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H304\Desktop\新湯治HP\"/>
    </mc:Choice>
  </mc:AlternateContent>
  <xr:revisionPtr revIDLastSave="0" documentId="13_ncr:1_{FF02E325-2DB7-4CF1-9AA6-B8C07C41C5E4}" xr6:coauthVersionLast="36" xr6:coauthVersionMax="47" xr10:uidLastSave="{00000000-0000-0000-0000-000000000000}"/>
  <bookViews>
    <workbookView xWindow="0" yWindow="0" windowWidth="26083" windowHeight="9971" xr2:uid="{00000000-000D-0000-FFFF-FFFF00000000}"/>
  </bookViews>
  <sheets>
    <sheet name="結果入力表" sheetId="1" r:id="rId1"/>
    <sheet name="入力見本" sheetId="9" r:id="rId2"/>
    <sheet name="入力見本 (2)" sheetId="13" state="hidden" r:id="rId3"/>
    <sheet name="都道府県コード" sheetId="2" r:id="rId4"/>
    <sheet name="集計表" sheetId="6" r:id="rId5"/>
    <sheet name="結果入力表 (2)" sheetId="12" state="hidden" r:id="rId6"/>
  </sheets>
  <definedNames>
    <definedName name="_xlnm._FilterDatabase" localSheetId="0" hidden="1">結果入力表!$A$4:$BX$704</definedName>
    <definedName name="_xlnm._FilterDatabase" localSheetId="5" hidden="1">'結果入力表 (2)'!$A$2:$CF$528</definedName>
    <definedName name="_xlnm.Print_Area" localSheetId="0">結果入力表!$A$1:$BX$4</definedName>
    <definedName name="_xlnm.Print_Area" localSheetId="5">'結果入力表 (2)'!$A$1:$BP$30</definedName>
    <definedName name="_xlnm.Print_Area" localSheetId="4">集計表!$B$2:$T$185</definedName>
    <definedName name="_xlnm.Print_Area" localSheetId="1">入力見本!$BR$1:$CA$55</definedName>
    <definedName name="_xlnm.Print_Area" localSheetId="2">'入力見本 (2)'!$BR$1:$CA$55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S553" i="13"/>
  <c r="BS552" i="13"/>
  <c r="BS551" i="13"/>
  <c r="BS550" i="13"/>
  <c r="BS549" i="13"/>
  <c r="BS548" i="13"/>
  <c r="BS547" i="13"/>
  <c r="BS546" i="13"/>
  <c r="BS545" i="13"/>
  <c r="BS544" i="13"/>
  <c r="BS543" i="13"/>
  <c r="BS542" i="13"/>
  <c r="BS541" i="13"/>
  <c r="BS540" i="13"/>
  <c r="BS539" i="13"/>
  <c r="BS538" i="13"/>
  <c r="BS537" i="13"/>
  <c r="BS536" i="13"/>
  <c r="BS535" i="13"/>
  <c r="BS534" i="13"/>
  <c r="BS533" i="13"/>
  <c r="BS532" i="13"/>
  <c r="BS531" i="13"/>
  <c r="BS530" i="13"/>
  <c r="BS529" i="13"/>
  <c r="BS528" i="13"/>
  <c r="BS527" i="13"/>
  <c r="BS526" i="13"/>
  <c r="BS525" i="13"/>
  <c r="BS524" i="13"/>
  <c r="BS523" i="13"/>
  <c r="BS522" i="13"/>
  <c r="BS521" i="13"/>
  <c r="BS520" i="13"/>
  <c r="BS519" i="13"/>
  <c r="BS518" i="13"/>
  <c r="BS517" i="13"/>
  <c r="BS516" i="13"/>
  <c r="BS515" i="13"/>
  <c r="BS514" i="13"/>
  <c r="BS513" i="13"/>
  <c r="BV512" i="13"/>
  <c r="BS512" i="13"/>
  <c r="AZ512" i="13"/>
  <c r="AP512" i="13"/>
  <c r="AO512" i="13"/>
  <c r="AN512" i="13"/>
  <c r="AM512" i="13"/>
  <c r="AL512" i="13"/>
  <c r="AK512" i="13"/>
  <c r="AJ512" i="13"/>
  <c r="AI512" i="13"/>
  <c r="AH512" i="13"/>
  <c r="AG512" i="13"/>
  <c r="AF512" i="13"/>
  <c r="AE512" i="13"/>
  <c r="AD512" i="13"/>
  <c r="AC512" i="13"/>
  <c r="AB512" i="13"/>
  <c r="AA512" i="13"/>
  <c r="BV511" i="13"/>
  <c r="BS511" i="13"/>
  <c r="BN511" i="13"/>
  <c r="BK511" i="13"/>
  <c r="BI511" i="13"/>
  <c r="BF511" i="13"/>
  <c r="BD511" i="13"/>
  <c r="BB511" i="13"/>
  <c r="AZ511" i="13"/>
  <c r="AP511" i="13"/>
  <c r="AO511" i="13"/>
  <c r="AN511" i="13"/>
  <c r="AM511" i="13"/>
  <c r="AL511" i="13"/>
  <c r="AK511" i="13"/>
  <c r="AJ511" i="13"/>
  <c r="AI511" i="13"/>
  <c r="AH511" i="13"/>
  <c r="AG511" i="13"/>
  <c r="AF511" i="13"/>
  <c r="BV510" i="13"/>
  <c r="BS510" i="13"/>
  <c r="BN510" i="13"/>
  <c r="BK510" i="13"/>
  <c r="BI510" i="13"/>
  <c r="BF510" i="13"/>
  <c r="BD510" i="13"/>
  <c r="BB510" i="13"/>
  <c r="AZ510" i="13"/>
  <c r="AP510" i="13"/>
  <c r="AO510" i="13"/>
  <c r="AN510" i="13"/>
  <c r="AM510" i="13"/>
  <c r="AL510" i="13"/>
  <c r="AK510" i="13"/>
  <c r="AJ510" i="13"/>
  <c r="AI510" i="13"/>
  <c r="AH510" i="13"/>
  <c r="AG510" i="13"/>
  <c r="AF510" i="13"/>
  <c r="AE510" i="13"/>
  <c r="AD510" i="13"/>
  <c r="AC510" i="13"/>
  <c r="AB510" i="13"/>
  <c r="AA510" i="13"/>
  <c r="G510" i="13"/>
  <c r="BV509" i="13"/>
  <c r="BS509" i="13"/>
  <c r="BQ509" i="13"/>
  <c r="BN509" i="13"/>
  <c r="BK509" i="13"/>
  <c r="BI509" i="13"/>
  <c r="BF509" i="13"/>
  <c r="BD509" i="13"/>
  <c r="BB509" i="13"/>
  <c r="AZ509" i="13"/>
  <c r="AP509" i="13"/>
  <c r="AO509" i="13"/>
  <c r="AN509" i="13"/>
  <c r="AM509" i="13"/>
  <c r="AL509" i="13"/>
  <c r="AK509" i="13"/>
  <c r="AJ509" i="13"/>
  <c r="AI509" i="13"/>
  <c r="AH509" i="13"/>
  <c r="AG509" i="13"/>
  <c r="AF509" i="13"/>
  <c r="AE509" i="13"/>
  <c r="AD509" i="13"/>
  <c r="AC509" i="13"/>
  <c r="AB509" i="13"/>
  <c r="AA509" i="13"/>
  <c r="G509" i="13"/>
  <c r="F509" i="13"/>
  <c r="BV508" i="13"/>
  <c r="BS508" i="13"/>
  <c r="BQ508" i="13"/>
  <c r="BN508" i="13"/>
  <c r="BK508" i="13"/>
  <c r="BI508" i="13"/>
  <c r="BF508" i="13"/>
  <c r="BD508" i="13"/>
  <c r="BB508" i="13"/>
  <c r="AZ508" i="13"/>
  <c r="AP508" i="13"/>
  <c r="AO508" i="13"/>
  <c r="AN508" i="13"/>
  <c r="AM508" i="13"/>
  <c r="AL508" i="13"/>
  <c r="AK508" i="13"/>
  <c r="AJ508" i="13"/>
  <c r="AI508" i="13"/>
  <c r="AH508" i="13"/>
  <c r="AG508" i="13"/>
  <c r="AF508" i="13"/>
  <c r="AE508" i="13"/>
  <c r="AD508" i="13"/>
  <c r="AC508" i="13"/>
  <c r="AB508" i="13"/>
  <c r="AA508" i="13"/>
  <c r="G508" i="13"/>
  <c r="F508" i="13"/>
  <c r="BW507" i="13"/>
  <c r="BV507" i="13"/>
  <c r="BU507" i="13"/>
  <c r="BS507" i="13"/>
  <c r="BQ507" i="13"/>
  <c r="BN507" i="13"/>
  <c r="BK507" i="13"/>
  <c r="BI507" i="13"/>
  <c r="BF507" i="13"/>
  <c r="BD507" i="13"/>
  <c r="BB507" i="13"/>
  <c r="AZ507" i="13"/>
  <c r="AP507" i="13"/>
  <c r="AO507" i="13"/>
  <c r="AN507" i="13"/>
  <c r="AM507" i="13"/>
  <c r="AL507" i="13"/>
  <c r="AK507" i="13"/>
  <c r="AJ507" i="13"/>
  <c r="AI507" i="13"/>
  <c r="AH507" i="13"/>
  <c r="AG507" i="13"/>
  <c r="AF507" i="13"/>
  <c r="AE507" i="13"/>
  <c r="AD507" i="13"/>
  <c r="AC507" i="13"/>
  <c r="AB507" i="13"/>
  <c r="AA507" i="13"/>
  <c r="Y507" i="13"/>
  <c r="X507" i="13"/>
  <c r="W507" i="13"/>
  <c r="V507" i="13"/>
  <c r="U507" i="13"/>
  <c r="T507" i="13"/>
  <c r="S507" i="13"/>
  <c r="R507" i="13"/>
  <c r="Q507" i="13"/>
  <c r="G507" i="13"/>
  <c r="F507" i="13"/>
  <c r="E507" i="13"/>
  <c r="BW506" i="13"/>
  <c r="BV506" i="13"/>
  <c r="BU506" i="13"/>
  <c r="BS506" i="13"/>
  <c r="BQ506" i="13"/>
  <c r="BN506" i="13"/>
  <c r="BK506" i="13"/>
  <c r="BI506" i="13"/>
  <c r="BF506" i="13"/>
  <c r="BD506" i="13"/>
  <c r="BB506" i="13"/>
  <c r="AZ506" i="13"/>
  <c r="AP506" i="13"/>
  <c r="AO506" i="13"/>
  <c r="AN506" i="13"/>
  <c r="AM506" i="13"/>
  <c r="AL506" i="13"/>
  <c r="AK506" i="13"/>
  <c r="AJ506" i="13"/>
  <c r="AI506" i="13"/>
  <c r="AH506" i="13"/>
  <c r="AG506" i="13"/>
  <c r="AF506" i="13"/>
  <c r="AE506" i="13"/>
  <c r="AD506" i="13"/>
  <c r="AC506" i="13"/>
  <c r="AB506" i="13"/>
  <c r="AA506" i="13"/>
  <c r="Y506" i="13"/>
  <c r="X506" i="13"/>
  <c r="W506" i="13"/>
  <c r="V506" i="13"/>
  <c r="U506" i="13"/>
  <c r="T506" i="13"/>
  <c r="S506" i="13"/>
  <c r="R506" i="13"/>
  <c r="Q506" i="13"/>
  <c r="P506" i="13"/>
  <c r="O506" i="13"/>
  <c r="N506" i="13"/>
  <c r="M506" i="13"/>
  <c r="L506" i="13"/>
  <c r="K506" i="13"/>
  <c r="J506" i="13"/>
  <c r="I506" i="13"/>
  <c r="H506" i="13"/>
  <c r="G506" i="13"/>
  <c r="F506" i="13"/>
  <c r="E506" i="13"/>
  <c r="BW505" i="13"/>
  <c r="BV505" i="13"/>
  <c r="BU505" i="13"/>
  <c r="BS505" i="13"/>
  <c r="BQ505" i="13"/>
  <c r="BO505" i="13"/>
  <c r="BN505" i="13"/>
  <c r="BL505" i="13"/>
  <c r="BK505" i="13"/>
  <c r="BJ505" i="13"/>
  <c r="BI505" i="13"/>
  <c r="BH505" i="13"/>
  <c r="BG505" i="13"/>
  <c r="BF505" i="13"/>
  <c r="BE505" i="13"/>
  <c r="BD505" i="13"/>
  <c r="BC505" i="13"/>
  <c r="BB505" i="13"/>
  <c r="BA505" i="13"/>
  <c r="AZ505" i="13"/>
  <c r="AY505" i="13"/>
  <c r="AP505" i="13"/>
  <c r="AO505" i="13"/>
  <c r="AN505" i="13"/>
  <c r="AM505" i="13"/>
  <c r="AL505" i="13"/>
  <c r="AK505" i="13"/>
  <c r="AJ505" i="13"/>
  <c r="AI505" i="13"/>
  <c r="AH505" i="13"/>
  <c r="AG505" i="13"/>
  <c r="AF505" i="13"/>
  <c r="AE505" i="13"/>
  <c r="AD505" i="13"/>
  <c r="AC505" i="13"/>
  <c r="AB505" i="13"/>
  <c r="AA505" i="13"/>
  <c r="Y505" i="13"/>
  <c r="X505" i="13"/>
  <c r="W505" i="13"/>
  <c r="V505" i="13"/>
  <c r="U505" i="13"/>
  <c r="T505" i="13"/>
  <c r="S505" i="13"/>
  <c r="R505" i="13"/>
  <c r="Q505" i="13"/>
  <c r="P505" i="13"/>
  <c r="O505" i="13"/>
  <c r="N505" i="13"/>
  <c r="M505" i="13"/>
  <c r="L505" i="13"/>
  <c r="K505" i="13"/>
  <c r="J505" i="13"/>
  <c r="I505" i="13"/>
  <c r="H505" i="13"/>
  <c r="G505" i="13"/>
  <c r="F505" i="13"/>
  <c r="E505" i="13"/>
  <c r="D502" i="13"/>
  <c r="C502" i="13"/>
  <c r="A502" i="13"/>
  <c r="D501" i="13"/>
  <c r="C501" i="13"/>
  <c r="A501" i="13"/>
  <c r="D500" i="13"/>
  <c r="C500" i="13"/>
  <c r="A500" i="13"/>
  <c r="D499" i="13"/>
  <c r="C499" i="13"/>
  <c r="A499" i="13"/>
  <c r="D498" i="13"/>
  <c r="C498" i="13"/>
  <c r="A498" i="13"/>
  <c r="D497" i="13"/>
  <c r="C497" i="13"/>
  <c r="A497" i="13"/>
  <c r="D496" i="13"/>
  <c r="C496" i="13"/>
  <c r="A496" i="13"/>
  <c r="D495" i="13"/>
  <c r="C495" i="13"/>
  <c r="A495" i="13"/>
  <c r="D494" i="13"/>
  <c r="C494" i="13"/>
  <c r="A494" i="13"/>
  <c r="D493" i="13"/>
  <c r="C493" i="13"/>
  <c r="A493" i="13"/>
  <c r="D492" i="13"/>
  <c r="C492" i="13"/>
  <c r="A492" i="13"/>
  <c r="D491" i="13"/>
  <c r="C491" i="13"/>
  <c r="A491" i="13"/>
  <c r="D490" i="13"/>
  <c r="C490" i="13"/>
  <c r="A490" i="13"/>
  <c r="D489" i="13"/>
  <c r="C489" i="13"/>
  <c r="A489" i="13"/>
  <c r="D488" i="13"/>
  <c r="C488" i="13"/>
  <c r="A488" i="13"/>
  <c r="D487" i="13"/>
  <c r="C487" i="13"/>
  <c r="A487" i="13"/>
  <c r="D486" i="13"/>
  <c r="C486" i="13"/>
  <c r="A486" i="13"/>
  <c r="D485" i="13"/>
  <c r="C485" i="13"/>
  <c r="A485" i="13"/>
  <c r="D484" i="13"/>
  <c r="C484" i="13"/>
  <c r="A484" i="13"/>
  <c r="D483" i="13"/>
  <c r="C483" i="13"/>
  <c r="A483" i="13"/>
  <c r="D482" i="13"/>
  <c r="C482" i="13"/>
  <c r="A482" i="13"/>
  <c r="D481" i="13"/>
  <c r="C481" i="13"/>
  <c r="A481" i="13"/>
  <c r="D480" i="13"/>
  <c r="C480" i="13"/>
  <c r="A480" i="13"/>
  <c r="D479" i="13"/>
  <c r="C479" i="13"/>
  <c r="A479" i="13"/>
  <c r="D478" i="13"/>
  <c r="C478" i="13"/>
  <c r="A478" i="13"/>
  <c r="D477" i="13"/>
  <c r="C477" i="13"/>
  <c r="A477" i="13"/>
  <c r="D476" i="13"/>
  <c r="C476" i="13"/>
  <c r="A476" i="13"/>
  <c r="D475" i="13"/>
  <c r="C475" i="13"/>
  <c r="A475" i="13"/>
  <c r="D474" i="13"/>
  <c r="C474" i="13"/>
  <c r="A474" i="13"/>
  <c r="D473" i="13"/>
  <c r="C473" i="13"/>
  <c r="A473" i="13"/>
  <c r="D472" i="13"/>
  <c r="C472" i="13"/>
  <c r="A472" i="13"/>
  <c r="D471" i="13"/>
  <c r="C471" i="13"/>
  <c r="A471" i="13"/>
  <c r="D470" i="13"/>
  <c r="C470" i="13"/>
  <c r="A470" i="13"/>
  <c r="D469" i="13"/>
  <c r="C469" i="13"/>
  <c r="A469" i="13"/>
  <c r="D468" i="13"/>
  <c r="C468" i="13"/>
  <c r="A468" i="13"/>
  <c r="D467" i="13"/>
  <c r="C467" i="13"/>
  <c r="A467" i="13"/>
  <c r="D466" i="13"/>
  <c r="C466" i="13"/>
  <c r="A466" i="13"/>
  <c r="D465" i="13"/>
  <c r="C465" i="13"/>
  <c r="A465" i="13"/>
  <c r="D464" i="13"/>
  <c r="C464" i="13"/>
  <c r="A464" i="13"/>
  <c r="D463" i="13"/>
  <c r="C463" i="13"/>
  <c r="A463" i="13"/>
  <c r="D462" i="13"/>
  <c r="C462" i="13"/>
  <c r="A462" i="13"/>
  <c r="D461" i="13"/>
  <c r="C461" i="13"/>
  <c r="A461" i="13"/>
  <c r="D460" i="13"/>
  <c r="C460" i="13"/>
  <c r="A460" i="13"/>
  <c r="D459" i="13"/>
  <c r="C459" i="13"/>
  <c r="A459" i="13"/>
  <c r="D458" i="13"/>
  <c r="C458" i="13"/>
  <c r="A458" i="13"/>
  <c r="D457" i="13"/>
  <c r="C457" i="13"/>
  <c r="A457" i="13"/>
  <c r="D456" i="13"/>
  <c r="C456" i="13"/>
  <c r="A456" i="13"/>
  <c r="D455" i="13"/>
  <c r="C455" i="13"/>
  <c r="A455" i="13"/>
  <c r="D454" i="13"/>
  <c r="C454" i="13"/>
  <c r="A454" i="13"/>
  <c r="D453" i="13"/>
  <c r="C453" i="13"/>
  <c r="A453" i="13"/>
  <c r="D452" i="13"/>
  <c r="C452" i="13"/>
  <c r="A452" i="13"/>
  <c r="D451" i="13"/>
  <c r="C451" i="13"/>
  <c r="A451" i="13"/>
  <c r="D450" i="13"/>
  <c r="C450" i="13"/>
  <c r="A450" i="13"/>
  <c r="D449" i="13"/>
  <c r="C449" i="13"/>
  <c r="A449" i="13"/>
  <c r="D448" i="13"/>
  <c r="C448" i="13"/>
  <c r="A448" i="13"/>
  <c r="D447" i="13"/>
  <c r="C447" i="13"/>
  <c r="A447" i="13"/>
  <c r="D446" i="13"/>
  <c r="C446" i="13"/>
  <c r="A446" i="13"/>
  <c r="D445" i="13"/>
  <c r="C445" i="13"/>
  <c r="A445" i="13"/>
  <c r="D444" i="13"/>
  <c r="C444" i="13"/>
  <c r="A444" i="13"/>
  <c r="D443" i="13"/>
  <c r="C443" i="13"/>
  <c r="A443" i="13"/>
  <c r="D442" i="13"/>
  <c r="C442" i="13"/>
  <c r="A442" i="13"/>
  <c r="D441" i="13"/>
  <c r="C441" i="13"/>
  <c r="A441" i="13"/>
  <c r="D440" i="13"/>
  <c r="C440" i="13"/>
  <c r="A440" i="13"/>
  <c r="D439" i="13"/>
  <c r="C439" i="13"/>
  <c r="A439" i="13"/>
  <c r="D438" i="13"/>
  <c r="C438" i="13"/>
  <c r="A438" i="13"/>
  <c r="D437" i="13"/>
  <c r="C437" i="13"/>
  <c r="A437" i="13"/>
  <c r="D436" i="13"/>
  <c r="C436" i="13"/>
  <c r="A436" i="13"/>
  <c r="D435" i="13"/>
  <c r="C435" i="13"/>
  <c r="A435" i="13"/>
  <c r="D434" i="13"/>
  <c r="C434" i="13"/>
  <c r="A434" i="13"/>
  <c r="D433" i="13"/>
  <c r="C433" i="13"/>
  <c r="A433" i="13"/>
  <c r="D432" i="13"/>
  <c r="C432" i="13"/>
  <c r="A432" i="13"/>
  <c r="D431" i="13"/>
  <c r="C431" i="13"/>
  <c r="A431" i="13"/>
  <c r="D430" i="13"/>
  <c r="C430" i="13"/>
  <c r="A430" i="13"/>
  <c r="D429" i="13"/>
  <c r="C429" i="13"/>
  <c r="A429" i="13"/>
  <c r="D428" i="13"/>
  <c r="C428" i="13"/>
  <c r="A428" i="13"/>
  <c r="D427" i="13"/>
  <c r="C427" i="13"/>
  <c r="A427" i="13"/>
  <c r="D426" i="13"/>
  <c r="C426" i="13"/>
  <c r="A426" i="13"/>
  <c r="D425" i="13"/>
  <c r="C425" i="13"/>
  <c r="A425" i="13"/>
  <c r="D424" i="13"/>
  <c r="C424" i="13"/>
  <c r="A424" i="13"/>
  <c r="D423" i="13"/>
  <c r="C423" i="13"/>
  <c r="A423" i="13"/>
  <c r="D422" i="13"/>
  <c r="C422" i="13"/>
  <c r="A422" i="13"/>
  <c r="D421" i="13"/>
  <c r="C421" i="13"/>
  <c r="A421" i="13"/>
  <c r="D420" i="13"/>
  <c r="C420" i="13"/>
  <c r="A420" i="13"/>
  <c r="D419" i="13"/>
  <c r="C419" i="13"/>
  <c r="A419" i="13"/>
  <c r="D418" i="13"/>
  <c r="C418" i="13"/>
  <c r="A418" i="13"/>
  <c r="D417" i="13"/>
  <c r="C417" i="13"/>
  <c r="A417" i="13"/>
  <c r="D416" i="13"/>
  <c r="C416" i="13"/>
  <c r="A416" i="13"/>
  <c r="D415" i="13"/>
  <c r="C415" i="13"/>
  <c r="A415" i="13"/>
  <c r="D414" i="13"/>
  <c r="C414" i="13"/>
  <c r="A414" i="13"/>
  <c r="D413" i="13"/>
  <c r="C413" i="13"/>
  <c r="A413" i="13"/>
  <c r="D412" i="13"/>
  <c r="C412" i="13"/>
  <c r="A412" i="13"/>
  <c r="D411" i="13"/>
  <c r="C411" i="13"/>
  <c r="A411" i="13"/>
  <c r="D410" i="13"/>
  <c r="C410" i="13"/>
  <c r="A410" i="13"/>
  <c r="D409" i="13"/>
  <c r="C409" i="13"/>
  <c r="A409" i="13"/>
  <c r="D408" i="13"/>
  <c r="C408" i="13"/>
  <c r="A408" i="13"/>
  <c r="D407" i="13"/>
  <c r="C407" i="13"/>
  <c r="A407" i="13"/>
  <c r="D406" i="13"/>
  <c r="C406" i="13"/>
  <c r="A406" i="13"/>
  <c r="D405" i="13"/>
  <c r="C405" i="13"/>
  <c r="A405" i="13"/>
  <c r="D404" i="13"/>
  <c r="C404" i="13"/>
  <c r="A404" i="13"/>
  <c r="D403" i="13"/>
  <c r="C403" i="13"/>
  <c r="A403" i="13"/>
  <c r="D402" i="13"/>
  <c r="C402" i="13"/>
  <c r="A402" i="13"/>
  <c r="D401" i="13"/>
  <c r="C401" i="13"/>
  <c r="A401" i="13"/>
  <c r="D400" i="13"/>
  <c r="C400" i="13"/>
  <c r="A400" i="13"/>
  <c r="D399" i="13"/>
  <c r="C399" i="13"/>
  <c r="A399" i="13"/>
  <c r="D398" i="13"/>
  <c r="C398" i="13"/>
  <c r="A398" i="13"/>
  <c r="D397" i="13"/>
  <c r="C397" i="13"/>
  <c r="A397" i="13"/>
  <c r="D396" i="13"/>
  <c r="C396" i="13"/>
  <c r="A396" i="13"/>
  <c r="D395" i="13"/>
  <c r="C395" i="13"/>
  <c r="A395" i="13"/>
  <c r="D394" i="13"/>
  <c r="C394" i="13"/>
  <c r="A394" i="13"/>
  <c r="D393" i="13"/>
  <c r="C393" i="13"/>
  <c r="A393" i="13"/>
  <c r="D392" i="13"/>
  <c r="C392" i="13"/>
  <c r="A392" i="13"/>
  <c r="D391" i="13"/>
  <c r="C391" i="13"/>
  <c r="A391" i="13"/>
  <c r="D390" i="13"/>
  <c r="C390" i="13"/>
  <c r="A390" i="13"/>
  <c r="D389" i="13"/>
  <c r="C389" i="13"/>
  <c r="A389" i="13"/>
  <c r="D388" i="13"/>
  <c r="C388" i="13"/>
  <c r="A388" i="13"/>
  <c r="D387" i="13"/>
  <c r="C387" i="13"/>
  <c r="A387" i="13"/>
  <c r="D386" i="13"/>
  <c r="C386" i="13"/>
  <c r="A386" i="13"/>
  <c r="D385" i="13"/>
  <c r="C385" i="13"/>
  <c r="A385" i="13"/>
  <c r="D384" i="13"/>
  <c r="C384" i="13"/>
  <c r="A384" i="13"/>
  <c r="D383" i="13"/>
  <c r="C383" i="13"/>
  <c r="A383" i="13"/>
  <c r="D382" i="13"/>
  <c r="C382" i="13"/>
  <c r="A382" i="13"/>
  <c r="D381" i="13"/>
  <c r="C381" i="13"/>
  <c r="A381" i="13"/>
  <c r="D380" i="13"/>
  <c r="C380" i="13"/>
  <c r="A380" i="13"/>
  <c r="D379" i="13"/>
  <c r="C379" i="13"/>
  <c r="A379" i="13"/>
  <c r="D378" i="13"/>
  <c r="C378" i="13"/>
  <c r="A378" i="13"/>
  <c r="D377" i="13"/>
  <c r="C377" i="13"/>
  <c r="A377" i="13"/>
  <c r="D376" i="13"/>
  <c r="C376" i="13"/>
  <c r="A376" i="13"/>
  <c r="D375" i="13"/>
  <c r="C375" i="13"/>
  <c r="A375" i="13"/>
  <c r="D374" i="13"/>
  <c r="C374" i="13"/>
  <c r="A374" i="13"/>
  <c r="D373" i="13"/>
  <c r="C373" i="13"/>
  <c r="A373" i="13"/>
  <c r="D372" i="13"/>
  <c r="C372" i="13"/>
  <c r="A372" i="13"/>
  <c r="D371" i="13"/>
  <c r="C371" i="13"/>
  <c r="A371" i="13"/>
  <c r="D370" i="13"/>
  <c r="C370" i="13"/>
  <c r="A370" i="13"/>
  <c r="D369" i="13"/>
  <c r="C369" i="13"/>
  <c r="A369" i="13"/>
  <c r="D368" i="13"/>
  <c r="C368" i="13"/>
  <c r="A368" i="13"/>
  <c r="D367" i="13"/>
  <c r="C367" i="13"/>
  <c r="A367" i="13"/>
  <c r="D366" i="13"/>
  <c r="C366" i="13"/>
  <c r="A366" i="13"/>
  <c r="D365" i="13"/>
  <c r="C365" i="13"/>
  <c r="A365" i="13"/>
  <c r="D364" i="13"/>
  <c r="C364" i="13"/>
  <c r="A364" i="13"/>
  <c r="D363" i="13"/>
  <c r="C363" i="13"/>
  <c r="A363" i="13"/>
  <c r="D362" i="13"/>
  <c r="C362" i="13"/>
  <c r="A362" i="13"/>
  <c r="D361" i="13"/>
  <c r="C361" i="13"/>
  <c r="A361" i="13"/>
  <c r="D360" i="13"/>
  <c r="C360" i="13"/>
  <c r="A360" i="13"/>
  <c r="D359" i="13"/>
  <c r="C359" i="13"/>
  <c r="A359" i="13"/>
  <c r="D358" i="13"/>
  <c r="C358" i="13"/>
  <c r="A358" i="13"/>
  <c r="D357" i="13"/>
  <c r="C357" i="13"/>
  <c r="A357" i="13"/>
  <c r="D356" i="13"/>
  <c r="C356" i="13"/>
  <c r="A356" i="13"/>
  <c r="D355" i="13"/>
  <c r="C355" i="13"/>
  <c r="A355" i="13"/>
  <c r="D354" i="13"/>
  <c r="C354" i="13"/>
  <c r="A354" i="13"/>
  <c r="D353" i="13"/>
  <c r="C353" i="13"/>
  <c r="A353" i="13"/>
  <c r="D352" i="13"/>
  <c r="C352" i="13"/>
  <c r="A352" i="13"/>
  <c r="D351" i="13"/>
  <c r="C351" i="13"/>
  <c r="A351" i="13"/>
  <c r="D350" i="13"/>
  <c r="C350" i="13"/>
  <c r="A350" i="13"/>
  <c r="D349" i="13"/>
  <c r="C349" i="13"/>
  <c r="A349" i="13"/>
  <c r="D348" i="13"/>
  <c r="C348" i="13"/>
  <c r="A348" i="13"/>
  <c r="D347" i="13"/>
  <c r="C347" i="13"/>
  <c r="A347" i="13"/>
  <c r="D346" i="13"/>
  <c r="C346" i="13"/>
  <c r="A346" i="13"/>
  <c r="D345" i="13"/>
  <c r="C345" i="13"/>
  <c r="A345" i="13"/>
  <c r="D344" i="13"/>
  <c r="C344" i="13"/>
  <c r="A344" i="13"/>
  <c r="D343" i="13"/>
  <c r="C343" i="13"/>
  <c r="A343" i="13"/>
  <c r="D342" i="13"/>
  <c r="C342" i="13"/>
  <c r="A342" i="13"/>
  <c r="D341" i="13"/>
  <c r="C341" i="13"/>
  <c r="A341" i="13"/>
  <c r="D340" i="13"/>
  <c r="C340" i="13"/>
  <c r="A340" i="13"/>
  <c r="D339" i="13"/>
  <c r="C339" i="13"/>
  <c r="A339" i="13"/>
  <c r="D338" i="13"/>
  <c r="C338" i="13"/>
  <c r="A338" i="13"/>
  <c r="D337" i="13"/>
  <c r="C337" i="13"/>
  <c r="A337" i="13"/>
  <c r="D336" i="13"/>
  <c r="C336" i="13"/>
  <c r="A336" i="13"/>
  <c r="D335" i="13"/>
  <c r="C335" i="13"/>
  <c r="A335" i="13"/>
  <c r="D334" i="13"/>
  <c r="C334" i="13"/>
  <c r="A334" i="13"/>
  <c r="D333" i="13"/>
  <c r="C333" i="13"/>
  <c r="A333" i="13"/>
  <c r="D332" i="13"/>
  <c r="C332" i="13"/>
  <c r="A332" i="13"/>
  <c r="D331" i="13"/>
  <c r="C331" i="13"/>
  <c r="A331" i="13"/>
  <c r="D330" i="13"/>
  <c r="C330" i="13"/>
  <c r="A330" i="13"/>
  <c r="D329" i="13"/>
  <c r="C329" i="13"/>
  <c r="A329" i="13"/>
  <c r="D328" i="13"/>
  <c r="C328" i="13"/>
  <c r="A328" i="13"/>
  <c r="D327" i="13"/>
  <c r="C327" i="13"/>
  <c r="A327" i="13"/>
  <c r="D326" i="13"/>
  <c r="C326" i="13"/>
  <c r="A326" i="13"/>
  <c r="D325" i="13"/>
  <c r="C325" i="13"/>
  <c r="A325" i="13"/>
  <c r="D324" i="13"/>
  <c r="C324" i="13"/>
  <c r="A324" i="13"/>
  <c r="D323" i="13"/>
  <c r="C323" i="13"/>
  <c r="A323" i="13"/>
  <c r="D322" i="13"/>
  <c r="C322" i="13"/>
  <c r="A322" i="13"/>
  <c r="D321" i="13"/>
  <c r="C321" i="13"/>
  <c r="A321" i="13"/>
  <c r="D320" i="13"/>
  <c r="C320" i="13"/>
  <c r="A320" i="13"/>
  <c r="D319" i="13"/>
  <c r="C319" i="13"/>
  <c r="A319" i="13"/>
  <c r="D318" i="13"/>
  <c r="C318" i="13"/>
  <c r="A318" i="13"/>
  <c r="D317" i="13"/>
  <c r="C317" i="13"/>
  <c r="A317" i="13"/>
  <c r="D316" i="13"/>
  <c r="C316" i="13"/>
  <c r="A316" i="13"/>
  <c r="D315" i="13"/>
  <c r="C315" i="13"/>
  <c r="A315" i="13"/>
  <c r="D314" i="13"/>
  <c r="C314" i="13"/>
  <c r="A314" i="13"/>
  <c r="D313" i="13"/>
  <c r="C313" i="13"/>
  <c r="A313" i="13"/>
  <c r="D312" i="13"/>
  <c r="C312" i="13"/>
  <c r="A312" i="13"/>
  <c r="D311" i="13"/>
  <c r="C311" i="13"/>
  <c r="A311" i="13"/>
  <c r="D310" i="13"/>
  <c r="C310" i="13"/>
  <c r="A310" i="13"/>
  <c r="D309" i="13"/>
  <c r="C309" i="13"/>
  <c r="A309" i="13"/>
  <c r="D308" i="13"/>
  <c r="C308" i="13"/>
  <c r="A308" i="13"/>
  <c r="D307" i="13"/>
  <c r="C307" i="13"/>
  <c r="A307" i="13"/>
  <c r="D306" i="13"/>
  <c r="C306" i="13"/>
  <c r="A306" i="13"/>
  <c r="D305" i="13"/>
  <c r="C305" i="13"/>
  <c r="A305" i="13"/>
  <c r="D304" i="13"/>
  <c r="C304" i="13"/>
  <c r="A304" i="13"/>
  <c r="D303" i="13"/>
  <c r="C303" i="13"/>
  <c r="A303" i="13"/>
  <c r="D302" i="13"/>
  <c r="C302" i="13"/>
  <c r="A302" i="13"/>
  <c r="D301" i="13"/>
  <c r="C301" i="13"/>
  <c r="A301" i="13"/>
  <c r="D300" i="13"/>
  <c r="C300" i="13"/>
  <c r="A300" i="13"/>
  <c r="D299" i="13"/>
  <c r="C299" i="13"/>
  <c r="A299" i="13"/>
  <c r="D298" i="13"/>
  <c r="C298" i="13"/>
  <c r="A298" i="13"/>
  <c r="D297" i="13"/>
  <c r="C297" i="13"/>
  <c r="A297" i="13"/>
  <c r="D296" i="13"/>
  <c r="C296" i="13"/>
  <c r="A296" i="13"/>
  <c r="D295" i="13"/>
  <c r="C295" i="13"/>
  <c r="A295" i="13"/>
  <c r="D294" i="13"/>
  <c r="C294" i="13"/>
  <c r="A294" i="13"/>
  <c r="D293" i="13"/>
  <c r="C293" i="13"/>
  <c r="A293" i="13"/>
  <c r="D292" i="13"/>
  <c r="C292" i="13"/>
  <c r="A292" i="13"/>
  <c r="D291" i="13"/>
  <c r="C291" i="13"/>
  <c r="A291" i="13"/>
  <c r="D290" i="13"/>
  <c r="C290" i="13"/>
  <c r="A290" i="13"/>
  <c r="D289" i="13"/>
  <c r="C289" i="13"/>
  <c r="A289" i="13"/>
  <c r="D288" i="13"/>
  <c r="C288" i="13"/>
  <c r="A288" i="13"/>
  <c r="D287" i="13"/>
  <c r="C287" i="13"/>
  <c r="A287" i="13"/>
  <c r="D286" i="13"/>
  <c r="C286" i="13"/>
  <c r="A286" i="13"/>
  <c r="D285" i="13"/>
  <c r="C285" i="13"/>
  <c r="A285" i="13"/>
  <c r="D284" i="13"/>
  <c r="C284" i="13"/>
  <c r="A284" i="13"/>
  <c r="D283" i="13"/>
  <c r="C283" i="13"/>
  <c r="A283" i="13"/>
  <c r="D282" i="13"/>
  <c r="C282" i="13"/>
  <c r="A282" i="13"/>
  <c r="D281" i="13"/>
  <c r="C281" i="13"/>
  <c r="A281" i="13"/>
  <c r="D280" i="13"/>
  <c r="C280" i="13"/>
  <c r="A280" i="13"/>
  <c r="D279" i="13"/>
  <c r="C279" i="13"/>
  <c r="A279" i="13"/>
  <c r="D278" i="13"/>
  <c r="C278" i="13"/>
  <c r="A278" i="13"/>
  <c r="D277" i="13"/>
  <c r="C277" i="13"/>
  <c r="A277" i="13"/>
  <c r="D276" i="13"/>
  <c r="C276" i="13"/>
  <c r="A276" i="13"/>
  <c r="D275" i="13"/>
  <c r="C275" i="13"/>
  <c r="A275" i="13"/>
  <c r="D274" i="13"/>
  <c r="C274" i="13"/>
  <c r="A274" i="13"/>
  <c r="D273" i="13"/>
  <c r="C273" i="13"/>
  <c r="A273" i="13"/>
  <c r="D272" i="13"/>
  <c r="C272" i="13"/>
  <c r="A272" i="13"/>
  <c r="D271" i="13"/>
  <c r="C271" i="13"/>
  <c r="A271" i="13"/>
  <c r="D270" i="13"/>
  <c r="C270" i="13"/>
  <c r="A270" i="13"/>
  <c r="D269" i="13"/>
  <c r="C269" i="13"/>
  <c r="A269" i="13"/>
  <c r="D268" i="13"/>
  <c r="C268" i="13"/>
  <c r="A268" i="13"/>
  <c r="D267" i="13"/>
  <c r="C267" i="13"/>
  <c r="A267" i="13"/>
  <c r="D266" i="13"/>
  <c r="C266" i="13"/>
  <c r="A266" i="13"/>
  <c r="D265" i="13"/>
  <c r="C265" i="13"/>
  <c r="A265" i="13"/>
  <c r="D264" i="13"/>
  <c r="C264" i="13"/>
  <c r="A264" i="13"/>
  <c r="D263" i="13"/>
  <c r="C263" i="13"/>
  <c r="A263" i="13"/>
  <c r="D262" i="13"/>
  <c r="C262" i="13"/>
  <c r="A262" i="13"/>
  <c r="D261" i="13"/>
  <c r="C261" i="13"/>
  <c r="A261" i="13"/>
  <c r="D260" i="13"/>
  <c r="C260" i="13"/>
  <c r="A260" i="13"/>
  <c r="D259" i="13"/>
  <c r="C259" i="13"/>
  <c r="A259" i="13"/>
  <c r="D258" i="13"/>
  <c r="C258" i="13"/>
  <c r="A258" i="13"/>
  <c r="D257" i="13"/>
  <c r="C257" i="13"/>
  <c r="A257" i="13"/>
  <c r="D256" i="13"/>
  <c r="C256" i="13"/>
  <c r="A256" i="13"/>
  <c r="D255" i="13"/>
  <c r="C255" i="13"/>
  <c r="A255" i="13"/>
  <c r="D254" i="13"/>
  <c r="C254" i="13"/>
  <c r="A254" i="13"/>
  <c r="D253" i="13"/>
  <c r="C253" i="13"/>
  <c r="A253" i="13"/>
  <c r="D252" i="13"/>
  <c r="C252" i="13"/>
  <c r="A252" i="13"/>
  <c r="D251" i="13"/>
  <c r="C251" i="13"/>
  <c r="A251" i="13"/>
  <c r="D250" i="13"/>
  <c r="C250" i="13"/>
  <c r="A250" i="13"/>
  <c r="D249" i="13"/>
  <c r="C249" i="13"/>
  <c r="A249" i="13"/>
  <c r="D248" i="13"/>
  <c r="C248" i="13"/>
  <c r="A248" i="13"/>
  <c r="D247" i="13"/>
  <c r="C247" i="13"/>
  <c r="A247" i="13"/>
  <c r="D246" i="13"/>
  <c r="C246" i="13"/>
  <c r="A246" i="13"/>
  <c r="D245" i="13"/>
  <c r="C245" i="13"/>
  <c r="A245" i="13"/>
  <c r="D244" i="13"/>
  <c r="C244" i="13"/>
  <c r="A244" i="13"/>
  <c r="D243" i="13"/>
  <c r="C243" i="13"/>
  <c r="A243" i="13"/>
  <c r="D242" i="13"/>
  <c r="C242" i="13"/>
  <c r="A242" i="13"/>
  <c r="D241" i="13"/>
  <c r="C241" i="13"/>
  <c r="A241" i="13"/>
  <c r="D240" i="13"/>
  <c r="C240" i="13"/>
  <c r="A240" i="13"/>
  <c r="D239" i="13"/>
  <c r="C239" i="13"/>
  <c r="A239" i="13"/>
  <c r="D238" i="13"/>
  <c r="C238" i="13"/>
  <c r="A238" i="13"/>
  <c r="D237" i="13"/>
  <c r="C237" i="13"/>
  <c r="A237" i="13"/>
  <c r="D236" i="13"/>
  <c r="C236" i="13"/>
  <c r="A236" i="13"/>
  <c r="D235" i="13"/>
  <c r="C235" i="13"/>
  <c r="A235" i="13"/>
  <c r="D234" i="13"/>
  <c r="C234" i="13"/>
  <c r="A234" i="13"/>
  <c r="D233" i="13"/>
  <c r="C233" i="13"/>
  <c r="A233" i="13"/>
  <c r="D232" i="13"/>
  <c r="C232" i="13"/>
  <c r="A232" i="13"/>
  <c r="D231" i="13"/>
  <c r="C231" i="13"/>
  <c r="A231" i="13"/>
  <c r="D230" i="13"/>
  <c r="C230" i="13"/>
  <c r="A230" i="13"/>
  <c r="D229" i="13"/>
  <c r="C229" i="13"/>
  <c r="A229" i="13"/>
  <c r="D228" i="13"/>
  <c r="C228" i="13"/>
  <c r="A228" i="13"/>
  <c r="D227" i="13"/>
  <c r="C227" i="13"/>
  <c r="A227" i="13"/>
  <c r="D226" i="13"/>
  <c r="C226" i="13"/>
  <c r="A226" i="13"/>
  <c r="D225" i="13"/>
  <c r="C225" i="13"/>
  <c r="A225" i="13"/>
  <c r="D224" i="13"/>
  <c r="C224" i="13"/>
  <c r="A224" i="13"/>
  <c r="D223" i="13"/>
  <c r="C223" i="13"/>
  <c r="A223" i="13"/>
  <c r="D222" i="13"/>
  <c r="C222" i="13"/>
  <c r="A222" i="13"/>
  <c r="D221" i="13"/>
  <c r="C221" i="13"/>
  <c r="A221" i="13"/>
  <c r="D220" i="13"/>
  <c r="C220" i="13"/>
  <c r="A220" i="13"/>
  <c r="D219" i="13"/>
  <c r="C219" i="13"/>
  <c r="A219" i="13"/>
  <c r="D218" i="13"/>
  <c r="C218" i="13"/>
  <c r="A218" i="13"/>
  <c r="D217" i="13"/>
  <c r="C217" i="13"/>
  <c r="A217" i="13"/>
  <c r="D216" i="13"/>
  <c r="C216" i="13"/>
  <c r="A216" i="13"/>
  <c r="D215" i="13"/>
  <c r="C215" i="13"/>
  <c r="A215" i="13"/>
  <c r="D214" i="13"/>
  <c r="C214" i="13"/>
  <c r="A214" i="13"/>
  <c r="D213" i="13"/>
  <c r="C213" i="13"/>
  <c r="A213" i="13"/>
  <c r="D212" i="13"/>
  <c r="C212" i="13"/>
  <c r="A212" i="13"/>
  <c r="D211" i="13"/>
  <c r="C211" i="13"/>
  <c r="A211" i="13"/>
  <c r="D210" i="13"/>
  <c r="C210" i="13"/>
  <c r="A210" i="13"/>
  <c r="D209" i="13"/>
  <c r="C209" i="13"/>
  <c r="A209" i="13"/>
  <c r="D208" i="13"/>
  <c r="C208" i="13"/>
  <c r="A208" i="13"/>
  <c r="D207" i="13"/>
  <c r="C207" i="13"/>
  <c r="A207" i="13"/>
  <c r="D206" i="13"/>
  <c r="C206" i="13"/>
  <c r="A206" i="13"/>
  <c r="D205" i="13"/>
  <c r="C205" i="13"/>
  <c r="A205" i="13"/>
  <c r="D204" i="13"/>
  <c r="C204" i="13"/>
  <c r="A204" i="13"/>
  <c r="D203" i="13"/>
  <c r="C203" i="13"/>
  <c r="A203" i="13"/>
  <c r="D202" i="13"/>
  <c r="C202" i="13"/>
  <c r="A202" i="13"/>
  <c r="D201" i="13"/>
  <c r="C201" i="13"/>
  <c r="A201" i="13"/>
  <c r="D200" i="13"/>
  <c r="C200" i="13"/>
  <c r="A200" i="13"/>
  <c r="D199" i="13"/>
  <c r="C199" i="13"/>
  <c r="A199" i="13"/>
  <c r="D198" i="13"/>
  <c r="C198" i="13"/>
  <c r="A198" i="13"/>
  <c r="D197" i="13"/>
  <c r="C197" i="13"/>
  <c r="A197" i="13"/>
  <c r="D196" i="13"/>
  <c r="C196" i="13"/>
  <c r="A196" i="13"/>
  <c r="D195" i="13"/>
  <c r="C195" i="13"/>
  <c r="A195" i="13"/>
  <c r="D194" i="13"/>
  <c r="C194" i="13"/>
  <c r="A194" i="13"/>
  <c r="D193" i="13"/>
  <c r="C193" i="13"/>
  <c r="A193" i="13"/>
  <c r="D192" i="13"/>
  <c r="C192" i="13"/>
  <c r="A192" i="13"/>
  <c r="D191" i="13"/>
  <c r="C191" i="13"/>
  <c r="A191" i="13"/>
  <c r="D190" i="13"/>
  <c r="C190" i="13"/>
  <c r="A190" i="13"/>
  <c r="D189" i="13"/>
  <c r="C189" i="13"/>
  <c r="A189" i="13"/>
  <c r="D188" i="13"/>
  <c r="C188" i="13"/>
  <c r="A188" i="13"/>
  <c r="D187" i="13"/>
  <c r="C187" i="13"/>
  <c r="A187" i="13"/>
  <c r="D186" i="13"/>
  <c r="C186" i="13"/>
  <c r="A186" i="13"/>
  <c r="D185" i="13"/>
  <c r="C185" i="13"/>
  <c r="A185" i="13"/>
  <c r="D184" i="13"/>
  <c r="C184" i="13"/>
  <c r="A184" i="13"/>
  <c r="D183" i="13"/>
  <c r="C183" i="13"/>
  <c r="A183" i="13"/>
  <c r="D182" i="13"/>
  <c r="C182" i="13"/>
  <c r="A182" i="13"/>
  <c r="D181" i="13"/>
  <c r="C181" i="13"/>
  <c r="A181" i="13"/>
  <c r="D180" i="13"/>
  <c r="C180" i="13"/>
  <c r="A180" i="13"/>
  <c r="D179" i="13"/>
  <c r="C179" i="13"/>
  <c r="A179" i="13"/>
  <c r="D178" i="13"/>
  <c r="C178" i="13"/>
  <c r="A178" i="13"/>
  <c r="D177" i="13"/>
  <c r="C177" i="13"/>
  <c r="A177" i="13"/>
  <c r="D176" i="13"/>
  <c r="C176" i="13"/>
  <c r="A176" i="13"/>
  <c r="D175" i="13"/>
  <c r="C175" i="13"/>
  <c r="A175" i="13"/>
  <c r="D174" i="13"/>
  <c r="C174" i="13"/>
  <c r="A174" i="13"/>
  <c r="D173" i="13"/>
  <c r="C173" i="13"/>
  <c r="A173" i="13"/>
  <c r="D172" i="13"/>
  <c r="C172" i="13"/>
  <c r="A172" i="13"/>
  <c r="D171" i="13"/>
  <c r="C171" i="13"/>
  <c r="A171" i="13"/>
  <c r="D170" i="13"/>
  <c r="C170" i="13"/>
  <c r="A170" i="13"/>
  <c r="D169" i="13"/>
  <c r="C169" i="13"/>
  <c r="A169" i="13"/>
  <c r="D168" i="13"/>
  <c r="C168" i="13"/>
  <c r="A168" i="13"/>
  <c r="D167" i="13"/>
  <c r="C167" i="13"/>
  <c r="A167" i="13"/>
  <c r="D166" i="13"/>
  <c r="C166" i="13"/>
  <c r="A166" i="13"/>
  <c r="D165" i="13"/>
  <c r="C165" i="13"/>
  <c r="A165" i="13"/>
  <c r="D164" i="13"/>
  <c r="C164" i="13"/>
  <c r="A164" i="13"/>
  <c r="D163" i="13"/>
  <c r="C163" i="13"/>
  <c r="A163" i="13"/>
  <c r="D162" i="13"/>
  <c r="C162" i="13"/>
  <c r="A162" i="13"/>
  <c r="D161" i="13"/>
  <c r="C161" i="13"/>
  <c r="A161" i="13"/>
  <c r="D160" i="13"/>
  <c r="C160" i="13"/>
  <c r="A160" i="13"/>
  <c r="D159" i="13"/>
  <c r="C159" i="13"/>
  <c r="A159" i="13"/>
  <c r="D158" i="13"/>
  <c r="C158" i="13"/>
  <c r="A158" i="13"/>
  <c r="D157" i="13"/>
  <c r="C157" i="13"/>
  <c r="A157" i="13"/>
  <c r="D156" i="13"/>
  <c r="C156" i="13"/>
  <c r="A156" i="13"/>
  <c r="D155" i="13"/>
  <c r="C155" i="13"/>
  <c r="A155" i="13"/>
  <c r="D154" i="13"/>
  <c r="C154" i="13"/>
  <c r="A154" i="13"/>
  <c r="D153" i="13"/>
  <c r="C153" i="13"/>
  <c r="A153" i="13"/>
  <c r="D152" i="13"/>
  <c r="C152" i="13"/>
  <c r="A152" i="13"/>
  <c r="D151" i="13"/>
  <c r="C151" i="13"/>
  <c r="A151" i="13"/>
  <c r="D150" i="13"/>
  <c r="C150" i="13"/>
  <c r="A150" i="13"/>
  <c r="D149" i="13"/>
  <c r="C149" i="13"/>
  <c r="A149" i="13"/>
  <c r="D148" i="13"/>
  <c r="C148" i="13"/>
  <c r="A148" i="13"/>
  <c r="D147" i="13"/>
  <c r="C147" i="13"/>
  <c r="A147" i="13"/>
  <c r="D146" i="13"/>
  <c r="C146" i="13"/>
  <c r="A146" i="13"/>
  <c r="D145" i="13"/>
  <c r="C145" i="13"/>
  <c r="A145" i="13"/>
  <c r="D144" i="13"/>
  <c r="C144" i="13"/>
  <c r="A144" i="13"/>
  <c r="D143" i="13"/>
  <c r="C143" i="13"/>
  <c r="A143" i="13"/>
  <c r="D142" i="13"/>
  <c r="C142" i="13"/>
  <c r="A142" i="13"/>
  <c r="D141" i="13"/>
  <c r="C141" i="13"/>
  <c r="A141" i="13"/>
  <c r="D140" i="13"/>
  <c r="C140" i="13"/>
  <c r="A140" i="13"/>
  <c r="D139" i="13"/>
  <c r="C139" i="13"/>
  <c r="A139" i="13"/>
  <c r="D138" i="13"/>
  <c r="C138" i="13"/>
  <c r="A138" i="13"/>
  <c r="D137" i="13"/>
  <c r="C137" i="13"/>
  <c r="A137" i="13"/>
  <c r="D136" i="13"/>
  <c r="C136" i="13"/>
  <c r="A136" i="13"/>
  <c r="D135" i="13"/>
  <c r="C135" i="13"/>
  <c r="A135" i="13"/>
  <c r="D134" i="13"/>
  <c r="C134" i="13"/>
  <c r="A134" i="13"/>
  <c r="D133" i="13"/>
  <c r="C133" i="13"/>
  <c r="A133" i="13"/>
  <c r="D132" i="13"/>
  <c r="C132" i="13"/>
  <c r="A132" i="13"/>
  <c r="D131" i="13"/>
  <c r="C131" i="13"/>
  <c r="A131" i="13"/>
  <c r="D130" i="13"/>
  <c r="C130" i="13"/>
  <c r="A130" i="13"/>
  <c r="D129" i="13"/>
  <c r="C129" i="13"/>
  <c r="A129" i="13"/>
  <c r="D128" i="13"/>
  <c r="C128" i="13"/>
  <c r="A128" i="13"/>
  <c r="D127" i="13"/>
  <c r="C127" i="13"/>
  <c r="A127" i="13"/>
  <c r="D126" i="13"/>
  <c r="C126" i="13"/>
  <c r="A126" i="13"/>
  <c r="D125" i="13"/>
  <c r="C125" i="13"/>
  <c r="A125" i="13"/>
  <c r="D124" i="13"/>
  <c r="C124" i="13"/>
  <c r="A124" i="13"/>
  <c r="D123" i="13"/>
  <c r="C123" i="13"/>
  <c r="A123" i="13"/>
  <c r="D122" i="13"/>
  <c r="C122" i="13"/>
  <c r="A122" i="13"/>
  <c r="D121" i="13"/>
  <c r="C121" i="13"/>
  <c r="A121" i="13"/>
  <c r="D120" i="13"/>
  <c r="C120" i="13"/>
  <c r="A120" i="13"/>
  <c r="D119" i="13"/>
  <c r="C119" i="13"/>
  <c r="A119" i="13"/>
  <c r="D118" i="13"/>
  <c r="C118" i="13"/>
  <c r="A118" i="13"/>
  <c r="D117" i="13"/>
  <c r="C117" i="13"/>
  <c r="A117" i="13"/>
  <c r="D116" i="13"/>
  <c r="C116" i="13"/>
  <c r="A116" i="13"/>
  <c r="D115" i="13"/>
  <c r="C115" i="13"/>
  <c r="A115" i="13"/>
  <c r="D114" i="13"/>
  <c r="C114" i="13"/>
  <c r="A114" i="13"/>
  <c r="D113" i="13"/>
  <c r="C113" i="13"/>
  <c r="A113" i="13"/>
  <c r="D112" i="13"/>
  <c r="C112" i="13"/>
  <c r="A112" i="13"/>
  <c r="D111" i="13"/>
  <c r="C111" i="13"/>
  <c r="A111" i="13"/>
  <c r="D110" i="13"/>
  <c r="C110" i="13"/>
  <c r="A110" i="13"/>
  <c r="D109" i="13"/>
  <c r="C109" i="13"/>
  <c r="A109" i="13"/>
  <c r="D108" i="13"/>
  <c r="C108" i="13"/>
  <c r="A108" i="13"/>
  <c r="D107" i="13"/>
  <c r="C107" i="13"/>
  <c r="A107" i="13"/>
  <c r="D106" i="13"/>
  <c r="C106" i="13"/>
  <c r="A106" i="13"/>
  <c r="D105" i="13"/>
  <c r="C105" i="13"/>
  <c r="A105" i="13"/>
  <c r="D104" i="13"/>
  <c r="C104" i="13"/>
  <c r="A104" i="13"/>
  <c r="D103" i="13"/>
  <c r="C103" i="13"/>
  <c r="A103" i="13"/>
  <c r="D102" i="13"/>
  <c r="C102" i="13"/>
  <c r="A102" i="13"/>
  <c r="D101" i="13"/>
  <c r="C101" i="13"/>
  <c r="A101" i="13"/>
  <c r="D100" i="13"/>
  <c r="C100" i="13"/>
  <c r="A100" i="13"/>
  <c r="D99" i="13"/>
  <c r="C99" i="13"/>
  <c r="A99" i="13"/>
  <c r="D98" i="13"/>
  <c r="C98" i="13"/>
  <c r="A98" i="13"/>
  <c r="D97" i="13"/>
  <c r="C97" i="13"/>
  <c r="A97" i="13"/>
  <c r="D96" i="13"/>
  <c r="C96" i="13"/>
  <c r="A96" i="13"/>
  <c r="D95" i="13"/>
  <c r="C95" i="13"/>
  <c r="A95" i="13"/>
  <c r="D94" i="13"/>
  <c r="C94" i="13"/>
  <c r="A94" i="13"/>
  <c r="D93" i="13"/>
  <c r="C93" i="13"/>
  <c r="A93" i="13"/>
  <c r="D92" i="13"/>
  <c r="C92" i="13"/>
  <c r="A92" i="13"/>
  <c r="D91" i="13"/>
  <c r="C91" i="13"/>
  <c r="A91" i="13"/>
  <c r="D90" i="13"/>
  <c r="C90" i="13"/>
  <c r="A90" i="13"/>
  <c r="D89" i="13"/>
  <c r="C89" i="13"/>
  <c r="A89" i="13"/>
  <c r="D88" i="13"/>
  <c r="C88" i="13"/>
  <c r="A88" i="13"/>
  <c r="D87" i="13"/>
  <c r="C87" i="13"/>
  <c r="A87" i="13"/>
  <c r="D86" i="13"/>
  <c r="C86" i="13"/>
  <c r="A86" i="13"/>
  <c r="D85" i="13"/>
  <c r="C85" i="13"/>
  <c r="A85" i="13"/>
  <c r="D84" i="13"/>
  <c r="C84" i="13"/>
  <c r="A84" i="13"/>
  <c r="D83" i="13"/>
  <c r="C83" i="13"/>
  <c r="A83" i="13"/>
  <c r="D82" i="13"/>
  <c r="C82" i="13"/>
  <c r="A82" i="13"/>
  <c r="D81" i="13"/>
  <c r="C81" i="13"/>
  <c r="A81" i="13"/>
  <c r="D80" i="13"/>
  <c r="C80" i="13"/>
  <c r="A80" i="13"/>
  <c r="D79" i="13"/>
  <c r="C79" i="13"/>
  <c r="A79" i="13"/>
  <c r="D78" i="13"/>
  <c r="C78" i="13"/>
  <c r="A78" i="13"/>
  <c r="D77" i="13"/>
  <c r="C77" i="13"/>
  <c r="A77" i="13"/>
  <c r="D76" i="13"/>
  <c r="C76" i="13"/>
  <c r="A76" i="13"/>
  <c r="D75" i="13"/>
  <c r="C75" i="13"/>
  <c r="A75" i="13"/>
  <c r="D74" i="13"/>
  <c r="C74" i="13"/>
  <c r="A74" i="13"/>
  <c r="D73" i="13"/>
  <c r="C73" i="13"/>
  <c r="A73" i="13"/>
  <c r="D72" i="13"/>
  <c r="C72" i="13"/>
  <c r="A72" i="13"/>
  <c r="D71" i="13"/>
  <c r="C71" i="13"/>
  <c r="A71" i="13"/>
  <c r="D70" i="13"/>
  <c r="C70" i="13"/>
  <c r="A70" i="13"/>
  <c r="D69" i="13"/>
  <c r="C69" i="13"/>
  <c r="A69" i="13"/>
  <c r="D68" i="13"/>
  <c r="C68" i="13"/>
  <c r="A68" i="13"/>
  <c r="D67" i="13"/>
  <c r="C67" i="13"/>
  <c r="A67" i="13"/>
  <c r="D66" i="13"/>
  <c r="C66" i="13"/>
  <c r="A66" i="13"/>
  <c r="D65" i="13"/>
  <c r="C65" i="13"/>
  <c r="A65" i="13"/>
  <c r="D64" i="13"/>
  <c r="C64" i="13"/>
  <c r="A64" i="13"/>
  <c r="D63" i="13"/>
  <c r="C63" i="13"/>
  <c r="A63" i="13"/>
  <c r="D62" i="13"/>
  <c r="C62" i="13"/>
  <c r="A62" i="13"/>
  <c r="D61" i="13"/>
  <c r="C61" i="13"/>
  <c r="A61" i="13"/>
  <c r="D60" i="13"/>
  <c r="C60" i="13"/>
  <c r="A60" i="13"/>
  <c r="D59" i="13"/>
  <c r="C59" i="13"/>
  <c r="A59" i="13"/>
  <c r="D58" i="13"/>
  <c r="C58" i="13"/>
  <c r="A58" i="13"/>
  <c r="D57" i="13"/>
  <c r="C57" i="13"/>
  <c r="A57" i="13"/>
  <c r="D56" i="13"/>
  <c r="C56" i="13"/>
  <c r="A56" i="13"/>
  <c r="D55" i="13"/>
  <c r="C55" i="13"/>
  <c r="A55" i="13"/>
  <c r="D54" i="13"/>
  <c r="C54" i="13"/>
  <c r="A54" i="13"/>
  <c r="D53" i="13"/>
  <c r="C53" i="13"/>
  <c r="A53" i="13"/>
  <c r="D52" i="13"/>
  <c r="A52" i="13"/>
  <c r="C52" i="13" s="1"/>
  <c r="D51" i="13"/>
  <c r="A51" i="13"/>
  <c r="C51" i="13" s="1"/>
  <c r="D50" i="13"/>
  <c r="A50" i="13"/>
  <c r="C50" i="13" s="1"/>
  <c r="D49" i="13"/>
  <c r="A49" i="13"/>
  <c r="C49" i="13" s="1"/>
  <c r="D48" i="13"/>
  <c r="A48" i="13"/>
  <c r="C48" i="13" s="1"/>
  <c r="D47" i="13"/>
  <c r="A47" i="13"/>
  <c r="C47" i="13" s="1"/>
  <c r="D46" i="13"/>
  <c r="A46" i="13"/>
  <c r="C46" i="13" s="1"/>
  <c r="D45" i="13"/>
  <c r="A45" i="13"/>
  <c r="C45" i="13" s="1"/>
  <c r="D44" i="13"/>
  <c r="A44" i="13"/>
  <c r="C44" i="13" s="1"/>
  <c r="D43" i="13"/>
  <c r="A43" i="13"/>
  <c r="C43" i="13" s="1"/>
  <c r="D42" i="13"/>
  <c r="A42" i="13"/>
  <c r="C42" i="13" s="1"/>
  <c r="D41" i="13"/>
  <c r="A41" i="13"/>
  <c r="C41" i="13" s="1"/>
  <c r="D40" i="13"/>
  <c r="A40" i="13"/>
  <c r="C40" i="13" s="1"/>
  <c r="D39" i="13"/>
  <c r="A39" i="13"/>
  <c r="C39" i="13" s="1"/>
  <c r="D38" i="13"/>
  <c r="A38" i="13"/>
  <c r="C38" i="13" s="1"/>
  <c r="D37" i="13"/>
  <c r="A37" i="13"/>
  <c r="C37" i="13" s="1"/>
  <c r="D36" i="13"/>
  <c r="A36" i="13"/>
  <c r="C36" i="13" s="1"/>
  <c r="D35" i="13"/>
  <c r="A35" i="13"/>
  <c r="C35" i="13" s="1"/>
  <c r="D34" i="13"/>
  <c r="A34" i="13"/>
  <c r="C34" i="13" s="1"/>
  <c r="D33" i="13"/>
  <c r="A33" i="13"/>
  <c r="C33" i="13" s="1"/>
  <c r="D32" i="13"/>
  <c r="A32" i="13"/>
  <c r="C32" i="13" s="1"/>
  <c r="D31" i="13"/>
  <c r="A31" i="13"/>
  <c r="C31" i="13" s="1"/>
  <c r="D30" i="13"/>
  <c r="A30" i="13"/>
  <c r="C30" i="13" s="1"/>
  <c r="D29" i="13"/>
  <c r="A29" i="13"/>
  <c r="C29" i="13" s="1"/>
  <c r="D28" i="13"/>
  <c r="A28" i="13"/>
  <c r="C28" i="13" s="1"/>
  <c r="D27" i="13"/>
  <c r="A27" i="13"/>
  <c r="C27" i="13" s="1"/>
  <c r="D26" i="13"/>
  <c r="A26" i="13"/>
  <c r="C26" i="13" s="1"/>
  <c r="D25" i="13"/>
  <c r="A25" i="13"/>
  <c r="C25" i="13" s="1"/>
  <c r="D24" i="13"/>
  <c r="A24" i="13"/>
  <c r="C24" i="13" s="1"/>
  <c r="D23" i="13"/>
  <c r="A23" i="13"/>
  <c r="C23" i="13" s="1"/>
  <c r="D22" i="13"/>
  <c r="A22" i="13"/>
  <c r="C22" i="13" s="1"/>
  <c r="D21" i="13"/>
  <c r="A21" i="13"/>
  <c r="C21" i="13" s="1"/>
  <c r="D20" i="13"/>
  <c r="A20" i="13"/>
  <c r="C20" i="13" s="1"/>
  <c r="D19" i="13"/>
  <c r="A19" i="13"/>
  <c r="C19" i="13" s="1"/>
  <c r="D18" i="13"/>
  <c r="A18" i="13"/>
  <c r="C18" i="13" s="1"/>
  <c r="D17" i="13"/>
  <c r="A17" i="13"/>
  <c r="C17" i="13" s="1"/>
  <c r="D16" i="13"/>
  <c r="A16" i="13"/>
  <c r="C16" i="13" s="1"/>
  <c r="D15" i="13"/>
  <c r="A15" i="13"/>
  <c r="C15" i="13" s="1"/>
  <c r="D14" i="13"/>
  <c r="A14" i="13"/>
  <c r="C14" i="13" s="1"/>
  <c r="D13" i="13"/>
  <c r="A13" i="13"/>
  <c r="C13" i="13" s="1"/>
  <c r="D12" i="13"/>
  <c r="A12" i="13"/>
  <c r="C12" i="13" s="1"/>
  <c r="D11" i="13"/>
  <c r="A11" i="13"/>
  <c r="C11" i="13" s="1"/>
  <c r="D10" i="13"/>
  <c r="A10" i="13"/>
  <c r="C10" i="13" s="1"/>
  <c r="D9" i="13"/>
  <c r="A9" i="13"/>
  <c r="C9" i="13" s="1"/>
  <c r="D8" i="13"/>
  <c r="A8" i="13"/>
  <c r="C8" i="13" s="1"/>
  <c r="D7" i="13"/>
  <c r="A7" i="13"/>
  <c r="C7" i="13" s="1"/>
  <c r="D6" i="13"/>
  <c r="A6" i="13"/>
  <c r="C6" i="13" s="1"/>
  <c r="D5" i="13"/>
  <c r="A5" i="13"/>
  <c r="C5" i="13" s="1"/>
  <c r="D4" i="13"/>
  <c r="A4" i="13"/>
  <c r="C4" i="13" s="1"/>
  <c r="C3" i="13"/>
  <c r="D704" i="1"/>
  <c r="C704" i="1"/>
  <c r="A704" i="1"/>
  <c r="D703" i="1"/>
  <c r="C703" i="1"/>
  <c r="A703" i="1"/>
  <c r="D702" i="1"/>
  <c r="C702" i="1"/>
  <c r="A702" i="1"/>
  <c r="D701" i="1"/>
  <c r="C701" i="1"/>
  <c r="A701" i="1"/>
  <c r="D700" i="1"/>
  <c r="C700" i="1"/>
  <c r="A700" i="1"/>
  <c r="D699" i="1"/>
  <c r="C699" i="1"/>
  <c r="A699" i="1"/>
  <c r="D698" i="1"/>
  <c r="C698" i="1"/>
  <c r="A698" i="1"/>
  <c r="D697" i="1"/>
  <c r="C697" i="1"/>
  <c r="A697" i="1"/>
  <c r="D696" i="1"/>
  <c r="C696" i="1"/>
  <c r="A696" i="1"/>
  <c r="D695" i="1"/>
  <c r="C695" i="1"/>
  <c r="A695" i="1"/>
  <c r="D694" i="1"/>
  <c r="C694" i="1"/>
  <c r="A694" i="1"/>
  <c r="D693" i="1"/>
  <c r="C693" i="1"/>
  <c r="A693" i="1"/>
  <c r="D692" i="1"/>
  <c r="C692" i="1"/>
  <c r="A692" i="1"/>
  <c r="D691" i="1"/>
  <c r="C691" i="1"/>
  <c r="A691" i="1"/>
  <c r="D690" i="1"/>
  <c r="C690" i="1"/>
  <c r="A690" i="1"/>
  <c r="D689" i="1"/>
  <c r="C689" i="1"/>
  <c r="A689" i="1"/>
  <c r="D688" i="1"/>
  <c r="C688" i="1"/>
  <c r="A688" i="1"/>
  <c r="D687" i="1"/>
  <c r="C687" i="1"/>
  <c r="A687" i="1"/>
  <c r="D686" i="1"/>
  <c r="C686" i="1"/>
  <c r="A686" i="1"/>
  <c r="D685" i="1"/>
  <c r="C685" i="1"/>
  <c r="A685" i="1"/>
  <c r="D684" i="1"/>
  <c r="C684" i="1"/>
  <c r="A684" i="1"/>
  <c r="D683" i="1"/>
  <c r="C683" i="1"/>
  <c r="A683" i="1"/>
  <c r="D682" i="1"/>
  <c r="C682" i="1"/>
  <c r="A682" i="1"/>
  <c r="D681" i="1"/>
  <c r="C681" i="1"/>
  <c r="A681" i="1"/>
  <c r="D680" i="1"/>
  <c r="C680" i="1"/>
  <c r="A680" i="1"/>
  <c r="D679" i="1"/>
  <c r="C679" i="1"/>
  <c r="A679" i="1"/>
  <c r="D678" i="1"/>
  <c r="C678" i="1"/>
  <c r="A678" i="1"/>
  <c r="D677" i="1"/>
  <c r="C677" i="1"/>
  <c r="A677" i="1"/>
  <c r="D676" i="1"/>
  <c r="C676" i="1"/>
  <c r="A676" i="1"/>
  <c r="D675" i="1"/>
  <c r="C675" i="1"/>
  <c r="A675" i="1"/>
  <c r="D674" i="1"/>
  <c r="C674" i="1"/>
  <c r="A674" i="1"/>
  <c r="D673" i="1"/>
  <c r="C673" i="1"/>
  <c r="A673" i="1"/>
  <c r="D672" i="1"/>
  <c r="C672" i="1"/>
  <c r="A672" i="1"/>
  <c r="D671" i="1"/>
  <c r="C671" i="1"/>
  <c r="A671" i="1"/>
  <c r="D670" i="1"/>
  <c r="C670" i="1"/>
  <c r="A670" i="1"/>
  <c r="D669" i="1"/>
  <c r="C669" i="1"/>
  <c r="A669" i="1"/>
  <c r="D668" i="1"/>
  <c r="C668" i="1"/>
  <c r="A668" i="1"/>
  <c r="D667" i="1"/>
  <c r="C667" i="1"/>
  <c r="A667" i="1"/>
  <c r="D666" i="1"/>
  <c r="C666" i="1"/>
  <c r="A666" i="1"/>
  <c r="D665" i="1"/>
  <c r="C665" i="1"/>
  <c r="A665" i="1"/>
  <c r="D664" i="1"/>
  <c r="C664" i="1"/>
  <c r="A664" i="1"/>
  <c r="D663" i="1"/>
  <c r="C663" i="1"/>
  <c r="A663" i="1"/>
  <c r="D662" i="1"/>
  <c r="C662" i="1"/>
  <c r="A662" i="1"/>
  <c r="D661" i="1"/>
  <c r="C661" i="1"/>
  <c r="A661" i="1"/>
  <c r="D660" i="1"/>
  <c r="C660" i="1"/>
  <c r="A660" i="1"/>
  <c r="D659" i="1"/>
  <c r="C659" i="1"/>
  <c r="A659" i="1"/>
  <c r="D658" i="1"/>
  <c r="C658" i="1"/>
  <c r="A658" i="1"/>
  <c r="D657" i="1"/>
  <c r="C657" i="1"/>
  <c r="A657" i="1"/>
  <c r="D656" i="1"/>
  <c r="C656" i="1"/>
  <c r="A656" i="1"/>
  <c r="D655" i="1"/>
  <c r="C655" i="1"/>
  <c r="A655" i="1"/>
  <c r="D654" i="1"/>
  <c r="C654" i="1"/>
  <c r="A654" i="1"/>
  <c r="D653" i="1"/>
  <c r="C653" i="1"/>
  <c r="A653" i="1"/>
  <c r="D652" i="1"/>
  <c r="C652" i="1"/>
  <c r="A652" i="1"/>
  <c r="D651" i="1"/>
  <c r="C651" i="1"/>
  <c r="A651" i="1"/>
  <c r="D650" i="1"/>
  <c r="C650" i="1"/>
  <c r="A650" i="1"/>
  <c r="D649" i="1"/>
  <c r="C649" i="1"/>
  <c r="A649" i="1"/>
  <c r="D648" i="1"/>
  <c r="C648" i="1"/>
  <c r="A648" i="1"/>
  <c r="D647" i="1"/>
  <c r="C647" i="1"/>
  <c r="A647" i="1"/>
  <c r="D646" i="1"/>
  <c r="C646" i="1"/>
  <c r="A646" i="1"/>
  <c r="D645" i="1"/>
  <c r="C645" i="1"/>
  <c r="A645" i="1"/>
  <c r="D644" i="1"/>
  <c r="C644" i="1"/>
  <c r="A644" i="1"/>
  <c r="D643" i="1"/>
  <c r="C643" i="1"/>
  <c r="A643" i="1"/>
  <c r="D642" i="1"/>
  <c r="C642" i="1"/>
  <c r="A642" i="1"/>
  <c r="D641" i="1"/>
  <c r="C641" i="1"/>
  <c r="A641" i="1"/>
  <c r="D640" i="1"/>
  <c r="C640" i="1"/>
  <c r="A640" i="1"/>
  <c r="D639" i="1"/>
  <c r="C639" i="1"/>
  <c r="A639" i="1"/>
  <c r="D638" i="1"/>
  <c r="C638" i="1"/>
  <c r="A638" i="1"/>
  <c r="D637" i="1"/>
  <c r="C637" i="1"/>
  <c r="A637" i="1"/>
  <c r="D636" i="1"/>
  <c r="C636" i="1"/>
  <c r="A636" i="1"/>
  <c r="D635" i="1"/>
  <c r="C635" i="1"/>
  <c r="A635" i="1"/>
  <c r="D634" i="1"/>
  <c r="C634" i="1"/>
  <c r="A634" i="1"/>
  <c r="D633" i="1"/>
  <c r="C633" i="1"/>
  <c r="A633" i="1"/>
  <c r="D632" i="1"/>
  <c r="C632" i="1"/>
  <c r="A632" i="1"/>
  <c r="D631" i="1"/>
  <c r="C631" i="1"/>
  <c r="A631" i="1"/>
  <c r="D630" i="1"/>
  <c r="C630" i="1"/>
  <c r="A630" i="1"/>
  <c r="D629" i="1"/>
  <c r="C629" i="1"/>
  <c r="A629" i="1"/>
  <c r="D628" i="1"/>
  <c r="C628" i="1"/>
  <c r="A628" i="1"/>
  <c r="D627" i="1"/>
  <c r="C627" i="1"/>
  <c r="A627" i="1"/>
  <c r="D626" i="1"/>
  <c r="C626" i="1"/>
  <c r="A626" i="1"/>
  <c r="D625" i="1"/>
  <c r="C625" i="1"/>
  <c r="A625" i="1"/>
  <c r="D624" i="1"/>
  <c r="C624" i="1"/>
  <c r="A624" i="1"/>
  <c r="D623" i="1"/>
  <c r="C623" i="1"/>
  <c r="A623" i="1"/>
  <c r="D622" i="1"/>
  <c r="C622" i="1"/>
  <c r="A622" i="1"/>
  <c r="D621" i="1"/>
  <c r="C621" i="1"/>
  <c r="A621" i="1"/>
  <c r="D620" i="1"/>
  <c r="C620" i="1"/>
  <c r="A620" i="1"/>
  <c r="D619" i="1"/>
  <c r="C619" i="1"/>
  <c r="A619" i="1"/>
  <c r="D618" i="1"/>
  <c r="C618" i="1"/>
  <c r="A618" i="1"/>
  <c r="D617" i="1"/>
  <c r="C617" i="1"/>
  <c r="A617" i="1"/>
  <c r="D616" i="1"/>
  <c r="C616" i="1"/>
  <c r="A616" i="1"/>
  <c r="D615" i="1"/>
  <c r="C615" i="1"/>
  <c r="A615" i="1"/>
  <c r="D614" i="1"/>
  <c r="C614" i="1"/>
  <c r="A614" i="1"/>
  <c r="D613" i="1"/>
  <c r="C613" i="1"/>
  <c r="A613" i="1"/>
  <c r="D612" i="1"/>
  <c r="C612" i="1"/>
  <c r="A612" i="1"/>
  <c r="D611" i="1"/>
  <c r="C611" i="1"/>
  <c r="A611" i="1"/>
  <c r="D610" i="1"/>
  <c r="C610" i="1"/>
  <c r="A610" i="1"/>
  <c r="D609" i="1"/>
  <c r="C609" i="1"/>
  <c r="A609" i="1"/>
  <c r="D608" i="1"/>
  <c r="C608" i="1"/>
  <c r="A608" i="1"/>
  <c r="D607" i="1"/>
  <c r="C607" i="1"/>
  <c r="A607" i="1"/>
  <c r="D606" i="1"/>
  <c r="C606" i="1"/>
  <c r="A606" i="1"/>
  <c r="D605" i="1"/>
  <c r="C605" i="1"/>
  <c r="A605" i="1"/>
  <c r="D604" i="1"/>
  <c r="C604" i="1"/>
  <c r="A604" i="1"/>
  <c r="D603" i="1"/>
  <c r="C603" i="1"/>
  <c r="A603" i="1"/>
  <c r="D602" i="1"/>
  <c r="C602" i="1"/>
  <c r="A602" i="1"/>
  <c r="D601" i="1"/>
  <c r="C601" i="1"/>
  <c r="A601" i="1"/>
  <c r="D600" i="1"/>
  <c r="C600" i="1"/>
  <c r="A600" i="1"/>
  <c r="D599" i="1"/>
  <c r="C599" i="1"/>
  <c r="A599" i="1"/>
  <c r="D598" i="1"/>
  <c r="C598" i="1"/>
  <c r="A598" i="1"/>
  <c r="D597" i="1"/>
  <c r="C597" i="1"/>
  <c r="A597" i="1"/>
  <c r="D596" i="1"/>
  <c r="C596" i="1"/>
  <c r="A596" i="1"/>
  <c r="D595" i="1"/>
  <c r="C595" i="1"/>
  <c r="A595" i="1"/>
  <c r="D594" i="1"/>
  <c r="C594" i="1"/>
  <c r="A594" i="1"/>
  <c r="D593" i="1"/>
  <c r="C593" i="1"/>
  <c r="A593" i="1"/>
  <c r="D592" i="1"/>
  <c r="C592" i="1"/>
  <c r="A592" i="1"/>
  <c r="D591" i="1"/>
  <c r="C591" i="1"/>
  <c r="A591" i="1"/>
  <c r="D590" i="1"/>
  <c r="C590" i="1"/>
  <c r="A590" i="1"/>
  <c r="D589" i="1"/>
  <c r="C589" i="1"/>
  <c r="A589" i="1"/>
  <c r="D588" i="1"/>
  <c r="C588" i="1"/>
  <c r="A588" i="1"/>
  <c r="D587" i="1"/>
  <c r="C587" i="1"/>
  <c r="A587" i="1"/>
  <c r="D586" i="1"/>
  <c r="C586" i="1"/>
  <c r="A586" i="1"/>
  <c r="D585" i="1"/>
  <c r="C585" i="1"/>
  <c r="A585" i="1"/>
  <c r="D584" i="1"/>
  <c r="C584" i="1"/>
  <c r="A584" i="1"/>
  <c r="D583" i="1"/>
  <c r="C583" i="1"/>
  <c r="A583" i="1"/>
  <c r="D582" i="1"/>
  <c r="C582" i="1"/>
  <c r="A582" i="1"/>
  <c r="D581" i="1"/>
  <c r="C581" i="1"/>
  <c r="A581" i="1"/>
  <c r="D580" i="1"/>
  <c r="C580" i="1"/>
  <c r="A580" i="1"/>
  <c r="D579" i="1"/>
  <c r="C579" i="1"/>
  <c r="A579" i="1"/>
  <c r="D578" i="1"/>
  <c r="C578" i="1"/>
  <c r="A578" i="1"/>
  <c r="D577" i="1"/>
  <c r="C577" i="1"/>
  <c r="A577" i="1"/>
  <c r="D576" i="1"/>
  <c r="C576" i="1"/>
  <c r="A576" i="1"/>
  <c r="D575" i="1"/>
  <c r="C575" i="1"/>
  <c r="A575" i="1"/>
  <c r="D574" i="1"/>
  <c r="C574" i="1"/>
  <c r="A574" i="1"/>
  <c r="D573" i="1"/>
  <c r="C573" i="1"/>
  <c r="A573" i="1"/>
  <c r="D572" i="1"/>
  <c r="C572" i="1"/>
  <c r="A572" i="1"/>
  <c r="D571" i="1"/>
  <c r="C571" i="1"/>
  <c r="A571" i="1"/>
  <c r="D570" i="1"/>
  <c r="C570" i="1"/>
  <c r="A570" i="1"/>
  <c r="D569" i="1"/>
  <c r="C569" i="1"/>
  <c r="A569" i="1"/>
  <c r="D568" i="1"/>
  <c r="C568" i="1"/>
  <c r="A568" i="1"/>
  <c r="D567" i="1"/>
  <c r="C567" i="1"/>
  <c r="A567" i="1"/>
  <c r="D566" i="1"/>
  <c r="C566" i="1"/>
  <c r="A566" i="1"/>
  <c r="D565" i="1"/>
  <c r="C565" i="1"/>
  <c r="A565" i="1"/>
  <c r="D564" i="1"/>
  <c r="C564" i="1"/>
  <c r="A564" i="1"/>
  <c r="D563" i="1"/>
  <c r="C563" i="1"/>
  <c r="A563" i="1"/>
  <c r="D562" i="1"/>
  <c r="C562" i="1"/>
  <c r="A562" i="1"/>
  <c r="D561" i="1"/>
  <c r="C561" i="1"/>
  <c r="A561" i="1"/>
  <c r="D560" i="1"/>
  <c r="C560" i="1"/>
  <c r="A560" i="1"/>
  <c r="D559" i="1"/>
  <c r="C559" i="1"/>
  <c r="A559" i="1"/>
  <c r="D558" i="1"/>
  <c r="C558" i="1"/>
  <c r="A558" i="1"/>
  <c r="D557" i="1"/>
  <c r="C557" i="1"/>
  <c r="A557" i="1"/>
  <c r="D556" i="1"/>
  <c r="C556" i="1"/>
  <c r="A556" i="1"/>
  <c r="D555" i="1"/>
  <c r="C555" i="1"/>
  <c r="A555" i="1"/>
  <c r="D554" i="1"/>
  <c r="C554" i="1"/>
  <c r="A554" i="1"/>
  <c r="D553" i="1"/>
  <c r="C553" i="1"/>
  <c r="A553" i="1"/>
  <c r="D552" i="1"/>
  <c r="C552" i="1"/>
  <c r="A552" i="1"/>
  <c r="D551" i="1"/>
  <c r="C551" i="1"/>
  <c r="A551" i="1"/>
  <c r="D550" i="1"/>
  <c r="C550" i="1"/>
  <c r="A550" i="1"/>
  <c r="D549" i="1"/>
  <c r="C549" i="1"/>
  <c r="A549" i="1"/>
  <c r="D548" i="1"/>
  <c r="C548" i="1"/>
  <c r="A548" i="1"/>
  <c r="D547" i="1"/>
  <c r="C547" i="1"/>
  <c r="A547" i="1"/>
  <c r="D546" i="1"/>
  <c r="C546" i="1"/>
  <c r="A546" i="1"/>
  <c r="D545" i="1"/>
  <c r="C545" i="1"/>
  <c r="A545" i="1"/>
  <c r="D544" i="1"/>
  <c r="C544" i="1"/>
  <c r="A544" i="1"/>
  <c r="D543" i="1"/>
  <c r="C543" i="1"/>
  <c r="A543" i="1"/>
  <c r="D542" i="1"/>
  <c r="C542" i="1"/>
  <c r="A542" i="1"/>
  <c r="D541" i="1"/>
  <c r="C541" i="1"/>
  <c r="A541" i="1"/>
  <c r="D540" i="1"/>
  <c r="C540" i="1"/>
  <c r="A540" i="1"/>
  <c r="D539" i="1"/>
  <c r="C539" i="1"/>
  <c r="A539" i="1"/>
  <c r="D538" i="1"/>
  <c r="C538" i="1"/>
  <c r="A538" i="1"/>
  <c r="D537" i="1"/>
  <c r="C537" i="1"/>
  <c r="A537" i="1"/>
  <c r="D536" i="1"/>
  <c r="C536" i="1"/>
  <c r="A536" i="1"/>
  <c r="D535" i="1"/>
  <c r="C535" i="1"/>
  <c r="A535" i="1"/>
  <c r="D534" i="1"/>
  <c r="C534" i="1"/>
  <c r="A534" i="1"/>
  <c r="D533" i="1"/>
  <c r="C533" i="1"/>
  <c r="A533" i="1"/>
  <c r="D532" i="1"/>
  <c r="C532" i="1"/>
  <c r="A532" i="1"/>
  <c r="D531" i="1"/>
  <c r="C531" i="1"/>
  <c r="A531" i="1"/>
  <c r="D530" i="1"/>
  <c r="C530" i="1"/>
  <c r="A530" i="1"/>
  <c r="D529" i="1"/>
  <c r="C529" i="1"/>
  <c r="A529" i="1"/>
  <c r="D528" i="1"/>
  <c r="C528" i="1"/>
  <c r="A528" i="1"/>
  <c r="D527" i="1"/>
  <c r="C527" i="1"/>
  <c r="A527" i="1"/>
  <c r="D526" i="1"/>
  <c r="C526" i="1"/>
  <c r="A526" i="1"/>
  <c r="D525" i="1"/>
  <c r="C525" i="1"/>
  <c r="A525" i="1"/>
  <c r="D524" i="1"/>
  <c r="C524" i="1"/>
  <c r="A524" i="1"/>
  <c r="D523" i="1"/>
  <c r="C523" i="1"/>
  <c r="A523" i="1"/>
  <c r="D522" i="1"/>
  <c r="C522" i="1"/>
  <c r="A522" i="1"/>
  <c r="D521" i="1"/>
  <c r="C521" i="1"/>
  <c r="A521" i="1"/>
  <c r="D520" i="1"/>
  <c r="C520" i="1"/>
  <c r="A520" i="1"/>
  <c r="D519" i="1"/>
  <c r="C519" i="1"/>
  <c r="A519" i="1"/>
  <c r="D518" i="1"/>
  <c r="C518" i="1"/>
  <c r="A518" i="1"/>
  <c r="D517" i="1"/>
  <c r="C517" i="1"/>
  <c r="A517" i="1"/>
  <c r="D516" i="1"/>
  <c r="C516" i="1"/>
  <c r="A516" i="1"/>
  <c r="D515" i="1"/>
  <c r="C515" i="1"/>
  <c r="A515" i="1"/>
  <c r="D514" i="1"/>
  <c r="C514" i="1"/>
  <c r="A514" i="1"/>
  <c r="D513" i="1"/>
  <c r="C513" i="1"/>
  <c r="A513" i="1"/>
  <c r="D512" i="1"/>
  <c r="C512" i="1"/>
  <c r="A512" i="1"/>
  <c r="D511" i="1"/>
  <c r="C511" i="1"/>
  <c r="A511" i="1"/>
  <c r="D510" i="1"/>
  <c r="C510" i="1"/>
  <c r="A510" i="1"/>
  <c r="D509" i="1"/>
  <c r="C509" i="1"/>
  <c r="A509" i="1"/>
  <c r="D508" i="1"/>
  <c r="C508" i="1"/>
  <c r="A508" i="1"/>
  <c r="D507" i="1"/>
  <c r="C507" i="1"/>
  <c r="A507" i="1"/>
  <c r="D506" i="1"/>
  <c r="C506" i="1"/>
  <c r="A506" i="1"/>
  <c r="D505" i="1"/>
  <c r="C505" i="1"/>
  <c r="A505" i="1"/>
  <c r="D504" i="1"/>
  <c r="C504" i="1"/>
  <c r="A504" i="1"/>
  <c r="D503" i="1"/>
  <c r="C503" i="1"/>
  <c r="A503" i="1"/>
  <c r="D502" i="1"/>
  <c r="C502" i="1"/>
  <c r="A502" i="1"/>
  <c r="D501" i="1"/>
  <c r="C501" i="1"/>
  <c r="A501" i="1"/>
  <c r="D500" i="1"/>
  <c r="C500" i="1"/>
  <c r="A500" i="1"/>
  <c r="D499" i="1"/>
  <c r="C499" i="1"/>
  <c r="A499" i="1"/>
  <c r="D498" i="1"/>
  <c r="C498" i="1"/>
  <c r="A498" i="1"/>
  <c r="D497" i="1"/>
  <c r="C497" i="1"/>
  <c r="A497" i="1"/>
  <c r="D496" i="1"/>
  <c r="C496" i="1"/>
  <c r="A496" i="1"/>
  <c r="D495" i="1"/>
  <c r="C495" i="1"/>
  <c r="A495" i="1"/>
  <c r="D494" i="1"/>
  <c r="C494" i="1"/>
  <c r="A494" i="1"/>
  <c r="D493" i="1"/>
  <c r="C493" i="1"/>
  <c r="A493" i="1"/>
  <c r="D492" i="1"/>
  <c r="C492" i="1"/>
  <c r="A492" i="1"/>
  <c r="D491" i="1"/>
  <c r="C491" i="1"/>
  <c r="A491" i="1"/>
  <c r="D490" i="1"/>
  <c r="C490" i="1"/>
  <c r="A490" i="1"/>
  <c r="D489" i="1"/>
  <c r="C489" i="1"/>
  <c r="A489" i="1"/>
  <c r="D488" i="1"/>
  <c r="C488" i="1"/>
  <c r="A488" i="1"/>
  <c r="D487" i="1"/>
  <c r="C487" i="1"/>
  <c r="A487" i="1"/>
  <c r="D486" i="1"/>
  <c r="C486" i="1"/>
  <c r="A486" i="1"/>
  <c r="D485" i="1"/>
  <c r="C485" i="1"/>
  <c r="A485" i="1"/>
  <c r="D484" i="1"/>
  <c r="C484" i="1"/>
  <c r="A484" i="1"/>
  <c r="D483" i="1"/>
  <c r="C483" i="1"/>
  <c r="A483" i="1"/>
  <c r="D482" i="1"/>
  <c r="C482" i="1"/>
  <c r="A482" i="1"/>
  <c r="D481" i="1"/>
  <c r="C481" i="1"/>
  <c r="A481" i="1"/>
  <c r="D480" i="1"/>
  <c r="C480" i="1"/>
  <c r="A480" i="1"/>
  <c r="D479" i="1"/>
  <c r="C479" i="1"/>
  <c r="A479" i="1"/>
  <c r="D478" i="1"/>
  <c r="C478" i="1"/>
  <c r="A478" i="1"/>
  <c r="D477" i="1"/>
  <c r="C477" i="1"/>
  <c r="A477" i="1"/>
  <c r="D476" i="1"/>
  <c r="C476" i="1"/>
  <c r="A476" i="1"/>
  <c r="D475" i="1"/>
  <c r="C475" i="1"/>
  <c r="A475" i="1"/>
  <c r="D474" i="1"/>
  <c r="C474" i="1"/>
  <c r="A474" i="1"/>
  <c r="D473" i="1"/>
  <c r="C473" i="1"/>
  <c r="A473" i="1"/>
  <c r="D472" i="1"/>
  <c r="C472" i="1"/>
  <c r="A472" i="1"/>
  <c r="D471" i="1"/>
  <c r="C471" i="1"/>
  <c r="A471" i="1"/>
  <c r="D470" i="1"/>
  <c r="C470" i="1"/>
  <c r="A470" i="1"/>
  <c r="D469" i="1"/>
  <c r="C469" i="1"/>
  <c r="A469" i="1"/>
  <c r="D468" i="1"/>
  <c r="C468" i="1"/>
  <c r="A468" i="1"/>
  <c r="D467" i="1"/>
  <c r="C467" i="1"/>
  <c r="A467" i="1"/>
  <c r="D466" i="1"/>
  <c r="C466" i="1"/>
  <c r="A466" i="1"/>
  <c r="D465" i="1"/>
  <c r="C465" i="1"/>
  <c r="A465" i="1"/>
  <c r="D464" i="1"/>
  <c r="C464" i="1"/>
  <c r="A464" i="1"/>
  <c r="D463" i="1"/>
  <c r="C463" i="1"/>
  <c r="A463" i="1"/>
  <c r="D462" i="1"/>
  <c r="C462" i="1"/>
  <c r="A462" i="1"/>
  <c r="D461" i="1"/>
  <c r="C461" i="1"/>
  <c r="A461" i="1"/>
  <c r="D460" i="1"/>
  <c r="C460" i="1"/>
  <c r="A460" i="1"/>
  <c r="D459" i="1"/>
  <c r="C459" i="1"/>
  <c r="A459" i="1"/>
  <c r="D458" i="1"/>
  <c r="C458" i="1"/>
  <c r="A458" i="1"/>
  <c r="D457" i="1"/>
  <c r="C457" i="1"/>
  <c r="A457" i="1"/>
  <c r="D456" i="1"/>
  <c r="C456" i="1"/>
  <c r="A456" i="1"/>
  <c r="D455" i="1"/>
  <c r="C455" i="1"/>
  <c r="A455" i="1"/>
  <c r="D454" i="1"/>
  <c r="C454" i="1"/>
  <c r="A454" i="1"/>
  <c r="D453" i="1"/>
  <c r="C453" i="1"/>
  <c r="A453" i="1"/>
  <c r="D452" i="1"/>
  <c r="C452" i="1"/>
  <c r="A452" i="1"/>
  <c r="D451" i="1"/>
  <c r="C451" i="1"/>
  <c r="A451" i="1"/>
  <c r="D450" i="1"/>
  <c r="C450" i="1"/>
  <c r="A450" i="1"/>
  <c r="D449" i="1"/>
  <c r="C449" i="1"/>
  <c r="A449" i="1"/>
  <c r="D448" i="1"/>
  <c r="C448" i="1"/>
  <c r="A448" i="1"/>
  <c r="D447" i="1"/>
  <c r="C447" i="1"/>
  <c r="A447" i="1"/>
  <c r="D446" i="1"/>
  <c r="C446" i="1"/>
  <c r="A446" i="1"/>
  <c r="D445" i="1"/>
  <c r="C445" i="1"/>
  <c r="A445" i="1"/>
  <c r="D444" i="1"/>
  <c r="C444" i="1"/>
  <c r="A444" i="1"/>
  <c r="D443" i="1"/>
  <c r="C443" i="1"/>
  <c r="A443" i="1"/>
  <c r="D442" i="1"/>
  <c r="C442" i="1"/>
  <c r="A442" i="1"/>
  <c r="D441" i="1"/>
  <c r="C441" i="1"/>
  <c r="A441" i="1"/>
  <c r="D440" i="1"/>
  <c r="C440" i="1"/>
  <c r="A440" i="1"/>
  <c r="D439" i="1"/>
  <c r="C439" i="1"/>
  <c r="A439" i="1"/>
  <c r="D438" i="1"/>
  <c r="C438" i="1"/>
  <c r="A438" i="1"/>
  <c r="D437" i="1"/>
  <c r="C437" i="1"/>
  <c r="A437" i="1"/>
  <c r="D436" i="1"/>
  <c r="C436" i="1"/>
  <c r="A436" i="1"/>
  <c r="D435" i="1"/>
  <c r="C435" i="1"/>
  <c r="A435" i="1"/>
  <c r="D434" i="1"/>
  <c r="C434" i="1"/>
  <c r="A434" i="1"/>
  <c r="D433" i="1"/>
  <c r="C433" i="1"/>
  <c r="A433" i="1"/>
  <c r="D432" i="1"/>
  <c r="C432" i="1"/>
  <c r="A432" i="1"/>
  <c r="D431" i="1"/>
  <c r="C431" i="1"/>
  <c r="A431" i="1"/>
  <c r="D430" i="1"/>
  <c r="C430" i="1"/>
  <c r="A430" i="1"/>
  <c r="D429" i="1"/>
  <c r="C429" i="1"/>
  <c r="A429" i="1"/>
  <c r="D428" i="1"/>
  <c r="C428" i="1"/>
  <c r="A428" i="1"/>
  <c r="D427" i="1"/>
  <c r="C427" i="1"/>
  <c r="A427" i="1"/>
  <c r="D426" i="1"/>
  <c r="C426" i="1"/>
  <c r="A426" i="1"/>
  <c r="D425" i="1"/>
  <c r="C425" i="1"/>
  <c r="A425" i="1"/>
  <c r="D424" i="1"/>
  <c r="C424" i="1"/>
  <c r="A424" i="1"/>
  <c r="D423" i="1"/>
  <c r="C423" i="1"/>
  <c r="A423" i="1"/>
  <c r="D422" i="1"/>
  <c r="C422" i="1"/>
  <c r="A422" i="1"/>
  <c r="D421" i="1"/>
  <c r="C421" i="1"/>
  <c r="A421" i="1"/>
  <c r="D420" i="1"/>
  <c r="C420" i="1"/>
  <c r="A420" i="1"/>
  <c r="D419" i="1"/>
  <c r="C419" i="1"/>
  <c r="A419" i="1"/>
  <c r="D418" i="1"/>
  <c r="C418" i="1"/>
  <c r="A418" i="1"/>
  <c r="D417" i="1"/>
  <c r="C417" i="1"/>
  <c r="A417" i="1"/>
  <c r="D416" i="1"/>
  <c r="C416" i="1"/>
  <c r="A416" i="1"/>
  <c r="D415" i="1"/>
  <c r="C415" i="1"/>
  <c r="A415" i="1"/>
  <c r="D414" i="1"/>
  <c r="C414" i="1"/>
  <c r="A414" i="1"/>
  <c r="D413" i="1"/>
  <c r="C413" i="1"/>
  <c r="A413" i="1"/>
  <c r="D412" i="1"/>
  <c r="C412" i="1"/>
  <c r="A412" i="1"/>
  <c r="D411" i="1"/>
  <c r="C411" i="1"/>
  <c r="A411" i="1"/>
  <c r="D410" i="1"/>
  <c r="C410" i="1"/>
  <c r="A410" i="1"/>
  <c r="D409" i="1"/>
  <c r="C409" i="1"/>
  <c r="A409" i="1"/>
  <c r="D408" i="1"/>
  <c r="C408" i="1"/>
  <c r="A408" i="1"/>
  <c r="D407" i="1"/>
  <c r="C407" i="1"/>
  <c r="A407" i="1"/>
  <c r="D406" i="1"/>
  <c r="C406" i="1"/>
  <c r="A406" i="1"/>
  <c r="D405" i="1"/>
  <c r="C405" i="1"/>
  <c r="A405" i="1"/>
  <c r="D404" i="1"/>
  <c r="C404" i="1"/>
  <c r="A404" i="1"/>
  <c r="D403" i="1"/>
  <c r="C403" i="1"/>
  <c r="A403" i="1"/>
  <c r="D402" i="1"/>
  <c r="C402" i="1"/>
  <c r="A402" i="1"/>
  <c r="D401" i="1"/>
  <c r="C401" i="1"/>
  <c r="A401" i="1"/>
  <c r="D400" i="1"/>
  <c r="C400" i="1"/>
  <c r="A400" i="1"/>
  <c r="D399" i="1"/>
  <c r="C399" i="1"/>
  <c r="A399" i="1"/>
  <c r="D398" i="1"/>
  <c r="C398" i="1"/>
  <c r="A398" i="1"/>
  <c r="D397" i="1"/>
  <c r="C397" i="1"/>
  <c r="A397" i="1"/>
  <c r="D396" i="1"/>
  <c r="C396" i="1"/>
  <c r="A396" i="1"/>
  <c r="D395" i="1"/>
  <c r="C395" i="1"/>
  <c r="A395" i="1"/>
  <c r="D394" i="1"/>
  <c r="C394" i="1"/>
  <c r="A394" i="1"/>
  <c r="D393" i="1"/>
  <c r="C393" i="1"/>
  <c r="A393" i="1"/>
  <c r="D392" i="1"/>
  <c r="C392" i="1"/>
  <c r="A392" i="1"/>
  <c r="D391" i="1"/>
  <c r="C391" i="1"/>
  <c r="A391" i="1"/>
  <c r="D390" i="1"/>
  <c r="C390" i="1"/>
  <c r="A390" i="1"/>
  <c r="D389" i="1"/>
  <c r="C389" i="1"/>
  <c r="A389" i="1"/>
  <c r="D388" i="1"/>
  <c r="C388" i="1"/>
  <c r="A388" i="1"/>
  <c r="D387" i="1"/>
  <c r="C387" i="1"/>
  <c r="A387" i="1"/>
  <c r="D386" i="1"/>
  <c r="C386" i="1"/>
  <c r="A386" i="1"/>
  <c r="D385" i="1"/>
  <c r="C385" i="1"/>
  <c r="A385" i="1"/>
  <c r="D384" i="1"/>
  <c r="C384" i="1"/>
  <c r="A384" i="1"/>
  <c r="D383" i="1"/>
  <c r="C383" i="1"/>
  <c r="A383" i="1"/>
  <c r="D382" i="1"/>
  <c r="C382" i="1"/>
  <c r="A382" i="1"/>
  <c r="D381" i="1"/>
  <c r="C381" i="1"/>
  <c r="A381" i="1"/>
  <c r="D380" i="1"/>
  <c r="C380" i="1"/>
  <c r="A380" i="1"/>
  <c r="D379" i="1"/>
  <c r="C379" i="1"/>
  <c r="A379" i="1"/>
  <c r="D378" i="1"/>
  <c r="C378" i="1"/>
  <c r="A378" i="1"/>
  <c r="D377" i="1"/>
  <c r="C377" i="1"/>
  <c r="A377" i="1"/>
  <c r="D376" i="1"/>
  <c r="C376" i="1"/>
  <c r="A376" i="1"/>
  <c r="D375" i="1"/>
  <c r="C375" i="1"/>
  <c r="A375" i="1"/>
  <c r="D374" i="1"/>
  <c r="C374" i="1"/>
  <c r="A374" i="1"/>
  <c r="D373" i="1"/>
  <c r="C373" i="1"/>
  <c r="A373" i="1"/>
  <c r="D372" i="1"/>
  <c r="C372" i="1"/>
  <c r="A372" i="1"/>
  <c r="D371" i="1"/>
  <c r="C371" i="1"/>
  <c r="A371" i="1"/>
  <c r="D370" i="1"/>
  <c r="C370" i="1"/>
  <c r="A370" i="1"/>
  <c r="D369" i="1"/>
  <c r="C369" i="1"/>
  <c r="A369" i="1"/>
  <c r="D368" i="1"/>
  <c r="C368" i="1"/>
  <c r="A368" i="1"/>
  <c r="D367" i="1"/>
  <c r="C367" i="1"/>
  <c r="A367" i="1"/>
  <c r="D366" i="1"/>
  <c r="C366" i="1"/>
  <c r="A366" i="1"/>
  <c r="D365" i="1"/>
  <c r="C365" i="1"/>
  <c r="A365" i="1"/>
  <c r="D364" i="1"/>
  <c r="C364" i="1"/>
  <c r="A364" i="1"/>
  <c r="D363" i="1"/>
  <c r="C363" i="1"/>
  <c r="A363" i="1"/>
  <c r="D362" i="1"/>
  <c r="C362" i="1"/>
  <c r="A362" i="1"/>
  <c r="D361" i="1"/>
  <c r="C361" i="1"/>
  <c r="A361" i="1"/>
  <c r="D360" i="1"/>
  <c r="C360" i="1"/>
  <c r="A360" i="1"/>
  <c r="D359" i="1"/>
  <c r="C359" i="1"/>
  <c r="A359" i="1"/>
  <c r="D358" i="1"/>
  <c r="C358" i="1"/>
  <c r="A358" i="1"/>
  <c r="D357" i="1"/>
  <c r="C357" i="1"/>
  <c r="A357" i="1"/>
  <c r="D356" i="1"/>
  <c r="C356" i="1"/>
  <c r="A356" i="1"/>
  <c r="D355" i="1"/>
  <c r="C355" i="1"/>
  <c r="A355" i="1"/>
  <c r="D354" i="1"/>
  <c r="C354" i="1"/>
  <c r="A354" i="1"/>
  <c r="D353" i="1"/>
  <c r="C353" i="1"/>
  <c r="A353" i="1"/>
  <c r="D352" i="1"/>
  <c r="C352" i="1"/>
  <c r="A352" i="1"/>
  <c r="D351" i="1"/>
  <c r="C351" i="1"/>
  <c r="A351" i="1"/>
  <c r="D350" i="1"/>
  <c r="C350" i="1"/>
  <c r="A350" i="1"/>
  <c r="D349" i="1"/>
  <c r="C349" i="1"/>
  <c r="A349" i="1"/>
  <c r="D348" i="1"/>
  <c r="C348" i="1"/>
  <c r="A348" i="1"/>
  <c r="D347" i="1"/>
  <c r="C347" i="1"/>
  <c r="A347" i="1"/>
  <c r="D346" i="1"/>
  <c r="C346" i="1"/>
  <c r="A346" i="1"/>
  <c r="D345" i="1"/>
  <c r="C345" i="1"/>
  <c r="A345" i="1"/>
  <c r="D344" i="1"/>
  <c r="C344" i="1"/>
  <c r="A344" i="1"/>
  <c r="D343" i="1"/>
  <c r="C343" i="1"/>
  <c r="A343" i="1"/>
  <c r="D342" i="1"/>
  <c r="C342" i="1"/>
  <c r="A342" i="1"/>
  <c r="D341" i="1"/>
  <c r="C341" i="1"/>
  <c r="A341" i="1"/>
  <c r="D340" i="1"/>
  <c r="C340" i="1"/>
  <c r="A340" i="1"/>
  <c r="D339" i="1"/>
  <c r="C339" i="1"/>
  <c r="A339" i="1"/>
  <c r="D338" i="1"/>
  <c r="C338" i="1"/>
  <c r="A338" i="1"/>
  <c r="D337" i="1"/>
  <c r="C337" i="1"/>
  <c r="A337" i="1"/>
  <c r="D336" i="1"/>
  <c r="C336" i="1"/>
  <c r="A336" i="1"/>
  <c r="D335" i="1"/>
  <c r="C335" i="1"/>
  <c r="A335" i="1"/>
  <c r="D334" i="1"/>
  <c r="C334" i="1"/>
  <c r="A334" i="1"/>
  <c r="D333" i="1"/>
  <c r="C333" i="1"/>
  <c r="A333" i="1"/>
  <c r="D332" i="1"/>
  <c r="C332" i="1"/>
  <c r="A332" i="1"/>
  <c r="D331" i="1"/>
  <c r="C331" i="1"/>
  <c r="A331" i="1"/>
  <c r="D330" i="1"/>
  <c r="C330" i="1"/>
  <c r="A330" i="1"/>
  <c r="D329" i="1"/>
  <c r="C329" i="1"/>
  <c r="A329" i="1"/>
  <c r="D328" i="1"/>
  <c r="C328" i="1"/>
  <c r="A328" i="1"/>
  <c r="D327" i="1"/>
  <c r="C327" i="1"/>
  <c r="A327" i="1"/>
  <c r="D326" i="1"/>
  <c r="C326" i="1"/>
  <c r="A326" i="1"/>
  <c r="D325" i="1"/>
  <c r="C325" i="1"/>
  <c r="A325" i="1"/>
  <c r="D324" i="1"/>
  <c r="C324" i="1"/>
  <c r="A324" i="1"/>
  <c r="D323" i="1"/>
  <c r="C323" i="1"/>
  <c r="A323" i="1"/>
  <c r="D322" i="1"/>
  <c r="C322" i="1"/>
  <c r="A322" i="1"/>
  <c r="D321" i="1"/>
  <c r="C321" i="1"/>
  <c r="A321" i="1"/>
  <c r="D320" i="1"/>
  <c r="C320" i="1"/>
  <c r="A320" i="1"/>
  <c r="D319" i="1"/>
  <c r="C319" i="1"/>
  <c r="A319" i="1"/>
  <c r="D318" i="1"/>
  <c r="C318" i="1"/>
  <c r="A318" i="1"/>
  <c r="D317" i="1"/>
  <c r="C317" i="1"/>
  <c r="A317" i="1"/>
  <c r="D316" i="1"/>
  <c r="C316" i="1"/>
  <c r="A316" i="1"/>
  <c r="D315" i="1"/>
  <c r="C315" i="1"/>
  <c r="A315" i="1"/>
  <c r="D314" i="1"/>
  <c r="C314" i="1"/>
  <c r="A314" i="1"/>
  <c r="D313" i="1"/>
  <c r="C313" i="1"/>
  <c r="A313" i="1"/>
  <c r="D312" i="1"/>
  <c r="C312" i="1"/>
  <c r="A312" i="1"/>
  <c r="D311" i="1"/>
  <c r="C311" i="1"/>
  <c r="A311" i="1"/>
  <c r="D310" i="1"/>
  <c r="C310" i="1"/>
  <c r="A310" i="1"/>
  <c r="D309" i="1"/>
  <c r="C309" i="1"/>
  <c r="A309" i="1"/>
  <c r="D308" i="1"/>
  <c r="C308" i="1"/>
  <c r="A308" i="1"/>
  <c r="D307" i="1"/>
  <c r="C307" i="1"/>
  <c r="A307" i="1"/>
  <c r="D306" i="1"/>
  <c r="C306" i="1"/>
  <c r="A306" i="1"/>
  <c r="D305" i="1"/>
  <c r="C305" i="1"/>
  <c r="A305" i="1"/>
  <c r="D304" i="1"/>
  <c r="C304" i="1"/>
  <c r="A304" i="1"/>
  <c r="D303" i="1"/>
  <c r="C303" i="1"/>
  <c r="A303" i="1"/>
  <c r="D302" i="1"/>
  <c r="C302" i="1"/>
  <c r="A302" i="1"/>
  <c r="D301" i="1"/>
  <c r="C301" i="1"/>
  <c r="A301" i="1"/>
  <c r="D300" i="1"/>
  <c r="C300" i="1"/>
  <c r="A300" i="1"/>
  <c r="D299" i="1"/>
  <c r="C299" i="1"/>
  <c r="A299" i="1"/>
  <c r="D298" i="1"/>
  <c r="C298" i="1"/>
  <c r="A298" i="1"/>
  <c r="D297" i="1"/>
  <c r="C297" i="1"/>
  <c r="A297" i="1"/>
  <c r="D296" i="1"/>
  <c r="C296" i="1"/>
  <c r="A296" i="1"/>
  <c r="D295" i="1"/>
  <c r="C295" i="1"/>
  <c r="A295" i="1"/>
  <c r="D294" i="1"/>
  <c r="C294" i="1"/>
  <c r="A294" i="1"/>
  <c r="D293" i="1"/>
  <c r="C293" i="1"/>
  <c r="A293" i="1"/>
  <c r="D292" i="1"/>
  <c r="C292" i="1"/>
  <c r="A292" i="1"/>
  <c r="D291" i="1"/>
  <c r="C291" i="1"/>
  <c r="A291" i="1"/>
  <c r="D290" i="1"/>
  <c r="C290" i="1"/>
  <c r="A290" i="1"/>
  <c r="D289" i="1"/>
  <c r="C289" i="1"/>
  <c r="A289" i="1"/>
  <c r="D288" i="1"/>
  <c r="C288" i="1"/>
  <c r="A288" i="1"/>
  <c r="D287" i="1"/>
  <c r="C287" i="1"/>
  <c r="A287" i="1"/>
  <c r="D286" i="1"/>
  <c r="C286" i="1"/>
  <c r="A286" i="1"/>
  <c r="D285" i="1"/>
  <c r="C285" i="1"/>
  <c r="A285" i="1"/>
  <c r="D284" i="1"/>
  <c r="C284" i="1"/>
  <c r="A284" i="1"/>
  <c r="D283" i="1"/>
  <c r="C283" i="1"/>
  <c r="A283" i="1"/>
  <c r="D282" i="1"/>
  <c r="C282" i="1"/>
  <c r="A282" i="1"/>
  <c r="D281" i="1"/>
  <c r="C281" i="1"/>
  <c r="A281" i="1"/>
  <c r="D280" i="1"/>
  <c r="C280" i="1"/>
  <c r="A280" i="1"/>
  <c r="D279" i="1"/>
  <c r="C279" i="1"/>
  <c r="A279" i="1"/>
  <c r="D278" i="1"/>
  <c r="C278" i="1"/>
  <c r="A278" i="1"/>
  <c r="D277" i="1"/>
  <c r="C277" i="1"/>
  <c r="A277" i="1"/>
  <c r="D276" i="1"/>
  <c r="C276" i="1"/>
  <c r="A276" i="1"/>
  <c r="D275" i="1"/>
  <c r="C275" i="1"/>
  <c r="A275" i="1"/>
  <c r="D274" i="1"/>
  <c r="C274" i="1"/>
  <c r="A274" i="1"/>
  <c r="D273" i="1"/>
  <c r="C273" i="1"/>
  <c r="A273" i="1"/>
  <c r="D272" i="1"/>
  <c r="C272" i="1"/>
  <c r="A272" i="1"/>
  <c r="D271" i="1"/>
  <c r="C271" i="1"/>
  <c r="A271" i="1"/>
  <c r="D270" i="1"/>
  <c r="C270" i="1"/>
  <c r="A270" i="1"/>
  <c r="D269" i="1"/>
  <c r="C269" i="1"/>
  <c r="A269" i="1"/>
  <c r="D268" i="1"/>
  <c r="C268" i="1"/>
  <c r="A268" i="1"/>
  <c r="D267" i="1"/>
  <c r="C267" i="1"/>
  <c r="A267" i="1"/>
  <c r="D266" i="1"/>
  <c r="C266" i="1"/>
  <c r="A266" i="1"/>
  <c r="D265" i="1"/>
  <c r="C265" i="1"/>
  <c r="A265" i="1"/>
  <c r="D264" i="1"/>
  <c r="C264" i="1"/>
  <c r="A264" i="1"/>
  <c r="D263" i="1"/>
  <c r="C263" i="1"/>
  <c r="A263" i="1"/>
  <c r="D262" i="1"/>
  <c r="C262" i="1"/>
  <c r="A262" i="1"/>
  <c r="D261" i="1"/>
  <c r="C261" i="1"/>
  <c r="A261" i="1"/>
  <c r="D260" i="1"/>
  <c r="C260" i="1"/>
  <c r="A260" i="1"/>
  <c r="D259" i="1"/>
  <c r="C259" i="1"/>
  <c r="A259" i="1"/>
  <c r="D258" i="1"/>
  <c r="C258" i="1"/>
  <c r="A258" i="1"/>
  <c r="D257" i="1"/>
  <c r="C257" i="1"/>
  <c r="A257" i="1"/>
  <c r="D256" i="1"/>
  <c r="C256" i="1"/>
  <c r="A256" i="1"/>
  <c r="D255" i="1"/>
  <c r="C255" i="1"/>
  <c r="A255" i="1"/>
  <c r="D254" i="1"/>
  <c r="C254" i="1"/>
  <c r="A254" i="1"/>
  <c r="D253" i="1"/>
  <c r="C253" i="1"/>
  <c r="A253" i="1"/>
  <c r="D252" i="1"/>
  <c r="C252" i="1"/>
  <c r="A252" i="1"/>
  <c r="D251" i="1"/>
  <c r="C251" i="1"/>
  <c r="A251" i="1"/>
  <c r="D250" i="1"/>
  <c r="C250" i="1"/>
  <c r="A250" i="1"/>
  <c r="D249" i="1"/>
  <c r="C249" i="1"/>
  <c r="A249" i="1"/>
  <c r="D248" i="1"/>
  <c r="C248" i="1"/>
  <c r="A248" i="1"/>
  <c r="D247" i="1"/>
  <c r="C247" i="1"/>
  <c r="A247" i="1"/>
  <c r="D246" i="1"/>
  <c r="C246" i="1"/>
  <c r="A246" i="1"/>
  <c r="D245" i="1"/>
  <c r="C245" i="1"/>
  <c r="A245" i="1"/>
  <c r="D244" i="1"/>
  <c r="C244" i="1"/>
  <c r="A244" i="1"/>
  <c r="D243" i="1"/>
  <c r="C243" i="1"/>
  <c r="A243" i="1"/>
  <c r="D242" i="1"/>
  <c r="C242" i="1"/>
  <c r="A242" i="1"/>
  <c r="D241" i="1"/>
  <c r="C241" i="1"/>
  <c r="A241" i="1"/>
  <c r="D240" i="1"/>
  <c r="C240" i="1"/>
  <c r="A240" i="1"/>
  <c r="D239" i="1"/>
  <c r="C239" i="1"/>
  <c r="A239" i="1"/>
  <c r="D238" i="1"/>
  <c r="C238" i="1"/>
  <c r="A238" i="1"/>
  <c r="D237" i="1"/>
  <c r="C237" i="1"/>
  <c r="A237" i="1"/>
  <c r="D236" i="1"/>
  <c r="C236" i="1"/>
  <c r="A236" i="1"/>
  <c r="D235" i="1"/>
  <c r="C235" i="1"/>
  <c r="A235" i="1"/>
  <c r="D234" i="1"/>
  <c r="C234" i="1"/>
  <c r="A234" i="1"/>
  <c r="D233" i="1"/>
  <c r="C233" i="1"/>
  <c r="A233" i="1"/>
  <c r="D232" i="1"/>
  <c r="C232" i="1"/>
  <c r="A232" i="1"/>
  <c r="D231" i="1"/>
  <c r="C231" i="1"/>
  <c r="A231" i="1"/>
  <c r="D230" i="1"/>
  <c r="C230" i="1"/>
  <c r="A230" i="1"/>
  <c r="D229" i="1"/>
  <c r="C229" i="1"/>
  <c r="A229" i="1"/>
  <c r="D228" i="1"/>
  <c r="C228" i="1"/>
  <c r="A228" i="1"/>
  <c r="D227" i="1"/>
  <c r="C227" i="1"/>
  <c r="A227" i="1"/>
  <c r="D226" i="1"/>
  <c r="C226" i="1"/>
  <c r="A226" i="1"/>
  <c r="D225" i="1"/>
  <c r="C225" i="1"/>
  <c r="A225" i="1"/>
  <c r="D224" i="1"/>
  <c r="C224" i="1"/>
  <c r="A224" i="1"/>
  <c r="D223" i="1"/>
  <c r="C223" i="1"/>
  <c r="A223" i="1"/>
  <c r="D222" i="1"/>
  <c r="C222" i="1"/>
  <c r="A222" i="1"/>
  <c r="D221" i="1"/>
  <c r="C221" i="1"/>
  <c r="A221" i="1"/>
  <c r="D220" i="1"/>
  <c r="C220" i="1"/>
  <c r="A220" i="1"/>
  <c r="D219" i="1"/>
  <c r="C219" i="1"/>
  <c r="A219" i="1"/>
  <c r="D218" i="1"/>
  <c r="C218" i="1"/>
  <c r="A218" i="1"/>
  <c r="D217" i="1"/>
  <c r="C217" i="1"/>
  <c r="A217" i="1"/>
  <c r="D216" i="1"/>
  <c r="C216" i="1"/>
  <c r="A216" i="1"/>
  <c r="D215" i="1"/>
  <c r="C215" i="1"/>
  <c r="A215" i="1"/>
  <c r="D214" i="1"/>
  <c r="C214" i="1"/>
  <c r="A214" i="1"/>
  <c r="D213" i="1"/>
  <c r="C213" i="1"/>
  <c r="A213" i="1"/>
  <c r="D212" i="1"/>
  <c r="C212" i="1"/>
  <c r="A212" i="1"/>
  <c r="D211" i="1"/>
  <c r="C211" i="1"/>
  <c r="A211" i="1"/>
  <c r="D210" i="1"/>
  <c r="C210" i="1"/>
  <c r="A210" i="1"/>
  <c r="D209" i="1"/>
  <c r="C209" i="1"/>
  <c r="A209" i="1"/>
  <c r="D208" i="1"/>
  <c r="C208" i="1"/>
  <c r="A208" i="1"/>
  <c r="D207" i="1"/>
  <c r="C207" i="1"/>
  <c r="A207" i="1"/>
  <c r="D206" i="1"/>
  <c r="C206" i="1"/>
  <c r="A206" i="1"/>
  <c r="D205" i="1"/>
  <c r="C205" i="1"/>
  <c r="A205" i="1"/>
  <c r="D204" i="1"/>
  <c r="C204" i="1"/>
  <c r="A204" i="1"/>
  <c r="D203" i="1"/>
  <c r="C203" i="1"/>
  <c r="A203" i="1"/>
  <c r="D202" i="1"/>
  <c r="C202" i="1"/>
  <c r="A202" i="1"/>
  <c r="D201" i="1"/>
  <c r="C201" i="1"/>
  <c r="A201" i="1"/>
  <c r="D200" i="1"/>
  <c r="C200" i="1"/>
  <c r="A200" i="1"/>
  <c r="D199" i="1"/>
  <c r="C199" i="1"/>
  <c r="A199" i="1"/>
  <c r="D198" i="1"/>
  <c r="C198" i="1"/>
  <c r="A198" i="1"/>
  <c r="D197" i="1"/>
  <c r="C197" i="1"/>
  <c r="A197" i="1"/>
  <c r="D196" i="1"/>
  <c r="C196" i="1"/>
  <c r="A196" i="1"/>
  <c r="D195" i="1"/>
  <c r="C195" i="1"/>
  <c r="A195" i="1"/>
  <c r="D194" i="1"/>
  <c r="C194" i="1"/>
  <c r="A194" i="1"/>
  <c r="D193" i="1"/>
  <c r="C193" i="1"/>
  <c r="A193" i="1"/>
  <c r="D192" i="1"/>
  <c r="C192" i="1"/>
  <c r="A192" i="1"/>
  <c r="D191" i="1"/>
  <c r="C191" i="1"/>
  <c r="A191" i="1"/>
  <c r="D190" i="1"/>
  <c r="C190" i="1"/>
  <c r="A190" i="1"/>
  <c r="D189" i="1"/>
  <c r="C189" i="1"/>
  <c r="A189" i="1"/>
  <c r="D188" i="1"/>
  <c r="C188" i="1"/>
  <c r="A188" i="1"/>
  <c r="D187" i="1"/>
  <c r="C187" i="1"/>
  <c r="A187" i="1"/>
  <c r="D186" i="1"/>
  <c r="C186" i="1"/>
  <c r="A186" i="1"/>
  <c r="D185" i="1"/>
  <c r="C185" i="1"/>
  <c r="A185" i="1"/>
  <c r="D184" i="1"/>
  <c r="C184" i="1"/>
  <c r="A184" i="1"/>
  <c r="D183" i="1"/>
  <c r="C183" i="1"/>
  <c r="A183" i="1"/>
  <c r="D182" i="1"/>
  <c r="C182" i="1"/>
  <c r="A182" i="1"/>
  <c r="D181" i="1"/>
  <c r="C181" i="1"/>
  <c r="A181" i="1"/>
  <c r="D180" i="1"/>
  <c r="C180" i="1"/>
  <c r="A180" i="1"/>
  <c r="D179" i="1"/>
  <c r="C179" i="1"/>
  <c r="A179" i="1"/>
  <c r="D178" i="1"/>
  <c r="C178" i="1"/>
  <c r="A178" i="1"/>
  <c r="D177" i="1"/>
  <c r="C177" i="1"/>
  <c r="A177" i="1"/>
  <c r="D176" i="1"/>
  <c r="C176" i="1"/>
  <c r="A176" i="1"/>
  <c r="D175" i="1"/>
  <c r="C175" i="1"/>
  <c r="A175" i="1"/>
  <c r="D174" i="1"/>
  <c r="C174" i="1"/>
  <c r="A174" i="1"/>
  <c r="D173" i="1"/>
  <c r="C173" i="1"/>
  <c r="A173" i="1"/>
  <c r="D172" i="1"/>
  <c r="C172" i="1"/>
  <c r="A172" i="1"/>
  <c r="D171" i="1"/>
  <c r="C171" i="1"/>
  <c r="A171" i="1"/>
  <c r="D170" i="1"/>
  <c r="C170" i="1"/>
  <c r="A170" i="1"/>
  <c r="D169" i="1"/>
  <c r="C169" i="1"/>
  <c r="A169" i="1"/>
  <c r="D168" i="1"/>
  <c r="C168" i="1"/>
  <c r="A168" i="1"/>
  <c r="D167" i="1"/>
  <c r="C167" i="1"/>
  <c r="A167" i="1"/>
  <c r="D166" i="1"/>
  <c r="C166" i="1"/>
  <c r="A166" i="1"/>
  <c r="D165" i="1"/>
  <c r="C165" i="1"/>
  <c r="A165" i="1"/>
  <c r="D164" i="1"/>
  <c r="C164" i="1"/>
  <c r="A164" i="1"/>
  <c r="D163" i="1"/>
  <c r="C163" i="1"/>
  <c r="A163" i="1"/>
  <c r="D162" i="1"/>
  <c r="C162" i="1"/>
  <c r="A162" i="1"/>
  <c r="D161" i="1"/>
  <c r="C161" i="1"/>
  <c r="A161" i="1"/>
  <c r="D160" i="1"/>
  <c r="C160" i="1"/>
  <c r="A160" i="1"/>
  <c r="D159" i="1"/>
  <c r="C159" i="1"/>
  <c r="A159" i="1"/>
  <c r="D158" i="1"/>
  <c r="C158" i="1"/>
  <c r="A158" i="1"/>
  <c r="D157" i="1"/>
  <c r="C157" i="1"/>
  <c r="A157" i="1"/>
  <c r="D156" i="1"/>
  <c r="C156" i="1"/>
  <c r="A156" i="1"/>
  <c r="D155" i="1"/>
  <c r="C155" i="1"/>
  <c r="A155" i="1"/>
  <c r="D154" i="1"/>
  <c r="C154" i="1"/>
  <c r="A154" i="1"/>
  <c r="D153" i="1"/>
  <c r="C153" i="1"/>
  <c r="A153" i="1"/>
  <c r="D152" i="1"/>
  <c r="C152" i="1"/>
  <c r="A152" i="1"/>
  <c r="D151" i="1"/>
  <c r="C151" i="1"/>
  <c r="A151" i="1"/>
  <c r="D150" i="1"/>
  <c r="C150" i="1"/>
  <c r="A150" i="1"/>
  <c r="D149" i="1"/>
  <c r="C149" i="1"/>
  <c r="A149" i="1"/>
  <c r="D148" i="1"/>
  <c r="C148" i="1"/>
  <c r="A148" i="1"/>
  <c r="D147" i="1"/>
  <c r="C147" i="1"/>
  <c r="A147" i="1"/>
  <c r="D146" i="1"/>
  <c r="C146" i="1"/>
  <c r="A146" i="1"/>
  <c r="D145" i="1"/>
  <c r="C145" i="1"/>
  <c r="A145" i="1"/>
  <c r="D144" i="1"/>
  <c r="C144" i="1"/>
  <c r="A144" i="1"/>
  <c r="D143" i="1"/>
  <c r="C143" i="1"/>
  <c r="A143" i="1"/>
  <c r="D142" i="1"/>
  <c r="C142" i="1"/>
  <c r="A142" i="1"/>
  <c r="D141" i="1"/>
  <c r="C141" i="1"/>
  <c r="A141" i="1"/>
  <c r="D140" i="1"/>
  <c r="C140" i="1"/>
  <c r="A140" i="1"/>
  <c r="D139" i="1"/>
  <c r="C139" i="1"/>
  <c r="A139" i="1"/>
  <c r="D138" i="1"/>
  <c r="C138" i="1"/>
  <c r="A138" i="1"/>
  <c r="D137" i="1"/>
  <c r="C137" i="1"/>
  <c r="A137" i="1"/>
  <c r="D136" i="1"/>
  <c r="C136" i="1"/>
  <c r="A136" i="1"/>
  <c r="D135" i="1"/>
  <c r="C135" i="1"/>
  <c r="A135" i="1"/>
  <c r="D134" i="1"/>
  <c r="C134" i="1"/>
  <c r="A134" i="1"/>
  <c r="D133" i="1"/>
  <c r="C133" i="1"/>
  <c r="A133" i="1"/>
  <c r="D132" i="1"/>
  <c r="C132" i="1"/>
  <c r="A132" i="1"/>
  <c r="D131" i="1"/>
  <c r="C131" i="1"/>
  <c r="A131" i="1"/>
  <c r="D130" i="1"/>
  <c r="C130" i="1"/>
  <c r="A130" i="1"/>
  <c r="D129" i="1"/>
  <c r="C129" i="1"/>
  <c r="A129" i="1"/>
  <c r="D128" i="1"/>
  <c r="C128" i="1"/>
  <c r="A128" i="1"/>
  <c r="D127" i="1"/>
  <c r="C127" i="1"/>
  <c r="A127" i="1"/>
  <c r="D126" i="1"/>
  <c r="C126" i="1"/>
  <c r="A126" i="1"/>
  <c r="D125" i="1"/>
  <c r="C125" i="1"/>
  <c r="A125" i="1"/>
  <c r="D124" i="1"/>
  <c r="C124" i="1"/>
  <c r="A124" i="1"/>
  <c r="D123" i="1"/>
  <c r="C123" i="1"/>
  <c r="A123" i="1"/>
  <c r="D122" i="1"/>
  <c r="C122" i="1"/>
  <c r="A122" i="1"/>
  <c r="D121" i="1"/>
  <c r="C121" i="1"/>
  <c r="A121" i="1"/>
  <c r="D120" i="1"/>
  <c r="C120" i="1"/>
  <c r="A120" i="1"/>
  <c r="D119" i="1"/>
  <c r="C119" i="1"/>
  <c r="A119" i="1"/>
  <c r="D118" i="1"/>
  <c r="C118" i="1"/>
  <c r="A118" i="1"/>
  <c r="D117" i="1"/>
  <c r="C117" i="1"/>
  <c r="A117" i="1"/>
  <c r="D116" i="1"/>
  <c r="C116" i="1"/>
  <c r="A116" i="1"/>
  <c r="D115" i="1"/>
  <c r="C115" i="1"/>
  <c r="A115" i="1"/>
  <c r="D114" i="1"/>
  <c r="C114" i="1"/>
  <c r="A114" i="1"/>
  <c r="D113" i="1"/>
  <c r="C113" i="1"/>
  <c r="A113" i="1"/>
  <c r="D112" i="1"/>
  <c r="C112" i="1"/>
  <c r="A112" i="1"/>
  <c r="D111" i="1"/>
  <c r="C111" i="1"/>
  <c r="A111" i="1"/>
  <c r="D110" i="1"/>
  <c r="C110" i="1"/>
  <c r="A110" i="1"/>
  <c r="D109" i="1"/>
  <c r="C109" i="1"/>
  <c r="A109" i="1"/>
  <c r="D108" i="1"/>
  <c r="C108" i="1"/>
  <c r="A108" i="1"/>
  <c r="D107" i="1"/>
  <c r="C107" i="1"/>
  <c r="A107" i="1"/>
  <c r="D106" i="1"/>
  <c r="C106" i="1"/>
  <c r="A106" i="1"/>
  <c r="D105" i="1"/>
  <c r="C105" i="1"/>
  <c r="A105" i="1"/>
  <c r="D104" i="1"/>
  <c r="C104" i="1"/>
  <c r="A104" i="1"/>
  <c r="D103" i="1"/>
  <c r="C103" i="1"/>
  <c r="A103" i="1"/>
  <c r="D102" i="1"/>
  <c r="C102" i="1"/>
  <c r="A102" i="1"/>
  <c r="D101" i="1"/>
  <c r="C101" i="1"/>
  <c r="A101" i="1"/>
  <c r="D100" i="1"/>
  <c r="C100" i="1"/>
  <c r="A100" i="1"/>
  <c r="D99" i="1"/>
  <c r="C99" i="1"/>
  <c r="A99" i="1"/>
  <c r="D98" i="1"/>
  <c r="C98" i="1"/>
  <c r="A98" i="1"/>
  <c r="D97" i="1"/>
  <c r="C97" i="1"/>
  <c r="A97" i="1"/>
  <c r="D96" i="1"/>
  <c r="C96" i="1"/>
  <c r="A96" i="1"/>
  <c r="D95" i="1"/>
  <c r="C95" i="1"/>
  <c r="A95" i="1"/>
  <c r="D94" i="1"/>
  <c r="C94" i="1"/>
  <c r="A94" i="1"/>
  <c r="D93" i="1"/>
  <c r="C93" i="1"/>
  <c r="A93" i="1"/>
  <c r="D92" i="1"/>
  <c r="C92" i="1"/>
  <c r="A92" i="1"/>
  <c r="D91" i="1"/>
  <c r="C91" i="1"/>
  <c r="A91" i="1"/>
  <c r="D90" i="1"/>
  <c r="C90" i="1"/>
  <c r="A90" i="1"/>
  <c r="D89" i="1"/>
  <c r="C89" i="1"/>
  <c r="A89" i="1"/>
  <c r="D88" i="1"/>
  <c r="C88" i="1"/>
  <c r="A88" i="1"/>
  <c r="D87" i="1"/>
  <c r="C87" i="1"/>
  <c r="A87" i="1"/>
  <c r="D86" i="1"/>
  <c r="C86" i="1"/>
  <c r="A86" i="1"/>
  <c r="D85" i="1"/>
  <c r="C85" i="1"/>
  <c r="A85" i="1"/>
  <c r="D84" i="1"/>
  <c r="C84" i="1"/>
  <c r="A84" i="1"/>
  <c r="D83" i="1"/>
  <c r="C83" i="1"/>
  <c r="A83" i="1"/>
  <c r="D82" i="1"/>
  <c r="C82" i="1"/>
  <c r="A82" i="1"/>
  <c r="D81" i="1"/>
  <c r="C81" i="1"/>
  <c r="A81" i="1"/>
  <c r="D80" i="1"/>
  <c r="C80" i="1"/>
  <c r="A80" i="1"/>
  <c r="D79" i="1"/>
  <c r="C79" i="1"/>
  <c r="A79" i="1"/>
  <c r="D78" i="1"/>
  <c r="C78" i="1"/>
  <c r="A78" i="1"/>
  <c r="D77" i="1"/>
  <c r="C77" i="1"/>
  <c r="A77" i="1"/>
  <c r="D76" i="1"/>
  <c r="C76" i="1"/>
  <c r="A76" i="1"/>
  <c r="D75" i="1"/>
  <c r="C75" i="1"/>
  <c r="A75" i="1"/>
  <c r="D74" i="1"/>
  <c r="C74" i="1"/>
  <c r="A74" i="1"/>
  <c r="D73" i="1"/>
  <c r="C73" i="1"/>
  <c r="A73" i="1"/>
  <c r="D72" i="1"/>
  <c r="C72" i="1"/>
  <c r="A72" i="1"/>
  <c r="D71" i="1"/>
  <c r="C71" i="1"/>
  <c r="A71" i="1"/>
  <c r="D70" i="1"/>
  <c r="C70" i="1"/>
  <c r="A70" i="1"/>
  <c r="D69" i="1"/>
  <c r="C69" i="1"/>
  <c r="A69" i="1"/>
  <c r="D68" i="1"/>
  <c r="C68" i="1"/>
  <c r="A68" i="1"/>
  <c r="D67" i="1"/>
  <c r="C67" i="1"/>
  <c r="A67" i="1"/>
  <c r="D66" i="1"/>
  <c r="C66" i="1"/>
  <c r="A66" i="1"/>
  <c r="D65" i="1"/>
  <c r="C65" i="1"/>
  <c r="A65" i="1"/>
  <c r="D64" i="1"/>
  <c r="C64" i="1"/>
  <c r="A64" i="1"/>
  <c r="D63" i="1"/>
  <c r="C63" i="1"/>
  <c r="A63" i="1"/>
  <c r="D62" i="1"/>
  <c r="C62" i="1"/>
  <c r="A62" i="1"/>
  <c r="D61" i="1"/>
  <c r="C61" i="1"/>
  <c r="A61" i="1"/>
  <c r="D60" i="1"/>
  <c r="C60" i="1"/>
  <c r="A60" i="1"/>
  <c r="D59" i="1"/>
  <c r="C59" i="1"/>
  <c r="A59" i="1"/>
  <c r="D58" i="1"/>
  <c r="C58" i="1"/>
  <c r="A58" i="1"/>
  <c r="D57" i="1"/>
  <c r="C57" i="1"/>
  <c r="A57" i="1"/>
  <c r="D56" i="1"/>
  <c r="C56" i="1"/>
  <c r="A56" i="1"/>
  <c r="D55" i="1"/>
  <c r="C55" i="1"/>
  <c r="A55" i="1"/>
  <c r="D54" i="1"/>
  <c r="C54" i="1"/>
  <c r="A54" i="1"/>
  <c r="D53" i="1"/>
  <c r="C53" i="1"/>
  <c r="A53" i="1"/>
  <c r="D52" i="1"/>
  <c r="C52" i="1"/>
  <c r="A52" i="1"/>
  <c r="D51" i="1"/>
  <c r="C51" i="1"/>
  <c r="A51" i="1"/>
  <c r="D50" i="1"/>
  <c r="C50" i="1"/>
  <c r="A50" i="1"/>
  <c r="D49" i="1"/>
  <c r="C49" i="1"/>
  <c r="A49" i="1"/>
  <c r="D48" i="1"/>
  <c r="C48" i="1"/>
  <c r="A48" i="1"/>
  <c r="D47" i="1"/>
  <c r="C47" i="1"/>
  <c r="A47" i="1"/>
  <c r="D46" i="1"/>
  <c r="C46" i="1"/>
  <c r="A46" i="1"/>
  <c r="D45" i="1"/>
  <c r="C45" i="1"/>
  <c r="A45" i="1"/>
  <c r="D44" i="1"/>
  <c r="C44" i="1"/>
  <c r="A44" i="1"/>
  <c r="D43" i="1"/>
  <c r="C43" i="1"/>
  <c r="A43" i="1"/>
  <c r="D42" i="1"/>
  <c r="C42" i="1"/>
  <c r="A42" i="1"/>
  <c r="D41" i="1"/>
  <c r="C41" i="1"/>
  <c r="A41" i="1"/>
  <c r="D40" i="1"/>
  <c r="C40" i="1"/>
  <c r="A40" i="1"/>
  <c r="D39" i="1"/>
  <c r="C39" i="1"/>
  <c r="A39" i="1"/>
  <c r="D38" i="1"/>
  <c r="C38" i="1"/>
  <c r="A38" i="1"/>
  <c r="D37" i="1"/>
  <c r="C37" i="1"/>
  <c r="A37" i="1"/>
  <c r="D36" i="1"/>
  <c r="C36" i="1"/>
  <c r="A36" i="1"/>
  <c r="D35" i="1"/>
  <c r="C35" i="1"/>
  <c r="A35" i="1"/>
  <c r="D34" i="1"/>
  <c r="C34" i="1"/>
  <c r="A34" i="1"/>
  <c r="D33" i="1"/>
  <c r="C33" i="1"/>
  <c r="A33" i="1"/>
  <c r="D32" i="1"/>
  <c r="C32" i="1"/>
  <c r="A32" i="1"/>
  <c r="D31" i="1"/>
  <c r="C31" i="1"/>
  <c r="A31" i="1"/>
  <c r="D30" i="1"/>
  <c r="C30" i="1"/>
  <c r="A30" i="1"/>
  <c r="D29" i="1"/>
  <c r="C29" i="1"/>
  <c r="A29" i="1"/>
  <c r="D28" i="1"/>
  <c r="C28" i="1"/>
  <c r="A28" i="1"/>
  <c r="D27" i="1"/>
  <c r="C27" i="1"/>
  <c r="A27" i="1"/>
  <c r="D26" i="1"/>
  <c r="C26" i="1"/>
  <c r="A26" i="1"/>
  <c r="D25" i="1"/>
  <c r="C25" i="1"/>
  <c r="A25" i="1"/>
  <c r="D24" i="1"/>
  <c r="C24" i="1"/>
  <c r="A24" i="1"/>
  <c r="D23" i="1"/>
  <c r="C23" i="1"/>
  <c r="A23" i="1"/>
  <c r="D22" i="1"/>
  <c r="C22" i="1"/>
  <c r="A22" i="1"/>
  <c r="D21" i="1"/>
  <c r="C21" i="1"/>
  <c r="A21" i="1"/>
  <c r="D20" i="1"/>
  <c r="C20" i="1"/>
  <c r="A20" i="1"/>
  <c r="D19" i="1"/>
  <c r="C19" i="1"/>
  <c r="A19" i="1"/>
  <c r="D18" i="1"/>
  <c r="C18" i="1"/>
  <c r="A18" i="1"/>
  <c r="D17" i="1"/>
  <c r="C17" i="1"/>
  <c r="A17" i="1"/>
  <c r="D16" i="1"/>
  <c r="C16" i="1"/>
  <c r="A16" i="1"/>
  <c r="D15" i="1"/>
  <c r="C15" i="1"/>
  <c r="A15" i="1"/>
  <c r="D14" i="1"/>
  <c r="C14" i="1"/>
  <c r="A14" i="1"/>
  <c r="D13" i="1"/>
  <c r="C13" i="1"/>
  <c r="A13" i="1"/>
  <c r="D12" i="1"/>
  <c r="C12" i="1"/>
  <c r="A12" i="1"/>
  <c r="D11" i="1"/>
  <c r="C11" i="1"/>
  <c r="A11" i="1"/>
  <c r="D10" i="1"/>
  <c r="C10" i="1"/>
  <c r="A10" i="1"/>
  <c r="D9" i="1"/>
  <c r="C9" i="1"/>
  <c r="A9" i="1"/>
  <c r="D8" i="1"/>
  <c r="C8" i="1"/>
  <c r="A8" i="1"/>
  <c r="D7" i="1"/>
  <c r="C7" i="1"/>
  <c r="A7" i="1"/>
  <c r="D6" i="1"/>
  <c r="C6" i="1"/>
  <c r="A6" i="1"/>
  <c r="BP528" i="12" l="1"/>
  <c r="BO528" i="12"/>
  <c r="BW528" i="12" s="1"/>
  <c r="BN528" i="12"/>
  <c r="BV528" i="12" s="1"/>
  <c r="BM528" i="12"/>
  <c r="BU528" i="12" s="1"/>
  <c r="BL528" i="12"/>
  <c r="BK528" i="12"/>
  <c r="BJ528" i="12"/>
  <c r="BI528" i="12"/>
  <c r="BH528" i="12"/>
  <c r="BG528" i="12"/>
  <c r="BF528" i="12"/>
  <c r="BE528" i="12"/>
  <c r="BD528" i="12"/>
  <c r="BC528" i="12"/>
  <c r="BB528" i="12"/>
  <c r="BA528" i="12"/>
  <c r="AZ528" i="12"/>
  <c r="AY528" i="12"/>
  <c r="AX528" i="12"/>
  <c r="AW528" i="12"/>
  <c r="AV528" i="12"/>
  <c r="AU528" i="12"/>
  <c r="AT528" i="12"/>
  <c r="AS528" i="12"/>
  <c r="AR528" i="12"/>
  <c r="AQ528" i="12"/>
  <c r="AP528" i="12"/>
  <c r="AO528" i="12"/>
  <c r="AN528" i="12"/>
  <c r="AM528" i="12"/>
  <c r="AL528" i="12"/>
  <c r="AK528" i="12"/>
  <c r="AJ528" i="12"/>
  <c r="AI528" i="12"/>
  <c r="AH528" i="12"/>
  <c r="AG528" i="12"/>
  <c r="AF528" i="12"/>
  <c r="AE528" i="12"/>
  <c r="AD528" i="12"/>
  <c r="AC528" i="12"/>
  <c r="AB528" i="12"/>
  <c r="AA528" i="12"/>
  <c r="Z528" i="12"/>
  <c r="Y528" i="12"/>
  <c r="X528" i="12"/>
  <c r="W528" i="12"/>
  <c r="V528" i="12"/>
  <c r="U528" i="12"/>
  <c r="T528" i="12"/>
  <c r="S528" i="12"/>
  <c r="R528" i="12"/>
  <c r="Q528" i="12"/>
  <c r="P528" i="12"/>
  <c r="O528" i="12"/>
  <c r="N528" i="12"/>
  <c r="M528" i="12"/>
  <c r="L528" i="12"/>
  <c r="K528" i="12"/>
  <c r="J528" i="12"/>
  <c r="I528" i="12"/>
  <c r="H528" i="12"/>
  <c r="G528" i="12"/>
  <c r="F528" i="12"/>
  <c r="E528" i="12"/>
  <c r="D528" i="12"/>
  <c r="BT528" i="12" s="1"/>
  <c r="C528" i="12"/>
  <c r="B528" i="12"/>
  <c r="A528" i="12"/>
  <c r="BP527" i="12"/>
  <c r="BO527" i="12"/>
  <c r="BW527" i="12" s="1"/>
  <c r="BN527" i="12"/>
  <c r="BV527" i="12" s="1"/>
  <c r="BM527" i="12"/>
  <c r="BU527" i="12" s="1"/>
  <c r="BL527" i="12"/>
  <c r="BK527" i="12"/>
  <c r="BJ527" i="12"/>
  <c r="BI527" i="12"/>
  <c r="BH527" i="12"/>
  <c r="BG527" i="12"/>
  <c r="BF527" i="12"/>
  <c r="BE527" i="12"/>
  <c r="BD527" i="12"/>
  <c r="BC527" i="12"/>
  <c r="BB527" i="12"/>
  <c r="BA527" i="12"/>
  <c r="AZ527" i="12"/>
  <c r="AY527" i="12"/>
  <c r="AX527" i="12"/>
  <c r="AW527" i="12"/>
  <c r="AV527" i="12"/>
  <c r="AU527" i="12"/>
  <c r="AT527" i="12"/>
  <c r="AS527" i="12"/>
  <c r="AR527" i="12"/>
  <c r="AQ527" i="12"/>
  <c r="AP527" i="12"/>
  <c r="AO527" i="12"/>
  <c r="AN527" i="12"/>
  <c r="AM527" i="12"/>
  <c r="AL527" i="12"/>
  <c r="AK527" i="12"/>
  <c r="AJ527" i="12"/>
  <c r="AI527" i="12"/>
  <c r="AH527" i="12"/>
  <c r="AG527" i="12"/>
  <c r="AF527" i="12"/>
  <c r="AE527" i="12"/>
  <c r="AD527" i="12"/>
  <c r="AC527" i="12"/>
  <c r="AB527" i="12"/>
  <c r="AA527" i="12"/>
  <c r="Z527" i="12"/>
  <c r="Y527" i="12"/>
  <c r="X527" i="12"/>
  <c r="W527" i="12"/>
  <c r="V527" i="12"/>
  <c r="U527" i="12"/>
  <c r="T527" i="12"/>
  <c r="S527" i="12"/>
  <c r="R527" i="12"/>
  <c r="Q527" i="12"/>
  <c r="P527" i="12"/>
  <c r="O527" i="12"/>
  <c r="N527" i="12"/>
  <c r="M527" i="12"/>
  <c r="L527" i="12"/>
  <c r="K527" i="12"/>
  <c r="J527" i="12"/>
  <c r="I527" i="12"/>
  <c r="H527" i="12"/>
  <c r="G527" i="12"/>
  <c r="F527" i="12"/>
  <c r="E527" i="12"/>
  <c r="D527" i="12"/>
  <c r="BT527" i="12" s="1"/>
  <c r="C527" i="12"/>
  <c r="B527" i="12"/>
  <c r="A527" i="12"/>
  <c r="BP526" i="12"/>
  <c r="BO526" i="12"/>
  <c r="BW526" i="12" s="1"/>
  <c r="BN526" i="12"/>
  <c r="BV526" i="12" s="1"/>
  <c r="BM526" i="12"/>
  <c r="BU526" i="12" s="1"/>
  <c r="BL526" i="12"/>
  <c r="BK526" i="12"/>
  <c r="BJ526" i="12"/>
  <c r="BI526" i="12"/>
  <c r="BH526" i="12"/>
  <c r="BG526" i="12"/>
  <c r="BF526" i="12"/>
  <c r="BE526" i="12"/>
  <c r="BD526" i="12"/>
  <c r="BC526" i="12"/>
  <c r="BB526" i="12"/>
  <c r="BA526" i="12"/>
  <c r="AZ526" i="12"/>
  <c r="AY526" i="12"/>
  <c r="AX526" i="12"/>
  <c r="AW526" i="12"/>
  <c r="AV526" i="12"/>
  <c r="AU526" i="12"/>
  <c r="AT526" i="12"/>
  <c r="AS526" i="12"/>
  <c r="AR526" i="12"/>
  <c r="AQ526" i="12"/>
  <c r="AP526" i="12"/>
  <c r="AO526" i="12"/>
  <c r="AN526" i="12"/>
  <c r="AM526" i="12"/>
  <c r="AL526" i="12"/>
  <c r="AK526" i="12"/>
  <c r="AJ526" i="12"/>
  <c r="AI526" i="12"/>
  <c r="AH526" i="12"/>
  <c r="AG526" i="12"/>
  <c r="AF526" i="12"/>
  <c r="AE526" i="12"/>
  <c r="AD526" i="12"/>
  <c r="AC526" i="12"/>
  <c r="AB526" i="12"/>
  <c r="AA526" i="12"/>
  <c r="Z526" i="12"/>
  <c r="Y526" i="12"/>
  <c r="X526" i="12"/>
  <c r="W526" i="12"/>
  <c r="V526" i="12"/>
  <c r="U526" i="12"/>
  <c r="T526" i="12"/>
  <c r="S526" i="12"/>
  <c r="R526" i="12"/>
  <c r="Q526" i="12"/>
  <c r="P526" i="12"/>
  <c r="O526" i="12"/>
  <c r="N526" i="12"/>
  <c r="M526" i="12"/>
  <c r="L526" i="12"/>
  <c r="K526" i="12"/>
  <c r="J526" i="12"/>
  <c r="I526" i="12"/>
  <c r="H526" i="12"/>
  <c r="G526" i="12"/>
  <c r="F526" i="12"/>
  <c r="E526" i="12"/>
  <c r="D526" i="12"/>
  <c r="BT526" i="12" s="1"/>
  <c r="C526" i="12"/>
  <c r="B526" i="12"/>
  <c r="A526" i="12"/>
  <c r="BP525" i="12"/>
  <c r="BO525" i="12"/>
  <c r="BW525" i="12" s="1"/>
  <c r="BN525" i="12"/>
  <c r="BV525" i="12" s="1"/>
  <c r="BM525" i="12"/>
  <c r="BU525" i="12" s="1"/>
  <c r="BL525" i="12"/>
  <c r="BK525" i="12"/>
  <c r="BJ525" i="12"/>
  <c r="BI525" i="12"/>
  <c r="BH525" i="12"/>
  <c r="BG525" i="12"/>
  <c r="BF525" i="12"/>
  <c r="BE525" i="12"/>
  <c r="BD525" i="12"/>
  <c r="BC525" i="12"/>
  <c r="BB525" i="12"/>
  <c r="BA525" i="12"/>
  <c r="AZ525" i="12"/>
  <c r="AY525" i="12"/>
  <c r="AX525" i="12"/>
  <c r="AW525" i="12"/>
  <c r="AV525" i="12"/>
  <c r="AU525" i="12"/>
  <c r="AT525" i="12"/>
  <c r="AS525" i="12"/>
  <c r="AR525" i="12"/>
  <c r="AQ525" i="12"/>
  <c r="AP525" i="12"/>
  <c r="AO525" i="12"/>
  <c r="AN525" i="12"/>
  <c r="AM525" i="12"/>
  <c r="AL525" i="12"/>
  <c r="AK525" i="12"/>
  <c r="AJ525" i="12"/>
  <c r="AI525" i="12"/>
  <c r="AH525" i="12"/>
  <c r="AG525" i="12"/>
  <c r="AF525" i="12"/>
  <c r="AE525" i="12"/>
  <c r="AD525" i="12"/>
  <c r="AC525" i="12"/>
  <c r="AB525" i="12"/>
  <c r="AA525" i="12"/>
  <c r="Z525" i="12"/>
  <c r="Y525" i="12"/>
  <c r="X525" i="12"/>
  <c r="W525" i="12"/>
  <c r="V525" i="12"/>
  <c r="U525" i="12"/>
  <c r="T525" i="12"/>
  <c r="S525" i="12"/>
  <c r="R525" i="12"/>
  <c r="Q525" i="12"/>
  <c r="P525" i="12"/>
  <c r="O525" i="12"/>
  <c r="N525" i="12"/>
  <c r="M525" i="12"/>
  <c r="L525" i="12"/>
  <c r="K525" i="12"/>
  <c r="J525" i="12"/>
  <c r="I525" i="12"/>
  <c r="H525" i="12"/>
  <c r="G525" i="12"/>
  <c r="F525" i="12"/>
  <c r="E525" i="12"/>
  <c r="D525" i="12"/>
  <c r="BT525" i="12" s="1"/>
  <c r="C525" i="12"/>
  <c r="B525" i="12"/>
  <c r="A525" i="12"/>
  <c r="BP524" i="12"/>
  <c r="BO524" i="12"/>
  <c r="BW524" i="12" s="1"/>
  <c r="BN524" i="12"/>
  <c r="BV524" i="12" s="1"/>
  <c r="BM524" i="12"/>
  <c r="BU524" i="12" s="1"/>
  <c r="BL524" i="12"/>
  <c r="BK524" i="12"/>
  <c r="BJ524" i="12"/>
  <c r="BI524" i="12"/>
  <c r="BH524" i="12"/>
  <c r="BG524" i="12"/>
  <c r="BF524" i="12"/>
  <c r="BE524" i="12"/>
  <c r="BD524" i="12"/>
  <c r="BC524" i="12"/>
  <c r="BB524" i="12"/>
  <c r="BA524" i="12"/>
  <c r="AZ524" i="12"/>
  <c r="AY524" i="12"/>
  <c r="AX524" i="12"/>
  <c r="AW524" i="12"/>
  <c r="AV524" i="12"/>
  <c r="AU524" i="12"/>
  <c r="AT524" i="12"/>
  <c r="AS524" i="12"/>
  <c r="AR524" i="12"/>
  <c r="AQ524" i="12"/>
  <c r="AP524" i="12"/>
  <c r="AO524" i="12"/>
  <c r="AN524" i="12"/>
  <c r="AM524" i="12"/>
  <c r="AL524" i="12"/>
  <c r="AK524" i="12"/>
  <c r="AJ524" i="12"/>
  <c r="AI524" i="12"/>
  <c r="AH524" i="12"/>
  <c r="AG524" i="12"/>
  <c r="AF524" i="12"/>
  <c r="AE524" i="12"/>
  <c r="AD524" i="12"/>
  <c r="AC524" i="12"/>
  <c r="AB524" i="12"/>
  <c r="AA524" i="12"/>
  <c r="Z524" i="12"/>
  <c r="Y524" i="12"/>
  <c r="X524" i="12"/>
  <c r="W524" i="12"/>
  <c r="V524" i="12"/>
  <c r="U524" i="12"/>
  <c r="T524" i="12"/>
  <c r="S524" i="12"/>
  <c r="R524" i="12"/>
  <c r="Q524" i="12"/>
  <c r="P524" i="12"/>
  <c r="O524" i="12"/>
  <c r="N524" i="12"/>
  <c r="M524" i="12"/>
  <c r="L524" i="12"/>
  <c r="K524" i="12"/>
  <c r="J524" i="12"/>
  <c r="I524" i="12"/>
  <c r="H524" i="12"/>
  <c r="G524" i="12"/>
  <c r="F524" i="12"/>
  <c r="E524" i="12"/>
  <c r="D524" i="12"/>
  <c r="BT524" i="12" s="1"/>
  <c r="C524" i="12"/>
  <c r="B524" i="12"/>
  <c r="A524" i="12"/>
  <c r="BP523" i="12"/>
  <c r="BO523" i="12"/>
  <c r="BW523" i="12" s="1"/>
  <c r="BN523" i="12"/>
  <c r="BV523" i="12" s="1"/>
  <c r="BM523" i="12"/>
  <c r="BU523" i="12" s="1"/>
  <c r="BL523" i="12"/>
  <c r="BK523" i="12"/>
  <c r="BJ523" i="12"/>
  <c r="BI523" i="12"/>
  <c r="BH523" i="12"/>
  <c r="BG523" i="12"/>
  <c r="BF523" i="12"/>
  <c r="BE523" i="12"/>
  <c r="BD523" i="12"/>
  <c r="BC523" i="12"/>
  <c r="BB523" i="12"/>
  <c r="BA523" i="12"/>
  <c r="AZ523" i="12"/>
  <c r="AY523" i="12"/>
  <c r="AX523" i="12"/>
  <c r="AW523" i="12"/>
  <c r="AV523" i="12"/>
  <c r="AU523" i="12"/>
  <c r="AT523" i="12"/>
  <c r="AS523" i="12"/>
  <c r="AR523" i="12"/>
  <c r="AQ523" i="12"/>
  <c r="AP523" i="12"/>
  <c r="AO523" i="12"/>
  <c r="AN523" i="12"/>
  <c r="AM523" i="12"/>
  <c r="AL523" i="12"/>
  <c r="AK523" i="12"/>
  <c r="AJ523" i="12"/>
  <c r="AI523" i="12"/>
  <c r="AH523" i="12"/>
  <c r="AG523" i="12"/>
  <c r="AF523" i="12"/>
  <c r="AE523" i="12"/>
  <c r="AD523" i="12"/>
  <c r="AC523" i="12"/>
  <c r="AB523" i="12"/>
  <c r="AA523" i="12"/>
  <c r="Z523" i="12"/>
  <c r="Y523" i="12"/>
  <c r="X523" i="12"/>
  <c r="W523" i="12"/>
  <c r="V523" i="12"/>
  <c r="U523" i="12"/>
  <c r="T523" i="12"/>
  <c r="S523" i="12"/>
  <c r="R523" i="12"/>
  <c r="Q523" i="12"/>
  <c r="P523" i="12"/>
  <c r="O523" i="12"/>
  <c r="N523" i="12"/>
  <c r="M523" i="12"/>
  <c r="L523" i="12"/>
  <c r="K523" i="12"/>
  <c r="J523" i="12"/>
  <c r="I523" i="12"/>
  <c r="H523" i="12"/>
  <c r="G523" i="12"/>
  <c r="F523" i="12"/>
  <c r="E523" i="12"/>
  <c r="D523" i="12"/>
  <c r="BT523" i="12" s="1"/>
  <c r="C523" i="12"/>
  <c r="B523" i="12"/>
  <c r="A523" i="12"/>
  <c r="BP522" i="12"/>
  <c r="BO522" i="12"/>
  <c r="BW522" i="12" s="1"/>
  <c r="BN522" i="12"/>
  <c r="BV522" i="12" s="1"/>
  <c r="BM522" i="12"/>
  <c r="BU522" i="12" s="1"/>
  <c r="BL522" i="12"/>
  <c r="BK522" i="12"/>
  <c r="BJ522" i="12"/>
  <c r="BI522" i="12"/>
  <c r="BH522" i="12"/>
  <c r="BG522" i="12"/>
  <c r="BF522" i="12"/>
  <c r="BE522" i="12"/>
  <c r="BD522" i="12"/>
  <c r="BC522" i="12"/>
  <c r="BB522" i="12"/>
  <c r="BA522" i="12"/>
  <c r="AZ522" i="12"/>
  <c r="AY522" i="12"/>
  <c r="AX522" i="12"/>
  <c r="AW522" i="12"/>
  <c r="AV522" i="12"/>
  <c r="AU522" i="12"/>
  <c r="AT522" i="12"/>
  <c r="AS522" i="12"/>
  <c r="AR522" i="12"/>
  <c r="AQ522" i="12"/>
  <c r="AP522" i="12"/>
  <c r="AO522" i="12"/>
  <c r="AN522" i="12"/>
  <c r="AM522" i="12"/>
  <c r="AL522" i="12"/>
  <c r="AK522" i="12"/>
  <c r="AJ522" i="12"/>
  <c r="AI522" i="12"/>
  <c r="AH522" i="12"/>
  <c r="AG522" i="12"/>
  <c r="AF522" i="12"/>
  <c r="AE522" i="12"/>
  <c r="AD522" i="12"/>
  <c r="AC522" i="12"/>
  <c r="AB522" i="12"/>
  <c r="AA522" i="12"/>
  <c r="Z522" i="12"/>
  <c r="Y522" i="12"/>
  <c r="X522" i="12"/>
  <c r="W522" i="12"/>
  <c r="V522" i="12"/>
  <c r="U522" i="12"/>
  <c r="T522" i="12"/>
  <c r="S522" i="12"/>
  <c r="R522" i="12"/>
  <c r="Q522" i="12"/>
  <c r="P522" i="12"/>
  <c r="O522" i="12"/>
  <c r="N522" i="12"/>
  <c r="M522" i="12"/>
  <c r="L522" i="12"/>
  <c r="K522" i="12"/>
  <c r="J522" i="12"/>
  <c r="I522" i="12"/>
  <c r="H522" i="12"/>
  <c r="G522" i="12"/>
  <c r="F522" i="12"/>
  <c r="E522" i="12"/>
  <c r="D522" i="12"/>
  <c r="BT522" i="12" s="1"/>
  <c r="C522" i="12"/>
  <c r="B522" i="12"/>
  <c r="A522" i="12"/>
  <c r="BP521" i="12"/>
  <c r="BO521" i="12"/>
  <c r="BW521" i="12" s="1"/>
  <c r="BN521" i="12"/>
  <c r="BV521" i="12" s="1"/>
  <c r="BM521" i="12"/>
  <c r="BU521" i="12" s="1"/>
  <c r="BL521" i="12"/>
  <c r="BK521" i="12"/>
  <c r="BJ521" i="12"/>
  <c r="BI521" i="12"/>
  <c r="BH521" i="12"/>
  <c r="BG521" i="12"/>
  <c r="BF521" i="12"/>
  <c r="BE521" i="12"/>
  <c r="BD521" i="12"/>
  <c r="BC521" i="12"/>
  <c r="BB521" i="12"/>
  <c r="BA521" i="12"/>
  <c r="AZ521" i="12"/>
  <c r="AY521" i="12"/>
  <c r="AX521" i="12"/>
  <c r="AW521" i="12"/>
  <c r="AV521" i="12"/>
  <c r="AU521" i="12"/>
  <c r="AT521" i="12"/>
  <c r="AS521" i="12"/>
  <c r="AR521" i="12"/>
  <c r="AQ521" i="12"/>
  <c r="AP521" i="12"/>
  <c r="AO521" i="12"/>
  <c r="AN521" i="12"/>
  <c r="AM521" i="12"/>
  <c r="AL521" i="12"/>
  <c r="AK521" i="12"/>
  <c r="AJ521" i="12"/>
  <c r="AI521" i="12"/>
  <c r="AH521" i="12"/>
  <c r="AG521" i="12"/>
  <c r="AF521" i="12"/>
  <c r="AE521" i="12"/>
  <c r="AD521" i="12"/>
  <c r="AC521" i="12"/>
  <c r="AB521" i="12"/>
  <c r="AA521" i="12"/>
  <c r="Z521" i="12"/>
  <c r="Y521" i="12"/>
  <c r="X521" i="12"/>
  <c r="W521" i="12"/>
  <c r="V521" i="12"/>
  <c r="U521" i="12"/>
  <c r="T521" i="12"/>
  <c r="S521" i="12"/>
  <c r="R521" i="12"/>
  <c r="Q521" i="12"/>
  <c r="P521" i="12"/>
  <c r="O521" i="12"/>
  <c r="N521" i="12"/>
  <c r="M521" i="12"/>
  <c r="L521" i="12"/>
  <c r="K521" i="12"/>
  <c r="J521" i="12"/>
  <c r="I521" i="12"/>
  <c r="H521" i="12"/>
  <c r="G521" i="12"/>
  <c r="F521" i="12"/>
  <c r="E521" i="12"/>
  <c r="D521" i="12"/>
  <c r="BT521" i="12" s="1"/>
  <c r="C521" i="12"/>
  <c r="B521" i="12"/>
  <c r="A521" i="12"/>
  <c r="BP520" i="12"/>
  <c r="BO520" i="12"/>
  <c r="BW520" i="12" s="1"/>
  <c r="BN520" i="12"/>
  <c r="BV520" i="12" s="1"/>
  <c r="BM520" i="12"/>
  <c r="BU520" i="12" s="1"/>
  <c r="BL520" i="12"/>
  <c r="BK520" i="12"/>
  <c r="BJ520" i="12"/>
  <c r="BI520" i="12"/>
  <c r="BH520" i="12"/>
  <c r="BG520" i="12"/>
  <c r="BF520" i="12"/>
  <c r="BE520" i="12"/>
  <c r="BD520" i="12"/>
  <c r="BC520" i="12"/>
  <c r="BB520" i="12"/>
  <c r="BA520" i="12"/>
  <c r="AZ520" i="12"/>
  <c r="AY520" i="12"/>
  <c r="AX520" i="12"/>
  <c r="AW520" i="12"/>
  <c r="AV520" i="12"/>
  <c r="AU520" i="12"/>
  <c r="AT520" i="12"/>
  <c r="AS520" i="12"/>
  <c r="AR520" i="12"/>
  <c r="AQ520" i="12"/>
  <c r="AP520" i="12"/>
  <c r="AO520" i="12"/>
  <c r="AN520" i="12"/>
  <c r="AM520" i="12"/>
  <c r="AL520" i="12"/>
  <c r="AK520" i="12"/>
  <c r="AJ520" i="12"/>
  <c r="AI520" i="12"/>
  <c r="AH520" i="12"/>
  <c r="AG520" i="12"/>
  <c r="AF520" i="12"/>
  <c r="AE520" i="12"/>
  <c r="AD520" i="12"/>
  <c r="AC520" i="12"/>
  <c r="AB520" i="12"/>
  <c r="AA520" i="12"/>
  <c r="Z520" i="12"/>
  <c r="Y520" i="12"/>
  <c r="X520" i="12"/>
  <c r="W520" i="12"/>
  <c r="V520" i="12"/>
  <c r="U520" i="12"/>
  <c r="T520" i="12"/>
  <c r="S520" i="12"/>
  <c r="R520" i="12"/>
  <c r="Q520" i="12"/>
  <c r="P520" i="12"/>
  <c r="O520" i="12"/>
  <c r="N520" i="12"/>
  <c r="M520" i="12"/>
  <c r="L520" i="12"/>
  <c r="K520" i="12"/>
  <c r="J520" i="12"/>
  <c r="I520" i="12"/>
  <c r="H520" i="12"/>
  <c r="G520" i="12"/>
  <c r="F520" i="12"/>
  <c r="E520" i="12"/>
  <c r="D520" i="12"/>
  <c r="BT520" i="12" s="1"/>
  <c r="C520" i="12"/>
  <c r="B520" i="12"/>
  <c r="A520" i="12"/>
  <c r="BP519" i="12"/>
  <c r="BO519" i="12"/>
  <c r="BW519" i="12" s="1"/>
  <c r="BN519" i="12"/>
  <c r="BV519" i="12" s="1"/>
  <c r="BM519" i="12"/>
  <c r="BU519" i="12" s="1"/>
  <c r="BL519" i="12"/>
  <c r="BK519" i="12"/>
  <c r="BJ519" i="12"/>
  <c r="BI519" i="12"/>
  <c r="BH519" i="12"/>
  <c r="BG519" i="12"/>
  <c r="BF519" i="12"/>
  <c r="BE519" i="12"/>
  <c r="BD519" i="12"/>
  <c r="BC519" i="12"/>
  <c r="BB519" i="12"/>
  <c r="BA519" i="12"/>
  <c r="AZ519" i="12"/>
  <c r="AY519" i="12"/>
  <c r="AX519" i="12"/>
  <c r="AW519" i="12"/>
  <c r="AV519" i="12"/>
  <c r="AU519" i="12"/>
  <c r="AT519" i="12"/>
  <c r="AS519" i="12"/>
  <c r="AR519" i="12"/>
  <c r="AQ519" i="12"/>
  <c r="AP519" i="12"/>
  <c r="AO519" i="12"/>
  <c r="AN519" i="12"/>
  <c r="AM519" i="12"/>
  <c r="AL519" i="12"/>
  <c r="AK519" i="12"/>
  <c r="AJ519" i="12"/>
  <c r="AI519" i="12"/>
  <c r="AH519" i="12"/>
  <c r="AG519" i="12"/>
  <c r="AF519" i="12"/>
  <c r="AE519" i="12"/>
  <c r="AD519" i="12"/>
  <c r="AC519" i="12"/>
  <c r="AB519" i="12"/>
  <c r="AA519" i="12"/>
  <c r="Z519" i="12"/>
  <c r="Y519" i="12"/>
  <c r="X519" i="12"/>
  <c r="W519" i="12"/>
  <c r="V519" i="12"/>
  <c r="U519" i="12"/>
  <c r="T519" i="12"/>
  <c r="S519" i="12"/>
  <c r="R519" i="12"/>
  <c r="Q519" i="12"/>
  <c r="P519" i="12"/>
  <c r="O519" i="12"/>
  <c r="N519" i="12"/>
  <c r="M519" i="12"/>
  <c r="L519" i="12"/>
  <c r="K519" i="12"/>
  <c r="J519" i="12"/>
  <c r="I519" i="12"/>
  <c r="H519" i="12"/>
  <c r="G519" i="12"/>
  <c r="F519" i="12"/>
  <c r="E519" i="12"/>
  <c r="D519" i="12"/>
  <c r="BT519" i="12" s="1"/>
  <c r="C519" i="12"/>
  <c r="B519" i="12"/>
  <c r="A519" i="12"/>
  <c r="BP518" i="12"/>
  <c r="BO518" i="12"/>
  <c r="BW518" i="12" s="1"/>
  <c r="BN518" i="12"/>
  <c r="BV518" i="12" s="1"/>
  <c r="BM518" i="12"/>
  <c r="BU518" i="12" s="1"/>
  <c r="BL518" i="12"/>
  <c r="BK518" i="12"/>
  <c r="BJ518" i="12"/>
  <c r="BI518" i="12"/>
  <c r="BH518" i="12"/>
  <c r="BG518" i="12"/>
  <c r="BF518" i="12"/>
  <c r="BE518" i="12"/>
  <c r="BD518" i="12"/>
  <c r="BC518" i="12"/>
  <c r="BB518" i="12"/>
  <c r="BA518" i="12"/>
  <c r="AZ518" i="12"/>
  <c r="AY518" i="12"/>
  <c r="AX518" i="12"/>
  <c r="AW518" i="12"/>
  <c r="AV518" i="12"/>
  <c r="AU518" i="12"/>
  <c r="AT518" i="12"/>
  <c r="AS518" i="12"/>
  <c r="AR518" i="12"/>
  <c r="AQ518" i="12"/>
  <c r="AP518" i="12"/>
  <c r="AO518" i="12"/>
  <c r="AN518" i="12"/>
  <c r="AM518" i="12"/>
  <c r="AL518" i="12"/>
  <c r="AK518" i="12"/>
  <c r="AJ518" i="12"/>
  <c r="AI518" i="12"/>
  <c r="AH518" i="12"/>
  <c r="AG518" i="12"/>
  <c r="AF518" i="12"/>
  <c r="AE518" i="12"/>
  <c r="AD518" i="12"/>
  <c r="AC518" i="12"/>
  <c r="AB518" i="12"/>
  <c r="AA518" i="12"/>
  <c r="Z518" i="12"/>
  <c r="Y518" i="12"/>
  <c r="X518" i="12"/>
  <c r="W518" i="12"/>
  <c r="V518" i="12"/>
  <c r="U518" i="12"/>
  <c r="T518" i="12"/>
  <c r="S518" i="12"/>
  <c r="R518" i="12"/>
  <c r="Q518" i="12"/>
  <c r="P518" i="12"/>
  <c r="O518" i="12"/>
  <c r="N518" i="12"/>
  <c r="M518" i="12"/>
  <c r="L518" i="12"/>
  <c r="K518" i="12"/>
  <c r="J518" i="12"/>
  <c r="I518" i="12"/>
  <c r="H518" i="12"/>
  <c r="G518" i="12"/>
  <c r="F518" i="12"/>
  <c r="E518" i="12"/>
  <c r="D518" i="12"/>
  <c r="BT518" i="12" s="1"/>
  <c r="C518" i="12"/>
  <c r="B518" i="12"/>
  <c r="A518" i="12"/>
  <c r="BP517" i="12"/>
  <c r="BO517" i="12"/>
  <c r="BW517" i="12" s="1"/>
  <c r="BN517" i="12"/>
  <c r="BV517" i="12" s="1"/>
  <c r="BM517" i="12"/>
  <c r="BU517" i="12" s="1"/>
  <c r="BL517" i="12"/>
  <c r="BK517" i="12"/>
  <c r="BJ517" i="12"/>
  <c r="BI517" i="12"/>
  <c r="BH517" i="12"/>
  <c r="BG517" i="12"/>
  <c r="BF517" i="12"/>
  <c r="BE517" i="12"/>
  <c r="BD517" i="12"/>
  <c r="BC517" i="12"/>
  <c r="BB517" i="12"/>
  <c r="BA517" i="12"/>
  <c r="AZ517" i="12"/>
  <c r="AY517" i="12"/>
  <c r="AX517" i="12"/>
  <c r="AW517" i="12"/>
  <c r="AV517" i="12"/>
  <c r="AU517" i="12"/>
  <c r="AT517" i="12"/>
  <c r="AS517" i="12"/>
  <c r="AR517" i="12"/>
  <c r="AQ517" i="12"/>
  <c r="AP517" i="12"/>
  <c r="AO517" i="12"/>
  <c r="AN517" i="12"/>
  <c r="AM517" i="12"/>
  <c r="AL517" i="12"/>
  <c r="AK517" i="12"/>
  <c r="AJ517" i="12"/>
  <c r="AI517" i="12"/>
  <c r="AH517" i="12"/>
  <c r="AG517" i="12"/>
  <c r="AF517" i="12"/>
  <c r="AE517" i="12"/>
  <c r="AD517" i="12"/>
  <c r="AC517" i="12"/>
  <c r="AB517" i="12"/>
  <c r="AA517" i="12"/>
  <c r="Z517" i="12"/>
  <c r="Y517" i="12"/>
  <c r="X517" i="12"/>
  <c r="W517" i="12"/>
  <c r="V517" i="12"/>
  <c r="U517" i="12"/>
  <c r="T517" i="12"/>
  <c r="S517" i="12"/>
  <c r="R517" i="12"/>
  <c r="Q517" i="12"/>
  <c r="P517" i="12"/>
  <c r="O517" i="12"/>
  <c r="N517" i="12"/>
  <c r="M517" i="12"/>
  <c r="L517" i="12"/>
  <c r="K517" i="12"/>
  <c r="J517" i="12"/>
  <c r="I517" i="12"/>
  <c r="H517" i="12"/>
  <c r="G517" i="12"/>
  <c r="F517" i="12"/>
  <c r="E517" i="12"/>
  <c r="D517" i="12"/>
  <c r="BT517" i="12" s="1"/>
  <c r="C517" i="12"/>
  <c r="B517" i="12"/>
  <c r="A517" i="12"/>
  <c r="BP516" i="12"/>
  <c r="BO516" i="12"/>
  <c r="BW516" i="12" s="1"/>
  <c r="BN516" i="12"/>
  <c r="BV516" i="12" s="1"/>
  <c r="BM516" i="12"/>
  <c r="BU516" i="12" s="1"/>
  <c r="BL516" i="12"/>
  <c r="BK516" i="12"/>
  <c r="BJ516" i="12"/>
  <c r="BI516" i="12"/>
  <c r="BH516" i="12"/>
  <c r="BG516" i="12"/>
  <c r="BF516" i="12"/>
  <c r="BE516" i="12"/>
  <c r="BD516" i="12"/>
  <c r="BC516" i="12"/>
  <c r="BB516" i="12"/>
  <c r="BA516" i="12"/>
  <c r="AZ516" i="12"/>
  <c r="AY516" i="12"/>
  <c r="AX516" i="12"/>
  <c r="AW516" i="12"/>
  <c r="AV516" i="12"/>
  <c r="AU516" i="12"/>
  <c r="AT516" i="12"/>
  <c r="AS516" i="12"/>
  <c r="AR516" i="12"/>
  <c r="AQ516" i="12"/>
  <c r="AP516" i="12"/>
  <c r="AO516" i="12"/>
  <c r="AN516" i="12"/>
  <c r="AM516" i="12"/>
  <c r="AL516" i="12"/>
  <c r="AK516" i="12"/>
  <c r="AJ516" i="12"/>
  <c r="AI516" i="12"/>
  <c r="AH516" i="12"/>
  <c r="AG516" i="12"/>
  <c r="AF516" i="12"/>
  <c r="AE516" i="12"/>
  <c r="AD516" i="12"/>
  <c r="AC516" i="12"/>
  <c r="AB516" i="12"/>
  <c r="AA516" i="12"/>
  <c r="Z516" i="12"/>
  <c r="Y516" i="12"/>
  <c r="X516" i="12"/>
  <c r="W516" i="12"/>
  <c r="V516" i="12"/>
  <c r="U516" i="12"/>
  <c r="T516" i="12"/>
  <c r="S516" i="12"/>
  <c r="R516" i="12"/>
  <c r="Q516" i="12"/>
  <c r="P516" i="12"/>
  <c r="O516" i="12"/>
  <c r="N516" i="12"/>
  <c r="M516" i="12"/>
  <c r="L516" i="12"/>
  <c r="K516" i="12"/>
  <c r="J516" i="12"/>
  <c r="I516" i="12"/>
  <c r="H516" i="12"/>
  <c r="G516" i="12"/>
  <c r="F516" i="12"/>
  <c r="E516" i="12"/>
  <c r="D516" i="12"/>
  <c r="BT516" i="12" s="1"/>
  <c r="C516" i="12"/>
  <c r="B516" i="12"/>
  <c r="A516" i="12"/>
  <c r="BP515" i="12"/>
  <c r="BO515" i="12"/>
  <c r="BW515" i="12" s="1"/>
  <c r="BN515" i="12"/>
  <c r="BV515" i="12" s="1"/>
  <c r="BM515" i="12"/>
  <c r="BU515" i="12" s="1"/>
  <c r="BL515" i="12"/>
  <c r="BK515" i="12"/>
  <c r="BJ515" i="12"/>
  <c r="BI515" i="12"/>
  <c r="BH515" i="12"/>
  <c r="BG515" i="12"/>
  <c r="BF515" i="12"/>
  <c r="BE515" i="12"/>
  <c r="BD515" i="12"/>
  <c r="BC515" i="12"/>
  <c r="BB515" i="12"/>
  <c r="BA515" i="12"/>
  <c r="AZ515" i="12"/>
  <c r="AY515" i="12"/>
  <c r="AX515" i="12"/>
  <c r="AW515" i="12"/>
  <c r="AV515" i="12"/>
  <c r="AU515" i="12"/>
  <c r="AT515" i="12"/>
  <c r="AS515" i="12"/>
  <c r="AR515" i="12"/>
  <c r="AQ515" i="12"/>
  <c r="AP515" i="12"/>
  <c r="AO515" i="12"/>
  <c r="AN515" i="12"/>
  <c r="AM515" i="12"/>
  <c r="AL515" i="12"/>
  <c r="AK515" i="12"/>
  <c r="AJ515" i="12"/>
  <c r="AI515" i="12"/>
  <c r="AH515" i="12"/>
  <c r="AG515" i="12"/>
  <c r="AF515" i="12"/>
  <c r="AE515" i="12"/>
  <c r="AD515" i="12"/>
  <c r="AC515" i="12"/>
  <c r="AB515" i="12"/>
  <c r="AA515" i="12"/>
  <c r="Z515" i="12"/>
  <c r="Y515" i="12"/>
  <c r="X515" i="12"/>
  <c r="W515" i="12"/>
  <c r="V515" i="12"/>
  <c r="U515" i="12"/>
  <c r="T515" i="12"/>
  <c r="S515" i="12"/>
  <c r="R515" i="12"/>
  <c r="Q515" i="12"/>
  <c r="P515" i="12"/>
  <c r="O515" i="12"/>
  <c r="N515" i="12"/>
  <c r="M515" i="12"/>
  <c r="L515" i="12"/>
  <c r="K515" i="12"/>
  <c r="J515" i="12"/>
  <c r="I515" i="12"/>
  <c r="H515" i="12"/>
  <c r="G515" i="12"/>
  <c r="F515" i="12"/>
  <c r="E515" i="12"/>
  <c r="D515" i="12"/>
  <c r="BT515" i="12" s="1"/>
  <c r="C515" i="12"/>
  <c r="B515" i="12"/>
  <c r="A515" i="12"/>
  <c r="BP514" i="12"/>
  <c r="BO514" i="12"/>
  <c r="BW514" i="12" s="1"/>
  <c r="BN514" i="12"/>
  <c r="BV514" i="12" s="1"/>
  <c r="BM514" i="12"/>
  <c r="BU514" i="12" s="1"/>
  <c r="BL514" i="12"/>
  <c r="BK514" i="12"/>
  <c r="BJ514" i="12"/>
  <c r="BI514" i="12"/>
  <c r="BH514" i="12"/>
  <c r="BG514" i="12"/>
  <c r="BF514" i="12"/>
  <c r="BE514" i="12"/>
  <c r="BD514" i="12"/>
  <c r="BC514" i="12"/>
  <c r="BB514" i="12"/>
  <c r="BA514" i="12"/>
  <c r="AZ514" i="12"/>
  <c r="AY514" i="12"/>
  <c r="AX514" i="12"/>
  <c r="AW514" i="12"/>
  <c r="AV514" i="12"/>
  <c r="AU514" i="12"/>
  <c r="AT514" i="12"/>
  <c r="AS514" i="12"/>
  <c r="AR514" i="12"/>
  <c r="AQ514" i="12"/>
  <c r="AP514" i="12"/>
  <c r="AO514" i="12"/>
  <c r="AN514" i="12"/>
  <c r="AM514" i="12"/>
  <c r="AL514" i="12"/>
  <c r="AK514" i="12"/>
  <c r="AJ514" i="12"/>
  <c r="AI514" i="12"/>
  <c r="AH514" i="12"/>
  <c r="AG514" i="12"/>
  <c r="AF514" i="12"/>
  <c r="AE514" i="12"/>
  <c r="AD514" i="12"/>
  <c r="AC514" i="12"/>
  <c r="AB514" i="12"/>
  <c r="AA514" i="12"/>
  <c r="Z514" i="12"/>
  <c r="Y514" i="12"/>
  <c r="X514" i="12"/>
  <c r="W514" i="12"/>
  <c r="V514" i="12"/>
  <c r="U514" i="12"/>
  <c r="T514" i="12"/>
  <c r="S514" i="12"/>
  <c r="R514" i="12"/>
  <c r="Q514" i="12"/>
  <c r="P514" i="12"/>
  <c r="O514" i="12"/>
  <c r="N514" i="12"/>
  <c r="M514" i="12"/>
  <c r="L514" i="12"/>
  <c r="K514" i="12"/>
  <c r="J514" i="12"/>
  <c r="I514" i="12"/>
  <c r="H514" i="12"/>
  <c r="G514" i="12"/>
  <c r="F514" i="12"/>
  <c r="E514" i="12"/>
  <c r="D514" i="12"/>
  <c r="BT514" i="12" s="1"/>
  <c r="C514" i="12"/>
  <c r="B514" i="12"/>
  <c r="A514" i="12"/>
  <c r="BP513" i="12"/>
  <c r="BO513" i="12"/>
  <c r="BW513" i="12" s="1"/>
  <c r="BN513" i="12"/>
  <c r="BV513" i="12" s="1"/>
  <c r="BM513" i="12"/>
  <c r="BU513" i="12" s="1"/>
  <c r="BL513" i="12"/>
  <c r="BK513" i="12"/>
  <c r="BJ513" i="12"/>
  <c r="BI513" i="12"/>
  <c r="BH513" i="12"/>
  <c r="BG513" i="12"/>
  <c r="BF513" i="12"/>
  <c r="BE513" i="12"/>
  <c r="BD513" i="12"/>
  <c r="BC513" i="12"/>
  <c r="BB513" i="12"/>
  <c r="BA513" i="12"/>
  <c r="AZ513" i="12"/>
  <c r="AY513" i="12"/>
  <c r="AX513" i="12"/>
  <c r="AW513" i="12"/>
  <c r="AV513" i="12"/>
  <c r="AU513" i="12"/>
  <c r="AT513" i="12"/>
  <c r="AS513" i="12"/>
  <c r="AR513" i="12"/>
  <c r="AQ513" i="12"/>
  <c r="AP513" i="12"/>
  <c r="AO513" i="12"/>
  <c r="AN513" i="12"/>
  <c r="AM513" i="12"/>
  <c r="AL513" i="12"/>
  <c r="AK513" i="12"/>
  <c r="AJ513" i="12"/>
  <c r="AI513" i="12"/>
  <c r="AH513" i="12"/>
  <c r="AG513" i="12"/>
  <c r="AF513" i="12"/>
  <c r="AE513" i="12"/>
  <c r="AD513" i="12"/>
  <c r="AC513" i="12"/>
  <c r="AB513" i="12"/>
  <c r="AA513" i="12"/>
  <c r="Z513" i="12"/>
  <c r="Y513" i="12"/>
  <c r="X513" i="12"/>
  <c r="W513" i="12"/>
  <c r="V513" i="12"/>
  <c r="U513" i="12"/>
  <c r="T513" i="12"/>
  <c r="S513" i="12"/>
  <c r="R513" i="12"/>
  <c r="Q513" i="12"/>
  <c r="P513" i="12"/>
  <c r="O513" i="12"/>
  <c r="N513" i="12"/>
  <c r="M513" i="12"/>
  <c r="L513" i="12"/>
  <c r="K513" i="12"/>
  <c r="J513" i="12"/>
  <c r="I513" i="12"/>
  <c r="H513" i="12"/>
  <c r="G513" i="12"/>
  <c r="F513" i="12"/>
  <c r="E513" i="12"/>
  <c r="D513" i="12"/>
  <c r="BT513" i="12" s="1"/>
  <c r="C513" i="12"/>
  <c r="B513" i="12"/>
  <c r="A513" i="12"/>
  <c r="BP512" i="12"/>
  <c r="BO512" i="12"/>
  <c r="BW512" i="12" s="1"/>
  <c r="BN512" i="12"/>
  <c r="BV512" i="12" s="1"/>
  <c r="BM512" i="12"/>
  <c r="BU512" i="12" s="1"/>
  <c r="BL512" i="12"/>
  <c r="BK512" i="12"/>
  <c r="BJ512" i="12"/>
  <c r="BI512" i="12"/>
  <c r="BH512" i="12"/>
  <c r="BG512" i="12"/>
  <c r="BF512" i="12"/>
  <c r="BE512" i="12"/>
  <c r="BD512" i="12"/>
  <c r="BC512" i="12"/>
  <c r="BB512" i="12"/>
  <c r="BA512" i="12"/>
  <c r="AZ512" i="12"/>
  <c r="AY512" i="12"/>
  <c r="AX512" i="12"/>
  <c r="AW512" i="12"/>
  <c r="AV512" i="12"/>
  <c r="AU512" i="12"/>
  <c r="AT512" i="12"/>
  <c r="AS512" i="12"/>
  <c r="AR512" i="12"/>
  <c r="AQ512" i="12"/>
  <c r="AP512" i="12"/>
  <c r="AO512" i="12"/>
  <c r="AN512" i="12"/>
  <c r="AM512" i="12"/>
  <c r="AL512" i="12"/>
  <c r="AK512" i="12"/>
  <c r="AJ512" i="12"/>
  <c r="AI512" i="12"/>
  <c r="AH512" i="12"/>
  <c r="AG512" i="12"/>
  <c r="AF512" i="12"/>
  <c r="AE512" i="12"/>
  <c r="AD512" i="12"/>
  <c r="AC512" i="12"/>
  <c r="AB512" i="12"/>
  <c r="AA512" i="12"/>
  <c r="Z512" i="12"/>
  <c r="Y512" i="12"/>
  <c r="X512" i="12"/>
  <c r="W512" i="12"/>
  <c r="V512" i="12"/>
  <c r="U512" i="12"/>
  <c r="T512" i="12"/>
  <c r="S512" i="12"/>
  <c r="R512" i="12"/>
  <c r="Q512" i="12"/>
  <c r="P512" i="12"/>
  <c r="O512" i="12"/>
  <c r="N512" i="12"/>
  <c r="M512" i="12"/>
  <c r="L512" i="12"/>
  <c r="K512" i="12"/>
  <c r="J512" i="12"/>
  <c r="I512" i="12"/>
  <c r="H512" i="12"/>
  <c r="G512" i="12"/>
  <c r="F512" i="12"/>
  <c r="E512" i="12"/>
  <c r="D512" i="12"/>
  <c r="BT512" i="12" s="1"/>
  <c r="C512" i="12"/>
  <c r="B512" i="12"/>
  <c r="A512" i="12"/>
  <c r="BP511" i="12"/>
  <c r="BO511" i="12"/>
  <c r="BW511" i="12" s="1"/>
  <c r="BN511" i="12"/>
  <c r="BV511" i="12" s="1"/>
  <c r="BM511" i="12"/>
  <c r="BU511" i="12" s="1"/>
  <c r="BL511" i="12"/>
  <c r="BK511" i="12"/>
  <c r="BJ511" i="12"/>
  <c r="BI511" i="12"/>
  <c r="BH511" i="12"/>
  <c r="BG511" i="12"/>
  <c r="BF511" i="12"/>
  <c r="BE511" i="12"/>
  <c r="BD511" i="12"/>
  <c r="BC511" i="12"/>
  <c r="BB511" i="12"/>
  <c r="BA511" i="12"/>
  <c r="AZ511" i="12"/>
  <c r="AY511" i="12"/>
  <c r="AX511" i="12"/>
  <c r="AW511" i="12"/>
  <c r="AV511" i="12"/>
  <c r="AU511" i="12"/>
  <c r="AT511" i="12"/>
  <c r="AS511" i="12"/>
  <c r="AR511" i="12"/>
  <c r="AQ511" i="12"/>
  <c r="AP511" i="12"/>
  <c r="AO511" i="12"/>
  <c r="AN511" i="12"/>
  <c r="AM511" i="12"/>
  <c r="AL511" i="12"/>
  <c r="AK511" i="12"/>
  <c r="AJ511" i="12"/>
  <c r="AI511" i="12"/>
  <c r="AH511" i="12"/>
  <c r="AG511" i="12"/>
  <c r="AF511" i="12"/>
  <c r="AE511" i="12"/>
  <c r="AD511" i="12"/>
  <c r="AC511" i="12"/>
  <c r="AB511" i="12"/>
  <c r="AA511" i="12"/>
  <c r="Z511" i="12"/>
  <c r="Y511" i="12"/>
  <c r="X511" i="12"/>
  <c r="W511" i="12"/>
  <c r="V511" i="12"/>
  <c r="U511" i="12"/>
  <c r="T511" i="12"/>
  <c r="S511" i="12"/>
  <c r="R511" i="12"/>
  <c r="Q511" i="12"/>
  <c r="P511" i="12"/>
  <c r="O511" i="12"/>
  <c r="N511" i="12"/>
  <c r="M511" i="12"/>
  <c r="L511" i="12"/>
  <c r="K511" i="12"/>
  <c r="J511" i="12"/>
  <c r="I511" i="12"/>
  <c r="H511" i="12"/>
  <c r="G511" i="12"/>
  <c r="F511" i="12"/>
  <c r="E511" i="12"/>
  <c r="D511" i="12"/>
  <c r="BT511" i="12" s="1"/>
  <c r="C511" i="12"/>
  <c r="B511" i="12"/>
  <c r="A511" i="12"/>
  <c r="BP510" i="12"/>
  <c r="BO510" i="12"/>
  <c r="BW510" i="12" s="1"/>
  <c r="BN510" i="12"/>
  <c r="BV510" i="12" s="1"/>
  <c r="BM510" i="12"/>
  <c r="BU510" i="12" s="1"/>
  <c r="BL510" i="12"/>
  <c r="BK510" i="12"/>
  <c r="BJ510" i="12"/>
  <c r="BI510" i="12"/>
  <c r="BH510" i="12"/>
  <c r="BG510" i="12"/>
  <c r="BF510" i="12"/>
  <c r="BE510" i="12"/>
  <c r="BD510" i="12"/>
  <c r="BC510" i="12"/>
  <c r="BB510" i="12"/>
  <c r="BA510" i="12"/>
  <c r="AZ510" i="12"/>
  <c r="AY510" i="12"/>
  <c r="AX510" i="12"/>
  <c r="AW510" i="12"/>
  <c r="AV510" i="12"/>
  <c r="AU510" i="12"/>
  <c r="AT510" i="12"/>
  <c r="AS510" i="12"/>
  <c r="AR510" i="12"/>
  <c r="AQ510" i="12"/>
  <c r="AP510" i="12"/>
  <c r="AO510" i="12"/>
  <c r="AN510" i="12"/>
  <c r="AM510" i="12"/>
  <c r="AL510" i="12"/>
  <c r="AK510" i="12"/>
  <c r="AJ510" i="12"/>
  <c r="AI510" i="12"/>
  <c r="AH510" i="12"/>
  <c r="AG510" i="12"/>
  <c r="AF510" i="12"/>
  <c r="AE510" i="12"/>
  <c r="AD510" i="12"/>
  <c r="AC510" i="12"/>
  <c r="AB510" i="12"/>
  <c r="AA510" i="12"/>
  <c r="Z510" i="12"/>
  <c r="Y510" i="12"/>
  <c r="X510" i="12"/>
  <c r="W510" i="12"/>
  <c r="V510" i="12"/>
  <c r="U510" i="12"/>
  <c r="T510" i="12"/>
  <c r="S510" i="12"/>
  <c r="R510" i="12"/>
  <c r="Q510" i="12"/>
  <c r="P510" i="12"/>
  <c r="O510" i="12"/>
  <c r="N510" i="12"/>
  <c r="M510" i="12"/>
  <c r="L510" i="12"/>
  <c r="K510" i="12"/>
  <c r="J510" i="12"/>
  <c r="I510" i="12"/>
  <c r="H510" i="12"/>
  <c r="G510" i="12"/>
  <c r="F510" i="12"/>
  <c r="E510" i="12"/>
  <c r="D510" i="12"/>
  <c r="BT510" i="12" s="1"/>
  <c r="C510" i="12"/>
  <c r="B510" i="12"/>
  <c r="A510" i="12"/>
  <c r="BP509" i="12"/>
  <c r="BO509" i="12"/>
  <c r="BW509" i="12" s="1"/>
  <c r="BN509" i="12"/>
  <c r="BV509" i="12" s="1"/>
  <c r="BM509" i="12"/>
  <c r="BU509" i="12" s="1"/>
  <c r="BL509" i="12"/>
  <c r="BK509" i="12"/>
  <c r="BJ509" i="12"/>
  <c r="BI509" i="12"/>
  <c r="BH509" i="12"/>
  <c r="BG509" i="12"/>
  <c r="BF509" i="12"/>
  <c r="BE509" i="12"/>
  <c r="BD509" i="12"/>
  <c r="BC509" i="12"/>
  <c r="BB509" i="12"/>
  <c r="BA509" i="12"/>
  <c r="AZ509" i="12"/>
  <c r="AY509" i="12"/>
  <c r="AX509" i="12"/>
  <c r="AW509" i="12"/>
  <c r="AV509" i="12"/>
  <c r="AU509" i="12"/>
  <c r="AT509" i="12"/>
  <c r="AS509" i="12"/>
  <c r="AR509" i="12"/>
  <c r="AQ509" i="12"/>
  <c r="AP509" i="12"/>
  <c r="AO509" i="12"/>
  <c r="AN509" i="12"/>
  <c r="AM509" i="12"/>
  <c r="AL509" i="12"/>
  <c r="AK509" i="12"/>
  <c r="AJ509" i="12"/>
  <c r="AI509" i="12"/>
  <c r="AH509" i="12"/>
  <c r="AG509" i="12"/>
  <c r="AF509" i="12"/>
  <c r="AE509" i="12"/>
  <c r="AD509" i="12"/>
  <c r="AC509" i="12"/>
  <c r="AB509" i="12"/>
  <c r="AA509" i="12"/>
  <c r="Z509" i="12"/>
  <c r="Y509" i="12"/>
  <c r="X509" i="12"/>
  <c r="W509" i="12"/>
  <c r="V509" i="12"/>
  <c r="U509" i="12"/>
  <c r="T509" i="12"/>
  <c r="S509" i="12"/>
  <c r="R509" i="12"/>
  <c r="Q509" i="12"/>
  <c r="P509" i="12"/>
  <c r="O509" i="12"/>
  <c r="N509" i="12"/>
  <c r="M509" i="12"/>
  <c r="L509" i="12"/>
  <c r="K509" i="12"/>
  <c r="J509" i="12"/>
  <c r="I509" i="12"/>
  <c r="H509" i="12"/>
  <c r="G509" i="12"/>
  <c r="F509" i="12"/>
  <c r="E509" i="12"/>
  <c r="D509" i="12"/>
  <c r="BT509" i="12" s="1"/>
  <c r="C509" i="12"/>
  <c r="B509" i="12"/>
  <c r="A509" i="12"/>
  <c r="BP508" i="12"/>
  <c r="BO508" i="12"/>
  <c r="BW508" i="12" s="1"/>
  <c r="BN508" i="12"/>
  <c r="BV508" i="12" s="1"/>
  <c r="BM508" i="12"/>
  <c r="BU508" i="12" s="1"/>
  <c r="BL508" i="12"/>
  <c r="BK508" i="12"/>
  <c r="BJ508" i="12"/>
  <c r="BI508" i="12"/>
  <c r="BH508" i="12"/>
  <c r="BG508" i="12"/>
  <c r="BF508" i="12"/>
  <c r="BE508" i="12"/>
  <c r="BD508" i="12"/>
  <c r="BC508" i="12"/>
  <c r="BB508" i="12"/>
  <c r="BA508" i="12"/>
  <c r="AZ508" i="12"/>
  <c r="AY508" i="12"/>
  <c r="AX508" i="12"/>
  <c r="AW508" i="12"/>
  <c r="AV508" i="12"/>
  <c r="AU508" i="12"/>
  <c r="AT508" i="12"/>
  <c r="AS508" i="12"/>
  <c r="AR508" i="12"/>
  <c r="AQ508" i="12"/>
  <c r="AP508" i="12"/>
  <c r="AO508" i="12"/>
  <c r="AN508" i="12"/>
  <c r="AM508" i="12"/>
  <c r="AL508" i="12"/>
  <c r="AK508" i="12"/>
  <c r="AJ508" i="12"/>
  <c r="AI508" i="12"/>
  <c r="AH508" i="12"/>
  <c r="AG508" i="12"/>
  <c r="AF508" i="12"/>
  <c r="AE508" i="12"/>
  <c r="AD508" i="12"/>
  <c r="AC508" i="12"/>
  <c r="AB508" i="12"/>
  <c r="AA508" i="12"/>
  <c r="Z508" i="12"/>
  <c r="Y508" i="12"/>
  <c r="X508" i="12"/>
  <c r="W508" i="12"/>
  <c r="V508" i="12"/>
  <c r="U508" i="12"/>
  <c r="T508" i="12"/>
  <c r="S508" i="12"/>
  <c r="R508" i="12"/>
  <c r="Q508" i="12"/>
  <c r="P508" i="12"/>
  <c r="O508" i="12"/>
  <c r="N508" i="12"/>
  <c r="M508" i="12"/>
  <c r="L508" i="12"/>
  <c r="K508" i="12"/>
  <c r="J508" i="12"/>
  <c r="I508" i="12"/>
  <c r="H508" i="12"/>
  <c r="G508" i="12"/>
  <c r="F508" i="12"/>
  <c r="E508" i="12"/>
  <c r="D508" i="12"/>
  <c r="BT508" i="12" s="1"/>
  <c r="C508" i="12"/>
  <c r="B508" i="12"/>
  <c r="A508" i="12"/>
  <c r="BP507" i="12"/>
  <c r="BO507" i="12"/>
  <c r="BW507" i="12" s="1"/>
  <c r="BN507" i="12"/>
  <c r="BV507" i="12" s="1"/>
  <c r="BM507" i="12"/>
  <c r="BU507" i="12" s="1"/>
  <c r="BL507" i="12"/>
  <c r="BK507" i="12"/>
  <c r="BJ507" i="12"/>
  <c r="BI507" i="12"/>
  <c r="BH507" i="12"/>
  <c r="BG507" i="12"/>
  <c r="BF507" i="12"/>
  <c r="BE507" i="12"/>
  <c r="BD507" i="12"/>
  <c r="BC507" i="12"/>
  <c r="BB507" i="12"/>
  <c r="BA507" i="12"/>
  <c r="AZ507" i="12"/>
  <c r="AY507" i="12"/>
  <c r="AX507" i="12"/>
  <c r="AW507" i="12"/>
  <c r="AV507" i="12"/>
  <c r="AU507" i="12"/>
  <c r="AT507" i="12"/>
  <c r="AS507" i="12"/>
  <c r="AR507" i="12"/>
  <c r="AQ507" i="12"/>
  <c r="AP507" i="12"/>
  <c r="AO507" i="12"/>
  <c r="AN507" i="12"/>
  <c r="AM507" i="12"/>
  <c r="AL507" i="12"/>
  <c r="AK507" i="12"/>
  <c r="AJ507" i="12"/>
  <c r="AI507" i="12"/>
  <c r="AH507" i="12"/>
  <c r="AG507" i="12"/>
  <c r="AF507" i="12"/>
  <c r="AE507" i="12"/>
  <c r="AD507" i="12"/>
  <c r="AC507" i="12"/>
  <c r="AB507" i="12"/>
  <c r="AA507" i="12"/>
  <c r="Z507" i="12"/>
  <c r="Y507" i="12"/>
  <c r="X507" i="12"/>
  <c r="W507" i="12"/>
  <c r="V507" i="12"/>
  <c r="U507" i="12"/>
  <c r="T507" i="12"/>
  <c r="S507" i="12"/>
  <c r="R507" i="12"/>
  <c r="Q507" i="12"/>
  <c r="P507" i="12"/>
  <c r="O507" i="12"/>
  <c r="N507" i="12"/>
  <c r="M507" i="12"/>
  <c r="L507" i="12"/>
  <c r="K507" i="12"/>
  <c r="J507" i="12"/>
  <c r="I507" i="12"/>
  <c r="H507" i="12"/>
  <c r="G507" i="12"/>
  <c r="F507" i="12"/>
  <c r="E507" i="12"/>
  <c r="D507" i="12"/>
  <c r="BT507" i="12" s="1"/>
  <c r="C507" i="12"/>
  <c r="B507" i="12"/>
  <c r="A507" i="12"/>
  <c r="BP506" i="12"/>
  <c r="BO506" i="12"/>
  <c r="BW506" i="12" s="1"/>
  <c r="BN506" i="12"/>
  <c r="BV506" i="12" s="1"/>
  <c r="BM506" i="12"/>
  <c r="BU506" i="12" s="1"/>
  <c r="BL506" i="12"/>
  <c r="BK506" i="12"/>
  <c r="BJ506" i="12"/>
  <c r="BI506" i="12"/>
  <c r="BH506" i="12"/>
  <c r="BG506" i="12"/>
  <c r="BF506" i="12"/>
  <c r="BE506" i="12"/>
  <c r="BD506" i="12"/>
  <c r="BC506" i="12"/>
  <c r="BB506" i="12"/>
  <c r="BA506" i="12"/>
  <c r="AZ506" i="12"/>
  <c r="AY506" i="12"/>
  <c r="AX506" i="12"/>
  <c r="AW506" i="12"/>
  <c r="AV506" i="12"/>
  <c r="AU506" i="12"/>
  <c r="AT506" i="12"/>
  <c r="AS506" i="12"/>
  <c r="AR506" i="12"/>
  <c r="AQ506" i="12"/>
  <c r="AP506" i="12"/>
  <c r="AO506" i="12"/>
  <c r="AN506" i="12"/>
  <c r="AM506" i="12"/>
  <c r="AL506" i="12"/>
  <c r="AK506" i="12"/>
  <c r="AJ506" i="12"/>
  <c r="AI506" i="12"/>
  <c r="AH506" i="12"/>
  <c r="AG506" i="12"/>
  <c r="AF506" i="12"/>
  <c r="AE506" i="12"/>
  <c r="AD506" i="12"/>
  <c r="AC506" i="12"/>
  <c r="AB506" i="12"/>
  <c r="AA506" i="12"/>
  <c r="Z506" i="12"/>
  <c r="Y506" i="12"/>
  <c r="X506" i="12"/>
  <c r="W506" i="12"/>
  <c r="V506" i="12"/>
  <c r="U506" i="12"/>
  <c r="T506" i="12"/>
  <c r="S506" i="12"/>
  <c r="R506" i="12"/>
  <c r="Q506" i="12"/>
  <c r="P506" i="12"/>
  <c r="O506" i="12"/>
  <c r="N506" i="12"/>
  <c r="M506" i="12"/>
  <c r="L506" i="12"/>
  <c r="K506" i="12"/>
  <c r="J506" i="12"/>
  <c r="I506" i="12"/>
  <c r="H506" i="12"/>
  <c r="G506" i="12"/>
  <c r="F506" i="12"/>
  <c r="E506" i="12"/>
  <c r="D506" i="12"/>
  <c r="BT506" i="12" s="1"/>
  <c r="C506" i="12"/>
  <c r="B506" i="12"/>
  <c r="A506" i="12"/>
  <c r="BP505" i="12"/>
  <c r="BO505" i="12"/>
  <c r="BW505" i="12" s="1"/>
  <c r="BN505" i="12"/>
  <c r="BV505" i="12" s="1"/>
  <c r="BM505" i="12"/>
  <c r="BU505" i="12" s="1"/>
  <c r="BL505" i="12"/>
  <c r="BK505" i="12"/>
  <c r="BJ505" i="12"/>
  <c r="BI505" i="12"/>
  <c r="BH505" i="12"/>
  <c r="BG505" i="12"/>
  <c r="BF505" i="12"/>
  <c r="BE505" i="12"/>
  <c r="BD505" i="12"/>
  <c r="BC505" i="12"/>
  <c r="BB505" i="12"/>
  <c r="BA505" i="12"/>
  <c r="AZ505" i="12"/>
  <c r="AY505" i="12"/>
  <c r="AX505" i="12"/>
  <c r="AW505" i="12"/>
  <c r="AV505" i="12"/>
  <c r="AU505" i="12"/>
  <c r="AT505" i="12"/>
  <c r="AS505" i="12"/>
  <c r="AR505" i="12"/>
  <c r="AQ505" i="12"/>
  <c r="AP505" i="12"/>
  <c r="AO505" i="12"/>
  <c r="AN505" i="12"/>
  <c r="AM505" i="12"/>
  <c r="AL505" i="12"/>
  <c r="AK505" i="12"/>
  <c r="AJ505" i="12"/>
  <c r="AI505" i="12"/>
  <c r="AH505" i="12"/>
  <c r="AG505" i="12"/>
  <c r="AF505" i="12"/>
  <c r="AE505" i="12"/>
  <c r="AD505" i="12"/>
  <c r="AC505" i="12"/>
  <c r="AB505" i="12"/>
  <c r="AA505" i="12"/>
  <c r="Z505" i="12"/>
  <c r="Y505" i="12"/>
  <c r="X505" i="12"/>
  <c r="W505" i="12"/>
  <c r="V505" i="12"/>
  <c r="U505" i="12"/>
  <c r="T505" i="12"/>
  <c r="S505" i="12"/>
  <c r="R505" i="12"/>
  <c r="Q505" i="12"/>
  <c r="P505" i="12"/>
  <c r="O505" i="12"/>
  <c r="N505" i="12"/>
  <c r="M505" i="12"/>
  <c r="L505" i="12"/>
  <c r="K505" i="12"/>
  <c r="J505" i="12"/>
  <c r="I505" i="12"/>
  <c r="H505" i="12"/>
  <c r="G505" i="12"/>
  <c r="F505" i="12"/>
  <c r="E505" i="12"/>
  <c r="D505" i="12"/>
  <c r="BT505" i="12" s="1"/>
  <c r="C505" i="12"/>
  <c r="B505" i="12"/>
  <c r="A505" i="12"/>
  <c r="BP504" i="12"/>
  <c r="BO504" i="12"/>
  <c r="BW504" i="12" s="1"/>
  <c r="BN504" i="12"/>
  <c r="BV504" i="12" s="1"/>
  <c r="BM504" i="12"/>
  <c r="BU504" i="12" s="1"/>
  <c r="BL504" i="12"/>
  <c r="BK504" i="12"/>
  <c r="BJ504" i="12"/>
  <c r="BI504" i="12"/>
  <c r="BH504" i="12"/>
  <c r="BG504" i="12"/>
  <c r="BF504" i="12"/>
  <c r="BE504" i="12"/>
  <c r="BD504" i="12"/>
  <c r="BC504" i="12"/>
  <c r="BB504" i="12"/>
  <c r="BA504" i="12"/>
  <c r="AZ504" i="12"/>
  <c r="AY504" i="12"/>
  <c r="AX504" i="12"/>
  <c r="AW504" i="12"/>
  <c r="AV504" i="12"/>
  <c r="AU504" i="12"/>
  <c r="AT504" i="12"/>
  <c r="AS504" i="12"/>
  <c r="AR504" i="12"/>
  <c r="AQ504" i="12"/>
  <c r="AP504" i="12"/>
  <c r="AO504" i="12"/>
  <c r="AN504" i="12"/>
  <c r="AM504" i="12"/>
  <c r="AL504" i="12"/>
  <c r="AK504" i="12"/>
  <c r="AJ504" i="12"/>
  <c r="AI504" i="12"/>
  <c r="AH504" i="12"/>
  <c r="AG504" i="12"/>
  <c r="AF504" i="12"/>
  <c r="AE504" i="12"/>
  <c r="AD504" i="12"/>
  <c r="AC504" i="12"/>
  <c r="AB504" i="12"/>
  <c r="AA504" i="12"/>
  <c r="Z504" i="12"/>
  <c r="Y504" i="12"/>
  <c r="X504" i="12"/>
  <c r="W504" i="12"/>
  <c r="V504" i="12"/>
  <c r="U504" i="12"/>
  <c r="T504" i="12"/>
  <c r="S504" i="12"/>
  <c r="R504" i="12"/>
  <c r="Q504" i="12"/>
  <c r="P504" i="12"/>
  <c r="O504" i="12"/>
  <c r="N504" i="12"/>
  <c r="M504" i="12"/>
  <c r="L504" i="12"/>
  <c r="K504" i="12"/>
  <c r="J504" i="12"/>
  <c r="I504" i="12"/>
  <c r="H504" i="12"/>
  <c r="G504" i="12"/>
  <c r="F504" i="12"/>
  <c r="E504" i="12"/>
  <c r="D504" i="12"/>
  <c r="BT504" i="12" s="1"/>
  <c r="C504" i="12"/>
  <c r="B504" i="12"/>
  <c r="A504" i="12"/>
  <c r="BP503" i="12"/>
  <c r="BO503" i="12"/>
  <c r="BW503" i="12" s="1"/>
  <c r="BN503" i="12"/>
  <c r="BV503" i="12" s="1"/>
  <c r="BM503" i="12"/>
  <c r="BU503" i="12" s="1"/>
  <c r="BL503" i="12"/>
  <c r="BK503" i="12"/>
  <c r="BJ503" i="12"/>
  <c r="BI503" i="12"/>
  <c r="BH503" i="12"/>
  <c r="BG503" i="12"/>
  <c r="BF503" i="12"/>
  <c r="BE503" i="12"/>
  <c r="BD503" i="12"/>
  <c r="BC503" i="12"/>
  <c r="BB503" i="12"/>
  <c r="BA503" i="12"/>
  <c r="AZ503" i="12"/>
  <c r="AY503" i="12"/>
  <c r="AX503" i="12"/>
  <c r="AW503" i="12"/>
  <c r="AV503" i="12"/>
  <c r="AU503" i="12"/>
  <c r="AT503" i="12"/>
  <c r="AS503" i="12"/>
  <c r="AR503" i="12"/>
  <c r="AQ503" i="12"/>
  <c r="AP503" i="12"/>
  <c r="AO503" i="12"/>
  <c r="AN503" i="12"/>
  <c r="AM503" i="12"/>
  <c r="AL503" i="12"/>
  <c r="AK503" i="12"/>
  <c r="AJ503" i="12"/>
  <c r="AI503" i="12"/>
  <c r="AH503" i="12"/>
  <c r="AG503" i="12"/>
  <c r="AF503" i="12"/>
  <c r="AE503" i="12"/>
  <c r="AD503" i="12"/>
  <c r="AC503" i="12"/>
  <c r="AB503" i="12"/>
  <c r="AA503" i="12"/>
  <c r="Z503" i="12"/>
  <c r="Y503" i="12"/>
  <c r="X503" i="12"/>
  <c r="W503" i="12"/>
  <c r="V503" i="12"/>
  <c r="U503" i="12"/>
  <c r="T503" i="12"/>
  <c r="S503" i="12"/>
  <c r="R503" i="12"/>
  <c r="Q503" i="12"/>
  <c r="P503" i="12"/>
  <c r="O503" i="12"/>
  <c r="N503" i="12"/>
  <c r="M503" i="12"/>
  <c r="L503" i="12"/>
  <c r="K503" i="12"/>
  <c r="J503" i="12"/>
  <c r="I503" i="12"/>
  <c r="H503" i="12"/>
  <c r="G503" i="12"/>
  <c r="F503" i="12"/>
  <c r="E503" i="12"/>
  <c r="D503" i="12"/>
  <c r="BT503" i="12" s="1"/>
  <c r="C503" i="12"/>
  <c r="B503" i="12"/>
  <c r="A503" i="12"/>
  <c r="BP502" i="12"/>
  <c r="BO502" i="12"/>
  <c r="BW502" i="12" s="1"/>
  <c r="BN502" i="12"/>
  <c r="BV502" i="12" s="1"/>
  <c r="BM502" i="12"/>
  <c r="BU502" i="12" s="1"/>
  <c r="BL502" i="12"/>
  <c r="BK502" i="12"/>
  <c r="BJ502" i="12"/>
  <c r="BI502" i="12"/>
  <c r="BH502" i="12"/>
  <c r="BG502" i="12"/>
  <c r="BF502" i="12"/>
  <c r="BE502" i="12"/>
  <c r="BD502" i="12"/>
  <c r="BC502" i="12"/>
  <c r="BB502" i="12"/>
  <c r="BA502" i="12"/>
  <c r="AZ502" i="12"/>
  <c r="AY502" i="12"/>
  <c r="AX502" i="12"/>
  <c r="AW502" i="12"/>
  <c r="AV502" i="12"/>
  <c r="AU502" i="12"/>
  <c r="AT502" i="12"/>
  <c r="AS502" i="12"/>
  <c r="AR502" i="12"/>
  <c r="AQ502" i="12"/>
  <c r="AP502" i="12"/>
  <c r="AO502" i="12"/>
  <c r="AN502" i="12"/>
  <c r="AM502" i="12"/>
  <c r="AL502" i="12"/>
  <c r="AK502" i="12"/>
  <c r="AJ502" i="12"/>
  <c r="AI502" i="12"/>
  <c r="AH502" i="12"/>
  <c r="AG502" i="12"/>
  <c r="AF502" i="12"/>
  <c r="AE502" i="12"/>
  <c r="AD502" i="12"/>
  <c r="AC502" i="12"/>
  <c r="AB502" i="12"/>
  <c r="AA502" i="12"/>
  <c r="Z502" i="12"/>
  <c r="Y502" i="12"/>
  <c r="X502" i="12"/>
  <c r="W502" i="12"/>
  <c r="V502" i="12"/>
  <c r="U502" i="12"/>
  <c r="T502" i="12"/>
  <c r="S502" i="12"/>
  <c r="R502" i="12"/>
  <c r="Q502" i="12"/>
  <c r="P502" i="12"/>
  <c r="O502" i="12"/>
  <c r="N502" i="12"/>
  <c r="M502" i="12"/>
  <c r="L502" i="12"/>
  <c r="K502" i="12"/>
  <c r="J502" i="12"/>
  <c r="I502" i="12"/>
  <c r="H502" i="12"/>
  <c r="G502" i="12"/>
  <c r="F502" i="12"/>
  <c r="E502" i="12"/>
  <c r="D502" i="12"/>
  <c r="BT502" i="12" s="1"/>
  <c r="C502" i="12"/>
  <c r="B502" i="12"/>
  <c r="A502" i="12"/>
  <c r="BP501" i="12"/>
  <c r="BO501" i="12"/>
  <c r="BW501" i="12" s="1"/>
  <c r="BN501" i="12"/>
  <c r="BV501" i="12" s="1"/>
  <c r="BM501" i="12"/>
  <c r="BU501" i="12" s="1"/>
  <c r="BL501" i="12"/>
  <c r="BK501" i="12"/>
  <c r="BJ501" i="12"/>
  <c r="BI501" i="12"/>
  <c r="BH501" i="12"/>
  <c r="BG501" i="12"/>
  <c r="BF501" i="12"/>
  <c r="BE501" i="12"/>
  <c r="BD501" i="12"/>
  <c r="BC501" i="12"/>
  <c r="BB501" i="12"/>
  <c r="BA501" i="12"/>
  <c r="AZ501" i="12"/>
  <c r="AY501" i="12"/>
  <c r="AX501" i="12"/>
  <c r="AW501" i="12"/>
  <c r="AV501" i="12"/>
  <c r="AU501" i="12"/>
  <c r="AT501" i="12"/>
  <c r="AS501" i="12"/>
  <c r="AR501" i="12"/>
  <c r="AQ501" i="12"/>
  <c r="AP501" i="12"/>
  <c r="AO501" i="12"/>
  <c r="AN501" i="12"/>
  <c r="AM501" i="12"/>
  <c r="AL501" i="12"/>
  <c r="AK501" i="12"/>
  <c r="AJ501" i="12"/>
  <c r="AI501" i="12"/>
  <c r="AH501" i="12"/>
  <c r="AG501" i="12"/>
  <c r="AF501" i="12"/>
  <c r="AE501" i="12"/>
  <c r="AD501" i="12"/>
  <c r="AC501" i="12"/>
  <c r="AB501" i="12"/>
  <c r="AA501" i="12"/>
  <c r="Z501" i="12"/>
  <c r="Y501" i="12"/>
  <c r="X501" i="12"/>
  <c r="W501" i="12"/>
  <c r="V501" i="12"/>
  <c r="U501" i="12"/>
  <c r="T501" i="12"/>
  <c r="S501" i="12"/>
  <c r="R501" i="12"/>
  <c r="Q501" i="12"/>
  <c r="P501" i="12"/>
  <c r="O501" i="12"/>
  <c r="N501" i="12"/>
  <c r="M501" i="12"/>
  <c r="L501" i="12"/>
  <c r="K501" i="12"/>
  <c r="J501" i="12"/>
  <c r="I501" i="12"/>
  <c r="H501" i="12"/>
  <c r="G501" i="12"/>
  <c r="F501" i="12"/>
  <c r="E501" i="12"/>
  <c r="D501" i="12"/>
  <c r="BT501" i="12" s="1"/>
  <c r="C501" i="12"/>
  <c r="B501" i="12"/>
  <c r="A501" i="12"/>
  <c r="BP500" i="12"/>
  <c r="BO500" i="12"/>
  <c r="BW500" i="12" s="1"/>
  <c r="BN500" i="12"/>
  <c r="BV500" i="12" s="1"/>
  <c r="BM500" i="12"/>
  <c r="BU500" i="12" s="1"/>
  <c r="BL500" i="12"/>
  <c r="BK500" i="12"/>
  <c r="BJ500" i="12"/>
  <c r="BI500" i="12"/>
  <c r="BH500" i="12"/>
  <c r="BG500" i="12"/>
  <c r="BF500" i="12"/>
  <c r="BE500" i="12"/>
  <c r="BD500" i="12"/>
  <c r="BC500" i="12"/>
  <c r="BB500" i="12"/>
  <c r="BA500" i="12"/>
  <c r="AZ500" i="12"/>
  <c r="AY500" i="12"/>
  <c r="AX500" i="12"/>
  <c r="AW500" i="12"/>
  <c r="AV500" i="12"/>
  <c r="AU500" i="12"/>
  <c r="AT500" i="12"/>
  <c r="AS500" i="12"/>
  <c r="AR500" i="12"/>
  <c r="AQ500" i="12"/>
  <c r="AP500" i="12"/>
  <c r="AO500" i="12"/>
  <c r="AN500" i="12"/>
  <c r="AM500" i="12"/>
  <c r="AL500" i="12"/>
  <c r="AK500" i="12"/>
  <c r="AJ500" i="12"/>
  <c r="AI500" i="12"/>
  <c r="AH500" i="12"/>
  <c r="AG500" i="12"/>
  <c r="AF500" i="12"/>
  <c r="AE500" i="12"/>
  <c r="AD500" i="12"/>
  <c r="AC500" i="12"/>
  <c r="AB500" i="12"/>
  <c r="AA500" i="12"/>
  <c r="Z500" i="12"/>
  <c r="Y500" i="12"/>
  <c r="X500" i="12"/>
  <c r="W500" i="12"/>
  <c r="V500" i="12"/>
  <c r="U500" i="12"/>
  <c r="T500" i="12"/>
  <c r="S500" i="12"/>
  <c r="R500" i="12"/>
  <c r="Q500" i="12"/>
  <c r="P500" i="12"/>
  <c r="O500" i="12"/>
  <c r="N500" i="12"/>
  <c r="M500" i="12"/>
  <c r="L500" i="12"/>
  <c r="K500" i="12"/>
  <c r="J500" i="12"/>
  <c r="I500" i="12"/>
  <c r="H500" i="12"/>
  <c r="G500" i="12"/>
  <c r="F500" i="12"/>
  <c r="E500" i="12"/>
  <c r="D500" i="12"/>
  <c r="BT500" i="12" s="1"/>
  <c r="C500" i="12"/>
  <c r="B500" i="12"/>
  <c r="A500" i="12"/>
  <c r="BP499" i="12"/>
  <c r="BO499" i="12"/>
  <c r="BW499" i="12" s="1"/>
  <c r="BN499" i="12"/>
  <c r="BV499" i="12" s="1"/>
  <c r="BM499" i="12"/>
  <c r="BU499" i="12" s="1"/>
  <c r="BL499" i="12"/>
  <c r="BK499" i="12"/>
  <c r="BJ499" i="12"/>
  <c r="BI499" i="12"/>
  <c r="BH499" i="12"/>
  <c r="BG499" i="12"/>
  <c r="BF499" i="12"/>
  <c r="BE499" i="12"/>
  <c r="BD499" i="12"/>
  <c r="BC499" i="12"/>
  <c r="BB499" i="12"/>
  <c r="BA499" i="12"/>
  <c r="AZ499" i="12"/>
  <c r="AY499" i="12"/>
  <c r="AX499" i="12"/>
  <c r="AW499" i="12"/>
  <c r="AV499" i="12"/>
  <c r="AU499" i="12"/>
  <c r="AT499" i="12"/>
  <c r="AS499" i="12"/>
  <c r="AR499" i="12"/>
  <c r="AQ499" i="12"/>
  <c r="AP499" i="12"/>
  <c r="AO499" i="12"/>
  <c r="AN499" i="12"/>
  <c r="AM499" i="12"/>
  <c r="AL499" i="12"/>
  <c r="AK499" i="12"/>
  <c r="AJ499" i="12"/>
  <c r="AI499" i="12"/>
  <c r="AH499" i="12"/>
  <c r="AG499" i="12"/>
  <c r="AF499" i="12"/>
  <c r="AE499" i="12"/>
  <c r="AD499" i="12"/>
  <c r="AC499" i="12"/>
  <c r="AB499" i="12"/>
  <c r="AA499" i="12"/>
  <c r="Z499" i="12"/>
  <c r="Y499" i="12"/>
  <c r="X499" i="12"/>
  <c r="W499" i="12"/>
  <c r="V499" i="12"/>
  <c r="U499" i="12"/>
  <c r="T499" i="12"/>
  <c r="S499" i="12"/>
  <c r="R499" i="12"/>
  <c r="Q499" i="12"/>
  <c r="P499" i="12"/>
  <c r="O499" i="12"/>
  <c r="N499" i="12"/>
  <c r="M499" i="12"/>
  <c r="L499" i="12"/>
  <c r="K499" i="12"/>
  <c r="J499" i="12"/>
  <c r="I499" i="12"/>
  <c r="H499" i="12"/>
  <c r="G499" i="12"/>
  <c r="F499" i="12"/>
  <c r="E499" i="12"/>
  <c r="D499" i="12"/>
  <c r="BT499" i="12" s="1"/>
  <c r="C499" i="12"/>
  <c r="B499" i="12"/>
  <c r="A499" i="12"/>
  <c r="BP498" i="12"/>
  <c r="BO498" i="12"/>
  <c r="BW498" i="12" s="1"/>
  <c r="BN498" i="12"/>
  <c r="BV498" i="12" s="1"/>
  <c r="BM498" i="12"/>
  <c r="BU498" i="12" s="1"/>
  <c r="BL498" i="12"/>
  <c r="BK498" i="12"/>
  <c r="BJ498" i="12"/>
  <c r="BI498" i="12"/>
  <c r="BH498" i="12"/>
  <c r="BG498" i="12"/>
  <c r="BF498" i="12"/>
  <c r="BE498" i="12"/>
  <c r="BD498" i="12"/>
  <c r="BC498" i="12"/>
  <c r="BB498" i="12"/>
  <c r="BA498" i="12"/>
  <c r="AZ498" i="12"/>
  <c r="AY498" i="12"/>
  <c r="AX498" i="12"/>
  <c r="AW498" i="12"/>
  <c r="AV498" i="12"/>
  <c r="AU498" i="12"/>
  <c r="AT498" i="12"/>
  <c r="AS498" i="12"/>
  <c r="AR498" i="12"/>
  <c r="AQ498" i="12"/>
  <c r="AP498" i="12"/>
  <c r="AO498" i="12"/>
  <c r="AN498" i="12"/>
  <c r="AM498" i="12"/>
  <c r="AL498" i="12"/>
  <c r="AK498" i="12"/>
  <c r="AJ498" i="12"/>
  <c r="AI498" i="12"/>
  <c r="AH498" i="12"/>
  <c r="AG498" i="12"/>
  <c r="AF498" i="12"/>
  <c r="AE498" i="12"/>
  <c r="AD498" i="12"/>
  <c r="AC498" i="12"/>
  <c r="AB498" i="12"/>
  <c r="AA498" i="12"/>
  <c r="Z498" i="12"/>
  <c r="Y498" i="12"/>
  <c r="X498" i="12"/>
  <c r="W498" i="12"/>
  <c r="V498" i="12"/>
  <c r="U498" i="12"/>
  <c r="T498" i="12"/>
  <c r="S498" i="12"/>
  <c r="R498" i="12"/>
  <c r="Q498" i="12"/>
  <c r="P498" i="12"/>
  <c r="O498" i="12"/>
  <c r="N498" i="12"/>
  <c r="M498" i="12"/>
  <c r="L498" i="12"/>
  <c r="K498" i="12"/>
  <c r="J498" i="12"/>
  <c r="I498" i="12"/>
  <c r="H498" i="12"/>
  <c r="G498" i="12"/>
  <c r="F498" i="12"/>
  <c r="E498" i="12"/>
  <c r="D498" i="12"/>
  <c r="BT498" i="12" s="1"/>
  <c r="C498" i="12"/>
  <c r="B498" i="12"/>
  <c r="A498" i="12"/>
  <c r="BP497" i="12"/>
  <c r="BO497" i="12"/>
  <c r="BW497" i="12" s="1"/>
  <c r="BN497" i="12"/>
  <c r="BV497" i="12" s="1"/>
  <c r="BM497" i="12"/>
  <c r="BU497" i="12" s="1"/>
  <c r="BL497" i="12"/>
  <c r="BK497" i="12"/>
  <c r="BJ497" i="12"/>
  <c r="BI497" i="12"/>
  <c r="BH497" i="12"/>
  <c r="BG497" i="12"/>
  <c r="BF497" i="12"/>
  <c r="BE497" i="12"/>
  <c r="BD497" i="12"/>
  <c r="BC497" i="12"/>
  <c r="BB497" i="12"/>
  <c r="BA497" i="12"/>
  <c r="AZ497" i="12"/>
  <c r="AY497" i="12"/>
  <c r="AX497" i="12"/>
  <c r="AW497" i="12"/>
  <c r="AV497" i="12"/>
  <c r="AU497" i="12"/>
  <c r="AT497" i="12"/>
  <c r="AS497" i="12"/>
  <c r="AR497" i="12"/>
  <c r="AQ497" i="12"/>
  <c r="AP497" i="12"/>
  <c r="AO497" i="12"/>
  <c r="AN497" i="12"/>
  <c r="AM497" i="12"/>
  <c r="AL497" i="12"/>
  <c r="AK497" i="12"/>
  <c r="AJ497" i="12"/>
  <c r="AI497" i="12"/>
  <c r="AH497" i="12"/>
  <c r="AG497" i="12"/>
  <c r="AF497" i="12"/>
  <c r="AE497" i="12"/>
  <c r="AD497" i="12"/>
  <c r="AC497" i="12"/>
  <c r="AB497" i="12"/>
  <c r="AA497" i="12"/>
  <c r="Z497" i="12"/>
  <c r="Y497" i="12"/>
  <c r="X497" i="12"/>
  <c r="W497" i="12"/>
  <c r="V497" i="12"/>
  <c r="U497" i="12"/>
  <c r="T497" i="12"/>
  <c r="S497" i="12"/>
  <c r="R497" i="12"/>
  <c r="Q497" i="12"/>
  <c r="P497" i="12"/>
  <c r="O497" i="12"/>
  <c r="N497" i="12"/>
  <c r="M497" i="12"/>
  <c r="L497" i="12"/>
  <c r="K497" i="12"/>
  <c r="J497" i="12"/>
  <c r="I497" i="12"/>
  <c r="H497" i="12"/>
  <c r="G497" i="12"/>
  <c r="F497" i="12"/>
  <c r="E497" i="12"/>
  <c r="D497" i="12"/>
  <c r="BT497" i="12" s="1"/>
  <c r="C497" i="12"/>
  <c r="B497" i="12"/>
  <c r="A497" i="12"/>
  <c r="BP496" i="12"/>
  <c r="BO496" i="12"/>
  <c r="BW496" i="12" s="1"/>
  <c r="BN496" i="12"/>
  <c r="BV496" i="12" s="1"/>
  <c r="BM496" i="12"/>
  <c r="BU496" i="12" s="1"/>
  <c r="BL496" i="12"/>
  <c r="BK496" i="12"/>
  <c r="BJ496" i="12"/>
  <c r="BI496" i="12"/>
  <c r="BH496" i="12"/>
  <c r="BG496" i="12"/>
  <c r="BF496" i="12"/>
  <c r="BE496" i="12"/>
  <c r="BD496" i="12"/>
  <c r="BC496" i="12"/>
  <c r="BB496" i="12"/>
  <c r="BA496" i="12"/>
  <c r="AZ496" i="12"/>
  <c r="AY496" i="12"/>
  <c r="AX496" i="12"/>
  <c r="AW496" i="12"/>
  <c r="AV496" i="12"/>
  <c r="AU496" i="12"/>
  <c r="AT496" i="12"/>
  <c r="AS496" i="12"/>
  <c r="AR496" i="12"/>
  <c r="AQ496" i="12"/>
  <c r="AP496" i="12"/>
  <c r="AO496" i="12"/>
  <c r="AN496" i="12"/>
  <c r="AM496" i="12"/>
  <c r="AL496" i="12"/>
  <c r="AK496" i="12"/>
  <c r="AJ496" i="12"/>
  <c r="AI496" i="12"/>
  <c r="AH496" i="12"/>
  <c r="AG496" i="12"/>
  <c r="AF496" i="12"/>
  <c r="AE496" i="12"/>
  <c r="AD496" i="12"/>
  <c r="AC496" i="12"/>
  <c r="AB496" i="12"/>
  <c r="AA496" i="12"/>
  <c r="Z496" i="12"/>
  <c r="Y496" i="12"/>
  <c r="X496" i="12"/>
  <c r="W496" i="12"/>
  <c r="V496" i="12"/>
  <c r="U496" i="12"/>
  <c r="T496" i="12"/>
  <c r="S496" i="12"/>
  <c r="R496" i="12"/>
  <c r="Q496" i="12"/>
  <c r="P496" i="12"/>
  <c r="O496" i="12"/>
  <c r="N496" i="12"/>
  <c r="M496" i="12"/>
  <c r="L496" i="12"/>
  <c r="K496" i="12"/>
  <c r="J496" i="12"/>
  <c r="I496" i="12"/>
  <c r="H496" i="12"/>
  <c r="G496" i="12"/>
  <c r="F496" i="12"/>
  <c r="E496" i="12"/>
  <c r="D496" i="12"/>
  <c r="BT496" i="12" s="1"/>
  <c r="C496" i="12"/>
  <c r="B496" i="12"/>
  <c r="A496" i="12"/>
  <c r="BP495" i="12"/>
  <c r="BO495" i="12"/>
  <c r="BW495" i="12" s="1"/>
  <c r="BN495" i="12"/>
  <c r="BV495" i="12" s="1"/>
  <c r="BM495" i="12"/>
  <c r="BU495" i="12" s="1"/>
  <c r="BL495" i="12"/>
  <c r="BK495" i="12"/>
  <c r="BJ495" i="12"/>
  <c r="BI495" i="12"/>
  <c r="BH495" i="12"/>
  <c r="BG495" i="12"/>
  <c r="BF495" i="12"/>
  <c r="BE495" i="12"/>
  <c r="BD495" i="12"/>
  <c r="BC495" i="12"/>
  <c r="BB495" i="12"/>
  <c r="BA495" i="12"/>
  <c r="AZ495" i="12"/>
  <c r="AY495" i="12"/>
  <c r="AX495" i="12"/>
  <c r="AW495" i="12"/>
  <c r="AV495" i="12"/>
  <c r="AU495" i="12"/>
  <c r="AT495" i="12"/>
  <c r="AS495" i="12"/>
  <c r="AR495" i="12"/>
  <c r="AQ495" i="12"/>
  <c r="AP495" i="12"/>
  <c r="AO495" i="12"/>
  <c r="AN495" i="12"/>
  <c r="AM495" i="12"/>
  <c r="AL495" i="12"/>
  <c r="AK495" i="12"/>
  <c r="AJ495" i="12"/>
  <c r="AI495" i="12"/>
  <c r="AH495" i="12"/>
  <c r="AG495" i="12"/>
  <c r="AF495" i="12"/>
  <c r="AE495" i="12"/>
  <c r="AD495" i="12"/>
  <c r="AC495" i="12"/>
  <c r="AB495" i="12"/>
  <c r="AA495" i="12"/>
  <c r="Z495" i="12"/>
  <c r="Y495" i="12"/>
  <c r="X495" i="12"/>
  <c r="W495" i="12"/>
  <c r="V495" i="12"/>
  <c r="U495" i="12"/>
  <c r="T495" i="12"/>
  <c r="S495" i="12"/>
  <c r="R495" i="12"/>
  <c r="Q495" i="12"/>
  <c r="P495" i="12"/>
  <c r="O495" i="12"/>
  <c r="N495" i="12"/>
  <c r="M495" i="12"/>
  <c r="L495" i="12"/>
  <c r="K495" i="12"/>
  <c r="J495" i="12"/>
  <c r="I495" i="12"/>
  <c r="H495" i="12"/>
  <c r="G495" i="12"/>
  <c r="F495" i="12"/>
  <c r="E495" i="12"/>
  <c r="D495" i="12"/>
  <c r="BT495" i="12" s="1"/>
  <c r="C495" i="12"/>
  <c r="B495" i="12"/>
  <c r="A495" i="12"/>
  <c r="BP494" i="12"/>
  <c r="BO494" i="12"/>
  <c r="BW494" i="12" s="1"/>
  <c r="BN494" i="12"/>
  <c r="BV494" i="12" s="1"/>
  <c r="BM494" i="12"/>
  <c r="BU494" i="12" s="1"/>
  <c r="BL494" i="12"/>
  <c r="BK494" i="12"/>
  <c r="BJ494" i="12"/>
  <c r="BI494" i="12"/>
  <c r="BH494" i="12"/>
  <c r="BG494" i="12"/>
  <c r="BF494" i="12"/>
  <c r="BE494" i="12"/>
  <c r="BD494" i="12"/>
  <c r="BC494" i="12"/>
  <c r="BB494" i="12"/>
  <c r="BA494" i="12"/>
  <c r="AZ494" i="12"/>
  <c r="AY494" i="12"/>
  <c r="AX494" i="12"/>
  <c r="AW494" i="12"/>
  <c r="AV494" i="12"/>
  <c r="AU494" i="12"/>
  <c r="AT494" i="12"/>
  <c r="AS494" i="12"/>
  <c r="AR494" i="12"/>
  <c r="AQ494" i="12"/>
  <c r="AP494" i="12"/>
  <c r="AO494" i="12"/>
  <c r="AN494" i="12"/>
  <c r="AM494" i="12"/>
  <c r="AL494" i="12"/>
  <c r="AK494" i="12"/>
  <c r="AJ494" i="12"/>
  <c r="AI494" i="12"/>
  <c r="AH494" i="12"/>
  <c r="AG494" i="12"/>
  <c r="AF494" i="12"/>
  <c r="AE494" i="12"/>
  <c r="AD494" i="12"/>
  <c r="AC494" i="12"/>
  <c r="AB494" i="12"/>
  <c r="AA494" i="12"/>
  <c r="Z494" i="12"/>
  <c r="Y494" i="12"/>
  <c r="X494" i="12"/>
  <c r="W494" i="12"/>
  <c r="V494" i="12"/>
  <c r="U494" i="12"/>
  <c r="T494" i="12"/>
  <c r="S494" i="12"/>
  <c r="R494" i="12"/>
  <c r="Q494" i="12"/>
  <c r="P494" i="12"/>
  <c r="O494" i="12"/>
  <c r="N494" i="12"/>
  <c r="M494" i="12"/>
  <c r="L494" i="12"/>
  <c r="K494" i="12"/>
  <c r="J494" i="12"/>
  <c r="I494" i="12"/>
  <c r="H494" i="12"/>
  <c r="G494" i="12"/>
  <c r="F494" i="12"/>
  <c r="E494" i="12"/>
  <c r="D494" i="12"/>
  <c r="BT494" i="12" s="1"/>
  <c r="C494" i="12"/>
  <c r="B494" i="12"/>
  <c r="A494" i="12"/>
  <c r="BP493" i="12"/>
  <c r="BO493" i="12"/>
  <c r="BW493" i="12" s="1"/>
  <c r="BN493" i="12"/>
  <c r="BV493" i="12" s="1"/>
  <c r="BM493" i="12"/>
  <c r="BU493" i="12" s="1"/>
  <c r="BL493" i="12"/>
  <c r="BK493" i="12"/>
  <c r="BJ493" i="12"/>
  <c r="BI493" i="12"/>
  <c r="BH493" i="12"/>
  <c r="BG493" i="12"/>
  <c r="BF493" i="12"/>
  <c r="BE493" i="12"/>
  <c r="BD493" i="12"/>
  <c r="BC493" i="12"/>
  <c r="BB493" i="12"/>
  <c r="BA493" i="12"/>
  <c r="AZ493" i="12"/>
  <c r="AY493" i="12"/>
  <c r="AX493" i="12"/>
  <c r="AW493" i="12"/>
  <c r="AV493" i="12"/>
  <c r="AU493" i="12"/>
  <c r="AT493" i="12"/>
  <c r="AS493" i="12"/>
  <c r="AR493" i="12"/>
  <c r="AQ493" i="12"/>
  <c r="AP493" i="12"/>
  <c r="AO493" i="12"/>
  <c r="AN493" i="12"/>
  <c r="AM493" i="12"/>
  <c r="AL493" i="12"/>
  <c r="AK493" i="12"/>
  <c r="AJ493" i="12"/>
  <c r="AI493" i="12"/>
  <c r="AH493" i="12"/>
  <c r="AG493" i="12"/>
  <c r="AF493" i="12"/>
  <c r="AE493" i="12"/>
  <c r="AD493" i="12"/>
  <c r="AC493" i="12"/>
  <c r="AB493" i="12"/>
  <c r="AA493" i="12"/>
  <c r="Z493" i="12"/>
  <c r="Y493" i="12"/>
  <c r="X493" i="12"/>
  <c r="W493" i="12"/>
  <c r="V493" i="12"/>
  <c r="U493" i="12"/>
  <c r="T493" i="12"/>
  <c r="S493" i="12"/>
  <c r="R493" i="12"/>
  <c r="Q493" i="12"/>
  <c r="P493" i="12"/>
  <c r="O493" i="12"/>
  <c r="N493" i="12"/>
  <c r="M493" i="12"/>
  <c r="L493" i="12"/>
  <c r="K493" i="12"/>
  <c r="J493" i="12"/>
  <c r="I493" i="12"/>
  <c r="H493" i="12"/>
  <c r="G493" i="12"/>
  <c r="F493" i="12"/>
  <c r="E493" i="12"/>
  <c r="D493" i="12"/>
  <c r="BT493" i="12" s="1"/>
  <c r="C493" i="12"/>
  <c r="B493" i="12"/>
  <c r="A493" i="12"/>
  <c r="BP492" i="12"/>
  <c r="BO492" i="12"/>
  <c r="BW492" i="12" s="1"/>
  <c r="BN492" i="12"/>
  <c r="BV492" i="12" s="1"/>
  <c r="BM492" i="12"/>
  <c r="BU492" i="12" s="1"/>
  <c r="BL492" i="12"/>
  <c r="BK492" i="12"/>
  <c r="BJ492" i="12"/>
  <c r="BI492" i="12"/>
  <c r="BH492" i="12"/>
  <c r="BG492" i="12"/>
  <c r="BF492" i="12"/>
  <c r="BE492" i="12"/>
  <c r="BD492" i="12"/>
  <c r="BC492" i="12"/>
  <c r="BB492" i="12"/>
  <c r="BA492" i="12"/>
  <c r="AZ492" i="12"/>
  <c r="AY492" i="12"/>
  <c r="AX492" i="12"/>
  <c r="AW492" i="12"/>
  <c r="AV492" i="12"/>
  <c r="AU492" i="12"/>
  <c r="AT492" i="12"/>
  <c r="AS492" i="12"/>
  <c r="AR492" i="12"/>
  <c r="AQ492" i="12"/>
  <c r="AP492" i="12"/>
  <c r="AO492" i="12"/>
  <c r="AN492" i="12"/>
  <c r="AM492" i="12"/>
  <c r="AL492" i="12"/>
  <c r="AK492" i="12"/>
  <c r="AJ492" i="12"/>
  <c r="AI492" i="12"/>
  <c r="AH492" i="12"/>
  <c r="AG492" i="12"/>
  <c r="AF492" i="12"/>
  <c r="AE492" i="12"/>
  <c r="AD492" i="12"/>
  <c r="AC492" i="12"/>
  <c r="AB492" i="12"/>
  <c r="AA492" i="12"/>
  <c r="Z492" i="12"/>
  <c r="Y492" i="12"/>
  <c r="X492" i="12"/>
  <c r="W492" i="12"/>
  <c r="V492" i="12"/>
  <c r="U492" i="12"/>
  <c r="T492" i="12"/>
  <c r="S492" i="12"/>
  <c r="R492" i="12"/>
  <c r="Q492" i="12"/>
  <c r="P492" i="12"/>
  <c r="O492" i="12"/>
  <c r="N492" i="12"/>
  <c r="M492" i="12"/>
  <c r="L492" i="12"/>
  <c r="K492" i="12"/>
  <c r="J492" i="12"/>
  <c r="I492" i="12"/>
  <c r="H492" i="12"/>
  <c r="G492" i="12"/>
  <c r="F492" i="12"/>
  <c r="E492" i="12"/>
  <c r="D492" i="12"/>
  <c r="BT492" i="12" s="1"/>
  <c r="C492" i="12"/>
  <c r="B492" i="12"/>
  <c r="A492" i="12"/>
  <c r="BP491" i="12"/>
  <c r="BO491" i="12"/>
  <c r="BW491" i="12" s="1"/>
  <c r="BN491" i="12"/>
  <c r="BV491" i="12" s="1"/>
  <c r="BM491" i="12"/>
  <c r="BU491" i="12" s="1"/>
  <c r="BL491" i="12"/>
  <c r="BK491" i="12"/>
  <c r="BJ491" i="12"/>
  <c r="BI491" i="12"/>
  <c r="BH491" i="12"/>
  <c r="BG491" i="12"/>
  <c r="BF491" i="12"/>
  <c r="BE491" i="12"/>
  <c r="BD491" i="12"/>
  <c r="BC491" i="12"/>
  <c r="BB491" i="12"/>
  <c r="BA491" i="12"/>
  <c r="AZ491" i="12"/>
  <c r="AY491" i="12"/>
  <c r="AX491" i="12"/>
  <c r="AW491" i="12"/>
  <c r="AV491" i="12"/>
  <c r="AU491" i="12"/>
  <c r="AT491" i="12"/>
  <c r="AS491" i="12"/>
  <c r="AR491" i="12"/>
  <c r="AQ491" i="12"/>
  <c r="AP491" i="12"/>
  <c r="AO491" i="12"/>
  <c r="AN491" i="12"/>
  <c r="AM491" i="12"/>
  <c r="AL491" i="12"/>
  <c r="AK491" i="12"/>
  <c r="AJ491" i="12"/>
  <c r="AI491" i="12"/>
  <c r="AH491" i="12"/>
  <c r="AG491" i="12"/>
  <c r="AF491" i="12"/>
  <c r="AE491" i="12"/>
  <c r="AD491" i="12"/>
  <c r="AC491" i="12"/>
  <c r="AB491" i="12"/>
  <c r="AA491" i="12"/>
  <c r="Z491" i="12"/>
  <c r="Y491" i="12"/>
  <c r="X491" i="12"/>
  <c r="W491" i="12"/>
  <c r="V491" i="12"/>
  <c r="U491" i="12"/>
  <c r="T491" i="12"/>
  <c r="S491" i="12"/>
  <c r="R491" i="12"/>
  <c r="Q491" i="12"/>
  <c r="P491" i="12"/>
  <c r="O491" i="12"/>
  <c r="N491" i="12"/>
  <c r="M491" i="12"/>
  <c r="L491" i="12"/>
  <c r="K491" i="12"/>
  <c r="J491" i="12"/>
  <c r="I491" i="12"/>
  <c r="H491" i="12"/>
  <c r="G491" i="12"/>
  <c r="F491" i="12"/>
  <c r="E491" i="12"/>
  <c r="D491" i="12"/>
  <c r="BT491" i="12" s="1"/>
  <c r="C491" i="12"/>
  <c r="B491" i="12"/>
  <c r="A491" i="12"/>
  <c r="BP490" i="12"/>
  <c r="BO490" i="12"/>
  <c r="BW490" i="12" s="1"/>
  <c r="BN490" i="12"/>
  <c r="BV490" i="12" s="1"/>
  <c r="BM490" i="12"/>
  <c r="BU490" i="12" s="1"/>
  <c r="BL490" i="12"/>
  <c r="BK490" i="12"/>
  <c r="BJ490" i="12"/>
  <c r="BI490" i="12"/>
  <c r="BH490" i="12"/>
  <c r="BG490" i="12"/>
  <c r="BF490" i="12"/>
  <c r="BE490" i="12"/>
  <c r="BD490" i="12"/>
  <c r="BC490" i="12"/>
  <c r="BB490" i="12"/>
  <c r="BA490" i="12"/>
  <c r="AZ490" i="12"/>
  <c r="AY490" i="12"/>
  <c r="AX490" i="12"/>
  <c r="AW490" i="12"/>
  <c r="AV490" i="12"/>
  <c r="AU490" i="12"/>
  <c r="AT490" i="12"/>
  <c r="AS490" i="12"/>
  <c r="AR490" i="12"/>
  <c r="AQ490" i="12"/>
  <c r="AP490" i="12"/>
  <c r="AO490" i="12"/>
  <c r="AN490" i="12"/>
  <c r="AM490" i="12"/>
  <c r="AL490" i="12"/>
  <c r="AK490" i="12"/>
  <c r="AJ490" i="12"/>
  <c r="AI490" i="12"/>
  <c r="AH490" i="12"/>
  <c r="AG490" i="12"/>
  <c r="AF490" i="12"/>
  <c r="AE490" i="12"/>
  <c r="AD490" i="12"/>
  <c r="AC490" i="12"/>
  <c r="AB490" i="12"/>
  <c r="AA490" i="12"/>
  <c r="Z490" i="12"/>
  <c r="Y490" i="12"/>
  <c r="X490" i="12"/>
  <c r="W490" i="12"/>
  <c r="V490" i="12"/>
  <c r="U490" i="12"/>
  <c r="T490" i="12"/>
  <c r="S490" i="12"/>
  <c r="R490" i="12"/>
  <c r="Q490" i="12"/>
  <c r="P490" i="12"/>
  <c r="O490" i="12"/>
  <c r="N490" i="12"/>
  <c r="M490" i="12"/>
  <c r="L490" i="12"/>
  <c r="K490" i="12"/>
  <c r="J490" i="12"/>
  <c r="I490" i="12"/>
  <c r="H490" i="12"/>
  <c r="G490" i="12"/>
  <c r="F490" i="12"/>
  <c r="E490" i="12"/>
  <c r="D490" i="12"/>
  <c r="BT490" i="12" s="1"/>
  <c r="C490" i="12"/>
  <c r="B490" i="12"/>
  <c r="A490" i="12"/>
  <c r="BP489" i="12"/>
  <c r="BO489" i="12"/>
  <c r="BW489" i="12" s="1"/>
  <c r="BN489" i="12"/>
  <c r="BV489" i="12" s="1"/>
  <c r="BM489" i="12"/>
  <c r="BU489" i="12" s="1"/>
  <c r="BL489" i="12"/>
  <c r="BK489" i="12"/>
  <c r="BJ489" i="12"/>
  <c r="BI489" i="12"/>
  <c r="BH489" i="12"/>
  <c r="BG489" i="12"/>
  <c r="BF489" i="12"/>
  <c r="BE489" i="12"/>
  <c r="BD489" i="12"/>
  <c r="BC489" i="12"/>
  <c r="BB489" i="12"/>
  <c r="BA489" i="12"/>
  <c r="AZ489" i="12"/>
  <c r="AY489" i="12"/>
  <c r="AX489" i="12"/>
  <c r="AW489" i="12"/>
  <c r="AV489" i="12"/>
  <c r="AU489" i="12"/>
  <c r="AT489" i="12"/>
  <c r="AS489" i="12"/>
  <c r="AR489" i="12"/>
  <c r="AQ489" i="12"/>
  <c r="AP489" i="12"/>
  <c r="AO489" i="12"/>
  <c r="AN489" i="12"/>
  <c r="AM489" i="12"/>
  <c r="AL489" i="12"/>
  <c r="AK489" i="12"/>
  <c r="AJ489" i="12"/>
  <c r="AI489" i="12"/>
  <c r="AH489" i="12"/>
  <c r="AG489" i="12"/>
  <c r="AF489" i="12"/>
  <c r="AE489" i="12"/>
  <c r="AD489" i="12"/>
  <c r="AC489" i="12"/>
  <c r="AB489" i="12"/>
  <c r="AA489" i="12"/>
  <c r="Z489" i="12"/>
  <c r="Y489" i="12"/>
  <c r="X489" i="12"/>
  <c r="W489" i="12"/>
  <c r="V489" i="12"/>
  <c r="U489" i="12"/>
  <c r="T489" i="12"/>
  <c r="S489" i="12"/>
  <c r="R489" i="12"/>
  <c r="Q489" i="12"/>
  <c r="P489" i="12"/>
  <c r="O489" i="12"/>
  <c r="N489" i="12"/>
  <c r="M489" i="12"/>
  <c r="L489" i="12"/>
  <c r="K489" i="12"/>
  <c r="J489" i="12"/>
  <c r="I489" i="12"/>
  <c r="H489" i="12"/>
  <c r="G489" i="12"/>
  <c r="F489" i="12"/>
  <c r="E489" i="12"/>
  <c r="D489" i="12"/>
  <c r="BT489" i="12" s="1"/>
  <c r="C489" i="12"/>
  <c r="B489" i="12"/>
  <c r="A489" i="12"/>
  <c r="BP488" i="12"/>
  <c r="BO488" i="12"/>
  <c r="BW488" i="12" s="1"/>
  <c r="BN488" i="12"/>
  <c r="BV488" i="12" s="1"/>
  <c r="BM488" i="12"/>
  <c r="BU488" i="12" s="1"/>
  <c r="BL488" i="12"/>
  <c r="BK488" i="12"/>
  <c r="BJ488" i="12"/>
  <c r="BI488" i="12"/>
  <c r="BH488" i="12"/>
  <c r="BG488" i="12"/>
  <c r="BF488" i="12"/>
  <c r="BE488" i="12"/>
  <c r="BD488" i="12"/>
  <c r="BC488" i="12"/>
  <c r="BB488" i="12"/>
  <c r="BA488" i="12"/>
  <c r="AZ488" i="12"/>
  <c r="AY488" i="12"/>
  <c r="AX488" i="12"/>
  <c r="AW488" i="12"/>
  <c r="AV488" i="12"/>
  <c r="AU488" i="12"/>
  <c r="AT488" i="12"/>
  <c r="AS488" i="12"/>
  <c r="AR488" i="12"/>
  <c r="AQ488" i="12"/>
  <c r="AP488" i="12"/>
  <c r="AO488" i="12"/>
  <c r="AN488" i="12"/>
  <c r="AM488" i="12"/>
  <c r="AL488" i="12"/>
  <c r="AK488" i="12"/>
  <c r="AJ488" i="12"/>
  <c r="AI488" i="12"/>
  <c r="AH488" i="12"/>
  <c r="AG488" i="12"/>
  <c r="AF488" i="12"/>
  <c r="AE488" i="12"/>
  <c r="AD488" i="12"/>
  <c r="AC488" i="12"/>
  <c r="AB488" i="12"/>
  <c r="AA488" i="12"/>
  <c r="Z488" i="12"/>
  <c r="Y488" i="12"/>
  <c r="X488" i="12"/>
  <c r="W488" i="12"/>
  <c r="V488" i="12"/>
  <c r="U488" i="12"/>
  <c r="T488" i="12"/>
  <c r="S488" i="12"/>
  <c r="R488" i="12"/>
  <c r="Q488" i="12"/>
  <c r="P488" i="12"/>
  <c r="O488" i="12"/>
  <c r="N488" i="12"/>
  <c r="M488" i="12"/>
  <c r="L488" i="12"/>
  <c r="K488" i="12"/>
  <c r="J488" i="12"/>
  <c r="I488" i="12"/>
  <c r="H488" i="12"/>
  <c r="G488" i="12"/>
  <c r="F488" i="12"/>
  <c r="E488" i="12"/>
  <c r="D488" i="12"/>
  <c r="BT488" i="12" s="1"/>
  <c r="C488" i="12"/>
  <c r="B488" i="12"/>
  <c r="A488" i="12"/>
  <c r="BP487" i="12"/>
  <c r="BO487" i="12"/>
  <c r="BW487" i="12" s="1"/>
  <c r="BN487" i="12"/>
  <c r="BV487" i="12" s="1"/>
  <c r="BM487" i="12"/>
  <c r="BU487" i="12" s="1"/>
  <c r="BL487" i="12"/>
  <c r="BK487" i="12"/>
  <c r="BJ487" i="12"/>
  <c r="BI487" i="12"/>
  <c r="BH487" i="12"/>
  <c r="BG487" i="12"/>
  <c r="BF487" i="12"/>
  <c r="BE487" i="12"/>
  <c r="BD487" i="12"/>
  <c r="BC487" i="12"/>
  <c r="BB487" i="12"/>
  <c r="BA487" i="12"/>
  <c r="AZ487" i="12"/>
  <c r="AY487" i="12"/>
  <c r="AX487" i="12"/>
  <c r="AW487" i="12"/>
  <c r="AV487" i="12"/>
  <c r="AU487" i="12"/>
  <c r="AT487" i="12"/>
  <c r="AS487" i="12"/>
  <c r="AR487" i="12"/>
  <c r="AQ487" i="12"/>
  <c r="AP487" i="12"/>
  <c r="AO487" i="12"/>
  <c r="AN487" i="12"/>
  <c r="AM487" i="12"/>
  <c r="AL487" i="12"/>
  <c r="AK487" i="12"/>
  <c r="AJ487" i="12"/>
  <c r="AI487" i="12"/>
  <c r="AH487" i="12"/>
  <c r="AG487" i="12"/>
  <c r="AF487" i="12"/>
  <c r="AE487" i="12"/>
  <c r="AD487" i="12"/>
  <c r="AC487" i="12"/>
  <c r="AB487" i="12"/>
  <c r="AA487" i="12"/>
  <c r="Z487" i="12"/>
  <c r="Y487" i="12"/>
  <c r="X487" i="12"/>
  <c r="W487" i="12"/>
  <c r="V487" i="12"/>
  <c r="U487" i="12"/>
  <c r="T487" i="12"/>
  <c r="S487" i="12"/>
  <c r="R487" i="12"/>
  <c r="Q487" i="12"/>
  <c r="P487" i="12"/>
  <c r="O487" i="12"/>
  <c r="N487" i="12"/>
  <c r="M487" i="12"/>
  <c r="L487" i="12"/>
  <c r="K487" i="12"/>
  <c r="J487" i="12"/>
  <c r="I487" i="12"/>
  <c r="H487" i="12"/>
  <c r="G487" i="12"/>
  <c r="F487" i="12"/>
  <c r="E487" i="12"/>
  <c r="D487" i="12"/>
  <c r="BT487" i="12" s="1"/>
  <c r="C487" i="12"/>
  <c r="B487" i="12"/>
  <c r="A487" i="12"/>
  <c r="BP486" i="12"/>
  <c r="BO486" i="12"/>
  <c r="BW486" i="12" s="1"/>
  <c r="BN486" i="12"/>
  <c r="BV486" i="12" s="1"/>
  <c r="BM486" i="12"/>
  <c r="BU486" i="12" s="1"/>
  <c r="BL486" i="12"/>
  <c r="BK486" i="12"/>
  <c r="BJ486" i="12"/>
  <c r="BI486" i="12"/>
  <c r="BH486" i="12"/>
  <c r="BG486" i="12"/>
  <c r="BF486" i="12"/>
  <c r="BE486" i="12"/>
  <c r="BD486" i="12"/>
  <c r="BC486" i="12"/>
  <c r="BB486" i="12"/>
  <c r="BA486" i="12"/>
  <c r="AZ486" i="12"/>
  <c r="AY486" i="12"/>
  <c r="AX486" i="12"/>
  <c r="AW486" i="12"/>
  <c r="AV486" i="12"/>
  <c r="AU486" i="12"/>
  <c r="AT486" i="12"/>
  <c r="AS486" i="12"/>
  <c r="AR486" i="12"/>
  <c r="AQ486" i="12"/>
  <c r="AP486" i="12"/>
  <c r="AO486" i="12"/>
  <c r="AN486" i="12"/>
  <c r="AM486" i="12"/>
  <c r="AL486" i="12"/>
  <c r="AK486" i="12"/>
  <c r="AJ486" i="12"/>
  <c r="AI486" i="12"/>
  <c r="AH486" i="12"/>
  <c r="AG486" i="12"/>
  <c r="AF486" i="12"/>
  <c r="AE486" i="12"/>
  <c r="AD486" i="12"/>
  <c r="AC486" i="12"/>
  <c r="AB486" i="12"/>
  <c r="AA486" i="12"/>
  <c r="Z486" i="12"/>
  <c r="Y486" i="12"/>
  <c r="X486" i="12"/>
  <c r="W486" i="12"/>
  <c r="V486" i="12"/>
  <c r="U486" i="12"/>
  <c r="T486" i="12"/>
  <c r="S486" i="12"/>
  <c r="R486" i="12"/>
  <c r="Q486" i="12"/>
  <c r="P486" i="12"/>
  <c r="O486" i="12"/>
  <c r="N486" i="12"/>
  <c r="M486" i="12"/>
  <c r="L486" i="12"/>
  <c r="K486" i="12"/>
  <c r="J486" i="12"/>
  <c r="I486" i="12"/>
  <c r="H486" i="12"/>
  <c r="G486" i="12"/>
  <c r="F486" i="12"/>
  <c r="E486" i="12"/>
  <c r="D486" i="12"/>
  <c r="BT486" i="12" s="1"/>
  <c r="C486" i="12"/>
  <c r="B486" i="12"/>
  <c r="A486" i="12"/>
  <c r="BP485" i="12"/>
  <c r="BO485" i="12"/>
  <c r="BW485" i="12" s="1"/>
  <c r="BN485" i="12"/>
  <c r="BV485" i="12" s="1"/>
  <c r="BM485" i="12"/>
  <c r="BU485" i="12" s="1"/>
  <c r="BL485" i="12"/>
  <c r="BK485" i="12"/>
  <c r="BJ485" i="12"/>
  <c r="BI485" i="12"/>
  <c r="BH485" i="12"/>
  <c r="BG485" i="12"/>
  <c r="BF485" i="12"/>
  <c r="BE485" i="12"/>
  <c r="BD485" i="12"/>
  <c r="BC485" i="12"/>
  <c r="BB485" i="12"/>
  <c r="BA485" i="12"/>
  <c r="AZ485" i="12"/>
  <c r="AY485" i="12"/>
  <c r="AX485" i="12"/>
  <c r="AW485" i="12"/>
  <c r="AV485" i="12"/>
  <c r="AU485" i="12"/>
  <c r="AT485" i="12"/>
  <c r="AS485" i="12"/>
  <c r="AR485" i="12"/>
  <c r="AQ485" i="12"/>
  <c r="AP485" i="12"/>
  <c r="AO485" i="12"/>
  <c r="AN485" i="12"/>
  <c r="AM485" i="12"/>
  <c r="AL485" i="12"/>
  <c r="AK485" i="12"/>
  <c r="AJ485" i="12"/>
  <c r="AI485" i="12"/>
  <c r="AH485" i="12"/>
  <c r="AG485" i="12"/>
  <c r="AF485" i="12"/>
  <c r="AE485" i="12"/>
  <c r="AD485" i="12"/>
  <c r="AC485" i="12"/>
  <c r="AB485" i="12"/>
  <c r="AA485" i="12"/>
  <c r="Z485" i="12"/>
  <c r="Y485" i="12"/>
  <c r="X485" i="12"/>
  <c r="W485" i="12"/>
  <c r="V485" i="12"/>
  <c r="U485" i="12"/>
  <c r="T485" i="12"/>
  <c r="S485" i="12"/>
  <c r="R485" i="12"/>
  <c r="Q485" i="12"/>
  <c r="P485" i="12"/>
  <c r="O485" i="12"/>
  <c r="N485" i="12"/>
  <c r="M485" i="12"/>
  <c r="L485" i="12"/>
  <c r="K485" i="12"/>
  <c r="J485" i="12"/>
  <c r="I485" i="12"/>
  <c r="H485" i="12"/>
  <c r="G485" i="12"/>
  <c r="F485" i="12"/>
  <c r="E485" i="12"/>
  <c r="D485" i="12"/>
  <c r="BT485" i="12" s="1"/>
  <c r="C485" i="12"/>
  <c r="B485" i="12"/>
  <c r="A485" i="12"/>
  <c r="BP484" i="12"/>
  <c r="BO484" i="12"/>
  <c r="BW484" i="12" s="1"/>
  <c r="BN484" i="12"/>
  <c r="BV484" i="12" s="1"/>
  <c r="BM484" i="12"/>
  <c r="BU484" i="12" s="1"/>
  <c r="BL484" i="12"/>
  <c r="BK484" i="12"/>
  <c r="BJ484" i="12"/>
  <c r="BI484" i="12"/>
  <c r="BH484" i="12"/>
  <c r="BG484" i="12"/>
  <c r="BF484" i="12"/>
  <c r="BE484" i="12"/>
  <c r="BD484" i="12"/>
  <c r="BC484" i="12"/>
  <c r="BB484" i="12"/>
  <c r="BA484" i="12"/>
  <c r="AZ484" i="12"/>
  <c r="AY484" i="12"/>
  <c r="AX484" i="12"/>
  <c r="AW484" i="12"/>
  <c r="AV484" i="12"/>
  <c r="AU484" i="12"/>
  <c r="AT484" i="12"/>
  <c r="AS484" i="12"/>
  <c r="AR484" i="12"/>
  <c r="AQ484" i="12"/>
  <c r="AP484" i="12"/>
  <c r="AO484" i="12"/>
  <c r="AN484" i="12"/>
  <c r="AM484" i="12"/>
  <c r="AL484" i="12"/>
  <c r="AK484" i="12"/>
  <c r="AJ484" i="12"/>
  <c r="AI484" i="12"/>
  <c r="AH484" i="12"/>
  <c r="AG484" i="12"/>
  <c r="AF484" i="12"/>
  <c r="AE484" i="12"/>
  <c r="AD484" i="12"/>
  <c r="AC484" i="12"/>
  <c r="AB484" i="12"/>
  <c r="AA484" i="12"/>
  <c r="Z484" i="12"/>
  <c r="Y484" i="12"/>
  <c r="X484" i="12"/>
  <c r="W484" i="12"/>
  <c r="V484" i="12"/>
  <c r="U484" i="12"/>
  <c r="T484" i="12"/>
  <c r="S484" i="12"/>
  <c r="R484" i="12"/>
  <c r="Q484" i="12"/>
  <c r="P484" i="12"/>
  <c r="O484" i="12"/>
  <c r="N484" i="12"/>
  <c r="M484" i="12"/>
  <c r="L484" i="12"/>
  <c r="K484" i="12"/>
  <c r="J484" i="12"/>
  <c r="I484" i="12"/>
  <c r="H484" i="12"/>
  <c r="G484" i="12"/>
  <c r="F484" i="12"/>
  <c r="E484" i="12"/>
  <c r="D484" i="12"/>
  <c r="BT484" i="12" s="1"/>
  <c r="C484" i="12"/>
  <c r="B484" i="12"/>
  <c r="A484" i="12"/>
  <c r="BP483" i="12"/>
  <c r="BO483" i="12"/>
  <c r="BW483" i="12" s="1"/>
  <c r="BN483" i="12"/>
  <c r="BV483" i="12" s="1"/>
  <c r="BM483" i="12"/>
  <c r="BU483" i="12" s="1"/>
  <c r="BL483" i="12"/>
  <c r="BK483" i="12"/>
  <c r="BJ483" i="12"/>
  <c r="BI483" i="12"/>
  <c r="BH483" i="12"/>
  <c r="BG483" i="12"/>
  <c r="BF483" i="12"/>
  <c r="BE483" i="12"/>
  <c r="BD483" i="12"/>
  <c r="BC483" i="12"/>
  <c r="BB483" i="12"/>
  <c r="BA483" i="12"/>
  <c r="AZ483" i="12"/>
  <c r="AY483" i="12"/>
  <c r="AX483" i="12"/>
  <c r="AW483" i="12"/>
  <c r="AV483" i="12"/>
  <c r="AU483" i="12"/>
  <c r="AT483" i="12"/>
  <c r="AS483" i="12"/>
  <c r="AR483" i="12"/>
  <c r="AQ483" i="12"/>
  <c r="AP483" i="12"/>
  <c r="AO483" i="12"/>
  <c r="AN483" i="12"/>
  <c r="AM483" i="12"/>
  <c r="AL483" i="12"/>
  <c r="AK483" i="12"/>
  <c r="AJ483" i="12"/>
  <c r="AI483" i="12"/>
  <c r="AH483" i="12"/>
  <c r="AG483" i="12"/>
  <c r="AF483" i="12"/>
  <c r="AE483" i="12"/>
  <c r="AD483" i="12"/>
  <c r="AC483" i="12"/>
  <c r="AB483" i="12"/>
  <c r="AA483" i="12"/>
  <c r="Z483" i="12"/>
  <c r="Y483" i="12"/>
  <c r="X483" i="12"/>
  <c r="W483" i="12"/>
  <c r="V483" i="12"/>
  <c r="U483" i="12"/>
  <c r="T483" i="12"/>
  <c r="S483" i="12"/>
  <c r="R483" i="12"/>
  <c r="Q483" i="12"/>
  <c r="P483" i="12"/>
  <c r="O483" i="12"/>
  <c r="N483" i="12"/>
  <c r="M483" i="12"/>
  <c r="L483" i="12"/>
  <c r="K483" i="12"/>
  <c r="J483" i="12"/>
  <c r="I483" i="12"/>
  <c r="H483" i="12"/>
  <c r="G483" i="12"/>
  <c r="F483" i="12"/>
  <c r="E483" i="12"/>
  <c r="D483" i="12"/>
  <c r="BT483" i="12" s="1"/>
  <c r="C483" i="12"/>
  <c r="B483" i="12"/>
  <c r="A483" i="12"/>
  <c r="BP482" i="12"/>
  <c r="BO482" i="12"/>
  <c r="BW482" i="12" s="1"/>
  <c r="BN482" i="12"/>
  <c r="BV482" i="12" s="1"/>
  <c r="BM482" i="12"/>
  <c r="BU482" i="12" s="1"/>
  <c r="BL482" i="12"/>
  <c r="BK482" i="12"/>
  <c r="BJ482" i="12"/>
  <c r="BI482" i="12"/>
  <c r="BH482" i="12"/>
  <c r="BG482" i="12"/>
  <c r="BF482" i="12"/>
  <c r="BE482" i="12"/>
  <c r="BD482" i="12"/>
  <c r="BC482" i="12"/>
  <c r="BB482" i="12"/>
  <c r="BA482" i="12"/>
  <c r="AZ482" i="12"/>
  <c r="AY482" i="12"/>
  <c r="AX482" i="12"/>
  <c r="AW482" i="12"/>
  <c r="AV482" i="12"/>
  <c r="AU482" i="12"/>
  <c r="AT482" i="12"/>
  <c r="AS482" i="12"/>
  <c r="AR482" i="12"/>
  <c r="AQ482" i="12"/>
  <c r="AP482" i="12"/>
  <c r="AO482" i="12"/>
  <c r="AN482" i="12"/>
  <c r="AM482" i="12"/>
  <c r="AL482" i="12"/>
  <c r="AK482" i="12"/>
  <c r="AJ482" i="12"/>
  <c r="AI482" i="12"/>
  <c r="AH482" i="12"/>
  <c r="AG482" i="12"/>
  <c r="AF482" i="12"/>
  <c r="AE482" i="12"/>
  <c r="AD482" i="12"/>
  <c r="AC482" i="12"/>
  <c r="AB482" i="12"/>
  <c r="AA482" i="12"/>
  <c r="Z482" i="12"/>
  <c r="Y482" i="12"/>
  <c r="X482" i="12"/>
  <c r="W482" i="12"/>
  <c r="V482" i="12"/>
  <c r="U482" i="12"/>
  <c r="T482" i="12"/>
  <c r="S482" i="12"/>
  <c r="R482" i="12"/>
  <c r="Q482" i="12"/>
  <c r="P482" i="12"/>
  <c r="O482" i="12"/>
  <c r="N482" i="12"/>
  <c r="M482" i="12"/>
  <c r="L482" i="12"/>
  <c r="K482" i="12"/>
  <c r="J482" i="12"/>
  <c r="I482" i="12"/>
  <c r="H482" i="12"/>
  <c r="G482" i="12"/>
  <c r="F482" i="12"/>
  <c r="E482" i="12"/>
  <c r="D482" i="12"/>
  <c r="BT482" i="12" s="1"/>
  <c r="C482" i="12"/>
  <c r="B482" i="12"/>
  <c r="A482" i="12"/>
  <c r="BP481" i="12"/>
  <c r="BO481" i="12"/>
  <c r="BW481" i="12" s="1"/>
  <c r="BN481" i="12"/>
  <c r="BV481" i="12" s="1"/>
  <c r="BM481" i="12"/>
  <c r="BU481" i="12" s="1"/>
  <c r="BL481" i="12"/>
  <c r="BK481" i="12"/>
  <c r="BJ481" i="12"/>
  <c r="BI481" i="12"/>
  <c r="BH481" i="12"/>
  <c r="BG481" i="12"/>
  <c r="BF481" i="12"/>
  <c r="BE481" i="12"/>
  <c r="BD481" i="12"/>
  <c r="BC481" i="12"/>
  <c r="BB481" i="12"/>
  <c r="BA481" i="12"/>
  <c r="AZ481" i="12"/>
  <c r="AY481" i="12"/>
  <c r="AX481" i="12"/>
  <c r="AW481" i="12"/>
  <c r="AV481" i="12"/>
  <c r="AU481" i="12"/>
  <c r="AT481" i="12"/>
  <c r="AS481" i="12"/>
  <c r="AR481" i="12"/>
  <c r="AQ481" i="12"/>
  <c r="AP481" i="12"/>
  <c r="AO481" i="12"/>
  <c r="AN481" i="12"/>
  <c r="AM481" i="12"/>
  <c r="AL481" i="12"/>
  <c r="AK481" i="12"/>
  <c r="AJ481" i="12"/>
  <c r="AI481" i="12"/>
  <c r="AH481" i="12"/>
  <c r="AG481" i="12"/>
  <c r="AF481" i="12"/>
  <c r="AE481" i="12"/>
  <c r="AD481" i="12"/>
  <c r="AC481" i="12"/>
  <c r="AB481" i="12"/>
  <c r="AA481" i="12"/>
  <c r="Z481" i="12"/>
  <c r="Y481" i="12"/>
  <c r="X481" i="12"/>
  <c r="W481" i="12"/>
  <c r="V481" i="12"/>
  <c r="U481" i="12"/>
  <c r="T481" i="12"/>
  <c r="S481" i="12"/>
  <c r="R481" i="12"/>
  <c r="Q481" i="12"/>
  <c r="P481" i="12"/>
  <c r="O481" i="12"/>
  <c r="N481" i="12"/>
  <c r="M481" i="12"/>
  <c r="L481" i="12"/>
  <c r="K481" i="12"/>
  <c r="J481" i="12"/>
  <c r="I481" i="12"/>
  <c r="H481" i="12"/>
  <c r="G481" i="12"/>
  <c r="F481" i="12"/>
  <c r="E481" i="12"/>
  <c r="D481" i="12"/>
  <c r="BT481" i="12" s="1"/>
  <c r="C481" i="12"/>
  <c r="B481" i="12"/>
  <c r="A481" i="12"/>
  <c r="BP480" i="12"/>
  <c r="BO480" i="12"/>
  <c r="BW480" i="12" s="1"/>
  <c r="BN480" i="12"/>
  <c r="BV480" i="12" s="1"/>
  <c r="BM480" i="12"/>
  <c r="BU480" i="12" s="1"/>
  <c r="BL480" i="12"/>
  <c r="BK480" i="12"/>
  <c r="BJ480" i="12"/>
  <c r="BI480" i="12"/>
  <c r="BH480" i="12"/>
  <c r="BG480" i="12"/>
  <c r="BF480" i="12"/>
  <c r="BE480" i="12"/>
  <c r="BD480" i="12"/>
  <c r="BC480" i="12"/>
  <c r="BB480" i="12"/>
  <c r="BA480" i="12"/>
  <c r="AZ480" i="12"/>
  <c r="AY480" i="12"/>
  <c r="AX480" i="12"/>
  <c r="AW480" i="12"/>
  <c r="AV480" i="12"/>
  <c r="AU480" i="12"/>
  <c r="AT480" i="12"/>
  <c r="AS480" i="12"/>
  <c r="AR480" i="12"/>
  <c r="AQ480" i="12"/>
  <c r="AP480" i="12"/>
  <c r="AO480" i="12"/>
  <c r="AN480" i="12"/>
  <c r="AM480" i="12"/>
  <c r="AL480" i="12"/>
  <c r="AK480" i="12"/>
  <c r="AJ480" i="12"/>
  <c r="AI480" i="12"/>
  <c r="AH480" i="12"/>
  <c r="AG480" i="12"/>
  <c r="AF480" i="12"/>
  <c r="AE480" i="12"/>
  <c r="AD480" i="12"/>
  <c r="AC480" i="12"/>
  <c r="AB480" i="12"/>
  <c r="AA480" i="12"/>
  <c r="Z480" i="12"/>
  <c r="Y480" i="12"/>
  <c r="X480" i="12"/>
  <c r="W480" i="12"/>
  <c r="V480" i="12"/>
  <c r="U480" i="12"/>
  <c r="T480" i="12"/>
  <c r="S480" i="12"/>
  <c r="R480" i="12"/>
  <c r="Q480" i="12"/>
  <c r="P480" i="12"/>
  <c r="O480" i="12"/>
  <c r="N480" i="12"/>
  <c r="M480" i="12"/>
  <c r="L480" i="12"/>
  <c r="K480" i="12"/>
  <c r="J480" i="12"/>
  <c r="I480" i="12"/>
  <c r="H480" i="12"/>
  <c r="G480" i="12"/>
  <c r="F480" i="12"/>
  <c r="E480" i="12"/>
  <c r="D480" i="12"/>
  <c r="BT480" i="12" s="1"/>
  <c r="C480" i="12"/>
  <c r="B480" i="12"/>
  <c r="A480" i="12"/>
  <c r="BP479" i="12"/>
  <c r="BO479" i="12"/>
  <c r="BW479" i="12" s="1"/>
  <c r="BN479" i="12"/>
  <c r="BV479" i="12" s="1"/>
  <c r="BM479" i="12"/>
  <c r="BU479" i="12" s="1"/>
  <c r="BL479" i="12"/>
  <c r="BK479" i="12"/>
  <c r="BJ479" i="12"/>
  <c r="BI479" i="12"/>
  <c r="BH479" i="12"/>
  <c r="BG479" i="12"/>
  <c r="BF479" i="12"/>
  <c r="BE479" i="12"/>
  <c r="BD479" i="12"/>
  <c r="BC479" i="12"/>
  <c r="BB479" i="12"/>
  <c r="BA479" i="12"/>
  <c r="AZ479" i="12"/>
  <c r="AY479" i="12"/>
  <c r="AX479" i="12"/>
  <c r="AW479" i="12"/>
  <c r="AV479" i="12"/>
  <c r="AU479" i="12"/>
  <c r="AT479" i="12"/>
  <c r="AS479" i="12"/>
  <c r="AR479" i="12"/>
  <c r="AQ479" i="12"/>
  <c r="AP479" i="12"/>
  <c r="AO479" i="12"/>
  <c r="AN479" i="12"/>
  <c r="AM479" i="12"/>
  <c r="AL479" i="12"/>
  <c r="AK479" i="12"/>
  <c r="AJ479" i="12"/>
  <c r="AI479" i="12"/>
  <c r="AH479" i="12"/>
  <c r="AG479" i="12"/>
  <c r="AF479" i="12"/>
  <c r="AE479" i="12"/>
  <c r="AD479" i="12"/>
  <c r="AC479" i="12"/>
  <c r="AB479" i="12"/>
  <c r="AA479" i="12"/>
  <c r="Z479" i="12"/>
  <c r="Y479" i="12"/>
  <c r="X479" i="12"/>
  <c r="W479" i="12"/>
  <c r="V479" i="12"/>
  <c r="U479" i="12"/>
  <c r="T479" i="12"/>
  <c r="S479" i="12"/>
  <c r="R479" i="12"/>
  <c r="Q479" i="12"/>
  <c r="P479" i="12"/>
  <c r="O479" i="12"/>
  <c r="N479" i="12"/>
  <c r="M479" i="12"/>
  <c r="L479" i="12"/>
  <c r="K479" i="12"/>
  <c r="J479" i="12"/>
  <c r="I479" i="12"/>
  <c r="H479" i="12"/>
  <c r="G479" i="12"/>
  <c r="F479" i="12"/>
  <c r="E479" i="12"/>
  <c r="D479" i="12"/>
  <c r="BT479" i="12" s="1"/>
  <c r="C479" i="12"/>
  <c r="B479" i="12"/>
  <c r="A479" i="12"/>
  <c r="BP478" i="12"/>
  <c r="BO478" i="12"/>
  <c r="BW478" i="12" s="1"/>
  <c r="BN478" i="12"/>
  <c r="BV478" i="12" s="1"/>
  <c r="BM478" i="12"/>
  <c r="BU478" i="12" s="1"/>
  <c r="BL478" i="12"/>
  <c r="BK478" i="12"/>
  <c r="BJ478" i="12"/>
  <c r="BI478" i="12"/>
  <c r="BH478" i="12"/>
  <c r="BG478" i="12"/>
  <c r="BF478" i="12"/>
  <c r="BE478" i="12"/>
  <c r="BD478" i="12"/>
  <c r="BC478" i="12"/>
  <c r="BB478" i="12"/>
  <c r="BA478" i="12"/>
  <c r="AZ478" i="12"/>
  <c r="AY478" i="12"/>
  <c r="AX478" i="12"/>
  <c r="AW478" i="12"/>
  <c r="AV478" i="12"/>
  <c r="AU478" i="12"/>
  <c r="AT478" i="12"/>
  <c r="AS478" i="12"/>
  <c r="AR478" i="12"/>
  <c r="AQ478" i="12"/>
  <c r="AP478" i="12"/>
  <c r="AO478" i="12"/>
  <c r="AN478" i="12"/>
  <c r="AM478" i="12"/>
  <c r="AL478" i="12"/>
  <c r="AK478" i="12"/>
  <c r="AJ478" i="12"/>
  <c r="AI478" i="12"/>
  <c r="AH478" i="12"/>
  <c r="AG478" i="12"/>
  <c r="AF478" i="12"/>
  <c r="AE478" i="12"/>
  <c r="AD478" i="12"/>
  <c r="AC478" i="12"/>
  <c r="AB478" i="12"/>
  <c r="AA478" i="12"/>
  <c r="Z478" i="12"/>
  <c r="Y478" i="12"/>
  <c r="X478" i="12"/>
  <c r="W478" i="12"/>
  <c r="V478" i="12"/>
  <c r="U478" i="12"/>
  <c r="T478" i="12"/>
  <c r="S478" i="12"/>
  <c r="R478" i="12"/>
  <c r="Q478" i="12"/>
  <c r="P478" i="12"/>
  <c r="O478" i="12"/>
  <c r="N478" i="12"/>
  <c r="M478" i="12"/>
  <c r="L478" i="12"/>
  <c r="K478" i="12"/>
  <c r="J478" i="12"/>
  <c r="I478" i="12"/>
  <c r="H478" i="12"/>
  <c r="G478" i="12"/>
  <c r="F478" i="12"/>
  <c r="E478" i="12"/>
  <c r="D478" i="12"/>
  <c r="BT478" i="12" s="1"/>
  <c r="C478" i="12"/>
  <c r="B478" i="12"/>
  <c r="A478" i="12"/>
  <c r="BP477" i="12"/>
  <c r="BO477" i="12"/>
  <c r="BW477" i="12" s="1"/>
  <c r="BN477" i="12"/>
  <c r="BV477" i="12" s="1"/>
  <c r="BM477" i="12"/>
  <c r="BU477" i="12" s="1"/>
  <c r="BL477" i="12"/>
  <c r="BK477" i="12"/>
  <c r="BJ477" i="12"/>
  <c r="BI477" i="12"/>
  <c r="BH477" i="12"/>
  <c r="BG477" i="12"/>
  <c r="BF477" i="12"/>
  <c r="BE477" i="12"/>
  <c r="BD477" i="12"/>
  <c r="BC477" i="12"/>
  <c r="BB477" i="12"/>
  <c r="BA477" i="12"/>
  <c r="AZ477" i="12"/>
  <c r="AY477" i="12"/>
  <c r="AX477" i="12"/>
  <c r="AW477" i="12"/>
  <c r="AV477" i="12"/>
  <c r="AU477" i="12"/>
  <c r="AT477" i="12"/>
  <c r="AS477" i="12"/>
  <c r="AR477" i="12"/>
  <c r="AQ477" i="12"/>
  <c r="AP477" i="12"/>
  <c r="AO477" i="12"/>
  <c r="AN477" i="12"/>
  <c r="AM477" i="12"/>
  <c r="AL477" i="12"/>
  <c r="AK477" i="12"/>
  <c r="AJ477" i="12"/>
  <c r="AI477" i="12"/>
  <c r="AH477" i="12"/>
  <c r="AG477" i="12"/>
  <c r="AF477" i="12"/>
  <c r="AE477" i="12"/>
  <c r="AD477" i="12"/>
  <c r="AC477" i="12"/>
  <c r="AB477" i="12"/>
  <c r="AA477" i="12"/>
  <c r="Z477" i="12"/>
  <c r="Y477" i="12"/>
  <c r="X477" i="12"/>
  <c r="W477" i="12"/>
  <c r="V477" i="12"/>
  <c r="U477" i="12"/>
  <c r="T477" i="12"/>
  <c r="S477" i="12"/>
  <c r="R477" i="12"/>
  <c r="Q477" i="12"/>
  <c r="P477" i="12"/>
  <c r="O477" i="12"/>
  <c r="N477" i="12"/>
  <c r="M477" i="12"/>
  <c r="L477" i="12"/>
  <c r="K477" i="12"/>
  <c r="J477" i="12"/>
  <c r="I477" i="12"/>
  <c r="H477" i="12"/>
  <c r="G477" i="12"/>
  <c r="F477" i="12"/>
  <c r="E477" i="12"/>
  <c r="D477" i="12"/>
  <c r="BT477" i="12" s="1"/>
  <c r="C477" i="12"/>
  <c r="B477" i="12"/>
  <c r="A477" i="12"/>
  <c r="BP476" i="12"/>
  <c r="BO476" i="12"/>
  <c r="BW476" i="12" s="1"/>
  <c r="BN476" i="12"/>
  <c r="BV476" i="12" s="1"/>
  <c r="BM476" i="12"/>
  <c r="BU476" i="12" s="1"/>
  <c r="BL476" i="12"/>
  <c r="BK476" i="12"/>
  <c r="BJ476" i="12"/>
  <c r="BI476" i="12"/>
  <c r="BH476" i="12"/>
  <c r="BG476" i="12"/>
  <c r="BF476" i="12"/>
  <c r="BE476" i="12"/>
  <c r="BD476" i="12"/>
  <c r="BC476" i="12"/>
  <c r="BB476" i="12"/>
  <c r="BA476" i="12"/>
  <c r="AZ476" i="12"/>
  <c r="AY476" i="12"/>
  <c r="AX476" i="12"/>
  <c r="AW476" i="12"/>
  <c r="AV476" i="12"/>
  <c r="AU476" i="12"/>
  <c r="AT476" i="12"/>
  <c r="AS476" i="12"/>
  <c r="AR476" i="12"/>
  <c r="AQ476" i="12"/>
  <c r="AP476" i="12"/>
  <c r="AO476" i="12"/>
  <c r="AN476" i="12"/>
  <c r="AM476" i="12"/>
  <c r="AL476" i="12"/>
  <c r="AK476" i="12"/>
  <c r="AJ476" i="12"/>
  <c r="AI476" i="12"/>
  <c r="AH476" i="12"/>
  <c r="AG476" i="12"/>
  <c r="AF476" i="12"/>
  <c r="AE476" i="12"/>
  <c r="AD476" i="12"/>
  <c r="AC476" i="12"/>
  <c r="AB476" i="12"/>
  <c r="AA476" i="12"/>
  <c r="Z476" i="12"/>
  <c r="Y476" i="12"/>
  <c r="X476" i="12"/>
  <c r="W476" i="12"/>
  <c r="V476" i="12"/>
  <c r="U476" i="12"/>
  <c r="T476" i="12"/>
  <c r="S476" i="12"/>
  <c r="R476" i="12"/>
  <c r="Q476" i="12"/>
  <c r="P476" i="12"/>
  <c r="O476" i="12"/>
  <c r="N476" i="12"/>
  <c r="M476" i="12"/>
  <c r="L476" i="12"/>
  <c r="K476" i="12"/>
  <c r="J476" i="12"/>
  <c r="I476" i="12"/>
  <c r="H476" i="12"/>
  <c r="G476" i="12"/>
  <c r="F476" i="12"/>
  <c r="E476" i="12"/>
  <c r="D476" i="12"/>
  <c r="BT476" i="12" s="1"/>
  <c r="C476" i="12"/>
  <c r="B476" i="12"/>
  <c r="A476" i="12"/>
  <c r="BP475" i="12"/>
  <c r="BO475" i="12"/>
  <c r="BW475" i="12" s="1"/>
  <c r="BN475" i="12"/>
  <c r="BV475" i="12" s="1"/>
  <c r="BM475" i="12"/>
  <c r="BU475" i="12" s="1"/>
  <c r="BL475" i="12"/>
  <c r="BK475" i="12"/>
  <c r="BJ475" i="12"/>
  <c r="BI475" i="12"/>
  <c r="BH475" i="12"/>
  <c r="BG475" i="12"/>
  <c r="BF475" i="12"/>
  <c r="BE475" i="12"/>
  <c r="BD475" i="12"/>
  <c r="BC475" i="12"/>
  <c r="BB475" i="12"/>
  <c r="BA475" i="12"/>
  <c r="AZ475" i="12"/>
  <c r="AY475" i="12"/>
  <c r="AX475" i="12"/>
  <c r="AW475" i="12"/>
  <c r="AV475" i="12"/>
  <c r="AU475" i="12"/>
  <c r="AT475" i="12"/>
  <c r="AS475" i="12"/>
  <c r="AR475" i="12"/>
  <c r="AQ475" i="12"/>
  <c r="AP475" i="12"/>
  <c r="AO475" i="12"/>
  <c r="AN475" i="12"/>
  <c r="AM475" i="12"/>
  <c r="AL475" i="12"/>
  <c r="AK475" i="12"/>
  <c r="AJ475" i="12"/>
  <c r="AI475" i="12"/>
  <c r="AH475" i="12"/>
  <c r="AG475" i="12"/>
  <c r="AF475" i="12"/>
  <c r="AE475" i="12"/>
  <c r="AD475" i="12"/>
  <c r="AC475" i="12"/>
  <c r="AB475" i="12"/>
  <c r="AA475" i="12"/>
  <c r="Z475" i="12"/>
  <c r="Y475" i="12"/>
  <c r="X475" i="12"/>
  <c r="W475" i="12"/>
  <c r="V475" i="12"/>
  <c r="U475" i="12"/>
  <c r="T475" i="12"/>
  <c r="S475" i="12"/>
  <c r="R475" i="12"/>
  <c r="Q475" i="12"/>
  <c r="P475" i="12"/>
  <c r="O475" i="12"/>
  <c r="N475" i="12"/>
  <c r="M475" i="12"/>
  <c r="L475" i="12"/>
  <c r="K475" i="12"/>
  <c r="J475" i="12"/>
  <c r="I475" i="12"/>
  <c r="H475" i="12"/>
  <c r="G475" i="12"/>
  <c r="F475" i="12"/>
  <c r="E475" i="12"/>
  <c r="D475" i="12"/>
  <c r="BT475" i="12" s="1"/>
  <c r="C475" i="12"/>
  <c r="B475" i="12"/>
  <c r="A475" i="12"/>
  <c r="BP474" i="12"/>
  <c r="BO474" i="12"/>
  <c r="BW474" i="12" s="1"/>
  <c r="BN474" i="12"/>
  <c r="BV474" i="12" s="1"/>
  <c r="BM474" i="12"/>
  <c r="BU474" i="12" s="1"/>
  <c r="BL474" i="12"/>
  <c r="BK474" i="12"/>
  <c r="BJ474" i="12"/>
  <c r="BI474" i="12"/>
  <c r="BH474" i="12"/>
  <c r="BG474" i="12"/>
  <c r="BF474" i="12"/>
  <c r="BE474" i="12"/>
  <c r="BD474" i="12"/>
  <c r="BC474" i="12"/>
  <c r="BB474" i="12"/>
  <c r="BA474" i="12"/>
  <c r="AZ474" i="12"/>
  <c r="AY474" i="12"/>
  <c r="AX474" i="12"/>
  <c r="AW474" i="12"/>
  <c r="AV474" i="12"/>
  <c r="AU474" i="12"/>
  <c r="AT474" i="12"/>
  <c r="AS474" i="12"/>
  <c r="AR474" i="12"/>
  <c r="AQ474" i="12"/>
  <c r="AP474" i="12"/>
  <c r="AO474" i="12"/>
  <c r="AN474" i="12"/>
  <c r="AM474" i="12"/>
  <c r="AL474" i="12"/>
  <c r="AK474" i="12"/>
  <c r="AJ474" i="12"/>
  <c r="AI474" i="12"/>
  <c r="AH474" i="12"/>
  <c r="AG474" i="12"/>
  <c r="AF474" i="12"/>
  <c r="AE474" i="12"/>
  <c r="AD474" i="12"/>
  <c r="AC474" i="12"/>
  <c r="AB474" i="12"/>
  <c r="AA474" i="12"/>
  <c r="Z474" i="12"/>
  <c r="Y474" i="12"/>
  <c r="X474" i="12"/>
  <c r="W474" i="12"/>
  <c r="V474" i="12"/>
  <c r="U474" i="12"/>
  <c r="T474" i="12"/>
  <c r="S474" i="12"/>
  <c r="R474" i="12"/>
  <c r="Q474" i="12"/>
  <c r="P474" i="12"/>
  <c r="O474" i="12"/>
  <c r="N474" i="12"/>
  <c r="M474" i="12"/>
  <c r="L474" i="12"/>
  <c r="K474" i="12"/>
  <c r="J474" i="12"/>
  <c r="I474" i="12"/>
  <c r="H474" i="12"/>
  <c r="G474" i="12"/>
  <c r="F474" i="12"/>
  <c r="E474" i="12"/>
  <c r="D474" i="12"/>
  <c r="BT474" i="12" s="1"/>
  <c r="C474" i="12"/>
  <c r="B474" i="12"/>
  <c r="A474" i="12"/>
  <c r="BP473" i="12"/>
  <c r="BO473" i="12"/>
  <c r="BW473" i="12" s="1"/>
  <c r="BN473" i="12"/>
  <c r="BV473" i="12" s="1"/>
  <c r="BM473" i="12"/>
  <c r="BU473" i="12" s="1"/>
  <c r="BL473" i="12"/>
  <c r="BK473" i="12"/>
  <c r="BJ473" i="12"/>
  <c r="BI473" i="12"/>
  <c r="BH473" i="12"/>
  <c r="BG473" i="12"/>
  <c r="BF473" i="12"/>
  <c r="BE473" i="12"/>
  <c r="BD473" i="12"/>
  <c r="BC473" i="12"/>
  <c r="BB473" i="12"/>
  <c r="BA473" i="12"/>
  <c r="AZ473" i="12"/>
  <c r="AY473" i="12"/>
  <c r="AX473" i="12"/>
  <c r="AW473" i="12"/>
  <c r="AV473" i="12"/>
  <c r="AU473" i="12"/>
  <c r="AT473" i="12"/>
  <c r="AS473" i="12"/>
  <c r="AR473" i="12"/>
  <c r="AQ473" i="12"/>
  <c r="AP473" i="12"/>
  <c r="AO473" i="12"/>
  <c r="AN473" i="12"/>
  <c r="AM473" i="12"/>
  <c r="AL473" i="12"/>
  <c r="AK473" i="12"/>
  <c r="AJ473" i="12"/>
  <c r="AI473" i="12"/>
  <c r="AH473" i="12"/>
  <c r="AG473" i="12"/>
  <c r="AF473" i="12"/>
  <c r="AE473" i="12"/>
  <c r="AD473" i="12"/>
  <c r="AC473" i="12"/>
  <c r="AB473" i="12"/>
  <c r="AA473" i="12"/>
  <c r="Z473" i="12"/>
  <c r="Y473" i="12"/>
  <c r="X473" i="12"/>
  <c r="W473" i="12"/>
  <c r="V473" i="12"/>
  <c r="U473" i="12"/>
  <c r="T473" i="12"/>
  <c r="S473" i="12"/>
  <c r="R473" i="12"/>
  <c r="Q473" i="12"/>
  <c r="P473" i="12"/>
  <c r="O473" i="12"/>
  <c r="N473" i="12"/>
  <c r="M473" i="12"/>
  <c r="L473" i="12"/>
  <c r="K473" i="12"/>
  <c r="J473" i="12"/>
  <c r="I473" i="12"/>
  <c r="H473" i="12"/>
  <c r="G473" i="12"/>
  <c r="F473" i="12"/>
  <c r="E473" i="12"/>
  <c r="D473" i="12"/>
  <c r="BT473" i="12" s="1"/>
  <c r="C473" i="12"/>
  <c r="B473" i="12"/>
  <c r="A473" i="12"/>
  <c r="BP472" i="12"/>
  <c r="BO472" i="12"/>
  <c r="BW472" i="12" s="1"/>
  <c r="BN472" i="12"/>
  <c r="BV472" i="12" s="1"/>
  <c r="BM472" i="12"/>
  <c r="BU472" i="12" s="1"/>
  <c r="BL472" i="12"/>
  <c r="BK472" i="12"/>
  <c r="BJ472" i="12"/>
  <c r="BI472" i="12"/>
  <c r="BH472" i="12"/>
  <c r="BG472" i="12"/>
  <c r="BF472" i="12"/>
  <c r="BE472" i="12"/>
  <c r="BD472" i="12"/>
  <c r="BC472" i="12"/>
  <c r="BB472" i="12"/>
  <c r="BA472" i="12"/>
  <c r="AZ472" i="12"/>
  <c r="AY472" i="12"/>
  <c r="AX472" i="12"/>
  <c r="AW472" i="12"/>
  <c r="AV472" i="12"/>
  <c r="AU472" i="12"/>
  <c r="AT472" i="12"/>
  <c r="AS472" i="12"/>
  <c r="AR472" i="12"/>
  <c r="AQ472" i="12"/>
  <c r="AP472" i="12"/>
  <c r="AO472" i="12"/>
  <c r="AN472" i="12"/>
  <c r="AM472" i="12"/>
  <c r="AL472" i="12"/>
  <c r="AK472" i="12"/>
  <c r="AJ472" i="12"/>
  <c r="AI472" i="12"/>
  <c r="AH472" i="12"/>
  <c r="AG472" i="12"/>
  <c r="AF472" i="12"/>
  <c r="AE472" i="12"/>
  <c r="AD472" i="12"/>
  <c r="AC472" i="12"/>
  <c r="AB472" i="12"/>
  <c r="AA472" i="12"/>
  <c r="Z472" i="12"/>
  <c r="Y472" i="12"/>
  <c r="X472" i="12"/>
  <c r="W472" i="12"/>
  <c r="V472" i="12"/>
  <c r="U472" i="12"/>
  <c r="T472" i="12"/>
  <c r="S472" i="12"/>
  <c r="R472" i="12"/>
  <c r="Q472" i="12"/>
  <c r="P472" i="12"/>
  <c r="O472" i="12"/>
  <c r="N472" i="12"/>
  <c r="M472" i="12"/>
  <c r="L472" i="12"/>
  <c r="K472" i="12"/>
  <c r="J472" i="12"/>
  <c r="I472" i="12"/>
  <c r="H472" i="12"/>
  <c r="G472" i="12"/>
  <c r="F472" i="12"/>
  <c r="E472" i="12"/>
  <c r="D472" i="12"/>
  <c r="BT472" i="12" s="1"/>
  <c r="C472" i="12"/>
  <c r="B472" i="12"/>
  <c r="A472" i="12"/>
  <c r="BP471" i="12"/>
  <c r="BO471" i="12"/>
  <c r="BW471" i="12" s="1"/>
  <c r="BN471" i="12"/>
  <c r="BV471" i="12" s="1"/>
  <c r="BM471" i="12"/>
  <c r="BU471" i="12" s="1"/>
  <c r="BL471" i="12"/>
  <c r="BK471" i="12"/>
  <c r="BJ471" i="12"/>
  <c r="BI471" i="12"/>
  <c r="BH471" i="12"/>
  <c r="BG471" i="12"/>
  <c r="BF471" i="12"/>
  <c r="BE471" i="12"/>
  <c r="BD471" i="12"/>
  <c r="BC471" i="12"/>
  <c r="BB471" i="12"/>
  <c r="BA471" i="12"/>
  <c r="AZ471" i="12"/>
  <c r="AY471" i="12"/>
  <c r="AX471" i="12"/>
  <c r="AW471" i="12"/>
  <c r="AV471" i="12"/>
  <c r="AU471" i="12"/>
  <c r="AT471" i="12"/>
  <c r="AS471" i="12"/>
  <c r="AR471" i="12"/>
  <c r="AQ471" i="12"/>
  <c r="AP471" i="12"/>
  <c r="AO471" i="12"/>
  <c r="AN471" i="12"/>
  <c r="AM471" i="12"/>
  <c r="AL471" i="12"/>
  <c r="AK471" i="12"/>
  <c r="AJ471" i="12"/>
  <c r="AI471" i="12"/>
  <c r="AH471" i="12"/>
  <c r="AG471" i="12"/>
  <c r="AF471" i="12"/>
  <c r="AE471" i="12"/>
  <c r="AD471" i="12"/>
  <c r="AC471" i="12"/>
  <c r="AB471" i="12"/>
  <c r="AA471" i="12"/>
  <c r="Z471" i="12"/>
  <c r="Y471" i="12"/>
  <c r="X471" i="12"/>
  <c r="W471" i="12"/>
  <c r="V471" i="12"/>
  <c r="U471" i="12"/>
  <c r="T471" i="12"/>
  <c r="S471" i="12"/>
  <c r="R471" i="12"/>
  <c r="Q471" i="12"/>
  <c r="P471" i="12"/>
  <c r="O471" i="12"/>
  <c r="N471" i="12"/>
  <c r="M471" i="12"/>
  <c r="L471" i="12"/>
  <c r="K471" i="12"/>
  <c r="J471" i="12"/>
  <c r="I471" i="12"/>
  <c r="H471" i="12"/>
  <c r="G471" i="12"/>
  <c r="F471" i="12"/>
  <c r="E471" i="12"/>
  <c r="D471" i="12"/>
  <c r="BT471" i="12" s="1"/>
  <c r="C471" i="12"/>
  <c r="B471" i="12"/>
  <c r="A471" i="12"/>
  <c r="BP470" i="12"/>
  <c r="BO470" i="12"/>
  <c r="BW470" i="12" s="1"/>
  <c r="BN470" i="12"/>
  <c r="BV470" i="12" s="1"/>
  <c r="BM470" i="12"/>
  <c r="BU470" i="12" s="1"/>
  <c r="BL470" i="12"/>
  <c r="BK470" i="12"/>
  <c r="BJ470" i="12"/>
  <c r="BI470" i="12"/>
  <c r="BH470" i="12"/>
  <c r="BG470" i="12"/>
  <c r="BF470" i="12"/>
  <c r="BE470" i="12"/>
  <c r="BD470" i="12"/>
  <c r="BC470" i="12"/>
  <c r="BB470" i="12"/>
  <c r="BA470" i="12"/>
  <c r="AZ470" i="12"/>
  <c r="AY470" i="12"/>
  <c r="AX470" i="12"/>
  <c r="AW470" i="12"/>
  <c r="AV470" i="12"/>
  <c r="AU470" i="12"/>
  <c r="AT470" i="12"/>
  <c r="AS470" i="12"/>
  <c r="AR470" i="12"/>
  <c r="AQ470" i="12"/>
  <c r="AP470" i="12"/>
  <c r="AO470" i="12"/>
  <c r="AN470" i="12"/>
  <c r="AM470" i="12"/>
  <c r="AL470" i="12"/>
  <c r="AK470" i="12"/>
  <c r="AJ470" i="12"/>
  <c r="AI470" i="12"/>
  <c r="AH470" i="12"/>
  <c r="AG470" i="12"/>
  <c r="AF470" i="12"/>
  <c r="AE470" i="12"/>
  <c r="AD470" i="12"/>
  <c r="AC470" i="12"/>
  <c r="AB470" i="12"/>
  <c r="AA470" i="12"/>
  <c r="Z470" i="12"/>
  <c r="Y470" i="12"/>
  <c r="X470" i="12"/>
  <c r="W470" i="12"/>
  <c r="V470" i="12"/>
  <c r="U470" i="12"/>
  <c r="T470" i="12"/>
  <c r="S470" i="12"/>
  <c r="R470" i="12"/>
  <c r="Q470" i="12"/>
  <c r="P470" i="12"/>
  <c r="O470" i="12"/>
  <c r="N470" i="12"/>
  <c r="M470" i="12"/>
  <c r="L470" i="12"/>
  <c r="K470" i="12"/>
  <c r="J470" i="12"/>
  <c r="I470" i="12"/>
  <c r="H470" i="12"/>
  <c r="G470" i="12"/>
  <c r="F470" i="12"/>
  <c r="E470" i="12"/>
  <c r="D470" i="12"/>
  <c r="BT470" i="12" s="1"/>
  <c r="C470" i="12"/>
  <c r="B470" i="12"/>
  <c r="A470" i="12"/>
  <c r="BP469" i="12"/>
  <c r="BO469" i="12"/>
  <c r="BW469" i="12" s="1"/>
  <c r="BN469" i="12"/>
  <c r="BV469" i="12" s="1"/>
  <c r="BM469" i="12"/>
  <c r="BU469" i="12" s="1"/>
  <c r="BL469" i="12"/>
  <c r="BK469" i="12"/>
  <c r="BJ469" i="12"/>
  <c r="BI469" i="12"/>
  <c r="BH469" i="12"/>
  <c r="BG469" i="12"/>
  <c r="BF469" i="12"/>
  <c r="BE469" i="12"/>
  <c r="BD469" i="12"/>
  <c r="BC469" i="12"/>
  <c r="BB469" i="12"/>
  <c r="BA469" i="12"/>
  <c r="AZ469" i="12"/>
  <c r="AY469" i="12"/>
  <c r="AX469" i="12"/>
  <c r="AW469" i="12"/>
  <c r="AV469" i="12"/>
  <c r="AU469" i="12"/>
  <c r="AT469" i="12"/>
  <c r="AS469" i="12"/>
  <c r="AR469" i="12"/>
  <c r="AQ469" i="12"/>
  <c r="AP469" i="12"/>
  <c r="AO469" i="12"/>
  <c r="AN469" i="12"/>
  <c r="AM469" i="12"/>
  <c r="AL469" i="12"/>
  <c r="AK469" i="12"/>
  <c r="AJ469" i="12"/>
  <c r="AI469" i="12"/>
  <c r="AH469" i="12"/>
  <c r="AG469" i="12"/>
  <c r="AF469" i="12"/>
  <c r="AE469" i="12"/>
  <c r="AD469" i="12"/>
  <c r="AC469" i="12"/>
  <c r="AB469" i="12"/>
  <c r="AA469" i="12"/>
  <c r="Z469" i="12"/>
  <c r="Y469" i="12"/>
  <c r="X469" i="12"/>
  <c r="W469" i="12"/>
  <c r="V469" i="12"/>
  <c r="U469" i="12"/>
  <c r="T469" i="12"/>
  <c r="S469" i="12"/>
  <c r="R469" i="12"/>
  <c r="Q469" i="12"/>
  <c r="P469" i="12"/>
  <c r="O469" i="12"/>
  <c r="N469" i="12"/>
  <c r="M469" i="12"/>
  <c r="L469" i="12"/>
  <c r="K469" i="12"/>
  <c r="J469" i="12"/>
  <c r="I469" i="12"/>
  <c r="H469" i="12"/>
  <c r="G469" i="12"/>
  <c r="F469" i="12"/>
  <c r="E469" i="12"/>
  <c r="D469" i="12"/>
  <c r="BT469" i="12" s="1"/>
  <c r="C469" i="12"/>
  <c r="B469" i="12"/>
  <c r="A469" i="12"/>
  <c r="BP468" i="12"/>
  <c r="BO468" i="12"/>
  <c r="BW468" i="12" s="1"/>
  <c r="BN468" i="12"/>
  <c r="BV468" i="12" s="1"/>
  <c r="BM468" i="12"/>
  <c r="BU468" i="12" s="1"/>
  <c r="BL468" i="12"/>
  <c r="BK468" i="12"/>
  <c r="BJ468" i="12"/>
  <c r="BI468" i="12"/>
  <c r="BH468" i="12"/>
  <c r="BG468" i="12"/>
  <c r="BF468" i="12"/>
  <c r="BE468" i="12"/>
  <c r="BD468" i="12"/>
  <c r="BC468" i="12"/>
  <c r="BB468" i="12"/>
  <c r="BA468" i="12"/>
  <c r="AZ468" i="12"/>
  <c r="AY468" i="12"/>
  <c r="AX468" i="12"/>
  <c r="AW468" i="12"/>
  <c r="AV468" i="12"/>
  <c r="AU468" i="12"/>
  <c r="AT468" i="12"/>
  <c r="AS468" i="12"/>
  <c r="AR468" i="12"/>
  <c r="AQ468" i="12"/>
  <c r="AP468" i="12"/>
  <c r="AO468" i="12"/>
  <c r="AN468" i="12"/>
  <c r="AM468" i="12"/>
  <c r="AL468" i="12"/>
  <c r="AK468" i="12"/>
  <c r="AJ468" i="12"/>
  <c r="AI468" i="12"/>
  <c r="AH468" i="12"/>
  <c r="AG468" i="12"/>
  <c r="AF468" i="12"/>
  <c r="AE468" i="12"/>
  <c r="AD468" i="12"/>
  <c r="AC468" i="12"/>
  <c r="AB468" i="12"/>
  <c r="AA468" i="12"/>
  <c r="Z468" i="12"/>
  <c r="Y468" i="12"/>
  <c r="X468" i="12"/>
  <c r="W468" i="12"/>
  <c r="V468" i="12"/>
  <c r="U468" i="12"/>
  <c r="T468" i="12"/>
  <c r="S468" i="12"/>
  <c r="R468" i="12"/>
  <c r="Q468" i="12"/>
  <c r="P468" i="12"/>
  <c r="O468" i="12"/>
  <c r="N468" i="12"/>
  <c r="M468" i="12"/>
  <c r="L468" i="12"/>
  <c r="K468" i="12"/>
  <c r="J468" i="12"/>
  <c r="I468" i="12"/>
  <c r="H468" i="12"/>
  <c r="G468" i="12"/>
  <c r="F468" i="12"/>
  <c r="E468" i="12"/>
  <c r="D468" i="12"/>
  <c r="BT468" i="12" s="1"/>
  <c r="C468" i="12"/>
  <c r="B468" i="12"/>
  <c r="A468" i="12"/>
  <c r="BP467" i="12"/>
  <c r="BO467" i="12"/>
  <c r="BW467" i="12" s="1"/>
  <c r="BN467" i="12"/>
  <c r="BV467" i="12" s="1"/>
  <c r="BM467" i="12"/>
  <c r="BU467" i="12" s="1"/>
  <c r="BL467" i="12"/>
  <c r="BK467" i="12"/>
  <c r="BJ467" i="12"/>
  <c r="BI467" i="12"/>
  <c r="BH467" i="12"/>
  <c r="BG467" i="12"/>
  <c r="BF467" i="12"/>
  <c r="BE467" i="12"/>
  <c r="BD467" i="12"/>
  <c r="BC467" i="12"/>
  <c r="BB467" i="12"/>
  <c r="BA467" i="12"/>
  <c r="AZ467" i="12"/>
  <c r="AY467" i="12"/>
  <c r="AX467" i="12"/>
  <c r="AW467" i="12"/>
  <c r="AV467" i="12"/>
  <c r="AU467" i="12"/>
  <c r="AT467" i="12"/>
  <c r="AS467" i="12"/>
  <c r="AR467" i="12"/>
  <c r="AQ467" i="12"/>
  <c r="AP467" i="12"/>
  <c r="AO467" i="12"/>
  <c r="AN467" i="12"/>
  <c r="AM467" i="12"/>
  <c r="AL467" i="12"/>
  <c r="AK467" i="12"/>
  <c r="AJ467" i="12"/>
  <c r="AI467" i="12"/>
  <c r="AH467" i="12"/>
  <c r="AG467" i="12"/>
  <c r="AF467" i="12"/>
  <c r="AE467" i="12"/>
  <c r="AD467" i="12"/>
  <c r="AC467" i="12"/>
  <c r="AB467" i="12"/>
  <c r="AA467" i="12"/>
  <c r="Z467" i="12"/>
  <c r="Y467" i="12"/>
  <c r="X467" i="12"/>
  <c r="W467" i="12"/>
  <c r="V467" i="12"/>
  <c r="U467" i="12"/>
  <c r="T467" i="12"/>
  <c r="S467" i="12"/>
  <c r="R467" i="12"/>
  <c r="Q467" i="12"/>
  <c r="P467" i="12"/>
  <c r="O467" i="12"/>
  <c r="N467" i="12"/>
  <c r="M467" i="12"/>
  <c r="L467" i="12"/>
  <c r="K467" i="12"/>
  <c r="J467" i="12"/>
  <c r="I467" i="12"/>
  <c r="H467" i="12"/>
  <c r="G467" i="12"/>
  <c r="F467" i="12"/>
  <c r="E467" i="12"/>
  <c r="D467" i="12"/>
  <c r="BT467" i="12" s="1"/>
  <c r="C467" i="12"/>
  <c r="B467" i="12"/>
  <c r="A467" i="12"/>
  <c r="BP466" i="12"/>
  <c r="BO466" i="12"/>
  <c r="BW466" i="12" s="1"/>
  <c r="BN466" i="12"/>
  <c r="BV466" i="12" s="1"/>
  <c r="BM466" i="12"/>
  <c r="BU466" i="12" s="1"/>
  <c r="BL466" i="12"/>
  <c r="BK466" i="12"/>
  <c r="BJ466" i="12"/>
  <c r="BI466" i="12"/>
  <c r="BH466" i="12"/>
  <c r="BG466" i="12"/>
  <c r="BF466" i="12"/>
  <c r="BE466" i="12"/>
  <c r="BD466" i="12"/>
  <c r="BC466" i="12"/>
  <c r="BB466" i="12"/>
  <c r="BA466" i="12"/>
  <c r="AZ466" i="12"/>
  <c r="AY466" i="12"/>
  <c r="AX466" i="12"/>
  <c r="AW466" i="12"/>
  <c r="AV466" i="12"/>
  <c r="AU466" i="12"/>
  <c r="AT466" i="12"/>
  <c r="AS466" i="12"/>
  <c r="AR466" i="12"/>
  <c r="AQ466" i="12"/>
  <c r="AP466" i="12"/>
  <c r="AO466" i="12"/>
  <c r="AN466" i="12"/>
  <c r="AM466" i="12"/>
  <c r="AL466" i="12"/>
  <c r="AK466" i="12"/>
  <c r="AJ466" i="12"/>
  <c r="AI466" i="12"/>
  <c r="AH466" i="12"/>
  <c r="AG466" i="12"/>
  <c r="AF466" i="12"/>
  <c r="AE466" i="12"/>
  <c r="AD466" i="12"/>
  <c r="AC466" i="12"/>
  <c r="AB466" i="12"/>
  <c r="AA466" i="12"/>
  <c r="Z466" i="12"/>
  <c r="Y466" i="12"/>
  <c r="X466" i="12"/>
  <c r="W466" i="12"/>
  <c r="V466" i="12"/>
  <c r="U466" i="12"/>
  <c r="T466" i="12"/>
  <c r="S466" i="12"/>
  <c r="R466" i="12"/>
  <c r="Q466" i="12"/>
  <c r="P466" i="12"/>
  <c r="O466" i="12"/>
  <c r="N466" i="12"/>
  <c r="M466" i="12"/>
  <c r="L466" i="12"/>
  <c r="K466" i="12"/>
  <c r="J466" i="12"/>
  <c r="I466" i="12"/>
  <c r="H466" i="12"/>
  <c r="G466" i="12"/>
  <c r="F466" i="12"/>
  <c r="E466" i="12"/>
  <c r="D466" i="12"/>
  <c r="BT466" i="12" s="1"/>
  <c r="C466" i="12"/>
  <c r="B466" i="12"/>
  <c r="A466" i="12"/>
  <c r="BP465" i="12"/>
  <c r="BO465" i="12"/>
  <c r="BW465" i="12" s="1"/>
  <c r="BN465" i="12"/>
  <c r="BV465" i="12" s="1"/>
  <c r="BM465" i="12"/>
  <c r="BU465" i="12" s="1"/>
  <c r="BL465" i="12"/>
  <c r="BK465" i="12"/>
  <c r="BJ465" i="12"/>
  <c r="BI465" i="12"/>
  <c r="BH465" i="12"/>
  <c r="BG465" i="12"/>
  <c r="BF465" i="12"/>
  <c r="BE465" i="12"/>
  <c r="BD465" i="12"/>
  <c r="BC465" i="12"/>
  <c r="BB465" i="12"/>
  <c r="BA465" i="12"/>
  <c r="AZ465" i="12"/>
  <c r="AY465" i="12"/>
  <c r="AX465" i="12"/>
  <c r="AW465" i="12"/>
  <c r="AV465" i="12"/>
  <c r="AU465" i="12"/>
  <c r="AT465" i="12"/>
  <c r="AS465" i="12"/>
  <c r="AR465" i="12"/>
  <c r="AQ465" i="12"/>
  <c r="AP465" i="12"/>
  <c r="AO465" i="12"/>
  <c r="AN465" i="12"/>
  <c r="AM465" i="12"/>
  <c r="AL465" i="12"/>
  <c r="AK465" i="12"/>
  <c r="AJ465" i="12"/>
  <c r="AI465" i="12"/>
  <c r="AH465" i="12"/>
  <c r="AG465" i="12"/>
  <c r="AF465" i="12"/>
  <c r="AE465" i="12"/>
  <c r="AD465" i="12"/>
  <c r="AC465" i="12"/>
  <c r="AB465" i="12"/>
  <c r="AA465" i="12"/>
  <c r="Z465" i="12"/>
  <c r="Y465" i="12"/>
  <c r="X465" i="12"/>
  <c r="W465" i="12"/>
  <c r="V465" i="12"/>
  <c r="U465" i="12"/>
  <c r="T465" i="12"/>
  <c r="S465" i="12"/>
  <c r="R465" i="12"/>
  <c r="Q465" i="12"/>
  <c r="P465" i="12"/>
  <c r="O465" i="12"/>
  <c r="N465" i="12"/>
  <c r="M465" i="12"/>
  <c r="L465" i="12"/>
  <c r="K465" i="12"/>
  <c r="J465" i="12"/>
  <c r="I465" i="12"/>
  <c r="H465" i="12"/>
  <c r="G465" i="12"/>
  <c r="F465" i="12"/>
  <c r="E465" i="12"/>
  <c r="D465" i="12"/>
  <c r="BT465" i="12" s="1"/>
  <c r="C465" i="12"/>
  <c r="B465" i="12"/>
  <c r="A465" i="12"/>
  <c r="BP464" i="12"/>
  <c r="BO464" i="12"/>
  <c r="BW464" i="12" s="1"/>
  <c r="BN464" i="12"/>
  <c r="BV464" i="12" s="1"/>
  <c r="BM464" i="12"/>
  <c r="BU464" i="12" s="1"/>
  <c r="BL464" i="12"/>
  <c r="BK464" i="12"/>
  <c r="BJ464" i="12"/>
  <c r="BI464" i="12"/>
  <c r="BH464" i="12"/>
  <c r="BG464" i="12"/>
  <c r="BF464" i="12"/>
  <c r="BE464" i="12"/>
  <c r="BD464" i="12"/>
  <c r="BC464" i="12"/>
  <c r="BB464" i="12"/>
  <c r="BA464" i="12"/>
  <c r="AZ464" i="12"/>
  <c r="AY464" i="12"/>
  <c r="AX464" i="12"/>
  <c r="AW464" i="12"/>
  <c r="AV464" i="12"/>
  <c r="AU464" i="12"/>
  <c r="AT464" i="12"/>
  <c r="AS464" i="12"/>
  <c r="AR464" i="12"/>
  <c r="AQ464" i="12"/>
  <c r="AP464" i="12"/>
  <c r="AO464" i="12"/>
  <c r="AN464" i="12"/>
  <c r="AM464" i="12"/>
  <c r="AL464" i="12"/>
  <c r="AK464" i="12"/>
  <c r="AJ464" i="12"/>
  <c r="AI464" i="12"/>
  <c r="AH464" i="12"/>
  <c r="AG464" i="12"/>
  <c r="AF464" i="12"/>
  <c r="AE464" i="12"/>
  <c r="AD464" i="12"/>
  <c r="AC464" i="12"/>
  <c r="AB464" i="12"/>
  <c r="AA464" i="12"/>
  <c r="Z464" i="12"/>
  <c r="Y464" i="12"/>
  <c r="X464" i="12"/>
  <c r="W464" i="12"/>
  <c r="V464" i="12"/>
  <c r="U464" i="12"/>
  <c r="T464" i="12"/>
  <c r="S464" i="12"/>
  <c r="R464" i="12"/>
  <c r="Q464" i="12"/>
  <c r="P464" i="12"/>
  <c r="O464" i="12"/>
  <c r="N464" i="12"/>
  <c r="M464" i="12"/>
  <c r="L464" i="12"/>
  <c r="K464" i="12"/>
  <c r="J464" i="12"/>
  <c r="I464" i="12"/>
  <c r="H464" i="12"/>
  <c r="G464" i="12"/>
  <c r="F464" i="12"/>
  <c r="E464" i="12"/>
  <c r="D464" i="12"/>
  <c r="BT464" i="12" s="1"/>
  <c r="C464" i="12"/>
  <c r="B464" i="12"/>
  <c r="A464" i="12"/>
  <c r="BP463" i="12"/>
  <c r="BO463" i="12"/>
  <c r="BW463" i="12" s="1"/>
  <c r="BN463" i="12"/>
  <c r="BV463" i="12" s="1"/>
  <c r="BM463" i="12"/>
  <c r="BU463" i="12" s="1"/>
  <c r="BL463" i="12"/>
  <c r="BK463" i="12"/>
  <c r="BJ463" i="12"/>
  <c r="BI463" i="12"/>
  <c r="BH463" i="12"/>
  <c r="BG463" i="12"/>
  <c r="BF463" i="12"/>
  <c r="BE463" i="12"/>
  <c r="BD463" i="12"/>
  <c r="BC463" i="12"/>
  <c r="BB463" i="12"/>
  <c r="BA463" i="12"/>
  <c r="AZ463" i="12"/>
  <c r="AY463" i="12"/>
  <c r="AX463" i="12"/>
  <c r="AW463" i="12"/>
  <c r="AV463" i="12"/>
  <c r="AU463" i="12"/>
  <c r="AT463" i="12"/>
  <c r="AS463" i="12"/>
  <c r="AR463" i="12"/>
  <c r="AQ463" i="12"/>
  <c r="AP463" i="12"/>
  <c r="AO463" i="12"/>
  <c r="AN463" i="12"/>
  <c r="AM463" i="12"/>
  <c r="AL463" i="12"/>
  <c r="AK463" i="12"/>
  <c r="AJ463" i="12"/>
  <c r="AI463" i="12"/>
  <c r="AH463" i="12"/>
  <c r="AG463" i="12"/>
  <c r="AF463" i="12"/>
  <c r="AE463" i="12"/>
  <c r="AD463" i="12"/>
  <c r="AC463" i="12"/>
  <c r="AB463" i="12"/>
  <c r="AA463" i="12"/>
  <c r="Z463" i="12"/>
  <c r="Y463" i="12"/>
  <c r="X463" i="12"/>
  <c r="W463" i="12"/>
  <c r="V463" i="12"/>
  <c r="U463" i="12"/>
  <c r="T463" i="12"/>
  <c r="S463" i="12"/>
  <c r="R463" i="12"/>
  <c r="Q463" i="12"/>
  <c r="P463" i="12"/>
  <c r="O463" i="12"/>
  <c r="N463" i="12"/>
  <c r="M463" i="12"/>
  <c r="L463" i="12"/>
  <c r="K463" i="12"/>
  <c r="J463" i="12"/>
  <c r="I463" i="12"/>
  <c r="H463" i="12"/>
  <c r="G463" i="12"/>
  <c r="F463" i="12"/>
  <c r="E463" i="12"/>
  <c r="D463" i="12"/>
  <c r="BT463" i="12" s="1"/>
  <c r="C463" i="12"/>
  <c r="B463" i="12"/>
  <c r="A463" i="12"/>
  <c r="BP462" i="12"/>
  <c r="BO462" i="12"/>
  <c r="BW462" i="12" s="1"/>
  <c r="BN462" i="12"/>
  <c r="BV462" i="12" s="1"/>
  <c r="BM462" i="12"/>
  <c r="BU462" i="12" s="1"/>
  <c r="BL462" i="12"/>
  <c r="BK462" i="12"/>
  <c r="BJ462" i="12"/>
  <c r="BI462" i="12"/>
  <c r="BH462" i="12"/>
  <c r="BG462" i="12"/>
  <c r="BF462" i="12"/>
  <c r="BE462" i="12"/>
  <c r="BD462" i="12"/>
  <c r="BC462" i="12"/>
  <c r="BB462" i="12"/>
  <c r="BA462" i="12"/>
  <c r="AZ462" i="12"/>
  <c r="AY462" i="12"/>
  <c r="AX462" i="12"/>
  <c r="AW462" i="12"/>
  <c r="AV462" i="12"/>
  <c r="AU462" i="12"/>
  <c r="AT462" i="12"/>
  <c r="AS462" i="12"/>
  <c r="AR462" i="12"/>
  <c r="AQ462" i="12"/>
  <c r="AP462" i="12"/>
  <c r="AO462" i="12"/>
  <c r="AN462" i="12"/>
  <c r="AM462" i="12"/>
  <c r="AL462" i="12"/>
  <c r="AK462" i="12"/>
  <c r="AJ462" i="12"/>
  <c r="AI462" i="12"/>
  <c r="AH462" i="12"/>
  <c r="AG462" i="12"/>
  <c r="AF462" i="12"/>
  <c r="AE462" i="12"/>
  <c r="AD462" i="12"/>
  <c r="AC462" i="12"/>
  <c r="AB462" i="12"/>
  <c r="AA462" i="12"/>
  <c r="Z462" i="12"/>
  <c r="Y462" i="12"/>
  <c r="X462" i="12"/>
  <c r="W462" i="12"/>
  <c r="V462" i="12"/>
  <c r="U462" i="12"/>
  <c r="T462" i="12"/>
  <c r="S462" i="12"/>
  <c r="R462" i="12"/>
  <c r="Q462" i="12"/>
  <c r="P462" i="12"/>
  <c r="O462" i="12"/>
  <c r="N462" i="12"/>
  <c r="M462" i="12"/>
  <c r="L462" i="12"/>
  <c r="K462" i="12"/>
  <c r="J462" i="12"/>
  <c r="I462" i="12"/>
  <c r="H462" i="12"/>
  <c r="G462" i="12"/>
  <c r="F462" i="12"/>
  <c r="E462" i="12"/>
  <c r="D462" i="12"/>
  <c r="BT462" i="12" s="1"/>
  <c r="C462" i="12"/>
  <c r="B462" i="12"/>
  <c r="A462" i="12"/>
  <c r="BP461" i="12"/>
  <c r="BO461" i="12"/>
  <c r="BW461" i="12" s="1"/>
  <c r="BN461" i="12"/>
  <c r="BV461" i="12" s="1"/>
  <c r="BM461" i="12"/>
  <c r="BU461" i="12" s="1"/>
  <c r="BL461" i="12"/>
  <c r="BK461" i="12"/>
  <c r="BJ461" i="12"/>
  <c r="BI461" i="12"/>
  <c r="BH461" i="12"/>
  <c r="BG461" i="12"/>
  <c r="BF461" i="12"/>
  <c r="BE461" i="12"/>
  <c r="BD461" i="12"/>
  <c r="BC461" i="12"/>
  <c r="BB461" i="12"/>
  <c r="BA461" i="12"/>
  <c r="AZ461" i="12"/>
  <c r="AY461" i="12"/>
  <c r="AX461" i="12"/>
  <c r="AW461" i="12"/>
  <c r="AV461" i="12"/>
  <c r="AU461" i="12"/>
  <c r="AT461" i="12"/>
  <c r="AS461" i="12"/>
  <c r="AR461" i="12"/>
  <c r="AQ461" i="12"/>
  <c r="AP461" i="12"/>
  <c r="AO461" i="12"/>
  <c r="AN461" i="12"/>
  <c r="AM461" i="12"/>
  <c r="AL461" i="12"/>
  <c r="AK461" i="12"/>
  <c r="AJ461" i="12"/>
  <c r="AI461" i="12"/>
  <c r="AH461" i="12"/>
  <c r="AG461" i="12"/>
  <c r="AF461" i="12"/>
  <c r="AE461" i="12"/>
  <c r="AD461" i="12"/>
  <c r="AC461" i="12"/>
  <c r="AB461" i="12"/>
  <c r="AA461" i="12"/>
  <c r="Z461" i="12"/>
  <c r="Y461" i="12"/>
  <c r="X461" i="12"/>
  <c r="W461" i="12"/>
  <c r="V461" i="12"/>
  <c r="U461" i="12"/>
  <c r="T461" i="12"/>
  <c r="S461" i="12"/>
  <c r="R461" i="12"/>
  <c r="Q461" i="12"/>
  <c r="P461" i="12"/>
  <c r="O461" i="12"/>
  <c r="N461" i="12"/>
  <c r="M461" i="12"/>
  <c r="L461" i="12"/>
  <c r="K461" i="12"/>
  <c r="J461" i="12"/>
  <c r="I461" i="12"/>
  <c r="H461" i="12"/>
  <c r="G461" i="12"/>
  <c r="F461" i="12"/>
  <c r="E461" i="12"/>
  <c r="D461" i="12"/>
  <c r="BT461" i="12" s="1"/>
  <c r="C461" i="12"/>
  <c r="B461" i="12"/>
  <c r="A461" i="12"/>
  <c r="BP460" i="12"/>
  <c r="BO460" i="12"/>
  <c r="BW460" i="12" s="1"/>
  <c r="BN460" i="12"/>
  <c r="BV460" i="12" s="1"/>
  <c r="BM460" i="12"/>
  <c r="BU460" i="12" s="1"/>
  <c r="BL460" i="12"/>
  <c r="BK460" i="12"/>
  <c r="BJ460" i="12"/>
  <c r="BI460" i="12"/>
  <c r="BH460" i="12"/>
  <c r="BG460" i="12"/>
  <c r="BF460" i="12"/>
  <c r="BE460" i="12"/>
  <c r="BD460" i="12"/>
  <c r="BC460" i="12"/>
  <c r="BB460" i="12"/>
  <c r="BA460" i="12"/>
  <c r="AZ460" i="12"/>
  <c r="AY460" i="12"/>
  <c r="AX460" i="12"/>
  <c r="AW460" i="12"/>
  <c r="AV460" i="12"/>
  <c r="AU460" i="12"/>
  <c r="AT460" i="12"/>
  <c r="AS460" i="12"/>
  <c r="AR460" i="12"/>
  <c r="AQ460" i="12"/>
  <c r="AP460" i="12"/>
  <c r="AO460" i="12"/>
  <c r="AN460" i="12"/>
  <c r="AM460" i="12"/>
  <c r="AL460" i="12"/>
  <c r="AK460" i="12"/>
  <c r="AJ460" i="12"/>
  <c r="AI460" i="12"/>
  <c r="AH460" i="12"/>
  <c r="AG460" i="12"/>
  <c r="AF460" i="12"/>
  <c r="AE460" i="12"/>
  <c r="AD460" i="12"/>
  <c r="AC460" i="12"/>
  <c r="AB460" i="12"/>
  <c r="AA460" i="12"/>
  <c r="Z460" i="12"/>
  <c r="Y460" i="12"/>
  <c r="X460" i="12"/>
  <c r="W460" i="12"/>
  <c r="V460" i="12"/>
  <c r="U460" i="12"/>
  <c r="T460" i="12"/>
  <c r="S460" i="12"/>
  <c r="R460" i="12"/>
  <c r="Q460" i="12"/>
  <c r="P460" i="12"/>
  <c r="O460" i="12"/>
  <c r="N460" i="12"/>
  <c r="M460" i="12"/>
  <c r="L460" i="12"/>
  <c r="K460" i="12"/>
  <c r="J460" i="12"/>
  <c r="I460" i="12"/>
  <c r="H460" i="12"/>
  <c r="G460" i="12"/>
  <c r="F460" i="12"/>
  <c r="E460" i="12"/>
  <c r="D460" i="12"/>
  <c r="BT460" i="12" s="1"/>
  <c r="C460" i="12"/>
  <c r="B460" i="12"/>
  <c r="A460" i="12"/>
  <c r="BP459" i="12"/>
  <c r="BO459" i="12"/>
  <c r="BW459" i="12" s="1"/>
  <c r="BN459" i="12"/>
  <c r="BV459" i="12" s="1"/>
  <c r="BM459" i="12"/>
  <c r="BU459" i="12" s="1"/>
  <c r="BL459" i="12"/>
  <c r="BK459" i="12"/>
  <c r="BJ459" i="12"/>
  <c r="BI459" i="12"/>
  <c r="BH459" i="12"/>
  <c r="BG459" i="12"/>
  <c r="BF459" i="12"/>
  <c r="BE459" i="12"/>
  <c r="BD459" i="12"/>
  <c r="BC459" i="12"/>
  <c r="BB459" i="12"/>
  <c r="BA459" i="12"/>
  <c r="AZ459" i="12"/>
  <c r="AY459" i="12"/>
  <c r="AX459" i="12"/>
  <c r="AW459" i="12"/>
  <c r="AV459" i="12"/>
  <c r="AU459" i="12"/>
  <c r="AT459" i="12"/>
  <c r="AS459" i="12"/>
  <c r="AR459" i="12"/>
  <c r="AQ459" i="12"/>
  <c r="AP459" i="12"/>
  <c r="AO459" i="12"/>
  <c r="AN459" i="12"/>
  <c r="AM459" i="12"/>
  <c r="AL459" i="12"/>
  <c r="AK459" i="12"/>
  <c r="AJ459" i="12"/>
  <c r="AI459" i="12"/>
  <c r="AH459" i="12"/>
  <c r="AG459" i="12"/>
  <c r="AF459" i="12"/>
  <c r="AE459" i="12"/>
  <c r="AD459" i="12"/>
  <c r="AC459" i="12"/>
  <c r="AB459" i="12"/>
  <c r="AA459" i="12"/>
  <c r="Z459" i="12"/>
  <c r="Y459" i="12"/>
  <c r="X459" i="12"/>
  <c r="W459" i="12"/>
  <c r="V459" i="12"/>
  <c r="U459" i="12"/>
  <c r="T459" i="12"/>
  <c r="S459" i="12"/>
  <c r="R459" i="12"/>
  <c r="Q459" i="12"/>
  <c r="P459" i="12"/>
  <c r="O459" i="12"/>
  <c r="N459" i="12"/>
  <c r="M459" i="12"/>
  <c r="L459" i="12"/>
  <c r="K459" i="12"/>
  <c r="J459" i="12"/>
  <c r="I459" i="12"/>
  <c r="H459" i="12"/>
  <c r="G459" i="12"/>
  <c r="F459" i="12"/>
  <c r="E459" i="12"/>
  <c r="D459" i="12"/>
  <c r="BT459" i="12" s="1"/>
  <c r="C459" i="12"/>
  <c r="B459" i="12"/>
  <c r="A459" i="12"/>
  <c r="BP458" i="12"/>
  <c r="BO458" i="12"/>
  <c r="BW458" i="12" s="1"/>
  <c r="BN458" i="12"/>
  <c r="BV458" i="12" s="1"/>
  <c r="BM458" i="12"/>
  <c r="BU458" i="12" s="1"/>
  <c r="BL458" i="12"/>
  <c r="BK458" i="12"/>
  <c r="BJ458" i="12"/>
  <c r="BI458" i="12"/>
  <c r="BH458" i="12"/>
  <c r="BG458" i="12"/>
  <c r="BF458" i="12"/>
  <c r="BE458" i="12"/>
  <c r="BD458" i="12"/>
  <c r="BC458" i="12"/>
  <c r="BB458" i="12"/>
  <c r="BA458" i="12"/>
  <c r="AZ458" i="12"/>
  <c r="AY458" i="12"/>
  <c r="AX458" i="12"/>
  <c r="AW458" i="12"/>
  <c r="AV458" i="12"/>
  <c r="AU458" i="12"/>
  <c r="AT458" i="12"/>
  <c r="AS458" i="12"/>
  <c r="AR458" i="12"/>
  <c r="AQ458" i="12"/>
  <c r="AP458" i="12"/>
  <c r="AO458" i="12"/>
  <c r="AN458" i="12"/>
  <c r="AM458" i="12"/>
  <c r="AL458" i="12"/>
  <c r="AK458" i="12"/>
  <c r="AJ458" i="12"/>
  <c r="AI458" i="12"/>
  <c r="AH458" i="12"/>
  <c r="AG458" i="12"/>
  <c r="AF458" i="12"/>
  <c r="AE458" i="12"/>
  <c r="AD458" i="12"/>
  <c r="AC458" i="12"/>
  <c r="AB458" i="12"/>
  <c r="AA458" i="12"/>
  <c r="Z458" i="12"/>
  <c r="Y458" i="12"/>
  <c r="X458" i="12"/>
  <c r="W458" i="12"/>
  <c r="V458" i="12"/>
  <c r="U458" i="12"/>
  <c r="T458" i="12"/>
  <c r="S458" i="12"/>
  <c r="R458" i="12"/>
  <c r="Q458" i="12"/>
  <c r="P458" i="12"/>
  <c r="O458" i="12"/>
  <c r="N458" i="12"/>
  <c r="M458" i="12"/>
  <c r="L458" i="12"/>
  <c r="K458" i="12"/>
  <c r="J458" i="12"/>
  <c r="I458" i="12"/>
  <c r="H458" i="12"/>
  <c r="G458" i="12"/>
  <c r="F458" i="12"/>
  <c r="E458" i="12"/>
  <c r="D458" i="12"/>
  <c r="BT458" i="12" s="1"/>
  <c r="C458" i="12"/>
  <c r="B458" i="12"/>
  <c r="A458" i="12"/>
  <c r="BP457" i="12"/>
  <c r="BO457" i="12"/>
  <c r="BW457" i="12" s="1"/>
  <c r="BN457" i="12"/>
  <c r="BV457" i="12" s="1"/>
  <c r="BM457" i="12"/>
  <c r="BU457" i="12" s="1"/>
  <c r="BL457" i="12"/>
  <c r="BK457" i="12"/>
  <c r="BJ457" i="12"/>
  <c r="BI457" i="12"/>
  <c r="BH457" i="12"/>
  <c r="BG457" i="12"/>
  <c r="BF457" i="12"/>
  <c r="BE457" i="12"/>
  <c r="BD457" i="12"/>
  <c r="BC457" i="12"/>
  <c r="BB457" i="12"/>
  <c r="BA457" i="12"/>
  <c r="AZ457" i="12"/>
  <c r="AY457" i="12"/>
  <c r="AX457" i="12"/>
  <c r="AW457" i="12"/>
  <c r="AV457" i="12"/>
  <c r="AU457" i="12"/>
  <c r="AT457" i="12"/>
  <c r="AS457" i="12"/>
  <c r="AR457" i="12"/>
  <c r="AQ457" i="12"/>
  <c r="AP457" i="12"/>
  <c r="AO457" i="12"/>
  <c r="AN457" i="12"/>
  <c r="AM457" i="12"/>
  <c r="AL457" i="12"/>
  <c r="AK457" i="12"/>
  <c r="AJ457" i="12"/>
  <c r="AI457" i="12"/>
  <c r="AH457" i="12"/>
  <c r="AG457" i="12"/>
  <c r="AF457" i="12"/>
  <c r="AE457" i="12"/>
  <c r="AD457" i="12"/>
  <c r="AC457" i="12"/>
  <c r="AB457" i="12"/>
  <c r="AA457" i="12"/>
  <c r="Z457" i="12"/>
  <c r="Y457" i="12"/>
  <c r="X457" i="12"/>
  <c r="W457" i="12"/>
  <c r="V457" i="12"/>
  <c r="U457" i="12"/>
  <c r="T457" i="12"/>
  <c r="S457" i="12"/>
  <c r="R457" i="12"/>
  <c r="Q457" i="12"/>
  <c r="P457" i="12"/>
  <c r="O457" i="12"/>
  <c r="N457" i="12"/>
  <c r="M457" i="12"/>
  <c r="L457" i="12"/>
  <c r="K457" i="12"/>
  <c r="J457" i="12"/>
  <c r="I457" i="12"/>
  <c r="H457" i="12"/>
  <c r="G457" i="12"/>
  <c r="F457" i="12"/>
  <c r="E457" i="12"/>
  <c r="D457" i="12"/>
  <c r="BT457" i="12" s="1"/>
  <c r="C457" i="12"/>
  <c r="B457" i="12"/>
  <c r="A457" i="12"/>
  <c r="BP456" i="12"/>
  <c r="BO456" i="12"/>
  <c r="BW456" i="12" s="1"/>
  <c r="BN456" i="12"/>
  <c r="BV456" i="12" s="1"/>
  <c r="BM456" i="12"/>
  <c r="BU456" i="12" s="1"/>
  <c r="BL456" i="12"/>
  <c r="BK456" i="12"/>
  <c r="BJ456" i="12"/>
  <c r="BI456" i="12"/>
  <c r="BH456" i="12"/>
  <c r="BG456" i="12"/>
  <c r="BF456" i="12"/>
  <c r="BE456" i="12"/>
  <c r="BD456" i="12"/>
  <c r="BC456" i="12"/>
  <c r="BB456" i="12"/>
  <c r="BA456" i="12"/>
  <c r="AZ456" i="12"/>
  <c r="AY456" i="12"/>
  <c r="AX456" i="12"/>
  <c r="AW456" i="12"/>
  <c r="AV456" i="12"/>
  <c r="AU456" i="12"/>
  <c r="AT456" i="12"/>
  <c r="AS456" i="12"/>
  <c r="AR456" i="12"/>
  <c r="AQ456" i="12"/>
  <c r="AP456" i="12"/>
  <c r="AO456" i="12"/>
  <c r="AN456" i="12"/>
  <c r="AM456" i="12"/>
  <c r="AL456" i="12"/>
  <c r="AK456" i="12"/>
  <c r="AJ456" i="12"/>
  <c r="AI456" i="12"/>
  <c r="AH456" i="12"/>
  <c r="AG456" i="12"/>
  <c r="AF456" i="12"/>
  <c r="AE456" i="12"/>
  <c r="AD456" i="12"/>
  <c r="AC456" i="12"/>
  <c r="AB456" i="12"/>
  <c r="AA456" i="12"/>
  <c r="Z456" i="12"/>
  <c r="Y456" i="12"/>
  <c r="X456" i="12"/>
  <c r="W456" i="12"/>
  <c r="V456" i="12"/>
  <c r="U456" i="12"/>
  <c r="T456" i="12"/>
  <c r="S456" i="12"/>
  <c r="R456" i="12"/>
  <c r="Q456" i="12"/>
  <c r="P456" i="12"/>
  <c r="O456" i="12"/>
  <c r="N456" i="12"/>
  <c r="M456" i="12"/>
  <c r="L456" i="12"/>
  <c r="K456" i="12"/>
  <c r="J456" i="12"/>
  <c r="I456" i="12"/>
  <c r="H456" i="12"/>
  <c r="G456" i="12"/>
  <c r="F456" i="12"/>
  <c r="E456" i="12"/>
  <c r="D456" i="12"/>
  <c r="BT456" i="12" s="1"/>
  <c r="C456" i="12"/>
  <c r="B456" i="12"/>
  <c r="A456" i="12"/>
  <c r="BP455" i="12"/>
  <c r="BO455" i="12"/>
  <c r="BW455" i="12" s="1"/>
  <c r="BN455" i="12"/>
  <c r="BV455" i="12" s="1"/>
  <c r="BM455" i="12"/>
  <c r="BU455" i="12" s="1"/>
  <c r="BL455" i="12"/>
  <c r="BK455" i="12"/>
  <c r="BJ455" i="12"/>
  <c r="BI455" i="12"/>
  <c r="BH455" i="12"/>
  <c r="BG455" i="12"/>
  <c r="BF455" i="12"/>
  <c r="BE455" i="12"/>
  <c r="BD455" i="12"/>
  <c r="BC455" i="12"/>
  <c r="BB455" i="12"/>
  <c r="BA455" i="12"/>
  <c r="AZ455" i="12"/>
  <c r="AY455" i="12"/>
  <c r="AX455" i="12"/>
  <c r="AW455" i="12"/>
  <c r="AV455" i="12"/>
  <c r="AU455" i="12"/>
  <c r="AT455" i="12"/>
  <c r="AS455" i="12"/>
  <c r="AR455" i="12"/>
  <c r="AQ455" i="12"/>
  <c r="AP455" i="12"/>
  <c r="AO455" i="12"/>
  <c r="AN455" i="12"/>
  <c r="AM455" i="12"/>
  <c r="AL455" i="12"/>
  <c r="AK455" i="12"/>
  <c r="AJ455" i="12"/>
  <c r="AI455" i="12"/>
  <c r="AH455" i="12"/>
  <c r="AG455" i="12"/>
  <c r="AF455" i="12"/>
  <c r="AE455" i="12"/>
  <c r="AD455" i="12"/>
  <c r="AC455" i="12"/>
  <c r="AB455" i="12"/>
  <c r="AA455" i="12"/>
  <c r="Z455" i="12"/>
  <c r="Y455" i="12"/>
  <c r="X455" i="12"/>
  <c r="W455" i="12"/>
  <c r="V455" i="12"/>
  <c r="U455" i="12"/>
  <c r="T455" i="12"/>
  <c r="S455" i="12"/>
  <c r="R455" i="12"/>
  <c r="Q455" i="12"/>
  <c r="P455" i="12"/>
  <c r="O455" i="12"/>
  <c r="N455" i="12"/>
  <c r="M455" i="12"/>
  <c r="L455" i="12"/>
  <c r="K455" i="12"/>
  <c r="J455" i="12"/>
  <c r="I455" i="12"/>
  <c r="H455" i="12"/>
  <c r="G455" i="12"/>
  <c r="F455" i="12"/>
  <c r="E455" i="12"/>
  <c r="D455" i="12"/>
  <c r="BT455" i="12" s="1"/>
  <c r="C455" i="12"/>
  <c r="B455" i="12"/>
  <c r="A455" i="12"/>
  <c r="BP454" i="12"/>
  <c r="BO454" i="12"/>
  <c r="BW454" i="12" s="1"/>
  <c r="BN454" i="12"/>
  <c r="BV454" i="12" s="1"/>
  <c r="BM454" i="12"/>
  <c r="BU454" i="12" s="1"/>
  <c r="BL454" i="12"/>
  <c r="BK454" i="12"/>
  <c r="BJ454" i="12"/>
  <c r="BI454" i="12"/>
  <c r="BH454" i="12"/>
  <c r="BG454" i="12"/>
  <c r="BF454" i="12"/>
  <c r="BE454" i="12"/>
  <c r="BD454" i="12"/>
  <c r="BC454" i="12"/>
  <c r="BB454" i="12"/>
  <c r="BA454" i="12"/>
  <c r="AZ454" i="12"/>
  <c r="AY454" i="12"/>
  <c r="AX454" i="12"/>
  <c r="AW454" i="12"/>
  <c r="AV454" i="12"/>
  <c r="AU454" i="12"/>
  <c r="AT454" i="12"/>
  <c r="AS454" i="12"/>
  <c r="AR454" i="12"/>
  <c r="AQ454" i="12"/>
  <c r="AP454" i="12"/>
  <c r="AO454" i="12"/>
  <c r="AN454" i="12"/>
  <c r="AM454" i="12"/>
  <c r="AL454" i="12"/>
  <c r="AK454" i="12"/>
  <c r="AJ454" i="12"/>
  <c r="AI454" i="12"/>
  <c r="AH454" i="12"/>
  <c r="AG454" i="12"/>
  <c r="AF454" i="12"/>
  <c r="AE454" i="12"/>
  <c r="AD454" i="12"/>
  <c r="AC454" i="12"/>
  <c r="AB454" i="12"/>
  <c r="AA454" i="12"/>
  <c r="Z454" i="12"/>
  <c r="Y454" i="12"/>
  <c r="X454" i="12"/>
  <c r="W454" i="12"/>
  <c r="V454" i="12"/>
  <c r="U454" i="12"/>
  <c r="T454" i="12"/>
  <c r="S454" i="12"/>
  <c r="R454" i="12"/>
  <c r="Q454" i="12"/>
  <c r="P454" i="12"/>
  <c r="O454" i="12"/>
  <c r="N454" i="12"/>
  <c r="M454" i="12"/>
  <c r="L454" i="12"/>
  <c r="K454" i="12"/>
  <c r="J454" i="12"/>
  <c r="I454" i="12"/>
  <c r="H454" i="12"/>
  <c r="G454" i="12"/>
  <c r="F454" i="12"/>
  <c r="E454" i="12"/>
  <c r="D454" i="12"/>
  <c r="BT454" i="12" s="1"/>
  <c r="C454" i="12"/>
  <c r="B454" i="12"/>
  <c r="A454" i="12"/>
  <c r="BP453" i="12"/>
  <c r="BO453" i="12"/>
  <c r="BW453" i="12" s="1"/>
  <c r="BN453" i="12"/>
  <c r="BV453" i="12" s="1"/>
  <c r="BM453" i="12"/>
  <c r="BU453" i="12" s="1"/>
  <c r="BL453" i="12"/>
  <c r="BK453" i="12"/>
  <c r="BJ453" i="12"/>
  <c r="BI453" i="12"/>
  <c r="BH453" i="12"/>
  <c r="BG453" i="12"/>
  <c r="BF453" i="12"/>
  <c r="BE453" i="12"/>
  <c r="BD453" i="12"/>
  <c r="BC453" i="12"/>
  <c r="BB453" i="12"/>
  <c r="BA453" i="12"/>
  <c r="AZ453" i="12"/>
  <c r="AY453" i="12"/>
  <c r="AX453" i="12"/>
  <c r="AW453" i="12"/>
  <c r="AV453" i="12"/>
  <c r="AU453" i="12"/>
  <c r="AT453" i="12"/>
  <c r="AS453" i="12"/>
  <c r="AR453" i="12"/>
  <c r="AQ453" i="12"/>
  <c r="AP453" i="12"/>
  <c r="AO453" i="12"/>
  <c r="AN453" i="12"/>
  <c r="AM453" i="12"/>
  <c r="AL453" i="12"/>
  <c r="AK453" i="12"/>
  <c r="AJ453" i="12"/>
  <c r="AI453" i="12"/>
  <c r="AH453" i="12"/>
  <c r="AG453" i="12"/>
  <c r="AF453" i="12"/>
  <c r="AE453" i="12"/>
  <c r="AD453" i="12"/>
  <c r="AC453" i="12"/>
  <c r="AB453" i="12"/>
  <c r="AA453" i="12"/>
  <c r="Z453" i="12"/>
  <c r="Y453" i="12"/>
  <c r="X453" i="12"/>
  <c r="W453" i="12"/>
  <c r="V453" i="12"/>
  <c r="U453" i="12"/>
  <c r="T453" i="12"/>
  <c r="S453" i="12"/>
  <c r="R453" i="12"/>
  <c r="Q453" i="12"/>
  <c r="P453" i="12"/>
  <c r="O453" i="12"/>
  <c r="N453" i="12"/>
  <c r="M453" i="12"/>
  <c r="L453" i="12"/>
  <c r="K453" i="12"/>
  <c r="J453" i="12"/>
  <c r="I453" i="12"/>
  <c r="H453" i="12"/>
  <c r="G453" i="12"/>
  <c r="F453" i="12"/>
  <c r="E453" i="12"/>
  <c r="D453" i="12"/>
  <c r="BT453" i="12" s="1"/>
  <c r="C453" i="12"/>
  <c r="B453" i="12"/>
  <c r="A453" i="12"/>
  <c r="BP452" i="12"/>
  <c r="BO452" i="12"/>
  <c r="BW452" i="12" s="1"/>
  <c r="BN452" i="12"/>
  <c r="BV452" i="12" s="1"/>
  <c r="BM452" i="12"/>
  <c r="BU452" i="12" s="1"/>
  <c r="BL452" i="12"/>
  <c r="BK452" i="12"/>
  <c r="BJ452" i="12"/>
  <c r="BI452" i="12"/>
  <c r="BH452" i="12"/>
  <c r="BG452" i="12"/>
  <c r="BF452" i="12"/>
  <c r="BE452" i="12"/>
  <c r="BD452" i="12"/>
  <c r="BC452" i="12"/>
  <c r="BB452" i="12"/>
  <c r="BA452" i="12"/>
  <c r="AZ452" i="12"/>
  <c r="AY452" i="12"/>
  <c r="AX452" i="12"/>
  <c r="AW452" i="12"/>
  <c r="AV452" i="12"/>
  <c r="AU452" i="12"/>
  <c r="AT452" i="12"/>
  <c r="AS452" i="12"/>
  <c r="AR452" i="12"/>
  <c r="AQ452" i="12"/>
  <c r="AP452" i="12"/>
  <c r="AO452" i="12"/>
  <c r="AN452" i="12"/>
  <c r="AM452" i="12"/>
  <c r="AL452" i="12"/>
  <c r="AK452" i="12"/>
  <c r="AJ452" i="12"/>
  <c r="AI452" i="12"/>
  <c r="AH452" i="12"/>
  <c r="AG452" i="12"/>
  <c r="AF452" i="12"/>
  <c r="AE452" i="12"/>
  <c r="AD452" i="12"/>
  <c r="AC452" i="12"/>
  <c r="AB452" i="12"/>
  <c r="AA452" i="12"/>
  <c r="Z452" i="12"/>
  <c r="Y452" i="12"/>
  <c r="X452" i="12"/>
  <c r="W452" i="12"/>
  <c r="V452" i="12"/>
  <c r="U452" i="12"/>
  <c r="T452" i="12"/>
  <c r="S452" i="12"/>
  <c r="R452" i="12"/>
  <c r="Q452" i="12"/>
  <c r="P452" i="12"/>
  <c r="O452" i="12"/>
  <c r="N452" i="12"/>
  <c r="M452" i="12"/>
  <c r="L452" i="12"/>
  <c r="K452" i="12"/>
  <c r="J452" i="12"/>
  <c r="I452" i="12"/>
  <c r="H452" i="12"/>
  <c r="G452" i="12"/>
  <c r="F452" i="12"/>
  <c r="E452" i="12"/>
  <c r="D452" i="12"/>
  <c r="BT452" i="12" s="1"/>
  <c r="C452" i="12"/>
  <c r="B452" i="12"/>
  <c r="A452" i="12"/>
  <c r="BP451" i="12"/>
  <c r="BO451" i="12"/>
  <c r="BW451" i="12" s="1"/>
  <c r="BN451" i="12"/>
  <c r="BV451" i="12" s="1"/>
  <c r="BM451" i="12"/>
  <c r="BU451" i="12" s="1"/>
  <c r="BL451" i="12"/>
  <c r="BK451" i="12"/>
  <c r="BJ451" i="12"/>
  <c r="BI451" i="12"/>
  <c r="BH451" i="12"/>
  <c r="BG451" i="12"/>
  <c r="BF451" i="12"/>
  <c r="BE451" i="12"/>
  <c r="BD451" i="12"/>
  <c r="BC451" i="12"/>
  <c r="BB451" i="12"/>
  <c r="BA451" i="12"/>
  <c r="AZ451" i="12"/>
  <c r="AY451" i="12"/>
  <c r="AX451" i="12"/>
  <c r="AW451" i="12"/>
  <c r="AV451" i="12"/>
  <c r="AU451" i="12"/>
  <c r="AT451" i="12"/>
  <c r="AS451" i="12"/>
  <c r="AR451" i="12"/>
  <c r="AQ451" i="12"/>
  <c r="AP451" i="12"/>
  <c r="AO451" i="12"/>
  <c r="AN451" i="12"/>
  <c r="AM451" i="12"/>
  <c r="AL451" i="12"/>
  <c r="AK451" i="12"/>
  <c r="AJ451" i="12"/>
  <c r="AI451" i="12"/>
  <c r="AH451" i="12"/>
  <c r="AG451" i="12"/>
  <c r="AF451" i="12"/>
  <c r="AE451" i="12"/>
  <c r="AD451" i="12"/>
  <c r="AC451" i="12"/>
  <c r="AB451" i="12"/>
  <c r="AA451" i="12"/>
  <c r="Z451" i="12"/>
  <c r="Y451" i="12"/>
  <c r="X451" i="12"/>
  <c r="W451" i="12"/>
  <c r="V451" i="12"/>
  <c r="U451" i="12"/>
  <c r="T451" i="12"/>
  <c r="S451" i="12"/>
  <c r="R451" i="12"/>
  <c r="Q451" i="12"/>
  <c r="P451" i="12"/>
  <c r="O451" i="12"/>
  <c r="N451" i="12"/>
  <c r="M451" i="12"/>
  <c r="L451" i="12"/>
  <c r="K451" i="12"/>
  <c r="J451" i="12"/>
  <c r="I451" i="12"/>
  <c r="H451" i="12"/>
  <c r="G451" i="12"/>
  <c r="F451" i="12"/>
  <c r="E451" i="12"/>
  <c r="D451" i="12"/>
  <c r="BT451" i="12" s="1"/>
  <c r="C451" i="12"/>
  <c r="B451" i="12"/>
  <c r="A451" i="12"/>
  <c r="BP450" i="12"/>
  <c r="BO450" i="12"/>
  <c r="BW450" i="12" s="1"/>
  <c r="BN450" i="12"/>
  <c r="BV450" i="12" s="1"/>
  <c r="BM450" i="12"/>
  <c r="BU450" i="12" s="1"/>
  <c r="BL450" i="12"/>
  <c r="BK450" i="12"/>
  <c r="BJ450" i="12"/>
  <c r="BI450" i="12"/>
  <c r="BH450" i="12"/>
  <c r="BG450" i="12"/>
  <c r="BF450" i="12"/>
  <c r="BE450" i="12"/>
  <c r="BD450" i="12"/>
  <c r="BC450" i="12"/>
  <c r="BB450" i="12"/>
  <c r="BA450" i="12"/>
  <c r="AZ450" i="12"/>
  <c r="AY450" i="12"/>
  <c r="AX450" i="12"/>
  <c r="AW450" i="12"/>
  <c r="AV450" i="12"/>
  <c r="AU450" i="12"/>
  <c r="AT450" i="12"/>
  <c r="AS450" i="12"/>
  <c r="AR450" i="12"/>
  <c r="AQ450" i="12"/>
  <c r="AP450" i="12"/>
  <c r="AO450" i="12"/>
  <c r="AN450" i="12"/>
  <c r="AM450" i="12"/>
  <c r="AL450" i="12"/>
  <c r="AK450" i="12"/>
  <c r="AJ450" i="12"/>
  <c r="AI450" i="12"/>
  <c r="AH450" i="12"/>
  <c r="AG450" i="12"/>
  <c r="AF450" i="12"/>
  <c r="AE450" i="12"/>
  <c r="AD450" i="12"/>
  <c r="AC450" i="12"/>
  <c r="AB450" i="12"/>
  <c r="AA450" i="12"/>
  <c r="Z450" i="12"/>
  <c r="Y450" i="12"/>
  <c r="X450" i="12"/>
  <c r="W450" i="12"/>
  <c r="V450" i="12"/>
  <c r="U450" i="12"/>
  <c r="T450" i="12"/>
  <c r="S450" i="12"/>
  <c r="R450" i="12"/>
  <c r="Q450" i="12"/>
  <c r="P450" i="12"/>
  <c r="O450" i="12"/>
  <c r="N450" i="12"/>
  <c r="M450" i="12"/>
  <c r="L450" i="12"/>
  <c r="K450" i="12"/>
  <c r="J450" i="12"/>
  <c r="I450" i="12"/>
  <c r="H450" i="12"/>
  <c r="G450" i="12"/>
  <c r="F450" i="12"/>
  <c r="E450" i="12"/>
  <c r="D450" i="12"/>
  <c r="BT450" i="12" s="1"/>
  <c r="C450" i="12"/>
  <c r="B450" i="12"/>
  <c r="A450" i="12"/>
  <c r="BP449" i="12"/>
  <c r="BO449" i="12"/>
  <c r="BW449" i="12" s="1"/>
  <c r="BN449" i="12"/>
  <c r="BV449" i="12" s="1"/>
  <c r="BM449" i="12"/>
  <c r="BU449" i="12" s="1"/>
  <c r="BL449" i="12"/>
  <c r="BK449" i="12"/>
  <c r="BJ449" i="12"/>
  <c r="BI449" i="12"/>
  <c r="BH449" i="12"/>
  <c r="BG449" i="12"/>
  <c r="BF449" i="12"/>
  <c r="BE449" i="12"/>
  <c r="BD449" i="12"/>
  <c r="BC449" i="12"/>
  <c r="BB449" i="12"/>
  <c r="BA449" i="12"/>
  <c r="AZ449" i="12"/>
  <c r="AY449" i="12"/>
  <c r="AX449" i="12"/>
  <c r="AW449" i="12"/>
  <c r="AV449" i="12"/>
  <c r="AU449" i="12"/>
  <c r="AT449" i="12"/>
  <c r="AS449" i="12"/>
  <c r="AR449" i="12"/>
  <c r="AQ449" i="12"/>
  <c r="AP449" i="12"/>
  <c r="AO449" i="12"/>
  <c r="AN449" i="12"/>
  <c r="AM449" i="12"/>
  <c r="AL449" i="12"/>
  <c r="AK449" i="12"/>
  <c r="AJ449" i="12"/>
  <c r="AI449" i="12"/>
  <c r="AH449" i="12"/>
  <c r="AG449" i="12"/>
  <c r="AF449" i="12"/>
  <c r="AE449" i="12"/>
  <c r="AD449" i="12"/>
  <c r="AC449" i="12"/>
  <c r="AB449" i="12"/>
  <c r="AA449" i="12"/>
  <c r="Z449" i="12"/>
  <c r="Y449" i="12"/>
  <c r="X449" i="12"/>
  <c r="W449" i="12"/>
  <c r="V449" i="12"/>
  <c r="U449" i="12"/>
  <c r="T449" i="12"/>
  <c r="S449" i="12"/>
  <c r="R449" i="12"/>
  <c r="Q449" i="12"/>
  <c r="P449" i="12"/>
  <c r="O449" i="12"/>
  <c r="N449" i="12"/>
  <c r="M449" i="12"/>
  <c r="L449" i="12"/>
  <c r="K449" i="12"/>
  <c r="J449" i="12"/>
  <c r="I449" i="12"/>
  <c r="H449" i="12"/>
  <c r="G449" i="12"/>
  <c r="F449" i="12"/>
  <c r="E449" i="12"/>
  <c r="D449" i="12"/>
  <c r="BT449" i="12" s="1"/>
  <c r="C449" i="12"/>
  <c r="B449" i="12"/>
  <c r="A449" i="12"/>
  <c r="BP448" i="12"/>
  <c r="BO448" i="12"/>
  <c r="BW448" i="12" s="1"/>
  <c r="BN448" i="12"/>
  <c r="BV448" i="12" s="1"/>
  <c r="BM448" i="12"/>
  <c r="BU448" i="12" s="1"/>
  <c r="BL448" i="12"/>
  <c r="BK448" i="12"/>
  <c r="BJ448" i="12"/>
  <c r="BI448" i="12"/>
  <c r="BH448" i="12"/>
  <c r="BG448" i="12"/>
  <c r="BF448" i="12"/>
  <c r="BE448" i="12"/>
  <c r="BD448" i="12"/>
  <c r="BC448" i="12"/>
  <c r="BB448" i="12"/>
  <c r="BA448" i="12"/>
  <c r="AZ448" i="12"/>
  <c r="AY448" i="12"/>
  <c r="AX448" i="12"/>
  <c r="AW448" i="12"/>
  <c r="AV448" i="12"/>
  <c r="AU448" i="12"/>
  <c r="AT448" i="12"/>
  <c r="AS448" i="12"/>
  <c r="AR448" i="12"/>
  <c r="AQ448" i="12"/>
  <c r="AP448" i="12"/>
  <c r="AO448" i="12"/>
  <c r="AN448" i="12"/>
  <c r="AM448" i="12"/>
  <c r="AL448" i="12"/>
  <c r="AK448" i="12"/>
  <c r="AJ448" i="12"/>
  <c r="AI448" i="12"/>
  <c r="AH448" i="12"/>
  <c r="AG448" i="12"/>
  <c r="AF448" i="12"/>
  <c r="AE448" i="12"/>
  <c r="AD448" i="12"/>
  <c r="AC448" i="12"/>
  <c r="AB448" i="12"/>
  <c r="AA448" i="12"/>
  <c r="Z448" i="12"/>
  <c r="Y448" i="12"/>
  <c r="X448" i="12"/>
  <c r="W448" i="12"/>
  <c r="V448" i="12"/>
  <c r="U448" i="12"/>
  <c r="T448" i="12"/>
  <c r="S448" i="12"/>
  <c r="R448" i="12"/>
  <c r="Q448" i="12"/>
  <c r="P448" i="12"/>
  <c r="O448" i="12"/>
  <c r="N448" i="12"/>
  <c r="M448" i="12"/>
  <c r="L448" i="12"/>
  <c r="K448" i="12"/>
  <c r="J448" i="12"/>
  <c r="I448" i="12"/>
  <c r="H448" i="12"/>
  <c r="G448" i="12"/>
  <c r="F448" i="12"/>
  <c r="E448" i="12"/>
  <c r="D448" i="12"/>
  <c r="BT448" i="12" s="1"/>
  <c r="C448" i="12"/>
  <c r="B448" i="12"/>
  <c r="A448" i="12"/>
  <c r="BP447" i="12"/>
  <c r="BO447" i="12"/>
  <c r="BW447" i="12" s="1"/>
  <c r="BN447" i="12"/>
  <c r="BV447" i="12" s="1"/>
  <c r="BM447" i="12"/>
  <c r="BU447" i="12" s="1"/>
  <c r="BL447" i="12"/>
  <c r="BK447" i="12"/>
  <c r="BJ447" i="12"/>
  <c r="BI447" i="12"/>
  <c r="BH447" i="12"/>
  <c r="BG447" i="12"/>
  <c r="BF447" i="12"/>
  <c r="BE447" i="12"/>
  <c r="BD447" i="12"/>
  <c r="BC447" i="12"/>
  <c r="BB447" i="12"/>
  <c r="BA447" i="12"/>
  <c r="AZ447" i="12"/>
  <c r="AY447" i="12"/>
  <c r="AX447" i="12"/>
  <c r="AW447" i="12"/>
  <c r="AV447" i="12"/>
  <c r="AU447" i="12"/>
  <c r="AT447" i="12"/>
  <c r="AS447" i="12"/>
  <c r="AR447" i="12"/>
  <c r="AQ447" i="12"/>
  <c r="AP447" i="12"/>
  <c r="AO447" i="12"/>
  <c r="AN447" i="12"/>
  <c r="AM447" i="12"/>
  <c r="AL447" i="12"/>
  <c r="AK447" i="12"/>
  <c r="AJ447" i="12"/>
  <c r="AI447" i="12"/>
  <c r="AH447" i="12"/>
  <c r="AG447" i="12"/>
  <c r="AF447" i="12"/>
  <c r="AE447" i="12"/>
  <c r="AD447" i="12"/>
  <c r="AC447" i="12"/>
  <c r="AB447" i="12"/>
  <c r="AA447" i="12"/>
  <c r="Z447" i="12"/>
  <c r="Y447" i="12"/>
  <c r="X447" i="12"/>
  <c r="W447" i="12"/>
  <c r="V447" i="12"/>
  <c r="U447" i="12"/>
  <c r="T447" i="12"/>
  <c r="S447" i="12"/>
  <c r="R447" i="12"/>
  <c r="Q447" i="12"/>
  <c r="P447" i="12"/>
  <c r="O447" i="12"/>
  <c r="N447" i="12"/>
  <c r="M447" i="12"/>
  <c r="L447" i="12"/>
  <c r="K447" i="12"/>
  <c r="J447" i="12"/>
  <c r="I447" i="12"/>
  <c r="H447" i="12"/>
  <c r="G447" i="12"/>
  <c r="F447" i="12"/>
  <c r="E447" i="12"/>
  <c r="D447" i="12"/>
  <c r="BT447" i="12" s="1"/>
  <c r="C447" i="12"/>
  <c r="B447" i="12"/>
  <c r="A447" i="12"/>
  <c r="BP446" i="12"/>
  <c r="BO446" i="12"/>
  <c r="BW446" i="12" s="1"/>
  <c r="BN446" i="12"/>
  <c r="BV446" i="12" s="1"/>
  <c r="BM446" i="12"/>
  <c r="BU446" i="12" s="1"/>
  <c r="BL446" i="12"/>
  <c r="BK446" i="12"/>
  <c r="BJ446" i="12"/>
  <c r="BI446" i="12"/>
  <c r="BH446" i="12"/>
  <c r="BG446" i="12"/>
  <c r="BF446" i="12"/>
  <c r="BE446" i="12"/>
  <c r="BD446" i="12"/>
  <c r="BC446" i="12"/>
  <c r="BB446" i="12"/>
  <c r="BA446" i="12"/>
  <c r="AZ446" i="12"/>
  <c r="AY446" i="12"/>
  <c r="AX446" i="12"/>
  <c r="AW446" i="12"/>
  <c r="AV446" i="12"/>
  <c r="AU446" i="12"/>
  <c r="AT446" i="12"/>
  <c r="AS446" i="12"/>
  <c r="AR446" i="12"/>
  <c r="AQ446" i="12"/>
  <c r="AP446" i="12"/>
  <c r="AO446" i="12"/>
  <c r="AN446" i="12"/>
  <c r="AM446" i="12"/>
  <c r="AL446" i="12"/>
  <c r="AK446" i="12"/>
  <c r="AJ446" i="12"/>
  <c r="AI446" i="12"/>
  <c r="AH446" i="12"/>
  <c r="AG446" i="12"/>
  <c r="AF446" i="12"/>
  <c r="AE446" i="12"/>
  <c r="AD446" i="12"/>
  <c r="AC446" i="12"/>
  <c r="AB446" i="12"/>
  <c r="AA446" i="12"/>
  <c r="Z446" i="12"/>
  <c r="Y446" i="12"/>
  <c r="X446" i="12"/>
  <c r="W446" i="12"/>
  <c r="V446" i="12"/>
  <c r="U446" i="12"/>
  <c r="T446" i="12"/>
  <c r="S446" i="12"/>
  <c r="R446" i="12"/>
  <c r="Q446" i="12"/>
  <c r="P446" i="12"/>
  <c r="O446" i="12"/>
  <c r="N446" i="12"/>
  <c r="M446" i="12"/>
  <c r="L446" i="12"/>
  <c r="K446" i="12"/>
  <c r="J446" i="12"/>
  <c r="I446" i="12"/>
  <c r="H446" i="12"/>
  <c r="G446" i="12"/>
  <c r="F446" i="12"/>
  <c r="E446" i="12"/>
  <c r="D446" i="12"/>
  <c r="BT446" i="12" s="1"/>
  <c r="C446" i="12"/>
  <c r="B446" i="12"/>
  <c r="A446" i="12"/>
  <c r="BP445" i="12"/>
  <c r="BO445" i="12"/>
  <c r="BW445" i="12" s="1"/>
  <c r="BN445" i="12"/>
  <c r="BV445" i="12" s="1"/>
  <c r="BM445" i="12"/>
  <c r="BU445" i="12" s="1"/>
  <c r="BL445" i="12"/>
  <c r="BK445" i="12"/>
  <c r="BJ445" i="12"/>
  <c r="BI445" i="12"/>
  <c r="BH445" i="12"/>
  <c r="BG445" i="12"/>
  <c r="BF445" i="12"/>
  <c r="BE445" i="12"/>
  <c r="BD445" i="12"/>
  <c r="BC445" i="12"/>
  <c r="BB445" i="12"/>
  <c r="BA445" i="12"/>
  <c r="AZ445" i="12"/>
  <c r="AY445" i="12"/>
  <c r="AX445" i="12"/>
  <c r="AW445" i="12"/>
  <c r="AV445" i="12"/>
  <c r="AU445" i="12"/>
  <c r="AT445" i="12"/>
  <c r="AS445" i="12"/>
  <c r="AR445" i="12"/>
  <c r="AQ445" i="12"/>
  <c r="AP445" i="12"/>
  <c r="AO445" i="12"/>
  <c r="AN445" i="12"/>
  <c r="AM445" i="12"/>
  <c r="AL445" i="12"/>
  <c r="AK445" i="12"/>
  <c r="AJ445" i="12"/>
  <c r="AI445" i="12"/>
  <c r="AH445" i="12"/>
  <c r="AG445" i="12"/>
  <c r="AF445" i="12"/>
  <c r="AE445" i="12"/>
  <c r="AD445" i="12"/>
  <c r="AC445" i="12"/>
  <c r="AB445" i="12"/>
  <c r="AA445" i="12"/>
  <c r="Z445" i="12"/>
  <c r="Y445" i="12"/>
  <c r="X445" i="12"/>
  <c r="W445" i="12"/>
  <c r="V445" i="12"/>
  <c r="U445" i="12"/>
  <c r="T445" i="12"/>
  <c r="S445" i="12"/>
  <c r="R445" i="12"/>
  <c r="Q445" i="12"/>
  <c r="P445" i="12"/>
  <c r="O445" i="12"/>
  <c r="N445" i="12"/>
  <c r="M445" i="12"/>
  <c r="L445" i="12"/>
  <c r="K445" i="12"/>
  <c r="J445" i="12"/>
  <c r="I445" i="12"/>
  <c r="H445" i="12"/>
  <c r="G445" i="12"/>
  <c r="F445" i="12"/>
  <c r="E445" i="12"/>
  <c r="D445" i="12"/>
  <c r="BT445" i="12" s="1"/>
  <c r="C445" i="12"/>
  <c r="B445" i="12"/>
  <c r="A445" i="12"/>
  <c r="BP444" i="12"/>
  <c r="BO444" i="12"/>
  <c r="BW444" i="12" s="1"/>
  <c r="BN444" i="12"/>
  <c r="BV444" i="12" s="1"/>
  <c r="BM444" i="12"/>
  <c r="BU444" i="12" s="1"/>
  <c r="BL444" i="12"/>
  <c r="BK444" i="12"/>
  <c r="BJ444" i="12"/>
  <c r="BI444" i="12"/>
  <c r="BH444" i="12"/>
  <c r="BG444" i="12"/>
  <c r="BF444" i="12"/>
  <c r="BE444" i="12"/>
  <c r="BD444" i="12"/>
  <c r="BC444" i="12"/>
  <c r="BB444" i="12"/>
  <c r="BA444" i="12"/>
  <c r="AZ444" i="12"/>
  <c r="AY444" i="12"/>
  <c r="AX444" i="12"/>
  <c r="AW444" i="12"/>
  <c r="AV444" i="12"/>
  <c r="AU444" i="12"/>
  <c r="AT444" i="12"/>
  <c r="AS444" i="12"/>
  <c r="AR444" i="12"/>
  <c r="AQ444" i="12"/>
  <c r="AP444" i="12"/>
  <c r="AO444" i="12"/>
  <c r="AN444" i="12"/>
  <c r="AM444" i="12"/>
  <c r="AL444" i="12"/>
  <c r="AK444" i="12"/>
  <c r="AJ444" i="12"/>
  <c r="AI444" i="12"/>
  <c r="AH444" i="12"/>
  <c r="AG444" i="12"/>
  <c r="AF444" i="12"/>
  <c r="AE444" i="12"/>
  <c r="AD444" i="12"/>
  <c r="AC444" i="12"/>
  <c r="AB444" i="12"/>
  <c r="AA444" i="12"/>
  <c r="Z444" i="12"/>
  <c r="Y444" i="12"/>
  <c r="X444" i="12"/>
  <c r="W444" i="12"/>
  <c r="V444" i="12"/>
  <c r="U444" i="12"/>
  <c r="T444" i="12"/>
  <c r="S444" i="12"/>
  <c r="R444" i="12"/>
  <c r="Q444" i="12"/>
  <c r="P444" i="12"/>
  <c r="O444" i="12"/>
  <c r="N444" i="12"/>
  <c r="M444" i="12"/>
  <c r="L444" i="12"/>
  <c r="K444" i="12"/>
  <c r="J444" i="12"/>
  <c r="I444" i="12"/>
  <c r="H444" i="12"/>
  <c r="G444" i="12"/>
  <c r="F444" i="12"/>
  <c r="E444" i="12"/>
  <c r="D444" i="12"/>
  <c r="BT444" i="12" s="1"/>
  <c r="C444" i="12"/>
  <c r="B444" i="12"/>
  <c r="A444" i="12"/>
  <c r="BP443" i="12"/>
  <c r="BO443" i="12"/>
  <c r="BW443" i="12" s="1"/>
  <c r="BN443" i="12"/>
  <c r="BV443" i="12" s="1"/>
  <c r="BM443" i="12"/>
  <c r="BU443" i="12" s="1"/>
  <c r="BL443" i="12"/>
  <c r="BK443" i="12"/>
  <c r="BJ443" i="12"/>
  <c r="BI443" i="12"/>
  <c r="BH443" i="12"/>
  <c r="BG443" i="12"/>
  <c r="BF443" i="12"/>
  <c r="BE443" i="12"/>
  <c r="BD443" i="12"/>
  <c r="BC443" i="12"/>
  <c r="BB443" i="12"/>
  <c r="BA443" i="12"/>
  <c r="AZ443" i="12"/>
  <c r="AY443" i="12"/>
  <c r="AX443" i="12"/>
  <c r="AW443" i="12"/>
  <c r="AV443" i="12"/>
  <c r="AU443" i="12"/>
  <c r="AT443" i="12"/>
  <c r="AS443" i="12"/>
  <c r="AR443" i="12"/>
  <c r="AQ443" i="12"/>
  <c r="AP443" i="12"/>
  <c r="AO443" i="12"/>
  <c r="AN443" i="12"/>
  <c r="AM443" i="12"/>
  <c r="AL443" i="12"/>
  <c r="AK443" i="12"/>
  <c r="AJ443" i="12"/>
  <c r="AI443" i="12"/>
  <c r="AH443" i="12"/>
  <c r="AG443" i="12"/>
  <c r="AF443" i="12"/>
  <c r="AE443" i="12"/>
  <c r="AD443" i="12"/>
  <c r="AC443" i="12"/>
  <c r="AB443" i="12"/>
  <c r="AA443" i="12"/>
  <c r="Z443" i="12"/>
  <c r="Y443" i="12"/>
  <c r="X443" i="12"/>
  <c r="W443" i="12"/>
  <c r="V443" i="12"/>
  <c r="U443" i="12"/>
  <c r="T443" i="12"/>
  <c r="S443" i="12"/>
  <c r="R443" i="12"/>
  <c r="Q443" i="12"/>
  <c r="P443" i="12"/>
  <c r="O443" i="12"/>
  <c r="N443" i="12"/>
  <c r="M443" i="12"/>
  <c r="L443" i="12"/>
  <c r="K443" i="12"/>
  <c r="J443" i="12"/>
  <c r="I443" i="12"/>
  <c r="H443" i="12"/>
  <c r="G443" i="12"/>
  <c r="F443" i="12"/>
  <c r="E443" i="12"/>
  <c r="D443" i="12"/>
  <c r="BT443" i="12" s="1"/>
  <c r="C443" i="12"/>
  <c r="B443" i="12"/>
  <c r="A443" i="12"/>
  <c r="BP442" i="12"/>
  <c r="BO442" i="12"/>
  <c r="BW442" i="12" s="1"/>
  <c r="BN442" i="12"/>
  <c r="BV442" i="12" s="1"/>
  <c r="BM442" i="12"/>
  <c r="BU442" i="12" s="1"/>
  <c r="BL442" i="12"/>
  <c r="BK442" i="12"/>
  <c r="BJ442" i="12"/>
  <c r="BI442" i="12"/>
  <c r="BH442" i="12"/>
  <c r="BG442" i="12"/>
  <c r="BF442" i="12"/>
  <c r="BE442" i="12"/>
  <c r="BD442" i="12"/>
  <c r="BC442" i="12"/>
  <c r="BB442" i="12"/>
  <c r="BA442" i="12"/>
  <c r="AZ442" i="12"/>
  <c r="AY442" i="12"/>
  <c r="AX442" i="12"/>
  <c r="AW442" i="12"/>
  <c r="AV442" i="12"/>
  <c r="AU442" i="12"/>
  <c r="AT442" i="12"/>
  <c r="AS442" i="12"/>
  <c r="AR442" i="12"/>
  <c r="AQ442" i="12"/>
  <c r="AP442" i="12"/>
  <c r="AO442" i="12"/>
  <c r="AN442" i="12"/>
  <c r="AM442" i="12"/>
  <c r="AL442" i="12"/>
  <c r="AK442" i="12"/>
  <c r="AJ442" i="12"/>
  <c r="AI442" i="12"/>
  <c r="AH442" i="12"/>
  <c r="AG442" i="12"/>
  <c r="AF442" i="12"/>
  <c r="AE442" i="12"/>
  <c r="AD442" i="12"/>
  <c r="AC442" i="12"/>
  <c r="AB442" i="12"/>
  <c r="AA442" i="12"/>
  <c r="Z442" i="12"/>
  <c r="Y442" i="12"/>
  <c r="X442" i="12"/>
  <c r="W442" i="12"/>
  <c r="V442" i="12"/>
  <c r="U442" i="12"/>
  <c r="T442" i="12"/>
  <c r="S442" i="12"/>
  <c r="R442" i="12"/>
  <c r="Q442" i="12"/>
  <c r="P442" i="12"/>
  <c r="O442" i="12"/>
  <c r="N442" i="12"/>
  <c r="M442" i="12"/>
  <c r="L442" i="12"/>
  <c r="K442" i="12"/>
  <c r="J442" i="12"/>
  <c r="I442" i="12"/>
  <c r="H442" i="12"/>
  <c r="G442" i="12"/>
  <c r="F442" i="12"/>
  <c r="E442" i="12"/>
  <c r="D442" i="12"/>
  <c r="BT442" i="12" s="1"/>
  <c r="C442" i="12"/>
  <c r="B442" i="12"/>
  <c r="A442" i="12"/>
  <c r="BP441" i="12"/>
  <c r="BO441" i="12"/>
  <c r="BW441" i="12" s="1"/>
  <c r="BN441" i="12"/>
  <c r="BV441" i="12" s="1"/>
  <c r="BM441" i="12"/>
  <c r="BU441" i="12" s="1"/>
  <c r="BL441" i="12"/>
  <c r="BK441" i="12"/>
  <c r="BJ441" i="12"/>
  <c r="BI441" i="12"/>
  <c r="BH441" i="12"/>
  <c r="BG441" i="12"/>
  <c r="BF441" i="12"/>
  <c r="BE441" i="12"/>
  <c r="BD441" i="12"/>
  <c r="BC441" i="12"/>
  <c r="BB441" i="12"/>
  <c r="BA441" i="12"/>
  <c r="AZ441" i="12"/>
  <c r="AY441" i="12"/>
  <c r="AX441" i="12"/>
  <c r="AW441" i="12"/>
  <c r="AV441" i="12"/>
  <c r="AU441" i="12"/>
  <c r="AT441" i="12"/>
  <c r="AS441" i="12"/>
  <c r="AR441" i="12"/>
  <c r="AQ441" i="12"/>
  <c r="AP441" i="12"/>
  <c r="AO441" i="12"/>
  <c r="AN441" i="12"/>
  <c r="AM441" i="12"/>
  <c r="AL441" i="12"/>
  <c r="AK441" i="12"/>
  <c r="AJ441" i="12"/>
  <c r="AI441" i="12"/>
  <c r="AH441" i="12"/>
  <c r="AG441" i="12"/>
  <c r="AF441" i="12"/>
  <c r="AE441" i="12"/>
  <c r="AD441" i="12"/>
  <c r="AC441" i="12"/>
  <c r="AB441" i="12"/>
  <c r="AA441" i="12"/>
  <c r="Z441" i="12"/>
  <c r="Y441" i="12"/>
  <c r="X441" i="12"/>
  <c r="W441" i="12"/>
  <c r="V441" i="12"/>
  <c r="U441" i="12"/>
  <c r="T441" i="12"/>
  <c r="S441" i="12"/>
  <c r="R441" i="12"/>
  <c r="Q441" i="12"/>
  <c r="P441" i="12"/>
  <c r="O441" i="12"/>
  <c r="N441" i="12"/>
  <c r="M441" i="12"/>
  <c r="L441" i="12"/>
  <c r="K441" i="12"/>
  <c r="J441" i="12"/>
  <c r="I441" i="12"/>
  <c r="H441" i="12"/>
  <c r="G441" i="12"/>
  <c r="F441" i="12"/>
  <c r="E441" i="12"/>
  <c r="D441" i="12"/>
  <c r="BT441" i="12" s="1"/>
  <c r="C441" i="12"/>
  <c r="B441" i="12"/>
  <c r="A441" i="12"/>
  <c r="BP440" i="12"/>
  <c r="BO440" i="12"/>
  <c r="BW440" i="12" s="1"/>
  <c r="BN440" i="12"/>
  <c r="BV440" i="12" s="1"/>
  <c r="BM440" i="12"/>
  <c r="BU440" i="12" s="1"/>
  <c r="BL440" i="12"/>
  <c r="BK440" i="12"/>
  <c r="BJ440" i="12"/>
  <c r="BI440" i="12"/>
  <c r="BH440" i="12"/>
  <c r="BG440" i="12"/>
  <c r="BF440" i="12"/>
  <c r="BE440" i="12"/>
  <c r="BD440" i="12"/>
  <c r="BC440" i="12"/>
  <c r="BB440" i="12"/>
  <c r="BA440" i="12"/>
  <c r="AZ440" i="12"/>
  <c r="AY440" i="12"/>
  <c r="AX440" i="12"/>
  <c r="AW440" i="12"/>
  <c r="AV440" i="12"/>
  <c r="AU440" i="12"/>
  <c r="AT440" i="12"/>
  <c r="AS440" i="12"/>
  <c r="AR440" i="12"/>
  <c r="AQ440" i="12"/>
  <c r="AP440" i="12"/>
  <c r="AO440" i="12"/>
  <c r="AN440" i="12"/>
  <c r="AM440" i="12"/>
  <c r="AL440" i="12"/>
  <c r="AK440" i="12"/>
  <c r="AJ440" i="12"/>
  <c r="AI440" i="12"/>
  <c r="AH440" i="12"/>
  <c r="AG440" i="12"/>
  <c r="AF440" i="12"/>
  <c r="AE440" i="12"/>
  <c r="AD440" i="12"/>
  <c r="AC440" i="12"/>
  <c r="AB440" i="12"/>
  <c r="AA440" i="12"/>
  <c r="Z440" i="12"/>
  <c r="Y440" i="12"/>
  <c r="X440" i="12"/>
  <c r="W440" i="12"/>
  <c r="V440" i="12"/>
  <c r="U440" i="12"/>
  <c r="T440" i="12"/>
  <c r="S440" i="12"/>
  <c r="R440" i="12"/>
  <c r="Q440" i="12"/>
  <c r="P440" i="12"/>
  <c r="O440" i="12"/>
  <c r="N440" i="12"/>
  <c r="M440" i="12"/>
  <c r="L440" i="12"/>
  <c r="K440" i="12"/>
  <c r="J440" i="12"/>
  <c r="I440" i="12"/>
  <c r="H440" i="12"/>
  <c r="G440" i="12"/>
  <c r="F440" i="12"/>
  <c r="E440" i="12"/>
  <c r="D440" i="12"/>
  <c r="BT440" i="12" s="1"/>
  <c r="C440" i="12"/>
  <c r="B440" i="12"/>
  <c r="A440" i="12"/>
  <c r="BP439" i="12"/>
  <c r="BO439" i="12"/>
  <c r="BW439" i="12" s="1"/>
  <c r="BN439" i="12"/>
  <c r="BV439" i="12" s="1"/>
  <c r="BM439" i="12"/>
  <c r="BU439" i="12" s="1"/>
  <c r="BL439" i="12"/>
  <c r="BK439" i="12"/>
  <c r="BJ439" i="12"/>
  <c r="BI439" i="12"/>
  <c r="BH439" i="12"/>
  <c r="BG439" i="12"/>
  <c r="BF439" i="12"/>
  <c r="BE439" i="12"/>
  <c r="BD439" i="12"/>
  <c r="BC439" i="12"/>
  <c r="BB439" i="12"/>
  <c r="BA439" i="12"/>
  <c r="AZ439" i="12"/>
  <c r="AY439" i="12"/>
  <c r="AX439" i="12"/>
  <c r="AW439" i="12"/>
  <c r="AV439" i="12"/>
  <c r="AU439" i="12"/>
  <c r="AT439" i="12"/>
  <c r="AS439" i="12"/>
  <c r="AR439" i="12"/>
  <c r="AQ439" i="12"/>
  <c r="AP439" i="12"/>
  <c r="AO439" i="12"/>
  <c r="AN439" i="12"/>
  <c r="AM439" i="12"/>
  <c r="AL439" i="12"/>
  <c r="AK439" i="12"/>
  <c r="AJ439" i="12"/>
  <c r="AI439" i="12"/>
  <c r="AH439" i="12"/>
  <c r="AG439" i="12"/>
  <c r="AF439" i="12"/>
  <c r="AE439" i="12"/>
  <c r="AD439" i="12"/>
  <c r="AC439" i="12"/>
  <c r="AB439" i="12"/>
  <c r="AA439" i="12"/>
  <c r="Z439" i="12"/>
  <c r="Y439" i="12"/>
  <c r="X439" i="12"/>
  <c r="W439" i="12"/>
  <c r="V439" i="12"/>
  <c r="U439" i="12"/>
  <c r="T439" i="12"/>
  <c r="S439" i="12"/>
  <c r="R439" i="12"/>
  <c r="Q439" i="12"/>
  <c r="P439" i="12"/>
  <c r="O439" i="12"/>
  <c r="N439" i="12"/>
  <c r="M439" i="12"/>
  <c r="L439" i="12"/>
  <c r="K439" i="12"/>
  <c r="J439" i="12"/>
  <c r="I439" i="12"/>
  <c r="H439" i="12"/>
  <c r="G439" i="12"/>
  <c r="F439" i="12"/>
  <c r="E439" i="12"/>
  <c r="D439" i="12"/>
  <c r="BT439" i="12" s="1"/>
  <c r="C439" i="12"/>
  <c r="B439" i="12"/>
  <c r="A439" i="12"/>
  <c r="BP438" i="12"/>
  <c r="BO438" i="12"/>
  <c r="BW438" i="12" s="1"/>
  <c r="BN438" i="12"/>
  <c r="BV438" i="12" s="1"/>
  <c r="BM438" i="12"/>
  <c r="BU438" i="12" s="1"/>
  <c r="BL438" i="12"/>
  <c r="BK438" i="12"/>
  <c r="BJ438" i="12"/>
  <c r="BI438" i="12"/>
  <c r="BH438" i="12"/>
  <c r="BG438" i="12"/>
  <c r="BF438" i="12"/>
  <c r="BE438" i="12"/>
  <c r="BD438" i="12"/>
  <c r="BC438" i="12"/>
  <c r="BB438" i="12"/>
  <c r="BA438" i="12"/>
  <c r="AZ438" i="12"/>
  <c r="AY438" i="12"/>
  <c r="AX438" i="12"/>
  <c r="AW438" i="12"/>
  <c r="AV438" i="12"/>
  <c r="AU438" i="12"/>
  <c r="AT438" i="12"/>
  <c r="AS438" i="12"/>
  <c r="AR438" i="12"/>
  <c r="AQ438" i="12"/>
  <c r="AP438" i="12"/>
  <c r="AO438" i="12"/>
  <c r="AN438" i="12"/>
  <c r="AM438" i="12"/>
  <c r="AL438" i="12"/>
  <c r="AK438" i="12"/>
  <c r="AJ438" i="12"/>
  <c r="AI438" i="12"/>
  <c r="AH438" i="12"/>
  <c r="AG438" i="12"/>
  <c r="AF438" i="12"/>
  <c r="AE438" i="12"/>
  <c r="AD438" i="12"/>
  <c r="AC438" i="12"/>
  <c r="AB438" i="12"/>
  <c r="AA438" i="12"/>
  <c r="Z438" i="12"/>
  <c r="Y438" i="12"/>
  <c r="X438" i="12"/>
  <c r="W438" i="12"/>
  <c r="V438" i="12"/>
  <c r="U438" i="12"/>
  <c r="T438" i="12"/>
  <c r="S438" i="12"/>
  <c r="R438" i="12"/>
  <c r="Q438" i="12"/>
  <c r="P438" i="12"/>
  <c r="O438" i="12"/>
  <c r="N438" i="12"/>
  <c r="M438" i="12"/>
  <c r="L438" i="12"/>
  <c r="K438" i="12"/>
  <c r="J438" i="12"/>
  <c r="I438" i="12"/>
  <c r="H438" i="12"/>
  <c r="G438" i="12"/>
  <c r="F438" i="12"/>
  <c r="E438" i="12"/>
  <c r="D438" i="12"/>
  <c r="BT438" i="12" s="1"/>
  <c r="C438" i="12"/>
  <c r="B438" i="12"/>
  <c r="A438" i="12"/>
  <c r="BP437" i="12"/>
  <c r="BO437" i="12"/>
  <c r="BW437" i="12" s="1"/>
  <c r="BN437" i="12"/>
  <c r="BV437" i="12" s="1"/>
  <c r="BM437" i="12"/>
  <c r="BU437" i="12" s="1"/>
  <c r="BL437" i="12"/>
  <c r="BK437" i="12"/>
  <c r="BJ437" i="12"/>
  <c r="BI437" i="12"/>
  <c r="BH437" i="12"/>
  <c r="BG437" i="12"/>
  <c r="BF437" i="12"/>
  <c r="BE437" i="12"/>
  <c r="BD437" i="12"/>
  <c r="BC437" i="12"/>
  <c r="BB437" i="12"/>
  <c r="BA437" i="12"/>
  <c r="AZ437" i="12"/>
  <c r="AY437" i="12"/>
  <c r="AX437" i="12"/>
  <c r="AW437" i="12"/>
  <c r="AV437" i="12"/>
  <c r="AU437" i="12"/>
  <c r="AT437" i="12"/>
  <c r="AS437" i="12"/>
  <c r="AR437" i="12"/>
  <c r="AQ437" i="12"/>
  <c r="AP437" i="12"/>
  <c r="AO437" i="12"/>
  <c r="AN437" i="12"/>
  <c r="AM437" i="12"/>
  <c r="AL437" i="12"/>
  <c r="AK437" i="12"/>
  <c r="AJ437" i="12"/>
  <c r="AI437" i="12"/>
  <c r="AH437" i="12"/>
  <c r="AG437" i="12"/>
  <c r="AF437" i="12"/>
  <c r="AE437" i="12"/>
  <c r="AD437" i="12"/>
  <c r="AC437" i="12"/>
  <c r="AB437" i="12"/>
  <c r="AA437" i="12"/>
  <c r="Z437" i="12"/>
  <c r="Y437" i="12"/>
  <c r="X437" i="12"/>
  <c r="W437" i="12"/>
  <c r="V437" i="12"/>
  <c r="U437" i="12"/>
  <c r="T437" i="12"/>
  <c r="S437" i="12"/>
  <c r="R437" i="12"/>
  <c r="Q437" i="12"/>
  <c r="P437" i="12"/>
  <c r="O437" i="12"/>
  <c r="N437" i="12"/>
  <c r="M437" i="12"/>
  <c r="L437" i="12"/>
  <c r="K437" i="12"/>
  <c r="J437" i="12"/>
  <c r="I437" i="12"/>
  <c r="H437" i="12"/>
  <c r="G437" i="12"/>
  <c r="F437" i="12"/>
  <c r="E437" i="12"/>
  <c r="D437" i="12"/>
  <c r="BT437" i="12" s="1"/>
  <c r="C437" i="12"/>
  <c r="B437" i="12"/>
  <c r="A437" i="12"/>
  <c r="BP436" i="12"/>
  <c r="BO436" i="12"/>
  <c r="BW436" i="12" s="1"/>
  <c r="BN436" i="12"/>
  <c r="BV436" i="12" s="1"/>
  <c r="BM436" i="12"/>
  <c r="BU436" i="12" s="1"/>
  <c r="BL436" i="12"/>
  <c r="BK436" i="12"/>
  <c r="BJ436" i="12"/>
  <c r="BI436" i="12"/>
  <c r="BH436" i="12"/>
  <c r="BG436" i="12"/>
  <c r="BF436" i="12"/>
  <c r="BE436" i="12"/>
  <c r="BD436" i="12"/>
  <c r="BC436" i="12"/>
  <c r="BB436" i="12"/>
  <c r="BA436" i="12"/>
  <c r="AZ436" i="12"/>
  <c r="AY436" i="12"/>
  <c r="AX436" i="12"/>
  <c r="AW436" i="12"/>
  <c r="AV436" i="12"/>
  <c r="AU436" i="12"/>
  <c r="AT436" i="12"/>
  <c r="AS436" i="12"/>
  <c r="AR436" i="12"/>
  <c r="AQ436" i="12"/>
  <c r="AP436" i="12"/>
  <c r="AO436" i="12"/>
  <c r="AN436" i="12"/>
  <c r="AM436" i="12"/>
  <c r="AL436" i="12"/>
  <c r="AK436" i="12"/>
  <c r="AJ436" i="12"/>
  <c r="AI436" i="12"/>
  <c r="AH436" i="12"/>
  <c r="AG436" i="12"/>
  <c r="AF436" i="12"/>
  <c r="AE436" i="12"/>
  <c r="AD436" i="12"/>
  <c r="AC436" i="12"/>
  <c r="AB436" i="12"/>
  <c r="AA436" i="12"/>
  <c r="Z436" i="12"/>
  <c r="Y436" i="12"/>
  <c r="X436" i="12"/>
  <c r="W436" i="12"/>
  <c r="V436" i="12"/>
  <c r="U436" i="12"/>
  <c r="T436" i="12"/>
  <c r="S436" i="12"/>
  <c r="R436" i="12"/>
  <c r="Q436" i="12"/>
  <c r="P436" i="12"/>
  <c r="O436" i="12"/>
  <c r="N436" i="12"/>
  <c r="M436" i="12"/>
  <c r="L436" i="12"/>
  <c r="K436" i="12"/>
  <c r="J436" i="12"/>
  <c r="I436" i="12"/>
  <c r="H436" i="12"/>
  <c r="G436" i="12"/>
  <c r="F436" i="12"/>
  <c r="E436" i="12"/>
  <c r="D436" i="12"/>
  <c r="BT436" i="12" s="1"/>
  <c r="C436" i="12"/>
  <c r="B436" i="12"/>
  <c r="A436" i="12"/>
  <c r="BP435" i="12"/>
  <c r="BO435" i="12"/>
  <c r="BW435" i="12" s="1"/>
  <c r="BN435" i="12"/>
  <c r="BV435" i="12" s="1"/>
  <c r="BM435" i="12"/>
  <c r="BU435" i="12" s="1"/>
  <c r="BL435" i="12"/>
  <c r="BK435" i="12"/>
  <c r="BJ435" i="12"/>
  <c r="BI435" i="12"/>
  <c r="BH435" i="12"/>
  <c r="BG435" i="12"/>
  <c r="BF435" i="12"/>
  <c r="BE435" i="12"/>
  <c r="BD435" i="12"/>
  <c r="BC435" i="12"/>
  <c r="BB435" i="12"/>
  <c r="BA435" i="12"/>
  <c r="AZ435" i="12"/>
  <c r="AY435" i="12"/>
  <c r="AX435" i="12"/>
  <c r="AW435" i="12"/>
  <c r="AV435" i="12"/>
  <c r="AU435" i="12"/>
  <c r="AT435" i="12"/>
  <c r="AS435" i="12"/>
  <c r="AR435" i="12"/>
  <c r="AQ435" i="12"/>
  <c r="AP435" i="12"/>
  <c r="AO435" i="12"/>
  <c r="AN435" i="12"/>
  <c r="AM435" i="12"/>
  <c r="AL435" i="12"/>
  <c r="AK435" i="12"/>
  <c r="AJ435" i="12"/>
  <c r="AI435" i="12"/>
  <c r="AH435" i="12"/>
  <c r="AG435" i="12"/>
  <c r="AF435" i="12"/>
  <c r="AE435" i="12"/>
  <c r="AD435" i="12"/>
  <c r="AC435" i="12"/>
  <c r="AB435" i="12"/>
  <c r="AA435" i="12"/>
  <c r="Z435" i="12"/>
  <c r="Y435" i="12"/>
  <c r="X435" i="12"/>
  <c r="W435" i="12"/>
  <c r="V435" i="12"/>
  <c r="U435" i="12"/>
  <c r="T435" i="12"/>
  <c r="S435" i="12"/>
  <c r="R435" i="12"/>
  <c r="Q435" i="12"/>
  <c r="P435" i="12"/>
  <c r="O435" i="12"/>
  <c r="N435" i="12"/>
  <c r="M435" i="12"/>
  <c r="L435" i="12"/>
  <c r="K435" i="12"/>
  <c r="J435" i="12"/>
  <c r="I435" i="12"/>
  <c r="H435" i="12"/>
  <c r="G435" i="12"/>
  <c r="F435" i="12"/>
  <c r="E435" i="12"/>
  <c r="D435" i="12"/>
  <c r="BT435" i="12" s="1"/>
  <c r="C435" i="12"/>
  <c r="B435" i="12"/>
  <c r="A435" i="12"/>
  <c r="BP434" i="12"/>
  <c r="BO434" i="12"/>
  <c r="BW434" i="12" s="1"/>
  <c r="BN434" i="12"/>
  <c r="BV434" i="12" s="1"/>
  <c r="BM434" i="12"/>
  <c r="BU434" i="12" s="1"/>
  <c r="BL434" i="12"/>
  <c r="BK434" i="12"/>
  <c r="BJ434" i="12"/>
  <c r="BI434" i="12"/>
  <c r="BH434" i="12"/>
  <c r="BG434" i="12"/>
  <c r="BF434" i="12"/>
  <c r="BE434" i="12"/>
  <c r="BD434" i="12"/>
  <c r="BC434" i="12"/>
  <c r="BB434" i="12"/>
  <c r="BA434" i="12"/>
  <c r="AZ434" i="12"/>
  <c r="AY434" i="12"/>
  <c r="AX434" i="12"/>
  <c r="AW434" i="12"/>
  <c r="AV434" i="12"/>
  <c r="AU434" i="12"/>
  <c r="AT434" i="12"/>
  <c r="AS434" i="12"/>
  <c r="AR434" i="12"/>
  <c r="AQ434" i="12"/>
  <c r="AP434" i="12"/>
  <c r="AO434" i="12"/>
  <c r="AN434" i="12"/>
  <c r="AM434" i="12"/>
  <c r="AL434" i="12"/>
  <c r="AK434" i="12"/>
  <c r="AJ434" i="12"/>
  <c r="AI434" i="12"/>
  <c r="AH434" i="12"/>
  <c r="AG434" i="12"/>
  <c r="AF434" i="12"/>
  <c r="AE434" i="12"/>
  <c r="AD434" i="12"/>
  <c r="AC434" i="12"/>
  <c r="AB434" i="12"/>
  <c r="AA434" i="12"/>
  <c r="Z434" i="12"/>
  <c r="Y434" i="12"/>
  <c r="X434" i="12"/>
  <c r="W434" i="12"/>
  <c r="V434" i="12"/>
  <c r="U434" i="12"/>
  <c r="T434" i="12"/>
  <c r="S434" i="12"/>
  <c r="R434" i="12"/>
  <c r="Q434" i="12"/>
  <c r="P434" i="12"/>
  <c r="O434" i="12"/>
  <c r="N434" i="12"/>
  <c r="M434" i="12"/>
  <c r="L434" i="12"/>
  <c r="K434" i="12"/>
  <c r="J434" i="12"/>
  <c r="I434" i="12"/>
  <c r="H434" i="12"/>
  <c r="G434" i="12"/>
  <c r="F434" i="12"/>
  <c r="E434" i="12"/>
  <c r="D434" i="12"/>
  <c r="BT434" i="12" s="1"/>
  <c r="C434" i="12"/>
  <c r="B434" i="12"/>
  <c r="A434" i="12"/>
  <c r="BP433" i="12"/>
  <c r="BO433" i="12"/>
  <c r="BW433" i="12" s="1"/>
  <c r="BN433" i="12"/>
  <c r="BV433" i="12" s="1"/>
  <c r="BM433" i="12"/>
  <c r="BU433" i="12" s="1"/>
  <c r="BL433" i="12"/>
  <c r="BK433" i="12"/>
  <c r="BJ433" i="12"/>
  <c r="BI433" i="12"/>
  <c r="BH433" i="12"/>
  <c r="BG433" i="12"/>
  <c r="BF433" i="12"/>
  <c r="BE433" i="12"/>
  <c r="BD433" i="12"/>
  <c r="BC433" i="12"/>
  <c r="BB433" i="12"/>
  <c r="BA433" i="12"/>
  <c r="AZ433" i="12"/>
  <c r="AY433" i="12"/>
  <c r="AX433" i="12"/>
  <c r="AW433" i="12"/>
  <c r="AV433" i="12"/>
  <c r="AU433" i="12"/>
  <c r="AT433" i="12"/>
  <c r="AS433" i="12"/>
  <c r="AR433" i="12"/>
  <c r="AQ433" i="12"/>
  <c r="AP433" i="12"/>
  <c r="AO433" i="12"/>
  <c r="AN433" i="12"/>
  <c r="AM433" i="12"/>
  <c r="AL433" i="12"/>
  <c r="AK433" i="12"/>
  <c r="AJ433" i="12"/>
  <c r="AI433" i="12"/>
  <c r="AH433" i="12"/>
  <c r="AG433" i="12"/>
  <c r="AF433" i="12"/>
  <c r="AE433" i="12"/>
  <c r="AD433" i="12"/>
  <c r="AC433" i="12"/>
  <c r="AB433" i="12"/>
  <c r="AA433" i="12"/>
  <c r="Z433" i="12"/>
  <c r="Y433" i="12"/>
  <c r="X433" i="12"/>
  <c r="W433" i="12"/>
  <c r="V433" i="12"/>
  <c r="U433" i="12"/>
  <c r="T433" i="12"/>
  <c r="S433" i="12"/>
  <c r="R433" i="12"/>
  <c r="Q433" i="12"/>
  <c r="P433" i="12"/>
  <c r="O433" i="12"/>
  <c r="N433" i="12"/>
  <c r="M433" i="12"/>
  <c r="L433" i="12"/>
  <c r="K433" i="12"/>
  <c r="J433" i="12"/>
  <c r="I433" i="12"/>
  <c r="H433" i="12"/>
  <c r="G433" i="12"/>
  <c r="F433" i="12"/>
  <c r="E433" i="12"/>
  <c r="D433" i="12"/>
  <c r="BT433" i="12" s="1"/>
  <c r="C433" i="12"/>
  <c r="B433" i="12"/>
  <c r="A433" i="12"/>
  <c r="BP432" i="12"/>
  <c r="BO432" i="12"/>
  <c r="BW432" i="12" s="1"/>
  <c r="BN432" i="12"/>
  <c r="BV432" i="12" s="1"/>
  <c r="BM432" i="12"/>
  <c r="BU432" i="12" s="1"/>
  <c r="BL432" i="12"/>
  <c r="BK432" i="12"/>
  <c r="BJ432" i="12"/>
  <c r="BI432" i="12"/>
  <c r="BH432" i="12"/>
  <c r="BG432" i="12"/>
  <c r="BF432" i="12"/>
  <c r="BE432" i="12"/>
  <c r="BD432" i="12"/>
  <c r="BC432" i="12"/>
  <c r="BB432" i="12"/>
  <c r="BA432" i="12"/>
  <c r="AZ432" i="12"/>
  <c r="AY432" i="12"/>
  <c r="AX432" i="12"/>
  <c r="AW432" i="12"/>
  <c r="AV432" i="12"/>
  <c r="AU432" i="12"/>
  <c r="AT432" i="12"/>
  <c r="AS432" i="12"/>
  <c r="AR432" i="12"/>
  <c r="AQ432" i="12"/>
  <c r="AP432" i="12"/>
  <c r="AO432" i="12"/>
  <c r="AN432" i="12"/>
  <c r="AM432" i="12"/>
  <c r="AL432" i="12"/>
  <c r="AK432" i="12"/>
  <c r="AJ432" i="12"/>
  <c r="AI432" i="12"/>
  <c r="AH432" i="12"/>
  <c r="AG432" i="12"/>
  <c r="AF432" i="12"/>
  <c r="AE432" i="12"/>
  <c r="AD432" i="12"/>
  <c r="AC432" i="12"/>
  <c r="AB432" i="12"/>
  <c r="AA432" i="12"/>
  <c r="Z432" i="12"/>
  <c r="Y432" i="12"/>
  <c r="X432" i="12"/>
  <c r="W432" i="12"/>
  <c r="V432" i="12"/>
  <c r="U432" i="12"/>
  <c r="T432" i="12"/>
  <c r="S432" i="12"/>
  <c r="R432" i="12"/>
  <c r="Q432" i="12"/>
  <c r="P432" i="12"/>
  <c r="O432" i="12"/>
  <c r="N432" i="12"/>
  <c r="M432" i="12"/>
  <c r="L432" i="12"/>
  <c r="K432" i="12"/>
  <c r="J432" i="12"/>
  <c r="I432" i="12"/>
  <c r="H432" i="12"/>
  <c r="G432" i="12"/>
  <c r="F432" i="12"/>
  <c r="E432" i="12"/>
  <c r="D432" i="12"/>
  <c r="BT432" i="12" s="1"/>
  <c r="C432" i="12"/>
  <c r="B432" i="12"/>
  <c r="A432" i="12"/>
  <c r="BP431" i="12"/>
  <c r="BO431" i="12"/>
  <c r="BW431" i="12" s="1"/>
  <c r="BN431" i="12"/>
  <c r="BV431" i="12" s="1"/>
  <c r="BM431" i="12"/>
  <c r="BU431" i="12" s="1"/>
  <c r="BL431" i="12"/>
  <c r="BK431" i="12"/>
  <c r="BJ431" i="12"/>
  <c r="BI431" i="12"/>
  <c r="BH431" i="12"/>
  <c r="BG431" i="12"/>
  <c r="BF431" i="12"/>
  <c r="BE431" i="12"/>
  <c r="BD431" i="12"/>
  <c r="BC431" i="12"/>
  <c r="BB431" i="12"/>
  <c r="BA431" i="12"/>
  <c r="AZ431" i="12"/>
  <c r="AY431" i="12"/>
  <c r="AX431" i="12"/>
  <c r="AW431" i="12"/>
  <c r="AV431" i="12"/>
  <c r="AU431" i="12"/>
  <c r="AT431" i="12"/>
  <c r="AS431" i="12"/>
  <c r="AR431" i="12"/>
  <c r="AQ431" i="12"/>
  <c r="AP431" i="12"/>
  <c r="AO431" i="12"/>
  <c r="AN431" i="12"/>
  <c r="AM431" i="12"/>
  <c r="AL431" i="12"/>
  <c r="AK431" i="12"/>
  <c r="AJ431" i="12"/>
  <c r="AI431" i="12"/>
  <c r="AH431" i="12"/>
  <c r="AG431" i="12"/>
  <c r="AF431" i="12"/>
  <c r="AE431" i="12"/>
  <c r="AD431" i="12"/>
  <c r="AC431" i="12"/>
  <c r="AB431" i="12"/>
  <c r="AA431" i="12"/>
  <c r="Z431" i="12"/>
  <c r="Y431" i="12"/>
  <c r="X431" i="12"/>
  <c r="W431" i="12"/>
  <c r="V431" i="12"/>
  <c r="U431" i="12"/>
  <c r="T431" i="12"/>
  <c r="S431" i="12"/>
  <c r="R431" i="12"/>
  <c r="Q431" i="12"/>
  <c r="P431" i="12"/>
  <c r="O431" i="12"/>
  <c r="N431" i="12"/>
  <c r="M431" i="12"/>
  <c r="L431" i="12"/>
  <c r="K431" i="12"/>
  <c r="J431" i="12"/>
  <c r="I431" i="12"/>
  <c r="H431" i="12"/>
  <c r="G431" i="12"/>
  <c r="F431" i="12"/>
  <c r="E431" i="12"/>
  <c r="D431" i="12"/>
  <c r="BT431" i="12" s="1"/>
  <c r="C431" i="12"/>
  <c r="B431" i="12"/>
  <c r="A431" i="12"/>
  <c r="BP430" i="12"/>
  <c r="BO430" i="12"/>
  <c r="BW430" i="12" s="1"/>
  <c r="BN430" i="12"/>
  <c r="BV430" i="12" s="1"/>
  <c r="BM430" i="12"/>
  <c r="BU430" i="12" s="1"/>
  <c r="BL430" i="12"/>
  <c r="BK430" i="12"/>
  <c r="BJ430" i="12"/>
  <c r="BI430" i="12"/>
  <c r="BH430" i="12"/>
  <c r="BG430" i="12"/>
  <c r="BF430" i="12"/>
  <c r="BE430" i="12"/>
  <c r="BD430" i="12"/>
  <c r="BC430" i="12"/>
  <c r="BB430" i="12"/>
  <c r="BA430" i="12"/>
  <c r="AZ430" i="12"/>
  <c r="AY430" i="12"/>
  <c r="AX430" i="12"/>
  <c r="AW430" i="12"/>
  <c r="AV430" i="12"/>
  <c r="AU430" i="12"/>
  <c r="AT430" i="12"/>
  <c r="AS430" i="12"/>
  <c r="AR430" i="12"/>
  <c r="AQ430" i="12"/>
  <c r="AP430" i="12"/>
  <c r="AO430" i="12"/>
  <c r="AN430" i="12"/>
  <c r="AM430" i="12"/>
  <c r="AL430" i="12"/>
  <c r="AK430" i="12"/>
  <c r="AJ430" i="12"/>
  <c r="AI430" i="12"/>
  <c r="AH430" i="12"/>
  <c r="AG430" i="12"/>
  <c r="AF430" i="12"/>
  <c r="AE430" i="12"/>
  <c r="AD430" i="12"/>
  <c r="AC430" i="12"/>
  <c r="AB430" i="12"/>
  <c r="AA430" i="12"/>
  <c r="Z430" i="12"/>
  <c r="Y430" i="12"/>
  <c r="X430" i="12"/>
  <c r="W430" i="12"/>
  <c r="V430" i="12"/>
  <c r="U430" i="12"/>
  <c r="T430" i="12"/>
  <c r="S430" i="12"/>
  <c r="R430" i="12"/>
  <c r="Q430" i="12"/>
  <c r="P430" i="12"/>
  <c r="O430" i="12"/>
  <c r="N430" i="12"/>
  <c r="M430" i="12"/>
  <c r="L430" i="12"/>
  <c r="K430" i="12"/>
  <c r="J430" i="12"/>
  <c r="I430" i="12"/>
  <c r="H430" i="12"/>
  <c r="G430" i="12"/>
  <c r="F430" i="12"/>
  <c r="E430" i="12"/>
  <c r="D430" i="12"/>
  <c r="BT430" i="12" s="1"/>
  <c r="C430" i="12"/>
  <c r="B430" i="12"/>
  <c r="A430" i="12"/>
  <c r="BP429" i="12"/>
  <c r="BO429" i="12"/>
  <c r="BW429" i="12" s="1"/>
  <c r="BN429" i="12"/>
  <c r="BV429" i="12" s="1"/>
  <c r="BM429" i="12"/>
  <c r="BU429" i="12" s="1"/>
  <c r="BL429" i="12"/>
  <c r="BK429" i="12"/>
  <c r="BJ429" i="12"/>
  <c r="BI429" i="12"/>
  <c r="BH429" i="12"/>
  <c r="BG429" i="12"/>
  <c r="BF429" i="12"/>
  <c r="BE429" i="12"/>
  <c r="BD429" i="12"/>
  <c r="BC429" i="12"/>
  <c r="BB429" i="12"/>
  <c r="BA429" i="12"/>
  <c r="AZ429" i="12"/>
  <c r="AY429" i="12"/>
  <c r="AX429" i="12"/>
  <c r="AW429" i="12"/>
  <c r="AV429" i="12"/>
  <c r="AU429" i="12"/>
  <c r="AT429" i="12"/>
  <c r="AS429" i="12"/>
  <c r="AR429" i="12"/>
  <c r="AQ429" i="12"/>
  <c r="AP429" i="12"/>
  <c r="AO429" i="12"/>
  <c r="AN429" i="12"/>
  <c r="AM429" i="12"/>
  <c r="AL429" i="12"/>
  <c r="AK429" i="12"/>
  <c r="AJ429" i="12"/>
  <c r="AI429" i="12"/>
  <c r="AH429" i="12"/>
  <c r="AG429" i="12"/>
  <c r="AF429" i="12"/>
  <c r="AE429" i="12"/>
  <c r="AD429" i="12"/>
  <c r="AC429" i="12"/>
  <c r="AB429" i="12"/>
  <c r="AA429" i="12"/>
  <c r="Z429" i="12"/>
  <c r="Y429" i="12"/>
  <c r="X429" i="12"/>
  <c r="W429" i="12"/>
  <c r="V429" i="12"/>
  <c r="U429" i="12"/>
  <c r="T429" i="12"/>
  <c r="S429" i="12"/>
  <c r="R429" i="12"/>
  <c r="Q429" i="12"/>
  <c r="P429" i="12"/>
  <c r="O429" i="12"/>
  <c r="N429" i="12"/>
  <c r="M429" i="12"/>
  <c r="L429" i="12"/>
  <c r="K429" i="12"/>
  <c r="J429" i="12"/>
  <c r="I429" i="12"/>
  <c r="H429" i="12"/>
  <c r="G429" i="12"/>
  <c r="F429" i="12"/>
  <c r="E429" i="12"/>
  <c r="D429" i="12"/>
  <c r="BT429" i="12" s="1"/>
  <c r="C429" i="12"/>
  <c r="B429" i="12"/>
  <c r="A429" i="12"/>
  <c r="BP428" i="12"/>
  <c r="BO428" i="12"/>
  <c r="BW428" i="12" s="1"/>
  <c r="BN428" i="12"/>
  <c r="BV428" i="12" s="1"/>
  <c r="BM428" i="12"/>
  <c r="BU428" i="12" s="1"/>
  <c r="BL428" i="12"/>
  <c r="BK428" i="12"/>
  <c r="BJ428" i="12"/>
  <c r="BI428" i="12"/>
  <c r="BH428" i="12"/>
  <c r="BG428" i="12"/>
  <c r="BF428" i="12"/>
  <c r="BE428" i="12"/>
  <c r="BD428" i="12"/>
  <c r="BC428" i="12"/>
  <c r="BB428" i="12"/>
  <c r="BA428" i="12"/>
  <c r="AZ428" i="12"/>
  <c r="AY428" i="12"/>
  <c r="AX428" i="12"/>
  <c r="AW428" i="12"/>
  <c r="AV428" i="12"/>
  <c r="AU428" i="12"/>
  <c r="AT428" i="12"/>
  <c r="AS428" i="12"/>
  <c r="AR428" i="12"/>
  <c r="AQ428" i="12"/>
  <c r="AP428" i="12"/>
  <c r="AO428" i="12"/>
  <c r="AN428" i="12"/>
  <c r="AM428" i="12"/>
  <c r="AL428" i="12"/>
  <c r="AK428" i="12"/>
  <c r="AJ428" i="12"/>
  <c r="AI428" i="12"/>
  <c r="AH428" i="12"/>
  <c r="AG428" i="12"/>
  <c r="AF428" i="12"/>
  <c r="AE428" i="12"/>
  <c r="AD428" i="12"/>
  <c r="AC428" i="12"/>
  <c r="AB428" i="12"/>
  <c r="AA428" i="12"/>
  <c r="Z428" i="12"/>
  <c r="Y428" i="12"/>
  <c r="X428" i="12"/>
  <c r="W428" i="12"/>
  <c r="V428" i="12"/>
  <c r="U428" i="12"/>
  <c r="T428" i="12"/>
  <c r="S428" i="12"/>
  <c r="R428" i="12"/>
  <c r="Q428" i="12"/>
  <c r="P428" i="12"/>
  <c r="O428" i="12"/>
  <c r="N428" i="12"/>
  <c r="M428" i="12"/>
  <c r="L428" i="12"/>
  <c r="K428" i="12"/>
  <c r="J428" i="12"/>
  <c r="I428" i="12"/>
  <c r="H428" i="12"/>
  <c r="G428" i="12"/>
  <c r="F428" i="12"/>
  <c r="E428" i="12"/>
  <c r="D428" i="12"/>
  <c r="BT428" i="12" s="1"/>
  <c r="C428" i="12"/>
  <c r="B428" i="12"/>
  <c r="A428" i="12"/>
  <c r="BP427" i="12"/>
  <c r="BO427" i="12"/>
  <c r="BW427" i="12" s="1"/>
  <c r="BN427" i="12"/>
  <c r="BV427" i="12" s="1"/>
  <c r="BM427" i="12"/>
  <c r="BU427" i="12" s="1"/>
  <c r="BL427" i="12"/>
  <c r="BK427" i="12"/>
  <c r="BJ427" i="12"/>
  <c r="BI427" i="12"/>
  <c r="BH427" i="12"/>
  <c r="BG427" i="12"/>
  <c r="BF427" i="12"/>
  <c r="BE427" i="12"/>
  <c r="BD427" i="12"/>
  <c r="BC427" i="12"/>
  <c r="BB427" i="12"/>
  <c r="BA427" i="12"/>
  <c r="AZ427" i="12"/>
  <c r="AY427" i="12"/>
  <c r="AX427" i="12"/>
  <c r="AW427" i="12"/>
  <c r="AV427" i="12"/>
  <c r="AU427" i="12"/>
  <c r="AT427" i="12"/>
  <c r="AS427" i="12"/>
  <c r="AR427" i="12"/>
  <c r="AQ427" i="12"/>
  <c r="AP427" i="12"/>
  <c r="AO427" i="12"/>
  <c r="AN427" i="12"/>
  <c r="AM427" i="12"/>
  <c r="AL427" i="12"/>
  <c r="AK427" i="12"/>
  <c r="AJ427" i="12"/>
  <c r="AI427" i="12"/>
  <c r="AH427" i="12"/>
  <c r="AG427" i="12"/>
  <c r="AF427" i="12"/>
  <c r="AE427" i="12"/>
  <c r="AD427" i="12"/>
  <c r="AC427" i="12"/>
  <c r="AB427" i="12"/>
  <c r="AA427" i="12"/>
  <c r="Z427" i="12"/>
  <c r="Y427" i="12"/>
  <c r="X427" i="12"/>
  <c r="W427" i="12"/>
  <c r="V427" i="12"/>
  <c r="U427" i="12"/>
  <c r="T427" i="12"/>
  <c r="S427" i="12"/>
  <c r="R427" i="12"/>
  <c r="Q427" i="12"/>
  <c r="P427" i="12"/>
  <c r="O427" i="12"/>
  <c r="N427" i="12"/>
  <c r="M427" i="12"/>
  <c r="L427" i="12"/>
  <c r="K427" i="12"/>
  <c r="J427" i="12"/>
  <c r="I427" i="12"/>
  <c r="H427" i="12"/>
  <c r="G427" i="12"/>
  <c r="F427" i="12"/>
  <c r="E427" i="12"/>
  <c r="D427" i="12"/>
  <c r="BT427" i="12" s="1"/>
  <c r="C427" i="12"/>
  <c r="B427" i="12"/>
  <c r="A427" i="12"/>
  <c r="BP426" i="12"/>
  <c r="BO426" i="12"/>
  <c r="BW426" i="12" s="1"/>
  <c r="BN426" i="12"/>
  <c r="BV426" i="12" s="1"/>
  <c r="BM426" i="12"/>
  <c r="BU426" i="12" s="1"/>
  <c r="BL426" i="12"/>
  <c r="BK426" i="12"/>
  <c r="BJ426" i="12"/>
  <c r="BI426" i="12"/>
  <c r="BH426" i="12"/>
  <c r="BG426" i="12"/>
  <c r="BF426" i="12"/>
  <c r="BE426" i="12"/>
  <c r="BD426" i="12"/>
  <c r="BC426" i="12"/>
  <c r="BB426" i="12"/>
  <c r="BA426" i="12"/>
  <c r="AZ426" i="12"/>
  <c r="AY426" i="12"/>
  <c r="AX426" i="12"/>
  <c r="AW426" i="12"/>
  <c r="AV426" i="12"/>
  <c r="AU426" i="12"/>
  <c r="AT426" i="12"/>
  <c r="AS426" i="12"/>
  <c r="AR426" i="12"/>
  <c r="AQ426" i="12"/>
  <c r="AP426" i="12"/>
  <c r="AO426" i="12"/>
  <c r="AN426" i="12"/>
  <c r="AM426" i="12"/>
  <c r="AL426" i="12"/>
  <c r="AK426" i="12"/>
  <c r="AJ426" i="12"/>
  <c r="AI426" i="12"/>
  <c r="AH426" i="12"/>
  <c r="AG426" i="12"/>
  <c r="AF426" i="12"/>
  <c r="AE426" i="12"/>
  <c r="AD426" i="12"/>
  <c r="AC426" i="12"/>
  <c r="AB426" i="12"/>
  <c r="AA426" i="12"/>
  <c r="Z426" i="12"/>
  <c r="Y426" i="12"/>
  <c r="X426" i="12"/>
  <c r="W426" i="12"/>
  <c r="V426" i="12"/>
  <c r="U426" i="12"/>
  <c r="T426" i="12"/>
  <c r="S426" i="12"/>
  <c r="R426" i="12"/>
  <c r="Q426" i="12"/>
  <c r="P426" i="12"/>
  <c r="O426" i="12"/>
  <c r="N426" i="12"/>
  <c r="M426" i="12"/>
  <c r="L426" i="12"/>
  <c r="K426" i="12"/>
  <c r="J426" i="12"/>
  <c r="I426" i="12"/>
  <c r="H426" i="12"/>
  <c r="G426" i="12"/>
  <c r="F426" i="12"/>
  <c r="E426" i="12"/>
  <c r="D426" i="12"/>
  <c r="BT426" i="12" s="1"/>
  <c r="C426" i="12"/>
  <c r="B426" i="12"/>
  <c r="A426" i="12"/>
  <c r="BP425" i="12"/>
  <c r="BO425" i="12"/>
  <c r="BW425" i="12" s="1"/>
  <c r="BN425" i="12"/>
  <c r="BV425" i="12" s="1"/>
  <c r="BM425" i="12"/>
  <c r="BU425" i="12" s="1"/>
  <c r="BL425" i="12"/>
  <c r="BK425" i="12"/>
  <c r="BJ425" i="12"/>
  <c r="BI425" i="12"/>
  <c r="BH425" i="12"/>
  <c r="BG425" i="12"/>
  <c r="BF425" i="12"/>
  <c r="BE425" i="12"/>
  <c r="BD425" i="12"/>
  <c r="BC425" i="12"/>
  <c r="BB425" i="12"/>
  <c r="BA425" i="12"/>
  <c r="AZ425" i="12"/>
  <c r="AY425" i="12"/>
  <c r="AX425" i="12"/>
  <c r="AW425" i="12"/>
  <c r="AV425" i="12"/>
  <c r="AU425" i="12"/>
  <c r="AT425" i="12"/>
  <c r="AS425" i="12"/>
  <c r="AR425" i="12"/>
  <c r="AQ425" i="12"/>
  <c r="AP425" i="12"/>
  <c r="AO425" i="12"/>
  <c r="AN425" i="12"/>
  <c r="AM425" i="12"/>
  <c r="AL425" i="12"/>
  <c r="AK425" i="12"/>
  <c r="AJ425" i="12"/>
  <c r="AI425" i="12"/>
  <c r="AH425" i="12"/>
  <c r="AG425" i="12"/>
  <c r="AF425" i="12"/>
  <c r="AE425" i="12"/>
  <c r="AD425" i="12"/>
  <c r="AC425" i="12"/>
  <c r="AB425" i="12"/>
  <c r="AA425" i="12"/>
  <c r="Z425" i="12"/>
  <c r="Y425" i="12"/>
  <c r="X425" i="12"/>
  <c r="W425" i="12"/>
  <c r="V425" i="12"/>
  <c r="U425" i="12"/>
  <c r="T425" i="12"/>
  <c r="S425" i="12"/>
  <c r="R425" i="12"/>
  <c r="Q425" i="12"/>
  <c r="P425" i="12"/>
  <c r="O425" i="12"/>
  <c r="N425" i="12"/>
  <c r="M425" i="12"/>
  <c r="L425" i="12"/>
  <c r="K425" i="12"/>
  <c r="J425" i="12"/>
  <c r="I425" i="12"/>
  <c r="H425" i="12"/>
  <c r="G425" i="12"/>
  <c r="F425" i="12"/>
  <c r="E425" i="12"/>
  <c r="D425" i="12"/>
  <c r="BT425" i="12" s="1"/>
  <c r="C425" i="12"/>
  <c r="B425" i="12"/>
  <c r="A425" i="12"/>
  <c r="BP424" i="12"/>
  <c r="BO424" i="12"/>
  <c r="BW424" i="12" s="1"/>
  <c r="BN424" i="12"/>
  <c r="BV424" i="12" s="1"/>
  <c r="BM424" i="12"/>
  <c r="BU424" i="12" s="1"/>
  <c r="BL424" i="12"/>
  <c r="BK424" i="12"/>
  <c r="BJ424" i="12"/>
  <c r="BI424" i="12"/>
  <c r="BH424" i="12"/>
  <c r="BG424" i="12"/>
  <c r="BF424" i="12"/>
  <c r="BE424" i="12"/>
  <c r="BD424" i="12"/>
  <c r="BC424" i="12"/>
  <c r="BB424" i="12"/>
  <c r="BA424" i="12"/>
  <c r="AZ424" i="12"/>
  <c r="AY424" i="12"/>
  <c r="AX424" i="12"/>
  <c r="AW424" i="12"/>
  <c r="AV424" i="12"/>
  <c r="AU424" i="12"/>
  <c r="AT424" i="12"/>
  <c r="AS424" i="12"/>
  <c r="AR424" i="12"/>
  <c r="AQ424" i="12"/>
  <c r="AP424" i="12"/>
  <c r="AO424" i="12"/>
  <c r="AN424" i="12"/>
  <c r="AM424" i="12"/>
  <c r="AL424" i="12"/>
  <c r="AK424" i="12"/>
  <c r="AJ424" i="12"/>
  <c r="AI424" i="12"/>
  <c r="AH424" i="12"/>
  <c r="AG424" i="12"/>
  <c r="AF424" i="12"/>
  <c r="AE424" i="12"/>
  <c r="AD424" i="12"/>
  <c r="AC424" i="12"/>
  <c r="AB424" i="12"/>
  <c r="AA424" i="12"/>
  <c r="Z424" i="12"/>
  <c r="Y424" i="12"/>
  <c r="X424" i="12"/>
  <c r="W424" i="12"/>
  <c r="V424" i="12"/>
  <c r="U424" i="12"/>
  <c r="T424" i="12"/>
  <c r="S424" i="12"/>
  <c r="R424" i="12"/>
  <c r="Q424" i="12"/>
  <c r="P424" i="12"/>
  <c r="O424" i="12"/>
  <c r="N424" i="12"/>
  <c r="M424" i="12"/>
  <c r="L424" i="12"/>
  <c r="K424" i="12"/>
  <c r="J424" i="12"/>
  <c r="I424" i="12"/>
  <c r="H424" i="12"/>
  <c r="G424" i="12"/>
  <c r="F424" i="12"/>
  <c r="E424" i="12"/>
  <c r="D424" i="12"/>
  <c r="BT424" i="12" s="1"/>
  <c r="C424" i="12"/>
  <c r="B424" i="12"/>
  <c r="A424" i="12"/>
  <c r="BP423" i="12"/>
  <c r="BO423" i="12"/>
  <c r="BW423" i="12" s="1"/>
  <c r="BN423" i="12"/>
  <c r="BV423" i="12" s="1"/>
  <c r="BM423" i="12"/>
  <c r="BU423" i="12" s="1"/>
  <c r="BL423" i="12"/>
  <c r="BK423" i="12"/>
  <c r="BJ423" i="12"/>
  <c r="BI423" i="12"/>
  <c r="BH423" i="12"/>
  <c r="BG423" i="12"/>
  <c r="BF423" i="12"/>
  <c r="BE423" i="12"/>
  <c r="BD423" i="12"/>
  <c r="BC423" i="12"/>
  <c r="BB423" i="12"/>
  <c r="BA423" i="12"/>
  <c r="AZ423" i="12"/>
  <c r="AY423" i="12"/>
  <c r="AX423" i="12"/>
  <c r="AW423" i="12"/>
  <c r="AV423" i="12"/>
  <c r="AU423" i="12"/>
  <c r="AT423" i="12"/>
  <c r="AS423" i="12"/>
  <c r="AR423" i="12"/>
  <c r="AQ423" i="12"/>
  <c r="AP423" i="12"/>
  <c r="AO423" i="12"/>
  <c r="AN423" i="12"/>
  <c r="AM423" i="12"/>
  <c r="AL423" i="12"/>
  <c r="AK423" i="12"/>
  <c r="AJ423" i="12"/>
  <c r="AI423" i="12"/>
  <c r="AH423" i="12"/>
  <c r="AG423" i="12"/>
  <c r="AF423" i="12"/>
  <c r="AE423" i="12"/>
  <c r="AD423" i="12"/>
  <c r="AC423" i="12"/>
  <c r="AB423" i="12"/>
  <c r="AA423" i="12"/>
  <c r="Z423" i="12"/>
  <c r="Y423" i="12"/>
  <c r="X423" i="12"/>
  <c r="W423" i="12"/>
  <c r="V423" i="12"/>
  <c r="U423" i="12"/>
  <c r="T423" i="12"/>
  <c r="S423" i="12"/>
  <c r="R423" i="12"/>
  <c r="Q423" i="12"/>
  <c r="P423" i="12"/>
  <c r="O423" i="12"/>
  <c r="N423" i="12"/>
  <c r="M423" i="12"/>
  <c r="L423" i="12"/>
  <c r="K423" i="12"/>
  <c r="J423" i="12"/>
  <c r="I423" i="12"/>
  <c r="H423" i="12"/>
  <c r="G423" i="12"/>
  <c r="F423" i="12"/>
  <c r="E423" i="12"/>
  <c r="D423" i="12"/>
  <c r="BT423" i="12" s="1"/>
  <c r="C423" i="12"/>
  <c r="B423" i="12"/>
  <c r="A423" i="12"/>
  <c r="BP422" i="12"/>
  <c r="BO422" i="12"/>
  <c r="BW422" i="12" s="1"/>
  <c r="BN422" i="12"/>
  <c r="BV422" i="12" s="1"/>
  <c r="BM422" i="12"/>
  <c r="BU422" i="12" s="1"/>
  <c r="BL422" i="12"/>
  <c r="BK422" i="12"/>
  <c r="BJ422" i="12"/>
  <c r="BI422" i="12"/>
  <c r="BH422" i="12"/>
  <c r="BG422" i="12"/>
  <c r="BF422" i="12"/>
  <c r="BE422" i="12"/>
  <c r="BD422" i="12"/>
  <c r="BC422" i="12"/>
  <c r="BB422" i="12"/>
  <c r="BA422" i="12"/>
  <c r="AZ422" i="12"/>
  <c r="AY422" i="12"/>
  <c r="AX422" i="12"/>
  <c r="AW422" i="12"/>
  <c r="AV422" i="12"/>
  <c r="AU422" i="12"/>
  <c r="AT422" i="12"/>
  <c r="AS422" i="12"/>
  <c r="AR422" i="12"/>
  <c r="AQ422" i="12"/>
  <c r="AP422" i="12"/>
  <c r="AO422" i="12"/>
  <c r="AN422" i="12"/>
  <c r="AM422" i="12"/>
  <c r="AL422" i="12"/>
  <c r="AK422" i="12"/>
  <c r="AJ422" i="12"/>
  <c r="AI422" i="12"/>
  <c r="AH422" i="12"/>
  <c r="AG422" i="12"/>
  <c r="AF422" i="12"/>
  <c r="AE422" i="12"/>
  <c r="AD422" i="12"/>
  <c r="AC422" i="12"/>
  <c r="AB422" i="12"/>
  <c r="AA422" i="12"/>
  <c r="Z422" i="12"/>
  <c r="Y422" i="12"/>
  <c r="X422" i="12"/>
  <c r="W422" i="12"/>
  <c r="V422" i="12"/>
  <c r="U422" i="12"/>
  <c r="T422" i="12"/>
  <c r="S422" i="12"/>
  <c r="R422" i="12"/>
  <c r="Q422" i="12"/>
  <c r="P422" i="12"/>
  <c r="O422" i="12"/>
  <c r="N422" i="12"/>
  <c r="M422" i="12"/>
  <c r="L422" i="12"/>
  <c r="K422" i="12"/>
  <c r="J422" i="12"/>
  <c r="I422" i="12"/>
  <c r="H422" i="12"/>
  <c r="G422" i="12"/>
  <c r="F422" i="12"/>
  <c r="E422" i="12"/>
  <c r="D422" i="12"/>
  <c r="BT422" i="12" s="1"/>
  <c r="C422" i="12"/>
  <c r="B422" i="12"/>
  <c r="A422" i="12"/>
  <c r="BP421" i="12"/>
  <c r="BO421" i="12"/>
  <c r="BW421" i="12" s="1"/>
  <c r="BN421" i="12"/>
  <c r="BV421" i="12" s="1"/>
  <c r="BM421" i="12"/>
  <c r="BU421" i="12" s="1"/>
  <c r="BL421" i="12"/>
  <c r="BK421" i="12"/>
  <c r="BJ421" i="12"/>
  <c r="BI421" i="12"/>
  <c r="BH421" i="12"/>
  <c r="BG421" i="12"/>
  <c r="BF421" i="12"/>
  <c r="BE421" i="12"/>
  <c r="BD421" i="12"/>
  <c r="BC421" i="12"/>
  <c r="BB421" i="12"/>
  <c r="BA421" i="12"/>
  <c r="AZ421" i="12"/>
  <c r="AY421" i="12"/>
  <c r="AX421" i="12"/>
  <c r="AW421" i="12"/>
  <c r="AV421" i="12"/>
  <c r="AU421" i="12"/>
  <c r="AT421" i="12"/>
  <c r="AS421" i="12"/>
  <c r="AR421" i="12"/>
  <c r="AQ421" i="12"/>
  <c r="AP421" i="12"/>
  <c r="AO421" i="12"/>
  <c r="AN421" i="12"/>
  <c r="AM421" i="12"/>
  <c r="AL421" i="12"/>
  <c r="AK421" i="12"/>
  <c r="AJ421" i="12"/>
  <c r="AI421" i="12"/>
  <c r="AH421" i="12"/>
  <c r="AG421" i="12"/>
  <c r="AF421" i="12"/>
  <c r="AE421" i="12"/>
  <c r="AD421" i="12"/>
  <c r="AC421" i="12"/>
  <c r="AB421" i="12"/>
  <c r="AA421" i="12"/>
  <c r="Z421" i="12"/>
  <c r="Y421" i="12"/>
  <c r="X421" i="12"/>
  <c r="W421" i="12"/>
  <c r="V421" i="12"/>
  <c r="U421" i="12"/>
  <c r="T421" i="12"/>
  <c r="S421" i="12"/>
  <c r="R421" i="12"/>
  <c r="Q421" i="12"/>
  <c r="P421" i="12"/>
  <c r="O421" i="12"/>
  <c r="N421" i="12"/>
  <c r="M421" i="12"/>
  <c r="L421" i="12"/>
  <c r="K421" i="12"/>
  <c r="J421" i="12"/>
  <c r="I421" i="12"/>
  <c r="H421" i="12"/>
  <c r="G421" i="12"/>
  <c r="F421" i="12"/>
  <c r="E421" i="12"/>
  <c r="D421" i="12"/>
  <c r="BT421" i="12" s="1"/>
  <c r="C421" i="12"/>
  <c r="B421" i="12"/>
  <c r="A421" i="12"/>
  <c r="BP420" i="12"/>
  <c r="BO420" i="12"/>
  <c r="BW420" i="12" s="1"/>
  <c r="BN420" i="12"/>
  <c r="BV420" i="12" s="1"/>
  <c r="BM420" i="12"/>
  <c r="BU420" i="12" s="1"/>
  <c r="BL420" i="12"/>
  <c r="BK420" i="12"/>
  <c r="BJ420" i="12"/>
  <c r="BI420" i="12"/>
  <c r="BH420" i="12"/>
  <c r="BG420" i="12"/>
  <c r="BF420" i="12"/>
  <c r="BE420" i="12"/>
  <c r="BD420" i="12"/>
  <c r="BC420" i="12"/>
  <c r="BB420" i="12"/>
  <c r="BA420" i="12"/>
  <c r="AZ420" i="12"/>
  <c r="AY420" i="12"/>
  <c r="AX420" i="12"/>
  <c r="AW420" i="12"/>
  <c r="AV420" i="12"/>
  <c r="AU420" i="12"/>
  <c r="AT420" i="12"/>
  <c r="AS420" i="12"/>
  <c r="AR420" i="12"/>
  <c r="AQ420" i="12"/>
  <c r="AP420" i="12"/>
  <c r="AO420" i="12"/>
  <c r="AN420" i="12"/>
  <c r="AM420" i="12"/>
  <c r="AL420" i="12"/>
  <c r="AK420" i="12"/>
  <c r="AJ420" i="12"/>
  <c r="AI420" i="12"/>
  <c r="AH420" i="12"/>
  <c r="AG420" i="12"/>
  <c r="AF420" i="12"/>
  <c r="AE420" i="12"/>
  <c r="AD420" i="12"/>
  <c r="AC420" i="12"/>
  <c r="AB420" i="12"/>
  <c r="AA420" i="12"/>
  <c r="Z420" i="12"/>
  <c r="Y420" i="12"/>
  <c r="X420" i="12"/>
  <c r="W420" i="12"/>
  <c r="V420" i="12"/>
  <c r="U420" i="12"/>
  <c r="T420" i="12"/>
  <c r="S420" i="12"/>
  <c r="R420" i="12"/>
  <c r="Q420" i="12"/>
  <c r="P420" i="12"/>
  <c r="O420" i="12"/>
  <c r="N420" i="12"/>
  <c r="M420" i="12"/>
  <c r="L420" i="12"/>
  <c r="K420" i="12"/>
  <c r="J420" i="12"/>
  <c r="I420" i="12"/>
  <c r="H420" i="12"/>
  <c r="G420" i="12"/>
  <c r="F420" i="12"/>
  <c r="E420" i="12"/>
  <c r="D420" i="12"/>
  <c r="BT420" i="12" s="1"/>
  <c r="C420" i="12"/>
  <c r="B420" i="12"/>
  <c r="A420" i="12"/>
  <c r="BP419" i="12"/>
  <c r="BO419" i="12"/>
  <c r="BW419" i="12" s="1"/>
  <c r="BN419" i="12"/>
  <c r="BV419" i="12" s="1"/>
  <c r="BM419" i="12"/>
  <c r="BU419" i="12" s="1"/>
  <c r="BL419" i="12"/>
  <c r="BK419" i="12"/>
  <c r="BJ419" i="12"/>
  <c r="BI419" i="12"/>
  <c r="BH419" i="12"/>
  <c r="BG419" i="12"/>
  <c r="BF419" i="12"/>
  <c r="BE419" i="12"/>
  <c r="BD419" i="12"/>
  <c r="BC419" i="12"/>
  <c r="BB419" i="12"/>
  <c r="BA419" i="12"/>
  <c r="AZ419" i="12"/>
  <c r="AY419" i="12"/>
  <c r="AX419" i="12"/>
  <c r="AW419" i="12"/>
  <c r="AV419" i="12"/>
  <c r="AU419" i="12"/>
  <c r="AT419" i="12"/>
  <c r="AS419" i="12"/>
  <c r="AR419" i="12"/>
  <c r="AQ419" i="12"/>
  <c r="AP419" i="12"/>
  <c r="AO419" i="12"/>
  <c r="AN419" i="12"/>
  <c r="AM419" i="12"/>
  <c r="AL419" i="12"/>
  <c r="AK419" i="12"/>
  <c r="AJ419" i="12"/>
  <c r="AI419" i="12"/>
  <c r="AH419" i="12"/>
  <c r="AG419" i="12"/>
  <c r="AF419" i="12"/>
  <c r="AE419" i="12"/>
  <c r="AD419" i="12"/>
  <c r="AC419" i="12"/>
  <c r="AB419" i="12"/>
  <c r="AA419" i="12"/>
  <c r="Z419" i="12"/>
  <c r="Y419" i="12"/>
  <c r="X419" i="12"/>
  <c r="W419" i="12"/>
  <c r="V419" i="12"/>
  <c r="U419" i="12"/>
  <c r="T419" i="12"/>
  <c r="S419" i="12"/>
  <c r="R419" i="12"/>
  <c r="Q419" i="12"/>
  <c r="P419" i="12"/>
  <c r="O419" i="12"/>
  <c r="N419" i="12"/>
  <c r="M419" i="12"/>
  <c r="L419" i="12"/>
  <c r="K419" i="12"/>
  <c r="J419" i="12"/>
  <c r="I419" i="12"/>
  <c r="H419" i="12"/>
  <c r="G419" i="12"/>
  <c r="F419" i="12"/>
  <c r="E419" i="12"/>
  <c r="D419" i="12"/>
  <c r="BT419" i="12" s="1"/>
  <c r="C419" i="12"/>
  <c r="B419" i="12"/>
  <c r="A419" i="12"/>
  <c r="BP418" i="12"/>
  <c r="BO418" i="12"/>
  <c r="BW418" i="12" s="1"/>
  <c r="BN418" i="12"/>
  <c r="BV418" i="12" s="1"/>
  <c r="BM418" i="12"/>
  <c r="BU418" i="12" s="1"/>
  <c r="BL418" i="12"/>
  <c r="BK418" i="12"/>
  <c r="BJ418" i="12"/>
  <c r="BI418" i="12"/>
  <c r="BH418" i="12"/>
  <c r="BG418" i="12"/>
  <c r="BF418" i="12"/>
  <c r="BE418" i="12"/>
  <c r="BD418" i="12"/>
  <c r="BC418" i="12"/>
  <c r="BB418" i="12"/>
  <c r="BA418" i="12"/>
  <c r="AZ418" i="12"/>
  <c r="AY418" i="12"/>
  <c r="AX418" i="12"/>
  <c r="AW418" i="12"/>
  <c r="AV418" i="12"/>
  <c r="AU418" i="12"/>
  <c r="AT418" i="12"/>
  <c r="AS418" i="12"/>
  <c r="AR418" i="12"/>
  <c r="AQ418" i="12"/>
  <c r="AP418" i="12"/>
  <c r="AO418" i="12"/>
  <c r="AN418" i="12"/>
  <c r="AM418" i="12"/>
  <c r="AL418" i="12"/>
  <c r="AK418" i="12"/>
  <c r="AJ418" i="12"/>
  <c r="AI418" i="12"/>
  <c r="AH418" i="12"/>
  <c r="AG418" i="12"/>
  <c r="AF418" i="12"/>
  <c r="AE418" i="12"/>
  <c r="AD418" i="12"/>
  <c r="AC418" i="12"/>
  <c r="AB418" i="12"/>
  <c r="AA418" i="12"/>
  <c r="Z418" i="12"/>
  <c r="Y418" i="12"/>
  <c r="X418" i="12"/>
  <c r="W418" i="12"/>
  <c r="V418" i="12"/>
  <c r="U418" i="12"/>
  <c r="T418" i="12"/>
  <c r="S418" i="12"/>
  <c r="R418" i="12"/>
  <c r="Q418" i="12"/>
  <c r="P418" i="12"/>
  <c r="O418" i="12"/>
  <c r="N418" i="12"/>
  <c r="M418" i="12"/>
  <c r="L418" i="12"/>
  <c r="K418" i="12"/>
  <c r="J418" i="12"/>
  <c r="I418" i="12"/>
  <c r="H418" i="12"/>
  <c r="G418" i="12"/>
  <c r="F418" i="12"/>
  <c r="E418" i="12"/>
  <c r="D418" i="12"/>
  <c r="BT418" i="12" s="1"/>
  <c r="C418" i="12"/>
  <c r="B418" i="12"/>
  <c r="A418" i="12"/>
  <c r="BP417" i="12"/>
  <c r="BO417" i="12"/>
  <c r="BW417" i="12" s="1"/>
  <c r="BN417" i="12"/>
  <c r="BV417" i="12" s="1"/>
  <c r="BM417" i="12"/>
  <c r="BU417" i="12" s="1"/>
  <c r="BL417" i="12"/>
  <c r="BK417" i="12"/>
  <c r="BJ417" i="12"/>
  <c r="BI417" i="12"/>
  <c r="BH417" i="12"/>
  <c r="BG417" i="12"/>
  <c r="BF417" i="12"/>
  <c r="BE417" i="12"/>
  <c r="BD417" i="12"/>
  <c r="BC417" i="12"/>
  <c r="BB417" i="12"/>
  <c r="BA417" i="12"/>
  <c r="AZ417" i="12"/>
  <c r="AY417" i="12"/>
  <c r="AX417" i="12"/>
  <c r="AW417" i="12"/>
  <c r="AV417" i="12"/>
  <c r="AU417" i="12"/>
  <c r="AT417" i="12"/>
  <c r="AS417" i="12"/>
  <c r="AR417" i="12"/>
  <c r="AQ417" i="12"/>
  <c r="AP417" i="12"/>
  <c r="AO417" i="12"/>
  <c r="AN417" i="12"/>
  <c r="AM417" i="12"/>
  <c r="AL417" i="12"/>
  <c r="AK417" i="12"/>
  <c r="AJ417" i="12"/>
  <c r="AI417" i="12"/>
  <c r="AH417" i="12"/>
  <c r="AG417" i="12"/>
  <c r="AF417" i="12"/>
  <c r="AE417" i="12"/>
  <c r="AD417" i="12"/>
  <c r="AC417" i="12"/>
  <c r="AB417" i="12"/>
  <c r="AA417" i="12"/>
  <c r="Z417" i="12"/>
  <c r="Y417" i="12"/>
  <c r="X417" i="12"/>
  <c r="W417" i="12"/>
  <c r="V417" i="12"/>
  <c r="U417" i="12"/>
  <c r="T417" i="12"/>
  <c r="S417" i="12"/>
  <c r="R417" i="12"/>
  <c r="Q417" i="12"/>
  <c r="P417" i="12"/>
  <c r="O417" i="12"/>
  <c r="N417" i="12"/>
  <c r="M417" i="12"/>
  <c r="L417" i="12"/>
  <c r="K417" i="12"/>
  <c r="J417" i="12"/>
  <c r="I417" i="12"/>
  <c r="H417" i="12"/>
  <c r="G417" i="12"/>
  <c r="F417" i="12"/>
  <c r="E417" i="12"/>
  <c r="D417" i="12"/>
  <c r="BT417" i="12" s="1"/>
  <c r="C417" i="12"/>
  <c r="B417" i="12"/>
  <c r="A417" i="12"/>
  <c r="BP416" i="12"/>
  <c r="BO416" i="12"/>
  <c r="BW416" i="12" s="1"/>
  <c r="BN416" i="12"/>
  <c r="BV416" i="12" s="1"/>
  <c r="BM416" i="12"/>
  <c r="BU416" i="12" s="1"/>
  <c r="BL416" i="12"/>
  <c r="BK416" i="12"/>
  <c r="BJ416" i="12"/>
  <c r="BI416" i="12"/>
  <c r="BH416" i="12"/>
  <c r="BG416" i="12"/>
  <c r="BF416" i="12"/>
  <c r="BE416" i="12"/>
  <c r="BD416" i="12"/>
  <c r="BC416" i="12"/>
  <c r="BB416" i="12"/>
  <c r="BA416" i="12"/>
  <c r="AZ416" i="12"/>
  <c r="AY416" i="12"/>
  <c r="AX416" i="12"/>
  <c r="AW416" i="12"/>
  <c r="AV416" i="12"/>
  <c r="AU416" i="12"/>
  <c r="AT416" i="12"/>
  <c r="AS416" i="12"/>
  <c r="AR416" i="12"/>
  <c r="AQ416" i="12"/>
  <c r="AP416" i="12"/>
  <c r="AO416" i="12"/>
  <c r="AN416" i="12"/>
  <c r="AM416" i="12"/>
  <c r="AL416" i="12"/>
  <c r="AK416" i="12"/>
  <c r="AJ416" i="12"/>
  <c r="AI416" i="12"/>
  <c r="AH416" i="12"/>
  <c r="AG416" i="12"/>
  <c r="AF416" i="12"/>
  <c r="AE416" i="12"/>
  <c r="AD416" i="12"/>
  <c r="AC416" i="12"/>
  <c r="AB416" i="12"/>
  <c r="AA416" i="12"/>
  <c r="Z416" i="12"/>
  <c r="Y416" i="12"/>
  <c r="X416" i="12"/>
  <c r="W416" i="12"/>
  <c r="V416" i="12"/>
  <c r="U416" i="12"/>
  <c r="T416" i="12"/>
  <c r="S416" i="12"/>
  <c r="R416" i="12"/>
  <c r="Q416" i="12"/>
  <c r="P416" i="12"/>
  <c r="O416" i="12"/>
  <c r="N416" i="12"/>
  <c r="M416" i="12"/>
  <c r="L416" i="12"/>
  <c r="K416" i="12"/>
  <c r="J416" i="12"/>
  <c r="I416" i="12"/>
  <c r="H416" i="12"/>
  <c r="G416" i="12"/>
  <c r="F416" i="12"/>
  <c r="E416" i="12"/>
  <c r="D416" i="12"/>
  <c r="BT416" i="12" s="1"/>
  <c r="C416" i="12"/>
  <c r="B416" i="12"/>
  <c r="A416" i="12"/>
  <c r="BP415" i="12"/>
  <c r="BO415" i="12"/>
  <c r="BW415" i="12" s="1"/>
  <c r="BN415" i="12"/>
  <c r="BV415" i="12" s="1"/>
  <c r="BM415" i="12"/>
  <c r="BU415" i="12" s="1"/>
  <c r="BL415" i="12"/>
  <c r="BK415" i="12"/>
  <c r="BJ415" i="12"/>
  <c r="BI415" i="12"/>
  <c r="BH415" i="12"/>
  <c r="BG415" i="12"/>
  <c r="BF415" i="12"/>
  <c r="BE415" i="12"/>
  <c r="BD415" i="12"/>
  <c r="BC415" i="12"/>
  <c r="BB415" i="12"/>
  <c r="BA415" i="12"/>
  <c r="AZ415" i="12"/>
  <c r="AY415" i="12"/>
  <c r="AX415" i="12"/>
  <c r="AW415" i="12"/>
  <c r="AV415" i="12"/>
  <c r="AU415" i="12"/>
  <c r="AT415" i="12"/>
  <c r="AS415" i="12"/>
  <c r="AR415" i="12"/>
  <c r="AQ415" i="12"/>
  <c r="AP415" i="12"/>
  <c r="AO415" i="12"/>
  <c r="AN415" i="12"/>
  <c r="AM415" i="12"/>
  <c r="AL415" i="12"/>
  <c r="AK415" i="12"/>
  <c r="AJ415" i="12"/>
  <c r="AI415" i="12"/>
  <c r="AH415" i="12"/>
  <c r="AG415" i="12"/>
  <c r="AF415" i="12"/>
  <c r="AE415" i="12"/>
  <c r="AD415" i="12"/>
  <c r="AC415" i="12"/>
  <c r="AB415" i="12"/>
  <c r="AA415" i="12"/>
  <c r="Z415" i="12"/>
  <c r="Y415" i="12"/>
  <c r="X415" i="12"/>
  <c r="W415" i="12"/>
  <c r="V415" i="12"/>
  <c r="U415" i="12"/>
  <c r="T415" i="12"/>
  <c r="S415" i="12"/>
  <c r="R415" i="12"/>
  <c r="Q415" i="12"/>
  <c r="P415" i="12"/>
  <c r="O415" i="12"/>
  <c r="N415" i="12"/>
  <c r="M415" i="12"/>
  <c r="L415" i="12"/>
  <c r="K415" i="12"/>
  <c r="J415" i="12"/>
  <c r="I415" i="12"/>
  <c r="H415" i="12"/>
  <c r="G415" i="12"/>
  <c r="F415" i="12"/>
  <c r="E415" i="12"/>
  <c r="D415" i="12"/>
  <c r="BT415" i="12" s="1"/>
  <c r="C415" i="12"/>
  <c r="B415" i="12"/>
  <c r="A415" i="12"/>
  <c r="BP414" i="12"/>
  <c r="BO414" i="12"/>
  <c r="BW414" i="12" s="1"/>
  <c r="BN414" i="12"/>
  <c r="BV414" i="12" s="1"/>
  <c r="BM414" i="12"/>
  <c r="BU414" i="12" s="1"/>
  <c r="BL414" i="12"/>
  <c r="BK414" i="12"/>
  <c r="BJ414" i="12"/>
  <c r="BI414" i="12"/>
  <c r="BH414" i="12"/>
  <c r="BG414" i="12"/>
  <c r="BF414" i="12"/>
  <c r="BE414" i="12"/>
  <c r="BD414" i="12"/>
  <c r="BC414" i="12"/>
  <c r="BB414" i="12"/>
  <c r="BA414" i="12"/>
  <c r="AZ414" i="12"/>
  <c r="AY414" i="12"/>
  <c r="AX414" i="12"/>
  <c r="AW414" i="12"/>
  <c r="AV414" i="12"/>
  <c r="AU414" i="12"/>
  <c r="AT414" i="12"/>
  <c r="AS414" i="12"/>
  <c r="AR414" i="12"/>
  <c r="AQ414" i="12"/>
  <c r="AP414" i="12"/>
  <c r="AO414" i="12"/>
  <c r="AN414" i="12"/>
  <c r="AM414" i="12"/>
  <c r="AL414" i="12"/>
  <c r="AK414" i="12"/>
  <c r="AJ414" i="12"/>
  <c r="AI414" i="12"/>
  <c r="AH414" i="12"/>
  <c r="AG414" i="12"/>
  <c r="AF414" i="12"/>
  <c r="AE414" i="12"/>
  <c r="AD414" i="12"/>
  <c r="AC414" i="12"/>
  <c r="AB414" i="12"/>
  <c r="AA414" i="12"/>
  <c r="Z414" i="12"/>
  <c r="Y414" i="12"/>
  <c r="X414" i="12"/>
  <c r="W414" i="12"/>
  <c r="V414" i="12"/>
  <c r="U414" i="12"/>
  <c r="T414" i="12"/>
  <c r="S414" i="12"/>
  <c r="R414" i="12"/>
  <c r="Q414" i="12"/>
  <c r="P414" i="12"/>
  <c r="O414" i="12"/>
  <c r="N414" i="12"/>
  <c r="M414" i="12"/>
  <c r="L414" i="12"/>
  <c r="K414" i="12"/>
  <c r="J414" i="12"/>
  <c r="I414" i="12"/>
  <c r="H414" i="12"/>
  <c r="G414" i="12"/>
  <c r="F414" i="12"/>
  <c r="E414" i="12"/>
  <c r="D414" i="12"/>
  <c r="BT414" i="12" s="1"/>
  <c r="C414" i="12"/>
  <c r="B414" i="12"/>
  <c r="A414" i="12"/>
  <c r="BP413" i="12"/>
  <c r="BO413" i="12"/>
  <c r="BW413" i="12" s="1"/>
  <c r="BN413" i="12"/>
  <c r="BV413" i="12" s="1"/>
  <c r="BM413" i="12"/>
  <c r="BU413" i="12" s="1"/>
  <c r="BL413" i="12"/>
  <c r="BK413" i="12"/>
  <c r="BJ413" i="12"/>
  <c r="BI413" i="12"/>
  <c r="BH413" i="12"/>
  <c r="BG413" i="12"/>
  <c r="BF413" i="12"/>
  <c r="BE413" i="12"/>
  <c r="BD413" i="12"/>
  <c r="BC413" i="12"/>
  <c r="BB413" i="12"/>
  <c r="BA413" i="12"/>
  <c r="AZ413" i="12"/>
  <c r="AY413" i="12"/>
  <c r="AX413" i="12"/>
  <c r="AW413" i="12"/>
  <c r="AV413" i="12"/>
  <c r="AU413" i="12"/>
  <c r="AT413" i="12"/>
  <c r="AS413" i="12"/>
  <c r="AR413" i="12"/>
  <c r="AQ413" i="12"/>
  <c r="AP413" i="12"/>
  <c r="AO413" i="12"/>
  <c r="AN413" i="12"/>
  <c r="AM413" i="12"/>
  <c r="AL413" i="12"/>
  <c r="AK413" i="12"/>
  <c r="AJ413" i="12"/>
  <c r="AI413" i="12"/>
  <c r="AH413" i="12"/>
  <c r="AG413" i="12"/>
  <c r="AF413" i="12"/>
  <c r="AE413" i="12"/>
  <c r="AD413" i="12"/>
  <c r="AC413" i="12"/>
  <c r="AB413" i="12"/>
  <c r="AA413" i="12"/>
  <c r="Z413" i="12"/>
  <c r="Y413" i="12"/>
  <c r="X413" i="12"/>
  <c r="W413" i="12"/>
  <c r="V413" i="12"/>
  <c r="U413" i="12"/>
  <c r="T413" i="12"/>
  <c r="S413" i="12"/>
  <c r="R413" i="12"/>
  <c r="Q413" i="12"/>
  <c r="P413" i="12"/>
  <c r="O413" i="12"/>
  <c r="N413" i="12"/>
  <c r="M413" i="12"/>
  <c r="L413" i="12"/>
  <c r="K413" i="12"/>
  <c r="J413" i="12"/>
  <c r="I413" i="12"/>
  <c r="H413" i="12"/>
  <c r="G413" i="12"/>
  <c r="F413" i="12"/>
  <c r="E413" i="12"/>
  <c r="D413" i="12"/>
  <c r="BT413" i="12" s="1"/>
  <c r="C413" i="12"/>
  <c r="B413" i="12"/>
  <c r="A413" i="12"/>
  <c r="BP412" i="12"/>
  <c r="BO412" i="12"/>
  <c r="BW412" i="12" s="1"/>
  <c r="BN412" i="12"/>
  <c r="BV412" i="12" s="1"/>
  <c r="BM412" i="12"/>
  <c r="BU412" i="12" s="1"/>
  <c r="BL412" i="12"/>
  <c r="BK412" i="12"/>
  <c r="BJ412" i="12"/>
  <c r="BI412" i="12"/>
  <c r="BH412" i="12"/>
  <c r="BG412" i="12"/>
  <c r="BF412" i="12"/>
  <c r="BE412" i="12"/>
  <c r="BD412" i="12"/>
  <c r="BC412" i="12"/>
  <c r="BB412" i="12"/>
  <c r="BA412" i="12"/>
  <c r="AZ412" i="12"/>
  <c r="AY412" i="12"/>
  <c r="AX412" i="12"/>
  <c r="AW412" i="12"/>
  <c r="AV412" i="12"/>
  <c r="AU412" i="12"/>
  <c r="AT412" i="12"/>
  <c r="AS412" i="12"/>
  <c r="AR412" i="12"/>
  <c r="AQ412" i="12"/>
  <c r="AP412" i="12"/>
  <c r="AO412" i="12"/>
  <c r="AN412" i="12"/>
  <c r="AM412" i="12"/>
  <c r="AL412" i="12"/>
  <c r="AK412" i="12"/>
  <c r="AJ412" i="12"/>
  <c r="AI412" i="12"/>
  <c r="AH412" i="12"/>
  <c r="AG412" i="12"/>
  <c r="AF412" i="12"/>
  <c r="AE412" i="12"/>
  <c r="AD412" i="12"/>
  <c r="AC412" i="12"/>
  <c r="AB412" i="12"/>
  <c r="AA412" i="12"/>
  <c r="Z412" i="12"/>
  <c r="Y412" i="12"/>
  <c r="X412" i="12"/>
  <c r="W412" i="12"/>
  <c r="V412" i="12"/>
  <c r="U412" i="12"/>
  <c r="T412" i="12"/>
  <c r="S412" i="12"/>
  <c r="R412" i="12"/>
  <c r="Q412" i="12"/>
  <c r="P412" i="12"/>
  <c r="O412" i="12"/>
  <c r="N412" i="12"/>
  <c r="M412" i="12"/>
  <c r="L412" i="12"/>
  <c r="K412" i="12"/>
  <c r="J412" i="12"/>
  <c r="I412" i="12"/>
  <c r="H412" i="12"/>
  <c r="G412" i="12"/>
  <c r="F412" i="12"/>
  <c r="E412" i="12"/>
  <c r="D412" i="12"/>
  <c r="BT412" i="12" s="1"/>
  <c r="C412" i="12"/>
  <c r="B412" i="12"/>
  <c r="A412" i="12"/>
  <c r="BP411" i="12"/>
  <c r="BO411" i="12"/>
  <c r="BW411" i="12" s="1"/>
  <c r="BN411" i="12"/>
  <c r="BV411" i="12" s="1"/>
  <c r="BM411" i="12"/>
  <c r="BU411" i="12" s="1"/>
  <c r="BL411" i="12"/>
  <c r="BK411" i="12"/>
  <c r="BJ411" i="12"/>
  <c r="BI411" i="12"/>
  <c r="BH411" i="12"/>
  <c r="BG411" i="12"/>
  <c r="BF411" i="12"/>
  <c r="BE411" i="12"/>
  <c r="BD411" i="12"/>
  <c r="BC411" i="12"/>
  <c r="BB411" i="12"/>
  <c r="BA411" i="12"/>
  <c r="AZ411" i="12"/>
  <c r="AY411" i="12"/>
  <c r="AX411" i="12"/>
  <c r="AW411" i="12"/>
  <c r="AV411" i="12"/>
  <c r="AU411" i="12"/>
  <c r="AT411" i="12"/>
  <c r="AS411" i="12"/>
  <c r="AR411" i="12"/>
  <c r="AQ411" i="12"/>
  <c r="AP411" i="12"/>
  <c r="AO411" i="12"/>
  <c r="AN411" i="12"/>
  <c r="AM411" i="12"/>
  <c r="AL411" i="12"/>
  <c r="AK411" i="12"/>
  <c r="AJ411" i="12"/>
  <c r="AI411" i="12"/>
  <c r="AH411" i="12"/>
  <c r="AG411" i="12"/>
  <c r="AF411" i="12"/>
  <c r="AE411" i="12"/>
  <c r="AD411" i="12"/>
  <c r="AC411" i="12"/>
  <c r="AB411" i="12"/>
  <c r="AA411" i="12"/>
  <c r="Z411" i="12"/>
  <c r="Y411" i="12"/>
  <c r="X411" i="12"/>
  <c r="W411" i="12"/>
  <c r="V411" i="12"/>
  <c r="U411" i="12"/>
  <c r="T411" i="12"/>
  <c r="S411" i="12"/>
  <c r="R411" i="12"/>
  <c r="Q411" i="12"/>
  <c r="P411" i="12"/>
  <c r="O411" i="12"/>
  <c r="N411" i="12"/>
  <c r="M411" i="12"/>
  <c r="L411" i="12"/>
  <c r="K411" i="12"/>
  <c r="J411" i="12"/>
  <c r="I411" i="12"/>
  <c r="H411" i="12"/>
  <c r="G411" i="12"/>
  <c r="F411" i="12"/>
  <c r="E411" i="12"/>
  <c r="D411" i="12"/>
  <c r="BT411" i="12" s="1"/>
  <c r="C411" i="12"/>
  <c r="B411" i="12"/>
  <c r="A411" i="12"/>
  <c r="BP410" i="12"/>
  <c r="BO410" i="12"/>
  <c r="BW410" i="12" s="1"/>
  <c r="BN410" i="12"/>
  <c r="BV410" i="12" s="1"/>
  <c r="BM410" i="12"/>
  <c r="BU410" i="12" s="1"/>
  <c r="BL410" i="12"/>
  <c r="BK410" i="12"/>
  <c r="BJ410" i="12"/>
  <c r="BI410" i="12"/>
  <c r="BH410" i="12"/>
  <c r="BG410" i="12"/>
  <c r="BF410" i="12"/>
  <c r="BE410" i="12"/>
  <c r="BD410" i="12"/>
  <c r="BC410" i="12"/>
  <c r="BB410" i="12"/>
  <c r="BA410" i="12"/>
  <c r="AZ410" i="12"/>
  <c r="AY410" i="12"/>
  <c r="AX410" i="12"/>
  <c r="AW410" i="12"/>
  <c r="AV410" i="12"/>
  <c r="AU410" i="12"/>
  <c r="AT410" i="12"/>
  <c r="AS410" i="12"/>
  <c r="AR410" i="12"/>
  <c r="AQ410" i="12"/>
  <c r="AP410" i="12"/>
  <c r="AO410" i="12"/>
  <c r="AN410" i="12"/>
  <c r="AM410" i="12"/>
  <c r="AL410" i="12"/>
  <c r="AK410" i="12"/>
  <c r="AJ410" i="12"/>
  <c r="AI410" i="12"/>
  <c r="AH410" i="12"/>
  <c r="AG410" i="12"/>
  <c r="AF410" i="12"/>
  <c r="AE410" i="12"/>
  <c r="AD410" i="12"/>
  <c r="AC410" i="12"/>
  <c r="AB410" i="12"/>
  <c r="AA410" i="12"/>
  <c r="Z410" i="12"/>
  <c r="Y410" i="12"/>
  <c r="X410" i="12"/>
  <c r="W410" i="12"/>
  <c r="V410" i="12"/>
  <c r="U410" i="12"/>
  <c r="T410" i="12"/>
  <c r="S410" i="12"/>
  <c r="R410" i="12"/>
  <c r="Q410" i="12"/>
  <c r="P410" i="12"/>
  <c r="O410" i="12"/>
  <c r="N410" i="12"/>
  <c r="M410" i="12"/>
  <c r="L410" i="12"/>
  <c r="K410" i="12"/>
  <c r="J410" i="12"/>
  <c r="I410" i="12"/>
  <c r="H410" i="12"/>
  <c r="G410" i="12"/>
  <c r="F410" i="12"/>
  <c r="E410" i="12"/>
  <c r="D410" i="12"/>
  <c r="BT410" i="12" s="1"/>
  <c r="C410" i="12"/>
  <c r="B410" i="12"/>
  <c r="A410" i="12"/>
  <c r="BP409" i="12"/>
  <c r="BO409" i="12"/>
  <c r="BW409" i="12" s="1"/>
  <c r="BN409" i="12"/>
  <c r="BV409" i="12" s="1"/>
  <c r="BM409" i="12"/>
  <c r="BU409" i="12" s="1"/>
  <c r="BL409" i="12"/>
  <c r="BK409" i="12"/>
  <c r="BJ409" i="12"/>
  <c r="BI409" i="12"/>
  <c r="BH409" i="12"/>
  <c r="BG409" i="12"/>
  <c r="BF409" i="12"/>
  <c r="BE409" i="12"/>
  <c r="BD409" i="12"/>
  <c r="BC409" i="12"/>
  <c r="BB409" i="12"/>
  <c r="BA409" i="12"/>
  <c r="AZ409" i="12"/>
  <c r="AY409" i="12"/>
  <c r="AX409" i="12"/>
  <c r="AW409" i="12"/>
  <c r="AV409" i="12"/>
  <c r="AU409" i="12"/>
  <c r="AT409" i="12"/>
  <c r="AS409" i="12"/>
  <c r="AR409" i="12"/>
  <c r="AQ409" i="12"/>
  <c r="AP409" i="12"/>
  <c r="AO409" i="12"/>
  <c r="AN409" i="12"/>
  <c r="AM409" i="12"/>
  <c r="AL409" i="12"/>
  <c r="AK409" i="12"/>
  <c r="AJ409" i="12"/>
  <c r="AI409" i="12"/>
  <c r="AH409" i="12"/>
  <c r="AG409" i="12"/>
  <c r="AF409" i="12"/>
  <c r="AE409" i="12"/>
  <c r="AD409" i="12"/>
  <c r="AC409" i="12"/>
  <c r="AB409" i="12"/>
  <c r="AA409" i="12"/>
  <c r="Z409" i="12"/>
  <c r="Y409" i="12"/>
  <c r="X409" i="12"/>
  <c r="W409" i="12"/>
  <c r="V409" i="12"/>
  <c r="U409" i="12"/>
  <c r="T409" i="12"/>
  <c r="S409" i="12"/>
  <c r="R409" i="12"/>
  <c r="Q409" i="12"/>
  <c r="P409" i="12"/>
  <c r="O409" i="12"/>
  <c r="N409" i="12"/>
  <c r="M409" i="12"/>
  <c r="L409" i="12"/>
  <c r="K409" i="12"/>
  <c r="J409" i="12"/>
  <c r="I409" i="12"/>
  <c r="H409" i="12"/>
  <c r="G409" i="12"/>
  <c r="F409" i="12"/>
  <c r="E409" i="12"/>
  <c r="D409" i="12"/>
  <c r="BT409" i="12" s="1"/>
  <c r="C409" i="12"/>
  <c r="B409" i="12"/>
  <c r="A409" i="12"/>
  <c r="BP408" i="12"/>
  <c r="BO408" i="12"/>
  <c r="BW408" i="12" s="1"/>
  <c r="BN408" i="12"/>
  <c r="BV408" i="12" s="1"/>
  <c r="BM408" i="12"/>
  <c r="BU408" i="12" s="1"/>
  <c r="BL408" i="12"/>
  <c r="BK408" i="12"/>
  <c r="BJ408" i="12"/>
  <c r="BI408" i="12"/>
  <c r="BH408" i="12"/>
  <c r="BG408" i="12"/>
  <c r="BF408" i="12"/>
  <c r="BE408" i="12"/>
  <c r="BD408" i="12"/>
  <c r="BC408" i="12"/>
  <c r="BB408" i="12"/>
  <c r="BA408" i="12"/>
  <c r="AZ408" i="12"/>
  <c r="AY408" i="12"/>
  <c r="AX408" i="12"/>
  <c r="AW408" i="12"/>
  <c r="AV408" i="12"/>
  <c r="AU408" i="12"/>
  <c r="AT408" i="12"/>
  <c r="AS408" i="12"/>
  <c r="AR408" i="12"/>
  <c r="AQ408" i="12"/>
  <c r="AP408" i="12"/>
  <c r="AO408" i="12"/>
  <c r="AN408" i="12"/>
  <c r="AM408" i="12"/>
  <c r="AL408" i="12"/>
  <c r="AK408" i="12"/>
  <c r="AJ408" i="12"/>
  <c r="AI408" i="12"/>
  <c r="AH408" i="12"/>
  <c r="AG408" i="12"/>
  <c r="AF408" i="12"/>
  <c r="AE408" i="12"/>
  <c r="AD408" i="12"/>
  <c r="AC408" i="12"/>
  <c r="AB408" i="12"/>
  <c r="AA408" i="12"/>
  <c r="Z408" i="12"/>
  <c r="Y408" i="12"/>
  <c r="X408" i="12"/>
  <c r="W408" i="12"/>
  <c r="V408" i="12"/>
  <c r="U408" i="12"/>
  <c r="T408" i="12"/>
  <c r="S408" i="12"/>
  <c r="R408" i="12"/>
  <c r="Q408" i="12"/>
  <c r="P408" i="12"/>
  <c r="O408" i="12"/>
  <c r="N408" i="12"/>
  <c r="M408" i="12"/>
  <c r="L408" i="12"/>
  <c r="K408" i="12"/>
  <c r="J408" i="12"/>
  <c r="I408" i="12"/>
  <c r="H408" i="12"/>
  <c r="G408" i="12"/>
  <c r="F408" i="12"/>
  <c r="E408" i="12"/>
  <c r="D408" i="12"/>
  <c r="BT408" i="12" s="1"/>
  <c r="C408" i="12"/>
  <c r="B408" i="12"/>
  <c r="A408" i="12"/>
  <c r="BP407" i="12"/>
  <c r="BO407" i="12"/>
  <c r="BW407" i="12" s="1"/>
  <c r="BN407" i="12"/>
  <c r="BV407" i="12" s="1"/>
  <c r="BM407" i="12"/>
  <c r="BU407" i="12" s="1"/>
  <c r="BL407" i="12"/>
  <c r="BK407" i="12"/>
  <c r="BJ407" i="12"/>
  <c r="BI407" i="12"/>
  <c r="BH407" i="12"/>
  <c r="BG407" i="12"/>
  <c r="BF407" i="12"/>
  <c r="BE407" i="12"/>
  <c r="BD407" i="12"/>
  <c r="BC407" i="12"/>
  <c r="BB407" i="12"/>
  <c r="BA407" i="12"/>
  <c r="AZ407" i="12"/>
  <c r="AY407" i="12"/>
  <c r="AX407" i="12"/>
  <c r="AW407" i="12"/>
  <c r="AV407" i="12"/>
  <c r="AU407" i="12"/>
  <c r="AT407" i="12"/>
  <c r="AS407" i="12"/>
  <c r="AR407" i="12"/>
  <c r="AQ407" i="12"/>
  <c r="AP407" i="12"/>
  <c r="AO407" i="12"/>
  <c r="AN407" i="12"/>
  <c r="AM407" i="12"/>
  <c r="AL407" i="12"/>
  <c r="AK407" i="12"/>
  <c r="AJ407" i="12"/>
  <c r="AI407" i="12"/>
  <c r="AH407" i="12"/>
  <c r="AG407" i="12"/>
  <c r="AF407" i="12"/>
  <c r="AE407" i="12"/>
  <c r="AD407" i="12"/>
  <c r="AC407" i="12"/>
  <c r="AB407" i="12"/>
  <c r="AA407" i="12"/>
  <c r="Z407" i="12"/>
  <c r="Y407" i="12"/>
  <c r="X407" i="12"/>
  <c r="W407" i="12"/>
  <c r="V407" i="12"/>
  <c r="U407" i="12"/>
  <c r="T407" i="12"/>
  <c r="S407" i="12"/>
  <c r="R407" i="12"/>
  <c r="Q407" i="12"/>
  <c r="P407" i="12"/>
  <c r="O407" i="12"/>
  <c r="N407" i="12"/>
  <c r="M407" i="12"/>
  <c r="L407" i="12"/>
  <c r="K407" i="12"/>
  <c r="J407" i="12"/>
  <c r="I407" i="12"/>
  <c r="H407" i="12"/>
  <c r="G407" i="12"/>
  <c r="F407" i="12"/>
  <c r="E407" i="12"/>
  <c r="D407" i="12"/>
  <c r="BT407" i="12" s="1"/>
  <c r="C407" i="12"/>
  <c r="B407" i="12"/>
  <c r="A407" i="12"/>
  <c r="BP406" i="12"/>
  <c r="BO406" i="12"/>
  <c r="BW406" i="12" s="1"/>
  <c r="BN406" i="12"/>
  <c r="BV406" i="12" s="1"/>
  <c r="BM406" i="12"/>
  <c r="BU406" i="12" s="1"/>
  <c r="BL406" i="12"/>
  <c r="BK406" i="12"/>
  <c r="BJ406" i="12"/>
  <c r="BI406" i="12"/>
  <c r="BH406" i="12"/>
  <c r="BG406" i="12"/>
  <c r="BF406" i="12"/>
  <c r="BE406" i="12"/>
  <c r="BD406" i="12"/>
  <c r="BC406" i="12"/>
  <c r="BB406" i="12"/>
  <c r="BA406" i="12"/>
  <c r="AZ406" i="12"/>
  <c r="AY406" i="12"/>
  <c r="AX406" i="12"/>
  <c r="AW406" i="12"/>
  <c r="AV406" i="12"/>
  <c r="AU406" i="12"/>
  <c r="AT406" i="12"/>
  <c r="AS406" i="12"/>
  <c r="AR406" i="12"/>
  <c r="AQ406" i="12"/>
  <c r="AP406" i="12"/>
  <c r="AO406" i="12"/>
  <c r="AN406" i="12"/>
  <c r="AM406" i="12"/>
  <c r="AL406" i="12"/>
  <c r="AK406" i="12"/>
  <c r="AJ406" i="12"/>
  <c r="AI406" i="12"/>
  <c r="AH406" i="12"/>
  <c r="AG406" i="12"/>
  <c r="AF406" i="12"/>
  <c r="AE406" i="12"/>
  <c r="AD406" i="12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O406" i="12"/>
  <c r="N406" i="12"/>
  <c r="M406" i="12"/>
  <c r="L406" i="12"/>
  <c r="K406" i="12"/>
  <c r="J406" i="12"/>
  <c r="I406" i="12"/>
  <c r="H406" i="12"/>
  <c r="G406" i="12"/>
  <c r="F406" i="12"/>
  <c r="E406" i="12"/>
  <c r="D406" i="12"/>
  <c r="BT406" i="12" s="1"/>
  <c r="C406" i="12"/>
  <c r="B406" i="12"/>
  <c r="A406" i="12"/>
  <c r="BP405" i="12"/>
  <c r="BO405" i="12"/>
  <c r="BW405" i="12" s="1"/>
  <c r="BN405" i="12"/>
  <c r="BV405" i="12" s="1"/>
  <c r="BM405" i="12"/>
  <c r="BU405" i="12" s="1"/>
  <c r="BL405" i="12"/>
  <c r="BK405" i="12"/>
  <c r="BJ405" i="12"/>
  <c r="BI405" i="12"/>
  <c r="BH405" i="12"/>
  <c r="BG405" i="12"/>
  <c r="BF405" i="12"/>
  <c r="BE405" i="12"/>
  <c r="BD405" i="12"/>
  <c r="BC405" i="12"/>
  <c r="BB405" i="12"/>
  <c r="BA405" i="12"/>
  <c r="AZ405" i="12"/>
  <c r="AY405" i="12"/>
  <c r="AX405" i="12"/>
  <c r="AW405" i="12"/>
  <c r="AV405" i="12"/>
  <c r="AU405" i="12"/>
  <c r="AT405" i="12"/>
  <c r="AS405" i="12"/>
  <c r="AR405" i="12"/>
  <c r="AQ405" i="12"/>
  <c r="AP405" i="12"/>
  <c r="AO405" i="12"/>
  <c r="AN405" i="12"/>
  <c r="AM405" i="12"/>
  <c r="AL405" i="12"/>
  <c r="AK405" i="12"/>
  <c r="AJ405" i="12"/>
  <c r="AI405" i="12"/>
  <c r="AH405" i="12"/>
  <c r="AG405" i="12"/>
  <c r="AF405" i="12"/>
  <c r="AE405" i="12"/>
  <c r="AD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M405" i="12"/>
  <c r="L405" i="12"/>
  <c r="K405" i="12"/>
  <c r="J405" i="12"/>
  <c r="I405" i="12"/>
  <c r="H405" i="12"/>
  <c r="G405" i="12"/>
  <c r="F405" i="12"/>
  <c r="E405" i="12"/>
  <c r="D405" i="12"/>
  <c r="BT405" i="12" s="1"/>
  <c r="C405" i="12"/>
  <c r="B405" i="12"/>
  <c r="A405" i="12"/>
  <c r="BP404" i="12"/>
  <c r="BO404" i="12"/>
  <c r="BW404" i="12" s="1"/>
  <c r="BN404" i="12"/>
  <c r="BV404" i="12" s="1"/>
  <c r="BM404" i="12"/>
  <c r="BU404" i="12" s="1"/>
  <c r="BL404" i="12"/>
  <c r="BK404" i="12"/>
  <c r="BJ404" i="12"/>
  <c r="BI404" i="12"/>
  <c r="BH404" i="12"/>
  <c r="BG404" i="12"/>
  <c r="BF404" i="12"/>
  <c r="BE404" i="12"/>
  <c r="BD404" i="12"/>
  <c r="BC404" i="12"/>
  <c r="BB404" i="12"/>
  <c r="BA404" i="12"/>
  <c r="AZ404" i="12"/>
  <c r="AY404" i="12"/>
  <c r="AX404" i="12"/>
  <c r="AW404" i="12"/>
  <c r="AV404" i="12"/>
  <c r="AU404" i="12"/>
  <c r="AT404" i="12"/>
  <c r="AS404" i="12"/>
  <c r="AR404" i="12"/>
  <c r="AQ404" i="12"/>
  <c r="AP404" i="12"/>
  <c r="AO404" i="12"/>
  <c r="AN404" i="12"/>
  <c r="AM404" i="12"/>
  <c r="AL404" i="12"/>
  <c r="AK404" i="12"/>
  <c r="AJ404" i="12"/>
  <c r="AI404" i="12"/>
  <c r="AH404" i="12"/>
  <c r="AG404" i="12"/>
  <c r="AF404" i="12"/>
  <c r="AE404" i="12"/>
  <c r="AD404" i="12"/>
  <c r="AC404" i="12"/>
  <c r="AB404" i="12"/>
  <c r="AA404" i="12"/>
  <c r="Z404" i="12"/>
  <c r="Y404" i="12"/>
  <c r="X404" i="12"/>
  <c r="W404" i="12"/>
  <c r="V404" i="12"/>
  <c r="U404" i="12"/>
  <c r="T404" i="12"/>
  <c r="S404" i="12"/>
  <c r="R404" i="12"/>
  <c r="Q404" i="12"/>
  <c r="P404" i="12"/>
  <c r="O404" i="12"/>
  <c r="N404" i="12"/>
  <c r="M404" i="12"/>
  <c r="L404" i="12"/>
  <c r="K404" i="12"/>
  <c r="J404" i="12"/>
  <c r="I404" i="12"/>
  <c r="H404" i="12"/>
  <c r="G404" i="12"/>
  <c r="F404" i="12"/>
  <c r="E404" i="12"/>
  <c r="D404" i="12"/>
  <c r="BT404" i="12" s="1"/>
  <c r="C404" i="12"/>
  <c r="B404" i="12"/>
  <c r="A404" i="12"/>
  <c r="BP403" i="12"/>
  <c r="BO403" i="12"/>
  <c r="BW403" i="12" s="1"/>
  <c r="BN403" i="12"/>
  <c r="BV403" i="12" s="1"/>
  <c r="BM403" i="12"/>
  <c r="BU403" i="12" s="1"/>
  <c r="BL403" i="12"/>
  <c r="BK403" i="12"/>
  <c r="BJ403" i="12"/>
  <c r="BI403" i="12"/>
  <c r="BH403" i="12"/>
  <c r="BG403" i="12"/>
  <c r="BF403" i="12"/>
  <c r="BE403" i="12"/>
  <c r="BD403" i="12"/>
  <c r="BC403" i="12"/>
  <c r="BB403" i="12"/>
  <c r="BA403" i="12"/>
  <c r="AZ403" i="12"/>
  <c r="AY403" i="12"/>
  <c r="AX403" i="12"/>
  <c r="AW403" i="12"/>
  <c r="AV403" i="12"/>
  <c r="AU403" i="12"/>
  <c r="AT403" i="12"/>
  <c r="AS403" i="12"/>
  <c r="AR403" i="12"/>
  <c r="AQ403" i="12"/>
  <c r="AP403" i="12"/>
  <c r="AO403" i="12"/>
  <c r="AN403" i="12"/>
  <c r="AM403" i="12"/>
  <c r="AL403" i="12"/>
  <c r="AK403" i="12"/>
  <c r="AJ403" i="12"/>
  <c r="AI403" i="12"/>
  <c r="AH403" i="12"/>
  <c r="AG403" i="12"/>
  <c r="AF403" i="12"/>
  <c r="AE403" i="12"/>
  <c r="AD403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Q403" i="12"/>
  <c r="P403" i="12"/>
  <c r="O403" i="12"/>
  <c r="N403" i="12"/>
  <c r="M403" i="12"/>
  <c r="L403" i="12"/>
  <c r="K403" i="12"/>
  <c r="J403" i="12"/>
  <c r="I403" i="12"/>
  <c r="H403" i="12"/>
  <c r="G403" i="12"/>
  <c r="F403" i="12"/>
  <c r="E403" i="12"/>
  <c r="D403" i="12"/>
  <c r="BT403" i="12" s="1"/>
  <c r="C403" i="12"/>
  <c r="B403" i="12"/>
  <c r="A403" i="12"/>
  <c r="BP402" i="12"/>
  <c r="BO402" i="12"/>
  <c r="BW402" i="12" s="1"/>
  <c r="BN402" i="12"/>
  <c r="BV402" i="12" s="1"/>
  <c r="BM402" i="12"/>
  <c r="BU402" i="12" s="1"/>
  <c r="BL402" i="12"/>
  <c r="BK402" i="12"/>
  <c r="BJ402" i="12"/>
  <c r="BI402" i="12"/>
  <c r="BH402" i="12"/>
  <c r="BG402" i="12"/>
  <c r="BF402" i="12"/>
  <c r="BE402" i="12"/>
  <c r="BD402" i="12"/>
  <c r="BC402" i="12"/>
  <c r="BB402" i="12"/>
  <c r="BA402" i="12"/>
  <c r="AZ402" i="12"/>
  <c r="AY402" i="12"/>
  <c r="AX402" i="12"/>
  <c r="AW402" i="12"/>
  <c r="AV402" i="12"/>
  <c r="AU402" i="12"/>
  <c r="AT402" i="12"/>
  <c r="AS402" i="12"/>
  <c r="AR402" i="12"/>
  <c r="AQ402" i="12"/>
  <c r="AP402" i="12"/>
  <c r="AO402" i="12"/>
  <c r="AN402" i="12"/>
  <c r="AM402" i="12"/>
  <c r="AL402" i="12"/>
  <c r="AK402" i="12"/>
  <c r="AJ402" i="12"/>
  <c r="AI402" i="12"/>
  <c r="AH402" i="12"/>
  <c r="AG402" i="12"/>
  <c r="AF402" i="12"/>
  <c r="AE402" i="12"/>
  <c r="AD402" i="12"/>
  <c r="AC402" i="12"/>
  <c r="AB402" i="12"/>
  <c r="AA402" i="12"/>
  <c r="Z402" i="12"/>
  <c r="Y402" i="12"/>
  <c r="X402" i="12"/>
  <c r="W402" i="12"/>
  <c r="V402" i="12"/>
  <c r="U402" i="12"/>
  <c r="T402" i="12"/>
  <c r="S402" i="12"/>
  <c r="R402" i="12"/>
  <c r="Q402" i="12"/>
  <c r="P402" i="12"/>
  <c r="O402" i="12"/>
  <c r="N402" i="12"/>
  <c r="M402" i="12"/>
  <c r="L402" i="12"/>
  <c r="K402" i="12"/>
  <c r="J402" i="12"/>
  <c r="I402" i="12"/>
  <c r="H402" i="12"/>
  <c r="G402" i="12"/>
  <c r="F402" i="12"/>
  <c r="E402" i="12"/>
  <c r="D402" i="12"/>
  <c r="BT402" i="12" s="1"/>
  <c r="C402" i="12"/>
  <c r="B402" i="12"/>
  <c r="A402" i="12"/>
  <c r="BP401" i="12"/>
  <c r="BO401" i="12"/>
  <c r="BW401" i="12" s="1"/>
  <c r="BN401" i="12"/>
  <c r="BV401" i="12" s="1"/>
  <c r="BM401" i="12"/>
  <c r="BU401" i="12" s="1"/>
  <c r="BL401" i="12"/>
  <c r="BK401" i="12"/>
  <c r="BJ401" i="12"/>
  <c r="BI401" i="12"/>
  <c r="BH401" i="12"/>
  <c r="BG401" i="12"/>
  <c r="BF401" i="12"/>
  <c r="BE401" i="12"/>
  <c r="BD401" i="12"/>
  <c r="BC401" i="12"/>
  <c r="BB401" i="12"/>
  <c r="BA401" i="12"/>
  <c r="AZ401" i="12"/>
  <c r="AY401" i="12"/>
  <c r="AX401" i="12"/>
  <c r="AW401" i="12"/>
  <c r="AV401" i="12"/>
  <c r="AU401" i="12"/>
  <c r="AT401" i="12"/>
  <c r="AS401" i="12"/>
  <c r="AR401" i="12"/>
  <c r="AQ401" i="12"/>
  <c r="AP401" i="12"/>
  <c r="AO401" i="12"/>
  <c r="AN401" i="12"/>
  <c r="AM401" i="12"/>
  <c r="AL401" i="12"/>
  <c r="AK401" i="12"/>
  <c r="AJ401" i="12"/>
  <c r="AI401" i="12"/>
  <c r="AH401" i="12"/>
  <c r="AG401" i="12"/>
  <c r="AF401" i="12"/>
  <c r="AE401" i="12"/>
  <c r="AD401" i="12"/>
  <c r="AC401" i="12"/>
  <c r="AB401" i="12"/>
  <c r="AA401" i="12"/>
  <c r="Z401" i="12"/>
  <c r="Y401" i="12"/>
  <c r="X401" i="12"/>
  <c r="W401" i="12"/>
  <c r="V401" i="12"/>
  <c r="U401" i="12"/>
  <c r="T401" i="12"/>
  <c r="S401" i="12"/>
  <c r="R401" i="12"/>
  <c r="Q401" i="12"/>
  <c r="P401" i="12"/>
  <c r="O401" i="12"/>
  <c r="N401" i="12"/>
  <c r="M401" i="12"/>
  <c r="L401" i="12"/>
  <c r="K401" i="12"/>
  <c r="J401" i="12"/>
  <c r="I401" i="12"/>
  <c r="H401" i="12"/>
  <c r="G401" i="12"/>
  <c r="F401" i="12"/>
  <c r="E401" i="12"/>
  <c r="D401" i="12"/>
  <c r="BT401" i="12" s="1"/>
  <c r="C401" i="12"/>
  <c r="B401" i="12"/>
  <c r="A401" i="12"/>
  <c r="BP400" i="12"/>
  <c r="BO400" i="12"/>
  <c r="BW400" i="12" s="1"/>
  <c r="BN400" i="12"/>
  <c r="BV400" i="12" s="1"/>
  <c r="BM400" i="12"/>
  <c r="BU400" i="12" s="1"/>
  <c r="BL400" i="12"/>
  <c r="BK400" i="12"/>
  <c r="BJ400" i="12"/>
  <c r="BI400" i="12"/>
  <c r="BH400" i="12"/>
  <c r="BG400" i="12"/>
  <c r="BF400" i="12"/>
  <c r="BE400" i="12"/>
  <c r="BD400" i="12"/>
  <c r="BC400" i="12"/>
  <c r="BB400" i="12"/>
  <c r="BA400" i="12"/>
  <c r="AZ400" i="12"/>
  <c r="AY400" i="12"/>
  <c r="AX400" i="12"/>
  <c r="AW400" i="12"/>
  <c r="AV400" i="12"/>
  <c r="AU400" i="12"/>
  <c r="AT400" i="12"/>
  <c r="AS400" i="12"/>
  <c r="AR400" i="12"/>
  <c r="AQ400" i="12"/>
  <c r="AP400" i="12"/>
  <c r="AO400" i="12"/>
  <c r="AN400" i="12"/>
  <c r="AM400" i="12"/>
  <c r="AL400" i="12"/>
  <c r="AK400" i="12"/>
  <c r="AJ400" i="12"/>
  <c r="AI400" i="12"/>
  <c r="AH400" i="12"/>
  <c r="AG400" i="12"/>
  <c r="AF400" i="12"/>
  <c r="AE400" i="12"/>
  <c r="AD400" i="12"/>
  <c r="AC400" i="12"/>
  <c r="AB400" i="12"/>
  <c r="AA400" i="12"/>
  <c r="Z400" i="12"/>
  <c r="Y400" i="12"/>
  <c r="X400" i="12"/>
  <c r="W400" i="12"/>
  <c r="V400" i="12"/>
  <c r="U400" i="12"/>
  <c r="T400" i="12"/>
  <c r="S400" i="12"/>
  <c r="R400" i="12"/>
  <c r="Q400" i="12"/>
  <c r="P400" i="12"/>
  <c r="O400" i="12"/>
  <c r="N400" i="12"/>
  <c r="M400" i="12"/>
  <c r="L400" i="12"/>
  <c r="K400" i="12"/>
  <c r="J400" i="12"/>
  <c r="I400" i="12"/>
  <c r="H400" i="12"/>
  <c r="G400" i="12"/>
  <c r="F400" i="12"/>
  <c r="E400" i="12"/>
  <c r="D400" i="12"/>
  <c r="BT400" i="12" s="1"/>
  <c r="C400" i="12"/>
  <c r="B400" i="12"/>
  <c r="A400" i="12"/>
  <c r="BP399" i="12"/>
  <c r="BO399" i="12"/>
  <c r="BW399" i="12" s="1"/>
  <c r="BN399" i="12"/>
  <c r="BV399" i="12" s="1"/>
  <c r="BM399" i="12"/>
  <c r="BU399" i="12" s="1"/>
  <c r="BL399" i="12"/>
  <c r="BK399" i="12"/>
  <c r="BJ399" i="12"/>
  <c r="BI399" i="12"/>
  <c r="BH399" i="12"/>
  <c r="BG399" i="12"/>
  <c r="BF399" i="12"/>
  <c r="BE399" i="12"/>
  <c r="BD399" i="12"/>
  <c r="BC399" i="12"/>
  <c r="BB399" i="12"/>
  <c r="BA399" i="12"/>
  <c r="AZ399" i="12"/>
  <c r="AY399" i="12"/>
  <c r="AX399" i="12"/>
  <c r="AW399" i="12"/>
  <c r="AV399" i="12"/>
  <c r="AU399" i="12"/>
  <c r="AT399" i="12"/>
  <c r="AS399" i="12"/>
  <c r="AR399" i="12"/>
  <c r="AQ399" i="12"/>
  <c r="AP399" i="12"/>
  <c r="AO399" i="12"/>
  <c r="AN399" i="12"/>
  <c r="AM399" i="12"/>
  <c r="AL399" i="12"/>
  <c r="AK399" i="12"/>
  <c r="AJ399" i="12"/>
  <c r="AI399" i="12"/>
  <c r="AH399" i="12"/>
  <c r="AG399" i="12"/>
  <c r="AF399" i="12"/>
  <c r="AE399" i="12"/>
  <c r="AD399" i="12"/>
  <c r="AC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M399" i="12"/>
  <c r="L399" i="12"/>
  <c r="K399" i="12"/>
  <c r="J399" i="12"/>
  <c r="I399" i="12"/>
  <c r="H399" i="12"/>
  <c r="G399" i="12"/>
  <c r="F399" i="12"/>
  <c r="E399" i="12"/>
  <c r="D399" i="12"/>
  <c r="BT399" i="12" s="1"/>
  <c r="C399" i="12"/>
  <c r="B399" i="12"/>
  <c r="A399" i="12"/>
  <c r="BP398" i="12"/>
  <c r="BO398" i="12"/>
  <c r="BW398" i="12" s="1"/>
  <c r="BN398" i="12"/>
  <c r="BV398" i="12" s="1"/>
  <c r="BM398" i="12"/>
  <c r="BU398" i="12" s="1"/>
  <c r="BL398" i="12"/>
  <c r="BK398" i="12"/>
  <c r="BJ398" i="12"/>
  <c r="BI398" i="12"/>
  <c r="BH398" i="12"/>
  <c r="BG398" i="12"/>
  <c r="BF398" i="12"/>
  <c r="BE398" i="12"/>
  <c r="BD398" i="12"/>
  <c r="BC398" i="12"/>
  <c r="BB398" i="12"/>
  <c r="BA398" i="12"/>
  <c r="AZ398" i="12"/>
  <c r="AY398" i="12"/>
  <c r="AX398" i="12"/>
  <c r="AW398" i="12"/>
  <c r="AV398" i="12"/>
  <c r="AU398" i="12"/>
  <c r="AT398" i="12"/>
  <c r="AS398" i="12"/>
  <c r="AR398" i="12"/>
  <c r="AQ398" i="12"/>
  <c r="AP398" i="12"/>
  <c r="AO398" i="12"/>
  <c r="AN398" i="12"/>
  <c r="AM398" i="12"/>
  <c r="AL398" i="12"/>
  <c r="AK398" i="12"/>
  <c r="AJ398" i="12"/>
  <c r="AI398" i="12"/>
  <c r="AH398" i="12"/>
  <c r="AG398" i="12"/>
  <c r="AF398" i="12"/>
  <c r="AE398" i="12"/>
  <c r="AD398" i="12"/>
  <c r="AC398" i="12"/>
  <c r="AB398" i="12"/>
  <c r="AA398" i="12"/>
  <c r="Z398" i="12"/>
  <c r="Y398" i="12"/>
  <c r="X398" i="12"/>
  <c r="W398" i="12"/>
  <c r="V398" i="12"/>
  <c r="U398" i="12"/>
  <c r="T398" i="12"/>
  <c r="S398" i="12"/>
  <c r="R398" i="12"/>
  <c r="Q398" i="12"/>
  <c r="P398" i="12"/>
  <c r="O398" i="12"/>
  <c r="N398" i="12"/>
  <c r="M398" i="12"/>
  <c r="L398" i="12"/>
  <c r="K398" i="12"/>
  <c r="J398" i="12"/>
  <c r="I398" i="12"/>
  <c r="H398" i="12"/>
  <c r="G398" i="12"/>
  <c r="F398" i="12"/>
  <c r="E398" i="12"/>
  <c r="D398" i="12"/>
  <c r="BT398" i="12" s="1"/>
  <c r="C398" i="12"/>
  <c r="B398" i="12"/>
  <c r="A398" i="12"/>
  <c r="BP397" i="12"/>
  <c r="BO397" i="12"/>
  <c r="BW397" i="12" s="1"/>
  <c r="BN397" i="12"/>
  <c r="BV397" i="12" s="1"/>
  <c r="BM397" i="12"/>
  <c r="BU397" i="12" s="1"/>
  <c r="BL397" i="12"/>
  <c r="BK397" i="12"/>
  <c r="BJ397" i="12"/>
  <c r="BI397" i="12"/>
  <c r="BH397" i="12"/>
  <c r="BG397" i="12"/>
  <c r="BF397" i="12"/>
  <c r="BE397" i="12"/>
  <c r="BD397" i="12"/>
  <c r="BC397" i="12"/>
  <c r="BB397" i="12"/>
  <c r="BA397" i="12"/>
  <c r="AZ397" i="12"/>
  <c r="AY397" i="12"/>
  <c r="AX397" i="12"/>
  <c r="AW397" i="12"/>
  <c r="AV397" i="12"/>
  <c r="AU397" i="12"/>
  <c r="AT397" i="12"/>
  <c r="AS397" i="12"/>
  <c r="AR397" i="12"/>
  <c r="AQ397" i="12"/>
  <c r="AP397" i="12"/>
  <c r="AO397" i="12"/>
  <c r="AN397" i="12"/>
  <c r="AM397" i="12"/>
  <c r="AL397" i="12"/>
  <c r="AK397" i="12"/>
  <c r="AJ397" i="12"/>
  <c r="AI397" i="12"/>
  <c r="AH397" i="12"/>
  <c r="AG397" i="12"/>
  <c r="AF397" i="12"/>
  <c r="AE397" i="12"/>
  <c r="AD397" i="12"/>
  <c r="AC397" i="12"/>
  <c r="AB397" i="12"/>
  <c r="AA397" i="12"/>
  <c r="Z397" i="12"/>
  <c r="Y397" i="12"/>
  <c r="X397" i="12"/>
  <c r="W397" i="12"/>
  <c r="V397" i="12"/>
  <c r="U397" i="12"/>
  <c r="T397" i="12"/>
  <c r="S397" i="12"/>
  <c r="R397" i="12"/>
  <c r="Q397" i="12"/>
  <c r="P397" i="12"/>
  <c r="O397" i="12"/>
  <c r="N397" i="12"/>
  <c r="M397" i="12"/>
  <c r="L397" i="12"/>
  <c r="K397" i="12"/>
  <c r="J397" i="12"/>
  <c r="I397" i="12"/>
  <c r="H397" i="12"/>
  <c r="G397" i="12"/>
  <c r="F397" i="12"/>
  <c r="E397" i="12"/>
  <c r="D397" i="12"/>
  <c r="BT397" i="12" s="1"/>
  <c r="C397" i="12"/>
  <c r="B397" i="12"/>
  <c r="A397" i="12"/>
  <c r="BP396" i="12"/>
  <c r="BO396" i="12"/>
  <c r="BW396" i="12" s="1"/>
  <c r="BN396" i="12"/>
  <c r="BV396" i="12" s="1"/>
  <c r="BM396" i="12"/>
  <c r="BU396" i="12" s="1"/>
  <c r="BL396" i="12"/>
  <c r="BK396" i="12"/>
  <c r="BJ396" i="12"/>
  <c r="BI396" i="12"/>
  <c r="BH396" i="12"/>
  <c r="BG396" i="12"/>
  <c r="BF396" i="12"/>
  <c r="BE396" i="12"/>
  <c r="BD396" i="12"/>
  <c r="BC396" i="12"/>
  <c r="BB396" i="12"/>
  <c r="BA396" i="12"/>
  <c r="AZ396" i="12"/>
  <c r="AY396" i="12"/>
  <c r="AX396" i="12"/>
  <c r="AW396" i="12"/>
  <c r="AV396" i="12"/>
  <c r="AU396" i="12"/>
  <c r="AT396" i="12"/>
  <c r="AS396" i="12"/>
  <c r="AR396" i="12"/>
  <c r="AQ396" i="12"/>
  <c r="AP396" i="12"/>
  <c r="AO396" i="12"/>
  <c r="AN396" i="12"/>
  <c r="AM396" i="12"/>
  <c r="AL396" i="12"/>
  <c r="AK396" i="12"/>
  <c r="AJ396" i="12"/>
  <c r="AI396" i="12"/>
  <c r="AH396" i="12"/>
  <c r="AG396" i="12"/>
  <c r="AF396" i="12"/>
  <c r="AE396" i="12"/>
  <c r="AD396" i="12"/>
  <c r="AC396" i="12"/>
  <c r="AB396" i="12"/>
  <c r="AA396" i="12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I396" i="12"/>
  <c r="H396" i="12"/>
  <c r="G396" i="12"/>
  <c r="F396" i="12"/>
  <c r="E396" i="12"/>
  <c r="D396" i="12"/>
  <c r="BT396" i="12" s="1"/>
  <c r="C396" i="12"/>
  <c r="B396" i="12"/>
  <c r="A396" i="12"/>
  <c r="BP395" i="12"/>
  <c r="BO395" i="12"/>
  <c r="BW395" i="12" s="1"/>
  <c r="BN395" i="12"/>
  <c r="BV395" i="12" s="1"/>
  <c r="BM395" i="12"/>
  <c r="BU395" i="12" s="1"/>
  <c r="BL395" i="12"/>
  <c r="BK395" i="12"/>
  <c r="BJ395" i="12"/>
  <c r="BI395" i="12"/>
  <c r="BH395" i="12"/>
  <c r="BG395" i="12"/>
  <c r="BF395" i="12"/>
  <c r="BE395" i="12"/>
  <c r="BD395" i="12"/>
  <c r="BC395" i="12"/>
  <c r="BB395" i="12"/>
  <c r="BA395" i="12"/>
  <c r="AZ395" i="12"/>
  <c r="AY395" i="12"/>
  <c r="AX395" i="12"/>
  <c r="AW395" i="12"/>
  <c r="AV395" i="12"/>
  <c r="AU395" i="12"/>
  <c r="AT395" i="12"/>
  <c r="AS395" i="12"/>
  <c r="AR395" i="12"/>
  <c r="AQ395" i="12"/>
  <c r="AP395" i="12"/>
  <c r="AO395" i="12"/>
  <c r="AN395" i="12"/>
  <c r="AM395" i="12"/>
  <c r="AL395" i="12"/>
  <c r="AK395" i="12"/>
  <c r="AJ395" i="12"/>
  <c r="AI395" i="12"/>
  <c r="AH395" i="12"/>
  <c r="AG395" i="12"/>
  <c r="AF395" i="12"/>
  <c r="AE395" i="12"/>
  <c r="AD395" i="12"/>
  <c r="AC395" i="12"/>
  <c r="AB395" i="12"/>
  <c r="AA395" i="12"/>
  <c r="Z395" i="12"/>
  <c r="Y395" i="12"/>
  <c r="X395" i="12"/>
  <c r="W395" i="12"/>
  <c r="V395" i="12"/>
  <c r="U395" i="12"/>
  <c r="T395" i="12"/>
  <c r="S395" i="12"/>
  <c r="R395" i="12"/>
  <c r="Q395" i="12"/>
  <c r="P395" i="12"/>
  <c r="O395" i="12"/>
  <c r="N395" i="12"/>
  <c r="M395" i="12"/>
  <c r="L395" i="12"/>
  <c r="K395" i="12"/>
  <c r="J395" i="12"/>
  <c r="I395" i="12"/>
  <c r="H395" i="12"/>
  <c r="G395" i="12"/>
  <c r="F395" i="12"/>
  <c r="E395" i="12"/>
  <c r="D395" i="12"/>
  <c r="BT395" i="12" s="1"/>
  <c r="C395" i="12"/>
  <c r="B395" i="12"/>
  <c r="A395" i="12"/>
  <c r="BP394" i="12"/>
  <c r="BO394" i="12"/>
  <c r="BW394" i="12" s="1"/>
  <c r="BN394" i="12"/>
  <c r="BV394" i="12" s="1"/>
  <c r="BM394" i="12"/>
  <c r="BU394" i="12" s="1"/>
  <c r="BL394" i="12"/>
  <c r="BK394" i="12"/>
  <c r="BJ394" i="12"/>
  <c r="BI394" i="12"/>
  <c r="BH394" i="12"/>
  <c r="BG394" i="12"/>
  <c r="BF394" i="12"/>
  <c r="BE394" i="12"/>
  <c r="BD394" i="12"/>
  <c r="BC394" i="12"/>
  <c r="BB394" i="12"/>
  <c r="BA394" i="12"/>
  <c r="AZ394" i="12"/>
  <c r="AY394" i="12"/>
  <c r="AX394" i="12"/>
  <c r="AW394" i="12"/>
  <c r="AV394" i="12"/>
  <c r="AU394" i="12"/>
  <c r="AT394" i="12"/>
  <c r="AS394" i="12"/>
  <c r="AR394" i="12"/>
  <c r="AQ394" i="12"/>
  <c r="AP394" i="12"/>
  <c r="AO394" i="12"/>
  <c r="AN394" i="12"/>
  <c r="AM394" i="12"/>
  <c r="AL394" i="12"/>
  <c r="AK394" i="12"/>
  <c r="AJ394" i="12"/>
  <c r="AI394" i="12"/>
  <c r="AH394" i="12"/>
  <c r="AG394" i="12"/>
  <c r="AF394" i="12"/>
  <c r="AE394" i="12"/>
  <c r="AD394" i="12"/>
  <c r="AC394" i="12"/>
  <c r="AB394" i="12"/>
  <c r="AA394" i="12"/>
  <c r="Z394" i="12"/>
  <c r="Y394" i="12"/>
  <c r="X394" i="12"/>
  <c r="W394" i="12"/>
  <c r="V394" i="12"/>
  <c r="U394" i="12"/>
  <c r="T394" i="12"/>
  <c r="S394" i="12"/>
  <c r="R394" i="12"/>
  <c r="Q394" i="12"/>
  <c r="P394" i="12"/>
  <c r="O394" i="12"/>
  <c r="N394" i="12"/>
  <c r="M394" i="12"/>
  <c r="L394" i="12"/>
  <c r="K394" i="12"/>
  <c r="J394" i="12"/>
  <c r="I394" i="12"/>
  <c r="H394" i="12"/>
  <c r="G394" i="12"/>
  <c r="F394" i="12"/>
  <c r="E394" i="12"/>
  <c r="D394" i="12"/>
  <c r="BT394" i="12" s="1"/>
  <c r="C394" i="12"/>
  <c r="B394" i="12"/>
  <c r="A394" i="12"/>
  <c r="BP393" i="12"/>
  <c r="BO393" i="12"/>
  <c r="BW393" i="12" s="1"/>
  <c r="BN393" i="12"/>
  <c r="BV393" i="12" s="1"/>
  <c r="BM393" i="12"/>
  <c r="BU393" i="12" s="1"/>
  <c r="BL393" i="12"/>
  <c r="BK393" i="12"/>
  <c r="BJ393" i="12"/>
  <c r="BI393" i="12"/>
  <c r="BH393" i="12"/>
  <c r="BG393" i="12"/>
  <c r="BF393" i="12"/>
  <c r="BE393" i="12"/>
  <c r="BD393" i="12"/>
  <c r="BC393" i="12"/>
  <c r="BB393" i="12"/>
  <c r="BA393" i="12"/>
  <c r="AZ393" i="12"/>
  <c r="AY393" i="12"/>
  <c r="AX393" i="12"/>
  <c r="AW393" i="12"/>
  <c r="AV393" i="12"/>
  <c r="AU393" i="12"/>
  <c r="AT393" i="12"/>
  <c r="AS393" i="12"/>
  <c r="AR393" i="12"/>
  <c r="AQ393" i="12"/>
  <c r="AP393" i="12"/>
  <c r="AO393" i="12"/>
  <c r="AN393" i="12"/>
  <c r="AM393" i="12"/>
  <c r="AL393" i="12"/>
  <c r="AK393" i="12"/>
  <c r="AJ393" i="12"/>
  <c r="AI393" i="12"/>
  <c r="AH393" i="12"/>
  <c r="AG393" i="12"/>
  <c r="AF393" i="12"/>
  <c r="AE393" i="12"/>
  <c r="AD393" i="12"/>
  <c r="AC393" i="12"/>
  <c r="AB393" i="12"/>
  <c r="AA393" i="12"/>
  <c r="Z393" i="12"/>
  <c r="Y393" i="12"/>
  <c r="X393" i="12"/>
  <c r="W393" i="12"/>
  <c r="V393" i="12"/>
  <c r="U393" i="12"/>
  <c r="T393" i="12"/>
  <c r="S393" i="12"/>
  <c r="R393" i="12"/>
  <c r="Q393" i="12"/>
  <c r="P393" i="12"/>
  <c r="O393" i="12"/>
  <c r="N393" i="12"/>
  <c r="M393" i="12"/>
  <c r="L393" i="12"/>
  <c r="K393" i="12"/>
  <c r="J393" i="12"/>
  <c r="I393" i="12"/>
  <c r="H393" i="12"/>
  <c r="G393" i="12"/>
  <c r="F393" i="12"/>
  <c r="E393" i="12"/>
  <c r="D393" i="12"/>
  <c r="BT393" i="12" s="1"/>
  <c r="C393" i="12"/>
  <c r="B393" i="12"/>
  <c r="A393" i="12"/>
  <c r="BP392" i="12"/>
  <c r="BO392" i="12"/>
  <c r="BW392" i="12" s="1"/>
  <c r="BN392" i="12"/>
  <c r="BV392" i="12" s="1"/>
  <c r="BM392" i="12"/>
  <c r="BU392" i="12" s="1"/>
  <c r="BL392" i="12"/>
  <c r="BK392" i="12"/>
  <c r="BJ392" i="12"/>
  <c r="BI392" i="12"/>
  <c r="BH392" i="12"/>
  <c r="BG392" i="12"/>
  <c r="BF392" i="12"/>
  <c r="BE392" i="12"/>
  <c r="BD392" i="12"/>
  <c r="BC392" i="12"/>
  <c r="BB392" i="12"/>
  <c r="BA392" i="12"/>
  <c r="AZ392" i="12"/>
  <c r="AY392" i="12"/>
  <c r="AX392" i="12"/>
  <c r="AW392" i="12"/>
  <c r="AV392" i="12"/>
  <c r="AU392" i="12"/>
  <c r="AT392" i="12"/>
  <c r="AS392" i="12"/>
  <c r="AR392" i="12"/>
  <c r="AQ392" i="12"/>
  <c r="AP392" i="12"/>
  <c r="AO392" i="12"/>
  <c r="AN392" i="12"/>
  <c r="AM392" i="12"/>
  <c r="AL392" i="12"/>
  <c r="AK392" i="12"/>
  <c r="AJ392" i="12"/>
  <c r="AI392" i="12"/>
  <c r="AH392" i="12"/>
  <c r="AG392" i="12"/>
  <c r="AF392" i="12"/>
  <c r="AE392" i="12"/>
  <c r="AD392" i="12"/>
  <c r="AC392" i="12"/>
  <c r="AB392" i="12"/>
  <c r="AA392" i="12"/>
  <c r="Z392" i="12"/>
  <c r="Y392" i="12"/>
  <c r="X392" i="12"/>
  <c r="W392" i="12"/>
  <c r="V392" i="12"/>
  <c r="U392" i="12"/>
  <c r="T392" i="12"/>
  <c r="S392" i="12"/>
  <c r="R392" i="12"/>
  <c r="Q392" i="12"/>
  <c r="P392" i="12"/>
  <c r="O392" i="12"/>
  <c r="N392" i="12"/>
  <c r="M392" i="12"/>
  <c r="L392" i="12"/>
  <c r="K392" i="12"/>
  <c r="J392" i="12"/>
  <c r="I392" i="12"/>
  <c r="H392" i="12"/>
  <c r="G392" i="12"/>
  <c r="F392" i="12"/>
  <c r="E392" i="12"/>
  <c r="D392" i="12"/>
  <c r="BT392" i="12" s="1"/>
  <c r="C392" i="12"/>
  <c r="B392" i="12"/>
  <c r="A392" i="12"/>
  <c r="BP391" i="12"/>
  <c r="BO391" i="12"/>
  <c r="BW391" i="12" s="1"/>
  <c r="BN391" i="12"/>
  <c r="BV391" i="12" s="1"/>
  <c r="BM391" i="12"/>
  <c r="BU391" i="12" s="1"/>
  <c r="BL391" i="12"/>
  <c r="BK391" i="12"/>
  <c r="BJ391" i="12"/>
  <c r="BI391" i="12"/>
  <c r="BH391" i="12"/>
  <c r="BG391" i="12"/>
  <c r="BF391" i="12"/>
  <c r="BE391" i="12"/>
  <c r="BD391" i="12"/>
  <c r="BC391" i="12"/>
  <c r="BB391" i="12"/>
  <c r="BA391" i="12"/>
  <c r="AZ391" i="12"/>
  <c r="AY391" i="12"/>
  <c r="AX391" i="12"/>
  <c r="AW391" i="12"/>
  <c r="AV391" i="12"/>
  <c r="AU391" i="12"/>
  <c r="AT391" i="12"/>
  <c r="AS391" i="12"/>
  <c r="AR391" i="12"/>
  <c r="AQ391" i="12"/>
  <c r="AP391" i="12"/>
  <c r="AO391" i="12"/>
  <c r="AN391" i="12"/>
  <c r="AM391" i="12"/>
  <c r="AL391" i="12"/>
  <c r="AK391" i="12"/>
  <c r="AJ391" i="12"/>
  <c r="AI391" i="12"/>
  <c r="AH391" i="12"/>
  <c r="AG391" i="12"/>
  <c r="AF391" i="12"/>
  <c r="AE391" i="12"/>
  <c r="AD391" i="12"/>
  <c r="AC391" i="12"/>
  <c r="AB391" i="12"/>
  <c r="AA391" i="12"/>
  <c r="Z391" i="12"/>
  <c r="Y391" i="12"/>
  <c r="X391" i="12"/>
  <c r="W391" i="12"/>
  <c r="V391" i="12"/>
  <c r="U391" i="12"/>
  <c r="T391" i="12"/>
  <c r="S391" i="12"/>
  <c r="R391" i="12"/>
  <c r="Q391" i="12"/>
  <c r="P391" i="12"/>
  <c r="O391" i="12"/>
  <c r="N391" i="12"/>
  <c r="M391" i="12"/>
  <c r="L391" i="12"/>
  <c r="K391" i="12"/>
  <c r="J391" i="12"/>
  <c r="I391" i="12"/>
  <c r="H391" i="12"/>
  <c r="G391" i="12"/>
  <c r="F391" i="12"/>
  <c r="E391" i="12"/>
  <c r="D391" i="12"/>
  <c r="BT391" i="12" s="1"/>
  <c r="C391" i="12"/>
  <c r="B391" i="12"/>
  <c r="A391" i="12"/>
  <c r="BP390" i="12"/>
  <c r="BO390" i="12"/>
  <c r="BW390" i="12" s="1"/>
  <c r="BN390" i="12"/>
  <c r="BV390" i="12" s="1"/>
  <c r="BM390" i="12"/>
  <c r="BU390" i="12" s="1"/>
  <c r="BL390" i="12"/>
  <c r="BK390" i="12"/>
  <c r="BJ390" i="12"/>
  <c r="BI390" i="12"/>
  <c r="BH390" i="12"/>
  <c r="BG390" i="12"/>
  <c r="BF390" i="12"/>
  <c r="BE390" i="12"/>
  <c r="BD390" i="12"/>
  <c r="BC390" i="12"/>
  <c r="BB390" i="12"/>
  <c r="BA390" i="12"/>
  <c r="AZ390" i="12"/>
  <c r="AY390" i="12"/>
  <c r="AX390" i="12"/>
  <c r="AW390" i="12"/>
  <c r="AV390" i="12"/>
  <c r="AU390" i="12"/>
  <c r="AT390" i="12"/>
  <c r="AS390" i="12"/>
  <c r="AR390" i="12"/>
  <c r="AQ390" i="12"/>
  <c r="AP390" i="12"/>
  <c r="AO390" i="12"/>
  <c r="AN390" i="12"/>
  <c r="AM390" i="12"/>
  <c r="AL390" i="12"/>
  <c r="AK390" i="12"/>
  <c r="AJ390" i="12"/>
  <c r="AI390" i="12"/>
  <c r="AH390" i="12"/>
  <c r="AG390" i="12"/>
  <c r="AF390" i="12"/>
  <c r="AE390" i="12"/>
  <c r="AD390" i="12"/>
  <c r="AC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M390" i="12"/>
  <c r="L390" i="12"/>
  <c r="K390" i="12"/>
  <c r="J390" i="12"/>
  <c r="I390" i="12"/>
  <c r="H390" i="12"/>
  <c r="G390" i="12"/>
  <c r="F390" i="12"/>
  <c r="E390" i="12"/>
  <c r="D390" i="12"/>
  <c r="BT390" i="12" s="1"/>
  <c r="C390" i="12"/>
  <c r="B390" i="12"/>
  <c r="A390" i="12"/>
  <c r="BP389" i="12"/>
  <c r="BO389" i="12"/>
  <c r="BW389" i="12" s="1"/>
  <c r="BN389" i="12"/>
  <c r="BV389" i="12" s="1"/>
  <c r="BM389" i="12"/>
  <c r="BU389" i="12" s="1"/>
  <c r="BL389" i="12"/>
  <c r="BK389" i="12"/>
  <c r="BJ389" i="12"/>
  <c r="BI389" i="12"/>
  <c r="BH389" i="12"/>
  <c r="BG389" i="12"/>
  <c r="BF389" i="12"/>
  <c r="BE389" i="12"/>
  <c r="BD389" i="12"/>
  <c r="BC389" i="12"/>
  <c r="BB389" i="12"/>
  <c r="BA389" i="12"/>
  <c r="AZ389" i="12"/>
  <c r="AY389" i="12"/>
  <c r="AX389" i="12"/>
  <c r="AW389" i="12"/>
  <c r="AV389" i="12"/>
  <c r="AU389" i="12"/>
  <c r="AT389" i="12"/>
  <c r="AS389" i="12"/>
  <c r="AR389" i="12"/>
  <c r="AQ389" i="12"/>
  <c r="AP389" i="12"/>
  <c r="AO389" i="12"/>
  <c r="AN389" i="12"/>
  <c r="AM389" i="12"/>
  <c r="AL389" i="12"/>
  <c r="AK389" i="12"/>
  <c r="AJ389" i="12"/>
  <c r="AI389" i="12"/>
  <c r="AH389" i="12"/>
  <c r="AG389" i="12"/>
  <c r="AF389" i="12"/>
  <c r="AE389" i="12"/>
  <c r="AD389" i="12"/>
  <c r="AC389" i="12"/>
  <c r="AB389" i="12"/>
  <c r="AA389" i="12"/>
  <c r="Z389" i="12"/>
  <c r="Y389" i="12"/>
  <c r="X389" i="12"/>
  <c r="W389" i="12"/>
  <c r="V389" i="12"/>
  <c r="U389" i="12"/>
  <c r="T389" i="12"/>
  <c r="S389" i="12"/>
  <c r="R389" i="12"/>
  <c r="Q389" i="12"/>
  <c r="P389" i="12"/>
  <c r="O389" i="12"/>
  <c r="N389" i="12"/>
  <c r="M389" i="12"/>
  <c r="L389" i="12"/>
  <c r="K389" i="12"/>
  <c r="J389" i="12"/>
  <c r="I389" i="12"/>
  <c r="H389" i="12"/>
  <c r="G389" i="12"/>
  <c r="F389" i="12"/>
  <c r="E389" i="12"/>
  <c r="D389" i="12"/>
  <c r="BT389" i="12" s="1"/>
  <c r="C389" i="12"/>
  <c r="B389" i="12"/>
  <c r="A389" i="12"/>
  <c r="BP388" i="12"/>
  <c r="BO388" i="12"/>
  <c r="BW388" i="12" s="1"/>
  <c r="BN388" i="12"/>
  <c r="BV388" i="12" s="1"/>
  <c r="BM388" i="12"/>
  <c r="BU388" i="12" s="1"/>
  <c r="BL388" i="12"/>
  <c r="BK388" i="12"/>
  <c r="BJ388" i="12"/>
  <c r="BI388" i="12"/>
  <c r="BH388" i="12"/>
  <c r="BG388" i="12"/>
  <c r="BF388" i="12"/>
  <c r="BE388" i="12"/>
  <c r="BD388" i="12"/>
  <c r="BC388" i="12"/>
  <c r="BB388" i="12"/>
  <c r="BA388" i="12"/>
  <c r="AZ388" i="12"/>
  <c r="AY388" i="12"/>
  <c r="AX388" i="12"/>
  <c r="AW388" i="12"/>
  <c r="AV388" i="12"/>
  <c r="AU388" i="12"/>
  <c r="AT388" i="12"/>
  <c r="AS388" i="12"/>
  <c r="AR388" i="12"/>
  <c r="AQ388" i="12"/>
  <c r="AP388" i="12"/>
  <c r="AO388" i="12"/>
  <c r="AN388" i="12"/>
  <c r="AM388" i="12"/>
  <c r="AL388" i="12"/>
  <c r="AK388" i="12"/>
  <c r="AJ388" i="12"/>
  <c r="AI388" i="12"/>
  <c r="AH388" i="12"/>
  <c r="AG388" i="12"/>
  <c r="AF388" i="12"/>
  <c r="AE388" i="12"/>
  <c r="AD388" i="12"/>
  <c r="AC388" i="12"/>
  <c r="AB388" i="12"/>
  <c r="AA388" i="12"/>
  <c r="Z388" i="12"/>
  <c r="Y388" i="12"/>
  <c r="X388" i="12"/>
  <c r="W388" i="12"/>
  <c r="V388" i="12"/>
  <c r="U388" i="12"/>
  <c r="T388" i="12"/>
  <c r="S388" i="12"/>
  <c r="R388" i="12"/>
  <c r="Q388" i="12"/>
  <c r="P388" i="12"/>
  <c r="O388" i="12"/>
  <c r="N388" i="12"/>
  <c r="M388" i="12"/>
  <c r="L388" i="12"/>
  <c r="K388" i="12"/>
  <c r="J388" i="12"/>
  <c r="I388" i="12"/>
  <c r="H388" i="12"/>
  <c r="G388" i="12"/>
  <c r="F388" i="12"/>
  <c r="E388" i="12"/>
  <c r="D388" i="12"/>
  <c r="BT388" i="12" s="1"/>
  <c r="C388" i="12"/>
  <c r="B388" i="12"/>
  <c r="A388" i="12"/>
  <c r="BP387" i="12"/>
  <c r="BO387" i="12"/>
  <c r="BW387" i="12" s="1"/>
  <c r="BN387" i="12"/>
  <c r="BV387" i="12" s="1"/>
  <c r="BM387" i="12"/>
  <c r="BU387" i="12" s="1"/>
  <c r="BL387" i="12"/>
  <c r="BK387" i="12"/>
  <c r="BJ387" i="12"/>
  <c r="BI387" i="12"/>
  <c r="BH387" i="12"/>
  <c r="BG387" i="12"/>
  <c r="BF387" i="12"/>
  <c r="BE387" i="12"/>
  <c r="BD387" i="12"/>
  <c r="BC387" i="12"/>
  <c r="BB387" i="12"/>
  <c r="BA387" i="12"/>
  <c r="AZ387" i="12"/>
  <c r="AY387" i="12"/>
  <c r="AX387" i="12"/>
  <c r="AW387" i="12"/>
  <c r="AV387" i="12"/>
  <c r="AU387" i="12"/>
  <c r="AT387" i="12"/>
  <c r="AS387" i="12"/>
  <c r="AR387" i="12"/>
  <c r="AQ387" i="12"/>
  <c r="AP387" i="12"/>
  <c r="AO387" i="12"/>
  <c r="AN387" i="12"/>
  <c r="AM387" i="12"/>
  <c r="AL387" i="12"/>
  <c r="AK387" i="12"/>
  <c r="AJ387" i="12"/>
  <c r="AI387" i="12"/>
  <c r="AH387" i="12"/>
  <c r="AG387" i="12"/>
  <c r="AF387" i="12"/>
  <c r="AE387" i="12"/>
  <c r="AD387" i="12"/>
  <c r="AC387" i="12"/>
  <c r="AB387" i="12"/>
  <c r="AA387" i="12"/>
  <c r="Z387" i="12"/>
  <c r="Y387" i="12"/>
  <c r="X387" i="12"/>
  <c r="W387" i="12"/>
  <c r="V387" i="12"/>
  <c r="U387" i="12"/>
  <c r="T387" i="12"/>
  <c r="S387" i="12"/>
  <c r="R387" i="12"/>
  <c r="Q387" i="12"/>
  <c r="P387" i="12"/>
  <c r="O387" i="12"/>
  <c r="N387" i="12"/>
  <c r="M387" i="12"/>
  <c r="L387" i="12"/>
  <c r="K387" i="12"/>
  <c r="J387" i="12"/>
  <c r="I387" i="12"/>
  <c r="H387" i="12"/>
  <c r="G387" i="12"/>
  <c r="F387" i="12"/>
  <c r="E387" i="12"/>
  <c r="D387" i="12"/>
  <c r="BT387" i="12" s="1"/>
  <c r="C387" i="12"/>
  <c r="B387" i="12"/>
  <c r="A387" i="12"/>
  <c r="BP386" i="12"/>
  <c r="BO386" i="12"/>
  <c r="BW386" i="12" s="1"/>
  <c r="BN386" i="12"/>
  <c r="BV386" i="12" s="1"/>
  <c r="BM386" i="12"/>
  <c r="BU386" i="12" s="1"/>
  <c r="BL386" i="12"/>
  <c r="BK386" i="12"/>
  <c r="BJ386" i="12"/>
  <c r="BI386" i="12"/>
  <c r="BH386" i="12"/>
  <c r="BG386" i="12"/>
  <c r="BF386" i="12"/>
  <c r="BE386" i="12"/>
  <c r="BD386" i="12"/>
  <c r="BC386" i="12"/>
  <c r="BB386" i="12"/>
  <c r="BA386" i="12"/>
  <c r="AZ386" i="12"/>
  <c r="AY386" i="12"/>
  <c r="AX386" i="12"/>
  <c r="AW386" i="12"/>
  <c r="AV386" i="12"/>
  <c r="AU386" i="12"/>
  <c r="AT386" i="12"/>
  <c r="AS386" i="12"/>
  <c r="AR386" i="12"/>
  <c r="AQ386" i="12"/>
  <c r="AP386" i="12"/>
  <c r="AO386" i="12"/>
  <c r="AN386" i="12"/>
  <c r="AM386" i="12"/>
  <c r="AL386" i="12"/>
  <c r="AK386" i="12"/>
  <c r="AJ386" i="12"/>
  <c r="AI386" i="12"/>
  <c r="AH386" i="12"/>
  <c r="AG386" i="12"/>
  <c r="AF386" i="12"/>
  <c r="AE386" i="12"/>
  <c r="AD386" i="12"/>
  <c r="AC386" i="12"/>
  <c r="AB386" i="12"/>
  <c r="AA386" i="12"/>
  <c r="Z386" i="12"/>
  <c r="Y386" i="12"/>
  <c r="X386" i="12"/>
  <c r="W386" i="12"/>
  <c r="V386" i="12"/>
  <c r="U386" i="12"/>
  <c r="T386" i="12"/>
  <c r="S386" i="12"/>
  <c r="R386" i="12"/>
  <c r="Q386" i="12"/>
  <c r="P386" i="12"/>
  <c r="O386" i="12"/>
  <c r="N386" i="12"/>
  <c r="M386" i="12"/>
  <c r="L386" i="12"/>
  <c r="K386" i="12"/>
  <c r="J386" i="12"/>
  <c r="I386" i="12"/>
  <c r="H386" i="12"/>
  <c r="G386" i="12"/>
  <c r="F386" i="12"/>
  <c r="E386" i="12"/>
  <c r="D386" i="12"/>
  <c r="BT386" i="12" s="1"/>
  <c r="C386" i="12"/>
  <c r="B386" i="12"/>
  <c r="A386" i="12"/>
  <c r="BP385" i="12"/>
  <c r="BO385" i="12"/>
  <c r="BW385" i="12" s="1"/>
  <c r="BN385" i="12"/>
  <c r="BV385" i="12" s="1"/>
  <c r="BM385" i="12"/>
  <c r="BU385" i="12" s="1"/>
  <c r="BL385" i="12"/>
  <c r="BK385" i="12"/>
  <c r="BJ385" i="12"/>
  <c r="BI385" i="12"/>
  <c r="BH385" i="12"/>
  <c r="BG385" i="12"/>
  <c r="BF385" i="12"/>
  <c r="BE385" i="12"/>
  <c r="BD385" i="12"/>
  <c r="BC385" i="12"/>
  <c r="BB385" i="12"/>
  <c r="BA385" i="12"/>
  <c r="AZ385" i="12"/>
  <c r="AY385" i="12"/>
  <c r="AX385" i="12"/>
  <c r="AW385" i="12"/>
  <c r="AV385" i="12"/>
  <c r="AU385" i="12"/>
  <c r="AT385" i="12"/>
  <c r="AS385" i="12"/>
  <c r="AR385" i="12"/>
  <c r="AQ385" i="12"/>
  <c r="AP385" i="12"/>
  <c r="AO385" i="12"/>
  <c r="AN385" i="12"/>
  <c r="AM385" i="12"/>
  <c r="AL385" i="12"/>
  <c r="AK385" i="12"/>
  <c r="AJ385" i="12"/>
  <c r="AI385" i="12"/>
  <c r="AH385" i="12"/>
  <c r="AG385" i="12"/>
  <c r="AF385" i="12"/>
  <c r="AE385" i="12"/>
  <c r="AD385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K385" i="12"/>
  <c r="J385" i="12"/>
  <c r="I385" i="12"/>
  <c r="H385" i="12"/>
  <c r="G385" i="12"/>
  <c r="F385" i="12"/>
  <c r="E385" i="12"/>
  <c r="D385" i="12"/>
  <c r="BT385" i="12" s="1"/>
  <c r="C385" i="12"/>
  <c r="B385" i="12"/>
  <c r="A385" i="12"/>
  <c r="BP384" i="12"/>
  <c r="BO384" i="12"/>
  <c r="BW384" i="12" s="1"/>
  <c r="BN384" i="12"/>
  <c r="BV384" i="12" s="1"/>
  <c r="BM384" i="12"/>
  <c r="BU384" i="12" s="1"/>
  <c r="BL384" i="12"/>
  <c r="BK384" i="12"/>
  <c r="BJ384" i="12"/>
  <c r="BI384" i="12"/>
  <c r="BH384" i="12"/>
  <c r="BG384" i="12"/>
  <c r="BF384" i="12"/>
  <c r="BE384" i="12"/>
  <c r="BD384" i="12"/>
  <c r="BC384" i="12"/>
  <c r="BB384" i="12"/>
  <c r="BA384" i="12"/>
  <c r="AZ384" i="12"/>
  <c r="AY384" i="12"/>
  <c r="AX384" i="12"/>
  <c r="AW384" i="12"/>
  <c r="AV384" i="12"/>
  <c r="AU384" i="12"/>
  <c r="AT384" i="12"/>
  <c r="AS384" i="12"/>
  <c r="AR384" i="12"/>
  <c r="AQ384" i="12"/>
  <c r="AP384" i="12"/>
  <c r="AO384" i="12"/>
  <c r="AN384" i="12"/>
  <c r="AM384" i="12"/>
  <c r="AL384" i="12"/>
  <c r="AK384" i="12"/>
  <c r="AJ384" i="12"/>
  <c r="AI384" i="12"/>
  <c r="AH384" i="12"/>
  <c r="AG384" i="12"/>
  <c r="AF384" i="12"/>
  <c r="AE384" i="12"/>
  <c r="AD384" i="12"/>
  <c r="AC384" i="12"/>
  <c r="AB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K384" i="12"/>
  <c r="J384" i="12"/>
  <c r="I384" i="12"/>
  <c r="H384" i="12"/>
  <c r="G384" i="12"/>
  <c r="F384" i="12"/>
  <c r="E384" i="12"/>
  <c r="D384" i="12"/>
  <c r="BT384" i="12" s="1"/>
  <c r="C384" i="12"/>
  <c r="B384" i="12"/>
  <c r="A384" i="12"/>
  <c r="BP383" i="12"/>
  <c r="BO383" i="12"/>
  <c r="BW383" i="12" s="1"/>
  <c r="BN383" i="12"/>
  <c r="BV383" i="12" s="1"/>
  <c r="BM383" i="12"/>
  <c r="BU383" i="12" s="1"/>
  <c r="BL383" i="12"/>
  <c r="BK383" i="12"/>
  <c r="BJ383" i="12"/>
  <c r="BI383" i="12"/>
  <c r="BH383" i="12"/>
  <c r="BG383" i="12"/>
  <c r="BF383" i="12"/>
  <c r="BE383" i="12"/>
  <c r="BD383" i="12"/>
  <c r="BC383" i="12"/>
  <c r="BB383" i="12"/>
  <c r="BA383" i="12"/>
  <c r="AZ383" i="12"/>
  <c r="AY383" i="12"/>
  <c r="AX383" i="12"/>
  <c r="AW383" i="12"/>
  <c r="AV383" i="12"/>
  <c r="AU383" i="12"/>
  <c r="AT383" i="12"/>
  <c r="AS383" i="12"/>
  <c r="AR383" i="12"/>
  <c r="AQ383" i="12"/>
  <c r="AP383" i="12"/>
  <c r="AO383" i="12"/>
  <c r="AN383" i="12"/>
  <c r="AM383" i="12"/>
  <c r="AL383" i="12"/>
  <c r="AK383" i="12"/>
  <c r="AJ383" i="12"/>
  <c r="AI383" i="12"/>
  <c r="AH383" i="12"/>
  <c r="AG383" i="12"/>
  <c r="AF383" i="12"/>
  <c r="AE383" i="12"/>
  <c r="AD383" i="12"/>
  <c r="AC383" i="12"/>
  <c r="AB383" i="12"/>
  <c r="AA383" i="12"/>
  <c r="Z383" i="12"/>
  <c r="Y383" i="12"/>
  <c r="X383" i="12"/>
  <c r="W383" i="12"/>
  <c r="V383" i="12"/>
  <c r="U383" i="12"/>
  <c r="T383" i="12"/>
  <c r="S383" i="12"/>
  <c r="R383" i="12"/>
  <c r="Q383" i="12"/>
  <c r="P383" i="12"/>
  <c r="O383" i="12"/>
  <c r="N383" i="12"/>
  <c r="M383" i="12"/>
  <c r="L383" i="12"/>
  <c r="K383" i="12"/>
  <c r="J383" i="12"/>
  <c r="I383" i="12"/>
  <c r="H383" i="12"/>
  <c r="G383" i="12"/>
  <c r="F383" i="12"/>
  <c r="E383" i="12"/>
  <c r="D383" i="12"/>
  <c r="BT383" i="12" s="1"/>
  <c r="C383" i="12"/>
  <c r="B383" i="12"/>
  <c r="A383" i="12"/>
  <c r="BP382" i="12"/>
  <c r="BO382" i="12"/>
  <c r="BW382" i="12" s="1"/>
  <c r="BN382" i="12"/>
  <c r="BV382" i="12" s="1"/>
  <c r="BM382" i="12"/>
  <c r="BU382" i="12" s="1"/>
  <c r="BL382" i="12"/>
  <c r="BK382" i="12"/>
  <c r="BJ382" i="12"/>
  <c r="BI382" i="12"/>
  <c r="BH382" i="12"/>
  <c r="BG382" i="12"/>
  <c r="BF382" i="12"/>
  <c r="BE382" i="12"/>
  <c r="BD382" i="12"/>
  <c r="BC382" i="12"/>
  <c r="BB382" i="12"/>
  <c r="BA382" i="12"/>
  <c r="AZ382" i="12"/>
  <c r="AY382" i="12"/>
  <c r="AX382" i="12"/>
  <c r="AW382" i="12"/>
  <c r="AV382" i="12"/>
  <c r="AU382" i="12"/>
  <c r="AT382" i="12"/>
  <c r="AS382" i="12"/>
  <c r="AR382" i="12"/>
  <c r="AQ382" i="12"/>
  <c r="AP382" i="12"/>
  <c r="AO382" i="12"/>
  <c r="AN382" i="12"/>
  <c r="AM382" i="12"/>
  <c r="AL382" i="12"/>
  <c r="AK382" i="12"/>
  <c r="AJ382" i="12"/>
  <c r="AI382" i="12"/>
  <c r="AH382" i="12"/>
  <c r="AG382" i="12"/>
  <c r="AF382" i="12"/>
  <c r="AE382" i="12"/>
  <c r="AD382" i="12"/>
  <c r="AC382" i="12"/>
  <c r="AB382" i="12"/>
  <c r="AA382" i="12"/>
  <c r="Z382" i="12"/>
  <c r="Y382" i="12"/>
  <c r="X382" i="12"/>
  <c r="W382" i="12"/>
  <c r="V382" i="12"/>
  <c r="U382" i="12"/>
  <c r="T382" i="12"/>
  <c r="S382" i="12"/>
  <c r="R382" i="12"/>
  <c r="Q382" i="12"/>
  <c r="P382" i="12"/>
  <c r="O382" i="12"/>
  <c r="N382" i="12"/>
  <c r="M382" i="12"/>
  <c r="L382" i="12"/>
  <c r="K382" i="12"/>
  <c r="J382" i="12"/>
  <c r="I382" i="12"/>
  <c r="H382" i="12"/>
  <c r="G382" i="12"/>
  <c r="F382" i="12"/>
  <c r="E382" i="12"/>
  <c r="D382" i="12"/>
  <c r="BT382" i="12" s="1"/>
  <c r="C382" i="12"/>
  <c r="B382" i="12"/>
  <c r="A382" i="12"/>
  <c r="BP381" i="12"/>
  <c r="BO381" i="12"/>
  <c r="BW381" i="12" s="1"/>
  <c r="BN381" i="12"/>
  <c r="BV381" i="12" s="1"/>
  <c r="BM381" i="12"/>
  <c r="BU381" i="12" s="1"/>
  <c r="BL381" i="12"/>
  <c r="BK381" i="12"/>
  <c r="BJ381" i="12"/>
  <c r="BI381" i="12"/>
  <c r="BH381" i="12"/>
  <c r="BG381" i="12"/>
  <c r="BF381" i="12"/>
  <c r="BE381" i="12"/>
  <c r="BD381" i="12"/>
  <c r="BC381" i="12"/>
  <c r="BB381" i="12"/>
  <c r="BA381" i="12"/>
  <c r="AZ381" i="12"/>
  <c r="AY381" i="12"/>
  <c r="AX381" i="12"/>
  <c r="AW381" i="12"/>
  <c r="AV381" i="12"/>
  <c r="AU381" i="12"/>
  <c r="AT381" i="12"/>
  <c r="AS381" i="12"/>
  <c r="AR381" i="12"/>
  <c r="AQ381" i="12"/>
  <c r="AP381" i="12"/>
  <c r="AO381" i="12"/>
  <c r="AN381" i="12"/>
  <c r="AM381" i="12"/>
  <c r="AL381" i="12"/>
  <c r="AK381" i="12"/>
  <c r="AJ381" i="12"/>
  <c r="AI381" i="12"/>
  <c r="AH381" i="12"/>
  <c r="AG381" i="12"/>
  <c r="AF381" i="12"/>
  <c r="AE381" i="12"/>
  <c r="AD381" i="12"/>
  <c r="AC381" i="12"/>
  <c r="AB381" i="12"/>
  <c r="AA381" i="12"/>
  <c r="Z381" i="12"/>
  <c r="Y381" i="12"/>
  <c r="X381" i="12"/>
  <c r="W381" i="12"/>
  <c r="V381" i="12"/>
  <c r="U381" i="12"/>
  <c r="T381" i="12"/>
  <c r="S381" i="12"/>
  <c r="R381" i="12"/>
  <c r="Q381" i="12"/>
  <c r="P381" i="12"/>
  <c r="O381" i="12"/>
  <c r="N381" i="12"/>
  <c r="M381" i="12"/>
  <c r="L381" i="12"/>
  <c r="K381" i="12"/>
  <c r="J381" i="12"/>
  <c r="I381" i="12"/>
  <c r="H381" i="12"/>
  <c r="G381" i="12"/>
  <c r="F381" i="12"/>
  <c r="E381" i="12"/>
  <c r="D381" i="12"/>
  <c r="BT381" i="12" s="1"/>
  <c r="C381" i="12"/>
  <c r="B381" i="12"/>
  <c r="A381" i="12"/>
  <c r="BP380" i="12"/>
  <c r="BO380" i="12"/>
  <c r="BW380" i="12" s="1"/>
  <c r="BN380" i="12"/>
  <c r="BV380" i="12" s="1"/>
  <c r="BM380" i="12"/>
  <c r="BU380" i="12" s="1"/>
  <c r="BL380" i="12"/>
  <c r="BK380" i="12"/>
  <c r="BJ380" i="12"/>
  <c r="BI380" i="12"/>
  <c r="BH380" i="12"/>
  <c r="BG380" i="12"/>
  <c r="BF380" i="12"/>
  <c r="BE380" i="12"/>
  <c r="BD380" i="12"/>
  <c r="BC380" i="12"/>
  <c r="BB380" i="12"/>
  <c r="BA380" i="12"/>
  <c r="AZ380" i="12"/>
  <c r="AY380" i="12"/>
  <c r="AX380" i="12"/>
  <c r="AW380" i="12"/>
  <c r="AV380" i="12"/>
  <c r="AU380" i="12"/>
  <c r="AT380" i="12"/>
  <c r="AS380" i="12"/>
  <c r="AR380" i="12"/>
  <c r="AQ380" i="12"/>
  <c r="AP380" i="12"/>
  <c r="AO380" i="12"/>
  <c r="AN380" i="12"/>
  <c r="AM380" i="12"/>
  <c r="AL380" i="12"/>
  <c r="AK380" i="12"/>
  <c r="AJ380" i="12"/>
  <c r="AI380" i="12"/>
  <c r="AH380" i="12"/>
  <c r="AG380" i="12"/>
  <c r="AF380" i="12"/>
  <c r="AE380" i="12"/>
  <c r="AD380" i="12"/>
  <c r="AC380" i="12"/>
  <c r="AB380" i="12"/>
  <c r="AA380" i="12"/>
  <c r="Z380" i="12"/>
  <c r="Y380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K380" i="12"/>
  <c r="J380" i="12"/>
  <c r="I380" i="12"/>
  <c r="H380" i="12"/>
  <c r="G380" i="12"/>
  <c r="F380" i="12"/>
  <c r="E380" i="12"/>
  <c r="D380" i="12"/>
  <c r="BT380" i="12" s="1"/>
  <c r="C380" i="12"/>
  <c r="B380" i="12"/>
  <c r="A380" i="12"/>
  <c r="BP379" i="12"/>
  <c r="BO379" i="12"/>
  <c r="BW379" i="12" s="1"/>
  <c r="BN379" i="12"/>
  <c r="BV379" i="12" s="1"/>
  <c r="BM379" i="12"/>
  <c r="BU379" i="12" s="1"/>
  <c r="BL379" i="12"/>
  <c r="BK379" i="12"/>
  <c r="BJ379" i="12"/>
  <c r="BI379" i="12"/>
  <c r="BH379" i="12"/>
  <c r="BG379" i="12"/>
  <c r="BF379" i="12"/>
  <c r="BE379" i="12"/>
  <c r="BD379" i="12"/>
  <c r="BC379" i="12"/>
  <c r="BB379" i="12"/>
  <c r="BA379" i="12"/>
  <c r="AZ379" i="12"/>
  <c r="AY379" i="12"/>
  <c r="AX379" i="12"/>
  <c r="AW379" i="12"/>
  <c r="AV379" i="12"/>
  <c r="AU379" i="12"/>
  <c r="AT379" i="12"/>
  <c r="AS379" i="12"/>
  <c r="AR379" i="12"/>
  <c r="AQ379" i="12"/>
  <c r="AP379" i="12"/>
  <c r="AO379" i="12"/>
  <c r="AN379" i="12"/>
  <c r="AM379" i="12"/>
  <c r="AL379" i="12"/>
  <c r="AK379" i="12"/>
  <c r="AJ379" i="12"/>
  <c r="AI379" i="12"/>
  <c r="AH379" i="12"/>
  <c r="AG379" i="12"/>
  <c r="AF379" i="12"/>
  <c r="AE379" i="12"/>
  <c r="AD379" i="12"/>
  <c r="AC379" i="12"/>
  <c r="AB379" i="12"/>
  <c r="AA379" i="12"/>
  <c r="Z379" i="12"/>
  <c r="Y379" i="12"/>
  <c r="X379" i="12"/>
  <c r="W379" i="12"/>
  <c r="V379" i="12"/>
  <c r="U379" i="12"/>
  <c r="T379" i="12"/>
  <c r="S379" i="12"/>
  <c r="R379" i="12"/>
  <c r="Q379" i="12"/>
  <c r="P379" i="12"/>
  <c r="O379" i="12"/>
  <c r="N379" i="12"/>
  <c r="M379" i="12"/>
  <c r="L379" i="12"/>
  <c r="K379" i="12"/>
  <c r="J379" i="12"/>
  <c r="I379" i="12"/>
  <c r="H379" i="12"/>
  <c r="G379" i="12"/>
  <c r="F379" i="12"/>
  <c r="E379" i="12"/>
  <c r="D379" i="12"/>
  <c r="BT379" i="12" s="1"/>
  <c r="C379" i="12"/>
  <c r="B379" i="12"/>
  <c r="A379" i="12"/>
  <c r="BP378" i="12"/>
  <c r="BO378" i="12"/>
  <c r="BW378" i="12" s="1"/>
  <c r="BN378" i="12"/>
  <c r="BV378" i="12" s="1"/>
  <c r="BM378" i="12"/>
  <c r="BU378" i="12" s="1"/>
  <c r="BL378" i="12"/>
  <c r="BK378" i="12"/>
  <c r="BJ378" i="12"/>
  <c r="BI378" i="12"/>
  <c r="BH378" i="12"/>
  <c r="BG378" i="12"/>
  <c r="BF378" i="12"/>
  <c r="BE378" i="12"/>
  <c r="BD378" i="12"/>
  <c r="BC378" i="12"/>
  <c r="BB378" i="12"/>
  <c r="BA378" i="12"/>
  <c r="AZ378" i="12"/>
  <c r="AY378" i="12"/>
  <c r="AX378" i="12"/>
  <c r="AW378" i="12"/>
  <c r="AV378" i="12"/>
  <c r="AU378" i="12"/>
  <c r="AT378" i="12"/>
  <c r="AS378" i="12"/>
  <c r="AR378" i="12"/>
  <c r="AQ378" i="12"/>
  <c r="AP378" i="12"/>
  <c r="AO378" i="12"/>
  <c r="AN378" i="12"/>
  <c r="AM378" i="12"/>
  <c r="AL378" i="12"/>
  <c r="AK378" i="12"/>
  <c r="AJ378" i="12"/>
  <c r="AI378" i="12"/>
  <c r="AH378" i="12"/>
  <c r="AG378" i="12"/>
  <c r="AF378" i="12"/>
  <c r="AE378" i="12"/>
  <c r="AD378" i="12"/>
  <c r="AC378" i="12"/>
  <c r="AB378" i="12"/>
  <c r="AA378" i="12"/>
  <c r="Z378" i="12"/>
  <c r="Y378" i="12"/>
  <c r="X378" i="12"/>
  <c r="W378" i="12"/>
  <c r="V378" i="12"/>
  <c r="U378" i="12"/>
  <c r="T378" i="12"/>
  <c r="S378" i="12"/>
  <c r="R378" i="12"/>
  <c r="Q378" i="12"/>
  <c r="P378" i="12"/>
  <c r="O378" i="12"/>
  <c r="N378" i="12"/>
  <c r="M378" i="12"/>
  <c r="L378" i="12"/>
  <c r="K378" i="12"/>
  <c r="J378" i="12"/>
  <c r="I378" i="12"/>
  <c r="H378" i="12"/>
  <c r="G378" i="12"/>
  <c r="F378" i="12"/>
  <c r="E378" i="12"/>
  <c r="D378" i="12"/>
  <c r="BT378" i="12" s="1"/>
  <c r="C378" i="12"/>
  <c r="B378" i="12"/>
  <c r="A378" i="12"/>
  <c r="BP377" i="12"/>
  <c r="BO377" i="12"/>
  <c r="BW377" i="12" s="1"/>
  <c r="BN377" i="12"/>
  <c r="BV377" i="12" s="1"/>
  <c r="BM377" i="12"/>
  <c r="BU377" i="12" s="1"/>
  <c r="BL377" i="12"/>
  <c r="BK377" i="12"/>
  <c r="BJ377" i="12"/>
  <c r="BI377" i="12"/>
  <c r="BH377" i="12"/>
  <c r="BG377" i="12"/>
  <c r="BF377" i="12"/>
  <c r="BE377" i="12"/>
  <c r="BD377" i="12"/>
  <c r="BC377" i="12"/>
  <c r="BB377" i="12"/>
  <c r="BA377" i="12"/>
  <c r="AZ377" i="12"/>
  <c r="AY377" i="12"/>
  <c r="AX377" i="12"/>
  <c r="AW377" i="12"/>
  <c r="AV377" i="12"/>
  <c r="AU377" i="12"/>
  <c r="AT377" i="12"/>
  <c r="AS377" i="12"/>
  <c r="AR377" i="12"/>
  <c r="AQ377" i="12"/>
  <c r="AP377" i="12"/>
  <c r="AO377" i="12"/>
  <c r="AN377" i="12"/>
  <c r="AM377" i="12"/>
  <c r="AL377" i="12"/>
  <c r="AK377" i="12"/>
  <c r="AJ377" i="12"/>
  <c r="AI377" i="12"/>
  <c r="AH377" i="12"/>
  <c r="AG377" i="12"/>
  <c r="AF377" i="12"/>
  <c r="AE377" i="12"/>
  <c r="AD377" i="12"/>
  <c r="AC377" i="12"/>
  <c r="AB377" i="12"/>
  <c r="AA377" i="12"/>
  <c r="Z377" i="12"/>
  <c r="Y377" i="12"/>
  <c r="X377" i="12"/>
  <c r="W377" i="12"/>
  <c r="V377" i="12"/>
  <c r="U377" i="12"/>
  <c r="T377" i="12"/>
  <c r="S377" i="12"/>
  <c r="R377" i="12"/>
  <c r="Q377" i="12"/>
  <c r="P377" i="12"/>
  <c r="O377" i="12"/>
  <c r="N377" i="12"/>
  <c r="M377" i="12"/>
  <c r="L377" i="12"/>
  <c r="K377" i="12"/>
  <c r="J377" i="12"/>
  <c r="I377" i="12"/>
  <c r="H377" i="12"/>
  <c r="G377" i="12"/>
  <c r="F377" i="12"/>
  <c r="E377" i="12"/>
  <c r="D377" i="12"/>
  <c r="BT377" i="12" s="1"/>
  <c r="C377" i="12"/>
  <c r="B377" i="12"/>
  <c r="A377" i="12"/>
  <c r="BP376" i="12"/>
  <c r="BO376" i="12"/>
  <c r="BW376" i="12" s="1"/>
  <c r="BN376" i="12"/>
  <c r="BV376" i="12" s="1"/>
  <c r="BM376" i="12"/>
  <c r="BU376" i="12" s="1"/>
  <c r="BL376" i="12"/>
  <c r="BK376" i="12"/>
  <c r="BJ376" i="12"/>
  <c r="BI376" i="12"/>
  <c r="BH376" i="12"/>
  <c r="BG376" i="12"/>
  <c r="BF376" i="12"/>
  <c r="BE376" i="12"/>
  <c r="BD376" i="12"/>
  <c r="BC376" i="12"/>
  <c r="BB376" i="12"/>
  <c r="BA376" i="12"/>
  <c r="AZ376" i="12"/>
  <c r="AY376" i="12"/>
  <c r="AX376" i="12"/>
  <c r="AW376" i="12"/>
  <c r="AV376" i="12"/>
  <c r="AU376" i="12"/>
  <c r="AT376" i="12"/>
  <c r="AS376" i="12"/>
  <c r="AR376" i="12"/>
  <c r="AQ376" i="12"/>
  <c r="AP376" i="12"/>
  <c r="AO376" i="12"/>
  <c r="AN376" i="12"/>
  <c r="AM376" i="12"/>
  <c r="AL376" i="12"/>
  <c r="AK376" i="12"/>
  <c r="AJ376" i="12"/>
  <c r="AI376" i="12"/>
  <c r="AH376" i="12"/>
  <c r="AG376" i="12"/>
  <c r="AF376" i="12"/>
  <c r="AE376" i="12"/>
  <c r="AD376" i="12"/>
  <c r="AC376" i="12"/>
  <c r="AB376" i="12"/>
  <c r="AA376" i="12"/>
  <c r="Z376" i="12"/>
  <c r="Y376" i="12"/>
  <c r="X376" i="12"/>
  <c r="W376" i="12"/>
  <c r="V376" i="12"/>
  <c r="U376" i="12"/>
  <c r="T376" i="12"/>
  <c r="S376" i="12"/>
  <c r="R376" i="12"/>
  <c r="Q376" i="12"/>
  <c r="P376" i="12"/>
  <c r="O376" i="12"/>
  <c r="N376" i="12"/>
  <c r="M376" i="12"/>
  <c r="L376" i="12"/>
  <c r="K376" i="12"/>
  <c r="J376" i="12"/>
  <c r="I376" i="12"/>
  <c r="H376" i="12"/>
  <c r="G376" i="12"/>
  <c r="F376" i="12"/>
  <c r="E376" i="12"/>
  <c r="D376" i="12"/>
  <c r="BT376" i="12" s="1"/>
  <c r="C376" i="12"/>
  <c r="B376" i="12"/>
  <c r="A376" i="12"/>
  <c r="BP375" i="12"/>
  <c r="BO375" i="12"/>
  <c r="BW375" i="12" s="1"/>
  <c r="BN375" i="12"/>
  <c r="BV375" i="12" s="1"/>
  <c r="BM375" i="12"/>
  <c r="BU375" i="12" s="1"/>
  <c r="BL375" i="12"/>
  <c r="BK375" i="12"/>
  <c r="BJ375" i="12"/>
  <c r="BI375" i="12"/>
  <c r="BH375" i="12"/>
  <c r="BG375" i="12"/>
  <c r="BF375" i="12"/>
  <c r="BE375" i="12"/>
  <c r="BD375" i="12"/>
  <c r="BC375" i="12"/>
  <c r="BB375" i="12"/>
  <c r="BA375" i="12"/>
  <c r="AZ375" i="12"/>
  <c r="AY375" i="12"/>
  <c r="AX375" i="12"/>
  <c r="AW375" i="12"/>
  <c r="AV375" i="12"/>
  <c r="AU375" i="12"/>
  <c r="AT375" i="12"/>
  <c r="AS375" i="12"/>
  <c r="AR375" i="12"/>
  <c r="AQ375" i="12"/>
  <c r="AP375" i="12"/>
  <c r="AO375" i="12"/>
  <c r="AN375" i="12"/>
  <c r="AM375" i="12"/>
  <c r="AL375" i="12"/>
  <c r="AK375" i="12"/>
  <c r="AJ375" i="12"/>
  <c r="AI375" i="12"/>
  <c r="AH375" i="12"/>
  <c r="AG375" i="12"/>
  <c r="AF375" i="12"/>
  <c r="AE375" i="12"/>
  <c r="AD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N375" i="12"/>
  <c r="M375" i="12"/>
  <c r="L375" i="12"/>
  <c r="K375" i="12"/>
  <c r="J375" i="12"/>
  <c r="I375" i="12"/>
  <c r="H375" i="12"/>
  <c r="G375" i="12"/>
  <c r="F375" i="12"/>
  <c r="E375" i="12"/>
  <c r="D375" i="12"/>
  <c r="BT375" i="12" s="1"/>
  <c r="C375" i="12"/>
  <c r="B375" i="12"/>
  <c r="A375" i="12"/>
  <c r="BP374" i="12"/>
  <c r="BO374" i="12"/>
  <c r="BW374" i="12" s="1"/>
  <c r="BN374" i="12"/>
  <c r="BV374" i="12" s="1"/>
  <c r="BM374" i="12"/>
  <c r="BU374" i="12" s="1"/>
  <c r="BL374" i="12"/>
  <c r="BK374" i="12"/>
  <c r="BJ374" i="12"/>
  <c r="BI374" i="12"/>
  <c r="BH374" i="12"/>
  <c r="BG374" i="12"/>
  <c r="BF374" i="12"/>
  <c r="BE374" i="12"/>
  <c r="BD374" i="12"/>
  <c r="BC374" i="12"/>
  <c r="BB374" i="12"/>
  <c r="BA374" i="12"/>
  <c r="AZ374" i="12"/>
  <c r="AY374" i="12"/>
  <c r="AX374" i="12"/>
  <c r="AW374" i="12"/>
  <c r="AV374" i="12"/>
  <c r="AU374" i="12"/>
  <c r="AT374" i="12"/>
  <c r="AS374" i="12"/>
  <c r="AR374" i="12"/>
  <c r="AQ374" i="12"/>
  <c r="AP374" i="12"/>
  <c r="AO374" i="12"/>
  <c r="AN374" i="12"/>
  <c r="AM374" i="12"/>
  <c r="AL374" i="12"/>
  <c r="AK374" i="12"/>
  <c r="AJ374" i="12"/>
  <c r="AI374" i="12"/>
  <c r="AH374" i="12"/>
  <c r="AG374" i="12"/>
  <c r="AF374" i="12"/>
  <c r="AE374" i="12"/>
  <c r="AD374" i="12"/>
  <c r="AC374" i="12"/>
  <c r="AB374" i="12"/>
  <c r="AA374" i="12"/>
  <c r="Z374" i="12"/>
  <c r="Y374" i="12"/>
  <c r="X374" i="12"/>
  <c r="W374" i="12"/>
  <c r="V374" i="12"/>
  <c r="U374" i="12"/>
  <c r="T374" i="12"/>
  <c r="S374" i="12"/>
  <c r="R374" i="12"/>
  <c r="Q374" i="12"/>
  <c r="P374" i="12"/>
  <c r="O374" i="12"/>
  <c r="N374" i="12"/>
  <c r="M374" i="12"/>
  <c r="L374" i="12"/>
  <c r="K374" i="12"/>
  <c r="J374" i="12"/>
  <c r="I374" i="12"/>
  <c r="H374" i="12"/>
  <c r="G374" i="12"/>
  <c r="F374" i="12"/>
  <c r="E374" i="12"/>
  <c r="D374" i="12"/>
  <c r="BT374" i="12" s="1"/>
  <c r="C374" i="12"/>
  <c r="B374" i="12"/>
  <c r="A374" i="12"/>
  <c r="BP373" i="12"/>
  <c r="BO373" i="12"/>
  <c r="BW373" i="12" s="1"/>
  <c r="BN373" i="12"/>
  <c r="BV373" i="12" s="1"/>
  <c r="BM373" i="12"/>
  <c r="BU373" i="12" s="1"/>
  <c r="BL373" i="12"/>
  <c r="BK373" i="12"/>
  <c r="BJ373" i="12"/>
  <c r="BI373" i="12"/>
  <c r="BH373" i="12"/>
  <c r="BG373" i="12"/>
  <c r="BF373" i="12"/>
  <c r="BE373" i="12"/>
  <c r="BD373" i="12"/>
  <c r="BC373" i="12"/>
  <c r="BB373" i="12"/>
  <c r="BA373" i="12"/>
  <c r="AZ373" i="12"/>
  <c r="AY373" i="12"/>
  <c r="AX373" i="12"/>
  <c r="AW373" i="12"/>
  <c r="AV373" i="12"/>
  <c r="AU373" i="12"/>
  <c r="AT373" i="12"/>
  <c r="AS373" i="12"/>
  <c r="AR373" i="12"/>
  <c r="AQ373" i="12"/>
  <c r="AP373" i="12"/>
  <c r="AO373" i="12"/>
  <c r="AN373" i="12"/>
  <c r="AM373" i="12"/>
  <c r="AL373" i="12"/>
  <c r="AK373" i="12"/>
  <c r="AJ373" i="12"/>
  <c r="AI373" i="12"/>
  <c r="AH373" i="12"/>
  <c r="AG373" i="12"/>
  <c r="AF373" i="12"/>
  <c r="AE373" i="12"/>
  <c r="AD373" i="12"/>
  <c r="AC373" i="12"/>
  <c r="AB373" i="12"/>
  <c r="AA373" i="12"/>
  <c r="Z373" i="12"/>
  <c r="Y373" i="12"/>
  <c r="X373" i="12"/>
  <c r="W373" i="12"/>
  <c r="V373" i="12"/>
  <c r="U373" i="12"/>
  <c r="T373" i="12"/>
  <c r="S373" i="12"/>
  <c r="R373" i="12"/>
  <c r="Q373" i="12"/>
  <c r="P373" i="12"/>
  <c r="O373" i="12"/>
  <c r="N373" i="12"/>
  <c r="M373" i="12"/>
  <c r="L373" i="12"/>
  <c r="K373" i="12"/>
  <c r="J373" i="12"/>
  <c r="I373" i="12"/>
  <c r="H373" i="12"/>
  <c r="G373" i="12"/>
  <c r="F373" i="12"/>
  <c r="E373" i="12"/>
  <c r="D373" i="12"/>
  <c r="BT373" i="12" s="1"/>
  <c r="C373" i="12"/>
  <c r="B373" i="12"/>
  <c r="A373" i="12"/>
  <c r="BP372" i="12"/>
  <c r="BO372" i="12"/>
  <c r="BW372" i="12" s="1"/>
  <c r="BN372" i="12"/>
  <c r="BV372" i="12" s="1"/>
  <c r="BM372" i="12"/>
  <c r="BU372" i="12" s="1"/>
  <c r="BL372" i="12"/>
  <c r="BK372" i="12"/>
  <c r="BJ372" i="12"/>
  <c r="BI372" i="12"/>
  <c r="BH372" i="12"/>
  <c r="BG372" i="12"/>
  <c r="BF372" i="12"/>
  <c r="BE372" i="12"/>
  <c r="BD372" i="12"/>
  <c r="BC372" i="12"/>
  <c r="BB372" i="12"/>
  <c r="BA372" i="12"/>
  <c r="AZ372" i="12"/>
  <c r="AY372" i="12"/>
  <c r="AX372" i="12"/>
  <c r="AW372" i="12"/>
  <c r="AV372" i="12"/>
  <c r="AU372" i="12"/>
  <c r="AT372" i="12"/>
  <c r="AS372" i="12"/>
  <c r="AR372" i="12"/>
  <c r="AQ372" i="12"/>
  <c r="AP372" i="12"/>
  <c r="AO372" i="12"/>
  <c r="AN372" i="12"/>
  <c r="AM372" i="12"/>
  <c r="AL372" i="12"/>
  <c r="AK372" i="12"/>
  <c r="AJ372" i="12"/>
  <c r="AI372" i="12"/>
  <c r="AH372" i="12"/>
  <c r="AG372" i="12"/>
  <c r="AF372" i="12"/>
  <c r="AE372" i="12"/>
  <c r="AD372" i="12"/>
  <c r="AC372" i="12"/>
  <c r="AB372" i="12"/>
  <c r="AA372" i="12"/>
  <c r="Z372" i="12"/>
  <c r="Y372" i="12"/>
  <c r="X372" i="12"/>
  <c r="W372" i="12"/>
  <c r="V372" i="12"/>
  <c r="U372" i="12"/>
  <c r="T372" i="12"/>
  <c r="S372" i="12"/>
  <c r="R372" i="12"/>
  <c r="Q372" i="12"/>
  <c r="P372" i="12"/>
  <c r="O372" i="12"/>
  <c r="N372" i="12"/>
  <c r="M372" i="12"/>
  <c r="L372" i="12"/>
  <c r="K372" i="12"/>
  <c r="J372" i="12"/>
  <c r="I372" i="12"/>
  <c r="H372" i="12"/>
  <c r="G372" i="12"/>
  <c r="F372" i="12"/>
  <c r="E372" i="12"/>
  <c r="D372" i="12"/>
  <c r="BT372" i="12" s="1"/>
  <c r="C372" i="12"/>
  <c r="B372" i="12"/>
  <c r="A372" i="12"/>
  <c r="BP371" i="12"/>
  <c r="BO371" i="12"/>
  <c r="BW371" i="12" s="1"/>
  <c r="BN371" i="12"/>
  <c r="BV371" i="12" s="1"/>
  <c r="BM371" i="12"/>
  <c r="BU371" i="12" s="1"/>
  <c r="BL371" i="12"/>
  <c r="BK371" i="12"/>
  <c r="BJ371" i="12"/>
  <c r="BI371" i="12"/>
  <c r="BH371" i="12"/>
  <c r="BG371" i="12"/>
  <c r="BF371" i="12"/>
  <c r="BE371" i="12"/>
  <c r="BD371" i="12"/>
  <c r="BC371" i="12"/>
  <c r="BB371" i="12"/>
  <c r="BA371" i="12"/>
  <c r="AZ371" i="12"/>
  <c r="AY371" i="12"/>
  <c r="AX371" i="12"/>
  <c r="AW371" i="12"/>
  <c r="AV371" i="12"/>
  <c r="AU371" i="12"/>
  <c r="AT371" i="12"/>
  <c r="AS371" i="12"/>
  <c r="AR371" i="12"/>
  <c r="AQ371" i="12"/>
  <c r="AP371" i="12"/>
  <c r="AO371" i="12"/>
  <c r="AN371" i="12"/>
  <c r="AM371" i="12"/>
  <c r="AL371" i="12"/>
  <c r="AK371" i="12"/>
  <c r="AJ371" i="12"/>
  <c r="AI371" i="12"/>
  <c r="AH371" i="12"/>
  <c r="AG371" i="12"/>
  <c r="AF371" i="12"/>
  <c r="AE371" i="12"/>
  <c r="AD371" i="12"/>
  <c r="AC371" i="12"/>
  <c r="AB371" i="12"/>
  <c r="AA371" i="12"/>
  <c r="Z371" i="12"/>
  <c r="Y371" i="12"/>
  <c r="X371" i="12"/>
  <c r="W371" i="12"/>
  <c r="V371" i="12"/>
  <c r="U371" i="12"/>
  <c r="T371" i="12"/>
  <c r="S371" i="12"/>
  <c r="R371" i="12"/>
  <c r="Q371" i="12"/>
  <c r="P371" i="12"/>
  <c r="O371" i="12"/>
  <c r="N371" i="12"/>
  <c r="M371" i="12"/>
  <c r="L371" i="12"/>
  <c r="K371" i="12"/>
  <c r="J371" i="12"/>
  <c r="I371" i="12"/>
  <c r="H371" i="12"/>
  <c r="G371" i="12"/>
  <c r="F371" i="12"/>
  <c r="E371" i="12"/>
  <c r="D371" i="12"/>
  <c r="BT371" i="12" s="1"/>
  <c r="C371" i="12"/>
  <c r="B371" i="12"/>
  <c r="A371" i="12"/>
  <c r="BP370" i="12"/>
  <c r="BO370" i="12"/>
  <c r="BW370" i="12" s="1"/>
  <c r="BN370" i="12"/>
  <c r="BV370" i="12" s="1"/>
  <c r="BM370" i="12"/>
  <c r="BU370" i="12" s="1"/>
  <c r="BL370" i="12"/>
  <c r="BK370" i="12"/>
  <c r="BJ370" i="12"/>
  <c r="BI370" i="12"/>
  <c r="BH370" i="12"/>
  <c r="BG370" i="12"/>
  <c r="BF370" i="12"/>
  <c r="BE370" i="12"/>
  <c r="BD370" i="12"/>
  <c r="BC370" i="12"/>
  <c r="BB370" i="12"/>
  <c r="BA370" i="12"/>
  <c r="AZ370" i="12"/>
  <c r="AY370" i="12"/>
  <c r="AX370" i="12"/>
  <c r="AW370" i="12"/>
  <c r="AV370" i="12"/>
  <c r="AU370" i="12"/>
  <c r="AT370" i="12"/>
  <c r="AS370" i="12"/>
  <c r="AR370" i="12"/>
  <c r="AQ370" i="12"/>
  <c r="AP370" i="12"/>
  <c r="AO370" i="12"/>
  <c r="AN370" i="12"/>
  <c r="AM370" i="12"/>
  <c r="AL370" i="12"/>
  <c r="AK370" i="12"/>
  <c r="AJ370" i="12"/>
  <c r="AI370" i="12"/>
  <c r="AH370" i="12"/>
  <c r="AG370" i="12"/>
  <c r="AF370" i="12"/>
  <c r="AE370" i="12"/>
  <c r="AD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M370" i="12"/>
  <c r="L370" i="12"/>
  <c r="K370" i="12"/>
  <c r="J370" i="12"/>
  <c r="I370" i="12"/>
  <c r="H370" i="12"/>
  <c r="G370" i="12"/>
  <c r="F370" i="12"/>
  <c r="E370" i="12"/>
  <c r="D370" i="12"/>
  <c r="BT370" i="12" s="1"/>
  <c r="C370" i="12"/>
  <c r="B370" i="12"/>
  <c r="A370" i="12"/>
  <c r="BP369" i="12"/>
  <c r="BO369" i="12"/>
  <c r="BW369" i="12" s="1"/>
  <c r="BN369" i="12"/>
  <c r="BV369" i="12" s="1"/>
  <c r="BM369" i="12"/>
  <c r="BU369" i="12" s="1"/>
  <c r="BL369" i="12"/>
  <c r="BK369" i="12"/>
  <c r="BJ369" i="12"/>
  <c r="BI369" i="12"/>
  <c r="BH369" i="12"/>
  <c r="BG369" i="12"/>
  <c r="BF369" i="12"/>
  <c r="BE369" i="12"/>
  <c r="BD369" i="12"/>
  <c r="BC369" i="12"/>
  <c r="BB369" i="12"/>
  <c r="BA369" i="12"/>
  <c r="AZ369" i="12"/>
  <c r="AY369" i="12"/>
  <c r="AX369" i="12"/>
  <c r="AW369" i="12"/>
  <c r="AV369" i="12"/>
  <c r="AU369" i="12"/>
  <c r="AT369" i="12"/>
  <c r="AS369" i="12"/>
  <c r="AR369" i="12"/>
  <c r="AQ369" i="12"/>
  <c r="AP369" i="12"/>
  <c r="AO369" i="12"/>
  <c r="AN369" i="12"/>
  <c r="AM369" i="12"/>
  <c r="AL369" i="12"/>
  <c r="AK369" i="12"/>
  <c r="AJ369" i="12"/>
  <c r="AI369" i="12"/>
  <c r="AH369" i="12"/>
  <c r="AG369" i="12"/>
  <c r="AF369" i="12"/>
  <c r="AE369" i="12"/>
  <c r="AD369" i="12"/>
  <c r="AC369" i="12"/>
  <c r="AB369" i="12"/>
  <c r="AA369" i="12"/>
  <c r="Z369" i="12"/>
  <c r="Y369" i="12"/>
  <c r="X369" i="12"/>
  <c r="W369" i="12"/>
  <c r="V369" i="12"/>
  <c r="U369" i="12"/>
  <c r="T369" i="12"/>
  <c r="S369" i="12"/>
  <c r="R369" i="12"/>
  <c r="Q369" i="12"/>
  <c r="P369" i="12"/>
  <c r="O369" i="12"/>
  <c r="N369" i="12"/>
  <c r="M369" i="12"/>
  <c r="L369" i="12"/>
  <c r="K369" i="12"/>
  <c r="J369" i="12"/>
  <c r="I369" i="12"/>
  <c r="H369" i="12"/>
  <c r="G369" i="12"/>
  <c r="F369" i="12"/>
  <c r="E369" i="12"/>
  <c r="D369" i="12"/>
  <c r="BT369" i="12" s="1"/>
  <c r="C369" i="12"/>
  <c r="B369" i="12"/>
  <c r="A369" i="12"/>
  <c r="BP368" i="12"/>
  <c r="BO368" i="12"/>
  <c r="BW368" i="12" s="1"/>
  <c r="BN368" i="12"/>
  <c r="BV368" i="12" s="1"/>
  <c r="BM368" i="12"/>
  <c r="BU368" i="12" s="1"/>
  <c r="BL368" i="12"/>
  <c r="BK368" i="12"/>
  <c r="BJ368" i="12"/>
  <c r="BI368" i="12"/>
  <c r="BH368" i="12"/>
  <c r="BG368" i="12"/>
  <c r="BF368" i="12"/>
  <c r="BE368" i="12"/>
  <c r="BD368" i="12"/>
  <c r="BC368" i="12"/>
  <c r="BB368" i="12"/>
  <c r="BA368" i="12"/>
  <c r="AZ368" i="12"/>
  <c r="AY368" i="12"/>
  <c r="AX368" i="12"/>
  <c r="AW368" i="12"/>
  <c r="AV368" i="12"/>
  <c r="AU368" i="12"/>
  <c r="AT368" i="12"/>
  <c r="AS368" i="12"/>
  <c r="AR368" i="12"/>
  <c r="AQ368" i="12"/>
  <c r="AP368" i="12"/>
  <c r="AO368" i="12"/>
  <c r="AN368" i="12"/>
  <c r="AM368" i="12"/>
  <c r="AL368" i="12"/>
  <c r="AK368" i="12"/>
  <c r="AJ368" i="12"/>
  <c r="AI368" i="12"/>
  <c r="AH368" i="12"/>
  <c r="AG368" i="12"/>
  <c r="AF368" i="12"/>
  <c r="AE368" i="12"/>
  <c r="AD368" i="12"/>
  <c r="AC368" i="12"/>
  <c r="AB368" i="12"/>
  <c r="AA368" i="12"/>
  <c r="Z368" i="12"/>
  <c r="Y368" i="12"/>
  <c r="X368" i="12"/>
  <c r="W368" i="12"/>
  <c r="V368" i="12"/>
  <c r="U368" i="12"/>
  <c r="T368" i="12"/>
  <c r="S368" i="12"/>
  <c r="R368" i="12"/>
  <c r="Q368" i="12"/>
  <c r="P368" i="12"/>
  <c r="O368" i="12"/>
  <c r="N368" i="12"/>
  <c r="M368" i="12"/>
  <c r="L368" i="12"/>
  <c r="K368" i="12"/>
  <c r="J368" i="12"/>
  <c r="I368" i="12"/>
  <c r="H368" i="12"/>
  <c r="G368" i="12"/>
  <c r="F368" i="12"/>
  <c r="E368" i="12"/>
  <c r="D368" i="12"/>
  <c r="BT368" i="12" s="1"/>
  <c r="C368" i="12"/>
  <c r="B368" i="12"/>
  <c r="A368" i="12"/>
  <c r="BP367" i="12"/>
  <c r="BO367" i="12"/>
  <c r="BW367" i="12" s="1"/>
  <c r="BN367" i="12"/>
  <c r="BV367" i="12" s="1"/>
  <c r="BM367" i="12"/>
  <c r="BU367" i="12" s="1"/>
  <c r="BL367" i="12"/>
  <c r="BK367" i="12"/>
  <c r="BJ367" i="12"/>
  <c r="BI367" i="12"/>
  <c r="BH367" i="12"/>
  <c r="BG367" i="12"/>
  <c r="BF367" i="12"/>
  <c r="BE367" i="12"/>
  <c r="BD367" i="12"/>
  <c r="BC367" i="12"/>
  <c r="BB367" i="12"/>
  <c r="BA367" i="12"/>
  <c r="AZ367" i="12"/>
  <c r="AY367" i="12"/>
  <c r="AX367" i="12"/>
  <c r="AW367" i="12"/>
  <c r="AV367" i="12"/>
  <c r="AU367" i="12"/>
  <c r="AT367" i="12"/>
  <c r="AS367" i="12"/>
  <c r="AR367" i="12"/>
  <c r="AQ367" i="12"/>
  <c r="AP367" i="12"/>
  <c r="AO367" i="12"/>
  <c r="AN367" i="12"/>
  <c r="AM367" i="12"/>
  <c r="AL367" i="12"/>
  <c r="AK367" i="12"/>
  <c r="AJ367" i="12"/>
  <c r="AI367" i="12"/>
  <c r="AH367" i="12"/>
  <c r="AG367" i="12"/>
  <c r="AF367" i="12"/>
  <c r="AE367" i="12"/>
  <c r="AD367" i="12"/>
  <c r="AC367" i="12"/>
  <c r="AB367" i="12"/>
  <c r="AA367" i="12"/>
  <c r="Z367" i="12"/>
  <c r="Y367" i="12"/>
  <c r="X367" i="12"/>
  <c r="W367" i="12"/>
  <c r="V367" i="12"/>
  <c r="U367" i="12"/>
  <c r="T367" i="12"/>
  <c r="S367" i="12"/>
  <c r="R367" i="12"/>
  <c r="Q367" i="12"/>
  <c r="P367" i="12"/>
  <c r="O367" i="12"/>
  <c r="N367" i="12"/>
  <c r="M367" i="12"/>
  <c r="L367" i="12"/>
  <c r="K367" i="12"/>
  <c r="J367" i="12"/>
  <c r="I367" i="12"/>
  <c r="H367" i="12"/>
  <c r="G367" i="12"/>
  <c r="F367" i="12"/>
  <c r="E367" i="12"/>
  <c r="D367" i="12"/>
  <c r="BT367" i="12" s="1"/>
  <c r="C367" i="12"/>
  <c r="B367" i="12"/>
  <c r="A367" i="12"/>
  <c r="BP366" i="12"/>
  <c r="BO366" i="12"/>
  <c r="BW366" i="12" s="1"/>
  <c r="BN366" i="12"/>
  <c r="BV366" i="12" s="1"/>
  <c r="BM366" i="12"/>
  <c r="BU366" i="12" s="1"/>
  <c r="BL366" i="12"/>
  <c r="BK366" i="12"/>
  <c r="BJ366" i="12"/>
  <c r="BI366" i="12"/>
  <c r="BH366" i="12"/>
  <c r="BG366" i="12"/>
  <c r="BF366" i="12"/>
  <c r="BE366" i="12"/>
  <c r="BD366" i="12"/>
  <c r="BC366" i="12"/>
  <c r="BB366" i="12"/>
  <c r="BA366" i="12"/>
  <c r="AZ366" i="12"/>
  <c r="AY366" i="12"/>
  <c r="AX366" i="12"/>
  <c r="AW366" i="12"/>
  <c r="AV366" i="12"/>
  <c r="AU366" i="12"/>
  <c r="AT366" i="12"/>
  <c r="AS366" i="12"/>
  <c r="AR366" i="12"/>
  <c r="AQ366" i="12"/>
  <c r="AP366" i="12"/>
  <c r="AO366" i="12"/>
  <c r="AN366" i="12"/>
  <c r="AM366" i="12"/>
  <c r="AL366" i="12"/>
  <c r="AK366" i="12"/>
  <c r="AJ366" i="12"/>
  <c r="AI366" i="12"/>
  <c r="AH366" i="12"/>
  <c r="AG366" i="12"/>
  <c r="AF366" i="12"/>
  <c r="AE366" i="12"/>
  <c r="AD366" i="12"/>
  <c r="AC366" i="12"/>
  <c r="AB366" i="12"/>
  <c r="AA366" i="12"/>
  <c r="Z366" i="12"/>
  <c r="Y366" i="12"/>
  <c r="X366" i="12"/>
  <c r="W366" i="12"/>
  <c r="V366" i="12"/>
  <c r="U366" i="12"/>
  <c r="T366" i="12"/>
  <c r="S366" i="12"/>
  <c r="R366" i="12"/>
  <c r="Q366" i="12"/>
  <c r="P366" i="12"/>
  <c r="O366" i="12"/>
  <c r="N366" i="12"/>
  <c r="M366" i="12"/>
  <c r="L366" i="12"/>
  <c r="K366" i="12"/>
  <c r="J366" i="12"/>
  <c r="I366" i="12"/>
  <c r="H366" i="12"/>
  <c r="G366" i="12"/>
  <c r="F366" i="12"/>
  <c r="E366" i="12"/>
  <c r="D366" i="12"/>
  <c r="BT366" i="12" s="1"/>
  <c r="C366" i="12"/>
  <c r="B366" i="12"/>
  <c r="A366" i="12"/>
  <c r="BP365" i="12"/>
  <c r="BO365" i="12"/>
  <c r="BW365" i="12" s="1"/>
  <c r="BN365" i="12"/>
  <c r="BV365" i="12" s="1"/>
  <c r="BM365" i="12"/>
  <c r="BU365" i="12" s="1"/>
  <c r="BL365" i="12"/>
  <c r="BK365" i="12"/>
  <c r="BJ365" i="12"/>
  <c r="BI365" i="12"/>
  <c r="BH365" i="12"/>
  <c r="BG365" i="12"/>
  <c r="BF365" i="12"/>
  <c r="BE365" i="12"/>
  <c r="BD365" i="12"/>
  <c r="BC365" i="12"/>
  <c r="BB365" i="12"/>
  <c r="BA365" i="12"/>
  <c r="AZ365" i="12"/>
  <c r="AY365" i="12"/>
  <c r="AX365" i="12"/>
  <c r="AW365" i="12"/>
  <c r="AV365" i="12"/>
  <c r="AU365" i="12"/>
  <c r="AT365" i="12"/>
  <c r="AS365" i="12"/>
  <c r="AR365" i="12"/>
  <c r="AQ365" i="12"/>
  <c r="AP365" i="12"/>
  <c r="AO365" i="12"/>
  <c r="AN365" i="12"/>
  <c r="AM365" i="12"/>
  <c r="AL365" i="12"/>
  <c r="AK365" i="12"/>
  <c r="AJ365" i="12"/>
  <c r="AI365" i="12"/>
  <c r="AH365" i="12"/>
  <c r="AG365" i="12"/>
  <c r="AF365" i="12"/>
  <c r="AE365" i="12"/>
  <c r="AD365" i="12"/>
  <c r="AC365" i="12"/>
  <c r="AB365" i="12"/>
  <c r="AA365" i="12"/>
  <c r="Z365" i="12"/>
  <c r="Y365" i="12"/>
  <c r="X365" i="12"/>
  <c r="W365" i="12"/>
  <c r="V365" i="12"/>
  <c r="U365" i="12"/>
  <c r="T365" i="12"/>
  <c r="S365" i="12"/>
  <c r="R365" i="12"/>
  <c r="Q365" i="12"/>
  <c r="P365" i="12"/>
  <c r="O365" i="12"/>
  <c r="N365" i="12"/>
  <c r="M365" i="12"/>
  <c r="L365" i="12"/>
  <c r="K365" i="12"/>
  <c r="J365" i="12"/>
  <c r="I365" i="12"/>
  <c r="H365" i="12"/>
  <c r="G365" i="12"/>
  <c r="F365" i="12"/>
  <c r="E365" i="12"/>
  <c r="D365" i="12"/>
  <c r="BT365" i="12" s="1"/>
  <c r="C365" i="12"/>
  <c r="B365" i="12"/>
  <c r="A365" i="12"/>
  <c r="BP364" i="12"/>
  <c r="BO364" i="12"/>
  <c r="BW364" i="12" s="1"/>
  <c r="BN364" i="12"/>
  <c r="BV364" i="12" s="1"/>
  <c r="BM364" i="12"/>
  <c r="BU364" i="12" s="1"/>
  <c r="BL364" i="12"/>
  <c r="BK364" i="12"/>
  <c r="BJ364" i="12"/>
  <c r="BI364" i="12"/>
  <c r="BH364" i="12"/>
  <c r="BG364" i="12"/>
  <c r="BF364" i="12"/>
  <c r="BE364" i="12"/>
  <c r="BD364" i="12"/>
  <c r="BC364" i="12"/>
  <c r="BB364" i="12"/>
  <c r="BA364" i="12"/>
  <c r="AZ364" i="12"/>
  <c r="AY364" i="12"/>
  <c r="AX364" i="12"/>
  <c r="AW364" i="12"/>
  <c r="AV364" i="12"/>
  <c r="AU364" i="12"/>
  <c r="AT364" i="12"/>
  <c r="AS364" i="12"/>
  <c r="AR364" i="12"/>
  <c r="AQ364" i="12"/>
  <c r="AP364" i="12"/>
  <c r="AO364" i="12"/>
  <c r="AN364" i="12"/>
  <c r="AM364" i="12"/>
  <c r="AL364" i="12"/>
  <c r="AK364" i="12"/>
  <c r="AJ364" i="12"/>
  <c r="AI364" i="12"/>
  <c r="AH364" i="12"/>
  <c r="AG364" i="12"/>
  <c r="AF364" i="12"/>
  <c r="AE364" i="12"/>
  <c r="AD364" i="12"/>
  <c r="AC364" i="12"/>
  <c r="AB364" i="12"/>
  <c r="AA364" i="12"/>
  <c r="Z364" i="12"/>
  <c r="Y364" i="12"/>
  <c r="X364" i="12"/>
  <c r="W364" i="12"/>
  <c r="V364" i="12"/>
  <c r="U364" i="12"/>
  <c r="T364" i="12"/>
  <c r="S364" i="12"/>
  <c r="R364" i="12"/>
  <c r="Q364" i="12"/>
  <c r="P364" i="12"/>
  <c r="O364" i="12"/>
  <c r="N364" i="12"/>
  <c r="M364" i="12"/>
  <c r="L364" i="12"/>
  <c r="K364" i="12"/>
  <c r="J364" i="12"/>
  <c r="I364" i="12"/>
  <c r="H364" i="12"/>
  <c r="G364" i="12"/>
  <c r="F364" i="12"/>
  <c r="E364" i="12"/>
  <c r="D364" i="12"/>
  <c r="BT364" i="12" s="1"/>
  <c r="C364" i="12"/>
  <c r="B364" i="12"/>
  <c r="A364" i="12"/>
  <c r="BP363" i="12"/>
  <c r="BO363" i="12"/>
  <c r="BW363" i="12" s="1"/>
  <c r="BN363" i="12"/>
  <c r="BV363" i="12" s="1"/>
  <c r="BM363" i="12"/>
  <c r="BU363" i="12" s="1"/>
  <c r="BL363" i="12"/>
  <c r="BK363" i="12"/>
  <c r="BJ363" i="12"/>
  <c r="BI363" i="12"/>
  <c r="BH363" i="12"/>
  <c r="BG363" i="12"/>
  <c r="BF363" i="12"/>
  <c r="BE363" i="12"/>
  <c r="BD363" i="12"/>
  <c r="BC363" i="12"/>
  <c r="BB363" i="12"/>
  <c r="BA363" i="12"/>
  <c r="AZ363" i="12"/>
  <c r="AY363" i="12"/>
  <c r="AX363" i="12"/>
  <c r="AW363" i="12"/>
  <c r="AV363" i="12"/>
  <c r="AU363" i="12"/>
  <c r="AT363" i="12"/>
  <c r="AS363" i="12"/>
  <c r="AR363" i="12"/>
  <c r="AQ363" i="12"/>
  <c r="AP363" i="12"/>
  <c r="AO363" i="12"/>
  <c r="AN363" i="12"/>
  <c r="AM363" i="12"/>
  <c r="AL363" i="12"/>
  <c r="AK363" i="12"/>
  <c r="AJ363" i="12"/>
  <c r="AI363" i="12"/>
  <c r="AH363" i="12"/>
  <c r="AG363" i="12"/>
  <c r="AF363" i="12"/>
  <c r="AE363" i="12"/>
  <c r="AD363" i="12"/>
  <c r="AC363" i="12"/>
  <c r="AB363" i="12"/>
  <c r="AA363" i="12"/>
  <c r="Z363" i="12"/>
  <c r="Y363" i="12"/>
  <c r="X363" i="12"/>
  <c r="W363" i="12"/>
  <c r="V363" i="12"/>
  <c r="U363" i="12"/>
  <c r="T363" i="12"/>
  <c r="S363" i="12"/>
  <c r="R363" i="12"/>
  <c r="Q363" i="12"/>
  <c r="P363" i="12"/>
  <c r="O363" i="12"/>
  <c r="N363" i="12"/>
  <c r="M363" i="12"/>
  <c r="L363" i="12"/>
  <c r="K363" i="12"/>
  <c r="J363" i="12"/>
  <c r="I363" i="12"/>
  <c r="H363" i="12"/>
  <c r="G363" i="12"/>
  <c r="F363" i="12"/>
  <c r="E363" i="12"/>
  <c r="D363" i="12"/>
  <c r="BT363" i="12" s="1"/>
  <c r="C363" i="12"/>
  <c r="B363" i="12"/>
  <c r="A363" i="12"/>
  <c r="BP362" i="12"/>
  <c r="BO362" i="12"/>
  <c r="BW362" i="12" s="1"/>
  <c r="BN362" i="12"/>
  <c r="BV362" i="12" s="1"/>
  <c r="BM362" i="12"/>
  <c r="BU362" i="12" s="1"/>
  <c r="BL362" i="12"/>
  <c r="BK362" i="12"/>
  <c r="BJ362" i="12"/>
  <c r="BI362" i="12"/>
  <c r="BH362" i="12"/>
  <c r="BG362" i="12"/>
  <c r="BF362" i="12"/>
  <c r="BE362" i="12"/>
  <c r="BD362" i="12"/>
  <c r="BC362" i="12"/>
  <c r="BB362" i="12"/>
  <c r="BA362" i="12"/>
  <c r="AZ362" i="12"/>
  <c r="AY362" i="12"/>
  <c r="AX362" i="12"/>
  <c r="AW362" i="12"/>
  <c r="AV362" i="12"/>
  <c r="AU362" i="12"/>
  <c r="AT362" i="12"/>
  <c r="AS362" i="12"/>
  <c r="AR362" i="12"/>
  <c r="AQ362" i="12"/>
  <c r="AP362" i="12"/>
  <c r="AO362" i="12"/>
  <c r="AN362" i="12"/>
  <c r="AM362" i="12"/>
  <c r="AL362" i="12"/>
  <c r="AK362" i="12"/>
  <c r="AJ362" i="12"/>
  <c r="AI362" i="12"/>
  <c r="AH362" i="12"/>
  <c r="AG362" i="12"/>
  <c r="AF362" i="12"/>
  <c r="AE362" i="12"/>
  <c r="AD362" i="12"/>
  <c r="AC362" i="12"/>
  <c r="AB362" i="12"/>
  <c r="AA362" i="12"/>
  <c r="Z362" i="12"/>
  <c r="Y362" i="12"/>
  <c r="X362" i="12"/>
  <c r="W362" i="12"/>
  <c r="V362" i="12"/>
  <c r="U362" i="12"/>
  <c r="T362" i="12"/>
  <c r="S362" i="12"/>
  <c r="R362" i="12"/>
  <c r="Q362" i="12"/>
  <c r="P362" i="12"/>
  <c r="O362" i="12"/>
  <c r="N362" i="12"/>
  <c r="M362" i="12"/>
  <c r="L362" i="12"/>
  <c r="K362" i="12"/>
  <c r="J362" i="12"/>
  <c r="I362" i="12"/>
  <c r="H362" i="12"/>
  <c r="G362" i="12"/>
  <c r="F362" i="12"/>
  <c r="E362" i="12"/>
  <c r="D362" i="12"/>
  <c r="BT362" i="12" s="1"/>
  <c r="C362" i="12"/>
  <c r="B362" i="12"/>
  <c r="A362" i="12"/>
  <c r="BP361" i="12"/>
  <c r="BO361" i="12"/>
  <c r="BW361" i="12" s="1"/>
  <c r="BN361" i="12"/>
  <c r="BV361" i="12" s="1"/>
  <c r="BM361" i="12"/>
  <c r="BU361" i="12" s="1"/>
  <c r="BL361" i="12"/>
  <c r="BK361" i="12"/>
  <c r="BJ361" i="12"/>
  <c r="BI361" i="12"/>
  <c r="BH361" i="12"/>
  <c r="BG361" i="12"/>
  <c r="BF361" i="12"/>
  <c r="BE361" i="12"/>
  <c r="BD361" i="12"/>
  <c r="BC361" i="12"/>
  <c r="BB361" i="12"/>
  <c r="BA361" i="12"/>
  <c r="AZ361" i="12"/>
  <c r="AY361" i="12"/>
  <c r="AX361" i="12"/>
  <c r="AW361" i="12"/>
  <c r="AV361" i="12"/>
  <c r="AU361" i="12"/>
  <c r="AT361" i="12"/>
  <c r="AS361" i="12"/>
  <c r="AR361" i="12"/>
  <c r="AQ361" i="12"/>
  <c r="AP361" i="12"/>
  <c r="AO361" i="12"/>
  <c r="AN361" i="12"/>
  <c r="AM361" i="12"/>
  <c r="AL361" i="12"/>
  <c r="AK361" i="12"/>
  <c r="AJ361" i="12"/>
  <c r="AI361" i="12"/>
  <c r="AH361" i="12"/>
  <c r="AG361" i="12"/>
  <c r="AF361" i="12"/>
  <c r="AE361" i="12"/>
  <c r="AD361" i="12"/>
  <c r="AC361" i="12"/>
  <c r="AB361" i="12"/>
  <c r="AA361" i="12"/>
  <c r="Z361" i="12"/>
  <c r="Y361" i="12"/>
  <c r="X361" i="12"/>
  <c r="W361" i="12"/>
  <c r="V361" i="12"/>
  <c r="U361" i="12"/>
  <c r="T361" i="12"/>
  <c r="S361" i="12"/>
  <c r="R361" i="12"/>
  <c r="Q361" i="12"/>
  <c r="P361" i="12"/>
  <c r="O361" i="12"/>
  <c r="N361" i="12"/>
  <c r="M361" i="12"/>
  <c r="L361" i="12"/>
  <c r="K361" i="12"/>
  <c r="J361" i="12"/>
  <c r="I361" i="12"/>
  <c r="H361" i="12"/>
  <c r="G361" i="12"/>
  <c r="F361" i="12"/>
  <c r="E361" i="12"/>
  <c r="D361" i="12"/>
  <c r="BT361" i="12" s="1"/>
  <c r="C361" i="12"/>
  <c r="B361" i="12"/>
  <c r="A361" i="12"/>
  <c r="BP360" i="12"/>
  <c r="BO360" i="12"/>
  <c r="BW360" i="12" s="1"/>
  <c r="BN360" i="12"/>
  <c r="BV360" i="12" s="1"/>
  <c r="BM360" i="12"/>
  <c r="BU360" i="12" s="1"/>
  <c r="BL360" i="12"/>
  <c r="BK360" i="12"/>
  <c r="BJ360" i="12"/>
  <c r="BI360" i="12"/>
  <c r="BH360" i="12"/>
  <c r="BG360" i="12"/>
  <c r="BF360" i="12"/>
  <c r="BE360" i="12"/>
  <c r="BD360" i="12"/>
  <c r="BC360" i="12"/>
  <c r="BB360" i="12"/>
  <c r="BA360" i="12"/>
  <c r="AZ360" i="12"/>
  <c r="AY360" i="12"/>
  <c r="AX360" i="12"/>
  <c r="AW360" i="12"/>
  <c r="AV360" i="12"/>
  <c r="AU360" i="12"/>
  <c r="AT360" i="12"/>
  <c r="AS360" i="12"/>
  <c r="AR360" i="12"/>
  <c r="AQ360" i="12"/>
  <c r="AP360" i="12"/>
  <c r="AO360" i="12"/>
  <c r="AN360" i="12"/>
  <c r="AM360" i="12"/>
  <c r="AL360" i="12"/>
  <c r="AK360" i="12"/>
  <c r="AJ360" i="12"/>
  <c r="AI360" i="12"/>
  <c r="AH360" i="12"/>
  <c r="AG360" i="12"/>
  <c r="AF360" i="12"/>
  <c r="AE360" i="12"/>
  <c r="AD360" i="12"/>
  <c r="AC360" i="12"/>
  <c r="AB360" i="12"/>
  <c r="AA360" i="12"/>
  <c r="Z360" i="12"/>
  <c r="Y360" i="12"/>
  <c r="X360" i="12"/>
  <c r="W360" i="12"/>
  <c r="V360" i="12"/>
  <c r="U360" i="12"/>
  <c r="T360" i="12"/>
  <c r="S360" i="12"/>
  <c r="R360" i="12"/>
  <c r="Q360" i="12"/>
  <c r="P360" i="12"/>
  <c r="O360" i="12"/>
  <c r="N360" i="12"/>
  <c r="M360" i="12"/>
  <c r="L360" i="12"/>
  <c r="K360" i="12"/>
  <c r="J360" i="12"/>
  <c r="I360" i="12"/>
  <c r="H360" i="12"/>
  <c r="G360" i="12"/>
  <c r="F360" i="12"/>
  <c r="E360" i="12"/>
  <c r="D360" i="12"/>
  <c r="BT360" i="12" s="1"/>
  <c r="C360" i="12"/>
  <c r="B360" i="12"/>
  <c r="A360" i="12"/>
  <c r="BP359" i="12"/>
  <c r="BO359" i="12"/>
  <c r="BW359" i="12" s="1"/>
  <c r="BN359" i="12"/>
  <c r="BV359" i="12" s="1"/>
  <c r="BM359" i="12"/>
  <c r="BU359" i="12" s="1"/>
  <c r="BL359" i="12"/>
  <c r="BK359" i="12"/>
  <c r="BJ359" i="12"/>
  <c r="BI359" i="12"/>
  <c r="BH359" i="12"/>
  <c r="BG359" i="12"/>
  <c r="BF359" i="12"/>
  <c r="BE359" i="12"/>
  <c r="BD359" i="12"/>
  <c r="BC359" i="12"/>
  <c r="BB359" i="12"/>
  <c r="BA359" i="12"/>
  <c r="AZ359" i="12"/>
  <c r="AY359" i="12"/>
  <c r="AX359" i="12"/>
  <c r="AW359" i="12"/>
  <c r="AV359" i="12"/>
  <c r="AU359" i="12"/>
  <c r="AT359" i="12"/>
  <c r="AS359" i="12"/>
  <c r="AR359" i="12"/>
  <c r="AQ359" i="12"/>
  <c r="AP359" i="12"/>
  <c r="AO359" i="12"/>
  <c r="AN359" i="12"/>
  <c r="AM359" i="12"/>
  <c r="AL359" i="12"/>
  <c r="AK359" i="12"/>
  <c r="AJ359" i="12"/>
  <c r="AI359" i="12"/>
  <c r="AH359" i="12"/>
  <c r="AG359" i="12"/>
  <c r="AF359" i="12"/>
  <c r="AE359" i="12"/>
  <c r="AD359" i="12"/>
  <c r="AC359" i="12"/>
  <c r="AB359" i="12"/>
  <c r="AA359" i="12"/>
  <c r="Z359" i="12"/>
  <c r="Y359" i="12"/>
  <c r="X359" i="12"/>
  <c r="W359" i="12"/>
  <c r="V359" i="12"/>
  <c r="U359" i="12"/>
  <c r="T359" i="12"/>
  <c r="S359" i="12"/>
  <c r="R359" i="12"/>
  <c r="Q359" i="12"/>
  <c r="P359" i="12"/>
  <c r="O359" i="12"/>
  <c r="N359" i="12"/>
  <c r="M359" i="12"/>
  <c r="L359" i="12"/>
  <c r="K359" i="12"/>
  <c r="J359" i="12"/>
  <c r="I359" i="12"/>
  <c r="H359" i="12"/>
  <c r="G359" i="12"/>
  <c r="F359" i="12"/>
  <c r="E359" i="12"/>
  <c r="D359" i="12"/>
  <c r="BT359" i="12" s="1"/>
  <c r="C359" i="12"/>
  <c r="B359" i="12"/>
  <c r="A359" i="12"/>
  <c r="BP358" i="12"/>
  <c r="BO358" i="12"/>
  <c r="BW358" i="12" s="1"/>
  <c r="BN358" i="12"/>
  <c r="BV358" i="12" s="1"/>
  <c r="BM358" i="12"/>
  <c r="BU358" i="12" s="1"/>
  <c r="BL358" i="12"/>
  <c r="BK358" i="12"/>
  <c r="BJ358" i="12"/>
  <c r="BI358" i="12"/>
  <c r="BH358" i="12"/>
  <c r="BG358" i="12"/>
  <c r="BF358" i="12"/>
  <c r="BE358" i="12"/>
  <c r="BD358" i="12"/>
  <c r="BC358" i="12"/>
  <c r="BB358" i="12"/>
  <c r="BA358" i="12"/>
  <c r="AZ358" i="12"/>
  <c r="AY358" i="12"/>
  <c r="AX358" i="12"/>
  <c r="AW358" i="12"/>
  <c r="AV358" i="12"/>
  <c r="AU358" i="12"/>
  <c r="AT358" i="12"/>
  <c r="AS358" i="12"/>
  <c r="AR358" i="12"/>
  <c r="AQ358" i="12"/>
  <c r="AP358" i="12"/>
  <c r="AO358" i="12"/>
  <c r="AN358" i="12"/>
  <c r="AM358" i="12"/>
  <c r="AL358" i="12"/>
  <c r="AK358" i="12"/>
  <c r="AJ358" i="12"/>
  <c r="AI358" i="12"/>
  <c r="AH358" i="12"/>
  <c r="AG358" i="12"/>
  <c r="AF358" i="12"/>
  <c r="AE358" i="12"/>
  <c r="AD358" i="12"/>
  <c r="AC358" i="12"/>
  <c r="AB358" i="12"/>
  <c r="AA358" i="12"/>
  <c r="Z358" i="12"/>
  <c r="Y358" i="12"/>
  <c r="X358" i="12"/>
  <c r="W358" i="12"/>
  <c r="V358" i="12"/>
  <c r="U358" i="12"/>
  <c r="T358" i="12"/>
  <c r="S358" i="12"/>
  <c r="R358" i="12"/>
  <c r="Q358" i="12"/>
  <c r="P358" i="12"/>
  <c r="O358" i="12"/>
  <c r="N358" i="12"/>
  <c r="M358" i="12"/>
  <c r="L358" i="12"/>
  <c r="K358" i="12"/>
  <c r="J358" i="12"/>
  <c r="I358" i="12"/>
  <c r="H358" i="12"/>
  <c r="G358" i="12"/>
  <c r="F358" i="12"/>
  <c r="E358" i="12"/>
  <c r="D358" i="12"/>
  <c r="BT358" i="12" s="1"/>
  <c r="C358" i="12"/>
  <c r="B358" i="12"/>
  <c r="A358" i="12"/>
  <c r="BP357" i="12"/>
  <c r="BO357" i="12"/>
  <c r="BW357" i="12" s="1"/>
  <c r="BN357" i="12"/>
  <c r="BV357" i="12" s="1"/>
  <c r="BM357" i="12"/>
  <c r="BU357" i="12" s="1"/>
  <c r="BL357" i="12"/>
  <c r="BK357" i="12"/>
  <c r="BJ357" i="12"/>
  <c r="BI357" i="12"/>
  <c r="BH357" i="12"/>
  <c r="BG357" i="12"/>
  <c r="BF357" i="12"/>
  <c r="BE357" i="12"/>
  <c r="BD357" i="12"/>
  <c r="BC357" i="12"/>
  <c r="BB357" i="12"/>
  <c r="BA357" i="12"/>
  <c r="AZ357" i="12"/>
  <c r="AY357" i="12"/>
  <c r="AX357" i="12"/>
  <c r="AW357" i="12"/>
  <c r="AV357" i="12"/>
  <c r="AU357" i="12"/>
  <c r="AT357" i="12"/>
  <c r="AS357" i="12"/>
  <c r="AR357" i="12"/>
  <c r="AQ357" i="12"/>
  <c r="AP357" i="12"/>
  <c r="AO357" i="12"/>
  <c r="AN357" i="12"/>
  <c r="AM357" i="12"/>
  <c r="AL357" i="12"/>
  <c r="AK357" i="12"/>
  <c r="AJ357" i="12"/>
  <c r="AI357" i="12"/>
  <c r="AH357" i="12"/>
  <c r="AG357" i="12"/>
  <c r="AF357" i="12"/>
  <c r="AE357" i="12"/>
  <c r="AD357" i="12"/>
  <c r="AC357" i="12"/>
  <c r="AB357" i="12"/>
  <c r="AA357" i="12"/>
  <c r="Z357" i="12"/>
  <c r="Y357" i="12"/>
  <c r="X357" i="12"/>
  <c r="W357" i="12"/>
  <c r="V357" i="12"/>
  <c r="U357" i="12"/>
  <c r="T357" i="12"/>
  <c r="S357" i="12"/>
  <c r="R357" i="12"/>
  <c r="Q357" i="12"/>
  <c r="P357" i="12"/>
  <c r="O357" i="12"/>
  <c r="N357" i="12"/>
  <c r="M357" i="12"/>
  <c r="L357" i="12"/>
  <c r="K357" i="12"/>
  <c r="J357" i="12"/>
  <c r="I357" i="12"/>
  <c r="H357" i="12"/>
  <c r="G357" i="12"/>
  <c r="F357" i="12"/>
  <c r="E357" i="12"/>
  <c r="D357" i="12"/>
  <c r="BT357" i="12" s="1"/>
  <c r="C357" i="12"/>
  <c r="B357" i="12"/>
  <c r="A357" i="12"/>
  <c r="BP356" i="12"/>
  <c r="BO356" i="12"/>
  <c r="BW356" i="12" s="1"/>
  <c r="BN356" i="12"/>
  <c r="BV356" i="12" s="1"/>
  <c r="BM356" i="12"/>
  <c r="BU356" i="12" s="1"/>
  <c r="BL356" i="12"/>
  <c r="BK356" i="12"/>
  <c r="BJ356" i="12"/>
  <c r="BI356" i="12"/>
  <c r="BH356" i="12"/>
  <c r="BG356" i="12"/>
  <c r="BF356" i="12"/>
  <c r="BE356" i="12"/>
  <c r="BD356" i="12"/>
  <c r="BC356" i="12"/>
  <c r="BB356" i="12"/>
  <c r="BA356" i="12"/>
  <c r="AZ356" i="12"/>
  <c r="AY356" i="12"/>
  <c r="AX356" i="12"/>
  <c r="AW356" i="12"/>
  <c r="AV356" i="12"/>
  <c r="AU356" i="12"/>
  <c r="AT356" i="12"/>
  <c r="AS356" i="12"/>
  <c r="AR356" i="12"/>
  <c r="AQ356" i="12"/>
  <c r="AP356" i="12"/>
  <c r="AO356" i="12"/>
  <c r="AN356" i="12"/>
  <c r="AM356" i="12"/>
  <c r="AL356" i="12"/>
  <c r="AK356" i="12"/>
  <c r="AJ356" i="12"/>
  <c r="AI356" i="12"/>
  <c r="AH356" i="12"/>
  <c r="AG356" i="12"/>
  <c r="AF356" i="12"/>
  <c r="AE356" i="12"/>
  <c r="AD356" i="12"/>
  <c r="AC356" i="12"/>
  <c r="AB356" i="12"/>
  <c r="AA356" i="12"/>
  <c r="Z356" i="12"/>
  <c r="Y356" i="12"/>
  <c r="X356" i="12"/>
  <c r="W356" i="12"/>
  <c r="V356" i="12"/>
  <c r="U356" i="12"/>
  <c r="T356" i="12"/>
  <c r="S356" i="12"/>
  <c r="R356" i="12"/>
  <c r="Q356" i="12"/>
  <c r="P356" i="12"/>
  <c r="O356" i="12"/>
  <c r="N356" i="12"/>
  <c r="M356" i="12"/>
  <c r="L356" i="12"/>
  <c r="K356" i="12"/>
  <c r="J356" i="12"/>
  <c r="I356" i="12"/>
  <c r="H356" i="12"/>
  <c r="G356" i="12"/>
  <c r="F356" i="12"/>
  <c r="E356" i="12"/>
  <c r="D356" i="12"/>
  <c r="BT356" i="12" s="1"/>
  <c r="C356" i="12"/>
  <c r="B356" i="12"/>
  <c r="A356" i="12"/>
  <c r="BP355" i="12"/>
  <c r="BO355" i="12"/>
  <c r="BW355" i="12" s="1"/>
  <c r="BN355" i="12"/>
  <c r="BV355" i="12" s="1"/>
  <c r="BM355" i="12"/>
  <c r="BU355" i="12" s="1"/>
  <c r="BL355" i="12"/>
  <c r="BK355" i="12"/>
  <c r="BJ355" i="12"/>
  <c r="BI355" i="12"/>
  <c r="BH355" i="12"/>
  <c r="BG355" i="12"/>
  <c r="BF355" i="12"/>
  <c r="BE355" i="12"/>
  <c r="BD355" i="12"/>
  <c r="BC355" i="12"/>
  <c r="BB355" i="12"/>
  <c r="BA355" i="12"/>
  <c r="AZ355" i="12"/>
  <c r="AY355" i="12"/>
  <c r="AX355" i="12"/>
  <c r="AW355" i="12"/>
  <c r="AV355" i="12"/>
  <c r="AU355" i="12"/>
  <c r="AT355" i="12"/>
  <c r="AS355" i="12"/>
  <c r="AR355" i="12"/>
  <c r="AQ355" i="12"/>
  <c r="AP355" i="12"/>
  <c r="AO355" i="12"/>
  <c r="AN355" i="12"/>
  <c r="AM355" i="12"/>
  <c r="AL355" i="12"/>
  <c r="AK355" i="12"/>
  <c r="AJ355" i="12"/>
  <c r="AI355" i="12"/>
  <c r="AH355" i="12"/>
  <c r="AG355" i="12"/>
  <c r="AF355" i="12"/>
  <c r="AE355" i="12"/>
  <c r="AD355" i="12"/>
  <c r="AC355" i="12"/>
  <c r="AB355" i="12"/>
  <c r="AA355" i="12"/>
  <c r="Z355" i="12"/>
  <c r="Y355" i="12"/>
  <c r="X355" i="12"/>
  <c r="W355" i="12"/>
  <c r="V355" i="12"/>
  <c r="U355" i="12"/>
  <c r="T355" i="12"/>
  <c r="S355" i="12"/>
  <c r="R355" i="12"/>
  <c r="Q355" i="12"/>
  <c r="P355" i="12"/>
  <c r="O355" i="12"/>
  <c r="N355" i="12"/>
  <c r="M355" i="12"/>
  <c r="L355" i="12"/>
  <c r="K355" i="12"/>
  <c r="J355" i="12"/>
  <c r="I355" i="12"/>
  <c r="H355" i="12"/>
  <c r="G355" i="12"/>
  <c r="F355" i="12"/>
  <c r="E355" i="12"/>
  <c r="D355" i="12"/>
  <c r="BT355" i="12" s="1"/>
  <c r="C355" i="12"/>
  <c r="B355" i="12"/>
  <c r="A355" i="12"/>
  <c r="BP354" i="12"/>
  <c r="BO354" i="12"/>
  <c r="BW354" i="12" s="1"/>
  <c r="BN354" i="12"/>
  <c r="BV354" i="12" s="1"/>
  <c r="BM354" i="12"/>
  <c r="BU354" i="12" s="1"/>
  <c r="BL354" i="12"/>
  <c r="BK354" i="12"/>
  <c r="BJ354" i="12"/>
  <c r="BI354" i="12"/>
  <c r="BH354" i="12"/>
  <c r="BG354" i="12"/>
  <c r="BF354" i="12"/>
  <c r="BE354" i="12"/>
  <c r="BD354" i="12"/>
  <c r="BC354" i="12"/>
  <c r="BB354" i="12"/>
  <c r="BA354" i="12"/>
  <c r="AZ354" i="12"/>
  <c r="AY354" i="12"/>
  <c r="AX354" i="12"/>
  <c r="AW354" i="12"/>
  <c r="AV354" i="12"/>
  <c r="AU354" i="12"/>
  <c r="AT354" i="12"/>
  <c r="AS354" i="12"/>
  <c r="AR354" i="12"/>
  <c r="AQ354" i="12"/>
  <c r="AP354" i="12"/>
  <c r="AO354" i="12"/>
  <c r="AN354" i="12"/>
  <c r="AM354" i="12"/>
  <c r="AL354" i="12"/>
  <c r="AK354" i="12"/>
  <c r="AJ354" i="12"/>
  <c r="AI354" i="12"/>
  <c r="AH354" i="12"/>
  <c r="AG354" i="12"/>
  <c r="AF354" i="12"/>
  <c r="AE354" i="12"/>
  <c r="AD354" i="12"/>
  <c r="AC354" i="12"/>
  <c r="AB354" i="12"/>
  <c r="AA354" i="12"/>
  <c r="Z354" i="12"/>
  <c r="Y354" i="12"/>
  <c r="X354" i="12"/>
  <c r="W354" i="12"/>
  <c r="V354" i="12"/>
  <c r="U354" i="12"/>
  <c r="T354" i="12"/>
  <c r="S354" i="12"/>
  <c r="R354" i="12"/>
  <c r="Q354" i="12"/>
  <c r="P354" i="12"/>
  <c r="O354" i="12"/>
  <c r="N354" i="12"/>
  <c r="M354" i="12"/>
  <c r="L354" i="12"/>
  <c r="K354" i="12"/>
  <c r="J354" i="12"/>
  <c r="I354" i="12"/>
  <c r="H354" i="12"/>
  <c r="G354" i="12"/>
  <c r="F354" i="12"/>
  <c r="E354" i="12"/>
  <c r="D354" i="12"/>
  <c r="BT354" i="12" s="1"/>
  <c r="C354" i="12"/>
  <c r="B354" i="12"/>
  <c r="A354" i="12"/>
  <c r="BP353" i="12"/>
  <c r="BO353" i="12"/>
  <c r="BW353" i="12" s="1"/>
  <c r="BN353" i="12"/>
  <c r="BV353" i="12" s="1"/>
  <c r="BM353" i="12"/>
  <c r="BU353" i="12" s="1"/>
  <c r="BL353" i="12"/>
  <c r="BK353" i="12"/>
  <c r="BJ353" i="12"/>
  <c r="BI353" i="12"/>
  <c r="BH353" i="12"/>
  <c r="BG353" i="12"/>
  <c r="BF353" i="12"/>
  <c r="BE353" i="12"/>
  <c r="BD353" i="12"/>
  <c r="BC353" i="12"/>
  <c r="BB353" i="12"/>
  <c r="BA353" i="12"/>
  <c r="AZ353" i="12"/>
  <c r="AY353" i="12"/>
  <c r="AX353" i="12"/>
  <c r="AW353" i="12"/>
  <c r="AV353" i="12"/>
  <c r="AU353" i="12"/>
  <c r="AT353" i="12"/>
  <c r="AS353" i="12"/>
  <c r="AR353" i="12"/>
  <c r="AQ353" i="12"/>
  <c r="AP353" i="12"/>
  <c r="AO353" i="12"/>
  <c r="AN353" i="12"/>
  <c r="AM353" i="12"/>
  <c r="AL353" i="12"/>
  <c r="AK353" i="12"/>
  <c r="AJ353" i="12"/>
  <c r="AI353" i="12"/>
  <c r="AH353" i="12"/>
  <c r="AG353" i="12"/>
  <c r="AF353" i="12"/>
  <c r="AE353" i="12"/>
  <c r="AD353" i="12"/>
  <c r="AC353" i="12"/>
  <c r="AB353" i="12"/>
  <c r="AA353" i="12"/>
  <c r="Z353" i="12"/>
  <c r="Y353" i="12"/>
  <c r="X353" i="12"/>
  <c r="W353" i="12"/>
  <c r="V353" i="12"/>
  <c r="U353" i="12"/>
  <c r="T353" i="12"/>
  <c r="S353" i="12"/>
  <c r="R353" i="12"/>
  <c r="Q353" i="12"/>
  <c r="P353" i="12"/>
  <c r="O353" i="12"/>
  <c r="N353" i="12"/>
  <c r="M353" i="12"/>
  <c r="L353" i="12"/>
  <c r="K353" i="12"/>
  <c r="J353" i="12"/>
  <c r="I353" i="12"/>
  <c r="H353" i="12"/>
  <c r="G353" i="12"/>
  <c r="F353" i="12"/>
  <c r="E353" i="12"/>
  <c r="D353" i="12"/>
  <c r="BT353" i="12" s="1"/>
  <c r="C353" i="12"/>
  <c r="B353" i="12"/>
  <c r="A353" i="12"/>
  <c r="BP352" i="12"/>
  <c r="BO352" i="12"/>
  <c r="BW352" i="12" s="1"/>
  <c r="BN352" i="12"/>
  <c r="BV352" i="12" s="1"/>
  <c r="BM352" i="12"/>
  <c r="BU352" i="12" s="1"/>
  <c r="BL352" i="12"/>
  <c r="BK352" i="12"/>
  <c r="BJ352" i="12"/>
  <c r="BI352" i="12"/>
  <c r="BH352" i="12"/>
  <c r="BG352" i="12"/>
  <c r="BF352" i="12"/>
  <c r="BE352" i="12"/>
  <c r="BD352" i="12"/>
  <c r="BC352" i="12"/>
  <c r="BB352" i="12"/>
  <c r="BA352" i="12"/>
  <c r="AZ352" i="12"/>
  <c r="AY352" i="12"/>
  <c r="AX352" i="12"/>
  <c r="AW352" i="12"/>
  <c r="AV352" i="12"/>
  <c r="AU352" i="12"/>
  <c r="AT352" i="12"/>
  <c r="AS352" i="12"/>
  <c r="AR352" i="12"/>
  <c r="AQ352" i="12"/>
  <c r="AP352" i="12"/>
  <c r="AO352" i="12"/>
  <c r="AN352" i="12"/>
  <c r="AM352" i="12"/>
  <c r="AL352" i="12"/>
  <c r="AK352" i="12"/>
  <c r="AJ352" i="12"/>
  <c r="AI352" i="12"/>
  <c r="AH352" i="12"/>
  <c r="AG352" i="12"/>
  <c r="AF352" i="12"/>
  <c r="AE352" i="12"/>
  <c r="AD352" i="12"/>
  <c r="AC352" i="12"/>
  <c r="AB352" i="12"/>
  <c r="AA352" i="12"/>
  <c r="Z352" i="12"/>
  <c r="Y352" i="12"/>
  <c r="X352" i="12"/>
  <c r="W352" i="12"/>
  <c r="V352" i="12"/>
  <c r="U352" i="12"/>
  <c r="T352" i="12"/>
  <c r="S352" i="12"/>
  <c r="R352" i="12"/>
  <c r="Q352" i="12"/>
  <c r="P352" i="12"/>
  <c r="O352" i="12"/>
  <c r="N352" i="12"/>
  <c r="M352" i="12"/>
  <c r="L352" i="12"/>
  <c r="K352" i="12"/>
  <c r="J352" i="12"/>
  <c r="I352" i="12"/>
  <c r="H352" i="12"/>
  <c r="G352" i="12"/>
  <c r="F352" i="12"/>
  <c r="E352" i="12"/>
  <c r="D352" i="12"/>
  <c r="BT352" i="12" s="1"/>
  <c r="C352" i="12"/>
  <c r="B352" i="12"/>
  <c r="A352" i="12"/>
  <c r="BP351" i="12"/>
  <c r="BO351" i="12"/>
  <c r="BW351" i="12" s="1"/>
  <c r="BN351" i="12"/>
  <c r="BV351" i="12" s="1"/>
  <c r="BM351" i="12"/>
  <c r="BU351" i="12" s="1"/>
  <c r="BL351" i="12"/>
  <c r="BK351" i="12"/>
  <c r="BJ351" i="12"/>
  <c r="BI351" i="12"/>
  <c r="BH351" i="12"/>
  <c r="BG351" i="12"/>
  <c r="BF351" i="12"/>
  <c r="BE351" i="12"/>
  <c r="BD351" i="12"/>
  <c r="BC351" i="12"/>
  <c r="BB351" i="12"/>
  <c r="BA351" i="12"/>
  <c r="AZ351" i="12"/>
  <c r="AY351" i="12"/>
  <c r="AX351" i="12"/>
  <c r="AW351" i="12"/>
  <c r="AV351" i="12"/>
  <c r="AU351" i="12"/>
  <c r="AT351" i="12"/>
  <c r="AS351" i="12"/>
  <c r="AR351" i="12"/>
  <c r="AQ351" i="12"/>
  <c r="AP351" i="12"/>
  <c r="AO351" i="12"/>
  <c r="AN351" i="12"/>
  <c r="AM351" i="12"/>
  <c r="AL351" i="12"/>
  <c r="AK351" i="12"/>
  <c r="AJ351" i="12"/>
  <c r="AI351" i="12"/>
  <c r="AH351" i="12"/>
  <c r="AG351" i="12"/>
  <c r="AF351" i="12"/>
  <c r="AE351" i="12"/>
  <c r="AD351" i="12"/>
  <c r="AC351" i="12"/>
  <c r="AB351" i="12"/>
  <c r="AA351" i="12"/>
  <c r="Z351" i="12"/>
  <c r="Y351" i="12"/>
  <c r="X351" i="12"/>
  <c r="W351" i="12"/>
  <c r="V351" i="12"/>
  <c r="U351" i="12"/>
  <c r="T351" i="12"/>
  <c r="S351" i="12"/>
  <c r="R351" i="12"/>
  <c r="Q351" i="12"/>
  <c r="P351" i="12"/>
  <c r="O351" i="12"/>
  <c r="N351" i="12"/>
  <c r="M351" i="12"/>
  <c r="L351" i="12"/>
  <c r="K351" i="12"/>
  <c r="J351" i="12"/>
  <c r="I351" i="12"/>
  <c r="H351" i="12"/>
  <c r="G351" i="12"/>
  <c r="F351" i="12"/>
  <c r="E351" i="12"/>
  <c r="D351" i="12"/>
  <c r="BT351" i="12" s="1"/>
  <c r="C351" i="12"/>
  <c r="B351" i="12"/>
  <c r="A351" i="12"/>
  <c r="BP350" i="12"/>
  <c r="BO350" i="12"/>
  <c r="BW350" i="12" s="1"/>
  <c r="BN350" i="12"/>
  <c r="BV350" i="12" s="1"/>
  <c r="BM350" i="12"/>
  <c r="BU350" i="12" s="1"/>
  <c r="BL350" i="12"/>
  <c r="BK350" i="12"/>
  <c r="BJ350" i="12"/>
  <c r="BI350" i="12"/>
  <c r="BH350" i="12"/>
  <c r="BG350" i="12"/>
  <c r="BF350" i="12"/>
  <c r="BE350" i="12"/>
  <c r="BD350" i="12"/>
  <c r="BC350" i="12"/>
  <c r="BB350" i="12"/>
  <c r="BA350" i="12"/>
  <c r="AZ350" i="12"/>
  <c r="AY350" i="12"/>
  <c r="AX350" i="12"/>
  <c r="AW350" i="12"/>
  <c r="AV350" i="12"/>
  <c r="AU350" i="12"/>
  <c r="AT350" i="12"/>
  <c r="AS350" i="12"/>
  <c r="AR350" i="12"/>
  <c r="AQ350" i="12"/>
  <c r="AP350" i="12"/>
  <c r="AO350" i="12"/>
  <c r="AN350" i="12"/>
  <c r="AM350" i="12"/>
  <c r="AL350" i="12"/>
  <c r="AK350" i="12"/>
  <c r="AJ350" i="12"/>
  <c r="AI350" i="12"/>
  <c r="AH350" i="12"/>
  <c r="AG350" i="12"/>
  <c r="AF350" i="12"/>
  <c r="AE350" i="12"/>
  <c r="AD350" i="12"/>
  <c r="AC350" i="12"/>
  <c r="AB350" i="12"/>
  <c r="AA350" i="12"/>
  <c r="Z350" i="12"/>
  <c r="Y350" i="12"/>
  <c r="X350" i="12"/>
  <c r="W350" i="12"/>
  <c r="V350" i="12"/>
  <c r="U350" i="12"/>
  <c r="T350" i="12"/>
  <c r="S350" i="12"/>
  <c r="R350" i="12"/>
  <c r="Q350" i="12"/>
  <c r="P350" i="12"/>
  <c r="O350" i="12"/>
  <c r="N350" i="12"/>
  <c r="M350" i="12"/>
  <c r="L350" i="12"/>
  <c r="K350" i="12"/>
  <c r="J350" i="12"/>
  <c r="I350" i="12"/>
  <c r="H350" i="12"/>
  <c r="G350" i="12"/>
  <c r="F350" i="12"/>
  <c r="E350" i="12"/>
  <c r="D350" i="12"/>
  <c r="BT350" i="12" s="1"/>
  <c r="C350" i="12"/>
  <c r="B350" i="12"/>
  <c r="A350" i="12"/>
  <c r="BP349" i="12"/>
  <c r="BO349" i="12"/>
  <c r="BW349" i="12" s="1"/>
  <c r="BN349" i="12"/>
  <c r="BV349" i="12" s="1"/>
  <c r="BM349" i="12"/>
  <c r="BU349" i="12" s="1"/>
  <c r="BL349" i="12"/>
  <c r="BK349" i="12"/>
  <c r="BJ349" i="12"/>
  <c r="BI349" i="12"/>
  <c r="BH349" i="12"/>
  <c r="BG349" i="12"/>
  <c r="BF349" i="12"/>
  <c r="BE349" i="12"/>
  <c r="BD349" i="12"/>
  <c r="BC349" i="12"/>
  <c r="BB349" i="12"/>
  <c r="BA349" i="12"/>
  <c r="AZ349" i="12"/>
  <c r="AY349" i="12"/>
  <c r="AX349" i="12"/>
  <c r="AW349" i="12"/>
  <c r="AV349" i="12"/>
  <c r="AU349" i="12"/>
  <c r="AT349" i="12"/>
  <c r="AS349" i="12"/>
  <c r="AR349" i="12"/>
  <c r="AQ349" i="12"/>
  <c r="AP349" i="12"/>
  <c r="AO349" i="12"/>
  <c r="AN349" i="12"/>
  <c r="AM349" i="12"/>
  <c r="AL349" i="12"/>
  <c r="AK349" i="12"/>
  <c r="AJ349" i="12"/>
  <c r="AI349" i="12"/>
  <c r="AH349" i="12"/>
  <c r="AG349" i="12"/>
  <c r="AF349" i="12"/>
  <c r="AE349" i="12"/>
  <c r="AD349" i="12"/>
  <c r="AC349" i="12"/>
  <c r="AB349" i="12"/>
  <c r="AA349" i="12"/>
  <c r="Z349" i="12"/>
  <c r="Y349" i="12"/>
  <c r="X349" i="12"/>
  <c r="W349" i="12"/>
  <c r="V349" i="12"/>
  <c r="U349" i="12"/>
  <c r="T349" i="12"/>
  <c r="S349" i="12"/>
  <c r="R349" i="12"/>
  <c r="Q349" i="12"/>
  <c r="P349" i="12"/>
  <c r="O349" i="12"/>
  <c r="N349" i="12"/>
  <c r="M349" i="12"/>
  <c r="L349" i="12"/>
  <c r="K349" i="12"/>
  <c r="J349" i="12"/>
  <c r="I349" i="12"/>
  <c r="H349" i="12"/>
  <c r="G349" i="12"/>
  <c r="F349" i="12"/>
  <c r="E349" i="12"/>
  <c r="D349" i="12"/>
  <c r="BT349" i="12" s="1"/>
  <c r="C349" i="12"/>
  <c r="B349" i="12"/>
  <c r="A349" i="12"/>
  <c r="BP348" i="12"/>
  <c r="BO348" i="12"/>
  <c r="BW348" i="12" s="1"/>
  <c r="BN348" i="12"/>
  <c r="BV348" i="12" s="1"/>
  <c r="BM348" i="12"/>
  <c r="BU348" i="12" s="1"/>
  <c r="BL348" i="12"/>
  <c r="BK348" i="12"/>
  <c r="BJ348" i="12"/>
  <c r="BI348" i="12"/>
  <c r="BH348" i="12"/>
  <c r="BG348" i="12"/>
  <c r="BF348" i="12"/>
  <c r="BE348" i="12"/>
  <c r="BD348" i="12"/>
  <c r="BC348" i="12"/>
  <c r="BB348" i="12"/>
  <c r="BA348" i="12"/>
  <c r="AZ348" i="12"/>
  <c r="AY348" i="12"/>
  <c r="AX348" i="12"/>
  <c r="AW348" i="12"/>
  <c r="AV348" i="12"/>
  <c r="AU348" i="12"/>
  <c r="AT348" i="12"/>
  <c r="AS348" i="12"/>
  <c r="AR348" i="12"/>
  <c r="AQ348" i="12"/>
  <c r="AP348" i="12"/>
  <c r="AO348" i="12"/>
  <c r="AN348" i="12"/>
  <c r="AM348" i="12"/>
  <c r="AL348" i="12"/>
  <c r="AK348" i="12"/>
  <c r="AJ348" i="12"/>
  <c r="AI348" i="12"/>
  <c r="AH348" i="12"/>
  <c r="AG348" i="12"/>
  <c r="AF348" i="12"/>
  <c r="AE348" i="12"/>
  <c r="AD348" i="12"/>
  <c r="AC348" i="12"/>
  <c r="AB348" i="12"/>
  <c r="AA348" i="12"/>
  <c r="Z348" i="12"/>
  <c r="Y348" i="12"/>
  <c r="X348" i="12"/>
  <c r="W348" i="12"/>
  <c r="V348" i="12"/>
  <c r="U348" i="12"/>
  <c r="T348" i="12"/>
  <c r="S348" i="12"/>
  <c r="R348" i="12"/>
  <c r="Q348" i="12"/>
  <c r="P348" i="12"/>
  <c r="O348" i="12"/>
  <c r="N348" i="12"/>
  <c r="M348" i="12"/>
  <c r="L348" i="12"/>
  <c r="K348" i="12"/>
  <c r="J348" i="12"/>
  <c r="I348" i="12"/>
  <c r="H348" i="12"/>
  <c r="G348" i="12"/>
  <c r="F348" i="12"/>
  <c r="E348" i="12"/>
  <c r="D348" i="12"/>
  <c r="BT348" i="12" s="1"/>
  <c r="C348" i="12"/>
  <c r="B348" i="12"/>
  <c r="A348" i="12"/>
  <c r="BP347" i="12"/>
  <c r="BO347" i="12"/>
  <c r="BW347" i="12" s="1"/>
  <c r="BN347" i="12"/>
  <c r="BV347" i="12" s="1"/>
  <c r="BM347" i="12"/>
  <c r="BU347" i="12" s="1"/>
  <c r="BL347" i="12"/>
  <c r="BK347" i="12"/>
  <c r="BJ347" i="12"/>
  <c r="BI347" i="12"/>
  <c r="BH347" i="12"/>
  <c r="BG347" i="12"/>
  <c r="BF347" i="12"/>
  <c r="BE347" i="12"/>
  <c r="BD347" i="12"/>
  <c r="BC347" i="12"/>
  <c r="BB347" i="12"/>
  <c r="BA347" i="12"/>
  <c r="AZ347" i="12"/>
  <c r="AY347" i="12"/>
  <c r="AX347" i="12"/>
  <c r="AW347" i="12"/>
  <c r="AV347" i="12"/>
  <c r="AU347" i="12"/>
  <c r="AT347" i="12"/>
  <c r="AS347" i="12"/>
  <c r="AR347" i="12"/>
  <c r="AQ347" i="12"/>
  <c r="AP347" i="12"/>
  <c r="AO347" i="12"/>
  <c r="AN347" i="12"/>
  <c r="AM347" i="12"/>
  <c r="AL347" i="12"/>
  <c r="AK347" i="12"/>
  <c r="AJ347" i="12"/>
  <c r="AI347" i="12"/>
  <c r="AH347" i="12"/>
  <c r="AG347" i="12"/>
  <c r="AF347" i="12"/>
  <c r="AE347" i="12"/>
  <c r="AD347" i="12"/>
  <c r="AC347" i="12"/>
  <c r="AB347" i="12"/>
  <c r="AA347" i="12"/>
  <c r="Z347" i="12"/>
  <c r="Y347" i="12"/>
  <c r="X347" i="12"/>
  <c r="W347" i="12"/>
  <c r="V347" i="12"/>
  <c r="U347" i="12"/>
  <c r="T347" i="12"/>
  <c r="S347" i="12"/>
  <c r="R347" i="12"/>
  <c r="Q347" i="12"/>
  <c r="P347" i="12"/>
  <c r="O347" i="12"/>
  <c r="N347" i="12"/>
  <c r="M347" i="12"/>
  <c r="L347" i="12"/>
  <c r="K347" i="12"/>
  <c r="J347" i="12"/>
  <c r="I347" i="12"/>
  <c r="H347" i="12"/>
  <c r="G347" i="12"/>
  <c r="F347" i="12"/>
  <c r="E347" i="12"/>
  <c r="D347" i="12"/>
  <c r="BT347" i="12" s="1"/>
  <c r="C347" i="12"/>
  <c r="B347" i="12"/>
  <c r="A347" i="12"/>
  <c r="BP346" i="12"/>
  <c r="BO346" i="12"/>
  <c r="BW346" i="12" s="1"/>
  <c r="BN346" i="12"/>
  <c r="BV346" i="12" s="1"/>
  <c r="BM346" i="12"/>
  <c r="BU346" i="12" s="1"/>
  <c r="BL346" i="12"/>
  <c r="BK346" i="12"/>
  <c r="BJ346" i="12"/>
  <c r="BI346" i="12"/>
  <c r="BH346" i="12"/>
  <c r="BG346" i="12"/>
  <c r="BF346" i="12"/>
  <c r="BE346" i="12"/>
  <c r="BD346" i="12"/>
  <c r="BC346" i="12"/>
  <c r="BB346" i="12"/>
  <c r="BA346" i="12"/>
  <c r="AZ346" i="12"/>
  <c r="AY346" i="12"/>
  <c r="AX346" i="12"/>
  <c r="AW346" i="12"/>
  <c r="AV346" i="12"/>
  <c r="AU346" i="12"/>
  <c r="AT346" i="12"/>
  <c r="AS346" i="12"/>
  <c r="AR346" i="12"/>
  <c r="AQ346" i="12"/>
  <c r="AP346" i="12"/>
  <c r="AO346" i="12"/>
  <c r="AN346" i="12"/>
  <c r="AM346" i="12"/>
  <c r="AL346" i="12"/>
  <c r="AK346" i="12"/>
  <c r="AJ346" i="12"/>
  <c r="AI346" i="12"/>
  <c r="AH346" i="12"/>
  <c r="AG346" i="12"/>
  <c r="AF346" i="12"/>
  <c r="AE346" i="12"/>
  <c r="AD346" i="12"/>
  <c r="AC346" i="12"/>
  <c r="AB346" i="12"/>
  <c r="AA346" i="12"/>
  <c r="Z346" i="12"/>
  <c r="Y346" i="12"/>
  <c r="X346" i="12"/>
  <c r="W346" i="12"/>
  <c r="V346" i="12"/>
  <c r="U346" i="12"/>
  <c r="T346" i="12"/>
  <c r="S346" i="12"/>
  <c r="R346" i="12"/>
  <c r="Q346" i="12"/>
  <c r="P346" i="12"/>
  <c r="O346" i="12"/>
  <c r="N346" i="12"/>
  <c r="M346" i="12"/>
  <c r="L346" i="12"/>
  <c r="K346" i="12"/>
  <c r="J346" i="12"/>
  <c r="I346" i="12"/>
  <c r="H346" i="12"/>
  <c r="G346" i="12"/>
  <c r="F346" i="12"/>
  <c r="E346" i="12"/>
  <c r="D346" i="12"/>
  <c r="BT346" i="12" s="1"/>
  <c r="C346" i="12"/>
  <c r="B346" i="12"/>
  <c r="A346" i="12"/>
  <c r="BP345" i="12"/>
  <c r="BO345" i="12"/>
  <c r="BW345" i="12" s="1"/>
  <c r="BN345" i="12"/>
  <c r="BV345" i="12" s="1"/>
  <c r="BM345" i="12"/>
  <c r="BU345" i="12" s="1"/>
  <c r="BL345" i="12"/>
  <c r="BK345" i="12"/>
  <c r="BJ345" i="12"/>
  <c r="BI345" i="12"/>
  <c r="BH345" i="12"/>
  <c r="BG345" i="12"/>
  <c r="BF345" i="12"/>
  <c r="BE345" i="12"/>
  <c r="BD345" i="12"/>
  <c r="BC345" i="12"/>
  <c r="BB345" i="12"/>
  <c r="BA345" i="12"/>
  <c r="AZ345" i="12"/>
  <c r="AY345" i="12"/>
  <c r="AX345" i="12"/>
  <c r="AW345" i="12"/>
  <c r="AV345" i="12"/>
  <c r="AU345" i="12"/>
  <c r="AT345" i="12"/>
  <c r="AS345" i="12"/>
  <c r="AR345" i="12"/>
  <c r="AQ345" i="12"/>
  <c r="AP345" i="12"/>
  <c r="AO345" i="12"/>
  <c r="AN345" i="12"/>
  <c r="AM345" i="12"/>
  <c r="AL345" i="12"/>
  <c r="AK345" i="12"/>
  <c r="AJ345" i="12"/>
  <c r="AI345" i="12"/>
  <c r="AH345" i="12"/>
  <c r="AG345" i="12"/>
  <c r="AF345" i="12"/>
  <c r="AE345" i="12"/>
  <c r="AD345" i="12"/>
  <c r="AC345" i="12"/>
  <c r="AB345" i="12"/>
  <c r="AA345" i="12"/>
  <c r="Z345" i="12"/>
  <c r="Y345" i="12"/>
  <c r="X345" i="12"/>
  <c r="W345" i="12"/>
  <c r="V345" i="12"/>
  <c r="U345" i="12"/>
  <c r="T345" i="12"/>
  <c r="S345" i="12"/>
  <c r="R345" i="12"/>
  <c r="Q345" i="12"/>
  <c r="P345" i="12"/>
  <c r="O345" i="12"/>
  <c r="N345" i="12"/>
  <c r="M345" i="12"/>
  <c r="L345" i="12"/>
  <c r="K345" i="12"/>
  <c r="J345" i="12"/>
  <c r="I345" i="12"/>
  <c r="H345" i="12"/>
  <c r="G345" i="12"/>
  <c r="F345" i="12"/>
  <c r="E345" i="12"/>
  <c r="D345" i="12"/>
  <c r="BT345" i="12" s="1"/>
  <c r="C345" i="12"/>
  <c r="B345" i="12"/>
  <c r="A345" i="12"/>
  <c r="BP344" i="12"/>
  <c r="BO344" i="12"/>
  <c r="BW344" i="12" s="1"/>
  <c r="BN344" i="12"/>
  <c r="BV344" i="12" s="1"/>
  <c r="BM344" i="12"/>
  <c r="BU344" i="12" s="1"/>
  <c r="BL344" i="12"/>
  <c r="BK344" i="12"/>
  <c r="BJ344" i="12"/>
  <c r="BI344" i="12"/>
  <c r="BH344" i="12"/>
  <c r="BG344" i="12"/>
  <c r="BF344" i="12"/>
  <c r="BE344" i="12"/>
  <c r="BD344" i="12"/>
  <c r="BC344" i="12"/>
  <c r="BB344" i="12"/>
  <c r="BA344" i="12"/>
  <c r="AZ344" i="12"/>
  <c r="AY344" i="12"/>
  <c r="AX344" i="12"/>
  <c r="AW344" i="12"/>
  <c r="AV344" i="12"/>
  <c r="AU344" i="12"/>
  <c r="AT344" i="12"/>
  <c r="AS344" i="12"/>
  <c r="AR344" i="12"/>
  <c r="AQ344" i="12"/>
  <c r="AP344" i="12"/>
  <c r="AO344" i="12"/>
  <c r="AN344" i="12"/>
  <c r="AM344" i="12"/>
  <c r="AL344" i="12"/>
  <c r="AK344" i="12"/>
  <c r="AJ344" i="12"/>
  <c r="AI344" i="12"/>
  <c r="AH344" i="12"/>
  <c r="AG344" i="12"/>
  <c r="AF344" i="12"/>
  <c r="AE344" i="12"/>
  <c r="AD344" i="12"/>
  <c r="AC344" i="12"/>
  <c r="AB344" i="12"/>
  <c r="AA344" i="12"/>
  <c r="Z344" i="12"/>
  <c r="Y344" i="12"/>
  <c r="X344" i="12"/>
  <c r="W344" i="12"/>
  <c r="V344" i="12"/>
  <c r="U344" i="12"/>
  <c r="T344" i="12"/>
  <c r="S344" i="12"/>
  <c r="R344" i="12"/>
  <c r="Q344" i="12"/>
  <c r="P344" i="12"/>
  <c r="O344" i="12"/>
  <c r="N344" i="12"/>
  <c r="M344" i="12"/>
  <c r="L344" i="12"/>
  <c r="K344" i="12"/>
  <c r="J344" i="12"/>
  <c r="I344" i="12"/>
  <c r="H344" i="12"/>
  <c r="G344" i="12"/>
  <c r="F344" i="12"/>
  <c r="E344" i="12"/>
  <c r="D344" i="12"/>
  <c r="BT344" i="12" s="1"/>
  <c r="C344" i="12"/>
  <c r="B344" i="12"/>
  <c r="A344" i="12"/>
  <c r="BP343" i="12"/>
  <c r="BO343" i="12"/>
  <c r="BW343" i="12" s="1"/>
  <c r="BN343" i="12"/>
  <c r="BV343" i="12" s="1"/>
  <c r="BM343" i="12"/>
  <c r="BU343" i="12" s="1"/>
  <c r="BL343" i="12"/>
  <c r="BK343" i="12"/>
  <c r="BJ343" i="12"/>
  <c r="BI343" i="12"/>
  <c r="BH343" i="12"/>
  <c r="BG343" i="12"/>
  <c r="BF343" i="12"/>
  <c r="BE343" i="12"/>
  <c r="BD343" i="12"/>
  <c r="BC343" i="12"/>
  <c r="BB343" i="12"/>
  <c r="BA343" i="12"/>
  <c r="AZ343" i="12"/>
  <c r="AY343" i="12"/>
  <c r="AX343" i="12"/>
  <c r="AW343" i="12"/>
  <c r="AV343" i="12"/>
  <c r="AU343" i="12"/>
  <c r="AT343" i="12"/>
  <c r="AS343" i="12"/>
  <c r="AR343" i="12"/>
  <c r="AQ343" i="12"/>
  <c r="AP343" i="12"/>
  <c r="AO343" i="12"/>
  <c r="AN343" i="12"/>
  <c r="AM343" i="12"/>
  <c r="AL343" i="12"/>
  <c r="AK343" i="12"/>
  <c r="AJ343" i="12"/>
  <c r="AI343" i="12"/>
  <c r="AH343" i="12"/>
  <c r="AG343" i="12"/>
  <c r="AF343" i="12"/>
  <c r="AE343" i="12"/>
  <c r="AD343" i="12"/>
  <c r="AC343" i="12"/>
  <c r="AB343" i="12"/>
  <c r="AA343" i="12"/>
  <c r="Z343" i="12"/>
  <c r="Y343" i="12"/>
  <c r="X343" i="12"/>
  <c r="W343" i="12"/>
  <c r="V343" i="12"/>
  <c r="U343" i="12"/>
  <c r="T343" i="12"/>
  <c r="S343" i="12"/>
  <c r="R343" i="12"/>
  <c r="Q343" i="12"/>
  <c r="P343" i="12"/>
  <c r="O343" i="12"/>
  <c r="N343" i="12"/>
  <c r="M343" i="12"/>
  <c r="L343" i="12"/>
  <c r="K343" i="12"/>
  <c r="J343" i="12"/>
  <c r="I343" i="12"/>
  <c r="H343" i="12"/>
  <c r="G343" i="12"/>
  <c r="F343" i="12"/>
  <c r="E343" i="12"/>
  <c r="D343" i="12"/>
  <c r="BT343" i="12" s="1"/>
  <c r="C343" i="12"/>
  <c r="B343" i="12"/>
  <c r="A343" i="12"/>
  <c r="BP342" i="12"/>
  <c r="BO342" i="12"/>
  <c r="BW342" i="12" s="1"/>
  <c r="BN342" i="12"/>
  <c r="BV342" i="12" s="1"/>
  <c r="BM342" i="12"/>
  <c r="BU342" i="12" s="1"/>
  <c r="BL342" i="12"/>
  <c r="BK342" i="12"/>
  <c r="BJ342" i="12"/>
  <c r="BI342" i="12"/>
  <c r="BH342" i="12"/>
  <c r="BG342" i="12"/>
  <c r="BF342" i="12"/>
  <c r="BE342" i="12"/>
  <c r="BD342" i="12"/>
  <c r="BC342" i="12"/>
  <c r="BB342" i="12"/>
  <c r="BA342" i="12"/>
  <c r="AZ342" i="12"/>
  <c r="AY342" i="12"/>
  <c r="AX342" i="12"/>
  <c r="AW342" i="12"/>
  <c r="AV342" i="12"/>
  <c r="AU342" i="12"/>
  <c r="AT342" i="12"/>
  <c r="AS342" i="12"/>
  <c r="AR342" i="12"/>
  <c r="AQ342" i="12"/>
  <c r="AP342" i="12"/>
  <c r="AO342" i="12"/>
  <c r="AN342" i="12"/>
  <c r="AM342" i="12"/>
  <c r="AL342" i="12"/>
  <c r="AK342" i="12"/>
  <c r="AJ342" i="12"/>
  <c r="AI342" i="12"/>
  <c r="AH342" i="12"/>
  <c r="AG342" i="12"/>
  <c r="AF342" i="12"/>
  <c r="AE342" i="12"/>
  <c r="AD342" i="12"/>
  <c r="AC342" i="12"/>
  <c r="AB342" i="12"/>
  <c r="AA342" i="12"/>
  <c r="Z342" i="12"/>
  <c r="Y342" i="12"/>
  <c r="X342" i="12"/>
  <c r="W342" i="12"/>
  <c r="V342" i="12"/>
  <c r="U342" i="12"/>
  <c r="T342" i="12"/>
  <c r="S342" i="12"/>
  <c r="R342" i="12"/>
  <c r="Q342" i="12"/>
  <c r="P342" i="12"/>
  <c r="O342" i="12"/>
  <c r="N342" i="12"/>
  <c r="M342" i="12"/>
  <c r="L342" i="12"/>
  <c r="K342" i="12"/>
  <c r="J342" i="12"/>
  <c r="I342" i="12"/>
  <c r="H342" i="12"/>
  <c r="G342" i="12"/>
  <c r="F342" i="12"/>
  <c r="E342" i="12"/>
  <c r="D342" i="12"/>
  <c r="BT342" i="12" s="1"/>
  <c r="C342" i="12"/>
  <c r="B342" i="12"/>
  <c r="A342" i="12"/>
  <c r="BP341" i="12"/>
  <c r="BO341" i="12"/>
  <c r="BW341" i="12" s="1"/>
  <c r="BN341" i="12"/>
  <c r="BV341" i="12" s="1"/>
  <c r="BM341" i="12"/>
  <c r="BU341" i="12" s="1"/>
  <c r="BL341" i="12"/>
  <c r="BK341" i="12"/>
  <c r="BJ341" i="12"/>
  <c r="BI341" i="12"/>
  <c r="BH341" i="12"/>
  <c r="BG341" i="12"/>
  <c r="BF341" i="12"/>
  <c r="BE341" i="12"/>
  <c r="BD341" i="12"/>
  <c r="BC341" i="12"/>
  <c r="BB341" i="12"/>
  <c r="BA341" i="12"/>
  <c r="AZ341" i="12"/>
  <c r="AY341" i="12"/>
  <c r="AX341" i="12"/>
  <c r="AW341" i="12"/>
  <c r="AV341" i="12"/>
  <c r="AU341" i="12"/>
  <c r="AT341" i="12"/>
  <c r="AS341" i="12"/>
  <c r="AR341" i="12"/>
  <c r="AQ341" i="12"/>
  <c r="AP341" i="12"/>
  <c r="AO341" i="12"/>
  <c r="AN341" i="12"/>
  <c r="AM341" i="12"/>
  <c r="AL341" i="12"/>
  <c r="AK341" i="12"/>
  <c r="AJ341" i="12"/>
  <c r="AI341" i="12"/>
  <c r="AH341" i="12"/>
  <c r="AG341" i="12"/>
  <c r="AF341" i="12"/>
  <c r="AE341" i="12"/>
  <c r="AD341" i="12"/>
  <c r="AC341" i="12"/>
  <c r="AB341" i="12"/>
  <c r="AA341" i="12"/>
  <c r="Z341" i="12"/>
  <c r="Y341" i="12"/>
  <c r="X341" i="12"/>
  <c r="W341" i="12"/>
  <c r="V341" i="12"/>
  <c r="U341" i="12"/>
  <c r="T341" i="12"/>
  <c r="S341" i="12"/>
  <c r="R341" i="12"/>
  <c r="Q341" i="12"/>
  <c r="P341" i="12"/>
  <c r="O341" i="12"/>
  <c r="N341" i="12"/>
  <c r="M341" i="12"/>
  <c r="L341" i="12"/>
  <c r="K341" i="12"/>
  <c r="J341" i="12"/>
  <c r="I341" i="12"/>
  <c r="H341" i="12"/>
  <c r="G341" i="12"/>
  <c r="F341" i="12"/>
  <c r="E341" i="12"/>
  <c r="D341" i="12"/>
  <c r="BT341" i="12" s="1"/>
  <c r="C341" i="12"/>
  <c r="B341" i="12"/>
  <c r="A341" i="12"/>
  <c r="BP340" i="12"/>
  <c r="BO340" i="12"/>
  <c r="BW340" i="12" s="1"/>
  <c r="BN340" i="12"/>
  <c r="BV340" i="12" s="1"/>
  <c r="BM340" i="12"/>
  <c r="BU340" i="12" s="1"/>
  <c r="BL340" i="12"/>
  <c r="BK340" i="12"/>
  <c r="BJ340" i="12"/>
  <c r="BI340" i="12"/>
  <c r="BH340" i="12"/>
  <c r="BG340" i="12"/>
  <c r="BF340" i="12"/>
  <c r="BE340" i="12"/>
  <c r="BD340" i="12"/>
  <c r="BC340" i="12"/>
  <c r="BB340" i="12"/>
  <c r="BA340" i="12"/>
  <c r="AZ340" i="12"/>
  <c r="AY340" i="12"/>
  <c r="AX340" i="12"/>
  <c r="AW340" i="12"/>
  <c r="AV340" i="12"/>
  <c r="AU340" i="12"/>
  <c r="AT340" i="12"/>
  <c r="AS340" i="12"/>
  <c r="AR340" i="12"/>
  <c r="AQ340" i="12"/>
  <c r="AP340" i="12"/>
  <c r="AO340" i="12"/>
  <c r="AN340" i="12"/>
  <c r="AM340" i="12"/>
  <c r="AL340" i="12"/>
  <c r="AK340" i="12"/>
  <c r="AJ340" i="12"/>
  <c r="AI340" i="12"/>
  <c r="AH340" i="12"/>
  <c r="AG340" i="12"/>
  <c r="AF340" i="12"/>
  <c r="AE340" i="12"/>
  <c r="AD340" i="12"/>
  <c r="AC340" i="12"/>
  <c r="AB340" i="12"/>
  <c r="AA340" i="12"/>
  <c r="Z340" i="12"/>
  <c r="Y340" i="12"/>
  <c r="X340" i="12"/>
  <c r="W340" i="12"/>
  <c r="V340" i="12"/>
  <c r="U340" i="12"/>
  <c r="T340" i="12"/>
  <c r="S340" i="12"/>
  <c r="R340" i="12"/>
  <c r="Q340" i="12"/>
  <c r="P340" i="12"/>
  <c r="O340" i="12"/>
  <c r="N340" i="12"/>
  <c r="M340" i="12"/>
  <c r="L340" i="12"/>
  <c r="K340" i="12"/>
  <c r="J340" i="12"/>
  <c r="I340" i="12"/>
  <c r="H340" i="12"/>
  <c r="G340" i="12"/>
  <c r="F340" i="12"/>
  <c r="E340" i="12"/>
  <c r="D340" i="12"/>
  <c r="BT340" i="12" s="1"/>
  <c r="C340" i="12"/>
  <c r="B340" i="12"/>
  <c r="A340" i="12"/>
  <c r="BP339" i="12"/>
  <c r="BO339" i="12"/>
  <c r="BW339" i="12" s="1"/>
  <c r="BN339" i="12"/>
  <c r="BV339" i="12" s="1"/>
  <c r="BM339" i="12"/>
  <c r="BU339" i="12" s="1"/>
  <c r="BL339" i="12"/>
  <c r="BK339" i="12"/>
  <c r="BJ339" i="12"/>
  <c r="BI339" i="12"/>
  <c r="BH339" i="12"/>
  <c r="BG339" i="12"/>
  <c r="BF339" i="12"/>
  <c r="BE339" i="12"/>
  <c r="BD339" i="12"/>
  <c r="BC339" i="12"/>
  <c r="BB339" i="12"/>
  <c r="BA339" i="12"/>
  <c r="AZ339" i="12"/>
  <c r="AY339" i="12"/>
  <c r="AX339" i="12"/>
  <c r="AW339" i="12"/>
  <c r="AV339" i="12"/>
  <c r="AU339" i="12"/>
  <c r="AT339" i="12"/>
  <c r="AS339" i="12"/>
  <c r="AR339" i="12"/>
  <c r="AQ339" i="12"/>
  <c r="AP339" i="12"/>
  <c r="AO339" i="12"/>
  <c r="AN339" i="12"/>
  <c r="AM339" i="12"/>
  <c r="AL339" i="12"/>
  <c r="AK339" i="12"/>
  <c r="AJ339" i="12"/>
  <c r="AI339" i="12"/>
  <c r="AH339" i="12"/>
  <c r="AG339" i="12"/>
  <c r="AF339" i="12"/>
  <c r="AE339" i="12"/>
  <c r="AD339" i="12"/>
  <c r="AC339" i="12"/>
  <c r="AB339" i="12"/>
  <c r="AA339" i="12"/>
  <c r="Z339" i="12"/>
  <c r="Y339" i="12"/>
  <c r="X339" i="12"/>
  <c r="W339" i="12"/>
  <c r="V339" i="12"/>
  <c r="U339" i="12"/>
  <c r="T339" i="12"/>
  <c r="S339" i="12"/>
  <c r="R339" i="12"/>
  <c r="Q339" i="12"/>
  <c r="P339" i="12"/>
  <c r="O339" i="12"/>
  <c r="N339" i="12"/>
  <c r="M339" i="12"/>
  <c r="L339" i="12"/>
  <c r="K339" i="12"/>
  <c r="J339" i="12"/>
  <c r="I339" i="12"/>
  <c r="H339" i="12"/>
  <c r="G339" i="12"/>
  <c r="F339" i="12"/>
  <c r="E339" i="12"/>
  <c r="D339" i="12"/>
  <c r="BT339" i="12" s="1"/>
  <c r="C339" i="12"/>
  <c r="B339" i="12"/>
  <c r="A339" i="12"/>
  <c r="BP338" i="12"/>
  <c r="BO338" i="12"/>
  <c r="BW338" i="12" s="1"/>
  <c r="BN338" i="12"/>
  <c r="BV338" i="12" s="1"/>
  <c r="BM338" i="12"/>
  <c r="BU338" i="12" s="1"/>
  <c r="BL338" i="12"/>
  <c r="BK338" i="12"/>
  <c r="BJ338" i="12"/>
  <c r="BI338" i="12"/>
  <c r="BH338" i="12"/>
  <c r="BG338" i="12"/>
  <c r="BF338" i="12"/>
  <c r="BE338" i="12"/>
  <c r="BD338" i="12"/>
  <c r="BC338" i="12"/>
  <c r="BB338" i="12"/>
  <c r="BA338" i="12"/>
  <c r="AZ338" i="12"/>
  <c r="AY338" i="12"/>
  <c r="AX338" i="12"/>
  <c r="AW338" i="12"/>
  <c r="AV338" i="12"/>
  <c r="AU338" i="12"/>
  <c r="AT338" i="12"/>
  <c r="AS338" i="12"/>
  <c r="AR338" i="12"/>
  <c r="AQ338" i="12"/>
  <c r="AP338" i="12"/>
  <c r="AO338" i="12"/>
  <c r="AN338" i="12"/>
  <c r="AM338" i="12"/>
  <c r="AL338" i="12"/>
  <c r="AK338" i="12"/>
  <c r="AJ338" i="12"/>
  <c r="AI338" i="12"/>
  <c r="AH338" i="12"/>
  <c r="AG338" i="12"/>
  <c r="AF338" i="12"/>
  <c r="AE338" i="12"/>
  <c r="AD338" i="12"/>
  <c r="AC338" i="12"/>
  <c r="AB338" i="12"/>
  <c r="AA338" i="12"/>
  <c r="Z338" i="12"/>
  <c r="Y338" i="12"/>
  <c r="X338" i="12"/>
  <c r="W338" i="12"/>
  <c r="V338" i="12"/>
  <c r="U338" i="12"/>
  <c r="T338" i="12"/>
  <c r="S338" i="12"/>
  <c r="R338" i="12"/>
  <c r="Q338" i="12"/>
  <c r="P338" i="12"/>
  <c r="O338" i="12"/>
  <c r="N338" i="12"/>
  <c r="M338" i="12"/>
  <c r="L338" i="12"/>
  <c r="K338" i="12"/>
  <c r="J338" i="12"/>
  <c r="I338" i="12"/>
  <c r="H338" i="12"/>
  <c r="G338" i="12"/>
  <c r="F338" i="12"/>
  <c r="E338" i="12"/>
  <c r="D338" i="12"/>
  <c r="BT338" i="12" s="1"/>
  <c r="C338" i="12"/>
  <c r="B338" i="12"/>
  <c r="A338" i="12"/>
  <c r="BP337" i="12"/>
  <c r="BO337" i="12"/>
  <c r="BW337" i="12" s="1"/>
  <c r="BN337" i="12"/>
  <c r="BV337" i="12" s="1"/>
  <c r="BM337" i="12"/>
  <c r="BU337" i="12" s="1"/>
  <c r="BL337" i="12"/>
  <c r="BK337" i="12"/>
  <c r="BJ337" i="12"/>
  <c r="BI337" i="12"/>
  <c r="BH337" i="12"/>
  <c r="BG337" i="12"/>
  <c r="BF337" i="12"/>
  <c r="BE337" i="12"/>
  <c r="BD337" i="12"/>
  <c r="BC337" i="12"/>
  <c r="BB337" i="12"/>
  <c r="BA337" i="12"/>
  <c r="AZ337" i="12"/>
  <c r="AY337" i="12"/>
  <c r="AX337" i="12"/>
  <c r="AW337" i="12"/>
  <c r="AV337" i="12"/>
  <c r="AU337" i="12"/>
  <c r="AT337" i="12"/>
  <c r="AS337" i="12"/>
  <c r="AR337" i="12"/>
  <c r="AQ337" i="12"/>
  <c r="AP337" i="12"/>
  <c r="AO337" i="12"/>
  <c r="AN337" i="12"/>
  <c r="AM337" i="12"/>
  <c r="AL337" i="12"/>
  <c r="AK337" i="12"/>
  <c r="AJ337" i="12"/>
  <c r="AI337" i="12"/>
  <c r="AH337" i="12"/>
  <c r="AG337" i="12"/>
  <c r="AF337" i="12"/>
  <c r="AE337" i="12"/>
  <c r="AD337" i="12"/>
  <c r="AC337" i="12"/>
  <c r="AB337" i="12"/>
  <c r="AA337" i="12"/>
  <c r="Z337" i="12"/>
  <c r="Y337" i="12"/>
  <c r="X337" i="12"/>
  <c r="W337" i="12"/>
  <c r="V337" i="12"/>
  <c r="U337" i="12"/>
  <c r="T337" i="12"/>
  <c r="S337" i="12"/>
  <c r="R337" i="12"/>
  <c r="Q337" i="12"/>
  <c r="P337" i="12"/>
  <c r="O337" i="12"/>
  <c r="N337" i="12"/>
  <c r="M337" i="12"/>
  <c r="L337" i="12"/>
  <c r="K337" i="12"/>
  <c r="J337" i="12"/>
  <c r="I337" i="12"/>
  <c r="H337" i="12"/>
  <c r="G337" i="12"/>
  <c r="F337" i="12"/>
  <c r="E337" i="12"/>
  <c r="D337" i="12"/>
  <c r="BT337" i="12" s="1"/>
  <c r="C337" i="12"/>
  <c r="B337" i="12"/>
  <c r="A337" i="12"/>
  <c r="BP336" i="12"/>
  <c r="BO336" i="12"/>
  <c r="BW336" i="12" s="1"/>
  <c r="BN336" i="12"/>
  <c r="BV336" i="12" s="1"/>
  <c r="BM336" i="12"/>
  <c r="BU336" i="12" s="1"/>
  <c r="BL336" i="12"/>
  <c r="BK336" i="12"/>
  <c r="BJ336" i="12"/>
  <c r="BI336" i="12"/>
  <c r="BH336" i="12"/>
  <c r="BG336" i="12"/>
  <c r="BF336" i="12"/>
  <c r="BE336" i="12"/>
  <c r="BD336" i="12"/>
  <c r="BC336" i="12"/>
  <c r="BB336" i="12"/>
  <c r="BA336" i="12"/>
  <c r="AZ336" i="12"/>
  <c r="AY336" i="12"/>
  <c r="AX336" i="12"/>
  <c r="AW336" i="12"/>
  <c r="AV336" i="12"/>
  <c r="AU336" i="12"/>
  <c r="AT336" i="12"/>
  <c r="AS336" i="12"/>
  <c r="AR336" i="12"/>
  <c r="AQ336" i="12"/>
  <c r="AP336" i="12"/>
  <c r="AO336" i="12"/>
  <c r="AN336" i="12"/>
  <c r="AM336" i="12"/>
  <c r="AL336" i="12"/>
  <c r="AK336" i="12"/>
  <c r="AJ336" i="12"/>
  <c r="AI336" i="12"/>
  <c r="AH336" i="12"/>
  <c r="AG336" i="12"/>
  <c r="AF336" i="12"/>
  <c r="AE336" i="12"/>
  <c r="AD336" i="12"/>
  <c r="AC336" i="12"/>
  <c r="AB336" i="12"/>
  <c r="AA336" i="12"/>
  <c r="Z336" i="12"/>
  <c r="Y336" i="12"/>
  <c r="X336" i="12"/>
  <c r="W336" i="12"/>
  <c r="V336" i="12"/>
  <c r="U336" i="12"/>
  <c r="T336" i="12"/>
  <c r="S336" i="12"/>
  <c r="R336" i="12"/>
  <c r="Q336" i="12"/>
  <c r="P336" i="12"/>
  <c r="O336" i="12"/>
  <c r="N336" i="12"/>
  <c r="M336" i="12"/>
  <c r="L336" i="12"/>
  <c r="K336" i="12"/>
  <c r="J336" i="12"/>
  <c r="I336" i="12"/>
  <c r="H336" i="12"/>
  <c r="G336" i="12"/>
  <c r="F336" i="12"/>
  <c r="E336" i="12"/>
  <c r="D336" i="12"/>
  <c r="BT336" i="12" s="1"/>
  <c r="C336" i="12"/>
  <c r="B336" i="12"/>
  <c r="A336" i="12"/>
  <c r="BP335" i="12"/>
  <c r="BO335" i="12"/>
  <c r="BW335" i="12" s="1"/>
  <c r="BN335" i="12"/>
  <c r="BV335" i="12" s="1"/>
  <c r="BM335" i="12"/>
  <c r="BU335" i="12" s="1"/>
  <c r="BL335" i="12"/>
  <c r="BK335" i="12"/>
  <c r="BJ335" i="12"/>
  <c r="BI335" i="12"/>
  <c r="BH335" i="12"/>
  <c r="BG335" i="12"/>
  <c r="BF335" i="12"/>
  <c r="BE335" i="12"/>
  <c r="BD335" i="12"/>
  <c r="BC335" i="12"/>
  <c r="BB335" i="12"/>
  <c r="BA335" i="12"/>
  <c r="AZ335" i="12"/>
  <c r="AY335" i="12"/>
  <c r="AX335" i="12"/>
  <c r="AW335" i="12"/>
  <c r="AV335" i="12"/>
  <c r="AU335" i="12"/>
  <c r="AT335" i="12"/>
  <c r="AS335" i="12"/>
  <c r="AR335" i="12"/>
  <c r="AQ335" i="12"/>
  <c r="AP335" i="12"/>
  <c r="AO335" i="12"/>
  <c r="AN335" i="12"/>
  <c r="AM335" i="12"/>
  <c r="AL335" i="12"/>
  <c r="AK335" i="12"/>
  <c r="AJ335" i="12"/>
  <c r="AI335" i="12"/>
  <c r="AH335" i="12"/>
  <c r="AG335" i="12"/>
  <c r="AF335" i="12"/>
  <c r="AE335" i="12"/>
  <c r="AD335" i="12"/>
  <c r="AC335" i="12"/>
  <c r="AB335" i="12"/>
  <c r="AA335" i="12"/>
  <c r="Z335" i="12"/>
  <c r="Y335" i="12"/>
  <c r="X335" i="12"/>
  <c r="W335" i="12"/>
  <c r="V335" i="12"/>
  <c r="U335" i="12"/>
  <c r="T335" i="12"/>
  <c r="S335" i="12"/>
  <c r="R335" i="12"/>
  <c r="Q335" i="12"/>
  <c r="P335" i="12"/>
  <c r="O335" i="12"/>
  <c r="N335" i="12"/>
  <c r="M335" i="12"/>
  <c r="L335" i="12"/>
  <c r="K335" i="12"/>
  <c r="J335" i="12"/>
  <c r="I335" i="12"/>
  <c r="H335" i="12"/>
  <c r="G335" i="12"/>
  <c r="F335" i="12"/>
  <c r="E335" i="12"/>
  <c r="D335" i="12"/>
  <c r="BT335" i="12" s="1"/>
  <c r="C335" i="12"/>
  <c r="B335" i="12"/>
  <c r="A335" i="12"/>
  <c r="BP334" i="12"/>
  <c r="BO334" i="12"/>
  <c r="BW334" i="12" s="1"/>
  <c r="BN334" i="12"/>
  <c r="BV334" i="12" s="1"/>
  <c r="BM334" i="12"/>
  <c r="BU334" i="12" s="1"/>
  <c r="BL334" i="12"/>
  <c r="BK334" i="12"/>
  <c r="BJ334" i="12"/>
  <c r="BI334" i="12"/>
  <c r="BH334" i="12"/>
  <c r="BG334" i="12"/>
  <c r="BF334" i="12"/>
  <c r="BE334" i="12"/>
  <c r="BD334" i="12"/>
  <c r="BC334" i="12"/>
  <c r="BB334" i="12"/>
  <c r="BA334" i="12"/>
  <c r="AZ334" i="12"/>
  <c r="AY334" i="12"/>
  <c r="AX334" i="12"/>
  <c r="AW334" i="12"/>
  <c r="AV334" i="12"/>
  <c r="AU334" i="12"/>
  <c r="AT334" i="12"/>
  <c r="AS334" i="12"/>
  <c r="AR334" i="12"/>
  <c r="AQ334" i="12"/>
  <c r="AP334" i="12"/>
  <c r="AO334" i="12"/>
  <c r="AN334" i="12"/>
  <c r="AM334" i="12"/>
  <c r="AL334" i="12"/>
  <c r="AK334" i="12"/>
  <c r="AJ334" i="12"/>
  <c r="AI334" i="12"/>
  <c r="AH334" i="12"/>
  <c r="AG334" i="12"/>
  <c r="AF334" i="12"/>
  <c r="AE334" i="12"/>
  <c r="AD334" i="12"/>
  <c r="AC334" i="12"/>
  <c r="AB334" i="12"/>
  <c r="AA334" i="12"/>
  <c r="Z334" i="12"/>
  <c r="Y334" i="12"/>
  <c r="X334" i="12"/>
  <c r="W334" i="12"/>
  <c r="V334" i="12"/>
  <c r="U334" i="12"/>
  <c r="T334" i="12"/>
  <c r="S334" i="12"/>
  <c r="R334" i="12"/>
  <c r="Q334" i="12"/>
  <c r="P334" i="12"/>
  <c r="O334" i="12"/>
  <c r="N334" i="12"/>
  <c r="M334" i="12"/>
  <c r="L334" i="12"/>
  <c r="K334" i="12"/>
  <c r="J334" i="12"/>
  <c r="I334" i="12"/>
  <c r="H334" i="12"/>
  <c r="G334" i="12"/>
  <c r="F334" i="12"/>
  <c r="E334" i="12"/>
  <c r="D334" i="12"/>
  <c r="BT334" i="12" s="1"/>
  <c r="C334" i="12"/>
  <c r="B334" i="12"/>
  <c r="A334" i="12"/>
  <c r="BP333" i="12"/>
  <c r="BO333" i="12"/>
  <c r="BW333" i="12" s="1"/>
  <c r="BN333" i="12"/>
  <c r="BV333" i="12" s="1"/>
  <c r="BM333" i="12"/>
  <c r="BU333" i="12" s="1"/>
  <c r="BL333" i="12"/>
  <c r="BK333" i="12"/>
  <c r="BJ333" i="12"/>
  <c r="BI333" i="12"/>
  <c r="BH333" i="12"/>
  <c r="BG333" i="12"/>
  <c r="BF333" i="12"/>
  <c r="BE333" i="12"/>
  <c r="BD333" i="12"/>
  <c r="BC333" i="12"/>
  <c r="BB333" i="12"/>
  <c r="BA333" i="12"/>
  <c r="AZ333" i="12"/>
  <c r="AY333" i="12"/>
  <c r="AX333" i="12"/>
  <c r="AW333" i="12"/>
  <c r="AV333" i="12"/>
  <c r="AU333" i="12"/>
  <c r="AT333" i="12"/>
  <c r="AS333" i="12"/>
  <c r="AR333" i="12"/>
  <c r="AQ333" i="12"/>
  <c r="AP333" i="12"/>
  <c r="AO333" i="12"/>
  <c r="AN333" i="12"/>
  <c r="AM333" i="12"/>
  <c r="AL333" i="12"/>
  <c r="AK333" i="12"/>
  <c r="AJ333" i="12"/>
  <c r="AI333" i="12"/>
  <c r="AH333" i="12"/>
  <c r="AG333" i="12"/>
  <c r="AF333" i="12"/>
  <c r="AE333" i="12"/>
  <c r="AD333" i="12"/>
  <c r="AC333" i="12"/>
  <c r="AB333" i="12"/>
  <c r="AA333" i="12"/>
  <c r="Z333" i="12"/>
  <c r="Y333" i="12"/>
  <c r="X333" i="12"/>
  <c r="W333" i="12"/>
  <c r="V333" i="12"/>
  <c r="U333" i="12"/>
  <c r="T333" i="12"/>
  <c r="S333" i="12"/>
  <c r="R333" i="12"/>
  <c r="Q333" i="12"/>
  <c r="P333" i="12"/>
  <c r="O333" i="12"/>
  <c r="N333" i="12"/>
  <c r="M333" i="12"/>
  <c r="L333" i="12"/>
  <c r="K333" i="12"/>
  <c r="J333" i="12"/>
  <c r="I333" i="12"/>
  <c r="H333" i="12"/>
  <c r="G333" i="12"/>
  <c r="F333" i="12"/>
  <c r="E333" i="12"/>
  <c r="D333" i="12"/>
  <c r="BT333" i="12" s="1"/>
  <c r="C333" i="12"/>
  <c r="B333" i="12"/>
  <c r="A333" i="12"/>
  <c r="BP332" i="12"/>
  <c r="BO332" i="12"/>
  <c r="BW332" i="12" s="1"/>
  <c r="BN332" i="12"/>
  <c r="BV332" i="12" s="1"/>
  <c r="BM332" i="12"/>
  <c r="BU332" i="12" s="1"/>
  <c r="BL332" i="12"/>
  <c r="BK332" i="12"/>
  <c r="BJ332" i="12"/>
  <c r="BI332" i="12"/>
  <c r="BH332" i="12"/>
  <c r="BG332" i="12"/>
  <c r="BF332" i="12"/>
  <c r="BE332" i="12"/>
  <c r="BD332" i="12"/>
  <c r="BC332" i="12"/>
  <c r="BB332" i="12"/>
  <c r="BA332" i="12"/>
  <c r="AZ332" i="12"/>
  <c r="AY332" i="12"/>
  <c r="AX332" i="12"/>
  <c r="AW332" i="12"/>
  <c r="AV332" i="12"/>
  <c r="AU332" i="12"/>
  <c r="AT332" i="12"/>
  <c r="AS332" i="12"/>
  <c r="AR332" i="12"/>
  <c r="AQ332" i="12"/>
  <c r="AP332" i="12"/>
  <c r="AO332" i="12"/>
  <c r="AN332" i="12"/>
  <c r="AM332" i="12"/>
  <c r="AL332" i="12"/>
  <c r="AK332" i="12"/>
  <c r="AJ332" i="12"/>
  <c r="AI332" i="12"/>
  <c r="AH332" i="12"/>
  <c r="AG332" i="12"/>
  <c r="AF332" i="12"/>
  <c r="AE332" i="12"/>
  <c r="AD332" i="12"/>
  <c r="AC332" i="12"/>
  <c r="AB332" i="12"/>
  <c r="AA332" i="12"/>
  <c r="Z332" i="12"/>
  <c r="Y332" i="12"/>
  <c r="X332" i="12"/>
  <c r="W332" i="12"/>
  <c r="V332" i="12"/>
  <c r="U332" i="12"/>
  <c r="T332" i="12"/>
  <c r="S332" i="12"/>
  <c r="R332" i="12"/>
  <c r="Q332" i="12"/>
  <c r="P332" i="12"/>
  <c r="O332" i="12"/>
  <c r="N332" i="12"/>
  <c r="M332" i="12"/>
  <c r="L332" i="12"/>
  <c r="K332" i="12"/>
  <c r="J332" i="12"/>
  <c r="I332" i="12"/>
  <c r="H332" i="12"/>
  <c r="G332" i="12"/>
  <c r="F332" i="12"/>
  <c r="E332" i="12"/>
  <c r="D332" i="12"/>
  <c r="BT332" i="12" s="1"/>
  <c r="C332" i="12"/>
  <c r="B332" i="12"/>
  <c r="A332" i="12"/>
  <c r="BP331" i="12"/>
  <c r="BO331" i="12"/>
  <c r="BW331" i="12" s="1"/>
  <c r="BN331" i="12"/>
  <c r="BV331" i="12" s="1"/>
  <c r="BM331" i="12"/>
  <c r="BU331" i="12" s="1"/>
  <c r="BL331" i="12"/>
  <c r="BK331" i="12"/>
  <c r="BJ331" i="12"/>
  <c r="BI331" i="12"/>
  <c r="BH331" i="12"/>
  <c r="BG331" i="12"/>
  <c r="BF331" i="12"/>
  <c r="BE331" i="12"/>
  <c r="BD331" i="12"/>
  <c r="BC331" i="12"/>
  <c r="BB331" i="12"/>
  <c r="BA331" i="12"/>
  <c r="AZ331" i="12"/>
  <c r="AY331" i="12"/>
  <c r="AX331" i="12"/>
  <c r="AW331" i="12"/>
  <c r="AV331" i="12"/>
  <c r="AU331" i="12"/>
  <c r="AT331" i="12"/>
  <c r="AS331" i="12"/>
  <c r="AR331" i="12"/>
  <c r="AQ331" i="12"/>
  <c r="AP331" i="12"/>
  <c r="AO331" i="12"/>
  <c r="AN331" i="12"/>
  <c r="AM331" i="12"/>
  <c r="AL331" i="12"/>
  <c r="AK331" i="12"/>
  <c r="AJ331" i="12"/>
  <c r="AI331" i="12"/>
  <c r="AH331" i="12"/>
  <c r="AG331" i="12"/>
  <c r="AF331" i="12"/>
  <c r="AE331" i="12"/>
  <c r="AD331" i="12"/>
  <c r="AC331" i="12"/>
  <c r="AB331" i="12"/>
  <c r="AA331" i="12"/>
  <c r="Z331" i="12"/>
  <c r="Y331" i="12"/>
  <c r="X331" i="12"/>
  <c r="W331" i="12"/>
  <c r="V331" i="12"/>
  <c r="U331" i="12"/>
  <c r="T331" i="12"/>
  <c r="S331" i="12"/>
  <c r="R331" i="12"/>
  <c r="Q331" i="12"/>
  <c r="P331" i="12"/>
  <c r="O331" i="12"/>
  <c r="N331" i="12"/>
  <c r="M331" i="12"/>
  <c r="L331" i="12"/>
  <c r="K331" i="12"/>
  <c r="J331" i="12"/>
  <c r="I331" i="12"/>
  <c r="H331" i="12"/>
  <c r="G331" i="12"/>
  <c r="F331" i="12"/>
  <c r="E331" i="12"/>
  <c r="D331" i="12"/>
  <c r="BT331" i="12" s="1"/>
  <c r="C331" i="12"/>
  <c r="B331" i="12"/>
  <c r="A331" i="12"/>
  <c r="BP330" i="12"/>
  <c r="BO330" i="12"/>
  <c r="BW330" i="12" s="1"/>
  <c r="BN330" i="12"/>
  <c r="BV330" i="12" s="1"/>
  <c r="BM330" i="12"/>
  <c r="BU330" i="12" s="1"/>
  <c r="BL330" i="12"/>
  <c r="BK330" i="12"/>
  <c r="BJ330" i="12"/>
  <c r="BI330" i="12"/>
  <c r="BH330" i="12"/>
  <c r="BG330" i="12"/>
  <c r="BF330" i="12"/>
  <c r="BE330" i="12"/>
  <c r="BD330" i="12"/>
  <c r="BC330" i="12"/>
  <c r="BB330" i="12"/>
  <c r="BA330" i="12"/>
  <c r="AZ330" i="12"/>
  <c r="AY330" i="12"/>
  <c r="AX330" i="12"/>
  <c r="AW330" i="12"/>
  <c r="AV330" i="12"/>
  <c r="AU330" i="12"/>
  <c r="AT330" i="12"/>
  <c r="AS330" i="12"/>
  <c r="AR330" i="12"/>
  <c r="AQ330" i="12"/>
  <c r="AP330" i="12"/>
  <c r="AO330" i="12"/>
  <c r="AN330" i="12"/>
  <c r="AM330" i="12"/>
  <c r="AL330" i="12"/>
  <c r="AK330" i="12"/>
  <c r="AJ330" i="12"/>
  <c r="AI330" i="12"/>
  <c r="AH330" i="12"/>
  <c r="AG330" i="12"/>
  <c r="AF330" i="12"/>
  <c r="AE330" i="12"/>
  <c r="AD330" i="12"/>
  <c r="AC330" i="12"/>
  <c r="AB330" i="12"/>
  <c r="AA330" i="12"/>
  <c r="Z330" i="12"/>
  <c r="Y330" i="12"/>
  <c r="X330" i="12"/>
  <c r="W330" i="12"/>
  <c r="V330" i="12"/>
  <c r="U330" i="12"/>
  <c r="T330" i="12"/>
  <c r="S330" i="12"/>
  <c r="R330" i="12"/>
  <c r="Q330" i="12"/>
  <c r="P330" i="12"/>
  <c r="O330" i="12"/>
  <c r="N330" i="12"/>
  <c r="M330" i="12"/>
  <c r="L330" i="12"/>
  <c r="K330" i="12"/>
  <c r="J330" i="12"/>
  <c r="I330" i="12"/>
  <c r="H330" i="12"/>
  <c r="G330" i="12"/>
  <c r="F330" i="12"/>
  <c r="E330" i="12"/>
  <c r="D330" i="12"/>
  <c r="BT330" i="12" s="1"/>
  <c r="C330" i="12"/>
  <c r="B330" i="12"/>
  <c r="A330" i="12"/>
  <c r="BP329" i="12"/>
  <c r="BO329" i="12"/>
  <c r="BW329" i="12" s="1"/>
  <c r="BN329" i="12"/>
  <c r="BV329" i="12" s="1"/>
  <c r="BM329" i="12"/>
  <c r="BU329" i="12" s="1"/>
  <c r="BL329" i="12"/>
  <c r="BK329" i="12"/>
  <c r="BJ329" i="12"/>
  <c r="BI329" i="12"/>
  <c r="BH329" i="12"/>
  <c r="BG329" i="12"/>
  <c r="BF329" i="12"/>
  <c r="BE329" i="12"/>
  <c r="BD329" i="12"/>
  <c r="BC329" i="12"/>
  <c r="BB329" i="12"/>
  <c r="BA329" i="12"/>
  <c r="AZ329" i="12"/>
  <c r="AY329" i="12"/>
  <c r="AX329" i="12"/>
  <c r="AW329" i="12"/>
  <c r="AV329" i="12"/>
  <c r="AU329" i="12"/>
  <c r="AT329" i="12"/>
  <c r="AS329" i="12"/>
  <c r="AR329" i="12"/>
  <c r="AQ329" i="12"/>
  <c r="AP329" i="12"/>
  <c r="AO329" i="12"/>
  <c r="AN329" i="12"/>
  <c r="AM329" i="12"/>
  <c r="AL329" i="12"/>
  <c r="AK329" i="12"/>
  <c r="AJ329" i="12"/>
  <c r="AI329" i="12"/>
  <c r="AH329" i="12"/>
  <c r="AG329" i="12"/>
  <c r="AF329" i="12"/>
  <c r="AE329" i="12"/>
  <c r="AD329" i="12"/>
  <c r="AC329" i="12"/>
  <c r="AB329" i="12"/>
  <c r="AA329" i="12"/>
  <c r="Z329" i="12"/>
  <c r="Y329" i="12"/>
  <c r="X329" i="12"/>
  <c r="W329" i="12"/>
  <c r="V329" i="12"/>
  <c r="U329" i="12"/>
  <c r="T329" i="12"/>
  <c r="S329" i="12"/>
  <c r="R329" i="12"/>
  <c r="Q329" i="12"/>
  <c r="P329" i="12"/>
  <c r="O329" i="12"/>
  <c r="N329" i="12"/>
  <c r="M329" i="12"/>
  <c r="L329" i="12"/>
  <c r="K329" i="12"/>
  <c r="J329" i="12"/>
  <c r="I329" i="12"/>
  <c r="H329" i="12"/>
  <c r="G329" i="12"/>
  <c r="F329" i="12"/>
  <c r="E329" i="12"/>
  <c r="D329" i="12"/>
  <c r="BT329" i="12" s="1"/>
  <c r="C329" i="12"/>
  <c r="B329" i="12"/>
  <c r="A329" i="12"/>
  <c r="BP328" i="12"/>
  <c r="BO328" i="12"/>
  <c r="BW328" i="12" s="1"/>
  <c r="BN328" i="12"/>
  <c r="BV328" i="12" s="1"/>
  <c r="BM328" i="12"/>
  <c r="BU328" i="12" s="1"/>
  <c r="BL328" i="12"/>
  <c r="BK328" i="12"/>
  <c r="BJ328" i="12"/>
  <c r="BI328" i="12"/>
  <c r="BH328" i="12"/>
  <c r="BG328" i="12"/>
  <c r="BF328" i="12"/>
  <c r="BE328" i="12"/>
  <c r="BD328" i="12"/>
  <c r="BC328" i="12"/>
  <c r="BB328" i="12"/>
  <c r="BA328" i="12"/>
  <c r="AZ328" i="12"/>
  <c r="AY328" i="12"/>
  <c r="AX328" i="12"/>
  <c r="AW328" i="12"/>
  <c r="AV328" i="12"/>
  <c r="AU328" i="12"/>
  <c r="AT328" i="12"/>
  <c r="AS328" i="12"/>
  <c r="AR328" i="12"/>
  <c r="AQ328" i="12"/>
  <c r="AP328" i="12"/>
  <c r="AO328" i="12"/>
  <c r="AN328" i="12"/>
  <c r="AM328" i="12"/>
  <c r="AL328" i="12"/>
  <c r="AK328" i="12"/>
  <c r="AJ328" i="12"/>
  <c r="AI328" i="12"/>
  <c r="AH328" i="12"/>
  <c r="AG328" i="12"/>
  <c r="AF328" i="12"/>
  <c r="AE328" i="12"/>
  <c r="AD328" i="12"/>
  <c r="AC328" i="12"/>
  <c r="AB328" i="12"/>
  <c r="AA328" i="12"/>
  <c r="Z328" i="12"/>
  <c r="Y328" i="12"/>
  <c r="X328" i="12"/>
  <c r="W328" i="12"/>
  <c r="V328" i="12"/>
  <c r="U328" i="12"/>
  <c r="T328" i="12"/>
  <c r="S328" i="12"/>
  <c r="R328" i="12"/>
  <c r="Q328" i="12"/>
  <c r="P328" i="12"/>
  <c r="O328" i="12"/>
  <c r="N328" i="12"/>
  <c r="M328" i="12"/>
  <c r="L328" i="12"/>
  <c r="K328" i="12"/>
  <c r="J328" i="12"/>
  <c r="I328" i="12"/>
  <c r="H328" i="12"/>
  <c r="G328" i="12"/>
  <c r="F328" i="12"/>
  <c r="E328" i="12"/>
  <c r="D328" i="12"/>
  <c r="BT328" i="12" s="1"/>
  <c r="C328" i="12"/>
  <c r="B328" i="12"/>
  <c r="A328" i="12"/>
  <c r="BP327" i="12"/>
  <c r="BO327" i="12"/>
  <c r="BW327" i="12" s="1"/>
  <c r="BN327" i="12"/>
  <c r="BV327" i="12" s="1"/>
  <c r="BM327" i="12"/>
  <c r="BU327" i="12" s="1"/>
  <c r="BL327" i="12"/>
  <c r="BK327" i="12"/>
  <c r="BJ327" i="12"/>
  <c r="BI327" i="12"/>
  <c r="BH327" i="12"/>
  <c r="BG327" i="12"/>
  <c r="BF327" i="12"/>
  <c r="BE327" i="12"/>
  <c r="BD327" i="12"/>
  <c r="BC327" i="12"/>
  <c r="BB327" i="12"/>
  <c r="BA327" i="12"/>
  <c r="AZ327" i="12"/>
  <c r="AY327" i="12"/>
  <c r="AX327" i="12"/>
  <c r="AW327" i="12"/>
  <c r="AV327" i="12"/>
  <c r="AU327" i="12"/>
  <c r="AT327" i="12"/>
  <c r="AS327" i="12"/>
  <c r="AR327" i="12"/>
  <c r="AQ327" i="12"/>
  <c r="AP327" i="12"/>
  <c r="AO327" i="12"/>
  <c r="AN327" i="12"/>
  <c r="AM327" i="12"/>
  <c r="AL327" i="12"/>
  <c r="AK327" i="12"/>
  <c r="AJ327" i="12"/>
  <c r="AI327" i="12"/>
  <c r="AH327" i="12"/>
  <c r="AG327" i="12"/>
  <c r="AF327" i="12"/>
  <c r="AE327" i="12"/>
  <c r="AD327" i="12"/>
  <c r="AC327" i="12"/>
  <c r="AB327" i="12"/>
  <c r="AA327" i="12"/>
  <c r="Z327" i="12"/>
  <c r="Y327" i="12"/>
  <c r="X327" i="12"/>
  <c r="W327" i="12"/>
  <c r="V327" i="12"/>
  <c r="U327" i="12"/>
  <c r="T327" i="12"/>
  <c r="S327" i="12"/>
  <c r="R327" i="12"/>
  <c r="Q327" i="12"/>
  <c r="P327" i="12"/>
  <c r="O327" i="12"/>
  <c r="N327" i="12"/>
  <c r="M327" i="12"/>
  <c r="L327" i="12"/>
  <c r="K327" i="12"/>
  <c r="J327" i="12"/>
  <c r="I327" i="12"/>
  <c r="H327" i="12"/>
  <c r="G327" i="12"/>
  <c r="F327" i="12"/>
  <c r="E327" i="12"/>
  <c r="D327" i="12"/>
  <c r="BT327" i="12" s="1"/>
  <c r="C327" i="12"/>
  <c r="B327" i="12"/>
  <c r="A327" i="12"/>
  <c r="BP326" i="12"/>
  <c r="BO326" i="12"/>
  <c r="BW326" i="12" s="1"/>
  <c r="BN326" i="12"/>
  <c r="BV326" i="12" s="1"/>
  <c r="BM326" i="12"/>
  <c r="BU326" i="12" s="1"/>
  <c r="BL326" i="12"/>
  <c r="BK326" i="12"/>
  <c r="BJ326" i="12"/>
  <c r="BI326" i="12"/>
  <c r="BH326" i="12"/>
  <c r="BG326" i="12"/>
  <c r="BF326" i="12"/>
  <c r="BE326" i="12"/>
  <c r="BD326" i="12"/>
  <c r="BC326" i="12"/>
  <c r="BB326" i="12"/>
  <c r="BA326" i="12"/>
  <c r="AZ326" i="12"/>
  <c r="AY326" i="12"/>
  <c r="AX326" i="12"/>
  <c r="AW326" i="12"/>
  <c r="AV326" i="12"/>
  <c r="AU326" i="12"/>
  <c r="AT326" i="12"/>
  <c r="AS326" i="12"/>
  <c r="AR326" i="12"/>
  <c r="AQ326" i="12"/>
  <c r="AP326" i="12"/>
  <c r="AO326" i="12"/>
  <c r="AN326" i="12"/>
  <c r="AM326" i="12"/>
  <c r="AL326" i="12"/>
  <c r="AK326" i="12"/>
  <c r="AJ326" i="12"/>
  <c r="AI326" i="12"/>
  <c r="AH326" i="12"/>
  <c r="AG326" i="12"/>
  <c r="AF326" i="12"/>
  <c r="AE326" i="12"/>
  <c r="AD326" i="12"/>
  <c r="AC326" i="12"/>
  <c r="AB326" i="12"/>
  <c r="AA326" i="12"/>
  <c r="Z326" i="12"/>
  <c r="Y326" i="12"/>
  <c r="X326" i="12"/>
  <c r="W326" i="12"/>
  <c r="V326" i="12"/>
  <c r="U326" i="12"/>
  <c r="T326" i="12"/>
  <c r="S326" i="12"/>
  <c r="R326" i="12"/>
  <c r="Q326" i="12"/>
  <c r="P326" i="12"/>
  <c r="O326" i="12"/>
  <c r="N326" i="12"/>
  <c r="M326" i="12"/>
  <c r="L326" i="12"/>
  <c r="K326" i="12"/>
  <c r="J326" i="12"/>
  <c r="I326" i="12"/>
  <c r="H326" i="12"/>
  <c r="G326" i="12"/>
  <c r="F326" i="12"/>
  <c r="E326" i="12"/>
  <c r="D326" i="12"/>
  <c r="BT326" i="12" s="1"/>
  <c r="C326" i="12"/>
  <c r="B326" i="12"/>
  <c r="A326" i="12"/>
  <c r="BP325" i="12"/>
  <c r="BO325" i="12"/>
  <c r="BW325" i="12" s="1"/>
  <c r="BN325" i="12"/>
  <c r="BV325" i="12" s="1"/>
  <c r="BM325" i="12"/>
  <c r="BU325" i="12" s="1"/>
  <c r="BL325" i="12"/>
  <c r="BK325" i="12"/>
  <c r="BJ325" i="12"/>
  <c r="BI325" i="12"/>
  <c r="BH325" i="12"/>
  <c r="BG325" i="12"/>
  <c r="BF325" i="12"/>
  <c r="BE325" i="12"/>
  <c r="BD325" i="12"/>
  <c r="BC325" i="12"/>
  <c r="BB325" i="12"/>
  <c r="BA325" i="12"/>
  <c r="AZ325" i="12"/>
  <c r="AY325" i="12"/>
  <c r="AX325" i="12"/>
  <c r="AW325" i="12"/>
  <c r="AV325" i="12"/>
  <c r="AU325" i="12"/>
  <c r="AT325" i="12"/>
  <c r="AS325" i="12"/>
  <c r="AR325" i="12"/>
  <c r="AQ325" i="12"/>
  <c r="AP325" i="12"/>
  <c r="AO325" i="12"/>
  <c r="AN325" i="12"/>
  <c r="AM325" i="12"/>
  <c r="AL325" i="12"/>
  <c r="AK325" i="12"/>
  <c r="AJ325" i="12"/>
  <c r="AI325" i="12"/>
  <c r="AH325" i="12"/>
  <c r="AG325" i="12"/>
  <c r="AF325" i="12"/>
  <c r="AE325" i="12"/>
  <c r="AD325" i="12"/>
  <c r="AC325" i="12"/>
  <c r="AB325" i="12"/>
  <c r="AA325" i="12"/>
  <c r="Z325" i="12"/>
  <c r="Y325" i="12"/>
  <c r="X325" i="12"/>
  <c r="W325" i="12"/>
  <c r="V325" i="12"/>
  <c r="U325" i="12"/>
  <c r="T325" i="12"/>
  <c r="S325" i="12"/>
  <c r="R325" i="12"/>
  <c r="Q325" i="12"/>
  <c r="P325" i="12"/>
  <c r="O325" i="12"/>
  <c r="N325" i="12"/>
  <c r="M325" i="12"/>
  <c r="L325" i="12"/>
  <c r="K325" i="12"/>
  <c r="J325" i="12"/>
  <c r="I325" i="12"/>
  <c r="H325" i="12"/>
  <c r="G325" i="12"/>
  <c r="F325" i="12"/>
  <c r="E325" i="12"/>
  <c r="D325" i="12"/>
  <c r="BT325" i="12" s="1"/>
  <c r="C325" i="12"/>
  <c r="B325" i="12"/>
  <c r="A325" i="12"/>
  <c r="BP324" i="12"/>
  <c r="BO324" i="12"/>
  <c r="BW324" i="12" s="1"/>
  <c r="BN324" i="12"/>
  <c r="BV324" i="12" s="1"/>
  <c r="BM324" i="12"/>
  <c r="BU324" i="12" s="1"/>
  <c r="BL324" i="12"/>
  <c r="BK324" i="12"/>
  <c r="BJ324" i="12"/>
  <c r="BI324" i="12"/>
  <c r="BH324" i="12"/>
  <c r="BG324" i="12"/>
  <c r="BF324" i="12"/>
  <c r="BE324" i="12"/>
  <c r="BD324" i="12"/>
  <c r="BC324" i="12"/>
  <c r="BB324" i="12"/>
  <c r="BA324" i="12"/>
  <c r="AZ324" i="12"/>
  <c r="AY324" i="12"/>
  <c r="AX324" i="12"/>
  <c r="AW324" i="12"/>
  <c r="AV324" i="12"/>
  <c r="AU324" i="12"/>
  <c r="AT324" i="12"/>
  <c r="AS324" i="12"/>
  <c r="AR324" i="12"/>
  <c r="AQ324" i="12"/>
  <c r="AP324" i="12"/>
  <c r="AO324" i="12"/>
  <c r="AN324" i="12"/>
  <c r="AM324" i="12"/>
  <c r="AL324" i="12"/>
  <c r="AK324" i="12"/>
  <c r="AJ324" i="12"/>
  <c r="AI324" i="12"/>
  <c r="AH324" i="12"/>
  <c r="AG324" i="12"/>
  <c r="AF324" i="12"/>
  <c r="AE324" i="12"/>
  <c r="AD324" i="12"/>
  <c r="AC324" i="12"/>
  <c r="AB324" i="12"/>
  <c r="AA324" i="12"/>
  <c r="Z324" i="12"/>
  <c r="Y324" i="12"/>
  <c r="X324" i="12"/>
  <c r="W324" i="12"/>
  <c r="V324" i="12"/>
  <c r="U324" i="12"/>
  <c r="T324" i="12"/>
  <c r="S324" i="12"/>
  <c r="R324" i="12"/>
  <c r="Q324" i="12"/>
  <c r="P324" i="12"/>
  <c r="O324" i="12"/>
  <c r="N324" i="12"/>
  <c r="M324" i="12"/>
  <c r="L324" i="12"/>
  <c r="K324" i="12"/>
  <c r="J324" i="12"/>
  <c r="I324" i="12"/>
  <c r="H324" i="12"/>
  <c r="G324" i="12"/>
  <c r="F324" i="12"/>
  <c r="E324" i="12"/>
  <c r="D324" i="12"/>
  <c r="BT324" i="12" s="1"/>
  <c r="C324" i="12"/>
  <c r="B324" i="12"/>
  <c r="A324" i="12"/>
  <c r="BP323" i="12"/>
  <c r="BO323" i="12"/>
  <c r="BW323" i="12" s="1"/>
  <c r="BN323" i="12"/>
  <c r="BV323" i="12" s="1"/>
  <c r="BM323" i="12"/>
  <c r="BU323" i="12" s="1"/>
  <c r="BL323" i="12"/>
  <c r="BK323" i="12"/>
  <c r="BJ323" i="12"/>
  <c r="BI323" i="12"/>
  <c r="BH323" i="12"/>
  <c r="BG323" i="12"/>
  <c r="BF323" i="12"/>
  <c r="BE323" i="12"/>
  <c r="BD323" i="12"/>
  <c r="BC323" i="12"/>
  <c r="BB323" i="12"/>
  <c r="BA323" i="12"/>
  <c r="AZ323" i="12"/>
  <c r="AY323" i="12"/>
  <c r="AX323" i="12"/>
  <c r="AW323" i="12"/>
  <c r="AV323" i="12"/>
  <c r="AU323" i="12"/>
  <c r="AT323" i="12"/>
  <c r="AS323" i="12"/>
  <c r="AR323" i="12"/>
  <c r="AQ323" i="12"/>
  <c r="AP323" i="12"/>
  <c r="AO323" i="12"/>
  <c r="AN323" i="12"/>
  <c r="AM323" i="12"/>
  <c r="AL323" i="12"/>
  <c r="AK323" i="12"/>
  <c r="AJ323" i="12"/>
  <c r="AI323" i="12"/>
  <c r="AH323" i="12"/>
  <c r="AG323" i="12"/>
  <c r="AF323" i="12"/>
  <c r="AE323" i="12"/>
  <c r="AD323" i="12"/>
  <c r="AC323" i="12"/>
  <c r="AB323" i="12"/>
  <c r="AA323" i="12"/>
  <c r="Z323" i="12"/>
  <c r="Y323" i="12"/>
  <c r="X323" i="12"/>
  <c r="W323" i="12"/>
  <c r="V323" i="12"/>
  <c r="U323" i="12"/>
  <c r="T323" i="12"/>
  <c r="S323" i="12"/>
  <c r="R323" i="12"/>
  <c r="Q323" i="12"/>
  <c r="P323" i="12"/>
  <c r="O323" i="12"/>
  <c r="N323" i="12"/>
  <c r="M323" i="12"/>
  <c r="L323" i="12"/>
  <c r="K323" i="12"/>
  <c r="J323" i="12"/>
  <c r="I323" i="12"/>
  <c r="H323" i="12"/>
  <c r="G323" i="12"/>
  <c r="F323" i="12"/>
  <c r="E323" i="12"/>
  <c r="D323" i="12"/>
  <c r="BT323" i="12" s="1"/>
  <c r="C323" i="12"/>
  <c r="B323" i="12"/>
  <c r="A323" i="12"/>
  <c r="BP322" i="12"/>
  <c r="BO322" i="12"/>
  <c r="BW322" i="12" s="1"/>
  <c r="BN322" i="12"/>
  <c r="BV322" i="12" s="1"/>
  <c r="BM322" i="12"/>
  <c r="BU322" i="12" s="1"/>
  <c r="BL322" i="12"/>
  <c r="BK322" i="12"/>
  <c r="BJ322" i="12"/>
  <c r="BI322" i="12"/>
  <c r="BH322" i="12"/>
  <c r="BG322" i="12"/>
  <c r="BF322" i="12"/>
  <c r="BE322" i="12"/>
  <c r="BD322" i="12"/>
  <c r="BC322" i="12"/>
  <c r="BB322" i="12"/>
  <c r="BA322" i="12"/>
  <c r="AZ322" i="12"/>
  <c r="AY322" i="12"/>
  <c r="AX322" i="12"/>
  <c r="AW322" i="12"/>
  <c r="AV322" i="12"/>
  <c r="AU322" i="12"/>
  <c r="AT322" i="12"/>
  <c r="AS322" i="12"/>
  <c r="AR322" i="12"/>
  <c r="AQ322" i="12"/>
  <c r="AP322" i="12"/>
  <c r="AO322" i="12"/>
  <c r="AN322" i="12"/>
  <c r="AM322" i="12"/>
  <c r="AL322" i="12"/>
  <c r="AK322" i="12"/>
  <c r="AJ322" i="12"/>
  <c r="AI322" i="12"/>
  <c r="AH322" i="12"/>
  <c r="AG322" i="12"/>
  <c r="AF322" i="12"/>
  <c r="AE322" i="12"/>
  <c r="AD322" i="12"/>
  <c r="AC322" i="12"/>
  <c r="AB322" i="12"/>
  <c r="AA322" i="12"/>
  <c r="Z322" i="12"/>
  <c r="Y322" i="12"/>
  <c r="X322" i="12"/>
  <c r="W322" i="12"/>
  <c r="V322" i="12"/>
  <c r="U322" i="12"/>
  <c r="T322" i="12"/>
  <c r="S322" i="12"/>
  <c r="R322" i="12"/>
  <c r="Q322" i="12"/>
  <c r="P322" i="12"/>
  <c r="O322" i="12"/>
  <c r="N322" i="12"/>
  <c r="M322" i="12"/>
  <c r="L322" i="12"/>
  <c r="K322" i="12"/>
  <c r="J322" i="12"/>
  <c r="I322" i="12"/>
  <c r="H322" i="12"/>
  <c r="G322" i="12"/>
  <c r="F322" i="12"/>
  <c r="E322" i="12"/>
  <c r="D322" i="12"/>
  <c r="BT322" i="12" s="1"/>
  <c r="C322" i="12"/>
  <c r="B322" i="12"/>
  <c r="A322" i="12"/>
  <c r="BP321" i="12"/>
  <c r="BO321" i="12"/>
  <c r="BW321" i="12" s="1"/>
  <c r="BN321" i="12"/>
  <c r="BV321" i="12" s="1"/>
  <c r="BM321" i="12"/>
  <c r="BU321" i="12" s="1"/>
  <c r="BL321" i="12"/>
  <c r="BK321" i="12"/>
  <c r="BJ321" i="12"/>
  <c r="BI321" i="12"/>
  <c r="BH321" i="12"/>
  <c r="BG321" i="12"/>
  <c r="BF321" i="12"/>
  <c r="BE321" i="12"/>
  <c r="BD321" i="12"/>
  <c r="BC321" i="12"/>
  <c r="BB321" i="12"/>
  <c r="BA321" i="12"/>
  <c r="AZ321" i="12"/>
  <c r="AY321" i="12"/>
  <c r="AX321" i="12"/>
  <c r="AW321" i="12"/>
  <c r="AV321" i="12"/>
  <c r="AU321" i="12"/>
  <c r="AT321" i="12"/>
  <c r="AS321" i="12"/>
  <c r="AR321" i="12"/>
  <c r="AQ321" i="12"/>
  <c r="AP321" i="12"/>
  <c r="AO321" i="12"/>
  <c r="AN321" i="12"/>
  <c r="AM321" i="12"/>
  <c r="AL321" i="12"/>
  <c r="AK321" i="12"/>
  <c r="AJ321" i="12"/>
  <c r="AI321" i="12"/>
  <c r="AH321" i="12"/>
  <c r="AG321" i="12"/>
  <c r="AF321" i="12"/>
  <c r="AE321" i="12"/>
  <c r="AD321" i="12"/>
  <c r="AC321" i="12"/>
  <c r="AB321" i="12"/>
  <c r="AA321" i="12"/>
  <c r="Z321" i="12"/>
  <c r="Y321" i="12"/>
  <c r="X321" i="12"/>
  <c r="W321" i="12"/>
  <c r="V321" i="12"/>
  <c r="U321" i="12"/>
  <c r="T321" i="12"/>
  <c r="S321" i="12"/>
  <c r="R321" i="12"/>
  <c r="Q321" i="12"/>
  <c r="P321" i="12"/>
  <c r="O321" i="12"/>
  <c r="N321" i="12"/>
  <c r="M321" i="12"/>
  <c r="L321" i="12"/>
  <c r="K321" i="12"/>
  <c r="J321" i="12"/>
  <c r="I321" i="12"/>
  <c r="H321" i="12"/>
  <c r="G321" i="12"/>
  <c r="F321" i="12"/>
  <c r="E321" i="12"/>
  <c r="D321" i="12"/>
  <c r="BT321" i="12" s="1"/>
  <c r="C321" i="12"/>
  <c r="B321" i="12"/>
  <c r="A321" i="12"/>
  <c r="BP320" i="12"/>
  <c r="BO320" i="12"/>
  <c r="BW320" i="12" s="1"/>
  <c r="BN320" i="12"/>
  <c r="BV320" i="12" s="1"/>
  <c r="BM320" i="12"/>
  <c r="BU320" i="12" s="1"/>
  <c r="BL320" i="12"/>
  <c r="BK320" i="12"/>
  <c r="BJ320" i="12"/>
  <c r="BI320" i="12"/>
  <c r="BH320" i="12"/>
  <c r="BG320" i="12"/>
  <c r="BF320" i="12"/>
  <c r="BE320" i="12"/>
  <c r="BD320" i="12"/>
  <c r="BC320" i="12"/>
  <c r="BB320" i="12"/>
  <c r="BA320" i="12"/>
  <c r="AZ320" i="12"/>
  <c r="AY320" i="12"/>
  <c r="AX320" i="12"/>
  <c r="AW320" i="12"/>
  <c r="AV320" i="12"/>
  <c r="AU320" i="12"/>
  <c r="AT320" i="12"/>
  <c r="AS320" i="12"/>
  <c r="AR320" i="12"/>
  <c r="AQ320" i="12"/>
  <c r="AP320" i="12"/>
  <c r="AO320" i="12"/>
  <c r="AN320" i="12"/>
  <c r="AM320" i="12"/>
  <c r="AL320" i="12"/>
  <c r="AK320" i="12"/>
  <c r="AJ320" i="12"/>
  <c r="AI320" i="12"/>
  <c r="AH320" i="12"/>
  <c r="AG320" i="12"/>
  <c r="AF320" i="12"/>
  <c r="AE320" i="12"/>
  <c r="AD320" i="12"/>
  <c r="AC320" i="12"/>
  <c r="AB320" i="12"/>
  <c r="AA320" i="12"/>
  <c r="Z320" i="12"/>
  <c r="Y320" i="12"/>
  <c r="X320" i="12"/>
  <c r="W320" i="12"/>
  <c r="V320" i="12"/>
  <c r="U320" i="12"/>
  <c r="T320" i="12"/>
  <c r="S320" i="12"/>
  <c r="R320" i="12"/>
  <c r="Q320" i="12"/>
  <c r="P320" i="12"/>
  <c r="O320" i="12"/>
  <c r="N320" i="12"/>
  <c r="M320" i="12"/>
  <c r="L320" i="12"/>
  <c r="K320" i="12"/>
  <c r="J320" i="12"/>
  <c r="I320" i="12"/>
  <c r="H320" i="12"/>
  <c r="G320" i="12"/>
  <c r="F320" i="12"/>
  <c r="E320" i="12"/>
  <c r="D320" i="12"/>
  <c r="BT320" i="12" s="1"/>
  <c r="C320" i="12"/>
  <c r="B320" i="12"/>
  <c r="A320" i="12"/>
  <c r="BP319" i="12"/>
  <c r="BO319" i="12"/>
  <c r="BW319" i="12" s="1"/>
  <c r="BN319" i="12"/>
  <c r="BV319" i="12" s="1"/>
  <c r="BM319" i="12"/>
  <c r="BU319" i="12" s="1"/>
  <c r="BL319" i="12"/>
  <c r="BK319" i="12"/>
  <c r="BJ319" i="12"/>
  <c r="BI319" i="12"/>
  <c r="BH319" i="12"/>
  <c r="BG319" i="12"/>
  <c r="BF319" i="12"/>
  <c r="BE319" i="12"/>
  <c r="BD319" i="12"/>
  <c r="BC319" i="12"/>
  <c r="BB319" i="12"/>
  <c r="BA319" i="12"/>
  <c r="AZ319" i="12"/>
  <c r="AY319" i="12"/>
  <c r="AX319" i="12"/>
  <c r="AW319" i="12"/>
  <c r="AV319" i="12"/>
  <c r="AU319" i="12"/>
  <c r="AT319" i="12"/>
  <c r="AS319" i="12"/>
  <c r="AR319" i="12"/>
  <c r="AQ319" i="12"/>
  <c r="AP319" i="12"/>
  <c r="AO319" i="12"/>
  <c r="AN319" i="12"/>
  <c r="AM319" i="12"/>
  <c r="AL319" i="12"/>
  <c r="AK319" i="12"/>
  <c r="AJ319" i="12"/>
  <c r="AI319" i="12"/>
  <c r="AH319" i="12"/>
  <c r="AG319" i="12"/>
  <c r="AF319" i="12"/>
  <c r="AE319" i="12"/>
  <c r="AD319" i="12"/>
  <c r="AC319" i="12"/>
  <c r="AB319" i="12"/>
  <c r="AA319" i="12"/>
  <c r="Z319" i="12"/>
  <c r="Y319" i="12"/>
  <c r="X319" i="12"/>
  <c r="W319" i="12"/>
  <c r="V319" i="12"/>
  <c r="U319" i="12"/>
  <c r="T319" i="12"/>
  <c r="S319" i="12"/>
  <c r="R319" i="12"/>
  <c r="Q319" i="12"/>
  <c r="P319" i="12"/>
  <c r="O319" i="12"/>
  <c r="N319" i="12"/>
  <c r="M319" i="12"/>
  <c r="L319" i="12"/>
  <c r="K319" i="12"/>
  <c r="J319" i="12"/>
  <c r="I319" i="12"/>
  <c r="H319" i="12"/>
  <c r="G319" i="12"/>
  <c r="F319" i="12"/>
  <c r="E319" i="12"/>
  <c r="D319" i="12"/>
  <c r="BT319" i="12" s="1"/>
  <c r="C319" i="12"/>
  <c r="B319" i="12"/>
  <c r="A319" i="12"/>
  <c r="BP318" i="12"/>
  <c r="BO318" i="12"/>
  <c r="BW318" i="12" s="1"/>
  <c r="BN318" i="12"/>
  <c r="BV318" i="12" s="1"/>
  <c r="BM318" i="12"/>
  <c r="BU318" i="12" s="1"/>
  <c r="BL318" i="12"/>
  <c r="BK318" i="12"/>
  <c r="BJ318" i="12"/>
  <c r="BI318" i="12"/>
  <c r="BH318" i="12"/>
  <c r="BG318" i="12"/>
  <c r="BF318" i="12"/>
  <c r="BE318" i="12"/>
  <c r="BD318" i="12"/>
  <c r="BC318" i="12"/>
  <c r="BB318" i="12"/>
  <c r="BA318" i="12"/>
  <c r="AZ318" i="12"/>
  <c r="AY318" i="12"/>
  <c r="AX318" i="12"/>
  <c r="AW318" i="12"/>
  <c r="AV318" i="12"/>
  <c r="AU318" i="12"/>
  <c r="AT318" i="12"/>
  <c r="AS318" i="12"/>
  <c r="AR318" i="12"/>
  <c r="AQ318" i="12"/>
  <c r="AP318" i="12"/>
  <c r="AO318" i="12"/>
  <c r="AN318" i="12"/>
  <c r="AM318" i="12"/>
  <c r="AL318" i="12"/>
  <c r="AK318" i="12"/>
  <c r="AJ318" i="12"/>
  <c r="AI318" i="12"/>
  <c r="AH318" i="12"/>
  <c r="AG318" i="12"/>
  <c r="AF318" i="12"/>
  <c r="AE318" i="12"/>
  <c r="AD318" i="12"/>
  <c r="AC318" i="12"/>
  <c r="AB318" i="12"/>
  <c r="AA318" i="12"/>
  <c r="Z318" i="12"/>
  <c r="Y318" i="12"/>
  <c r="X318" i="12"/>
  <c r="W318" i="12"/>
  <c r="V318" i="12"/>
  <c r="U318" i="12"/>
  <c r="T318" i="12"/>
  <c r="S318" i="12"/>
  <c r="R318" i="12"/>
  <c r="Q318" i="12"/>
  <c r="P318" i="12"/>
  <c r="O318" i="12"/>
  <c r="N318" i="12"/>
  <c r="M318" i="12"/>
  <c r="L318" i="12"/>
  <c r="K318" i="12"/>
  <c r="J318" i="12"/>
  <c r="I318" i="12"/>
  <c r="H318" i="12"/>
  <c r="G318" i="12"/>
  <c r="F318" i="12"/>
  <c r="E318" i="12"/>
  <c r="D318" i="12"/>
  <c r="BT318" i="12" s="1"/>
  <c r="C318" i="12"/>
  <c r="B318" i="12"/>
  <c r="A318" i="12"/>
  <c r="BP317" i="12"/>
  <c r="BO317" i="12"/>
  <c r="BW317" i="12" s="1"/>
  <c r="BN317" i="12"/>
  <c r="BV317" i="12" s="1"/>
  <c r="BM317" i="12"/>
  <c r="BU317" i="12" s="1"/>
  <c r="BL317" i="12"/>
  <c r="BK317" i="12"/>
  <c r="BJ317" i="12"/>
  <c r="BI317" i="12"/>
  <c r="BH317" i="12"/>
  <c r="BG317" i="12"/>
  <c r="BF317" i="12"/>
  <c r="BE317" i="12"/>
  <c r="BD317" i="12"/>
  <c r="BC317" i="12"/>
  <c r="BB317" i="12"/>
  <c r="BA317" i="12"/>
  <c r="AZ317" i="12"/>
  <c r="AY317" i="12"/>
  <c r="AX317" i="12"/>
  <c r="AW317" i="12"/>
  <c r="AV317" i="12"/>
  <c r="AU317" i="12"/>
  <c r="AT317" i="12"/>
  <c r="AS317" i="12"/>
  <c r="AR317" i="12"/>
  <c r="AQ317" i="12"/>
  <c r="AP317" i="12"/>
  <c r="AO317" i="12"/>
  <c r="AN317" i="12"/>
  <c r="AM317" i="12"/>
  <c r="AL317" i="12"/>
  <c r="AK317" i="12"/>
  <c r="AJ317" i="12"/>
  <c r="AI317" i="12"/>
  <c r="AH317" i="12"/>
  <c r="AG317" i="12"/>
  <c r="AF317" i="12"/>
  <c r="AE317" i="12"/>
  <c r="AD317" i="12"/>
  <c r="AC317" i="12"/>
  <c r="AB317" i="12"/>
  <c r="AA317" i="12"/>
  <c r="Z317" i="12"/>
  <c r="Y317" i="12"/>
  <c r="X317" i="12"/>
  <c r="W317" i="12"/>
  <c r="V317" i="12"/>
  <c r="U317" i="12"/>
  <c r="T317" i="12"/>
  <c r="S317" i="12"/>
  <c r="R317" i="12"/>
  <c r="Q317" i="12"/>
  <c r="P317" i="12"/>
  <c r="O317" i="12"/>
  <c r="N317" i="12"/>
  <c r="M317" i="12"/>
  <c r="L317" i="12"/>
  <c r="K317" i="12"/>
  <c r="J317" i="12"/>
  <c r="I317" i="12"/>
  <c r="H317" i="12"/>
  <c r="G317" i="12"/>
  <c r="F317" i="12"/>
  <c r="E317" i="12"/>
  <c r="D317" i="12"/>
  <c r="BT317" i="12" s="1"/>
  <c r="C317" i="12"/>
  <c r="B317" i="12"/>
  <c r="A317" i="12"/>
  <c r="BP316" i="12"/>
  <c r="BO316" i="12"/>
  <c r="BW316" i="12" s="1"/>
  <c r="BN316" i="12"/>
  <c r="BV316" i="12" s="1"/>
  <c r="BM316" i="12"/>
  <c r="BU316" i="12" s="1"/>
  <c r="BL316" i="12"/>
  <c r="BK316" i="12"/>
  <c r="BJ316" i="12"/>
  <c r="BI316" i="12"/>
  <c r="BH316" i="12"/>
  <c r="BG316" i="12"/>
  <c r="BF316" i="12"/>
  <c r="BE316" i="12"/>
  <c r="BD316" i="12"/>
  <c r="BC316" i="12"/>
  <c r="BB316" i="12"/>
  <c r="BA316" i="12"/>
  <c r="AZ316" i="12"/>
  <c r="AY316" i="12"/>
  <c r="AX316" i="12"/>
  <c r="AW316" i="12"/>
  <c r="AV316" i="12"/>
  <c r="AU316" i="12"/>
  <c r="AT316" i="12"/>
  <c r="AS316" i="12"/>
  <c r="AR316" i="12"/>
  <c r="AQ316" i="12"/>
  <c r="AP316" i="12"/>
  <c r="AO316" i="12"/>
  <c r="AN316" i="12"/>
  <c r="AM316" i="12"/>
  <c r="AL316" i="12"/>
  <c r="AK316" i="12"/>
  <c r="AJ316" i="12"/>
  <c r="AI316" i="12"/>
  <c r="AH316" i="12"/>
  <c r="AG316" i="12"/>
  <c r="AF316" i="12"/>
  <c r="AE316" i="12"/>
  <c r="AD316" i="12"/>
  <c r="AC316" i="12"/>
  <c r="AB316" i="12"/>
  <c r="AA316" i="12"/>
  <c r="Z316" i="12"/>
  <c r="Y316" i="12"/>
  <c r="X316" i="12"/>
  <c r="W316" i="12"/>
  <c r="V316" i="12"/>
  <c r="U316" i="12"/>
  <c r="T316" i="12"/>
  <c r="S316" i="12"/>
  <c r="R316" i="12"/>
  <c r="Q316" i="12"/>
  <c r="P316" i="12"/>
  <c r="O316" i="12"/>
  <c r="N316" i="12"/>
  <c r="M316" i="12"/>
  <c r="L316" i="12"/>
  <c r="K316" i="12"/>
  <c r="J316" i="12"/>
  <c r="I316" i="12"/>
  <c r="H316" i="12"/>
  <c r="G316" i="12"/>
  <c r="F316" i="12"/>
  <c r="E316" i="12"/>
  <c r="D316" i="12"/>
  <c r="BT316" i="12" s="1"/>
  <c r="C316" i="12"/>
  <c r="B316" i="12"/>
  <c r="A316" i="12"/>
  <c r="BP315" i="12"/>
  <c r="BO315" i="12"/>
  <c r="BW315" i="12" s="1"/>
  <c r="BN315" i="12"/>
  <c r="BV315" i="12" s="1"/>
  <c r="BM315" i="12"/>
  <c r="BU315" i="12" s="1"/>
  <c r="BL315" i="12"/>
  <c r="BK315" i="12"/>
  <c r="BJ315" i="12"/>
  <c r="BI315" i="12"/>
  <c r="BH315" i="12"/>
  <c r="BG315" i="12"/>
  <c r="BF315" i="12"/>
  <c r="BE315" i="12"/>
  <c r="BD315" i="12"/>
  <c r="BC315" i="12"/>
  <c r="BB315" i="12"/>
  <c r="BA315" i="12"/>
  <c r="AZ315" i="12"/>
  <c r="AY315" i="12"/>
  <c r="AX315" i="12"/>
  <c r="AW315" i="12"/>
  <c r="AV315" i="12"/>
  <c r="AU315" i="12"/>
  <c r="AT315" i="12"/>
  <c r="AS315" i="12"/>
  <c r="AR315" i="12"/>
  <c r="AQ315" i="12"/>
  <c r="AP315" i="12"/>
  <c r="AO315" i="12"/>
  <c r="AN315" i="12"/>
  <c r="AM315" i="12"/>
  <c r="AL315" i="12"/>
  <c r="AK315" i="12"/>
  <c r="AJ315" i="12"/>
  <c r="AI315" i="12"/>
  <c r="AH315" i="12"/>
  <c r="AG315" i="12"/>
  <c r="AF315" i="12"/>
  <c r="AE315" i="12"/>
  <c r="AD315" i="12"/>
  <c r="AC315" i="12"/>
  <c r="AB315" i="12"/>
  <c r="AA315" i="12"/>
  <c r="Z315" i="12"/>
  <c r="Y315" i="12"/>
  <c r="X315" i="12"/>
  <c r="W315" i="12"/>
  <c r="V315" i="12"/>
  <c r="U315" i="12"/>
  <c r="T315" i="12"/>
  <c r="S315" i="12"/>
  <c r="R315" i="12"/>
  <c r="Q315" i="12"/>
  <c r="P315" i="12"/>
  <c r="O315" i="12"/>
  <c r="N315" i="12"/>
  <c r="M315" i="12"/>
  <c r="L315" i="12"/>
  <c r="K315" i="12"/>
  <c r="J315" i="12"/>
  <c r="I315" i="12"/>
  <c r="H315" i="12"/>
  <c r="G315" i="12"/>
  <c r="F315" i="12"/>
  <c r="E315" i="12"/>
  <c r="D315" i="12"/>
  <c r="BT315" i="12" s="1"/>
  <c r="C315" i="12"/>
  <c r="B315" i="12"/>
  <c r="A315" i="12"/>
  <c r="BP314" i="12"/>
  <c r="BO314" i="12"/>
  <c r="BW314" i="12" s="1"/>
  <c r="BN314" i="12"/>
  <c r="BV314" i="12" s="1"/>
  <c r="BM314" i="12"/>
  <c r="BU314" i="12" s="1"/>
  <c r="BL314" i="12"/>
  <c r="BK314" i="12"/>
  <c r="BJ314" i="12"/>
  <c r="BI314" i="12"/>
  <c r="BH314" i="12"/>
  <c r="BG314" i="12"/>
  <c r="BF314" i="12"/>
  <c r="BE314" i="12"/>
  <c r="BD314" i="12"/>
  <c r="BC314" i="12"/>
  <c r="BB314" i="12"/>
  <c r="BA314" i="12"/>
  <c r="AZ314" i="12"/>
  <c r="AY314" i="12"/>
  <c r="AX314" i="12"/>
  <c r="AW314" i="12"/>
  <c r="AV314" i="12"/>
  <c r="AU314" i="12"/>
  <c r="AT314" i="12"/>
  <c r="AS314" i="12"/>
  <c r="AR314" i="12"/>
  <c r="AQ314" i="12"/>
  <c r="AP314" i="12"/>
  <c r="AO314" i="12"/>
  <c r="AN314" i="12"/>
  <c r="AM314" i="12"/>
  <c r="AL314" i="12"/>
  <c r="AK314" i="12"/>
  <c r="AJ314" i="12"/>
  <c r="AI314" i="12"/>
  <c r="AH314" i="12"/>
  <c r="AG314" i="12"/>
  <c r="AF314" i="12"/>
  <c r="AE314" i="12"/>
  <c r="AD314" i="12"/>
  <c r="AC314" i="12"/>
  <c r="AB314" i="12"/>
  <c r="AA314" i="12"/>
  <c r="Z314" i="12"/>
  <c r="Y314" i="12"/>
  <c r="X314" i="12"/>
  <c r="W314" i="12"/>
  <c r="V314" i="12"/>
  <c r="U314" i="12"/>
  <c r="T314" i="12"/>
  <c r="S314" i="12"/>
  <c r="R314" i="12"/>
  <c r="Q314" i="12"/>
  <c r="P314" i="12"/>
  <c r="O314" i="12"/>
  <c r="N314" i="12"/>
  <c r="M314" i="12"/>
  <c r="L314" i="12"/>
  <c r="K314" i="12"/>
  <c r="J314" i="12"/>
  <c r="I314" i="12"/>
  <c r="H314" i="12"/>
  <c r="G314" i="12"/>
  <c r="F314" i="12"/>
  <c r="E314" i="12"/>
  <c r="D314" i="12"/>
  <c r="BT314" i="12" s="1"/>
  <c r="C314" i="12"/>
  <c r="B314" i="12"/>
  <c r="A314" i="12"/>
  <c r="BP313" i="12"/>
  <c r="BO313" i="12"/>
  <c r="BW313" i="12" s="1"/>
  <c r="BN313" i="12"/>
  <c r="BV313" i="12" s="1"/>
  <c r="BM313" i="12"/>
  <c r="BU313" i="12" s="1"/>
  <c r="BL313" i="12"/>
  <c r="BK313" i="12"/>
  <c r="BJ313" i="12"/>
  <c r="BI313" i="12"/>
  <c r="BH313" i="12"/>
  <c r="BG313" i="12"/>
  <c r="BF313" i="12"/>
  <c r="BE313" i="12"/>
  <c r="BD313" i="12"/>
  <c r="BC313" i="12"/>
  <c r="BB313" i="12"/>
  <c r="BA313" i="12"/>
  <c r="AZ313" i="12"/>
  <c r="AY313" i="12"/>
  <c r="AX313" i="12"/>
  <c r="AW313" i="12"/>
  <c r="AV313" i="12"/>
  <c r="AU313" i="12"/>
  <c r="AT313" i="12"/>
  <c r="AS313" i="12"/>
  <c r="AR313" i="12"/>
  <c r="AQ313" i="12"/>
  <c r="AP313" i="12"/>
  <c r="AO313" i="12"/>
  <c r="AN313" i="12"/>
  <c r="AM313" i="12"/>
  <c r="AL313" i="12"/>
  <c r="AK313" i="12"/>
  <c r="AJ313" i="12"/>
  <c r="AI313" i="12"/>
  <c r="AH313" i="12"/>
  <c r="AG313" i="12"/>
  <c r="AF313" i="12"/>
  <c r="AE313" i="12"/>
  <c r="AD313" i="12"/>
  <c r="AC313" i="12"/>
  <c r="AB313" i="12"/>
  <c r="AA313" i="12"/>
  <c r="Z313" i="12"/>
  <c r="Y313" i="12"/>
  <c r="X313" i="12"/>
  <c r="W313" i="12"/>
  <c r="V313" i="12"/>
  <c r="U313" i="12"/>
  <c r="T313" i="12"/>
  <c r="S313" i="12"/>
  <c r="R313" i="12"/>
  <c r="Q313" i="12"/>
  <c r="P313" i="12"/>
  <c r="O313" i="12"/>
  <c r="N313" i="12"/>
  <c r="M313" i="12"/>
  <c r="L313" i="12"/>
  <c r="K313" i="12"/>
  <c r="J313" i="12"/>
  <c r="I313" i="12"/>
  <c r="H313" i="12"/>
  <c r="G313" i="12"/>
  <c r="F313" i="12"/>
  <c r="E313" i="12"/>
  <c r="D313" i="12"/>
  <c r="BT313" i="12" s="1"/>
  <c r="C313" i="12"/>
  <c r="B313" i="12"/>
  <c r="A313" i="12"/>
  <c r="BP312" i="12"/>
  <c r="BO312" i="12"/>
  <c r="BW312" i="12" s="1"/>
  <c r="BN312" i="12"/>
  <c r="BV312" i="12" s="1"/>
  <c r="BM312" i="12"/>
  <c r="BU312" i="12" s="1"/>
  <c r="BL312" i="12"/>
  <c r="BK312" i="12"/>
  <c r="BJ312" i="12"/>
  <c r="BI312" i="12"/>
  <c r="BH312" i="12"/>
  <c r="BG312" i="12"/>
  <c r="BF312" i="12"/>
  <c r="BE312" i="12"/>
  <c r="BD312" i="12"/>
  <c r="BC312" i="12"/>
  <c r="BB312" i="12"/>
  <c r="BA312" i="12"/>
  <c r="AZ312" i="12"/>
  <c r="AY312" i="12"/>
  <c r="AX312" i="12"/>
  <c r="AW312" i="12"/>
  <c r="AV312" i="12"/>
  <c r="AU312" i="12"/>
  <c r="AT312" i="12"/>
  <c r="AS312" i="12"/>
  <c r="AR312" i="12"/>
  <c r="AQ312" i="12"/>
  <c r="AP312" i="12"/>
  <c r="AO312" i="12"/>
  <c r="AN312" i="12"/>
  <c r="AM312" i="12"/>
  <c r="AL312" i="12"/>
  <c r="AK312" i="12"/>
  <c r="AJ312" i="12"/>
  <c r="AI312" i="12"/>
  <c r="AH312" i="12"/>
  <c r="AG312" i="12"/>
  <c r="AF312" i="12"/>
  <c r="AE312" i="12"/>
  <c r="AD312" i="12"/>
  <c r="AC312" i="12"/>
  <c r="AB312" i="12"/>
  <c r="AA312" i="12"/>
  <c r="Z312" i="12"/>
  <c r="Y312" i="12"/>
  <c r="X312" i="12"/>
  <c r="W312" i="12"/>
  <c r="V312" i="12"/>
  <c r="U312" i="12"/>
  <c r="T312" i="12"/>
  <c r="S312" i="12"/>
  <c r="R312" i="12"/>
  <c r="Q312" i="12"/>
  <c r="P312" i="12"/>
  <c r="O312" i="12"/>
  <c r="N312" i="12"/>
  <c r="M312" i="12"/>
  <c r="L312" i="12"/>
  <c r="K312" i="12"/>
  <c r="J312" i="12"/>
  <c r="I312" i="12"/>
  <c r="H312" i="12"/>
  <c r="G312" i="12"/>
  <c r="F312" i="12"/>
  <c r="E312" i="12"/>
  <c r="D312" i="12"/>
  <c r="BT312" i="12" s="1"/>
  <c r="C312" i="12"/>
  <c r="B312" i="12"/>
  <c r="A312" i="12"/>
  <c r="BP311" i="12"/>
  <c r="BO311" i="12"/>
  <c r="BW311" i="12" s="1"/>
  <c r="BN311" i="12"/>
  <c r="BV311" i="12" s="1"/>
  <c r="BM311" i="12"/>
  <c r="BU311" i="12" s="1"/>
  <c r="BL311" i="12"/>
  <c r="BK311" i="12"/>
  <c r="BJ311" i="12"/>
  <c r="BI311" i="12"/>
  <c r="BH311" i="12"/>
  <c r="BG311" i="12"/>
  <c r="BF311" i="12"/>
  <c r="BE311" i="12"/>
  <c r="BD311" i="12"/>
  <c r="BC311" i="12"/>
  <c r="BB311" i="12"/>
  <c r="BA311" i="12"/>
  <c r="AZ311" i="12"/>
  <c r="AY311" i="12"/>
  <c r="AX311" i="12"/>
  <c r="AW311" i="12"/>
  <c r="AV311" i="12"/>
  <c r="AU311" i="12"/>
  <c r="AT311" i="12"/>
  <c r="AS311" i="12"/>
  <c r="AR311" i="12"/>
  <c r="AQ311" i="12"/>
  <c r="AP311" i="12"/>
  <c r="AO311" i="12"/>
  <c r="AN311" i="12"/>
  <c r="AM311" i="12"/>
  <c r="AL311" i="12"/>
  <c r="AK311" i="12"/>
  <c r="AJ311" i="12"/>
  <c r="AI311" i="12"/>
  <c r="AH311" i="12"/>
  <c r="AG311" i="12"/>
  <c r="AF311" i="12"/>
  <c r="AE311" i="12"/>
  <c r="AD311" i="12"/>
  <c r="AC311" i="12"/>
  <c r="AB311" i="12"/>
  <c r="AA311" i="12"/>
  <c r="Z311" i="12"/>
  <c r="Y311" i="12"/>
  <c r="X311" i="12"/>
  <c r="W311" i="12"/>
  <c r="V311" i="12"/>
  <c r="U311" i="12"/>
  <c r="T311" i="12"/>
  <c r="S311" i="12"/>
  <c r="R311" i="12"/>
  <c r="Q311" i="12"/>
  <c r="P311" i="12"/>
  <c r="O311" i="12"/>
  <c r="N311" i="12"/>
  <c r="M311" i="12"/>
  <c r="L311" i="12"/>
  <c r="K311" i="12"/>
  <c r="J311" i="12"/>
  <c r="I311" i="12"/>
  <c r="H311" i="12"/>
  <c r="G311" i="12"/>
  <c r="F311" i="12"/>
  <c r="E311" i="12"/>
  <c r="D311" i="12"/>
  <c r="BT311" i="12" s="1"/>
  <c r="C311" i="12"/>
  <c r="B311" i="12"/>
  <c r="A311" i="12"/>
  <c r="BP310" i="12"/>
  <c r="BO310" i="12"/>
  <c r="BW310" i="12" s="1"/>
  <c r="BN310" i="12"/>
  <c r="BV310" i="12" s="1"/>
  <c r="BM310" i="12"/>
  <c r="BU310" i="12" s="1"/>
  <c r="BL310" i="12"/>
  <c r="BK310" i="12"/>
  <c r="BJ310" i="12"/>
  <c r="BI310" i="12"/>
  <c r="BH310" i="12"/>
  <c r="BG310" i="12"/>
  <c r="BF310" i="12"/>
  <c r="BE310" i="12"/>
  <c r="BD310" i="12"/>
  <c r="BC310" i="12"/>
  <c r="BB310" i="12"/>
  <c r="BA310" i="12"/>
  <c r="AZ310" i="12"/>
  <c r="AY310" i="12"/>
  <c r="AX310" i="12"/>
  <c r="AW310" i="12"/>
  <c r="AV310" i="12"/>
  <c r="AU310" i="12"/>
  <c r="AT310" i="12"/>
  <c r="AS310" i="12"/>
  <c r="AR310" i="12"/>
  <c r="AQ310" i="12"/>
  <c r="AP310" i="12"/>
  <c r="AO310" i="12"/>
  <c r="AN310" i="12"/>
  <c r="AM310" i="12"/>
  <c r="AL310" i="12"/>
  <c r="AK310" i="12"/>
  <c r="AJ310" i="12"/>
  <c r="AI310" i="12"/>
  <c r="AH310" i="12"/>
  <c r="AG310" i="12"/>
  <c r="AF310" i="12"/>
  <c r="AE310" i="12"/>
  <c r="AD310" i="12"/>
  <c r="AC310" i="12"/>
  <c r="AB310" i="12"/>
  <c r="AA310" i="12"/>
  <c r="Z310" i="12"/>
  <c r="Y310" i="12"/>
  <c r="X310" i="12"/>
  <c r="W310" i="12"/>
  <c r="V310" i="12"/>
  <c r="U310" i="12"/>
  <c r="T310" i="12"/>
  <c r="S310" i="12"/>
  <c r="R310" i="12"/>
  <c r="Q310" i="12"/>
  <c r="P310" i="12"/>
  <c r="O310" i="12"/>
  <c r="N310" i="12"/>
  <c r="M310" i="12"/>
  <c r="L310" i="12"/>
  <c r="K310" i="12"/>
  <c r="J310" i="12"/>
  <c r="I310" i="12"/>
  <c r="H310" i="12"/>
  <c r="G310" i="12"/>
  <c r="F310" i="12"/>
  <c r="E310" i="12"/>
  <c r="D310" i="12"/>
  <c r="BT310" i="12" s="1"/>
  <c r="C310" i="12"/>
  <c r="B310" i="12"/>
  <c r="A310" i="12"/>
  <c r="BP309" i="12"/>
  <c r="BO309" i="12"/>
  <c r="BW309" i="12" s="1"/>
  <c r="BN309" i="12"/>
  <c r="BV309" i="12" s="1"/>
  <c r="BM309" i="12"/>
  <c r="BU309" i="12" s="1"/>
  <c r="BL309" i="12"/>
  <c r="BK309" i="12"/>
  <c r="BJ309" i="12"/>
  <c r="BI309" i="12"/>
  <c r="BH309" i="12"/>
  <c r="BG309" i="12"/>
  <c r="BF309" i="12"/>
  <c r="BE309" i="12"/>
  <c r="BD309" i="12"/>
  <c r="BC309" i="12"/>
  <c r="BB309" i="12"/>
  <c r="BA309" i="12"/>
  <c r="AZ309" i="12"/>
  <c r="AY309" i="12"/>
  <c r="AX309" i="12"/>
  <c r="AW309" i="12"/>
  <c r="AV309" i="12"/>
  <c r="AU309" i="12"/>
  <c r="AT309" i="12"/>
  <c r="AS309" i="12"/>
  <c r="AR309" i="12"/>
  <c r="AQ309" i="12"/>
  <c r="AP309" i="12"/>
  <c r="AO309" i="12"/>
  <c r="AN309" i="12"/>
  <c r="AM309" i="12"/>
  <c r="AL309" i="12"/>
  <c r="AK309" i="12"/>
  <c r="AJ309" i="12"/>
  <c r="AI309" i="12"/>
  <c r="AH309" i="12"/>
  <c r="AG309" i="12"/>
  <c r="AF309" i="12"/>
  <c r="AE309" i="12"/>
  <c r="AD309" i="12"/>
  <c r="AC309" i="12"/>
  <c r="AB309" i="12"/>
  <c r="AA309" i="12"/>
  <c r="Z309" i="12"/>
  <c r="Y309" i="12"/>
  <c r="X309" i="12"/>
  <c r="W309" i="12"/>
  <c r="V309" i="12"/>
  <c r="U309" i="12"/>
  <c r="T309" i="12"/>
  <c r="S309" i="12"/>
  <c r="R309" i="12"/>
  <c r="Q309" i="12"/>
  <c r="P309" i="12"/>
  <c r="O309" i="12"/>
  <c r="N309" i="12"/>
  <c r="M309" i="12"/>
  <c r="L309" i="12"/>
  <c r="K309" i="12"/>
  <c r="J309" i="12"/>
  <c r="I309" i="12"/>
  <c r="H309" i="12"/>
  <c r="G309" i="12"/>
  <c r="F309" i="12"/>
  <c r="E309" i="12"/>
  <c r="D309" i="12"/>
  <c r="BT309" i="12" s="1"/>
  <c r="C309" i="12"/>
  <c r="B309" i="12"/>
  <c r="A309" i="12"/>
  <c r="BP308" i="12"/>
  <c r="BO308" i="12"/>
  <c r="BW308" i="12" s="1"/>
  <c r="BN308" i="12"/>
  <c r="BV308" i="12" s="1"/>
  <c r="BM308" i="12"/>
  <c r="BU308" i="12" s="1"/>
  <c r="BL308" i="12"/>
  <c r="BK308" i="12"/>
  <c r="BJ308" i="12"/>
  <c r="BI308" i="12"/>
  <c r="BH308" i="12"/>
  <c r="BG308" i="12"/>
  <c r="BF308" i="12"/>
  <c r="BE308" i="12"/>
  <c r="BD308" i="12"/>
  <c r="BC308" i="12"/>
  <c r="BB308" i="12"/>
  <c r="BA308" i="12"/>
  <c r="AZ308" i="12"/>
  <c r="AY308" i="12"/>
  <c r="AX308" i="12"/>
  <c r="AW308" i="12"/>
  <c r="AV308" i="12"/>
  <c r="AU308" i="12"/>
  <c r="AT308" i="12"/>
  <c r="AS308" i="12"/>
  <c r="AR308" i="12"/>
  <c r="AQ308" i="12"/>
  <c r="AP308" i="12"/>
  <c r="AO308" i="12"/>
  <c r="AN308" i="12"/>
  <c r="AM308" i="12"/>
  <c r="AL308" i="12"/>
  <c r="AK308" i="12"/>
  <c r="AJ308" i="12"/>
  <c r="AI308" i="12"/>
  <c r="AH308" i="12"/>
  <c r="AG308" i="12"/>
  <c r="AF308" i="12"/>
  <c r="AE308" i="12"/>
  <c r="AD308" i="12"/>
  <c r="AC308" i="12"/>
  <c r="AB308" i="12"/>
  <c r="AA308" i="12"/>
  <c r="Z308" i="12"/>
  <c r="Y308" i="12"/>
  <c r="X308" i="12"/>
  <c r="W308" i="12"/>
  <c r="V308" i="12"/>
  <c r="U308" i="12"/>
  <c r="T308" i="12"/>
  <c r="S308" i="12"/>
  <c r="R308" i="12"/>
  <c r="Q308" i="12"/>
  <c r="P308" i="12"/>
  <c r="O308" i="12"/>
  <c r="N308" i="12"/>
  <c r="M308" i="12"/>
  <c r="L308" i="12"/>
  <c r="K308" i="12"/>
  <c r="J308" i="12"/>
  <c r="I308" i="12"/>
  <c r="H308" i="12"/>
  <c r="G308" i="12"/>
  <c r="F308" i="12"/>
  <c r="E308" i="12"/>
  <c r="D308" i="12"/>
  <c r="BT308" i="12" s="1"/>
  <c r="C308" i="12"/>
  <c r="B308" i="12"/>
  <c r="A308" i="12"/>
  <c r="BP307" i="12"/>
  <c r="BO307" i="12"/>
  <c r="BW307" i="12" s="1"/>
  <c r="BN307" i="12"/>
  <c r="BV307" i="12" s="1"/>
  <c r="BM307" i="12"/>
  <c r="BU307" i="12" s="1"/>
  <c r="BL307" i="12"/>
  <c r="BK307" i="12"/>
  <c r="BJ307" i="12"/>
  <c r="BI307" i="12"/>
  <c r="BH307" i="12"/>
  <c r="BG307" i="12"/>
  <c r="BF307" i="12"/>
  <c r="BE307" i="12"/>
  <c r="BD307" i="12"/>
  <c r="BC307" i="12"/>
  <c r="BB307" i="12"/>
  <c r="BA307" i="12"/>
  <c r="AZ307" i="12"/>
  <c r="AY307" i="12"/>
  <c r="AX307" i="12"/>
  <c r="AW307" i="12"/>
  <c r="AV307" i="12"/>
  <c r="AU307" i="12"/>
  <c r="AT307" i="12"/>
  <c r="AS307" i="12"/>
  <c r="AR307" i="12"/>
  <c r="AQ307" i="12"/>
  <c r="AP307" i="12"/>
  <c r="AO307" i="12"/>
  <c r="AN307" i="12"/>
  <c r="AM307" i="12"/>
  <c r="AL307" i="12"/>
  <c r="AK307" i="12"/>
  <c r="AJ307" i="12"/>
  <c r="AI307" i="12"/>
  <c r="AH307" i="12"/>
  <c r="AG307" i="12"/>
  <c r="AF307" i="12"/>
  <c r="AE307" i="12"/>
  <c r="AD307" i="12"/>
  <c r="AC307" i="12"/>
  <c r="AB307" i="12"/>
  <c r="AA307" i="12"/>
  <c r="Z307" i="12"/>
  <c r="Y307" i="12"/>
  <c r="X307" i="12"/>
  <c r="W307" i="12"/>
  <c r="V307" i="12"/>
  <c r="U307" i="12"/>
  <c r="T307" i="12"/>
  <c r="S307" i="12"/>
  <c r="R307" i="12"/>
  <c r="Q307" i="12"/>
  <c r="P307" i="12"/>
  <c r="O307" i="12"/>
  <c r="N307" i="12"/>
  <c r="M307" i="12"/>
  <c r="L307" i="12"/>
  <c r="K307" i="12"/>
  <c r="J307" i="12"/>
  <c r="I307" i="12"/>
  <c r="H307" i="12"/>
  <c r="G307" i="12"/>
  <c r="F307" i="12"/>
  <c r="E307" i="12"/>
  <c r="D307" i="12"/>
  <c r="BT307" i="12" s="1"/>
  <c r="C307" i="12"/>
  <c r="B307" i="12"/>
  <c r="A307" i="12"/>
  <c r="BP306" i="12"/>
  <c r="BO306" i="12"/>
  <c r="BW306" i="12" s="1"/>
  <c r="BN306" i="12"/>
  <c r="BV306" i="12" s="1"/>
  <c r="BM306" i="12"/>
  <c r="BU306" i="12" s="1"/>
  <c r="BL306" i="12"/>
  <c r="BK306" i="12"/>
  <c r="BJ306" i="12"/>
  <c r="BI306" i="12"/>
  <c r="BH306" i="12"/>
  <c r="BG306" i="12"/>
  <c r="BF306" i="12"/>
  <c r="BE306" i="12"/>
  <c r="BD306" i="12"/>
  <c r="BC306" i="12"/>
  <c r="BB306" i="12"/>
  <c r="BA306" i="12"/>
  <c r="AZ306" i="12"/>
  <c r="AY306" i="12"/>
  <c r="AX306" i="12"/>
  <c r="AW306" i="12"/>
  <c r="AV306" i="12"/>
  <c r="AU306" i="12"/>
  <c r="AT306" i="12"/>
  <c r="AS306" i="12"/>
  <c r="AR306" i="12"/>
  <c r="AQ306" i="12"/>
  <c r="AP306" i="12"/>
  <c r="AO306" i="12"/>
  <c r="AN306" i="12"/>
  <c r="AM306" i="12"/>
  <c r="AL306" i="12"/>
  <c r="AK306" i="12"/>
  <c r="AJ306" i="12"/>
  <c r="AI306" i="12"/>
  <c r="AH306" i="12"/>
  <c r="AG306" i="12"/>
  <c r="AF306" i="12"/>
  <c r="AE306" i="12"/>
  <c r="AD306" i="12"/>
  <c r="AC306" i="12"/>
  <c r="AB306" i="12"/>
  <c r="AA306" i="12"/>
  <c r="Z306" i="12"/>
  <c r="Y306" i="12"/>
  <c r="X306" i="12"/>
  <c r="W306" i="12"/>
  <c r="V306" i="12"/>
  <c r="U306" i="12"/>
  <c r="T306" i="12"/>
  <c r="S306" i="12"/>
  <c r="R306" i="12"/>
  <c r="Q306" i="12"/>
  <c r="P306" i="12"/>
  <c r="O306" i="12"/>
  <c r="N306" i="12"/>
  <c r="M306" i="12"/>
  <c r="L306" i="12"/>
  <c r="K306" i="12"/>
  <c r="J306" i="12"/>
  <c r="I306" i="12"/>
  <c r="H306" i="12"/>
  <c r="G306" i="12"/>
  <c r="F306" i="12"/>
  <c r="E306" i="12"/>
  <c r="D306" i="12"/>
  <c r="BT306" i="12" s="1"/>
  <c r="C306" i="12"/>
  <c r="B306" i="12"/>
  <c r="A306" i="12"/>
  <c r="BP305" i="12"/>
  <c r="BO305" i="12"/>
  <c r="BW305" i="12" s="1"/>
  <c r="BN305" i="12"/>
  <c r="BV305" i="12" s="1"/>
  <c r="BM305" i="12"/>
  <c r="BU305" i="12" s="1"/>
  <c r="BL305" i="12"/>
  <c r="BK305" i="12"/>
  <c r="BJ305" i="12"/>
  <c r="BI305" i="12"/>
  <c r="BH305" i="12"/>
  <c r="BG305" i="12"/>
  <c r="BF305" i="12"/>
  <c r="BE305" i="12"/>
  <c r="BD305" i="12"/>
  <c r="BC305" i="12"/>
  <c r="BB305" i="12"/>
  <c r="BA305" i="12"/>
  <c r="AZ305" i="12"/>
  <c r="AY305" i="12"/>
  <c r="AX305" i="12"/>
  <c r="AW305" i="12"/>
  <c r="AV305" i="12"/>
  <c r="AU305" i="12"/>
  <c r="AT305" i="12"/>
  <c r="AS305" i="12"/>
  <c r="AR305" i="12"/>
  <c r="AQ305" i="12"/>
  <c r="AP305" i="12"/>
  <c r="AO305" i="12"/>
  <c r="AN305" i="12"/>
  <c r="AM305" i="12"/>
  <c r="AL305" i="12"/>
  <c r="AK305" i="12"/>
  <c r="AJ305" i="12"/>
  <c r="AI305" i="12"/>
  <c r="AH305" i="12"/>
  <c r="AG305" i="12"/>
  <c r="AF305" i="12"/>
  <c r="AE305" i="12"/>
  <c r="AD305" i="12"/>
  <c r="AC305" i="12"/>
  <c r="AB305" i="12"/>
  <c r="AA305" i="12"/>
  <c r="Z305" i="12"/>
  <c r="Y305" i="12"/>
  <c r="X305" i="12"/>
  <c r="W305" i="12"/>
  <c r="V305" i="12"/>
  <c r="U305" i="12"/>
  <c r="T305" i="12"/>
  <c r="S305" i="12"/>
  <c r="R305" i="12"/>
  <c r="Q305" i="12"/>
  <c r="P305" i="12"/>
  <c r="O305" i="12"/>
  <c r="N305" i="12"/>
  <c r="M305" i="12"/>
  <c r="L305" i="12"/>
  <c r="K305" i="12"/>
  <c r="J305" i="12"/>
  <c r="I305" i="12"/>
  <c r="H305" i="12"/>
  <c r="G305" i="12"/>
  <c r="F305" i="12"/>
  <c r="E305" i="12"/>
  <c r="D305" i="12"/>
  <c r="BT305" i="12" s="1"/>
  <c r="C305" i="12"/>
  <c r="B305" i="12"/>
  <c r="A305" i="12"/>
  <c r="BP304" i="12"/>
  <c r="BO304" i="12"/>
  <c r="BW304" i="12" s="1"/>
  <c r="BN304" i="12"/>
  <c r="BV304" i="12" s="1"/>
  <c r="BM304" i="12"/>
  <c r="BU304" i="12" s="1"/>
  <c r="BL304" i="12"/>
  <c r="BK304" i="12"/>
  <c r="BJ304" i="12"/>
  <c r="BI304" i="12"/>
  <c r="BH304" i="12"/>
  <c r="BG304" i="12"/>
  <c r="BF304" i="12"/>
  <c r="BE304" i="12"/>
  <c r="BD304" i="12"/>
  <c r="BC304" i="12"/>
  <c r="BB304" i="12"/>
  <c r="BA304" i="12"/>
  <c r="AZ304" i="12"/>
  <c r="AY304" i="12"/>
  <c r="AX304" i="12"/>
  <c r="AW304" i="12"/>
  <c r="AV304" i="12"/>
  <c r="AU304" i="12"/>
  <c r="AT304" i="12"/>
  <c r="AS304" i="12"/>
  <c r="AR304" i="12"/>
  <c r="AQ304" i="12"/>
  <c r="AP304" i="12"/>
  <c r="AO304" i="12"/>
  <c r="AN304" i="12"/>
  <c r="AM304" i="12"/>
  <c r="AL304" i="12"/>
  <c r="AK304" i="12"/>
  <c r="AJ304" i="12"/>
  <c r="AI304" i="12"/>
  <c r="AH304" i="12"/>
  <c r="AG304" i="12"/>
  <c r="AF304" i="12"/>
  <c r="AE304" i="12"/>
  <c r="AD304" i="12"/>
  <c r="AC304" i="12"/>
  <c r="AB304" i="12"/>
  <c r="AA304" i="12"/>
  <c r="Z304" i="12"/>
  <c r="Y304" i="12"/>
  <c r="X304" i="12"/>
  <c r="W304" i="12"/>
  <c r="V304" i="12"/>
  <c r="U304" i="12"/>
  <c r="T304" i="12"/>
  <c r="S304" i="12"/>
  <c r="R304" i="12"/>
  <c r="Q304" i="12"/>
  <c r="P304" i="12"/>
  <c r="O304" i="12"/>
  <c r="N304" i="12"/>
  <c r="M304" i="12"/>
  <c r="L304" i="12"/>
  <c r="K304" i="12"/>
  <c r="J304" i="12"/>
  <c r="I304" i="12"/>
  <c r="H304" i="12"/>
  <c r="G304" i="12"/>
  <c r="F304" i="12"/>
  <c r="E304" i="12"/>
  <c r="D304" i="12"/>
  <c r="BT304" i="12" s="1"/>
  <c r="C304" i="12"/>
  <c r="B304" i="12"/>
  <c r="A304" i="12"/>
  <c r="BP303" i="12"/>
  <c r="BO303" i="12"/>
  <c r="BW303" i="12" s="1"/>
  <c r="BN303" i="12"/>
  <c r="BV303" i="12" s="1"/>
  <c r="BM303" i="12"/>
  <c r="BU303" i="12" s="1"/>
  <c r="BL303" i="12"/>
  <c r="BK303" i="12"/>
  <c r="BJ303" i="12"/>
  <c r="BI303" i="12"/>
  <c r="BH303" i="12"/>
  <c r="BG303" i="12"/>
  <c r="BF303" i="12"/>
  <c r="BE303" i="12"/>
  <c r="BD303" i="12"/>
  <c r="BC303" i="12"/>
  <c r="BB303" i="12"/>
  <c r="BA303" i="12"/>
  <c r="AZ303" i="12"/>
  <c r="AY303" i="12"/>
  <c r="AX303" i="12"/>
  <c r="AW303" i="12"/>
  <c r="AV303" i="12"/>
  <c r="AU303" i="12"/>
  <c r="AT303" i="12"/>
  <c r="AS303" i="12"/>
  <c r="AR303" i="12"/>
  <c r="AQ303" i="12"/>
  <c r="AP303" i="12"/>
  <c r="AO303" i="12"/>
  <c r="AN303" i="12"/>
  <c r="AM303" i="12"/>
  <c r="AL303" i="12"/>
  <c r="AK303" i="12"/>
  <c r="AJ303" i="12"/>
  <c r="AI303" i="12"/>
  <c r="AH303" i="12"/>
  <c r="AG303" i="12"/>
  <c r="AF303" i="12"/>
  <c r="AE303" i="12"/>
  <c r="AD303" i="12"/>
  <c r="AC303" i="12"/>
  <c r="AB303" i="12"/>
  <c r="AA303" i="12"/>
  <c r="Z303" i="12"/>
  <c r="Y303" i="12"/>
  <c r="X303" i="12"/>
  <c r="W303" i="12"/>
  <c r="V303" i="12"/>
  <c r="U303" i="12"/>
  <c r="T303" i="12"/>
  <c r="S303" i="12"/>
  <c r="R303" i="12"/>
  <c r="Q303" i="12"/>
  <c r="P303" i="12"/>
  <c r="O303" i="12"/>
  <c r="N303" i="12"/>
  <c r="M303" i="12"/>
  <c r="L303" i="12"/>
  <c r="K303" i="12"/>
  <c r="J303" i="12"/>
  <c r="I303" i="12"/>
  <c r="H303" i="12"/>
  <c r="G303" i="12"/>
  <c r="F303" i="12"/>
  <c r="E303" i="12"/>
  <c r="D303" i="12"/>
  <c r="BT303" i="12" s="1"/>
  <c r="C303" i="12"/>
  <c r="B303" i="12"/>
  <c r="A303" i="12"/>
  <c r="BP302" i="12"/>
  <c r="BO302" i="12"/>
  <c r="BW302" i="12" s="1"/>
  <c r="BN302" i="12"/>
  <c r="BV302" i="12" s="1"/>
  <c r="BM302" i="12"/>
  <c r="BU302" i="12" s="1"/>
  <c r="BL302" i="12"/>
  <c r="BK302" i="12"/>
  <c r="BJ302" i="12"/>
  <c r="BI302" i="12"/>
  <c r="BH302" i="12"/>
  <c r="BG302" i="12"/>
  <c r="BF302" i="12"/>
  <c r="BE302" i="12"/>
  <c r="BD302" i="12"/>
  <c r="BC302" i="12"/>
  <c r="BB302" i="12"/>
  <c r="BA302" i="12"/>
  <c r="AZ302" i="12"/>
  <c r="AY302" i="12"/>
  <c r="AX302" i="12"/>
  <c r="AW302" i="12"/>
  <c r="AV302" i="12"/>
  <c r="AU302" i="12"/>
  <c r="AT302" i="12"/>
  <c r="AS302" i="12"/>
  <c r="AR302" i="12"/>
  <c r="AQ302" i="12"/>
  <c r="AP302" i="12"/>
  <c r="AO302" i="12"/>
  <c r="AN302" i="12"/>
  <c r="AM302" i="12"/>
  <c r="AL302" i="12"/>
  <c r="AK302" i="12"/>
  <c r="AJ302" i="12"/>
  <c r="AI302" i="12"/>
  <c r="AH302" i="12"/>
  <c r="AG302" i="12"/>
  <c r="AF302" i="12"/>
  <c r="AE302" i="12"/>
  <c r="AD302" i="12"/>
  <c r="AC302" i="12"/>
  <c r="AB302" i="12"/>
  <c r="AA302" i="12"/>
  <c r="Z302" i="12"/>
  <c r="Y302" i="12"/>
  <c r="X302" i="12"/>
  <c r="W302" i="12"/>
  <c r="V302" i="12"/>
  <c r="U302" i="12"/>
  <c r="T302" i="12"/>
  <c r="S302" i="12"/>
  <c r="R302" i="12"/>
  <c r="Q302" i="12"/>
  <c r="P302" i="12"/>
  <c r="O302" i="12"/>
  <c r="N302" i="12"/>
  <c r="M302" i="12"/>
  <c r="L302" i="12"/>
  <c r="K302" i="12"/>
  <c r="J302" i="12"/>
  <c r="I302" i="12"/>
  <c r="H302" i="12"/>
  <c r="G302" i="12"/>
  <c r="F302" i="12"/>
  <c r="E302" i="12"/>
  <c r="D302" i="12"/>
  <c r="BT302" i="12" s="1"/>
  <c r="C302" i="12"/>
  <c r="B302" i="12"/>
  <c r="A302" i="12"/>
  <c r="BP301" i="12"/>
  <c r="BO301" i="12"/>
  <c r="BW301" i="12" s="1"/>
  <c r="BN301" i="12"/>
  <c r="BV301" i="12" s="1"/>
  <c r="BM301" i="12"/>
  <c r="BU301" i="12" s="1"/>
  <c r="BL301" i="12"/>
  <c r="BK301" i="12"/>
  <c r="BJ301" i="12"/>
  <c r="BI301" i="12"/>
  <c r="BH301" i="12"/>
  <c r="BG301" i="12"/>
  <c r="BF301" i="12"/>
  <c r="BE301" i="12"/>
  <c r="BD301" i="12"/>
  <c r="BC301" i="12"/>
  <c r="BB301" i="12"/>
  <c r="BA301" i="12"/>
  <c r="AZ301" i="12"/>
  <c r="AY301" i="12"/>
  <c r="AX301" i="12"/>
  <c r="AW301" i="12"/>
  <c r="AV301" i="12"/>
  <c r="AU301" i="12"/>
  <c r="AT301" i="12"/>
  <c r="AS301" i="12"/>
  <c r="AR301" i="12"/>
  <c r="AQ301" i="12"/>
  <c r="AP301" i="12"/>
  <c r="AO301" i="12"/>
  <c r="AN301" i="12"/>
  <c r="AM301" i="12"/>
  <c r="AL301" i="12"/>
  <c r="AK301" i="12"/>
  <c r="AJ301" i="12"/>
  <c r="AI301" i="12"/>
  <c r="AH301" i="12"/>
  <c r="AG301" i="12"/>
  <c r="AF301" i="12"/>
  <c r="AE301" i="12"/>
  <c r="AD301" i="12"/>
  <c r="AC301" i="12"/>
  <c r="AB301" i="12"/>
  <c r="AA301" i="12"/>
  <c r="Z301" i="12"/>
  <c r="Y301" i="12"/>
  <c r="X301" i="12"/>
  <c r="W301" i="12"/>
  <c r="V301" i="12"/>
  <c r="U301" i="12"/>
  <c r="T301" i="12"/>
  <c r="S301" i="12"/>
  <c r="R301" i="12"/>
  <c r="Q301" i="12"/>
  <c r="P301" i="12"/>
  <c r="O301" i="12"/>
  <c r="N301" i="12"/>
  <c r="M301" i="12"/>
  <c r="L301" i="12"/>
  <c r="K301" i="12"/>
  <c r="J301" i="12"/>
  <c r="I301" i="12"/>
  <c r="H301" i="12"/>
  <c r="G301" i="12"/>
  <c r="F301" i="12"/>
  <c r="E301" i="12"/>
  <c r="D301" i="12"/>
  <c r="BT301" i="12" s="1"/>
  <c r="C301" i="12"/>
  <c r="B301" i="12"/>
  <c r="A301" i="12"/>
  <c r="BP300" i="12"/>
  <c r="BO300" i="12"/>
  <c r="BW300" i="12" s="1"/>
  <c r="BN300" i="12"/>
  <c r="BV300" i="12" s="1"/>
  <c r="BM300" i="12"/>
  <c r="BU300" i="12" s="1"/>
  <c r="BL300" i="12"/>
  <c r="BK300" i="12"/>
  <c r="BJ300" i="12"/>
  <c r="BI300" i="12"/>
  <c r="BH300" i="12"/>
  <c r="BG300" i="12"/>
  <c r="BF300" i="12"/>
  <c r="BE300" i="12"/>
  <c r="BD300" i="12"/>
  <c r="BC300" i="12"/>
  <c r="BB300" i="12"/>
  <c r="BA300" i="12"/>
  <c r="AZ300" i="12"/>
  <c r="AY300" i="12"/>
  <c r="AX300" i="12"/>
  <c r="AW300" i="12"/>
  <c r="AV300" i="12"/>
  <c r="AU300" i="12"/>
  <c r="AT300" i="12"/>
  <c r="AS300" i="12"/>
  <c r="AR300" i="12"/>
  <c r="AQ300" i="12"/>
  <c r="AP300" i="12"/>
  <c r="AO300" i="12"/>
  <c r="AN300" i="12"/>
  <c r="AM300" i="12"/>
  <c r="AL300" i="12"/>
  <c r="AK300" i="12"/>
  <c r="AJ300" i="12"/>
  <c r="AI300" i="12"/>
  <c r="AH300" i="12"/>
  <c r="AG300" i="12"/>
  <c r="AF300" i="12"/>
  <c r="AE300" i="12"/>
  <c r="AD300" i="12"/>
  <c r="AC300" i="12"/>
  <c r="AB300" i="12"/>
  <c r="AA300" i="12"/>
  <c r="Z300" i="12"/>
  <c r="Y300" i="12"/>
  <c r="X300" i="12"/>
  <c r="W300" i="12"/>
  <c r="V300" i="12"/>
  <c r="U300" i="12"/>
  <c r="T300" i="12"/>
  <c r="S300" i="12"/>
  <c r="R300" i="12"/>
  <c r="Q300" i="12"/>
  <c r="P300" i="12"/>
  <c r="O300" i="12"/>
  <c r="N300" i="12"/>
  <c r="M300" i="12"/>
  <c r="L300" i="12"/>
  <c r="K300" i="12"/>
  <c r="J300" i="12"/>
  <c r="I300" i="12"/>
  <c r="H300" i="12"/>
  <c r="G300" i="12"/>
  <c r="F300" i="12"/>
  <c r="E300" i="12"/>
  <c r="D300" i="12"/>
  <c r="BT300" i="12" s="1"/>
  <c r="C300" i="12"/>
  <c r="B300" i="12"/>
  <c r="A300" i="12"/>
  <c r="BP299" i="12"/>
  <c r="BO299" i="12"/>
  <c r="BW299" i="12" s="1"/>
  <c r="BN299" i="12"/>
  <c r="BV299" i="12" s="1"/>
  <c r="BM299" i="12"/>
  <c r="BU299" i="12" s="1"/>
  <c r="BL299" i="12"/>
  <c r="BK299" i="12"/>
  <c r="BJ299" i="12"/>
  <c r="BI299" i="12"/>
  <c r="BH299" i="12"/>
  <c r="BG299" i="12"/>
  <c r="BF299" i="12"/>
  <c r="BE299" i="12"/>
  <c r="BD299" i="12"/>
  <c r="BC299" i="12"/>
  <c r="BB299" i="12"/>
  <c r="BA299" i="12"/>
  <c r="AZ299" i="12"/>
  <c r="AY299" i="12"/>
  <c r="AX299" i="12"/>
  <c r="AW299" i="12"/>
  <c r="AV299" i="12"/>
  <c r="AU299" i="12"/>
  <c r="AT299" i="12"/>
  <c r="AS299" i="12"/>
  <c r="AR299" i="12"/>
  <c r="AQ299" i="12"/>
  <c r="AP299" i="12"/>
  <c r="AO299" i="12"/>
  <c r="AN299" i="12"/>
  <c r="AM299" i="12"/>
  <c r="AL299" i="12"/>
  <c r="AK299" i="12"/>
  <c r="AJ299" i="12"/>
  <c r="AI299" i="12"/>
  <c r="AH299" i="12"/>
  <c r="AG299" i="12"/>
  <c r="AF299" i="12"/>
  <c r="AE299" i="12"/>
  <c r="AD299" i="12"/>
  <c r="AC299" i="12"/>
  <c r="AB299" i="12"/>
  <c r="AA299" i="12"/>
  <c r="Z299" i="12"/>
  <c r="Y299" i="12"/>
  <c r="X299" i="12"/>
  <c r="W299" i="12"/>
  <c r="V299" i="12"/>
  <c r="U299" i="12"/>
  <c r="T299" i="12"/>
  <c r="S299" i="12"/>
  <c r="R299" i="12"/>
  <c r="Q299" i="12"/>
  <c r="P299" i="12"/>
  <c r="O299" i="12"/>
  <c r="N299" i="12"/>
  <c r="M299" i="12"/>
  <c r="L299" i="12"/>
  <c r="K299" i="12"/>
  <c r="J299" i="12"/>
  <c r="I299" i="12"/>
  <c r="H299" i="12"/>
  <c r="G299" i="12"/>
  <c r="F299" i="12"/>
  <c r="E299" i="12"/>
  <c r="D299" i="12"/>
  <c r="BT299" i="12" s="1"/>
  <c r="C299" i="12"/>
  <c r="B299" i="12"/>
  <c r="A299" i="12"/>
  <c r="BP298" i="12"/>
  <c r="BO298" i="12"/>
  <c r="BW298" i="12" s="1"/>
  <c r="BN298" i="12"/>
  <c r="BV298" i="12" s="1"/>
  <c r="BM298" i="12"/>
  <c r="BU298" i="12" s="1"/>
  <c r="BL298" i="12"/>
  <c r="BK298" i="12"/>
  <c r="BJ298" i="12"/>
  <c r="BI298" i="12"/>
  <c r="BH298" i="12"/>
  <c r="BG298" i="12"/>
  <c r="BF298" i="12"/>
  <c r="BE298" i="12"/>
  <c r="BD298" i="12"/>
  <c r="BC298" i="12"/>
  <c r="BB298" i="12"/>
  <c r="BA298" i="12"/>
  <c r="AZ298" i="12"/>
  <c r="AY298" i="12"/>
  <c r="AX298" i="12"/>
  <c r="AW298" i="12"/>
  <c r="AV298" i="12"/>
  <c r="AU298" i="12"/>
  <c r="AT298" i="12"/>
  <c r="AS298" i="12"/>
  <c r="AR298" i="12"/>
  <c r="AQ298" i="12"/>
  <c r="AP298" i="12"/>
  <c r="AO298" i="12"/>
  <c r="AN298" i="12"/>
  <c r="AM298" i="12"/>
  <c r="AL298" i="12"/>
  <c r="AK298" i="12"/>
  <c r="AJ298" i="12"/>
  <c r="AI298" i="12"/>
  <c r="AH298" i="12"/>
  <c r="AG298" i="12"/>
  <c r="AF298" i="12"/>
  <c r="AE298" i="12"/>
  <c r="AD298" i="12"/>
  <c r="AC298" i="12"/>
  <c r="AB298" i="12"/>
  <c r="AA298" i="12"/>
  <c r="Z298" i="12"/>
  <c r="Y298" i="12"/>
  <c r="X298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K298" i="12"/>
  <c r="J298" i="12"/>
  <c r="I298" i="12"/>
  <c r="H298" i="12"/>
  <c r="G298" i="12"/>
  <c r="F298" i="12"/>
  <c r="E298" i="12"/>
  <c r="D298" i="12"/>
  <c r="BT298" i="12" s="1"/>
  <c r="C298" i="12"/>
  <c r="B298" i="12"/>
  <c r="A298" i="12"/>
  <c r="BP297" i="12"/>
  <c r="BO297" i="12"/>
  <c r="BW297" i="12" s="1"/>
  <c r="BN297" i="12"/>
  <c r="BV297" i="12" s="1"/>
  <c r="BM297" i="12"/>
  <c r="BU297" i="12" s="1"/>
  <c r="BL297" i="12"/>
  <c r="BK297" i="12"/>
  <c r="BJ297" i="12"/>
  <c r="BI297" i="12"/>
  <c r="BH297" i="12"/>
  <c r="BG297" i="12"/>
  <c r="BF297" i="12"/>
  <c r="BE297" i="12"/>
  <c r="BD297" i="12"/>
  <c r="BC297" i="12"/>
  <c r="BB297" i="12"/>
  <c r="BA297" i="12"/>
  <c r="AZ297" i="12"/>
  <c r="AY297" i="12"/>
  <c r="AX297" i="12"/>
  <c r="AW297" i="12"/>
  <c r="AV297" i="12"/>
  <c r="AU297" i="12"/>
  <c r="AT297" i="12"/>
  <c r="AS297" i="12"/>
  <c r="AR297" i="12"/>
  <c r="AQ297" i="12"/>
  <c r="AP297" i="12"/>
  <c r="AO297" i="12"/>
  <c r="AN297" i="12"/>
  <c r="AM297" i="12"/>
  <c r="AL297" i="12"/>
  <c r="AK297" i="12"/>
  <c r="AJ297" i="12"/>
  <c r="AI297" i="12"/>
  <c r="AH297" i="12"/>
  <c r="AG297" i="12"/>
  <c r="AF297" i="12"/>
  <c r="AE297" i="12"/>
  <c r="AD297" i="12"/>
  <c r="AC297" i="12"/>
  <c r="AB297" i="12"/>
  <c r="AA297" i="12"/>
  <c r="Z297" i="12"/>
  <c r="Y297" i="12"/>
  <c r="X297" i="12"/>
  <c r="W297" i="12"/>
  <c r="V297" i="12"/>
  <c r="U297" i="12"/>
  <c r="T297" i="12"/>
  <c r="S297" i="12"/>
  <c r="R297" i="12"/>
  <c r="Q297" i="12"/>
  <c r="P297" i="12"/>
  <c r="O297" i="12"/>
  <c r="N297" i="12"/>
  <c r="M297" i="12"/>
  <c r="L297" i="12"/>
  <c r="K297" i="12"/>
  <c r="J297" i="12"/>
  <c r="I297" i="12"/>
  <c r="H297" i="12"/>
  <c r="G297" i="12"/>
  <c r="F297" i="12"/>
  <c r="E297" i="12"/>
  <c r="D297" i="12"/>
  <c r="BT297" i="12" s="1"/>
  <c r="C297" i="12"/>
  <c r="B297" i="12"/>
  <c r="A297" i="12"/>
  <c r="BP296" i="12"/>
  <c r="BO296" i="12"/>
  <c r="BW296" i="12" s="1"/>
  <c r="BN296" i="12"/>
  <c r="BV296" i="12" s="1"/>
  <c r="BM296" i="12"/>
  <c r="BU296" i="12" s="1"/>
  <c r="BL296" i="12"/>
  <c r="BK296" i="12"/>
  <c r="BJ296" i="12"/>
  <c r="BI296" i="12"/>
  <c r="BH296" i="12"/>
  <c r="BG296" i="12"/>
  <c r="BF296" i="12"/>
  <c r="BE296" i="12"/>
  <c r="BD296" i="12"/>
  <c r="BC296" i="12"/>
  <c r="BB296" i="12"/>
  <c r="BA296" i="12"/>
  <c r="AZ296" i="12"/>
  <c r="AY296" i="12"/>
  <c r="AX296" i="12"/>
  <c r="AW296" i="12"/>
  <c r="AV296" i="12"/>
  <c r="AU296" i="12"/>
  <c r="AT296" i="12"/>
  <c r="AS296" i="12"/>
  <c r="AR296" i="12"/>
  <c r="AQ296" i="12"/>
  <c r="AP296" i="12"/>
  <c r="AO296" i="12"/>
  <c r="AN296" i="12"/>
  <c r="AM296" i="12"/>
  <c r="AL296" i="12"/>
  <c r="AK296" i="12"/>
  <c r="AJ296" i="12"/>
  <c r="AI296" i="12"/>
  <c r="AH296" i="12"/>
  <c r="AG296" i="12"/>
  <c r="AF296" i="12"/>
  <c r="AE296" i="12"/>
  <c r="AD296" i="12"/>
  <c r="AC296" i="12"/>
  <c r="AB296" i="12"/>
  <c r="AA296" i="12"/>
  <c r="Z296" i="12"/>
  <c r="Y296" i="12"/>
  <c r="X296" i="12"/>
  <c r="W296" i="12"/>
  <c r="V296" i="12"/>
  <c r="U296" i="12"/>
  <c r="T296" i="12"/>
  <c r="S296" i="12"/>
  <c r="R296" i="12"/>
  <c r="Q296" i="12"/>
  <c r="P296" i="12"/>
  <c r="O296" i="12"/>
  <c r="N296" i="12"/>
  <c r="M296" i="12"/>
  <c r="L296" i="12"/>
  <c r="K296" i="12"/>
  <c r="J296" i="12"/>
  <c r="I296" i="12"/>
  <c r="H296" i="12"/>
  <c r="G296" i="12"/>
  <c r="F296" i="12"/>
  <c r="E296" i="12"/>
  <c r="D296" i="12"/>
  <c r="BT296" i="12" s="1"/>
  <c r="C296" i="12"/>
  <c r="B296" i="12"/>
  <c r="A296" i="12"/>
  <c r="BP295" i="12"/>
  <c r="BO295" i="12"/>
  <c r="BW295" i="12" s="1"/>
  <c r="BN295" i="12"/>
  <c r="BV295" i="12" s="1"/>
  <c r="BM295" i="12"/>
  <c r="BU295" i="12" s="1"/>
  <c r="BL295" i="12"/>
  <c r="BK295" i="12"/>
  <c r="BJ295" i="12"/>
  <c r="BI295" i="12"/>
  <c r="BH295" i="12"/>
  <c r="BG295" i="12"/>
  <c r="BF295" i="12"/>
  <c r="BE295" i="12"/>
  <c r="BD295" i="12"/>
  <c r="BC295" i="12"/>
  <c r="BB295" i="12"/>
  <c r="BA295" i="12"/>
  <c r="AZ295" i="12"/>
  <c r="AY295" i="12"/>
  <c r="AX295" i="12"/>
  <c r="AW295" i="12"/>
  <c r="AV295" i="12"/>
  <c r="AU295" i="12"/>
  <c r="AT295" i="12"/>
  <c r="AS295" i="12"/>
  <c r="AR295" i="12"/>
  <c r="AQ295" i="12"/>
  <c r="AP295" i="12"/>
  <c r="AO295" i="12"/>
  <c r="AN295" i="12"/>
  <c r="AM295" i="12"/>
  <c r="AL295" i="12"/>
  <c r="AK295" i="12"/>
  <c r="AJ295" i="12"/>
  <c r="AI295" i="12"/>
  <c r="AH295" i="12"/>
  <c r="AG295" i="12"/>
  <c r="AF295" i="12"/>
  <c r="AE295" i="12"/>
  <c r="AD295" i="12"/>
  <c r="AC295" i="12"/>
  <c r="AB295" i="12"/>
  <c r="AA295" i="12"/>
  <c r="Z295" i="12"/>
  <c r="Y295" i="12"/>
  <c r="X295" i="12"/>
  <c r="W295" i="12"/>
  <c r="V295" i="12"/>
  <c r="U295" i="12"/>
  <c r="T295" i="12"/>
  <c r="S295" i="12"/>
  <c r="R295" i="12"/>
  <c r="Q295" i="12"/>
  <c r="P295" i="12"/>
  <c r="O295" i="12"/>
  <c r="N295" i="12"/>
  <c r="M295" i="12"/>
  <c r="L295" i="12"/>
  <c r="K295" i="12"/>
  <c r="J295" i="12"/>
  <c r="I295" i="12"/>
  <c r="H295" i="12"/>
  <c r="G295" i="12"/>
  <c r="F295" i="12"/>
  <c r="E295" i="12"/>
  <c r="D295" i="12"/>
  <c r="BT295" i="12" s="1"/>
  <c r="C295" i="12"/>
  <c r="B295" i="12"/>
  <c r="A295" i="12"/>
  <c r="BP294" i="12"/>
  <c r="BO294" i="12"/>
  <c r="BW294" i="12" s="1"/>
  <c r="BN294" i="12"/>
  <c r="BV294" i="12" s="1"/>
  <c r="BM294" i="12"/>
  <c r="BU294" i="12" s="1"/>
  <c r="BL294" i="12"/>
  <c r="BK294" i="12"/>
  <c r="BJ294" i="12"/>
  <c r="BI294" i="12"/>
  <c r="BH294" i="12"/>
  <c r="BG294" i="12"/>
  <c r="BF294" i="12"/>
  <c r="BE294" i="12"/>
  <c r="BD294" i="12"/>
  <c r="BC294" i="12"/>
  <c r="BB294" i="12"/>
  <c r="BA294" i="12"/>
  <c r="AZ294" i="12"/>
  <c r="AY294" i="12"/>
  <c r="AX294" i="12"/>
  <c r="AW294" i="12"/>
  <c r="AV294" i="12"/>
  <c r="AU294" i="12"/>
  <c r="AT294" i="12"/>
  <c r="AS294" i="12"/>
  <c r="AR294" i="12"/>
  <c r="AQ294" i="12"/>
  <c r="AP294" i="12"/>
  <c r="AO294" i="12"/>
  <c r="AN294" i="12"/>
  <c r="AM294" i="12"/>
  <c r="AL294" i="12"/>
  <c r="AK294" i="12"/>
  <c r="AJ294" i="12"/>
  <c r="AI294" i="12"/>
  <c r="AH294" i="12"/>
  <c r="AG294" i="12"/>
  <c r="AF294" i="12"/>
  <c r="AE294" i="12"/>
  <c r="AD294" i="12"/>
  <c r="AC294" i="12"/>
  <c r="AB294" i="12"/>
  <c r="AA294" i="12"/>
  <c r="Z294" i="12"/>
  <c r="Y294" i="12"/>
  <c r="X294" i="12"/>
  <c r="W294" i="12"/>
  <c r="V294" i="12"/>
  <c r="U294" i="12"/>
  <c r="T294" i="12"/>
  <c r="S294" i="12"/>
  <c r="R294" i="12"/>
  <c r="Q294" i="12"/>
  <c r="P294" i="12"/>
  <c r="O294" i="12"/>
  <c r="N294" i="12"/>
  <c r="M294" i="12"/>
  <c r="L294" i="12"/>
  <c r="K294" i="12"/>
  <c r="J294" i="12"/>
  <c r="I294" i="12"/>
  <c r="H294" i="12"/>
  <c r="G294" i="12"/>
  <c r="F294" i="12"/>
  <c r="E294" i="12"/>
  <c r="D294" i="12"/>
  <c r="BT294" i="12" s="1"/>
  <c r="C294" i="12"/>
  <c r="B294" i="12"/>
  <c r="A294" i="12"/>
  <c r="BP293" i="12"/>
  <c r="BO293" i="12"/>
  <c r="BW293" i="12" s="1"/>
  <c r="BN293" i="12"/>
  <c r="BV293" i="12" s="1"/>
  <c r="BM293" i="12"/>
  <c r="BU293" i="12" s="1"/>
  <c r="BL293" i="12"/>
  <c r="BK293" i="12"/>
  <c r="BJ293" i="12"/>
  <c r="BI293" i="12"/>
  <c r="BH293" i="12"/>
  <c r="BG293" i="12"/>
  <c r="BF293" i="12"/>
  <c r="BE293" i="12"/>
  <c r="BD293" i="12"/>
  <c r="BC293" i="12"/>
  <c r="BB293" i="12"/>
  <c r="BA293" i="12"/>
  <c r="AZ293" i="12"/>
  <c r="AY293" i="12"/>
  <c r="AX293" i="12"/>
  <c r="AW293" i="12"/>
  <c r="AV293" i="12"/>
  <c r="AU293" i="12"/>
  <c r="AT293" i="12"/>
  <c r="AS293" i="12"/>
  <c r="AR293" i="12"/>
  <c r="AQ293" i="12"/>
  <c r="AP293" i="12"/>
  <c r="AO293" i="12"/>
  <c r="AN293" i="12"/>
  <c r="AM293" i="12"/>
  <c r="AL293" i="12"/>
  <c r="AK293" i="12"/>
  <c r="AJ293" i="12"/>
  <c r="AI293" i="12"/>
  <c r="AH293" i="12"/>
  <c r="AG293" i="12"/>
  <c r="AF293" i="12"/>
  <c r="AE293" i="12"/>
  <c r="AD293" i="12"/>
  <c r="AC293" i="12"/>
  <c r="AB293" i="12"/>
  <c r="AA293" i="12"/>
  <c r="Z293" i="12"/>
  <c r="Y293" i="12"/>
  <c r="X293" i="12"/>
  <c r="W293" i="12"/>
  <c r="V293" i="12"/>
  <c r="U293" i="12"/>
  <c r="T293" i="12"/>
  <c r="S293" i="12"/>
  <c r="R293" i="12"/>
  <c r="Q293" i="12"/>
  <c r="P293" i="12"/>
  <c r="O293" i="12"/>
  <c r="N293" i="12"/>
  <c r="M293" i="12"/>
  <c r="L293" i="12"/>
  <c r="K293" i="12"/>
  <c r="J293" i="12"/>
  <c r="I293" i="12"/>
  <c r="H293" i="12"/>
  <c r="G293" i="12"/>
  <c r="F293" i="12"/>
  <c r="E293" i="12"/>
  <c r="D293" i="12"/>
  <c r="BT293" i="12" s="1"/>
  <c r="C293" i="12"/>
  <c r="B293" i="12"/>
  <c r="A293" i="12"/>
  <c r="BP292" i="12"/>
  <c r="BO292" i="12"/>
  <c r="BW292" i="12" s="1"/>
  <c r="BN292" i="12"/>
  <c r="BV292" i="12" s="1"/>
  <c r="BM292" i="12"/>
  <c r="BU292" i="12" s="1"/>
  <c r="BL292" i="12"/>
  <c r="BK292" i="12"/>
  <c r="BJ292" i="12"/>
  <c r="BI292" i="12"/>
  <c r="BH292" i="12"/>
  <c r="BG292" i="12"/>
  <c r="BF292" i="12"/>
  <c r="BE292" i="12"/>
  <c r="BD292" i="12"/>
  <c r="BC292" i="12"/>
  <c r="BB292" i="12"/>
  <c r="BA292" i="12"/>
  <c r="AZ292" i="12"/>
  <c r="AY292" i="12"/>
  <c r="AX292" i="12"/>
  <c r="AW292" i="12"/>
  <c r="AV292" i="12"/>
  <c r="AU292" i="12"/>
  <c r="AT292" i="12"/>
  <c r="AS292" i="12"/>
  <c r="AR292" i="12"/>
  <c r="AQ292" i="12"/>
  <c r="AP292" i="12"/>
  <c r="AO292" i="12"/>
  <c r="AN292" i="12"/>
  <c r="AM292" i="12"/>
  <c r="AL292" i="12"/>
  <c r="AK292" i="12"/>
  <c r="AJ292" i="12"/>
  <c r="AI292" i="12"/>
  <c r="AH292" i="12"/>
  <c r="AG292" i="12"/>
  <c r="AF292" i="12"/>
  <c r="AE292" i="12"/>
  <c r="AD292" i="12"/>
  <c r="AC292" i="12"/>
  <c r="AB292" i="12"/>
  <c r="AA292" i="12"/>
  <c r="Z292" i="12"/>
  <c r="Y292" i="12"/>
  <c r="X292" i="12"/>
  <c r="W292" i="12"/>
  <c r="V292" i="12"/>
  <c r="U292" i="12"/>
  <c r="T292" i="12"/>
  <c r="S292" i="12"/>
  <c r="R292" i="12"/>
  <c r="Q292" i="12"/>
  <c r="P292" i="12"/>
  <c r="O292" i="12"/>
  <c r="N292" i="12"/>
  <c r="M292" i="12"/>
  <c r="L292" i="12"/>
  <c r="K292" i="12"/>
  <c r="J292" i="12"/>
  <c r="I292" i="12"/>
  <c r="H292" i="12"/>
  <c r="G292" i="12"/>
  <c r="F292" i="12"/>
  <c r="E292" i="12"/>
  <c r="D292" i="12"/>
  <c r="BT292" i="12" s="1"/>
  <c r="C292" i="12"/>
  <c r="B292" i="12"/>
  <c r="A292" i="12"/>
  <c r="BP291" i="12"/>
  <c r="BO291" i="12"/>
  <c r="BW291" i="12" s="1"/>
  <c r="BN291" i="12"/>
  <c r="BV291" i="12" s="1"/>
  <c r="BM291" i="12"/>
  <c r="BU291" i="12" s="1"/>
  <c r="BL291" i="12"/>
  <c r="BK291" i="12"/>
  <c r="BJ291" i="12"/>
  <c r="BI291" i="12"/>
  <c r="BH291" i="12"/>
  <c r="BG291" i="12"/>
  <c r="BF291" i="12"/>
  <c r="BE291" i="12"/>
  <c r="BD291" i="12"/>
  <c r="BC291" i="12"/>
  <c r="BB291" i="12"/>
  <c r="BA291" i="12"/>
  <c r="AZ291" i="12"/>
  <c r="AY291" i="12"/>
  <c r="AX291" i="12"/>
  <c r="AW291" i="12"/>
  <c r="AV291" i="12"/>
  <c r="AU291" i="12"/>
  <c r="AT291" i="12"/>
  <c r="AS291" i="12"/>
  <c r="AR291" i="12"/>
  <c r="AQ291" i="12"/>
  <c r="AP291" i="12"/>
  <c r="AO291" i="12"/>
  <c r="AN291" i="12"/>
  <c r="AM291" i="12"/>
  <c r="AL291" i="12"/>
  <c r="AK291" i="12"/>
  <c r="AJ291" i="12"/>
  <c r="AI291" i="12"/>
  <c r="AH291" i="12"/>
  <c r="AG291" i="12"/>
  <c r="AF291" i="12"/>
  <c r="AE291" i="12"/>
  <c r="AD291" i="12"/>
  <c r="AC291" i="12"/>
  <c r="AB291" i="12"/>
  <c r="AA291" i="12"/>
  <c r="Z291" i="12"/>
  <c r="Y291" i="12"/>
  <c r="X291" i="12"/>
  <c r="W291" i="12"/>
  <c r="V291" i="12"/>
  <c r="U291" i="12"/>
  <c r="T291" i="12"/>
  <c r="S291" i="12"/>
  <c r="R291" i="12"/>
  <c r="Q291" i="12"/>
  <c r="P291" i="12"/>
  <c r="O291" i="12"/>
  <c r="N291" i="12"/>
  <c r="M291" i="12"/>
  <c r="L291" i="12"/>
  <c r="K291" i="12"/>
  <c r="J291" i="12"/>
  <c r="I291" i="12"/>
  <c r="H291" i="12"/>
  <c r="G291" i="12"/>
  <c r="F291" i="12"/>
  <c r="E291" i="12"/>
  <c r="D291" i="12"/>
  <c r="BT291" i="12" s="1"/>
  <c r="C291" i="12"/>
  <c r="B291" i="12"/>
  <c r="A291" i="12"/>
  <c r="BP290" i="12"/>
  <c r="BO290" i="12"/>
  <c r="BW290" i="12" s="1"/>
  <c r="BN290" i="12"/>
  <c r="BV290" i="12" s="1"/>
  <c r="BM290" i="12"/>
  <c r="BU290" i="12" s="1"/>
  <c r="BL290" i="12"/>
  <c r="BK290" i="12"/>
  <c r="BJ290" i="12"/>
  <c r="BI290" i="12"/>
  <c r="BH290" i="12"/>
  <c r="BG290" i="12"/>
  <c r="BF290" i="12"/>
  <c r="BE290" i="12"/>
  <c r="BD290" i="12"/>
  <c r="BC290" i="12"/>
  <c r="BB290" i="12"/>
  <c r="BA290" i="12"/>
  <c r="AZ290" i="12"/>
  <c r="AY290" i="12"/>
  <c r="AX290" i="12"/>
  <c r="AW290" i="12"/>
  <c r="AV290" i="12"/>
  <c r="AU290" i="12"/>
  <c r="AT290" i="12"/>
  <c r="AS290" i="12"/>
  <c r="AR290" i="12"/>
  <c r="AQ290" i="12"/>
  <c r="AP290" i="12"/>
  <c r="AO290" i="12"/>
  <c r="AN290" i="12"/>
  <c r="AM290" i="12"/>
  <c r="AL290" i="12"/>
  <c r="AK290" i="12"/>
  <c r="AJ290" i="12"/>
  <c r="AI290" i="12"/>
  <c r="AH290" i="12"/>
  <c r="AG290" i="12"/>
  <c r="AF290" i="12"/>
  <c r="AE290" i="12"/>
  <c r="AD290" i="12"/>
  <c r="AC290" i="12"/>
  <c r="AB290" i="12"/>
  <c r="AA290" i="12"/>
  <c r="Z290" i="12"/>
  <c r="Y290" i="12"/>
  <c r="X290" i="12"/>
  <c r="W290" i="12"/>
  <c r="V290" i="12"/>
  <c r="U290" i="12"/>
  <c r="T290" i="12"/>
  <c r="S290" i="12"/>
  <c r="R290" i="12"/>
  <c r="Q290" i="12"/>
  <c r="P290" i="12"/>
  <c r="O290" i="12"/>
  <c r="N290" i="12"/>
  <c r="M290" i="12"/>
  <c r="L290" i="12"/>
  <c r="K290" i="12"/>
  <c r="J290" i="12"/>
  <c r="I290" i="12"/>
  <c r="H290" i="12"/>
  <c r="G290" i="12"/>
  <c r="F290" i="12"/>
  <c r="E290" i="12"/>
  <c r="D290" i="12"/>
  <c r="BT290" i="12" s="1"/>
  <c r="C290" i="12"/>
  <c r="B290" i="12"/>
  <c r="A290" i="12"/>
  <c r="BP289" i="12"/>
  <c r="BO289" i="12"/>
  <c r="BW289" i="12" s="1"/>
  <c r="BN289" i="12"/>
  <c r="BV289" i="12" s="1"/>
  <c r="BM289" i="12"/>
  <c r="BU289" i="12" s="1"/>
  <c r="BL289" i="12"/>
  <c r="BK289" i="12"/>
  <c r="BJ289" i="12"/>
  <c r="BI289" i="12"/>
  <c r="BH289" i="12"/>
  <c r="BG289" i="12"/>
  <c r="BF289" i="12"/>
  <c r="BE289" i="12"/>
  <c r="BD289" i="12"/>
  <c r="BC289" i="12"/>
  <c r="BB289" i="12"/>
  <c r="BA289" i="12"/>
  <c r="AZ289" i="12"/>
  <c r="AY289" i="12"/>
  <c r="AX289" i="12"/>
  <c r="AW289" i="12"/>
  <c r="AV289" i="12"/>
  <c r="AU289" i="12"/>
  <c r="AT289" i="12"/>
  <c r="AS289" i="12"/>
  <c r="AR289" i="12"/>
  <c r="AQ289" i="12"/>
  <c r="AP289" i="12"/>
  <c r="AO289" i="12"/>
  <c r="AN289" i="12"/>
  <c r="AM289" i="12"/>
  <c r="AL289" i="12"/>
  <c r="AK289" i="12"/>
  <c r="AJ289" i="12"/>
  <c r="AI289" i="12"/>
  <c r="AH289" i="12"/>
  <c r="AG289" i="12"/>
  <c r="AF289" i="12"/>
  <c r="AE289" i="12"/>
  <c r="AD289" i="12"/>
  <c r="AC289" i="12"/>
  <c r="AB289" i="12"/>
  <c r="AA289" i="12"/>
  <c r="Z289" i="12"/>
  <c r="Y289" i="12"/>
  <c r="X289" i="12"/>
  <c r="W289" i="12"/>
  <c r="V289" i="12"/>
  <c r="U289" i="12"/>
  <c r="T289" i="12"/>
  <c r="S289" i="12"/>
  <c r="R289" i="12"/>
  <c r="Q289" i="12"/>
  <c r="P289" i="12"/>
  <c r="O289" i="12"/>
  <c r="N289" i="12"/>
  <c r="M289" i="12"/>
  <c r="L289" i="12"/>
  <c r="K289" i="12"/>
  <c r="J289" i="12"/>
  <c r="I289" i="12"/>
  <c r="H289" i="12"/>
  <c r="G289" i="12"/>
  <c r="F289" i="12"/>
  <c r="E289" i="12"/>
  <c r="D289" i="12"/>
  <c r="BT289" i="12" s="1"/>
  <c r="C289" i="12"/>
  <c r="B289" i="12"/>
  <c r="A289" i="12"/>
  <c r="BP288" i="12"/>
  <c r="BO288" i="12"/>
  <c r="BW288" i="12" s="1"/>
  <c r="BN288" i="12"/>
  <c r="BV288" i="12" s="1"/>
  <c r="BM288" i="12"/>
  <c r="BU288" i="12" s="1"/>
  <c r="BL288" i="12"/>
  <c r="BK288" i="12"/>
  <c r="BJ288" i="12"/>
  <c r="BI288" i="12"/>
  <c r="BH288" i="12"/>
  <c r="BG288" i="12"/>
  <c r="BF288" i="12"/>
  <c r="BE288" i="12"/>
  <c r="BD288" i="12"/>
  <c r="BC288" i="12"/>
  <c r="BB288" i="12"/>
  <c r="BA288" i="12"/>
  <c r="AZ288" i="12"/>
  <c r="AY288" i="12"/>
  <c r="AX288" i="12"/>
  <c r="AW288" i="12"/>
  <c r="AV288" i="12"/>
  <c r="AU288" i="12"/>
  <c r="AT288" i="12"/>
  <c r="AS288" i="12"/>
  <c r="AR288" i="12"/>
  <c r="AQ288" i="12"/>
  <c r="AP288" i="12"/>
  <c r="AO288" i="12"/>
  <c r="AN288" i="12"/>
  <c r="AM288" i="12"/>
  <c r="AL288" i="12"/>
  <c r="AK288" i="12"/>
  <c r="AJ288" i="12"/>
  <c r="AI288" i="12"/>
  <c r="AH288" i="12"/>
  <c r="AG288" i="12"/>
  <c r="AF288" i="12"/>
  <c r="AE288" i="12"/>
  <c r="AD288" i="12"/>
  <c r="AC288" i="12"/>
  <c r="AB288" i="12"/>
  <c r="AA288" i="12"/>
  <c r="Z288" i="12"/>
  <c r="Y288" i="12"/>
  <c r="X288" i="12"/>
  <c r="W288" i="12"/>
  <c r="V288" i="12"/>
  <c r="U288" i="12"/>
  <c r="T288" i="12"/>
  <c r="S288" i="12"/>
  <c r="R288" i="12"/>
  <c r="Q288" i="12"/>
  <c r="P288" i="12"/>
  <c r="O288" i="12"/>
  <c r="N288" i="12"/>
  <c r="M288" i="12"/>
  <c r="L288" i="12"/>
  <c r="K288" i="12"/>
  <c r="J288" i="12"/>
  <c r="I288" i="12"/>
  <c r="H288" i="12"/>
  <c r="G288" i="12"/>
  <c r="F288" i="12"/>
  <c r="E288" i="12"/>
  <c r="D288" i="12"/>
  <c r="BT288" i="12" s="1"/>
  <c r="C288" i="12"/>
  <c r="B288" i="12"/>
  <c r="A288" i="12"/>
  <c r="BP287" i="12"/>
  <c r="BO287" i="12"/>
  <c r="BW287" i="12" s="1"/>
  <c r="BN287" i="12"/>
  <c r="BV287" i="12" s="1"/>
  <c r="BM287" i="12"/>
  <c r="BU287" i="12" s="1"/>
  <c r="BL287" i="12"/>
  <c r="BK287" i="12"/>
  <c r="BJ287" i="12"/>
  <c r="BI287" i="12"/>
  <c r="BH287" i="12"/>
  <c r="BG287" i="12"/>
  <c r="BF287" i="12"/>
  <c r="BE287" i="12"/>
  <c r="BD287" i="12"/>
  <c r="BC287" i="12"/>
  <c r="BB287" i="12"/>
  <c r="BA287" i="12"/>
  <c r="AZ287" i="12"/>
  <c r="AY287" i="12"/>
  <c r="AX287" i="12"/>
  <c r="AW287" i="12"/>
  <c r="AV287" i="12"/>
  <c r="AU287" i="12"/>
  <c r="AT287" i="12"/>
  <c r="AS287" i="12"/>
  <c r="AR287" i="12"/>
  <c r="AQ287" i="12"/>
  <c r="AP287" i="12"/>
  <c r="AO287" i="12"/>
  <c r="AN287" i="12"/>
  <c r="AM287" i="12"/>
  <c r="AL287" i="12"/>
  <c r="AK287" i="12"/>
  <c r="AJ287" i="12"/>
  <c r="AI287" i="12"/>
  <c r="AH287" i="12"/>
  <c r="AG287" i="12"/>
  <c r="AF287" i="12"/>
  <c r="AE287" i="12"/>
  <c r="AD287" i="12"/>
  <c r="AC287" i="12"/>
  <c r="AB287" i="12"/>
  <c r="AA287" i="12"/>
  <c r="Z287" i="12"/>
  <c r="Y287" i="12"/>
  <c r="X287" i="12"/>
  <c r="W287" i="12"/>
  <c r="V287" i="12"/>
  <c r="U287" i="12"/>
  <c r="T287" i="12"/>
  <c r="S287" i="12"/>
  <c r="R287" i="12"/>
  <c r="Q287" i="12"/>
  <c r="P287" i="12"/>
  <c r="O287" i="12"/>
  <c r="N287" i="12"/>
  <c r="M287" i="12"/>
  <c r="L287" i="12"/>
  <c r="K287" i="12"/>
  <c r="J287" i="12"/>
  <c r="I287" i="12"/>
  <c r="H287" i="12"/>
  <c r="G287" i="12"/>
  <c r="F287" i="12"/>
  <c r="E287" i="12"/>
  <c r="D287" i="12"/>
  <c r="BT287" i="12" s="1"/>
  <c r="C287" i="12"/>
  <c r="B287" i="12"/>
  <c r="A287" i="12"/>
  <c r="BP286" i="12"/>
  <c r="BO286" i="12"/>
  <c r="BW286" i="12" s="1"/>
  <c r="BN286" i="12"/>
  <c r="BV286" i="12" s="1"/>
  <c r="BM286" i="12"/>
  <c r="BU286" i="12" s="1"/>
  <c r="BL286" i="12"/>
  <c r="BK286" i="12"/>
  <c r="BJ286" i="12"/>
  <c r="BI286" i="12"/>
  <c r="BH286" i="12"/>
  <c r="BG286" i="12"/>
  <c r="BF286" i="12"/>
  <c r="BE286" i="12"/>
  <c r="BD286" i="12"/>
  <c r="BC286" i="12"/>
  <c r="BB286" i="12"/>
  <c r="BA286" i="12"/>
  <c r="AZ286" i="12"/>
  <c r="AY286" i="12"/>
  <c r="AX286" i="12"/>
  <c r="AW286" i="12"/>
  <c r="AV286" i="12"/>
  <c r="AU286" i="12"/>
  <c r="AT286" i="12"/>
  <c r="AS286" i="12"/>
  <c r="AR286" i="12"/>
  <c r="AQ286" i="12"/>
  <c r="AP286" i="12"/>
  <c r="AO286" i="12"/>
  <c r="AN286" i="12"/>
  <c r="AM286" i="12"/>
  <c r="AL286" i="12"/>
  <c r="AK286" i="12"/>
  <c r="AJ286" i="12"/>
  <c r="AI286" i="12"/>
  <c r="AH286" i="12"/>
  <c r="AG286" i="12"/>
  <c r="AF286" i="12"/>
  <c r="AE286" i="12"/>
  <c r="AD286" i="12"/>
  <c r="AC286" i="12"/>
  <c r="AB286" i="12"/>
  <c r="AA286" i="12"/>
  <c r="Z286" i="12"/>
  <c r="Y286" i="12"/>
  <c r="X286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K286" i="12"/>
  <c r="J286" i="12"/>
  <c r="I286" i="12"/>
  <c r="H286" i="12"/>
  <c r="G286" i="12"/>
  <c r="F286" i="12"/>
  <c r="E286" i="12"/>
  <c r="D286" i="12"/>
  <c r="BT286" i="12" s="1"/>
  <c r="C286" i="12"/>
  <c r="B286" i="12"/>
  <c r="A286" i="12"/>
  <c r="BP285" i="12"/>
  <c r="BO285" i="12"/>
  <c r="BW285" i="12" s="1"/>
  <c r="BN285" i="12"/>
  <c r="BV285" i="12" s="1"/>
  <c r="BM285" i="12"/>
  <c r="BU285" i="12" s="1"/>
  <c r="BL285" i="12"/>
  <c r="BK285" i="12"/>
  <c r="BJ285" i="12"/>
  <c r="BI285" i="12"/>
  <c r="BH285" i="12"/>
  <c r="BG285" i="12"/>
  <c r="BF285" i="12"/>
  <c r="BE285" i="12"/>
  <c r="BD285" i="12"/>
  <c r="BC285" i="12"/>
  <c r="BB285" i="12"/>
  <c r="BA285" i="12"/>
  <c r="AZ285" i="12"/>
  <c r="AY285" i="12"/>
  <c r="AX285" i="12"/>
  <c r="AW285" i="12"/>
  <c r="AV285" i="12"/>
  <c r="AU285" i="12"/>
  <c r="AT285" i="12"/>
  <c r="AS285" i="12"/>
  <c r="AR285" i="12"/>
  <c r="AQ285" i="12"/>
  <c r="AP285" i="12"/>
  <c r="AO285" i="12"/>
  <c r="AN285" i="12"/>
  <c r="AM285" i="12"/>
  <c r="AL285" i="12"/>
  <c r="AK285" i="12"/>
  <c r="AJ285" i="12"/>
  <c r="AI285" i="12"/>
  <c r="AH285" i="12"/>
  <c r="AG285" i="12"/>
  <c r="AF285" i="12"/>
  <c r="AE285" i="12"/>
  <c r="AD285" i="12"/>
  <c r="AC285" i="12"/>
  <c r="AB285" i="12"/>
  <c r="AA285" i="12"/>
  <c r="Z285" i="12"/>
  <c r="Y285" i="12"/>
  <c r="X285" i="12"/>
  <c r="W285" i="12"/>
  <c r="V285" i="12"/>
  <c r="U285" i="12"/>
  <c r="T285" i="12"/>
  <c r="S285" i="12"/>
  <c r="R285" i="12"/>
  <c r="Q285" i="12"/>
  <c r="P285" i="12"/>
  <c r="O285" i="12"/>
  <c r="N285" i="12"/>
  <c r="M285" i="12"/>
  <c r="L285" i="12"/>
  <c r="K285" i="12"/>
  <c r="J285" i="12"/>
  <c r="I285" i="12"/>
  <c r="H285" i="12"/>
  <c r="G285" i="12"/>
  <c r="F285" i="12"/>
  <c r="E285" i="12"/>
  <c r="D285" i="12"/>
  <c r="BT285" i="12" s="1"/>
  <c r="C285" i="12"/>
  <c r="B285" i="12"/>
  <c r="A285" i="12"/>
  <c r="BP284" i="12"/>
  <c r="BO284" i="12"/>
  <c r="BW284" i="12" s="1"/>
  <c r="BN284" i="12"/>
  <c r="BV284" i="12" s="1"/>
  <c r="BM284" i="12"/>
  <c r="BU284" i="12" s="1"/>
  <c r="BL284" i="12"/>
  <c r="BK284" i="12"/>
  <c r="BJ284" i="12"/>
  <c r="BI284" i="12"/>
  <c r="BH284" i="12"/>
  <c r="BG284" i="12"/>
  <c r="BF284" i="12"/>
  <c r="BE284" i="12"/>
  <c r="BD284" i="12"/>
  <c r="BC284" i="12"/>
  <c r="BB284" i="12"/>
  <c r="BA284" i="12"/>
  <c r="AZ284" i="12"/>
  <c r="AY284" i="12"/>
  <c r="AX284" i="12"/>
  <c r="AW284" i="12"/>
  <c r="AV284" i="12"/>
  <c r="AU284" i="12"/>
  <c r="AT284" i="12"/>
  <c r="AS284" i="12"/>
  <c r="AR284" i="12"/>
  <c r="AQ284" i="12"/>
  <c r="AP284" i="12"/>
  <c r="AO284" i="12"/>
  <c r="AN284" i="12"/>
  <c r="AM284" i="12"/>
  <c r="AL284" i="12"/>
  <c r="AK284" i="12"/>
  <c r="AJ284" i="12"/>
  <c r="AI284" i="12"/>
  <c r="AH284" i="12"/>
  <c r="AG284" i="12"/>
  <c r="AF284" i="12"/>
  <c r="AE284" i="12"/>
  <c r="AD284" i="12"/>
  <c r="AC284" i="12"/>
  <c r="AB284" i="12"/>
  <c r="AA284" i="12"/>
  <c r="Z284" i="12"/>
  <c r="Y284" i="12"/>
  <c r="X284" i="12"/>
  <c r="W284" i="12"/>
  <c r="V284" i="12"/>
  <c r="U284" i="12"/>
  <c r="T284" i="12"/>
  <c r="S284" i="12"/>
  <c r="R284" i="12"/>
  <c r="Q284" i="12"/>
  <c r="P284" i="12"/>
  <c r="O284" i="12"/>
  <c r="N284" i="12"/>
  <c r="M284" i="12"/>
  <c r="L284" i="12"/>
  <c r="K284" i="12"/>
  <c r="J284" i="12"/>
  <c r="I284" i="12"/>
  <c r="H284" i="12"/>
  <c r="G284" i="12"/>
  <c r="F284" i="12"/>
  <c r="E284" i="12"/>
  <c r="D284" i="12"/>
  <c r="BT284" i="12" s="1"/>
  <c r="C284" i="12"/>
  <c r="B284" i="12"/>
  <c r="A284" i="12"/>
  <c r="BP283" i="12"/>
  <c r="BO283" i="12"/>
  <c r="BW283" i="12" s="1"/>
  <c r="BN283" i="12"/>
  <c r="BV283" i="12" s="1"/>
  <c r="BM283" i="12"/>
  <c r="BU283" i="12" s="1"/>
  <c r="BL283" i="12"/>
  <c r="BK283" i="12"/>
  <c r="BJ283" i="12"/>
  <c r="BI283" i="12"/>
  <c r="BH283" i="12"/>
  <c r="BG283" i="12"/>
  <c r="BF283" i="12"/>
  <c r="BE283" i="12"/>
  <c r="BD283" i="12"/>
  <c r="BC283" i="12"/>
  <c r="BB283" i="12"/>
  <c r="BA283" i="12"/>
  <c r="AZ283" i="12"/>
  <c r="AY283" i="12"/>
  <c r="AX283" i="12"/>
  <c r="AW283" i="12"/>
  <c r="AV283" i="12"/>
  <c r="AU283" i="12"/>
  <c r="AT283" i="12"/>
  <c r="AS283" i="12"/>
  <c r="AR283" i="12"/>
  <c r="AQ283" i="12"/>
  <c r="AP283" i="12"/>
  <c r="AO283" i="12"/>
  <c r="AN283" i="12"/>
  <c r="AM283" i="12"/>
  <c r="AL283" i="12"/>
  <c r="AK283" i="12"/>
  <c r="AJ283" i="12"/>
  <c r="AI283" i="12"/>
  <c r="AH283" i="12"/>
  <c r="AG283" i="12"/>
  <c r="AF283" i="12"/>
  <c r="AE283" i="12"/>
  <c r="AD283" i="12"/>
  <c r="AC283" i="12"/>
  <c r="AB283" i="12"/>
  <c r="AA283" i="12"/>
  <c r="Z283" i="12"/>
  <c r="Y283" i="12"/>
  <c r="X283" i="12"/>
  <c r="W283" i="12"/>
  <c r="V283" i="12"/>
  <c r="U283" i="12"/>
  <c r="T283" i="12"/>
  <c r="S283" i="12"/>
  <c r="R283" i="12"/>
  <c r="Q283" i="12"/>
  <c r="P283" i="12"/>
  <c r="O283" i="12"/>
  <c r="N283" i="12"/>
  <c r="M283" i="12"/>
  <c r="L283" i="12"/>
  <c r="K283" i="12"/>
  <c r="J283" i="12"/>
  <c r="I283" i="12"/>
  <c r="H283" i="12"/>
  <c r="G283" i="12"/>
  <c r="F283" i="12"/>
  <c r="E283" i="12"/>
  <c r="D283" i="12"/>
  <c r="BT283" i="12" s="1"/>
  <c r="C283" i="12"/>
  <c r="B283" i="12"/>
  <c r="A283" i="12"/>
  <c r="BP282" i="12"/>
  <c r="BO282" i="12"/>
  <c r="BW282" i="12" s="1"/>
  <c r="BN282" i="12"/>
  <c r="BV282" i="12" s="1"/>
  <c r="BM282" i="12"/>
  <c r="BU282" i="12" s="1"/>
  <c r="BL282" i="12"/>
  <c r="BK282" i="12"/>
  <c r="BJ282" i="12"/>
  <c r="BI282" i="12"/>
  <c r="BH282" i="12"/>
  <c r="BG282" i="12"/>
  <c r="BF282" i="12"/>
  <c r="BE282" i="12"/>
  <c r="BD282" i="12"/>
  <c r="BC282" i="12"/>
  <c r="BB282" i="12"/>
  <c r="BA282" i="12"/>
  <c r="AZ282" i="12"/>
  <c r="AY282" i="12"/>
  <c r="AX282" i="12"/>
  <c r="AW282" i="12"/>
  <c r="AV282" i="12"/>
  <c r="AU282" i="12"/>
  <c r="AT282" i="12"/>
  <c r="AS282" i="12"/>
  <c r="AR282" i="12"/>
  <c r="AQ282" i="12"/>
  <c r="AP282" i="12"/>
  <c r="AO282" i="12"/>
  <c r="AN282" i="12"/>
  <c r="AM282" i="12"/>
  <c r="AL282" i="12"/>
  <c r="AK282" i="12"/>
  <c r="AJ282" i="12"/>
  <c r="AI282" i="12"/>
  <c r="AH282" i="12"/>
  <c r="AG282" i="12"/>
  <c r="AF282" i="12"/>
  <c r="AE282" i="12"/>
  <c r="AD282" i="12"/>
  <c r="AC282" i="12"/>
  <c r="AB282" i="12"/>
  <c r="AA282" i="12"/>
  <c r="Z282" i="12"/>
  <c r="Y282" i="12"/>
  <c r="X282" i="12"/>
  <c r="W282" i="12"/>
  <c r="V282" i="12"/>
  <c r="U282" i="12"/>
  <c r="T282" i="12"/>
  <c r="S282" i="12"/>
  <c r="R282" i="12"/>
  <c r="Q282" i="12"/>
  <c r="P282" i="12"/>
  <c r="O282" i="12"/>
  <c r="N282" i="12"/>
  <c r="M282" i="12"/>
  <c r="L282" i="12"/>
  <c r="K282" i="12"/>
  <c r="J282" i="12"/>
  <c r="I282" i="12"/>
  <c r="H282" i="12"/>
  <c r="G282" i="12"/>
  <c r="F282" i="12"/>
  <c r="E282" i="12"/>
  <c r="D282" i="12"/>
  <c r="BT282" i="12" s="1"/>
  <c r="C282" i="12"/>
  <c r="B282" i="12"/>
  <c r="A282" i="12"/>
  <c r="BP281" i="12"/>
  <c r="BO281" i="12"/>
  <c r="BW281" i="12" s="1"/>
  <c r="BN281" i="12"/>
  <c r="BV281" i="12" s="1"/>
  <c r="BM281" i="12"/>
  <c r="BU281" i="12" s="1"/>
  <c r="BL281" i="12"/>
  <c r="BK281" i="12"/>
  <c r="BJ281" i="12"/>
  <c r="BI281" i="12"/>
  <c r="BH281" i="12"/>
  <c r="BG281" i="12"/>
  <c r="BF281" i="12"/>
  <c r="BE281" i="12"/>
  <c r="BD281" i="12"/>
  <c r="BC281" i="12"/>
  <c r="BB281" i="12"/>
  <c r="BA281" i="12"/>
  <c r="AZ281" i="12"/>
  <c r="AY281" i="12"/>
  <c r="AX281" i="12"/>
  <c r="AW281" i="12"/>
  <c r="AV281" i="12"/>
  <c r="AU281" i="12"/>
  <c r="AT281" i="12"/>
  <c r="AS281" i="12"/>
  <c r="AR281" i="12"/>
  <c r="AQ281" i="12"/>
  <c r="AP281" i="12"/>
  <c r="AO281" i="12"/>
  <c r="AN281" i="12"/>
  <c r="AM281" i="12"/>
  <c r="AL281" i="12"/>
  <c r="AK281" i="12"/>
  <c r="AJ281" i="12"/>
  <c r="AI281" i="12"/>
  <c r="AH281" i="12"/>
  <c r="AG281" i="12"/>
  <c r="AF281" i="12"/>
  <c r="AE281" i="12"/>
  <c r="AD281" i="12"/>
  <c r="AC281" i="12"/>
  <c r="AB281" i="12"/>
  <c r="AA281" i="12"/>
  <c r="Z281" i="12"/>
  <c r="Y281" i="12"/>
  <c r="X281" i="12"/>
  <c r="W281" i="12"/>
  <c r="V281" i="12"/>
  <c r="U281" i="12"/>
  <c r="T281" i="12"/>
  <c r="S281" i="12"/>
  <c r="R281" i="12"/>
  <c r="Q281" i="12"/>
  <c r="P281" i="12"/>
  <c r="O281" i="12"/>
  <c r="N281" i="12"/>
  <c r="M281" i="12"/>
  <c r="L281" i="12"/>
  <c r="K281" i="12"/>
  <c r="J281" i="12"/>
  <c r="I281" i="12"/>
  <c r="H281" i="12"/>
  <c r="G281" i="12"/>
  <c r="F281" i="12"/>
  <c r="E281" i="12"/>
  <c r="D281" i="12"/>
  <c r="BT281" i="12" s="1"/>
  <c r="C281" i="12"/>
  <c r="B281" i="12"/>
  <c r="A281" i="12"/>
  <c r="BP280" i="12"/>
  <c r="BO280" i="12"/>
  <c r="BW280" i="12" s="1"/>
  <c r="BN280" i="12"/>
  <c r="BV280" i="12" s="1"/>
  <c r="BM280" i="12"/>
  <c r="BU280" i="12" s="1"/>
  <c r="BL280" i="12"/>
  <c r="BK280" i="12"/>
  <c r="BJ280" i="12"/>
  <c r="BI280" i="12"/>
  <c r="BH280" i="12"/>
  <c r="BG280" i="12"/>
  <c r="BF280" i="12"/>
  <c r="BE280" i="12"/>
  <c r="BD280" i="12"/>
  <c r="BC280" i="12"/>
  <c r="BB280" i="12"/>
  <c r="BA280" i="12"/>
  <c r="AZ280" i="12"/>
  <c r="AY280" i="12"/>
  <c r="AX280" i="12"/>
  <c r="AW280" i="12"/>
  <c r="AV280" i="12"/>
  <c r="AU280" i="12"/>
  <c r="AT280" i="12"/>
  <c r="AS280" i="12"/>
  <c r="AR280" i="12"/>
  <c r="AQ280" i="12"/>
  <c r="AP280" i="12"/>
  <c r="AO280" i="12"/>
  <c r="AN280" i="12"/>
  <c r="AM280" i="12"/>
  <c r="AL280" i="12"/>
  <c r="AK280" i="12"/>
  <c r="AJ280" i="12"/>
  <c r="AI280" i="12"/>
  <c r="AH280" i="12"/>
  <c r="AG280" i="12"/>
  <c r="AF280" i="12"/>
  <c r="AE280" i="12"/>
  <c r="AD280" i="12"/>
  <c r="AC280" i="12"/>
  <c r="AB280" i="12"/>
  <c r="AA280" i="12"/>
  <c r="Z280" i="12"/>
  <c r="Y280" i="12"/>
  <c r="X280" i="12"/>
  <c r="W280" i="12"/>
  <c r="V280" i="12"/>
  <c r="U280" i="12"/>
  <c r="T280" i="12"/>
  <c r="S280" i="12"/>
  <c r="R280" i="12"/>
  <c r="Q280" i="12"/>
  <c r="P280" i="12"/>
  <c r="O280" i="12"/>
  <c r="N280" i="12"/>
  <c r="M280" i="12"/>
  <c r="L280" i="12"/>
  <c r="K280" i="12"/>
  <c r="J280" i="12"/>
  <c r="I280" i="12"/>
  <c r="H280" i="12"/>
  <c r="G280" i="12"/>
  <c r="F280" i="12"/>
  <c r="E280" i="12"/>
  <c r="D280" i="12"/>
  <c r="BT280" i="12" s="1"/>
  <c r="C280" i="12"/>
  <c r="B280" i="12"/>
  <c r="A280" i="12"/>
  <c r="BP279" i="12"/>
  <c r="BO279" i="12"/>
  <c r="BW279" i="12" s="1"/>
  <c r="BN279" i="12"/>
  <c r="BV279" i="12" s="1"/>
  <c r="BM279" i="12"/>
  <c r="BU279" i="12" s="1"/>
  <c r="BL279" i="12"/>
  <c r="BK279" i="12"/>
  <c r="BJ279" i="12"/>
  <c r="BI279" i="12"/>
  <c r="BH279" i="12"/>
  <c r="BG279" i="12"/>
  <c r="BF279" i="12"/>
  <c r="BE279" i="12"/>
  <c r="BD279" i="12"/>
  <c r="BC279" i="12"/>
  <c r="BB279" i="12"/>
  <c r="BA279" i="12"/>
  <c r="AZ279" i="12"/>
  <c r="AY279" i="12"/>
  <c r="AX279" i="12"/>
  <c r="AW279" i="12"/>
  <c r="AV279" i="12"/>
  <c r="AU279" i="12"/>
  <c r="AT279" i="12"/>
  <c r="AS279" i="12"/>
  <c r="AR279" i="12"/>
  <c r="AQ279" i="12"/>
  <c r="AP279" i="12"/>
  <c r="AO279" i="12"/>
  <c r="AN279" i="12"/>
  <c r="AM279" i="12"/>
  <c r="AL279" i="12"/>
  <c r="AK279" i="12"/>
  <c r="AJ279" i="12"/>
  <c r="AI279" i="12"/>
  <c r="AH279" i="12"/>
  <c r="AG279" i="12"/>
  <c r="AF279" i="12"/>
  <c r="AE279" i="12"/>
  <c r="AD279" i="12"/>
  <c r="AC279" i="12"/>
  <c r="AB279" i="12"/>
  <c r="AA279" i="12"/>
  <c r="Z279" i="12"/>
  <c r="Y279" i="12"/>
  <c r="X279" i="12"/>
  <c r="W279" i="12"/>
  <c r="V279" i="12"/>
  <c r="U279" i="12"/>
  <c r="T279" i="12"/>
  <c r="S279" i="12"/>
  <c r="R279" i="12"/>
  <c r="Q279" i="12"/>
  <c r="P279" i="12"/>
  <c r="O279" i="12"/>
  <c r="N279" i="12"/>
  <c r="M279" i="12"/>
  <c r="L279" i="12"/>
  <c r="K279" i="12"/>
  <c r="J279" i="12"/>
  <c r="I279" i="12"/>
  <c r="H279" i="12"/>
  <c r="G279" i="12"/>
  <c r="F279" i="12"/>
  <c r="E279" i="12"/>
  <c r="D279" i="12"/>
  <c r="BT279" i="12" s="1"/>
  <c r="C279" i="12"/>
  <c r="B279" i="12"/>
  <c r="A279" i="12"/>
  <c r="BP278" i="12"/>
  <c r="BO278" i="12"/>
  <c r="BW278" i="12" s="1"/>
  <c r="BN278" i="12"/>
  <c r="BV278" i="12" s="1"/>
  <c r="BM278" i="12"/>
  <c r="BU278" i="12" s="1"/>
  <c r="BL278" i="12"/>
  <c r="BK278" i="12"/>
  <c r="BJ278" i="12"/>
  <c r="BI278" i="12"/>
  <c r="BH278" i="12"/>
  <c r="BG278" i="12"/>
  <c r="BF278" i="12"/>
  <c r="BE278" i="12"/>
  <c r="BD278" i="12"/>
  <c r="BC278" i="12"/>
  <c r="BB278" i="12"/>
  <c r="BA278" i="12"/>
  <c r="AZ278" i="12"/>
  <c r="AY278" i="12"/>
  <c r="AX278" i="12"/>
  <c r="AW278" i="12"/>
  <c r="AV278" i="12"/>
  <c r="AU278" i="12"/>
  <c r="AT278" i="12"/>
  <c r="AS278" i="12"/>
  <c r="AR278" i="12"/>
  <c r="AQ278" i="12"/>
  <c r="AP278" i="12"/>
  <c r="AO278" i="12"/>
  <c r="AN278" i="12"/>
  <c r="AM278" i="12"/>
  <c r="AL278" i="12"/>
  <c r="AK278" i="12"/>
  <c r="AJ278" i="12"/>
  <c r="AI278" i="12"/>
  <c r="AH278" i="12"/>
  <c r="AG278" i="12"/>
  <c r="AF278" i="12"/>
  <c r="AE278" i="12"/>
  <c r="AD278" i="12"/>
  <c r="AC278" i="12"/>
  <c r="AB278" i="12"/>
  <c r="AA278" i="12"/>
  <c r="Z278" i="12"/>
  <c r="Y278" i="12"/>
  <c r="X278" i="12"/>
  <c r="W278" i="12"/>
  <c r="V278" i="12"/>
  <c r="U278" i="12"/>
  <c r="T278" i="12"/>
  <c r="S278" i="12"/>
  <c r="R278" i="12"/>
  <c r="Q278" i="12"/>
  <c r="P278" i="12"/>
  <c r="O278" i="12"/>
  <c r="N278" i="12"/>
  <c r="M278" i="12"/>
  <c r="L278" i="12"/>
  <c r="K278" i="12"/>
  <c r="J278" i="12"/>
  <c r="I278" i="12"/>
  <c r="H278" i="12"/>
  <c r="G278" i="12"/>
  <c r="F278" i="12"/>
  <c r="E278" i="12"/>
  <c r="D278" i="12"/>
  <c r="BT278" i="12" s="1"/>
  <c r="C278" i="12"/>
  <c r="B278" i="12"/>
  <c r="A278" i="12"/>
  <c r="BP277" i="12"/>
  <c r="BO277" i="12"/>
  <c r="BW277" i="12" s="1"/>
  <c r="BN277" i="12"/>
  <c r="BV277" i="12" s="1"/>
  <c r="BM277" i="12"/>
  <c r="BU277" i="12" s="1"/>
  <c r="BL277" i="12"/>
  <c r="BK277" i="12"/>
  <c r="BJ277" i="12"/>
  <c r="BI277" i="12"/>
  <c r="BH277" i="12"/>
  <c r="BG277" i="12"/>
  <c r="BF277" i="12"/>
  <c r="BE277" i="12"/>
  <c r="BD277" i="12"/>
  <c r="BC277" i="12"/>
  <c r="BB277" i="12"/>
  <c r="BA277" i="12"/>
  <c r="AZ277" i="12"/>
  <c r="AY277" i="12"/>
  <c r="AX277" i="12"/>
  <c r="AW277" i="12"/>
  <c r="AV277" i="12"/>
  <c r="AU277" i="12"/>
  <c r="AT277" i="12"/>
  <c r="AS277" i="12"/>
  <c r="AR277" i="12"/>
  <c r="AQ277" i="12"/>
  <c r="AP277" i="12"/>
  <c r="AO277" i="12"/>
  <c r="AN277" i="12"/>
  <c r="AM277" i="12"/>
  <c r="AL277" i="12"/>
  <c r="AK277" i="12"/>
  <c r="AJ277" i="12"/>
  <c r="AI277" i="12"/>
  <c r="AH277" i="12"/>
  <c r="AG277" i="12"/>
  <c r="AF277" i="12"/>
  <c r="AE277" i="12"/>
  <c r="AD277" i="12"/>
  <c r="AC277" i="12"/>
  <c r="AB277" i="12"/>
  <c r="AA277" i="12"/>
  <c r="Z277" i="12"/>
  <c r="Y277" i="12"/>
  <c r="X277" i="12"/>
  <c r="W277" i="12"/>
  <c r="V277" i="12"/>
  <c r="U277" i="12"/>
  <c r="T277" i="12"/>
  <c r="S277" i="12"/>
  <c r="R277" i="12"/>
  <c r="Q277" i="12"/>
  <c r="P277" i="12"/>
  <c r="O277" i="12"/>
  <c r="N277" i="12"/>
  <c r="M277" i="12"/>
  <c r="L277" i="12"/>
  <c r="K277" i="12"/>
  <c r="J277" i="12"/>
  <c r="I277" i="12"/>
  <c r="H277" i="12"/>
  <c r="G277" i="12"/>
  <c r="F277" i="12"/>
  <c r="E277" i="12"/>
  <c r="D277" i="12"/>
  <c r="BT277" i="12" s="1"/>
  <c r="C277" i="12"/>
  <c r="B277" i="12"/>
  <c r="A277" i="12"/>
  <c r="BP276" i="12"/>
  <c r="BO276" i="12"/>
  <c r="BW276" i="12" s="1"/>
  <c r="BN276" i="12"/>
  <c r="BV276" i="12" s="1"/>
  <c r="BM276" i="12"/>
  <c r="BU276" i="12" s="1"/>
  <c r="BL276" i="12"/>
  <c r="BK276" i="12"/>
  <c r="BJ276" i="12"/>
  <c r="BI276" i="12"/>
  <c r="BH276" i="12"/>
  <c r="BG276" i="12"/>
  <c r="BF276" i="12"/>
  <c r="BE276" i="12"/>
  <c r="BD276" i="12"/>
  <c r="BC276" i="12"/>
  <c r="BB276" i="12"/>
  <c r="BA276" i="12"/>
  <c r="AZ276" i="12"/>
  <c r="AY276" i="12"/>
  <c r="AX276" i="12"/>
  <c r="AW276" i="12"/>
  <c r="AV276" i="12"/>
  <c r="AU276" i="12"/>
  <c r="AT276" i="12"/>
  <c r="AS276" i="12"/>
  <c r="AR276" i="12"/>
  <c r="AQ276" i="12"/>
  <c r="AP276" i="12"/>
  <c r="AO276" i="12"/>
  <c r="AN276" i="12"/>
  <c r="AM276" i="12"/>
  <c r="AL276" i="12"/>
  <c r="AK276" i="12"/>
  <c r="AJ276" i="12"/>
  <c r="AI276" i="12"/>
  <c r="AH276" i="12"/>
  <c r="AG276" i="12"/>
  <c r="AF276" i="12"/>
  <c r="AE276" i="12"/>
  <c r="AD276" i="12"/>
  <c r="AC276" i="12"/>
  <c r="AB276" i="12"/>
  <c r="AA276" i="12"/>
  <c r="Z276" i="12"/>
  <c r="Y276" i="12"/>
  <c r="X276" i="12"/>
  <c r="W276" i="12"/>
  <c r="V276" i="12"/>
  <c r="U276" i="12"/>
  <c r="T276" i="12"/>
  <c r="S276" i="12"/>
  <c r="R276" i="12"/>
  <c r="Q276" i="12"/>
  <c r="P276" i="12"/>
  <c r="O276" i="12"/>
  <c r="N276" i="12"/>
  <c r="M276" i="12"/>
  <c r="L276" i="12"/>
  <c r="K276" i="12"/>
  <c r="J276" i="12"/>
  <c r="I276" i="12"/>
  <c r="H276" i="12"/>
  <c r="G276" i="12"/>
  <c r="F276" i="12"/>
  <c r="E276" i="12"/>
  <c r="D276" i="12"/>
  <c r="BT276" i="12" s="1"/>
  <c r="C276" i="12"/>
  <c r="B276" i="12"/>
  <c r="A276" i="12"/>
  <c r="BP275" i="12"/>
  <c r="BO275" i="12"/>
  <c r="BW275" i="12" s="1"/>
  <c r="BN275" i="12"/>
  <c r="BV275" i="12" s="1"/>
  <c r="BM275" i="12"/>
  <c r="BU275" i="12" s="1"/>
  <c r="BL275" i="12"/>
  <c r="BK275" i="12"/>
  <c r="BJ275" i="12"/>
  <c r="BI275" i="12"/>
  <c r="BH275" i="12"/>
  <c r="BG275" i="12"/>
  <c r="BF275" i="12"/>
  <c r="BE275" i="12"/>
  <c r="BD275" i="12"/>
  <c r="BC275" i="12"/>
  <c r="BB275" i="12"/>
  <c r="BA275" i="12"/>
  <c r="AZ275" i="12"/>
  <c r="AY275" i="12"/>
  <c r="AX275" i="12"/>
  <c r="AW275" i="12"/>
  <c r="AV275" i="12"/>
  <c r="AU275" i="12"/>
  <c r="AT275" i="12"/>
  <c r="AS275" i="12"/>
  <c r="AR275" i="12"/>
  <c r="AQ275" i="12"/>
  <c r="AP275" i="12"/>
  <c r="AO275" i="12"/>
  <c r="AN275" i="12"/>
  <c r="AM275" i="12"/>
  <c r="AL275" i="12"/>
  <c r="AK275" i="12"/>
  <c r="AJ275" i="12"/>
  <c r="AI275" i="12"/>
  <c r="AH275" i="12"/>
  <c r="AG275" i="12"/>
  <c r="AF275" i="12"/>
  <c r="AE275" i="12"/>
  <c r="AD275" i="12"/>
  <c r="AC275" i="12"/>
  <c r="AB275" i="12"/>
  <c r="AA275" i="12"/>
  <c r="Z275" i="12"/>
  <c r="Y275" i="12"/>
  <c r="X275" i="12"/>
  <c r="W275" i="12"/>
  <c r="V275" i="12"/>
  <c r="U275" i="12"/>
  <c r="T275" i="12"/>
  <c r="S275" i="12"/>
  <c r="R275" i="12"/>
  <c r="Q275" i="12"/>
  <c r="P275" i="12"/>
  <c r="O275" i="12"/>
  <c r="N275" i="12"/>
  <c r="M275" i="12"/>
  <c r="L275" i="12"/>
  <c r="K275" i="12"/>
  <c r="J275" i="12"/>
  <c r="I275" i="12"/>
  <c r="H275" i="12"/>
  <c r="G275" i="12"/>
  <c r="F275" i="12"/>
  <c r="E275" i="12"/>
  <c r="D275" i="12"/>
  <c r="BT275" i="12" s="1"/>
  <c r="C275" i="12"/>
  <c r="B275" i="12"/>
  <c r="A275" i="12"/>
  <c r="BP274" i="12"/>
  <c r="BO274" i="12"/>
  <c r="BW274" i="12" s="1"/>
  <c r="BN274" i="12"/>
  <c r="BV274" i="12" s="1"/>
  <c r="BM274" i="12"/>
  <c r="BU274" i="12" s="1"/>
  <c r="BL274" i="12"/>
  <c r="BK274" i="12"/>
  <c r="BJ274" i="12"/>
  <c r="BI274" i="12"/>
  <c r="BH274" i="12"/>
  <c r="BG274" i="12"/>
  <c r="BF274" i="12"/>
  <c r="BE274" i="12"/>
  <c r="BD274" i="12"/>
  <c r="BC274" i="12"/>
  <c r="BB274" i="12"/>
  <c r="BA274" i="12"/>
  <c r="AZ274" i="12"/>
  <c r="AY274" i="12"/>
  <c r="AX274" i="12"/>
  <c r="AW274" i="12"/>
  <c r="AV274" i="12"/>
  <c r="AU274" i="12"/>
  <c r="AT274" i="12"/>
  <c r="AS274" i="12"/>
  <c r="AR274" i="12"/>
  <c r="AQ274" i="12"/>
  <c r="AP274" i="12"/>
  <c r="AO274" i="12"/>
  <c r="AN274" i="12"/>
  <c r="AM274" i="12"/>
  <c r="AL274" i="12"/>
  <c r="AK274" i="12"/>
  <c r="AJ274" i="12"/>
  <c r="AI274" i="12"/>
  <c r="AH274" i="12"/>
  <c r="AG274" i="12"/>
  <c r="AF274" i="12"/>
  <c r="AE274" i="12"/>
  <c r="AD274" i="12"/>
  <c r="AC274" i="12"/>
  <c r="AB274" i="12"/>
  <c r="AA274" i="12"/>
  <c r="Z274" i="12"/>
  <c r="Y274" i="12"/>
  <c r="X274" i="12"/>
  <c r="W274" i="12"/>
  <c r="V274" i="12"/>
  <c r="U274" i="12"/>
  <c r="T274" i="12"/>
  <c r="S274" i="12"/>
  <c r="R274" i="12"/>
  <c r="Q274" i="12"/>
  <c r="P274" i="12"/>
  <c r="O274" i="12"/>
  <c r="N274" i="12"/>
  <c r="M274" i="12"/>
  <c r="L274" i="12"/>
  <c r="K274" i="12"/>
  <c r="J274" i="12"/>
  <c r="I274" i="12"/>
  <c r="H274" i="12"/>
  <c r="G274" i="12"/>
  <c r="F274" i="12"/>
  <c r="E274" i="12"/>
  <c r="D274" i="12"/>
  <c r="BT274" i="12" s="1"/>
  <c r="C274" i="12"/>
  <c r="B274" i="12"/>
  <c r="A274" i="12"/>
  <c r="BP273" i="12"/>
  <c r="BO273" i="12"/>
  <c r="BW273" i="12" s="1"/>
  <c r="BN273" i="12"/>
  <c r="BV273" i="12" s="1"/>
  <c r="BM273" i="12"/>
  <c r="BU273" i="12" s="1"/>
  <c r="BL273" i="12"/>
  <c r="BK273" i="12"/>
  <c r="BJ273" i="12"/>
  <c r="BI273" i="12"/>
  <c r="BH273" i="12"/>
  <c r="BG273" i="12"/>
  <c r="BF273" i="12"/>
  <c r="BE273" i="12"/>
  <c r="BD273" i="12"/>
  <c r="BC273" i="12"/>
  <c r="BB273" i="12"/>
  <c r="BA273" i="12"/>
  <c r="AZ273" i="12"/>
  <c r="AY273" i="12"/>
  <c r="AX273" i="12"/>
  <c r="AW273" i="12"/>
  <c r="AV273" i="12"/>
  <c r="AU273" i="12"/>
  <c r="AT273" i="12"/>
  <c r="AS273" i="12"/>
  <c r="AR273" i="12"/>
  <c r="AQ273" i="12"/>
  <c r="AP273" i="12"/>
  <c r="AO273" i="12"/>
  <c r="AN273" i="12"/>
  <c r="AM273" i="12"/>
  <c r="AL273" i="12"/>
  <c r="AK273" i="12"/>
  <c r="AJ273" i="12"/>
  <c r="AI273" i="12"/>
  <c r="AH273" i="12"/>
  <c r="AG273" i="12"/>
  <c r="AF273" i="12"/>
  <c r="AE273" i="12"/>
  <c r="AD273" i="12"/>
  <c r="AC273" i="12"/>
  <c r="AB273" i="12"/>
  <c r="AA273" i="12"/>
  <c r="Z273" i="12"/>
  <c r="Y273" i="12"/>
  <c r="X273" i="12"/>
  <c r="W273" i="12"/>
  <c r="V273" i="12"/>
  <c r="U273" i="12"/>
  <c r="T273" i="12"/>
  <c r="S273" i="12"/>
  <c r="R273" i="12"/>
  <c r="Q273" i="12"/>
  <c r="P273" i="12"/>
  <c r="O273" i="12"/>
  <c r="N273" i="12"/>
  <c r="M273" i="12"/>
  <c r="L273" i="12"/>
  <c r="K273" i="12"/>
  <c r="J273" i="12"/>
  <c r="I273" i="12"/>
  <c r="H273" i="12"/>
  <c r="G273" i="12"/>
  <c r="F273" i="12"/>
  <c r="E273" i="12"/>
  <c r="D273" i="12"/>
  <c r="BT273" i="12" s="1"/>
  <c r="C273" i="12"/>
  <c r="B273" i="12"/>
  <c r="A273" i="12"/>
  <c r="BP272" i="12"/>
  <c r="BO272" i="12"/>
  <c r="BW272" i="12" s="1"/>
  <c r="BN272" i="12"/>
  <c r="BV272" i="12" s="1"/>
  <c r="BM272" i="12"/>
  <c r="BU272" i="12" s="1"/>
  <c r="BL272" i="12"/>
  <c r="BK272" i="12"/>
  <c r="BJ272" i="12"/>
  <c r="BI272" i="12"/>
  <c r="BH272" i="12"/>
  <c r="BG272" i="12"/>
  <c r="BF272" i="12"/>
  <c r="BE272" i="12"/>
  <c r="BD272" i="12"/>
  <c r="BC272" i="12"/>
  <c r="BB272" i="12"/>
  <c r="BA272" i="12"/>
  <c r="AZ272" i="12"/>
  <c r="AY272" i="12"/>
  <c r="AX272" i="12"/>
  <c r="AW272" i="12"/>
  <c r="AV272" i="12"/>
  <c r="AU272" i="12"/>
  <c r="AT272" i="12"/>
  <c r="AS272" i="12"/>
  <c r="AR272" i="12"/>
  <c r="AQ272" i="12"/>
  <c r="AP272" i="12"/>
  <c r="AO272" i="12"/>
  <c r="AN272" i="12"/>
  <c r="AM272" i="12"/>
  <c r="AL272" i="12"/>
  <c r="AK272" i="12"/>
  <c r="AJ272" i="12"/>
  <c r="AI272" i="12"/>
  <c r="AH272" i="12"/>
  <c r="AG272" i="12"/>
  <c r="AF272" i="12"/>
  <c r="AE272" i="12"/>
  <c r="AD272" i="12"/>
  <c r="AC272" i="12"/>
  <c r="AB272" i="12"/>
  <c r="AA272" i="12"/>
  <c r="Z272" i="12"/>
  <c r="Y272" i="12"/>
  <c r="X272" i="12"/>
  <c r="W272" i="12"/>
  <c r="V272" i="12"/>
  <c r="U272" i="12"/>
  <c r="T272" i="12"/>
  <c r="S272" i="12"/>
  <c r="R272" i="12"/>
  <c r="Q272" i="12"/>
  <c r="P272" i="12"/>
  <c r="O272" i="12"/>
  <c r="N272" i="12"/>
  <c r="M272" i="12"/>
  <c r="L272" i="12"/>
  <c r="K272" i="12"/>
  <c r="J272" i="12"/>
  <c r="I272" i="12"/>
  <c r="H272" i="12"/>
  <c r="G272" i="12"/>
  <c r="F272" i="12"/>
  <c r="E272" i="12"/>
  <c r="D272" i="12"/>
  <c r="BT272" i="12" s="1"/>
  <c r="C272" i="12"/>
  <c r="B272" i="12"/>
  <c r="A272" i="12"/>
  <c r="BP271" i="12"/>
  <c r="BO271" i="12"/>
  <c r="BW271" i="12" s="1"/>
  <c r="BN271" i="12"/>
  <c r="BV271" i="12" s="1"/>
  <c r="BM271" i="12"/>
  <c r="BU271" i="12" s="1"/>
  <c r="BL271" i="12"/>
  <c r="BK271" i="12"/>
  <c r="BJ271" i="12"/>
  <c r="BI271" i="12"/>
  <c r="BH271" i="12"/>
  <c r="BG271" i="12"/>
  <c r="BF271" i="12"/>
  <c r="BE271" i="12"/>
  <c r="BD271" i="12"/>
  <c r="BC271" i="12"/>
  <c r="BB271" i="12"/>
  <c r="BA271" i="12"/>
  <c r="AZ271" i="12"/>
  <c r="AY271" i="12"/>
  <c r="AX271" i="12"/>
  <c r="AW271" i="12"/>
  <c r="AV271" i="12"/>
  <c r="AU271" i="12"/>
  <c r="AT271" i="12"/>
  <c r="AS271" i="12"/>
  <c r="AR271" i="12"/>
  <c r="AQ271" i="12"/>
  <c r="AP271" i="12"/>
  <c r="AO271" i="12"/>
  <c r="AN271" i="12"/>
  <c r="AM271" i="12"/>
  <c r="AL271" i="12"/>
  <c r="AK271" i="12"/>
  <c r="AJ271" i="12"/>
  <c r="AI271" i="12"/>
  <c r="AH271" i="12"/>
  <c r="AG271" i="12"/>
  <c r="AF271" i="12"/>
  <c r="AE271" i="12"/>
  <c r="AD271" i="12"/>
  <c r="AC271" i="12"/>
  <c r="AB271" i="12"/>
  <c r="AA271" i="12"/>
  <c r="Z271" i="12"/>
  <c r="Y271" i="12"/>
  <c r="X271" i="12"/>
  <c r="W271" i="12"/>
  <c r="V271" i="12"/>
  <c r="U271" i="12"/>
  <c r="T271" i="12"/>
  <c r="S271" i="12"/>
  <c r="R271" i="12"/>
  <c r="Q271" i="12"/>
  <c r="P271" i="12"/>
  <c r="O271" i="12"/>
  <c r="N271" i="12"/>
  <c r="M271" i="12"/>
  <c r="L271" i="12"/>
  <c r="K271" i="12"/>
  <c r="J271" i="12"/>
  <c r="I271" i="12"/>
  <c r="H271" i="12"/>
  <c r="G271" i="12"/>
  <c r="F271" i="12"/>
  <c r="E271" i="12"/>
  <c r="D271" i="12"/>
  <c r="BT271" i="12" s="1"/>
  <c r="C271" i="12"/>
  <c r="B271" i="12"/>
  <c r="A271" i="12"/>
  <c r="BP270" i="12"/>
  <c r="BO270" i="12"/>
  <c r="BW270" i="12" s="1"/>
  <c r="BN270" i="12"/>
  <c r="BV270" i="12" s="1"/>
  <c r="BM270" i="12"/>
  <c r="BU270" i="12" s="1"/>
  <c r="BL270" i="12"/>
  <c r="BK270" i="12"/>
  <c r="BJ270" i="12"/>
  <c r="BI270" i="12"/>
  <c r="BH270" i="12"/>
  <c r="BG270" i="12"/>
  <c r="BF270" i="12"/>
  <c r="BE270" i="12"/>
  <c r="BD270" i="12"/>
  <c r="BC270" i="12"/>
  <c r="BB270" i="12"/>
  <c r="BA270" i="12"/>
  <c r="AZ270" i="12"/>
  <c r="AY270" i="12"/>
  <c r="AX270" i="12"/>
  <c r="AW270" i="12"/>
  <c r="AV270" i="12"/>
  <c r="AU270" i="12"/>
  <c r="AT270" i="12"/>
  <c r="AS270" i="12"/>
  <c r="AR270" i="12"/>
  <c r="AQ270" i="12"/>
  <c r="AP270" i="12"/>
  <c r="AO270" i="12"/>
  <c r="AN270" i="12"/>
  <c r="AM270" i="12"/>
  <c r="AL270" i="12"/>
  <c r="AK270" i="12"/>
  <c r="AJ270" i="12"/>
  <c r="AI270" i="12"/>
  <c r="AH270" i="12"/>
  <c r="AG270" i="12"/>
  <c r="AF270" i="12"/>
  <c r="AE270" i="12"/>
  <c r="AD270" i="12"/>
  <c r="AC270" i="12"/>
  <c r="AB270" i="12"/>
  <c r="AA270" i="12"/>
  <c r="Z270" i="12"/>
  <c r="Y270" i="12"/>
  <c r="X270" i="12"/>
  <c r="W270" i="12"/>
  <c r="V270" i="12"/>
  <c r="U270" i="12"/>
  <c r="T270" i="12"/>
  <c r="S270" i="12"/>
  <c r="R270" i="12"/>
  <c r="Q270" i="12"/>
  <c r="P270" i="12"/>
  <c r="O270" i="12"/>
  <c r="N270" i="12"/>
  <c r="M270" i="12"/>
  <c r="L270" i="12"/>
  <c r="K270" i="12"/>
  <c r="J270" i="12"/>
  <c r="I270" i="12"/>
  <c r="H270" i="12"/>
  <c r="G270" i="12"/>
  <c r="F270" i="12"/>
  <c r="E270" i="12"/>
  <c r="D270" i="12"/>
  <c r="BT270" i="12" s="1"/>
  <c r="C270" i="12"/>
  <c r="B270" i="12"/>
  <c r="A270" i="12"/>
  <c r="BP269" i="12"/>
  <c r="BO269" i="12"/>
  <c r="BW269" i="12" s="1"/>
  <c r="BN269" i="12"/>
  <c r="BV269" i="12" s="1"/>
  <c r="BM269" i="12"/>
  <c r="BU269" i="12" s="1"/>
  <c r="BL269" i="12"/>
  <c r="BK269" i="12"/>
  <c r="BJ269" i="12"/>
  <c r="BI269" i="12"/>
  <c r="BH269" i="12"/>
  <c r="BG269" i="12"/>
  <c r="BF269" i="12"/>
  <c r="BE269" i="12"/>
  <c r="BD269" i="12"/>
  <c r="BC269" i="12"/>
  <c r="BB269" i="12"/>
  <c r="BA269" i="12"/>
  <c r="AZ269" i="12"/>
  <c r="AY269" i="12"/>
  <c r="AX269" i="12"/>
  <c r="AW269" i="12"/>
  <c r="AV269" i="12"/>
  <c r="AU269" i="12"/>
  <c r="AT269" i="12"/>
  <c r="AS269" i="12"/>
  <c r="AR269" i="12"/>
  <c r="AQ269" i="12"/>
  <c r="AP269" i="12"/>
  <c r="AO269" i="12"/>
  <c r="AN269" i="12"/>
  <c r="AM269" i="12"/>
  <c r="AL269" i="12"/>
  <c r="AK269" i="12"/>
  <c r="AJ269" i="12"/>
  <c r="AI269" i="12"/>
  <c r="AH269" i="12"/>
  <c r="AG269" i="12"/>
  <c r="AF269" i="12"/>
  <c r="AE269" i="12"/>
  <c r="AD269" i="12"/>
  <c r="AC269" i="12"/>
  <c r="AB269" i="12"/>
  <c r="AA269" i="12"/>
  <c r="Z269" i="12"/>
  <c r="Y269" i="12"/>
  <c r="X269" i="12"/>
  <c r="W269" i="12"/>
  <c r="V269" i="12"/>
  <c r="U269" i="12"/>
  <c r="T269" i="12"/>
  <c r="S269" i="12"/>
  <c r="R269" i="12"/>
  <c r="Q269" i="12"/>
  <c r="P269" i="12"/>
  <c r="O269" i="12"/>
  <c r="N269" i="12"/>
  <c r="M269" i="12"/>
  <c r="L269" i="12"/>
  <c r="K269" i="12"/>
  <c r="J269" i="12"/>
  <c r="I269" i="12"/>
  <c r="H269" i="12"/>
  <c r="G269" i="12"/>
  <c r="F269" i="12"/>
  <c r="E269" i="12"/>
  <c r="D269" i="12"/>
  <c r="BT269" i="12" s="1"/>
  <c r="C269" i="12"/>
  <c r="B269" i="12"/>
  <c r="A269" i="12"/>
  <c r="BP268" i="12"/>
  <c r="BO268" i="12"/>
  <c r="BW268" i="12" s="1"/>
  <c r="BN268" i="12"/>
  <c r="BV268" i="12" s="1"/>
  <c r="BM268" i="12"/>
  <c r="BU268" i="12" s="1"/>
  <c r="BL268" i="12"/>
  <c r="BK268" i="12"/>
  <c r="BJ268" i="12"/>
  <c r="BI268" i="12"/>
  <c r="BH268" i="12"/>
  <c r="BG268" i="12"/>
  <c r="BF268" i="12"/>
  <c r="BE268" i="12"/>
  <c r="BD268" i="12"/>
  <c r="BC268" i="12"/>
  <c r="BB268" i="12"/>
  <c r="BA268" i="12"/>
  <c r="AZ268" i="12"/>
  <c r="AY268" i="12"/>
  <c r="AX268" i="12"/>
  <c r="AW268" i="12"/>
  <c r="AV268" i="12"/>
  <c r="AU268" i="12"/>
  <c r="AT268" i="12"/>
  <c r="AS268" i="12"/>
  <c r="AR268" i="12"/>
  <c r="AQ268" i="12"/>
  <c r="AP268" i="12"/>
  <c r="AO268" i="12"/>
  <c r="AN268" i="12"/>
  <c r="AM268" i="12"/>
  <c r="AL268" i="12"/>
  <c r="AK268" i="12"/>
  <c r="AJ268" i="12"/>
  <c r="AI268" i="12"/>
  <c r="AH268" i="12"/>
  <c r="AG268" i="12"/>
  <c r="AF268" i="12"/>
  <c r="AE268" i="12"/>
  <c r="AD268" i="12"/>
  <c r="AC268" i="12"/>
  <c r="AB268" i="12"/>
  <c r="AA268" i="12"/>
  <c r="Z268" i="12"/>
  <c r="Y268" i="12"/>
  <c r="X268" i="12"/>
  <c r="W268" i="12"/>
  <c r="V268" i="12"/>
  <c r="U268" i="12"/>
  <c r="T268" i="12"/>
  <c r="S268" i="12"/>
  <c r="R268" i="12"/>
  <c r="Q268" i="12"/>
  <c r="P268" i="12"/>
  <c r="O268" i="12"/>
  <c r="N268" i="12"/>
  <c r="M268" i="12"/>
  <c r="L268" i="12"/>
  <c r="K268" i="12"/>
  <c r="J268" i="12"/>
  <c r="I268" i="12"/>
  <c r="H268" i="12"/>
  <c r="G268" i="12"/>
  <c r="F268" i="12"/>
  <c r="E268" i="12"/>
  <c r="D268" i="12"/>
  <c r="BT268" i="12" s="1"/>
  <c r="C268" i="12"/>
  <c r="B268" i="12"/>
  <c r="A268" i="12"/>
  <c r="BP267" i="12"/>
  <c r="BO267" i="12"/>
  <c r="BW267" i="12" s="1"/>
  <c r="BN267" i="12"/>
  <c r="BV267" i="12" s="1"/>
  <c r="BM267" i="12"/>
  <c r="BU267" i="12" s="1"/>
  <c r="BL267" i="12"/>
  <c r="BK267" i="12"/>
  <c r="BJ267" i="12"/>
  <c r="BI267" i="12"/>
  <c r="BH267" i="12"/>
  <c r="BG267" i="12"/>
  <c r="BF267" i="12"/>
  <c r="BE267" i="12"/>
  <c r="BD267" i="12"/>
  <c r="BC267" i="12"/>
  <c r="BB267" i="12"/>
  <c r="BA267" i="12"/>
  <c r="AZ267" i="12"/>
  <c r="AY267" i="12"/>
  <c r="AX267" i="12"/>
  <c r="AW267" i="12"/>
  <c r="AV267" i="12"/>
  <c r="AU267" i="12"/>
  <c r="AT267" i="12"/>
  <c r="AS267" i="12"/>
  <c r="AR267" i="12"/>
  <c r="AQ267" i="12"/>
  <c r="AP267" i="12"/>
  <c r="AO267" i="12"/>
  <c r="AN267" i="12"/>
  <c r="AM267" i="12"/>
  <c r="AL267" i="12"/>
  <c r="AK267" i="12"/>
  <c r="AJ267" i="12"/>
  <c r="AI267" i="12"/>
  <c r="AH267" i="12"/>
  <c r="AG267" i="12"/>
  <c r="AF267" i="12"/>
  <c r="AE267" i="12"/>
  <c r="AD267" i="12"/>
  <c r="AC267" i="12"/>
  <c r="AB267" i="12"/>
  <c r="AA267" i="12"/>
  <c r="Z267" i="12"/>
  <c r="Y267" i="12"/>
  <c r="X267" i="12"/>
  <c r="W267" i="12"/>
  <c r="V267" i="12"/>
  <c r="U267" i="12"/>
  <c r="T267" i="12"/>
  <c r="S267" i="12"/>
  <c r="R267" i="12"/>
  <c r="Q267" i="12"/>
  <c r="P267" i="12"/>
  <c r="O267" i="12"/>
  <c r="N267" i="12"/>
  <c r="M267" i="12"/>
  <c r="L267" i="12"/>
  <c r="K267" i="12"/>
  <c r="J267" i="12"/>
  <c r="I267" i="12"/>
  <c r="H267" i="12"/>
  <c r="G267" i="12"/>
  <c r="F267" i="12"/>
  <c r="E267" i="12"/>
  <c r="D267" i="12"/>
  <c r="BT267" i="12" s="1"/>
  <c r="C267" i="12"/>
  <c r="B267" i="12"/>
  <c r="A267" i="12"/>
  <c r="BP266" i="12"/>
  <c r="BO266" i="12"/>
  <c r="BW266" i="12" s="1"/>
  <c r="BN266" i="12"/>
  <c r="BV266" i="12" s="1"/>
  <c r="BM266" i="12"/>
  <c r="BU266" i="12" s="1"/>
  <c r="BL266" i="12"/>
  <c r="BK266" i="12"/>
  <c r="BJ266" i="12"/>
  <c r="BI266" i="12"/>
  <c r="BH266" i="12"/>
  <c r="BG266" i="12"/>
  <c r="BF266" i="12"/>
  <c r="BE266" i="12"/>
  <c r="BD266" i="12"/>
  <c r="BC266" i="12"/>
  <c r="BB266" i="12"/>
  <c r="BA266" i="12"/>
  <c r="AZ266" i="12"/>
  <c r="AY266" i="12"/>
  <c r="AX266" i="12"/>
  <c r="AW266" i="12"/>
  <c r="AV266" i="12"/>
  <c r="AU266" i="12"/>
  <c r="AT266" i="12"/>
  <c r="AS266" i="12"/>
  <c r="AR266" i="12"/>
  <c r="AQ266" i="12"/>
  <c r="AP266" i="12"/>
  <c r="AO266" i="12"/>
  <c r="AN266" i="12"/>
  <c r="AM266" i="12"/>
  <c r="AL266" i="12"/>
  <c r="AK266" i="12"/>
  <c r="AJ266" i="12"/>
  <c r="AI266" i="12"/>
  <c r="AH266" i="12"/>
  <c r="AG266" i="12"/>
  <c r="AF266" i="12"/>
  <c r="AE266" i="12"/>
  <c r="AD266" i="12"/>
  <c r="AC266" i="12"/>
  <c r="AB266" i="12"/>
  <c r="AA266" i="12"/>
  <c r="Z266" i="12"/>
  <c r="Y266" i="12"/>
  <c r="X266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K266" i="12"/>
  <c r="J266" i="12"/>
  <c r="I266" i="12"/>
  <c r="H266" i="12"/>
  <c r="G266" i="12"/>
  <c r="F266" i="12"/>
  <c r="E266" i="12"/>
  <c r="D266" i="12"/>
  <c r="BT266" i="12" s="1"/>
  <c r="C266" i="12"/>
  <c r="B266" i="12"/>
  <c r="A266" i="12"/>
  <c r="BP265" i="12"/>
  <c r="BO265" i="12"/>
  <c r="BW265" i="12" s="1"/>
  <c r="BN265" i="12"/>
  <c r="BV265" i="12" s="1"/>
  <c r="BM265" i="12"/>
  <c r="BU265" i="12" s="1"/>
  <c r="BL265" i="12"/>
  <c r="BK265" i="12"/>
  <c r="BJ265" i="12"/>
  <c r="BI265" i="12"/>
  <c r="BH265" i="12"/>
  <c r="BG265" i="12"/>
  <c r="BF265" i="12"/>
  <c r="BE265" i="12"/>
  <c r="BD265" i="12"/>
  <c r="BC265" i="12"/>
  <c r="BB265" i="12"/>
  <c r="BA265" i="12"/>
  <c r="AZ265" i="12"/>
  <c r="AY265" i="12"/>
  <c r="AX265" i="12"/>
  <c r="AW265" i="12"/>
  <c r="AV265" i="12"/>
  <c r="AU265" i="12"/>
  <c r="AT265" i="12"/>
  <c r="AS265" i="12"/>
  <c r="AR265" i="12"/>
  <c r="AQ265" i="12"/>
  <c r="AP265" i="12"/>
  <c r="AO265" i="12"/>
  <c r="AN265" i="12"/>
  <c r="AM265" i="12"/>
  <c r="AL265" i="12"/>
  <c r="AK265" i="12"/>
  <c r="AJ265" i="12"/>
  <c r="AI265" i="12"/>
  <c r="AH265" i="12"/>
  <c r="AG265" i="12"/>
  <c r="AF265" i="12"/>
  <c r="AE265" i="12"/>
  <c r="AD265" i="12"/>
  <c r="AC265" i="12"/>
  <c r="AB265" i="12"/>
  <c r="AA265" i="12"/>
  <c r="Z265" i="12"/>
  <c r="Y265" i="12"/>
  <c r="X265" i="12"/>
  <c r="W265" i="12"/>
  <c r="V265" i="12"/>
  <c r="U265" i="12"/>
  <c r="T265" i="12"/>
  <c r="S265" i="12"/>
  <c r="R265" i="12"/>
  <c r="Q265" i="12"/>
  <c r="P265" i="12"/>
  <c r="O265" i="12"/>
  <c r="N265" i="12"/>
  <c r="M265" i="12"/>
  <c r="L265" i="12"/>
  <c r="K265" i="12"/>
  <c r="J265" i="12"/>
  <c r="I265" i="12"/>
  <c r="H265" i="12"/>
  <c r="G265" i="12"/>
  <c r="F265" i="12"/>
  <c r="E265" i="12"/>
  <c r="D265" i="12"/>
  <c r="BT265" i="12" s="1"/>
  <c r="C265" i="12"/>
  <c r="B265" i="12"/>
  <c r="A265" i="12"/>
  <c r="BP264" i="12"/>
  <c r="BO264" i="12"/>
  <c r="BW264" i="12" s="1"/>
  <c r="BN264" i="12"/>
  <c r="BV264" i="12" s="1"/>
  <c r="BM264" i="12"/>
  <c r="BU264" i="12" s="1"/>
  <c r="BL264" i="12"/>
  <c r="BK264" i="12"/>
  <c r="BJ264" i="12"/>
  <c r="BI264" i="12"/>
  <c r="BH264" i="12"/>
  <c r="BG264" i="12"/>
  <c r="BF264" i="12"/>
  <c r="BE264" i="12"/>
  <c r="BD264" i="12"/>
  <c r="BC264" i="12"/>
  <c r="BB264" i="12"/>
  <c r="BA264" i="12"/>
  <c r="AZ264" i="12"/>
  <c r="AY264" i="12"/>
  <c r="AX264" i="12"/>
  <c r="AW264" i="12"/>
  <c r="AV264" i="12"/>
  <c r="AU264" i="12"/>
  <c r="AT264" i="12"/>
  <c r="AS264" i="12"/>
  <c r="AR264" i="12"/>
  <c r="AQ264" i="12"/>
  <c r="AP264" i="12"/>
  <c r="AO264" i="12"/>
  <c r="AN264" i="12"/>
  <c r="AM264" i="12"/>
  <c r="AL264" i="12"/>
  <c r="AK264" i="12"/>
  <c r="AJ264" i="12"/>
  <c r="AI264" i="12"/>
  <c r="AH264" i="12"/>
  <c r="AG264" i="12"/>
  <c r="AF264" i="12"/>
  <c r="AE264" i="12"/>
  <c r="AD264" i="12"/>
  <c r="AC264" i="12"/>
  <c r="AB264" i="12"/>
  <c r="AA264" i="12"/>
  <c r="Z264" i="12"/>
  <c r="Y264" i="12"/>
  <c r="X264" i="12"/>
  <c r="W264" i="12"/>
  <c r="V264" i="12"/>
  <c r="U264" i="12"/>
  <c r="T264" i="12"/>
  <c r="S264" i="12"/>
  <c r="R264" i="12"/>
  <c r="Q264" i="12"/>
  <c r="P264" i="12"/>
  <c r="O264" i="12"/>
  <c r="N264" i="12"/>
  <c r="M264" i="12"/>
  <c r="L264" i="12"/>
  <c r="K264" i="12"/>
  <c r="J264" i="12"/>
  <c r="I264" i="12"/>
  <c r="H264" i="12"/>
  <c r="G264" i="12"/>
  <c r="F264" i="12"/>
  <c r="E264" i="12"/>
  <c r="D264" i="12"/>
  <c r="BT264" i="12" s="1"/>
  <c r="C264" i="12"/>
  <c r="B264" i="12"/>
  <c r="A264" i="12"/>
  <c r="BP263" i="12"/>
  <c r="BO263" i="12"/>
  <c r="BW263" i="12" s="1"/>
  <c r="BN263" i="12"/>
  <c r="BV263" i="12" s="1"/>
  <c r="BM263" i="12"/>
  <c r="BU263" i="12" s="1"/>
  <c r="BL263" i="12"/>
  <c r="BK263" i="12"/>
  <c r="BJ263" i="12"/>
  <c r="BI263" i="12"/>
  <c r="BH263" i="12"/>
  <c r="BG263" i="12"/>
  <c r="BF263" i="12"/>
  <c r="BE263" i="12"/>
  <c r="BD263" i="12"/>
  <c r="BC263" i="12"/>
  <c r="BB263" i="12"/>
  <c r="BA263" i="12"/>
  <c r="AZ263" i="12"/>
  <c r="AY263" i="12"/>
  <c r="AX263" i="12"/>
  <c r="AW263" i="12"/>
  <c r="AV263" i="12"/>
  <c r="AU263" i="12"/>
  <c r="AT263" i="12"/>
  <c r="AS263" i="12"/>
  <c r="AR263" i="12"/>
  <c r="AQ263" i="12"/>
  <c r="AP263" i="12"/>
  <c r="AO263" i="12"/>
  <c r="AN263" i="12"/>
  <c r="AM263" i="12"/>
  <c r="AL263" i="12"/>
  <c r="AK263" i="12"/>
  <c r="AJ263" i="12"/>
  <c r="AI263" i="12"/>
  <c r="AH263" i="12"/>
  <c r="AG263" i="12"/>
  <c r="AF263" i="12"/>
  <c r="AE263" i="12"/>
  <c r="AD263" i="12"/>
  <c r="AC263" i="12"/>
  <c r="AB263" i="12"/>
  <c r="AA263" i="12"/>
  <c r="Z263" i="12"/>
  <c r="Y263" i="12"/>
  <c r="X263" i="12"/>
  <c r="W263" i="12"/>
  <c r="V263" i="12"/>
  <c r="U263" i="12"/>
  <c r="T263" i="12"/>
  <c r="S263" i="12"/>
  <c r="R263" i="12"/>
  <c r="Q263" i="12"/>
  <c r="P263" i="12"/>
  <c r="O263" i="12"/>
  <c r="N263" i="12"/>
  <c r="M263" i="12"/>
  <c r="L263" i="12"/>
  <c r="K263" i="12"/>
  <c r="J263" i="12"/>
  <c r="I263" i="12"/>
  <c r="H263" i="12"/>
  <c r="G263" i="12"/>
  <c r="F263" i="12"/>
  <c r="E263" i="12"/>
  <c r="D263" i="12"/>
  <c r="BT263" i="12" s="1"/>
  <c r="C263" i="12"/>
  <c r="B263" i="12"/>
  <c r="A263" i="12"/>
  <c r="BP262" i="12"/>
  <c r="BO262" i="12"/>
  <c r="BW262" i="12" s="1"/>
  <c r="BN262" i="12"/>
  <c r="BV262" i="12" s="1"/>
  <c r="BM262" i="12"/>
  <c r="BU262" i="12" s="1"/>
  <c r="BL262" i="12"/>
  <c r="BK262" i="12"/>
  <c r="BJ262" i="12"/>
  <c r="BI262" i="12"/>
  <c r="BH262" i="12"/>
  <c r="BG262" i="12"/>
  <c r="BF262" i="12"/>
  <c r="BE262" i="12"/>
  <c r="BD262" i="12"/>
  <c r="BC262" i="12"/>
  <c r="BB262" i="12"/>
  <c r="BA262" i="12"/>
  <c r="AZ262" i="12"/>
  <c r="AY262" i="12"/>
  <c r="AX262" i="12"/>
  <c r="AW262" i="12"/>
  <c r="AV262" i="12"/>
  <c r="AU262" i="12"/>
  <c r="AT262" i="12"/>
  <c r="AS262" i="12"/>
  <c r="AR262" i="12"/>
  <c r="AQ262" i="12"/>
  <c r="AP262" i="12"/>
  <c r="AO262" i="12"/>
  <c r="AN262" i="12"/>
  <c r="AM262" i="12"/>
  <c r="AL262" i="12"/>
  <c r="AK262" i="12"/>
  <c r="AJ262" i="12"/>
  <c r="AI262" i="12"/>
  <c r="AH262" i="12"/>
  <c r="AG262" i="12"/>
  <c r="AF262" i="12"/>
  <c r="AE262" i="12"/>
  <c r="AD262" i="12"/>
  <c r="AC262" i="12"/>
  <c r="AB262" i="12"/>
  <c r="AA262" i="12"/>
  <c r="Z262" i="12"/>
  <c r="Y262" i="12"/>
  <c r="X262" i="12"/>
  <c r="W262" i="12"/>
  <c r="V262" i="12"/>
  <c r="U262" i="12"/>
  <c r="T262" i="12"/>
  <c r="S262" i="12"/>
  <c r="R262" i="12"/>
  <c r="Q262" i="12"/>
  <c r="P262" i="12"/>
  <c r="O262" i="12"/>
  <c r="N262" i="12"/>
  <c r="M262" i="12"/>
  <c r="L262" i="12"/>
  <c r="K262" i="12"/>
  <c r="J262" i="12"/>
  <c r="I262" i="12"/>
  <c r="H262" i="12"/>
  <c r="G262" i="12"/>
  <c r="F262" i="12"/>
  <c r="E262" i="12"/>
  <c r="D262" i="12"/>
  <c r="BT262" i="12" s="1"/>
  <c r="C262" i="12"/>
  <c r="B262" i="12"/>
  <c r="A262" i="12"/>
  <c r="BP261" i="12"/>
  <c r="BO261" i="12"/>
  <c r="BW261" i="12" s="1"/>
  <c r="BN261" i="12"/>
  <c r="BV261" i="12" s="1"/>
  <c r="BM261" i="12"/>
  <c r="BU261" i="12" s="1"/>
  <c r="BL261" i="12"/>
  <c r="BK261" i="12"/>
  <c r="BJ261" i="12"/>
  <c r="BI261" i="12"/>
  <c r="BH261" i="12"/>
  <c r="BG261" i="12"/>
  <c r="BF261" i="12"/>
  <c r="BE261" i="12"/>
  <c r="BD261" i="12"/>
  <c r="BC261" i="12"/>
  <c r="BB261" i="12"/>
  <c r="BA261" i="12"/>
  <c r="AZ261" i="12"/>
  <c r="AY261" i="12"/>
  <c r="AX261" i="12"/>
  <c r="AW261" i="12"/>
  <c r="AV261" i="12"/>
  <c r="AU261" i="12"/>
  <c r="AT261" i="12"/>
  <c r="AS261" i="12"/>
  <c r="AR261" i="12"/>
  <c r="AQ261" i="12"/>
  <c r="AP261" i="12"/>
  <c r="AO261" i="12"/>
  <c r="AN261" i="12"/>
  <c r="AM261" i="12"/>
  <c r="AL261" i="12"/>
  <c r="AK261" i="12"/>
  <c r="AJ261" i="12"/>
  <c r="AI261" i="12"/>
  <c r="AH261" i="12"/>
  <c r="AG261" i="12"/>
  <c r="AF261" i="12"/>
  <c r="AE261" i="12"/>
  <c r="AD261" i="12"/>
  <c r="AC261" i="12"/>
  <c r="AB261" i="12"/>
  <c r="AA261" i="12"/>
  <c r="Z261" i="12"/>
  <c r="Y261" i="12"/>
  <c r="X261" i="12"/>
  <c r="W261" i="12"/>
  <c r="V261" i="12"/>
  <c r="U261" i="12"/>
  <c r="T261" i="12"/>
  <c r="S261" i="12"/>
  <c r="R261" i="12"/>
  <c r="Q261" i="12"/>
  <c r="P261" i="12"/>
  <c r="O261" i="12"/>
  <c r="N261" i="12"/>
  <c r="M261" i="12"/>
  <c r="L261" i="12"/>
  <c r="K261" i="12"/>
  <c r="J261" i="12"/>
  <c r="I261" i="12"/>
  <c r="H261" i="12"/>
  <c r="G261" i="12"/>
  <c r="F261" i="12"/>
  <c r="E261" i="12"/>
  <c r="D261" i="12"/>
  <c r="BT261" i="12" s="1"/>
  <c r="C261" i="12"/>
  <c r="B261" i="12"/>
  <c r="A261" i="12"/>
  <c r="BP260" i="12"/>
  <c r="BO260" i="12"/>
  <c r="BW260" i="12" s="1"/>
  <c r="BN260" i="12"/>
  <c r="BV260" i="12" s="1"/>
  <c r="BM260" i="12"/>
  <c r="BU260" i="12" s="1"/>
  <c r="BL260" i="12"/>
  <c r="BK260" i="12"/>
  <c r="BJ260" i="12"/>
  <c r="BI260" i="12"/>
  <c r="BH260" i="12"/>
  <c r="BG260" i="12"/>
  <c r="BF260" i="12"/>
  <c r="BE260" i="12"/>
  <c r="BD260" i="12"/>
  <c r="BC260" i="12"/>
  <c r="BB260" i="12"/>
  <c r="BA260" i="12"/>
  <c r="AZ260" i="12"/>
  <c r="AY260" i="12"/>
  <c r="AX260" i="12"/>
  <c r="AW260" i="12"/>
  <c r="AV260" i="12"/>
  <c r="AU260" i="12"/>
  <c r="AT260" i="12"/>
  <c r="AS260" i="12"/>
  <c r="AR260" i="12"/>
  <c r="AQ260" i="12"/>
  <c r="AP260" i="12"/>
  <c r="AO260" i="12"/>
  <c r="AN260" i="12"/>
  <c r="AM260" i="12"/>
  <c r="AL260" i="12"/>
  <c r="AK260" i="12"/>
  <c r="AJ260" i="12"/>
  <c r="AI260" i="12"/>
  <c r="AH260" i="12"/>
  <c r="AG260" i="12"/>
  <c r="AF260" i="12"/>
  <c r="AE260" i="12"/>
  <c r="AD260" i="12"/>
  <c r="AC260" i="12"/>
  <c r="AB260" i="12"/>
  <c r="AA260" i="12"/>
  <c r="Z260" i="12"/>
  <c r="Y260" i="12"/>
  <c r="X260" i="12"/>
  <c r="W260" i="12"/>
  <c r="V260" i="12"/>
  <c r="U260" i="12"/>
  <c r="T260" i="12"/>
  <c r="S260" i="12"/>
  <c r="R260" i="12"/>
  <c r="Q260" i="12"/>
  <c r="P260" i="12"/>
  <c r="O260" i="12"/>
  <c r="N260" i="12"/>
  <c r="M260" i="12"/>
  <c r="L260" i="12"/>
  <c r="K260" i="12"/>
  <c r="J260" i="12"/>
  <c r="I260" i="12"/>
  <c r="H260" i="12"/>
  <c r="G260" i="12"/>
  <c r="F260" i="12"/>
  <c r="E260" i="12"/>
  <c r="D260" i="12"/>
  <c r="BT260" i="12" s="1"/>
  <c r="C260" i="12"/>
  <c r="B260" i="12"/>
  <c r="A260" i="12"/>
  <c r="BP259" i="12"/>
  <c r="BO259" i="12"/>
  <c r="BW259" i="12" s="1"/>
  <c r="BN259" i="12"/>
  <c r="BV259" i="12" s="1"/>
  <c r="BM259" i="12"/>
  <c r="BU259" i="12" s="1"/>
  <c r="BL259" i="12"/>
  <c r="BK259" i="12"/>
  <c r="BJ259" i="12"/>
  <c r="BI259" i="12"/>
  <c r="BH259" i="12"/>
  <c r="BG259" i="12"/>
  <c r="BF259" i="12"/>
  <c r="BE259" i="12"/>
  <c r="BD259" i="12"/>
  <c r="BC259" i="12"/>
  <c r="BB259" i="12"/>
  <c r="BA259" i="12"/>
  <c r="AZ259" i="12"/>
  <c r="AY259" i="12"/>
  <c r="AX259" i="12"/>
  <c r="AW259" i="12"/>
  <c r="AV259" i="12"/>
  <c r="AU259" i="12"/>
  <c r="AT259" i="12"/>
  <c r="AS259" i="12"/>
  <c r="AR259" i="12"/>
  <c r="AQ259" i="12"/>
  <c r="AP259" i="12"/>
  <c r="AO259" i="12"/>
  <c r="AN259" i="12"/>
  <c r="AM259" i="12"/>
  <c r="AL259" i="12"/>
  <c r="AK259" i="12"/>
  <c r="AJ259" i="12"/>
  <c r="AI259" i="12"/>
  <c r="AH259" i="12"/>
  <c r="AG259" i="12"/>
  <c r="AF259" i="12"/>
  <c r="AE259" i="12"/>
  <c r="AD259" i="12"/>
  <c r="AC259" i="12"/>
  <c r="AB259" i="12"/>
  <c r="AA259" i="12"/>
  <c r="Z259" i="12"/>
  <c r="Y259" i="12"/>
  <c r="X259" i="12"/>
  <c r="W259" i="12"/>
  <c r="V259" i="12"/>
  <c r="U259" i="12"/>
  <c r="T259" i="12"/>
  <c r="S259" i="12"/>
  <c r="R259" i="12"/>
  <c r="Q259" i="12"/>
  <c r="P259" i="12"/>
  <c r="O259" i="12"/>
  <c r="N259" i="12"/>
  <c r="M259" i="12"/>
  <c r="L259" i="12"/>
  <c r="K259" i="12"/>
  <c r="J259" i="12"/>
  <c r="I259" i="12"/>
  <c r="H259" i="12"/>
  <c r="G259" i="12"/>
  <c r="F259" i="12"/>
  <c r="E259" i="12"/>
  <c r="D259" i="12"/>
  <c r="BT259" i="12" s="1"/>
  <c r="C259" i="12"/>
  <c r="B259" i="12"/>
  <c r="A259" i="12"/>
  <c r="BP258" i="12"/>
  <c r="BO258" i="12"/>
  <c r="BW258" i="12" s="1"/>
  <c r="BN258" i="12"/>
  <c r="BV258" i="12" s="1"/>
  <c r="BM258" i="12"/>
  <c r="BU258" i="12" s="1"/>
  <c r="BL258" i="12"/>
  <c r="BK258" i="12"/>
  <c r="BJ258" i="12"/>
  <c r="BI258" i="12"/>
  <c r="BH258" i="12"/>
  <c r="BG258" i="12"/>
  <c r="BF258" i="12"/>
  <c r="BE258" i="12"/>
  <c r="BD258" i="12"/>
  <c r="BC258" i="12"/>
  <c r="BB258" i="12"/>
  <c r="BA258" i="12"/>
  <c r="AZ258" i="12"/>
  <c r="AY258" i="12"/>
  <c r="AX258" i="12"/>
  <c r="AW258" i="12"/>
  <c r="AV258" i="12"/>
  <c r="AU258" i="12"/>
  <c r="AT258" i="12"/>
  <c r="AS258" i="12"/>
  <c r="AR258" i="12"/>
  <c r="AQ258" i="12"/>
  <c r="AP258" i="12"/>
  <c r="AO258" i="12"/>
  <c r="AN258" i="12"/>
  <c r="AM258" i="12"/>
  <c r="AL258" i="12"/>
  <c r="AK258" i="12"/>
  <c r="AJ258" i="12"/>
  <c r="AI258" i="12"/>
  <c r="AH258" i="12"/>
  <c r="AG258" i="12"/>
  <c r="AF258" i="12"/>
  <c r="AE258" i="12"/>
  <c r="AD258" i="12"/>
  <c r="AC258" i="12"/>
  <c r="AB258" i="12"/>
  <c r="AA258" i="12"/>
  <c r="Z258" i="12"/>
  <c r="Y258" i="12"/>
  <c r="X258" i="12"/>
  <c r="W258" i="12"/>
  <c r="V258" i="12"/>
  <c r="U258" i="12"/>
  <c r="T258" i="12"/>
  <c r="S258" i="12"/>
  <c r="R258" i="12"/>
  <c r="Q258" i="12"/>
  <c r="P258" i="12"/>
  <c r="O258" i="12"/>
  <c r="N258" i="12"/>
  <c r="M258" i="12"/>
  <c r="L258" i="12"/>
  <c r="K258" i="12"/>
  <c r="J258" i="12"/>
  <c r="I258" i="12"/>
  <c r="H258" i="12"/>
  <c r="G258" i="12"/>
  <c r="F258" i="12"/>
  <c r="E258" i="12"/>
  <c r="D258" i="12"/>
  <c r="BT258" i="12" s="1"/>
  <c r="C258" i="12"/>
  <c r="B258" i="12"/>
  <c r="A258" i="12"/>
  <c r="BP257" i="12"/>
  <c r="BO257" i="12"/>
  <c r="BW257" i="12" s="1"/>
  <c r="BN257" i="12"/>
  <c r="BV257" i="12" s="1"/>
  <c r="BM257" i="12"/>
  <c r="BU257" i="12" s="1"/>
  <c r="BL257" i="12"/>
  <c r="BK257" i="12"/>
  <c r="BJ257" i="12"/>
  <c r="BI257" i="12"/>
  <c r="BH257" i="12"/>
  <c r="BG257" i="12"/>
  <c r="BF257" i="12"/>
  <c r="BE257" i="12"/>
  <c r="BD257" i="12"/>
  <c r="BC257" i="12"/>
  <c r="BB257" i="12"/>
  <c r="BA257" i="12"/>
  <c r="AZ257" i="12"/>
  <c r="AY257" i="12"/>
  <c r="AX257" i="12"/>
  <c r="AW257" i="12"/>
  <c r="AV257" i="12"/>
  <c r="AU257" i="12"/>
  <c r="AT257" i="12"/>
  <c r="AS257" i="12"/>
  <c r="AR257" i="12"/>
  <c r="AQ257" i="12"/>
  <c r="AP257" i="12"/>
  <c r="AO257" i="12"/>
  <c r="AN257" i="12"/>
  <c r="AM257" i="12"/>
  <c r="AL257" i="12"/>
  <c r="AK257" i="12"/>
  <c r="AJ257" i="12"/>
  <c r="AI257" i="12"/>
  <c r="AH257" i="12"/>
  <c r="AG257" i="12"/>
  <c r="AF257" i="12"/>
  <c r="AE257" i="12"/>
  <c r="AD257" i="12"/>
  <c r="AC257" i="12"/>
  <c r="AB257" i="12"/>
  <c r="AA257" i="12"/>
  <c r="Z257" i="12"/>
  <c r="Y257" i="12"/>
  <c r="X257" i="12"/>
  <c r="W257" i="12"/>
  <c r="V257" i="12"/>
  <c r="U257" i="12"/>
  <c r="T257" i="12"/>
  <c r="S257" i="12"/>
  <c r="R257" i="12"/>
  <c r="Q257" i="12"/>
  <c r="P257" i="12"/>
  <c r="O257" i="12"/>
  <c r="N257" i="12"/>
  <c r="M257" i="12"/>
  <c r="L257" i="12"/>
  <c r="K257" i="12"/>
  <c r="J257" i="12"/>
  <c r="I257" i="12"/>
  <c r="H257" i="12"/>
  <c r="G257" i="12"/>
  <c r="F257" i="12"/>
  <c r="E257" i="12"/>
  <c r="D257" i="12"/>
  <c r="BT257" i="12" s="1"/>
  <c r="C257" i="12"/>
  <c r="B257" i="12"/>
  <c r="A257" i="12"/>
  <c r="BP256" i="12"/>
  <c r="BO256" i="12"/>
  <c r="BW256" i="12" s="1"/>
  <c r="BN256" i="12"/>
  <c r="BV256" i="12" s="1"/>
  <c r="BM256" i="12"/>
  <c r="BU256" i="12" s="1"/>
  <c r="BL256" i="12"/>
  <c r="BK256" i="12"/>
  <c r="BJ256" i="12"/>
  <c r="BI256" i="12"/>
  <c r="BH256" i="12"/>
  <c r="BG256" i="12"/>
  <c r="BF256" i="12"/>
  <c r="BE256" i="12"/>
  <c r="BD256" i="12"/>
  <c r="BC256" i="12"/>
  <c r="BB256" i="12"/>
  <c r="BA256" i="12"/>
  <c r="AZ256" i="12"/>
  <c r="AY256" i="12"/>
  <c r="AX256" i="12"/>
  <c r="AW256" i="12"/>
  <c r="AV256" i="12"/>
  <c r="AU256" i="12"/>
  <c r="AT256" i="12"/>
  <c r="AS256" i="12"/>
  <c r="AR256" i="12"/>
  <c r="AQ256" i="12"/>
  <c r="AP256" i="12"/>
  <c r="AO256" i="12"/>
  <c r="AN256" i="12"/>
  <c r="AM256" i="12"/>
  <c r="AL256" i="12"/>
  <c r="AK256" i="12"/>
  <c r="AJ256" i="12"/>
  <c r="AI256" i="12"/>
  <c r="AH256" i="12"/>
  <c r="AG256" i="12"/>
  <c r="AF256" i="12"/>
  <c r="AE256" i="12"/>
  <c r="AD256" i="12"/>
  <c r="AC256" i="12"/>
  <c r="AB256" i="12"/>
  <c r="AA256" i="12"/>
  <c r="Z256" i="12"/>
  <c r="Y256" i="12"/>
  <c r="X256" i="12"/>
  <c r="W256" i="12"/>
  <c r="V256" i="12"/>
  <c r="U256" i="12"/>
  <c r="T256" i="12"/>
  <c r="S256" i="12"/>
  <c r="R256" i="12"/>
  <c r="Q256" i="12"/>
  <c r="P256" i="12"/>
  <c r="O256" i="12"/>
  <c r="N256" i="12"/>
  <c r="M256" i="12"/>
  <c r="L256" i="12"/>
  <c r="K256" i="12"/>
  <c r="J256" i="12"/>
  <c r="I256" i="12"/>
  <c r="H256" i="12"/>
  <c r="G256" i="12"/>
  <c r="F256" i="12"/>
  <c r="E256" i="12"/>
  <c r="D256" i="12"/>
  <c r="BT256" i="12" s="1"/>
  <c r="C256" i="12"/>
  <c r="B256" i="12"/>
  <c r="A256" i="12"/>
  <c r="BP255" i="12"/>
  <c r="BO255" i="12"/>
  <c r="BW255" i="12" s="1"/>
  <c r="BN255" i="12"/>
  <c r="BV255" i="12" s="1"/>
  <c r="BM255" i="12"/>
  <c r="BU255" i="12" s="1"/>
  <c r="BL255" i="12"/>
  <c r="BK255" i="12"/>
  <c r="BJ255" i="12"/>
  <c r="BI255" i="12"/>
  <c r="BH255" i="12"/>
  <c r="BG255" i="12"/>
  <c r="BF255" i="12"/>
  <c r="BE255" i="12"/>
  <c r="BD255" i="12"/>
  <c r="BC255" i="12"/>
  <c r="BB255" i="12"/>
  <c r="BA255" i="12"/>
  <c r="AZ255" i="12"/>
  <c r="AY255" i="12"/>
  <c r="AX255" i="12"/>
  <c r="AW255" i="12"/>
  <c r="AV255" i="12"/>
  <c r="AU255" i="12"/>
  <c r="AT255" i="12"/>
  <c r="AS255" i="12"/>
  <c r="AR255" i="12"/>
  <c r="AQ255" i="12"/>
  <c r="AP255" i="12"/>
  <c r="AO255" i="12"/>
  <c r="AN255" i="12"/>
  <c r="AM255" i="12"/>
  <c r="AL255" i="12"/>
  <c r="AK255" i="12"/>
  <c r="AJ255" i="12"/>
  <c r="AI255" i="12"/>
  <c r="AH255" i="12"/>
  <c r="AG255" i="12"/>
  <c r="AF255" i="12"/>
  <c r="AE255" i="12"/>
  <c r="AD255" i="12"/>
  <c r="AC255" i="12"/>
  <c r="AB255" i="12"/>
  <c r="AA255" i="12"/>
  <c r="Z255" i="12"/>
  <c r="Y255" i="12"/>
  <c r="X255" i="12"/>
  <c r="W255" i="12"/>
  <c r="V255" i="12"/>
  <c r="U255" i="12"/>
  <c r="T255" i="12"/>
  <c r="S255" i="12"/>
  <c r="R255" i="12"/>
  <c r="Q255" i="12"/>
  <c r="P255" i="12"/>
  <c r="O255" i="12"/>
  <c r="N255" i="12"/>
  <c r="M255" i="12"/>
  <c r="L255" i="12"/>
  <c r="K255" i="12"/>
  <c r="J255" i="12"/>
  <c r="I255" i="12"/>
  <c r="H255" i="12"/>
  <c r="G255" i="12"/>
  <c r="F255" i="12"/>
  <c r="E255" i="12"/>
  <c r="D255" i="12"/>
  <c r="BT255" i="12" s="1"/>
  <c r="C255" i="12"/>
  <c r="B255" i="12"/>
  <c r="A255" i="12"/>
  <c r="BP254" i="12"/>
  <c r="BO254" i="12"/>
  <c r="BW254" i="12" s="1"/>
  <c r="BN254" i="12"/>
  <c r="BV254" i="12" s="1"/>
  <c r="BM254" i="12"/>
  <c r="BU254" i="12" s="1"/>
  <c r="BL254" i="12"/>
  <c r="BK254" i="12"/>
  <c r="BJ254" i="12"/>
  <c r="BI254" i="12"/>
  <c r="BH254" i="12"/>
  <c r="BG254" i="12"/>
  <c r="BF254" i="12"/>
  <c r="BE254" i="12"/>
  <c r="BD254" i="12"/>
  <c r="BC254" i="12"/>
  <c r="BB254" i="12"/>
  <c r="BA254" i="12"/>
  <c r="AZ254" i="12"/>
  <c r="AY254" i="12"/>
  <c r="AX254" i="12"/>
  <c r="AW254" i="12"/>
  <c r="AV254" i="12"/>
  <c r="AU254" i="12"/>
  <c r="AT254" i="12"/>
  <c r="AS254" i="12"/>
  <c r="AR254" i="12"/>
  <c r="AQ254" i="12"/>
  <c r="AP254" i="12"/>
  <c r="AO254" i="12"/>
  <c r="AN254" i="12"/>
  <c r="AM254" i="12"/>
  <c r="AL254" i="12"/>
  <c r="AK254" i="12"/>
  <c r="AJ254" i="12"/>
  <c r="AI254" i="12"/>
  <c r="AH254" i="12"/>
  <c r="AG254" i="12"/>
  <c r="AF254" i="12"/>
  <c r="AE254" i="12"/>
  <c r="AD254" i="12"/>
  <c r="AC254" i="12"/>
  <c r="AB254" i="12"/>
  <c r="AA254" i="12"/>
  <c r="Z254" i="12"/>
  <c r="Y254" i="12"/>
  <c r="X254" i="12"/>
  <c r="W254" i="12"/>
  <c r="V254" i="12"/>
  <c r="U254" i="12"/>
  <c r="T254" i="12"/>
  <c r="S254" i="12"/>
  <c r="R254" i="12"/>
  <c r="Q254" i="12"/>
  <c r="P254" i="12"/>
  <c r="O254" i="12"/>
  <c r="N254" i="12"/>
  <c r="M254" i="12"/>
  <c r="L254" i="12"/>
  <c r="K254" i="12"/>
  <c r="J254" i="12"/>
  <c r="I254" i="12"/>
  <c r="H254" i="12"/>
  <c r="G254" i="12"/>
  <c r="F254" i="12"/>
  <c r="E254" i="12"/>
  <c r="D254" i="12"/>
  <c r="BT254" i="12" s="1"/>
  <c r="C254" i="12"/>
  <c r="B254" i="12"/>
  <c r="A254" i="12"/>
  <c r="BP253" i="12"/>
  <c r="BO253" i="12"/>
  <c r="BW253" i="12" s="1"/>
  <c r="BN253" i="12"/>
  <c r="BV253" i="12" s="1"/>
  <c r="BM253" i="12"/>
  <c r="BU253" i="12" s="1"/>
  <c r="BL253" i="12"/>
  <c r="BK253" i="12"/>
  <c r="BJ253" i="12"/>
  <c r="BI253" i="12"/>
  <c r="BH253" i="12"/>
  <c r="BG253" i="12"/>
  <c r="BF253" i="12"/>
  <c r="BE253" i="12"/>
  <c r="BD253" i="12"/>
  <c r="BC253" i="12"/>
  <c r="BB253" i="12"/>
  <c r="BA253" i="12"/>
  <c r="AZ253" i="12"/>
  <c r="AY253" i="12"/>
  <c r="AX253" i="12"/>
  <c r="AW253" i="12"/>
  <c r="AV253" i="12"/>
  <c r="AU253" i="12"/>
  <c r="AT253" i="12"/>
  <c r="AS253" i="12"/>
  <c r="AR253" i="12"/>
  <c r="AQ253" i="12"/>
  <c r="AP253" i="12"/>
  <c r="AO253" i="12"/>
  <c r="AN253" i="12"/>
  <c r="AM253" i="12"/>
  <c r="AL253" i="12"/>
  <c r="AK253" i="12"/>
  <c r="AJ253" i="12"/>
  <c r="AI253" i="12"/>
  <c r="AH253" i="12"/>
  <c r="AG253" i="12"/>
  <c r="AF253" i="12"/>
  <c r="AE253" i="12"/>
  <c r="AD253" i="12"/>
  <c r="AC253" i="12"/>
  <c r="AB253" i="12"/>
  <c r="AA253" i="12"/>
  <c r="Z253" i="12"/>
  <c r="Y253" i="12"/>
  <c r="X253" i="12"/>
  <c r="W253" i="12"/>
  <c r="V253" i="12"/>
  <c r="U253" i="12"/>
  <c r="T253" i="12"/>
  <c r="S253" i="12"/>
  <c r="R253" i="12"/>
  <c r="Q253" i="12"/>
  <c r="P253" i="12"/>
  <c r="O253" i="12"/>
  <c r="N253" i="12"/>
  <c r="M253" i="12"/>
  <c r="L253" i="12"/>
  <c r="K253" i="12"/>
  <c r="J253" i="12"/>
  <c r="I253" i="12"/>
  <c r="H253" i="12"/>
  <c r="G253" i="12"/>
  <c r="F253" i="12"/>
  <c r="E253" i="12"/>
  <c r="D253" i="12"/>
  <c r="BT253" i="12" s="1"/>
  <c r="C253" i="12"/>
  <c r="B253" i="12"/>
  <c r="A253" i="12"/>
  <c r="BP252" i="12"/>
  <c r="BO252" i="12"/>
  <c r="BW252" i="12" s="1"/>
  <c r="BN252" i="12"/>
  <c r="BV252" i="12" s="1"/>
  <c r="BM252" i="12"/>
  <c r="BU252" i="12" s="1"/>
  <c r="BL252" i="12"/>
  <c r="BK252" i="12"/>
  <c r="BJ252" i="12"/>
  <c r="BI252" i="12"/>
  <c r="BH252" i="12"/>
  <c r="BG252" i="12"/>
  <c r="BF252" i="12"/>
  <c r="BE252" i="12"/>
  <c r="BD252" i="12"/>
  <c r="BC252" i="12"/>
  <c r="BB252" i="12"/>
  <c r="BA252" i="12"/>
  <c r="AZ252" i="12"/>
  <c r="AY252" i="12"/>
  <c r="AX252" i="12"/>
  <c r="AW252" i="12"/>
  <c r="AV252" i="12"/>
  <c r="AU252" i="12"/>
  <c r="AT252" i="12"/>
  <c r="AS252" i="12"/>
  <c r="AR252" i="12"/>
  <c r="AQ252" i="12"/>
  <c r="AP252" i="12"/>
  <c r="AO252" i="12"/>
  <c r="AN252" i="12"/>
  <c r="AM252" i="12"/>
  <c r="AL252" i="12"/>
  <c r="AK252" i="12"/>
  <c r="AJ252" i="12"/>
  <c r="AI252" i="12"/>
  <c r="AH252" i="12"/>
  <c r="AG252" i="12"/>
  <c r="AF252" i="12"/>
  <c r="AE252" i="12"/>
  <c r="AD252" i="12"/>
  <c r="AC252" i="12"/>
  <c r="AB252" i="12"/>
  <c r="AA252" i="12"/>
  <c r="Z252" i="12"/>
  <c r="Y252" i="12"/>
  <c r="X252" i="12"/>
  <c r="W252" i="12"/>
  <c r="V252" i="12"/>
  <c r="U252" i="12"/>
  <c r="T252" i="12"/>
  <c r="S252" i="12"/>
  <c r="R252" i="12"/>
  <c r="Q252" i="12"/>
  <c r="P252" i="12"/>
  <c r="O252" i="12"/>
  <c r="N252" i="12"/>
  <c r="M252" i="12"/>
  <c r="L252" i="12"/>
  <c r="K252" i="12"/>
  <c r="J252" i="12"/>
  <c r="I252" i="12"/>
  <c r="H252" i="12"/>
  <c r="G252" i="12"/>
  <c r="F252" i="12"/>
  <c r="E252" i="12"/>
  <c r="D252" i="12"/>
  <c r="BT252" i="12" s="1"/>
  <c r="C252" i="12"/>
  <c r="B252" i="12"/>
  <c r="A252" i="12"/>
  <c r="BP251" i="12"/>
  <c r="BO251" i="12"/>
  <c r="BW251" i="12" s="1"/>
  <c r="BN251" i="12"/>
  <c r="BV251" i="12" s="1"/>
  <c r="BM251" i="12"/>
  <c r="BU251" i="12" s="1"/>
  <c r="BL251" i="12"/>
  <c r="BK251" i="12"/>
  <c r="BJ251" i="12"/>
  <c r="BI251" i="12"/>
  <c r="BH251" i="12"/>
  <c r="BG251" i="12"/>
  <c r="BF251" i="12"/>
  <c r="BE251" i="12"/>
  <c r="BD251" i="12"/>
  <c r="BC251" i="12"/>
  <c r="BB251" i="12"/>
  <c r="BA251" i="12"/>
  <c r="AZ251" i="12"/>
  <c r="AY251" i="12"/>
  <c r="AX251" i="12"/>
  <c r="AW251" i="12"/>
  <c r="AV251" i="12"/>
  <c r="AU251" i="12"/>
  <c r="AT251" i="12"/>
  <c r="AS251" i="12"/>
  <c r="AR251" i="12"/>
  <c r="AQ251" i="12"/>
  <c r="AP251" i="12"/>
  <c r="AO251" i="12"/>
  <c r="AN251" i="12"/>
  <c r="AM251" i="12"/>
  <c r="AL251" i="12"/>
  <c r="AK251" i="12"/>
  <c r="AJ251" i="12"/>
  <c r="AI251" i="12"/>
  <c r="AH251" i="12"/>
  <c r="AG251" i="12"/>
  <c r="AF251" i="12"/>
  <c r="AE251" i="12"/>
  <c r="AD251" i="12"/>
  <c r="AC251" i="12"/>
  <c r="AB251" i="12"/>
  <c r="AA251" i="12"/>
  <c r="Z251" i="12"/>
  <c r="Y251" i="12"/>
  <c r="X251" i="12"/>
  <c r="W251" i="12"/>
  <c r="V251" i="12"/>
  <c r="U251" i="12"/>
  <c r="T251" i="12"/>
  <c r="S251" i="12"/>
  <c r="R251" i="12"/>
  <c r="Q251" i="12"/>
  <c r="P251" i="12"/>
  <c r="O251" i="12"/>
  <c r="N251" i="12"/>
  <c r="M251" i="12"/>
  <c r="L251" i="12"/>
  <c r="K251" i="12"/>
  <c r="J251" i="12"/>
  <c r="I251" i="12"/>
  <c r="H251" i="12"/>
  <c r="G251" i="12"/>
  <c r="F251" i="12"/>
  <c r="E251" i="12"/>
  <c r="D251" i="12"/>
  <c r="BT251" i="12" s="1"/>
  <c r="C251" i="12"/>
  <c r="B251" i="12"/>
  <c r="A251" i="12"/>
  <c r="BP250" i="12"/>
  <c r="BO250" i="12"/>
  <c r="BW250" i="12" s="1"/>
  <c r="BN250" i="12"/>
  <c r="BV250" i="12" s="1"/>
  <c r="BM250" i="12"/>
  <c r="BU250" i="12" s="1"/>
  <c r="BL250" i="12"/>
  <c r="BK250" i="12"/>
  <c r="BJ250" i="12"/>
  <c r="BI250" i="12"/>
  <c r="BH250" i="12"/>
  <c r="BG250" i="12"/>
  <c r="BF250" i="12"/>
  <c r="BE250" i="12"/>
  <c r="BD250" i="12"/>
  <c r="BC250" i="12"/>
  <c r="BB250" i="12"/>
  <c r="BA250" i="12"/>
  <c r="AZ250" i="12"/>
  <c r="AY250" i="12"/>
  <c r="AX250" i="12"/>
  <c r="AW250" i="12"/>
  <c r="AV250" i="12"/>
  <c r="AU250" i="12"/>
  <c r="AT250" i="12"/>
  <c r="AS250" i="12"/>
  <c r="AR250" i="12"/>
  <c r="AQ250" i="12"/>
  <c r="AP250" i="12"/>
  <c r="AO250" i="12"/>
  <c r="AN250" i="12"/>
  <c r="AM250" i="12"/>
  <c r="AL250" i="12"/>
  <c r="AK250" i="12"/>
  <c r="AJ250" i="12"/>
  <c r="AI250" i="12"/>
  <c r="AH250" i="12"/>
  <c r="AG250" i="12"/>
  <c r="AF250" i="12"/>
  <c r="AE250" i="12"/>
  <c r="AD250" i="12"/>
  <c r="AC250" i="12"/>
  <c r="AB250" i="12"/>
  <c r="AA250" i="12"/>
  <c r="Z250" i="12"/>
  <c r="Y250" i="12"/>
  <c r="X250" i="12"/>
  <c r="W250" i="12"/>
  <c r="V250" i="12"/>
  <c r="U250" i="12"/>
  <c r="T250" i="12"/>
  <c r="S250" i="12"/>
  <c r="R250" i="12"/>
  <c r="Q250" i="12"/>
  <c r="P250" i="12"/>
  <c r="O250" i="12"/>
  <c r="N250" i="12"/>
  <c r="M250" i="12"/>
  <c r="L250" i="12"/>
  <c r="K250" i="12"/>
  <c r="J250" i="12"/>
  <c r="I250" i="12"/>
  <c r="H250" i="12"/>
  <c r="G250" i="12"/>
  <c r="F250" i="12"/>
  <c r="E250" i="12"/>
  <c r="D250" i="12"/>
  <c r="BT250" i="12" s="1"/>
  <c r="C250" i="12"/>
  <c r="B250" i="12"/>
  <c r="A250" i="12"/>
  <c r="BP249" i="12"/>
  <c r="BO249" i="12"/>
  <c r="BW249" i="12" s="1"/>
  <c r="BN249" i="12"/>
  <c r="BV249" i="12" s="1"/>
  <c r="BM249" i="12"/>
  <c r="BU249" i="12" s="1"/>
  <c r="BL249" i="12"/>
  <c r="BK249" i="12"/>
  <c r="BJ249" i="12"/>
  <c r="BI249" i="12"/>
  <c r="BH249" i="12"/>
  <c r="BG249" i="12"/>
  <c r="BF249" i="12"/>
  <c r="BE249" i="12"/>
  <c r="BD249" i="12"/>
  <c r="BC249" i="12"/>
  <c r="BB249" i="12"/>
  <c r="BA249" i="12"/>
  <c r="AZ249" i="12"/>
  <c r="AY249" i="12"/>
  <c r="AX249" i="12"/>
  <c r="AW249" i="12"/>
  <c r="AV249" i="12"/>
  <c r="AU249" i="12"/>
  <c r="AT249" i="12"/>
  <c r="AS249" i="12"/>
  <c r="AR249" i="12"/>
  <c r="AQ249" i="12"/>
  <c r="AP249" i="12"/>
  <c r="AO249" i="12"/>
  <c r="AN249" i="12"/>
  <c r="AM249" i="12"/>
  <c r="AL249" i="12"/>
  <c r="AK249" i="12"/>
  <c r="AJ249" i="12"/>
  <c r="AI249" i="12"/>
  <c r="AH249" i="12"/>
  <c r="AG249" i="12"/>
  <c r="AF249" i="12"/>
  <c r="AE249" i="12"/>
  <c r="AD249" i="12"/>
  <c r="AC249" i="12"/>
  <c r="AB249" i="12"/>
  <c r="AA249" i="12"/>
  <c r="Z249" i="12"/>
  <c r="Y249" i="12"/>
  <c r="X249" i="12"/>
  <c r="W249" i="12"/>
  <c r="V249" i="12"/>
  <c r="U249" i="12"/>
  <c r="T249" i="12"/>
  <c r="S249" i="12"/>
  <c r="R249" i="12"/>
  <c r="Q249" i="12"/>
  <c r="P249" i="12"/>
  <c r="O249" i="12"/>
  <c r="N249" i="12"/>
  <c r="M249" i="12"/>
  <c r="L249" i="12"/>
  <c r="K249" i="12"/>
  <c r="J249" i="12"/>
  <c r="I249" i="12"/>
  <c r="H249" i="12"/>
  <c r="G249" i="12"/>
  <c r="F249" i="12"/>
  <c r="E249" i="12"/>
  <c r="D249" i="12"/>
  <c r="BT249" i="12" s="1"/>
  <c r="C249" i="12"/>
  <c r="B249" i="12"/>
  <c r="A249" i="12"/>
  <c r="BP248" i="12"/>
  <c r="BO248" i="12"/>
  <c r="BW248" i="12" s="1"/>
  <c r="BN248" i="12"/>
  <c r="BV248" i="12" s="1"/>
  <c r="BM248" i="12"/>
  <c r="BU248" i="12" s="1"/>
  <c r="BL248" i="12"/>
  <c r="BK248" i="12"/>
  <c r="BJ248" i="12"/>
  <c r="BI248" i="12"/>
  <c r="BH248" i="12"/>
  <c r="BG248" i="12"/>
  <c r="BF248" i="12"/>
  <c r="BE248" i="12"/>
  <c r="BD248" i="12"/>
  <c r="BC248" i="12"/>
  <c r="BB248" i="12"/>
  <c r="BA248" i="12"/>
  <c r="AZ248" i="12"/>
  <c r="AY248" i="12"/>
  <c r="AX248" i="12"/>
  <c r="AW248" i="12"/>
  <c r="AV248" i="12"/>
  <c r="AU248" i="12"/>
  <c r="AT248" i="12"/>
  <c r="AS248" i="12"/>
  <c r="AR248" i="12"/>
  <c r="AQ248" i="12"/>
  <c r="AP248" i="12"/>
  <c r="AO248" i="12"/>
  <c r="AN248" i="12"/>
  <c r="AM248" i="12"/>
  <c r="AL248" i="12"/>
  <c r="AK248" i="12"/>
  <c r="AJ248" i="12"/>
  <c r="AI248" i="12"/>
  <c r="AH248" i="12"/>
  <c r="AG248" i="12"/>
  <c r="AF248" i="12"/>
  <c r="AE248" i="12"/>
  <c r="AD248" i="12"/>
  <c r="AC248" i="12"/>
  <c r="AB248" i="12"/>
  <c r="AA248" i="12"/>
  <c r="Z248" i="12"/>
  <c r="Y248" i="12"/>
  <c r="X248" i="12"/>
  <c r="W248" i="12"/>
  <c r="V248" i="12"/>
  <c r="U248" i="12"/>
  <c r="T248" i="12"/>
  <c r="S248" i="12"/>
  <c r="R248" i="12"/>
  <c r="Q248" i="12"/>
  <c r="P248" i="12"/>
  <c r="O248" i="12"/>
  <c r="N248" i="12"/>
  <c r="M248" i="12"/>
  <c r="L248" i="12"/>
  <c r="K248" i="12"/>
  <c r="J248" i="12"/>
  <c r="I248" i="12"/>
  <c r="H248" i="12"/>
  <c r="G248" i="12"/>
  <c r="F248" i="12"/>
  <c r="E248" i="12"/>
  <c r="D248" i="12"/>
  <c r="BT248" i="12" s="1"/>
  <c r="C248" i="12"/>
  <c r="B248" i="12"/>
  <c r="A248" i="12"/>
  <c r="BP247" i="12"/>
  <c r="BO247" i="12"/>
  <c r="BW247" i="12" s="1"/>
  <c r="BN247" i="12"/>
  <c r="BV247" i="12" s="1"/>
  <c r="BM247" i="12"/>
  <c r="BU247" i="12" s="1"/>
  <c r="BL247" i="12"/>
  <c r="BK247" i="12"/>
  <c r="BJ247" i="12"/>
  <c r="BI247" i="12"/>
  <c r="BH247" i="12"/>
  <c r="BG247" i="12"/>
  <c r="BF247" i="12"/>
  <c r="BE247" i="12"/>
  <c r="BD247" i="12"/>
  <c r="BC247" i="12"/>
  <c r="BB247" i="12"/>
  <c r="BA247" i="12"/>
  <c r="AZ247" i="12"/>
  <c r="AY247" i="12"/>
  <c r="AX247" i="12"/>
  <c r="AW247" i="12"/>
  <c r="AV247" i="12"/>
  <c r="AU247" i="12"/>
  <c r="AT247" i="12"/>
  <c r="AS247" i="12"/>
  <c r="AR247" i="12"/>
  <c r="AQ247" i="12"/>
  <c r="AP247" i="12"/>
  <c r="AO247" i="12"/>
  <c r="AN247" i="12"/>
  <c r="AM247" i="12"/>
  <c r="AL247" i="12"/>
  <c r="AK247" i="12"/>
  <c r="AJ247" i="12"/>
  <c r="AI247" i="12"/>
  <c r="AH247" i="12"/>
  <c r="AG247" i="12"/>
  <c r="AF247" i="12"/>
  <c r="AE247" i="12"/>
  <c r="AD247" i="12"/>
  <c r="AC247" i="12"/>
  <c r="AB247" i="12"/>
  <c r="AA247" i="12"/>
  <c r="Z247" i="12"/>
  <c r="Y247" i="12"/>
  <c r="X247" i="12"/>
  <c r="W247" i="12"/>
  <c r="V247" i="12"/>
  <c r="U247" i="12"/>
  <c r="T247" i="12"/>
  <c r="S247" i="12"/>
  <c r="R247" i="12"/>
  <c r="Q247" i="12"/>
  <c r="P247" i="12"/>
  <c r="O247" i="12"/>
  <c r="N247" i="12"/>
  <c r="M247" i="12"/>
  <c r="L247" i="12"/>
  <c r="K247" i="12"/>
  <c r="J247" i="12"/>
  <c r="I247" i="12"/>
  <c r="H247" i="12"/>
  <c r="G247" i="12"/>
  <c r="F247" i="12"/>
  <c r="E247" i="12"/>
  <c r="D247" i="12"/>
  <c r="BT247" i="12" s="1"/>
  <c r="C247" i="12"/>
  <c r="B247" i="12"/>
  <c r="A247" i="12"/>
  <c r="BP246" i="12"/>
  <c r="BO246" i="12"/>
  <c r="BW246" i="12" s="1"/>
  <c r="BN246" i="12"/>
  <c r="BV246" i="12" s="1"/>
  <c r="BM246" i="12"/>
  <c r="BU246" i="12" s="1"/>
  <c r="BL246" i="12"/>
  <c r="BK246" i="12"/>
  <c r="BJ246" i="12"/>
  <c r="BI246" i="12"/>
  <c r="BH246" i="12"/>
  <c r="BG246" i="12"/>
  <c r="BF246" i="12"/>
  <c r="BE246" i="12"/>
  <c r="BD246" i="12"/>
  <c r="BC246" i="12"/>
  <c r="BB246" i="12"/>
  <c r="BA246" i="12"/>
  <c r="AZ246" i="12"/>
  <c r="AY246" i="12"/>
  <c r="AX246" i="12"/>
  <c r="AW246" i="12"/>
  <c r="AV246" i="12"/>
  <c r="AU246" i="12"/>
  <c r="AT246" i="12"/>
  <c r="AS246" i="12"/>
  <c r="AR246" i="12"/>
  <c r="AQ246" i="12"/>
  <c r="AP246" i="12"/>
  <c r="AO246" i="12"/>
  <c r="AN246" i="12"/>
  <c r="AM246" i="12"/>
  <c r="AL246" i="12"/>
  <c r="AK246" i="12"/>
  <c r="AJ246" i="12"/>
  <c r="AI246" i="12"/>
  <c r="AH246" i="12"/>
  <c r="AG246" i="12"/>
  <c r="AF246" i="12"/>
  <c r="AE246" i="12"/>
  <c r="AD246" i="12"/>
  <c r="AC246" i="12"/>
  <c r="AB246" i="12"/>
  <c r="AA246" i="12"/>
  <c r="Z246" i="12"/>
  <c r="Y246" i="12"/>
  <c r="X246" i="12"/>
  <c r="W246" i="12"/>
  <c r="V246" i="12"/>
  <c r="U246" i="12"/>
  <c r="T246" i="12"/>
  <c r="S246" i="12"/>
  <c r="R246" i="12"/>
  <c r="Q246" i="12"/>
  <c r="P246" i="12"/>
  <c r="O246" i="12"/>
  <c r="N246" i="12"/>
  <c r="M246" i="12"/>
  <c r="L246" i="12"/>
  <c r="K246" i="12"/>
  <c r="J246" i="12"/>
  <c r="I246" i="12"/>
  <c r="H246" i="12"/>
  <c r="G246" i="12"/>
  <c r="F246" i="12"/>
  <c r="E246" i="12"/>
  <c r="D246" i="12"/>
  <c r="BT246" i="12" s="1"/>
  <c r="C246" i="12"/>
  <c r="B246" i="12"/>
  <c r="A246" i="12"/>
  <c r="BP245" i="12"/>
  <c r="BO245" i="12"/>
  <c r="BW245" i="12" s="1"/>
  <c r="BN245" i="12"/>
  <c r="BV245" i="12" s="1"/>
  <c r="BM245" i="12"/>
  <c r="BU245" i="12" s="1"/>
  <c r="BL245" i="12"/>
  <c r="BK245" i="12"/>
  <c r="BJ245" i="12"/>
  <c r="BI245" i="12"/>
  <c r="BH245" i="12"/>
  <c r="BG245" i="12"/>
  <c r="BF245" i="12"/>
  <c r="BE245" i="12"/>
  <c r="BD245" i="12"/>
  <c r="BC245" i="12"/>
  <c r="BB245" i="12"/>
  <c r="BA245" i="12"/>
  <c r="AZ245" i="12"/>
  <c r="AY245" i="12"/>
  <c r="AX245" i="12"/>
  <c r="AW245" i="12"/>
  <c r="AV245" i="12"/>
  <c r="AU245" i="12"/>
  <c r="AT245" i="12"/>
  <c r="AS245" i="12"/>
  <c r="AR245" i="12"/>
  <c r="AQ245" i="12"/>
  <c r="AP245" i="12"/>
  <c r="AO245" i="12"/>
  <c r="AN245" i="12"/>
  <c r="AM245" i="12"/>
  <c r="AL245" i="12"/>
  <c r="AK245" i="12"/>
  <c r="AJ245" i="12"/>
  <c r="AI245" i="12"/>
  <c r="AH245" i="12"/>
  <c r="AG245" i="12"/>
  <c r="AF245" i="12"/>
  <c r="AE245" i="12"/>
  <c r="AD245" i="12"/>
  <c r="AC245" i="12"/>
  <c r="AB245" i="12"/>
  <c r="AA245" i="12"/>
  <c r="Z245" i="12"/>
  <c r="Y245" i="12"/>
  <c r="X245" i="12"/>
  <c r="W245" i="12"/>
  <c r="V245" i="12"/>
  <c r="U245" i="12"/>
  <c r="T245" i="12"/>
  <c r="S245" i="12"/>
  <c r="R245" i="12"/>
  <c r="Q245" i="12"/>
  <c r="P245" i="12"/>
  <c r="O245" i="12"/>
  <c r="N245" i="12"/>
  <c r="M245" i="12"/>
  <c r="L245" i="12"/>
  <c r="K245" i="12"/>
  <c r="J245" i="12"/>
  <c r="I245" i="12"/>
  <c r="H245" i="12"/>
  <c r="G245" i="12"/>
  <c r="F245" i="12"/>
  <c r="E245" i="12"/>
  <c r="D245" i="12"/>
  <c r="BT245" i="12" s="1"/>
  <c r="C245" i="12"/>
  <c r="B245" i="12"/>
  <c r="A245" i="12"/>
  <c r="BP244" i="12"/>
  <c r="BO244" i="12"/>
  <c r="BW244" i="12" s="1"/>
  <c r="BN244" i="12"/>
  <c r="BV244" i="12" s="1"/>
  <c r="BM244" i="12"/>
  <c r="BU244" i="12" s="1"/>
  <c r="BL244" i="12"/>
  <c r="BK244" i="12"/>
  <c r="BJ244" i="12"/>
  <c r="BI244" i="12"/>
  <c r="BH244" i="12"/>
  <c r="BG244" i="12"/>
  <c r="BF244" i="12"/>
  <c r="BE244" i="12"/>
  <c r="BD244" i="12"/>
  <c r="BC244" i="12"/>
  <c r="BB244" i="12"/>
  <c r="BA244" i="12"/>
  <c r="AZ244" i="12"/>
  <c r="AY244" i="12"/>
  <c r="AX244" i="12"/>
  <c r="AW244" i="12"/>
  <c r="AV244" i="12"/>
  <c r="AU244" i="12"/>
  <c r="AT244" i="12"/>
  <c r="AS244" i="12"/>
  <c r="AR244" i="12"/>
  <c r="AQ244" i="12"/>
  <c r="AP244" i="12"/>
  <c r="AO244" i="12"/>
  <c r="AN244" i="12"/>
  <c r="AM244" i="12"/>
  <c r="AL244" i="12"/>
  <c r="AK244" i="12"/>
  <c r="AJ244" i="12"/>
  <c r="AI244" i="12"/>
  <c r="AH244" i="12"/>
  <c r="AG244" i="12"/>
  <c r="AF244" i="12"/>
  <c r="AE244" i="12"/>
  <c r="AD244" i="12"/>
  <c r="AC244" i="12"/>
  <c r="AB244" i="12"/>
  <c r="AA244" i="12"/>
  <c r="Z244" i="12"/>
  <c r="Y244" i="12"/>
  <c r="X244" i="12"/>
  <c r="W244" i="12"/>
  <c r="V244" i="12"/>
  <c r="U244" i="12"/>
  <c r="T244" i="12"/>
  <c r="S244" i="12"/>
  <c r="R244" i="12"/>
  <c r="Q244" i="12"/>
  <c r="P244" i="12"/>
  <c r="O244" i="12"/>
  <c r="N244" i="12"/>
  <c r="M244" i="12"/>
  <c r="L244" i="12"/>
  <c r="K244" i="12"/>
  <c r="J244" i="12"/>
  <c r="I244" i="12"/>
  <c r="H244" i="12"/>
  <c r="G244" i="12"/>
  <c r="F244" i="12"/>
  <c r="E244" i="12"/>
  <c r="D244" i="12"/>
  <c r="BT244" i="12" s="1"/>
  <c r="C244" i="12"/>
  <c r="B244" i="12"/>
  <c r="A244" i="12"/>
  <c r="BP243" i="12"/>
  <c r="BO243" i="12"/>
  <c r="BW243" i="12" s="1"/>
  <c r="BN243" i="12"/>
  <c r="BV243" i="12" s="1"/>
  <c r="BM243" i="12"/>
  <c r="BU243" i="12" s="1"/>
  <c r="BL243" i="12"/>
  <c r="BK243" i="12"/>
  <c r="BJ243" i="12"/>
  <c r="BI243" i="12"/>
  <c r="BH243" i="12"/>
  <c r="BG243" i="12"/>
  <c r="BF243" i="12"/>
  <c r="BE243" i="12"/>
  <c r="BD243" i="12"/>
  <c r="BC243" i="12"/>
  <c r="BB243" i="12"/>
  <c r="BA243" i="12"/>
  <c r="AZ243" i="12"/>
  <c r="AY243" i="12"/>
  <c r="AX243" i="12"/>
  <c r="AW243" i="12"/>
  <c r="AV243" i="12"/>
  <c r="AU243" i="12"/>
  <c r="AT243" i="12"/>
  <c r="AS243" i="12"/>
  <c r="AR243" i="12"/>
  <c r="AQ243" i="12"/>
  <c r="AP243" i="12"/>
  <c r="AO243" i="12"/>
  <c r="AN243" i="12"/>
  <c r="AM243" i="12"/>
  <c r="AL243" i="12"/>
  <c r="AK243" i="12"/>
  <c r="AJ243" i="12"/>
  <c r="AI243" i="12"/>
  <c r="AH243" i="12"/>
  <c r="AG243" i="12"/>
  <c r="AF243" i="12"/>
  <c r="AE243" i="12"/>
  <c r="AD243" i="12"/>
  <c r="AC243" i="12"/>
  <c r="AB243" i="12"/>
  <c r="AA243" i="12"/>
  <c r="Z243" i="12"/>
  <c r="Y243" i="12"/>
  <c r="X243" i="12"/>
  <c r="W243" i="12"/>
  <c r="V243" i="12"/>
  <c r="U243" i="12"/>
  <c r="T243" i="12"/>
  <c r="S243" i="12"/>
  <c r="R243" i="12"/>
  <c r="Q243" i="12"/>
  <c r="P243" i="12"/>
  <c r="O243" i="12"/>
  <c r="N243" i="12"/>
  <c r="M243" i="12"/>
  <c r="L243" i="12"/>
  <c r="K243" i="12"/>
  <c r="J243" i="12"/>
  <c r="I243" i="12"/>
  <c r="H243" i="12"/>
  <c r="G243" i="12"/>
  <c r="F243" i="12"/>
  <c r="E243" i="12"/>
  <c r="D243" i="12"/>
  <c r="BT243" i="12" s="1"/>
  <c r="C243" i="12"/>
  <c r="B243" i="12"/>
  <c r="A243" i="12"/>
  <c r="BP242" i="12"/>
  <c r="BO242" i="12"/>
  <c r="BW242" i="12" s="1"/>
  <c r="BN242" i="12"/>
  <c r="BV242" i="12" s="1"/>
  <c r="BM242" i="12"/>
  <c r="BU242" i="12" s="1"/>
  <c r="BL242" i="12"/>
  <c r="BK242" i="12"/>
  <c r="BJ242" i="12"/>
  <c r="BI242" i="12"/>
  <c r="BH242" i="12"/>
  <c r="BG242" i="12"/>
  <c r="BF242" i="12"/>
  <c r="BE242" i="12"/>
  <c r="BD242" i="12"/>
  <c r="BC242" i="12"/>
  <c r="BB242" i="12"/>
  <c r="BA242" i="12"/>
  <c r="AZ242" i="12"/>
  <c r="AY242" i="12"/>
  <c r="AX242" i="12"/>
  <c r="AW242" i="12"/>
  <c r="AV242" i="12"/>
  <c r="AU242" i="12"/>
  <c r="AT242" i="12"/>
  <c r="AS242" i="12"/>
  <c r="AR242" i="12"/>
  <c r="AQ242" i="12"/>
  <c r="AP242" i="12"/>
  <c r="AO242" i="12"/>
  <c r="AN242" i="12"/>
  <c r="AM242" i="12"/>
  <c r="AL242" i="12"/>
  <c r="AK242" i="12"/>
  <c r="AJ242" i="12"/>
  <c r="AI242" i="12"/>
  <c r="AH242" i="12"/>
  <c r="AG242" i="12"/>
  <c r="AF242" i="12"/>
  <c r="AE242" i="12"/>
  <c r="AD242" i="12"/>
  <c r="AC242" i="12"/>
  <c r="AB242" i="12"/>
  <c r="AA242" i="12"/>
  <c r="Z242" i="12"/>
  <c r="Y242" i="12"/>
  <c r="X242" i="12"/>
  <c r="W242" i="12"/>
  <c r="V242" i="12"/>
  <c r="U242" i="12"/>
  <c r="T242" i="12"/>
  <c r="S242" i="12"/>
  <c r="R242" i="12"/>
  <c r="Q242" i="12"/>
  <c r="P242" i="12"/>
  <c r="O242" i="12"/>
  <c r="N242" i="12"/>
  <c r="M242" i="12"/>
  <c r="L242" i="12"/>
  <c r="K242" i="12"/>
  <c r="J242" i="12"/>
  <c r="I242" i="12"/>
  <c r="H242" i="12"/>
  <c r="G242" i="12"/>
  <c r="F242" i="12"/>
  <c r="E242" i="12"/>
  <c r="D242" i="12"/>
  <c r="BT242" i="12" s="1"/>
  <c r="C242" i="12"/>
  <c r="B242" i="12"/>
  <c r="A242" i="12"/>
  <c r="BP241" i="12"/>
  <c r="BO241" i="12"/>
  <c r="BW241" i="12" s="1"/>
  <c r="BN241" i="12"/>
  <c r="BV241" i="12" s="1"/>
  <c r="BM241" i="12"/>
  <c r="BU241" i="12" s="1"/>
  <c r="BL241" i="12"/>
  <c r="BK241" i="12"/>
  <c r="BJ241" i="12"/>
  <c r="BI241" i="12"/>
  <c r="BH241" i="12"/>
  <c r="BG241" i="12"/>
  <c r="BF241" i="12"/>
  <c r="BE241" i="12"/>
  <c r="BD241" i="12"/>
  <c r="BC241" i="12"/>
  <c r="BB241" i="12"/>
  <c r="BA241" i="12"/>
  <c r="AZ241" i="12"/>
  <c r="AY241" i="12"/>
  <c r="AX241" i="12"/>
  <c r="AW241" i="12"/>
  <c r="AV241" i="12"/>
  <c r="AU241" i="12"/>
  <c r="AT241" i="12"/>
  <c r="AS241" i="12"/>
  <c r="AR241" i="12"/>
  <c r="AQ241" i="12"/>
  <c r="AP241" i="12"/>
  <c r="AO241" i="12"/>
  <c r="AN241" i="12"/>
  <c r="AM241" i="12"/>
  <c r="AL241" i="12"/>
  <c r="AK241" i="12"/>
  <c r="AJ241" i="12"/>
  <c r="AI241" i="12"/>
  <c r="AH241" i="12"/>
  <c r="AG241" i="12"/>
  <c r="AF241" i="12"/>
  <c r="AE241" i="12"/>
  <c r="AD241" i="12"/>
  <c r="AC241" i="12"/>
  <c r="AB241" i="12"/>
  <c r="AA241" i="12"/>
  <c r="Z241" i="12"/>
  <c r="Y241" i="12"/>
  <c r="X241" i="12"/>
  <c r="W241" i="12"/>
  <c r="V241" i="12"/>
  <c r="U241" i="12"/>
  <c r="T241" i="12"/>
  <c r="S241" i="12"/>
  <c r="R241" i="12"/>
  <c r="Q241" i="12"/>
  <c r="P241" i="12"/>
  <c r="O241" i="12"/>
  <c r="N241" i="12"/>
  <c r="M241" i="12"/>
  <c r="L241" i="12"/>
  <c r="K241" i="12"/>
  <c r="J241" i="12"/>
  <c r="I241" i="12"/>
  <c r="H241" i="12"/>
  <c r="G241" i="12"/>
  <c r="F241" i="12"/>
  <c r="E241" i="12"/>
  <c r="D241" i="12"/>
  <c r="BT241" i="12" s="1"/>
  <c r="C241" i="12"/>
  <c r="B241" i="12"/>
  <c r="A241" i="12"/>
  <c r="BP240" i="12"/>
  <c r="BO240" i="12"/>
  <c r="BW240" i="12" s="1"/>
  <c r="BN240" i="12"/>
  <c r="BV240" i="12" s="1"/>
  <c r="BM240" i="12"/>
  <c r="BU240" i="12" s="1"/>
  <c r="BL240" i="12"/>
  <c r="BK240" i="12"/>
  <c r="BJ240" i="12"/>
  <c r="BI240" i="12"/>
  <c r="BH240" i="12"/>
  <c r="BG240" i="12"/>
  <c r="BF240" i="12"/>
  <c r="BE240" i="12"/>
  <c r="BD240" i="12"/>
  <c r="BC240" i="12"/>
  <c r="BB240" i="12"/>
  <c r="BA240" i="12"/>
  <c r="AZ240" i="12"/>
  <c r="AY240" i="12"/>
  <c r="AX240" i="12"/>
  <c r="AW240" i="12"/>
  <c r="AV240" i="12"/>
  <c r="AU240" i="12"/>
  <c r="AT240" i="12"/>
  <c r="AS240" i="12"/>
  <c r="AR240" i="12"/>
  <c r="AQ240" i="12"/>
  <c r="AP240" i="12"/>
  <c r="AO240" i="12"/>
  <c r="AN240" i="12"/>
  <c r="AM240" i="12"/>
  <c r="AL240" i="12"/>
  <c r="AK240" i="12"/>
  <c r="AJ240" i="12"/>
  <c r="AI240" i="12"/>
  <c r="AH240" i="12"/>
  <c r="AG240" i="12"/>
  <c r="AF240" i="12"/>
  <c r="AE240" i="12"/>
  <c r="AD240" i="12"/>
  <c r="AC240" i="12"/>
  <c r="AB240" i="12"/>
  <c r="AA240" i="12"/>
  <c r="Z240" i="12"/>
  <c r="Y240" i="12"/>
  <c r="X240" i="12"/>
  <c r="W240" i="12"/>
  <c r="V240" i="12"/>
  <c r="U240" i="12"/>
  <c r="T240" i="12"/>
  <c r="S240" i="12"/>
  <c r="R240" i="12"/>
  <c r="Q240" i="12"/>
  <c r="P240" i="12"/>
  <c r="O240" i="12"/>
  <c r="N240" i="12"/>
  <c r="M240" i="12"/>
  <c r="L240" i="12"/>
  <c r="K240" i="12"/>
  <c r="J240" i="12"/>
  <c r="I240" i="12"/>
  <c r="H240" i="12"/>
  <c r="G240" i="12"/>
  <c r="F240" i="12"/>
  <c r="E240" i="12"/>
  <c r="D240" i="12"/>
  <c r="BT240" i="12" s="1"/>
  <c r="C240" i="12"/>
  <c r="B240" i="12"/>
  <c r="A240" i="12"/>
  <c r="BP239" i="12"/>
  <c r="BO239" i="12"/>
  <c r="BW239" i="12" s="1"/>
  <c r="BN239" i="12"/>
  <c r="BV239" i="12" s="1"/>
  <c r="BM239" i="12"/>
  <c r="BU239" i="12" s="1"/>
  <c r="BL239" i="12"/>
  <c r="BK239" i="12"/>
  <c r="BJ239" i="12"/>
  <c r="BI239" i="12"/>
  <c r="BH239" i="12"/>
  <c r="BG239" i="12"/>
  <c r="BF239" i="12"/>
  <c r="BE239" i="12"/>
  <c r="BD239" i="12"/>
  <c r="BC239" i="12"/>
  <c r="BB239" i="12"/>
  <c r="BA239" i="12"/>
  <c r="AZ239" i="12"/>
  <c r="AY239" i="12"/>
  <c r="AX239" i="12"/>
  <c r="AW239" i="12"/>
  <c r="AV239" i="12"/>
  <c r="AU239" i="12"/>
  <c r="AT239" i="12"/>
  <c r="AS239" i="12"/>
  <c r="AR239" i="12"/>
  <c r="AQ239" i="12"/>
  <c r="AP239" i="12"/>
  <c r="AO239" i="12"/>
  <c r="AN239" i="12"/>
  <c r="AM239" i="12"/>
  <c r="AL239" i="12"/>
  <c r="AK239" i="12"/>
  <c r="AJ239" i="12"/>
  <c r="AI239" i="12"/>
  <c r="AH239" i="12"/>
  <c r="AG239" i="12"/>
  <c r="AF239" i="12"/>
  <c r="AE239" i="12"/>
  <c r="AD239" i="12"/>
  <c r="AC239" i="12"/>
  <c r="AB239" i="12"/>
  <c r="AA239" i="12"/>
  <c r="Z239" i="12"/>
  <c r="Y239" i="12"/>
  <c r="X239" i="12"/>
  <c r="W239" i="12"/>
  <c r="V239" i="12"/>
  <c r="U239" i="12"/>
  <c r="T239" i="12"/>
  <c r="S239" i="12"/>
  <c r="R239" i="12"/>
  <c r="Q239" i="12"/>
  <c r="P239" i="12"/>
  <c r="O239" i="12"/>
  <c r="N239" i="12"/>
  <c r="M239" i="12"/>
  <c r="L239" i="12"/>
  <c r="K239" i="12"/>
  <c r="J239" i="12"/>
  <c r="I239" i="12"/>
  <c r="H239" i="12"/>
  <c r="G239" i="12"/>
  <c r="F239" i="12"/>
  <c r="E239" i="12"/>
  <c r="D239" i="12"/>
  <c r="BT239" i="12" s="1"/>
  <c r="C239" i="12"/>
  <c r="B239" i="12"/>
  <c r="A239" i="12"/>
  <c r="BP238" i="12"/>
  <c r="BO238" i="12"/>
  <c r="BW238" i="12" s="1"/>
  <c r="BN238" i="12"/>
  <c r="BV238" i="12" s="1"/>
  <c r="BM238" i="12"/>
  <c r="BU238" i="12" s="1"/>
  <c r="BL238" i="12"/>
  <c r="BK238" i="12"/>
  <c r="BJ238" i="12"/>
  <c r="BI238" i="12"/>
  <c r="BH238" i="12"/>
  <c r="BG238" i="12"/>
  <c r="BF238" i="12"/>
  <c r="BE238" i="12"/>
  <c r="BD238" i="12"/>
  <c r="BC238" i="12"/>
  <c r="BB238" i="12"/>
  <c r="BA238" i="12"/>
  <c r="AZ238" i="12"/>
  <c r="AY238" i="12"/>
  <c r="AX238" i="12"/>
  <c r="AW238" i="12"/>
  <c r="AV238" i="12"/>
  <c r="AU238" i="12"/>
  <c r="AT238" i="12"/>
  <c r="AS238" i="12"/>
  <c r="AR238" i="12"/>
  <c r="AQ238" i="12"/>
  <c r="AP238" i="12"/>
  <c r="AO238" i="12"/>
  <c r="AN238" i="12"/>
  <c r="AM238" i="12"/>
  <c r="AL238" i="12"/>
  <c r="AK238" i="12"/>
  <c r="AJ238" i="12"/>
  <c r="AI238" i="12"/>
  <c r="AH238" i="12"/>
  <c r="AG238" i="12"/>
  <c r="AF238" i="12"/>
  <c r="AE238" i="12"/>
  <c r="AD238" i="12"/>
  <c r="AC238" i="12"/>
  <c r="AB238" i="12"/>
  <c r="AA238" i="12"/>
  <c r="Z238" i="12"/>
  <c r="Y238" i="12"/>
  <c r="X238" i="12"/>
  <c r="W238" i="12"/>
  <c r="V238" i="12"/>
  <c r="U238" i="12"/>
  <c r="T238" i="12"/>
  <c r="S238" i="12"/>
  <c r="R238" i="12"/>
  <c r="Q238" i="12"/>
  <c r="P238" i="12"/>
  <c r="O238" i="12"/>
  <c r="N238" i="12"/>
  <c r="M238" i="12"/>
  <c r="L238" i="12"/>
  <c r="K238" i="12"/>
  <c r="J238" i="12"/>
  <c r="I238" i="12"/>
  <c r="H238" i="12"/>
  <c r="G238" i="12"/>
  <c r="F238" i="12"/>
  <c r="E238" i="12"/>
  <c r="D238" i="12"/>
  <c r="BT238" i="12" s="1"/>
  <c r="C238" i="12"/>
  <c r="B238" i="12"/>
  <c r="A238" i="12"/>
  <c r="BP237" i="12"/>
  <c r="BO237" i="12"/>
  <c r="BW237" i="12" s="1"/>
  <c r="BN237" i="12"/>
  <c r="BV237" i="12" s="1"/>
  <c r="BM237" i="12"/>
  <c r="BU237" i="12" s="1"/>
  <c r="BL237" i="12"/>
  <c r="BK237" i="12"/>
  <c r="BJ237" i="12"/>
  <c r="BI237" i="12"/>
  <c r="BH237" i="12"/>
  <c r="BG237" i="12"/>
  <c r="BF237" i="12"/>
  <c r="BE237" i="12"/>
  <c r="BD237" i="12"/>
  <c r="BC237" i="12"/>
  <c r="BB237" i="12"/>
  <c r="BA237" i="12"/>
  <c r="AZ237" i="12"/>
  <c r="AY237" i="12"/>
  <c r="AX237" i="12"/>
  <c r="AW237" i="12"/>
  <c r="AV237" i="12"/>
  <c r="AU237" i="12"/>
  <c r="AT237" i="12"/>
  <c r="AS237" i="12"/>
  <c r="AR237" i="12"/>
  <c r="AQ237" i="12"/>
  <c r="AP237" i="12"/>
  <c r="AO237" i="12"/>
  <c r="AN237" i="12"/>
  <c r="AM237" i="12"/>
  <c r="AL237" i="12"/>
  <c r="AK237" i="12"/>
  <c r="AJ237" i="12"/>
  <c r="AI237" i="12"/>
  <c r="AH237" i="12"/>
  <c r="AG237" i="12"/>
  <c r="AF237" i="12"/>
  <c r="AE237" i="12"/>
  <c r="AD237" i="12"/>
  <c r="AC237" i="12"/>
  <c r="AB237" i="12"/>
  <c r="AA237" i="12"/>
  <c r="Z237" i="12"/>
  <c r="Y237" i="12"/>
  <c r="X237" i="12"/>
  <c r="W237" i="12"/>
  <c r="V237" i="12"/>
  <c r="U237" i="12"/>
  <c r="T237" i="12"/>
  <c r="S237" i="12"/>
  <c r="R237" i="12"/>
  <c r="Q237" i="12"/>
  <c r="P237" i="12"/>
  <c r="O237" i="12"/>
  <c r="N237" i="12"/>
  <c r="M237" i="12"/>
  <c r="L237" i="12"/>
  <c r="K237" i="12"/>
  <c r="J237" i="12"/>
  <c r="I237" i="12"/>
  <c r="H237" i="12"/>
  <c r="G237" i="12"/>
  <c r="F237" i="12"/>
  <c r="E237" i="12"/>
  <c r="D237" i="12"/>
  <c r="BT237" i="12" s="1"/>
  <c r="C237" i="12"/>
  <c r="B237" i="12"/>
  <c r="A237" i="12"/>
  <c r="BP236" i="12"/>
  <c r="BO236" i="12"/>
  <c r="BW236" i="12" s="1"/>
  <c r="BN236" i="12"/>
  <c r="BV236" i="12" s="1"/>
  <c r="BM236" i="12"/>
  <c r="BU236" i="12" s="1"/>
  <c r="BL236" i="12"/>
  <c r="BK236" i="12"/>
  <c r="BJ236" i="12"/>
  <c r="BI236" i="12"/>
  <c r="BH236" i="12"/>
  <c r="BG236" i="12"/>
  <c r="BF236" i="12"/>
  <c r="BE236" i="12"/>
  <c r="BD236" i="12"/>
  <c r="BC236" i="12"/>
  <c r="BB236" i="12"/>
  <c r="BA236" i="12"/>
  <c r="AZ236" i="12"/>
  <c r="AY236" i="12"/>
  <c r="AX236" i="12"/>
  <c r="AW236" i="12"/>
  <c r="AV236" i="12"/>
  <c r="AU236" i="12"/>
  <c r="AT236" i="12"/>
  <c r="AS236" i="12"/>
  <c r="AR236" i="12"/>
  <c r="AQ236" i="12"/>
  <c r="AP236" i="12"/>
  <c r="AO236" i="12"/>
  <c r="AN236" i="12"/>
  <c r="AM236" i="12"/>
  <c r="AL236" i="12"/>
  <c r="AK236" i="12"/>
  <c r="AJ236" i="12"/>
  <c r="AI236" i="12"/>
  <c r="AH236" i="12"/>
  <c r="AG236" i="12"/>
  <c r="AF236" i="12"/>
  <c r="AE236" i="12"/>
  <c r="AD236" i="12"/>
  <c r="AC236" i="12"/>
  <c r="AB236" i="12"/>
  <c r="AA236" i="12"/>
  <c r="Z236" i="12"/>
  <c r="Y236" i="12"/>
  <c r="X236" i="12"/>
  <c r="W236" i="12"/>
  <c r="V236" i="12"/>
  <c r="U236" i="12"/>
  <c r="T236" i="12"/>
  <c r="S236" i="12"/>
  <c r="R236" i="12"/>
  <c r="Q236" i="12"/>
  <c r="P236" i="12"/>
  <c r="O236" i="12"/>
  <c r="N236" i="12"/>
  <c r="M236" i="12"/>
  <c r="L236" i="12"/>
  <c r="K236" i="12"/>
  <c r="J236" i="12"/>
  <c r="I236" i="12"/>
  <c r="H236" i="12"/>
  <c r="G236" i="12"/>
  <c r="F236" i="12"/>
  <c r="E236" i="12"/>
  <c r="D236" i="12"/>
  <c r="BT236" i="12" s="1"/>
  <c r="C236" i="12"/>
  <c r="B236" i="12"/>
  <c r="A236" i="12"/>
  <c r="BP235" i="12"/>
  <c r="BO235" i="12"/>
  <c r="BW235" i="12" s="1"/>
  <c r="BN235" i="12"/>
  <c r="BV235" i="12" s="1"/>
  <c r="BM235" i="12"/>
  <c r="BU235" i="12" s="1"/>
  <c r="BL235" i="12"/>
  <c r="BK235" i="12"/>
  <c r="BJ235" i="12"/>
  <c r="BI235" i="12"/>
  <c r="BH235" i="12"/>
  <c r="BG235" i="12"/>
  <c r="BF235" i="12"/>
  <c r="BE235" i="12"/>
  <c r="BD235" i="12"/>
  <c r="BC235" i="12"/>
  <c r="BB235" i="12"/>
  <c r="BA235" i="12"/>
  <c r="AZ235" i="12"/>
  <c r="AY235" i="12"/>
  <c r="AX235" i="12"/>
  <c r="AW235" i="12"/>
  <c r="AV235" i="12"/>
  <c r="AU235" i="12"/>
  <c r="AT235" i="12"/>
  <c r="AS235" i="12"/>
  <c r="AR235" i="12"/>
  <c r="AQ235" i="12"/>
  <c r="AP235" i="12"/>
  <c r="AO235" i="12"/>
  <c r="AN235" i="12"/>
  <c r="AM235" i="12"/>
  <c r="AL235" i="12"/>
  <c r="AK235" i="12"/>
  <c r="AJ235" i="12"/>
  <c r="AI235" i="12"/>
  <c r="AH235" i="12"/>
  <c r="AG235" i="12"/>
  <c r="AF235" i="12"/>
  <c r="AE235" i="12"/>
  <c r="AD235" i="12"/>
  <c r="AC235" i="12"/>
  <c r="AB235" i="12"/>
  <c r="AA235" i="12"/>
  <c r="Z235" i="12"/>
  <c r="Y235" i="12"/>
  <c r="X235" i="12"/>
  <c r="W235" i="12"/>
  <c r="V235" i="12"/>
  <c r="U235" i="12"/>
  <c r="T235" i="12"/>
  <c r="S235" i="12"/>
  <c r="R235" i="12"/>
  <c r="Q235" i="12"/>
  <c r="P235" i="12"/>
  <c r="O235" i="12"/>
  <c r="N235" i="12"/>
  <c r="M235" i="12"/>
  <c r="L235" i="12"/>
  <c r="K235" i="12"/>
  <c r="J235" i="12"/>
  <c r="I235" i="12"/>
  <c r="H235" i="12"/>
  <c r="G235" i="12"/>
  <c r="F235" i="12"/>
  <c r="E235" i="12"/>
  <c r="D235" i="12"/>
  <c r="BT235" i="12" s="1"/>
  <c r="C235" i="12"/>
  <c r="B235" i="12"/>
  <c r="A235" i="12"/>
  <c r="BP234" i="12"/>
  <c r="BO234" i="12"/>
  <c r="BW234" i="12" s="1"/>
  <c r="BN234" i="12"/>
  <c r="BV234" i="12" s="1"/>
  <c r="BM234" i="12"/>
  <c r="BU234" i="12" s="1"/>
  <c r="BL234" i="12"/>
  <c r="BK234" i="12"/>
  <c r="BJ234" i="12"/>
  <c r="BI234" i="12"/>
  <c r="BH234" i="12"/>
  <c r="BG234" i="12"/>
  <c r="BF234" i="12"/>
  <c r="BE234" i="12"/>
  <c r="BD234" i="12"/>
  <c r="BC234" i="12"/>
  <c r="BB234" i="12"/>
  <c r="BA234" i="12"/>
  <c r="AZ234" i="12"/>
  <c r="AY234" i="12"/>
  <c r="AX234" i="12"/>
  <c r="AW234" i="12"/>
  <c r="AV234" i="12"/>
  <c r="AU234" i="12"/>
  <c r="AT234" i="12"/>
  <c r="AS234" i="12"/>
  <c r="AR234" i="12"/>
  <c r="AQ234" i="12"/>
  <c r="AP234" i="12"/>
  <c r="AO234" i="12"/>
  <c r="AN234" i="12"/>
  <c r="AM234" i="12"/>
  <c r="AL234" i="12"/>
  <c r="AK234" i="12"/>
  <c r="AJ234" i="12"/>
  <c r="AI234" i="12"/>
  <c r="AH234" i="12"/>
  <c r="AG234" i="12"/>
  <c r="AF234" i="12"/>
  <c r="AE234" i="12"/>
  <c r="AD234" i="12"/>
  <c r="AC234" i="12"/>
  <c r="AB234" i="12"/>
  <c r="AA234" i="12"/>
  <c r="Z234" i="12"/>
  <c r="Y234" i="12"/>
  <c r="X234" i="12"/>
  <c r="W234" i="12"/>
  <c r="V234" i="12"/>
  <c r="U234" i="12"/>
  <c r="T234" i="12"/>
  <c r="S234" i="12"/>
  <c r="R234" i="12"/>
  <c r="Q234" i="12"/>
  <c r="P234" i="12"/>
  <c r="O234" i="12"/>
  <c r="N234" i="12"/>
  <c r="M234" i="12"/>
  <c r="L234" i="12"/>
  <c r="K234" i="12"/>
  <c r="J234" i="12"/>
  <c r="I234" i="12"/>
  <c r="H234" i="12"/>
  <c r="G234" i="12"/>
  <c r="F234" i="12"/>
  <c r="E234" i="12"/>
  <c r="D234" i="12"/>
  <c r="BT234" i="12" s="1"/>
  <c r="C234" i="12"/>
  <c r="B234" i="12"/>
  <c r="A234" i="12"/>
  <c r="BP233" i="12"/>
  <c r="BO233" i="12"/>
  <c r="BW233" i="12" s="1"/>
  <c r="BN233" i="12"/>
  <c r="BV233" i="12" s="1"/>
  <c r="BM233" i="12"/>
  <c r="BU233" i="12" s="1"/>
  <c r="BL233" i="12"/>
  <c r="BK233" i="12"/>
  <c r="BJ233" i="12"/>
  <c r="BI233" i="12"/>
  <c r="BH233" i="12"/>
  <c r="BG233" i="12"/>
  <c r="BF233" i="12"/>
  <c r="BE233" i="12"/>
  <c r="BD233" i="12"/>
  <c r="BC233" i="12"/>
  <c r="BB233" i="12"/>
  <c r="BA233" i="12"/>
  <c r="AZ233" i="12"/>
  <c r="AY233" i="12"/>
  <c r="AX233" i="12"/>
  <c r="AW233" i="12"/>
  <c r="AV233" i="12"/>
  <c r="AU233" i="12"/>
  <c r="AT233" i="12"/>
  <c r="AS233" i="12"/>
  <c r="AR233" i="12"/>
  <c r="AQ233" i="12"/>
  <c r="AP233" i="12"/>
  <c r="AO233" i="12"/>
  <c r="AN233" i="12"/>
  <c r="AM233" i="12"/>
  <c r="AL233" i="12"/>
  <c r="AK233" i="12"/>
  <c r="AJ233" i="12"/>
  <c r="AI233" i="12"/>
  <c r="AH233" i="12"/>
  <c r="AG233" i="12"/>
  <c r="AF233" i="12"/>
  <c r="AE233" i="12"/>
  <c r="AD233" i="12"/>
  <c r="AC233" i="12"/>
  <c r="AB233" i="12"/>
  <c r="AA233" i="12"/>
  <c r="Z233" i="12"/>
  <c r="Y233" i="12"/>
  <c r="X233" i="12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K233" i="12"/>
  <c r="J233" i="12"/>
  <c r="I233" i="12"/>
  <c r="H233" i="12"/>
  <c r="G233" i="12"/>
  <c r="F233" i="12"/>
  <c r="E233" i="12"/>
  <c r="D233" i="12"/>
  <c r="BT233" i="12" s="1"/>
  <c r="C233" i="12"/>
  <c r="B233" i="12"/>
  <c r="A233" i="12"/>
  <c r="BP232" i="12"/>
  <c r="BO232" i="12"/>
  <c r="BW232" i="12" s="1"/>
  <c r="BN232" i="12"/>
  <c r="BV232" i="12" s="1"/>
  <c r="BM232" i="12"/>
  <c r="BU232" i="12" s="1"/>
  <c r="BL232" i="12"/>
  <c r="BK232" i="12"/>
  <c r="BJ232" i="12"/>
  <c r="BI232" i="12"/>
  <c r="BH232" i="12"/>
  <c r="BG232" i="12"/>
  <c r="BF232" i="12"/>
  <c r="BE232" i="12"/>
  <c r="BD232" i="12"/>
  <c r="BC232" i="12"/>
  <c r="BB232" i="12"/>
  <c r="BA232" i="12"/>
  <c r="AZ232" i="12"/>
  <c r="AY232" i="12"/>
  <c r="AX232" i="12"/>
  <c r="AW232" i="12"/>
  <c r="AV232" i="12"/>
  <c r="AU232" i="12"/>
  <c r="AT232" i="12"/>
  <c r="AS232" i="12"/>
  <c r="AR232" i="12"/>
  <c r="AQ232" i="12"/>
  <c r="AP232" i="12"/>
  <c r="AO232" i="12"/>
  <c r="AN232" i="12"/>
  <c r="AM232" i="12"/>
  <c r="AL232" i="12"/>
  <c r="AK232" i="12"/>
  <c r="AJ232" i="12"/>
  <c r="AI232" i="12"/>
  <c r="AH232" i="12"/>
  <c r="AG232" i="12"/>
  <c r="AF232" i="12"/>
  <c r="AE232" i="12"/>
  <c r="AD232" i="12"/>
  <c r="AC232" i="12"/>
  <c r="AB232" i="12"/>
  <c r="AA232" i="12"/>
  <c r="Z232" i="12"/>
  <c r="Y232" i="12"/>
  <c r="X232" i="12"/>
  <c r="W232" i="12"/>
  <c r="V232" i="12"/>
  <c r="U232" i="12"/>
  <c r="T232" i="12"/>
  <c r="S232" i="12"/>
  <c r="R232" i="12"/>
  <c r="Q232" i="12"/>
  <c r="P232" i="12"/>
  <c r="O232" i="12"/>
  <c r="N232" i="12"/>
  <c r="M232" i="12"/>
  <c r="L232" i="12"/>
  <c r="K232" i="12"/>
  <c r="J232" i="12"/>
  <c r="I232" i="12"/>
  <c r="H232" i="12"/>
  <c r="G232" i="12"/>
  <c r="F232" i="12"/>
  <c r="E232" i="12"/>
  <c r="D232" i="12"/>
  <c r="BT232" i="12" s="1"/>
  <c r="C232" i="12"/>
  <c r="B232" i="12"/>
  <c r="A232" i="12"/>
  <c r="BP231" i="12"/>
  <c r="BO231" i="12"/>
  <c r="BW231" i="12" s="1"/>
  <c r="BN231" i="12"/>
  <c r="BV231" i="12" s="1"/>
  <c r="BM231" i="12"/>
  <c r="BU231" i="12" s="1"/>
  <c r="BL231" i="12"/>
  <c r="BK231" i="12"/>
  <c r="BJ231" i="12"/>
  <c r="BI231" i="12"/>
  <c r="BH231" i="12"/>
  <c r="BG231" i="12"/>
  <c r="BF231" i="12"/>
  <c r="BE231" i="12"/>
  <c r="BD231" i="12"/>
  <c r="BC231" i="12"/>
  <c r="BB231" i="12"/>
  <c r="BA231" i="12"/>
  <c r="AZ231" i="12"/>
  <c r="AY231" i="12"/>
  <c r="AX231" i="12"/>
  <c r="AW231" i="12"/>
  <c r="AV231" i="12"/>
  <c r="AU231" i="12"/>
  <c r="AT231" i="12"/>
  <c r="AS231" i="12"/>
  <c r="AR231" i="12"/>
  <c r="AQ231" i="12"/>
  <c r="AP231" i="12"/>
  <c r="AO231" i="12"/>
  <c r="AN231" i="12"/>
  <c r="AM231" i="12"/>
  <c r="AL231" i="12"/>
  <c r="AK231" i="12"/>
  <c r="AJ231" i="12"/>
  <c r="AI231" i="12"/>
  <c r="AH231" i="12"/>
  <c r="AG231" i="12"/>
  <c r="AF231" i="12"/>
  <c r="AE231" i="12"/>
  <c r="AD231" i="12"/>
  <c r="AC231" i="12"/>
  <c r="AB231" i="12"/>
  <c r="AA231" i="12"/>
  <c r="Z231" i="12"/>
  <c r="Y231" i="12"/>
  <c r="X231" i="12"/>
  <c r="W231" i="12"/>
  <c r="V231" i="12"/>
  <c r="U231" i="12"/>
  <c r="T231" i="12"/>
  <c r="S231" i="12"/>
  <c r="R231" i="12"/>
  <c r="Q231" i="12"/>
  <c r="P231" i="12"/>
  <c r="O231" i="12"/>
  <c r="N231" i="12"/>
  <c r="M231" i="12"/>
  <c r="L231" i="12"/>
  <c r="K231" i="12"/>
  <c r="J231" i="12"/>
  <c r="I231" i="12"/>
  <c r="H231" i="12"/>
  <c r="G231" i="12"/>
  <c r="F231" i="12"/>
  <c r="E231" i="12"/>
  <c r="D231" i="12"/>
  <c r="BT231" i="12" s="1"/>
  <c r="C231" i="12"/>
  <c r="B231" i="12"/>
  <c r="A231" i="12"/>
  <c r="BP230" i="12"/>
  <c r="BO230" i="12"/>
  <c r="BW230" i="12" s="1"/>
  <c r="BN230" i="12"/>
  <c r="BV230" i="12" s="1"/>
  <c r="BM230" i="12"/>
  <c r="BU230" i="12" s="1"/>
  <c r="BL230" i="12"/>
  <c r="BK230" i="12"/>
  <c r="BJ230" i="12"/>
  <c r="BI230" i="12"/>
  <c r="BH230" i="12"/>
  <c r="BG230" i="12"/>
  <c r="BF230" i="12"/>
  <c r="BE230" i="12"/>
  <c r="BD230" i="12"/>
  <c r="BC230" i="12"/>
  <c r="BB230" i="12"/>
  <c r="BA230" i="12"/>
  <c r="AZ230" i="12"/>
  <c r="AY230" i="12"/>
  <c r="AX230" i="12"/>
  <c r="AW230" i="12"/>
  <c r="AV230" i="12"/>
  <c r="AU230" i="12"/>
  <c r="AT230" i="12"/>
  <c r="AS230" i="12"/>
  <c r="AR230" i="12"/>
  <c r="AQ230" i="12"/>
  <c r="AP230" i="12"/>
  <c r="AO230" i="12"/>
  <c r="AN230" i="12"/>
  <c r="AM230" i="12"/>
  <c r="AL230" i="12"/>
  <c r="AK230" i="12"/>
  <c r="AJ230" i="12"/>
  <c r="AI230" i="12"/>
  <c r="AH230" i="12"/>
  <c r="AG230" i="12"/>
  <c r="AF230" i="12"/>
  <c r="AE230" i="12"/>
  <c r="AD230" i="12"/>
  <c r="AC230" i="12"/>
  <c r="AB230" i="12"/>
  <c r="AA230" i="12"/>
  <c r="Z230" i="12"/>
  <c r="Y230" i="12"/>
  <c r="X230" i="12"/>
  <c r="W230" i="12"/>
  <c r="V230" i="12"/>
  <c r="U230" i="12"/>
  <c r="T230" i="12"/>
  <c r="S230" i="12"/>
  <c r="R230" i="12"/>
  <c r="Q230" i="12"/>
  <c r="P230" i="12"/>
  <c r="O230" i="12"/>
  <c r="N230" i="12"/>
  <c r="M230" i="12"/>
  <c r="L230" i="12"/>
  <c r="K230" i="12"/>
  <c r="J230" i="12"/>
  <c r="I230" i="12"/>
  <c r="H230" i="12"/>
  <c r="G230" i="12"/>
  <c r="F230" i="12"/>
  <c r="E230" i="12"/>
  <c r="D230" i="12"/>
  <c r="BT230" i="12" s="1"/>
  <c r="C230" i="12"/>
  <c r="B230" i="12"/>
  <c r="A230" i="12"/>
  <c r="BP229" i="12"/>
  <c r="BO229" i="12"/>
  <c r="BW229" i="12" s="1"/>
  <c r="BN229" i="12"/>
  <c r="BV229" i="12" s="1"/>
  <c r="BM229" i="12"/>
  <c r="BU229" i="12" s="1"/>
  <c r="BL229" i="12"/>
  <c r="BK229" i="12"/>
  <c r="BJ229" i="12"/>
  <c r="BI229" i="12"/>
  <c r="BH229" i="12"/>
  <c r="BG229" i="12"/>
  <c r="BF229" i="12"/>
  <c r="BE229" i="12"/>
  <c r="BD229" i="12"/>
  <c r="BC229" i="12"/>
  <c r="BB229" i="12"/>
  <c r="BA229" i="12"/>
  <c r="AZ229" i="12"/>
  <c r="AY229" i="12"/>
  <c r="AX229" i="12"/>
  <c r="AW229" i="12"/>
  <c r="AV229" i="12"/>
  <c r="AU229" i="12"/>
  <c r="AT229" i="12"/>
  <c r="AS229" i="12"/>
  <c r="AR229" i="12"/>
  <c r="AQ229" i="12"/>
  <c r="AP229" i="12"/>
  <c r="AO229" i="12"/>
  <c r="AN229" i="12"/>
  <c r="AM229" i="12"/>
  <c r="AL229" i="12"/>
  <c r="AK229" i="12"/>
  <c r="AJ229" i="12"/>
  <c r="AI229" i="12"/>
  <c r="AH229" i="12"/>
  <c r="AG229" i="12"/>
  <c r="AF229" i="12"/>
  <c r="AE229" i="12"/>
  <c r="AD229" i="12"/>
  <c r="AC229" i="12"/>
  <c r="AB229" i="12"/>
  <c r="AA229" i="12"/>
  <c r="Z229" i="12"/>
  <c r="Y229" i="12"/>
  <c r="X229" i="12"/>
  <c r="W229" i="12"/>
  <c r="V229" i="12"/>
  <c r="U229" i="12"/>
  <c r="T229" i="12"/>
  <c r="S229" i="12"/>
  <c r="R229" i="12"/>
  <c r="Q229" i="12"/>
  <c r="P229" i="12"/>
  <c r="O229" i="12"/>
  <c r="N229" i="12"/>
  <c r="M229" i="12"/>
  <c r="L229" i="12"/>
  <c r="K229" i="12"/>
  <c r="J229" i="12"/>
  <c r="I229" i="12"/>
  <c r="H229" i="12"/>
  <c r="G229" i="12"/>
  <c r="F229" i="12"/>
  <c r="E229" i="12"/>
  <c r="D229" i="12"/>
  <c r="BT229" i="12" s="1"/>
  <c r="C229" i="12"/>
  <c r="B229" i="12"/>
  <c r="A229" i="12"/>
  <c r="BP228" i="12"/>
  <c r="BO228" i="12"/>
  <c r="BW228" i="12" s="1"/>
  <c r="BN228" i="12"/>
  <c r="BV228" i="12" s="1"/>
  <c r="BM228" i="12"/>
  <c r="BU228" i="12" s="1"/>
  <c r="BL228" i="12"/>
  <c r="BK228" i="12"/>
  <c r="BJ228" i="12"/>
  <c r="BI228" i="12"/>
  <c r="BH228" i="12"/>
  <c r="BG228" i="12"/>
  <c r="BF228" i="12"/>
  <c r="BE228" i="12"/>
  <c r="BD228" i="12"/>
  <c r="BC228" i="12"/>
  <c r="BB228" i="12"/>
  <c r="BA228" i="12"/>
  <c r="AZ228" i="12"/>
  <c r="AY228" i="12"/>
  <c r="AX228" i="12"/>
  <c r="AW228" i="12"/>
  <c r="AV228" i="12"/>
  <c r="AU228" i="12"/>
  <c r="AT228" i="12"/>
  <c r="AS228" i="12"/>
  <c r="AR228" i="12"/>
  <c r="AQ228" i="12"/>
  <c r="AP228" i="12"/>
  <c r="AO228" i="12"/>
  <c r="AN228" i="12"/>
  <c r="AM228" i="12"/>
  <c r="AL228" i="12"/>
  <c r="AK228" i="12"/>
  <c r="AJ228" i="12"/>
  <c r="AI228" i="12"/>
  <c r="AH228" i="12"/>
  <c r="AG228" i="12"/>
  <c r="AF228" i="12"/>
  <c r="AE228" i="12"/>
  <c r="AD228" i="12"/>
  <c r="AC228" i="12"/>
  <c r="AB228" i="12"/>
  <c r="AA228" i="12"/>
  <c r="Z228" i="12"/>
  <c r="Y228" i="12"/>
  <c r="X228" i="12"/>
  <c r="W228" i="12"/>
  <c r="V228" i="12"/>
  <c r="U228" i="12"/>
  <c r="T228" i="12"/>
  <c r="S228" i="12"/>
  <c r="R228" i="12"/>
  <c r="Q228" i="12"/>
  <c r="P228" i="12"/>
  <c r="O228" i="12"/>
  <c r="N228" i="12"/>
  <c r="M228" i="12"/>
  <c r="L228" i="12"/>
  <c r="K228" i="12"/>
  <c r="J228" i="12"/>
  <c r="I228" i="12"/>
  <c r="H228" i="12"/>
  <c r="G228" i="12"/>
  <c r="F228" i="12"/>
  <c r="E228" i="12"/>
  <c r="D228" i="12"/>
  <c r="BT228" i="12" s="1"/>
  <c r="C228" i="12"/>
  <c r="B228" i="12"/>
  <c r="A228" i="12"/>
  <c r="BP227" i="12"/>
  <c r="BO227" i="12"/>
  <c r="BW227" i="12" s="1"/>
  <c r="BN227" i="12"/>
  <c r="BV227" i="12" s="1"/>
  <c r="BM227" i="12"/>
  <c r="BU227" i="12" s="1"/>
  <c r="BL227" i="12"/>
  <c r="BK227" i="12"/>
  <c r="BJ227" i="12"/>
  <c r="BI227" i="12"/>
  <c r="BH227" i="12"/>
  <c r="BG227" i="12"/>
  <c r="BF227" i="12"/>
  <c r="BE227" i="12"/>
  <c r="BD227" i="12"/>
  <c r="BC227" i="12"/>
  <c r="BB227" i="12"/>
  <c r="BA227" i="12"/>
  <c r="AZ227" i="12"/>
  <c r="AY227" i="12"/>
  <c r="AX227" i="12"/>
  <c r="AW227" i="12"/>
  <c r="AV227" i="12"/>
  <c r="AU227" i="12"/>
  <c r="AT227" i="12"/>
  <c r="AS227" i="12"/>
  <c r="AR227" i="12"/>
  <c r="AQ227" i="12"/>
  <c r="AP227" i="12"/>
  <c r="AO227" i="12"/>
  <c r="AN227" i="12"/>
  <c r="AM227" i="12"/>
  <c r="AL227" i="12"/>
  <c r="AK227" i="12"/>
  <c r="AJ227" i="12"/>
  <c r="AI227" i="12"/>
  <c r="AH227" i="12"/>
  <c r="AG227" i="12"/>
  <c r="AF227" i="12"/>
  <c r="AE227" i="12"/>
  <c r="AD227" i="12"/>
  <c r="AC227" i="12"/>
  <c r="AB227" i="12"/>
  <c r="AA227" i="12"/>
  <c r="Z227" i="12"/>
  <c r="Y227" i="12"/>
  <c r="X227" i="12"/>
  <c r="W227" i="12"/>
  <c r="V227" i="12"/>
  <c r="U227" i="12"/>
  <c r="T227" i="12"/>
  <c r="S227" i="12"/>
  <c r="R227" i="12"/>
  <c r="Q227" i="12"/>
  <c r="P227" i="12"/>
  <c r="O227" i="12"/>
  <c r="N227" i="12"/>
  <c r="M227" i="12"/>
  <c r="L227" i="12"/>
  <c r="K227" i="12"/>
  <c r="J227" i="12"/>
  <c r="I227" i="12"/>
  <c r="H227" i="12"/>
  <c r="G227" i="12"/>
  <c r="F227" i="12"/>
  <c r="E227" i="12"/>
  <c r="D227" i="12"/>
  <c r="BT227" i="12" s="1"/>
  <c r="C227" i="12"/>
  <c r="B227" i="12"/>
  <c r="A227" i="12"/>
  <c r="BP226" i="12"/>
  <c r="BO226" i="12"/>
  <c r="BW226" i="12" s="1"/>
  <c r="BN226" i="12"/>
  <c r="BV226" i="12" s="1"/>
  <c r="BM226" i="12"/>
  <c r="BU226" i="12" s="1"/>
  <c r="BL226" i="12"/>
  <c r="BK226" i="12"/>
  <c r="BJ226" i="12"/>
  <c r="BI226" i="12"/>
  <c r="BH226" i="12"/>
  <c r="BG226" i="12"/>
  <c r="BF226" i="12"/>
  <c r="BE226" i="12"/>
  <c r="BD226" i="12"/>
  <c r="BC226" i="12"/>
  <c r="BB226" i="12"/>
  <c r="BA226" i="12"/>
  <c r="AZ226" i="12"/>
  <c r="AY226" i="12"/>
  <c r="AX226" i="12"/>
  <c r="AW226" i="12"/>
  <c r="AV226" i="12"/>
  <c r="AU226" i="12"/>
  <c r="AT226" i="12"/>
  <c r="AS226" i="12"/>
  <c r="AR226" i="12"/>
  <c r="AQ226" i="12"/>
  <c r="AP226" i="12"/>
  <c r="AO226" i="12"/>
  <c r="AN226" i="12"/>
  <c r="AM226" i="12"/>
  <c r="AL226" i="12"/>
  <c r="AK226" i="12"/>
  <c r="AJ226" i="12"/>
  <c r="AI226" i="12"/>
  <c r="AH226" i="12"/>
  <c r="AG226" i="12"/>
  <c r="AF226" i="12"/>
  <c r="AE226" i="12"/>
  <c r="AD226" i="12"/>
  <c r="AC226" i="12"/>
  <c r="AB226" i="12"/>
  <c r="AA226" i="12"/>
  <c r="Z226" i="12"/>
  <c r="Y226" i="12"/>
  <c r="X226" i="12"/>
  <c r="W226" i="12"/>
  <c r="V226" i="12"/>
  <c r="U226" i="12"/>
  <c r="T226" i="12"/>
  <c r="S226" i="12"/>
  <c r="R226" i="12"/>
  <c r="Q226" i="12"/>
  <c r="P226" i="12"/>
  <c r="O226" i="12"/>
  <c r="N226" i="12"/>
  <c r="M226" i="12"/>
  <c r="L226" i="12"/>
  <c r="K226" i="12"/>
  <c r="J226" i="12"/>
  <c r="I226" i="12"/>
  <c r="H226" i="12"/>
  <c r="G226" i="12"/>
  <c r="F226" i="12"/>
  <c r="E226" i="12"/>
  <c r="D226" i="12"/>
  <c r="BT226" i="12" s="1"/>
  <c r="C226" i="12"/>
  <c r="B226" i="12"/>
  <c r="A226" i="12"/>
  <c r="BP225" i="12"/>
  <c r="BO225" i="12"/>
  <c r="BW225" i="12" s="1"/>
  <c r="BN225" i="12"/>
  <c r="BV225" i="12" s="1"/>
  <c r="BM225" i="12"/>
  <c r="BU225" i="12" s="1"/>
  <c r="BL225" i="12"/>
  <c r="BK225" i="12"/>
  <c r="BJ225" i="12"/>
  <c r="BI225" i="12"/>
  <c r="BH225" i="12"/>
  <c r="BG225" i="12"/>
  <c r="BF225" i="12"/>
  <c r="BE225" i="12"/>
  <c r="BD225" i="12"/>
  <c r="BC225" i="12"/>
  <c r="BB225" i="12"/>
  <c r="BA225" i="12"/>
  <c r="AZ225" i="12"/>
  <c r="AY225" i="12"/>
  <c r="AX225" i="12"/>
  <c r="AW225" i="12"/>
  <c r="AV225" i="12"/>
  <c r="AU225" i="12"/>
  <c r="AT225" i="12"/>
  <c r="AS225" i="12"/>
  <c r="AR225" i="12"/>
  <c r="AQ225" i="12"/>
  <c r="AP225" i="12"/>
  <c r="AO225" i="12"/>
  <c r="AN225" i="12"/>
  <c r="AM225" i="12"/>
  <c r="AL225" i="12"/>
  <c r="AK225" i="12"/>
  <c r="AJ225" i="12"/>
  <c r="AI225" i="12"/>
  <c r="AH225" i="12"/>
  <c r="AG225" i="12"/>
  <c r="AF225" i="12"/>
  <c r="AE225" i="12"/>
  <c r="AD225" i="12"/>
  <c r="AC225" i="12"/>
  <c r="AB225" i="12"/>
  <c r="AA225" i="12"/>
  <c r="Z225" i="12"/>
  <c r="Y225" i="12"/>
  <c r="X225" i="12"/>
  <c r="W225" i="12"/>
  <c r="V225" i="12"/>
  <c r="U225" i="12"/>
  <c r="T225" i="12"/>
  <c r="S225" i="12"/>
  <c r="R225" i="12"/>
  <c r="Q225" i="12"/>
  <c r="P225" i="12"/>
  <c r="O225" i="12"/>
  <c r="N225" i="12"/>
  <c r="M225" i="12"/>
  <c r="L225" i="12"/>
  <c r="K225" i="12"/>
  <c r="J225" i="12"/>
  <c r="I225" i="12"/>
  <c r="H225" i="12"/>
  <c r="G225" i="12"/>
  <c r="F225" i="12"/>
  <c r="E225" i="12"/>
  <c r="D225" i="12"/>
  <c r="BT225" i="12" s="1"/>
  <c r="C225" i="12"/>
  <c r="B225" i="12"/>
  <c r="A225" i="12"/>
  <c r="BP224" i="12"/>
  <c r="BO224" i="12"/>
  <c r="BW224" i="12" s="1"/>
  <c r="BN224" i="12"/>
  <c r="BV224" i="12" s="1"/>
  <c r="BM224" i="12"/>
  <c r="BU224" i="12" s="1"/>
  <c r="BL224" i="12"/>
  <c r="BK224" i="12"/>
  <c r="BJ224" i="12"/>
  <c r="BI224" i="12"/>
  <c r="BH224" i="12"/>
  <c r="BG224" i="12"/>
  <c r="BF224" i="12"/>
  <c r="BE224" i="12"/>
  <c r="BD224" i="12"/>
  <c r="BC224" i="12"/>
  <c r="BB224" i="12"/>
  <c r="BA224" i="12"/>
  <c r="AZ224" i="12"/>
  <c r="AY224" i="12"/>
  <c r="AX224" i="12"/>
  <c r="AW224" i="12"/>
  <c r="AV224" i="12"/>
  <c r="AU224" i="12"/>
  <c r="AT224" i="12"/>
  <c r="AS224" i="12"/>
  <c r="AR224" i="12"/>
  <c r="AQ224" i="12"/>
  <c r="AP224" i="12"/>
  <c r="AO224" i="12"/>
  <c r="AN224" i="12"/>
  <c r="AM224" i="12"/>
  <c r="AL224" i="12"/>
  <c r="AK224" i="12"/>
  <c r="AJ224" i="12"/>
  <c r="AI224" i="12"/>
  <c r="AH224" i="12"/>
  <c r="AG224" i="12"/>
  <c r="AF224" i="12"/>
  <c r="AE224" i="12"/>
  <c r="AD224" i="12"/>
  <c r="AC224" i="12"/>
  <c r="AB224" i="12"/>
  <c r="AA224" i="12"/>
  <c r="Z224" i="12"/>
  <c r="Y224" i="12"/>
  <c r="X224" i="12"/>
  <c r="W224" i="12"/>
  <c r="V224" i="12"/>
  <c r="U224" i="12"/>
  <c r="T224" i="12"/>
  <c r="S224" i="12"/>
  <c r="R224" i="12"/>
  <c r="Q224" i="12"/>
  <c r="P224" i="12"/>
  <c r="O224" i="12"/>
  <c r="N224" i="12"/>
  <c r="M224" i="12"/>
  <c r="L224" i="12"/>
  <c r="K224" i="12"/>
  <c r="J224" i="12"/>
  <c r="I224" i="12"/>
  <c r="H224" i="12"/>
  <c r="G224" i="12"/>
  <c r="F224" i="12"/>
  <c r="E224" i="12"/>
  <c r="D224" i="12"/>
  <c r="BT224" i="12" s="1"/>
  <c r="C224" i="12"/>
  <c r="B224" i="12"/>
  <c r="A224" i="12"/>
  <c r="BP223" i="12"/>
  <c r="BO223" i="12"/>
  <c r="BW223" i="12" s="1"/>
  <c r="BN223" i="12"/>
  <c r="BV223" i="12" s="1"/>
  <c r="BM223" i="12"/>
  <c r="BU223" i="12" s="1"/>
  <c r="BL223" i="12"/>
  <c r="BK223" i="12"/>
  <c r="BJ223" i="12"/>
  <c r="BI223" i="12"/>
  <c r="BH223" i="12"/>
  <c r="BG223" i="12"/>
  <c r="BF223" i="12"/>
  <c r="BE223" i="12"/>
  <c r="BD223" i="12"/>
  <c r="BC223" i="12"/>
  <c r="BB223" i="12"/>
  <c r="BA223" i="12"/>
  <c r="AZ223" i="12"/>
  <c r="AY223" i="12"/>
  <c r="AX223" i="12"/>
  <c r="AW223" i="12"/>
  <c r="AV223" i="12"/>
  <c r="AU223" i="12"/>
  <c r="AT223" i="12"/>
  <c r="AS223" i="12"/>
  <c r="AR223" i="12"/>
  <c r="AQ223" i="12"/>
  <c r="AP223" i="12"/>
  <c r="AO223" i="12"/>
  <c r="AN223" i="12"/>
  <c r="AM223" i="12"/>
  <c r="AL223" i="12"/>
  <c r="AK223" i="12"/>
  <c r="AJ223" i="12"/>
  <c r="AI223" i="12"/>
  <c r="AH223" i="12"/>
  <c r="AG223" i="12"/>
  <c r="AF223" i="12"/>
  <c r="AE223" i="12"/>
  <c r="AD223" i="12"/>
  <c r="AC223" i="12"/>
  <c r="AB223" i="12"/>
  <c r="AA223" i="12"/>
  <c r="Z223" i="12"/>
  <c r="Y223" i="12"/>
  <c r="X223" i="12"/>
  <c r="W223" i="12"/>
  <c r="V223" i="12"/>
  <c r="U223" i="12"/>
  <c r="T223" i="12"/>
  <c r="S223" i="12"/>
  <c r="R223" i="12"/>
  <c r="Q223" i="12"/>
  <c r="P223" i="12"/>
  <c r="O223" i="12"/>
  <c r="N223" i="12"/>
  <c r="M223" i="12"/>
  <c r="L223" i="12"/>
  <c r="K223" i="12"/>
  <c r="J223" i="12"/>
  <c r="I223" i="12"/>
  <c r="H223" i="12"/>
  <c r="G223" i="12"/>
  <c r="F223" i="12"/>
  <c r="E223" i="12"/>
  <c r="D223" i="12"/>
  <c r="BT223" i="12" s="1"/>
  <c r="C223" i="12"/>
  <c r="B223" i="12"/>
  <c r="A223" i="12"/>
  <c r="BP222" i="12"/>
  <c r="BO222" i="12"/>
  <c r="BW222" i="12" s="1"/>
  <c r="BN222" i="12"/>
  <c r="BV222" i="12" s="1"/>
  <c r="BM222" i="12"/>
  <c r="BU222" i="12" s="1"/>
  <c r="BL222" i="12"/>
  <c r="BK222" i="12"/>
  <c r="BJ222" i="12"/>
  <c r="BI222" i="12"/>
  <c r="BH222" i="12"/>
  <c r="BG222" i="12"/>
  <c r="BF222" i="12"/>
  <c r="BE222" i="12"/>
  <c r="BD222" i="12"/>
  <c r="BC222" i="12"/>
  <c r="BB222" i="12"/>
  <c r="BA222" i="12"/>
  <c r="AZ222" i="12"/>
  <c r="AY222" i="12"/>
  <c r="AX222" i="12"/>
  <c r="AW222" i="12"/>
  <c r="AV222" i="12"/>
  <c r="AU222" i="12"/>
  <c r="AT222" i="12"/>
  <c r="AS222" i="12"/>
  <c r="AR222" i="12"/>
  <c r="AQ222" i="12"/>
  <c r="AP222" i="12"/>
  <c r="AO222" i="12"/>
  <c r="AN222" i="12"/>
  <c r="AM222" i="12"/>
  <c r="AL222" i="12"/>
  <c r="AK222" i="12"/>
  <c r="AJ222" i="12"/>
  <c r="AI222" i="12"/>
  <c r="AH222" i="12"/>
  <c r="AG222" i="12"/>
  <c r="AF222" i="12"/>
  <c r="AE222" i="12"/>
  <c r="AD222" i="12"/>
  <c r="AC222" i="12"/>
  <c r="AB222" i="12"/>
  <c r="AA222" i="12"/>
  <c r="Z222" i="12"/>
  <c r="Y222" i="12"/>
  <c r="X222" i="12"/>
  <c r="W222" i="12"/>
  <c r="V222" i="12"/>
  <c r="U222" i="12"/>
  <c r="T222" i="12"/>
  <c r="S222" i="12"/>
  <c r="R222" i="12"/>
  <c r="Q222" i="12"/>
  <c r="P222" i="12"/>
  <c r="O222" i="12"/>
  <c r="N222" i="12"/>
  <c r="M222" i="12"/>
  <c r="L222" i="12"/>
  <c r="K222" i="12"/>
  <c r="J222" i="12"/>
  <c r="I222" i="12"/>
  <c r="H222" i="12"/>
  <c r="G222" i="12"/>
  <c r="F222" i="12"/>
  <c r="E222" i="12"/>
  <c r="D222" i="12"/>
  <c r="BT222" i="12" s="1"/>
  <c r="C222" i="12"/>
  <c r="B222" i="12"/>
  <c r="A222" i="12"/>
  <c r="BP221" i="12"/>
  <c r="BO221" i="12"/>
  <c r="BW221" i="12" s="1"/>
  <c r="BN221" i="12"/>
  <c r="BV221" i="12" s="1"/>
  <c r="BM221" i="12"/>
  <c r="BU221" i="12" s="1"/>
  <c r="BL221" i="12"/>
  <c r="BK221" i="12"/>
  <c r="BJ221" i="12"/>
  <c r="BI221" i="12"/>
  <c r="BH221" i="12"/>
  <c r="BG221" i="12"/>
  <c r="BF221" i="12"/>
  <c r="BE221" i="12"/>
  <c r="BD221" i="12"/>
  <c r="BC221" i="12"/>
  <c r="BB221" i="12"/>
  <c r="BA221" i="12"/>
  <c r="AZ221" i="12"/>
  <c r="AY221" i="12"/>
  <c r="AX221" i="12"/>
  <c r="AW221" i="12"/>
  <c r="AV221" i="12"/>
  <c r="AU221" i="12"/>
  <c r="AT221" i="12"/>
  <c r="AS221" i="12"/>
  <c r="AR221" i="12"/>
  <c r="AQ221" i="12"/>
  <c r="AP221" i="12"/>
  <c r="AO221" i="12"/>
  <c r="AN221" i="12"/>
  <c r="AM221" i="12"/>
  <c r="AL221" i="12"/>
  <c r="AK221" i="12"/>
  <c r="AJ221" i="12"/>
  <c r="AI221" i="12"/>
  <c r="AH221" i="12"/>
  <c r="AG221" i="12"/>
  <c r="AF221" i="12"/>
  <c r="AE221" i="12"/>
  <c r="AD221" i="12"/>
  <c r="AC221" i="12"/>
  <c r="AB221" i="12"/>
  <c r="AA221" i="12"/>
  <c r="Z221" i="12"/>
  <c r="Y221" i="12"/>
  <c r="X221" i="12"/>
  <c r="W221" i="12"/>
  <c r="V221" i="12"/>
  <c r="U221" i="12"/>
  <c r="T221" i="12"/>
  <c r="S221" i="12"/>
  <c r="R221" i="12"/>
  <c r="Q221" i="12"/>
  <c r="P221" i="12"/>
  <c r="O221" i="12"/>
  <c r="N221" i="12"/>
  <c r="M221" i="12"/>
  <c r="L221" i="12"/>
  <c r="K221" i="12"/>
  <c r="J221" i="12"/>
  <c r="I221" i="12"/>
  <c r="H221" i="12"/>
  <c r="G221" i="12"/>
  <c r="F221" i="12"/>
  <c r="E221" i="12"/>
  <c r="D221" i="12"/>
  <c r="BT221" i="12" s="1"/>
  <c r="C221" i="12"/>
  <c r="B221" i="12"/>
  <c r="A221" i="12"/>
  <c r="BP220" i="12"/>
  <c r="BO220" i="12"/>
  <c r="BW220" i="12" s="1"/>
  <c r="BN220" i="12"/>
  <c r="BV220" i="12" s="1"/>
  <c r="BM220" i="12"/>
  <c r="BU220" i="12" s="1"/>
  <c r="BL220" i="12"/>
  <c r="BK220" i="12"/>
  <c r="BJ220" i="12"/>
  <c r="BI220" i="12"/>
  <c r="BH220" i="12"/>
  <c r="BG220" i="12"/>
  <c r="BF220" i="12"/>
  <c r="BE220" i="12"/>
  <c r="BD220" i="12"/>
  <c r="BC220" i="12"/>
  <c r="BB220" i="12"/>
  <c r="BA220" i="12"/>
  <c r="AZ220" i="12"/>
  <c r="AY220" i="12"/>
  <c r="AX220" i="12"/>
  <c r="AW220" i="12"/>
  <c r="AV220" i="12"/>
  <c r="AU220" i="12"/>
  <c r="AT220" i="12"/>
  <c r="AS220" i="12"/>
  <c r="AR220" i="12"/>
  <c r="AQ220" i="12"/>
  <c r="AP220" i="12"/>
  <c r="AO220" i="12"/>
  <c r="AN220" i="12"/>
  <c r="AM220" i="12"/>
  <c r="AL220" i="12"/>
  <c r="AK220" i="12"/>
  <c r="AJ220" i="12"/>
  <c r="AI220" i="12"/>
  <c r="AH220" i="12"/>
  <c r="AG220" i="12"/>
  <c r="AF220" i="12"/>
  <c r="AE220" i="12"/>
  <c r="AD220" i="12"/>
  <c r="AC220" i="12"/>
  <c r="AB220" i="12"/>
  <c r="AA220" i="12"/>
  <c r="Z220" i="12"/>
  <c r="Y220" i="12"/>
  <c r="X220" i="12"/>
  <c r="W220" i="12"/>
  <c r="V220" i="12"/>
  <c r="U220" i="12"/>
  <c r="T220" i="12"/>
  <c r="S220" i="12"/>
  <c r="R220" i="12"/>
  <c r="Q220" i="12"/>
  <c r="P220" i="12"/>
  <c r="O220" i="12"/>
  <c r="N220" i="12"/>
  <c r="M220" i="12"/>
  <c r="L220" i="12"/>
  <c r="K220" i="12"/>
  <c r="J220" i="12"/>
  <c r="I220" i="12"/>
  <c r="H220" i="12"/>
  <c r="G220" i="12"/>
  <c r="F220" i="12"/>
  <c r="E220" i="12"/>
  <c r="D220" i="12"/>
  <c r="BT220" i="12" s="1"/>
  <c r="C220" i="12"/>
  <c r="B220" i="12"/>
  <c r="A220" i="12"/>
  <c r="BP219" i="12"/>
  <c r="BO219" i="12"/>
  <c r="BW219" i="12" s="1"/>
  <c r="BN219" i="12"/>
  <c r="BV219" i="12" s="1"/>
  <c r="BM219" i="12"/>
  <c r="BU219" i="12" s="1"/>
  <c r="BL219" i="12"/>
  <c r="BK219" i="12"/>
  <c r="BJ219" i="12"/>
  <c r="BI219" i="12"/>
  <c r="BH219" i="12"/>
  <c r="BG219" i="12"/>
  <c r="BF219" i="12"/>
  <c r="BE219" i="12"/>
  <c r="BD219" i="12"/>
  <c r="BC219" i="12"/>
  <c r="BB219" i="12"/>
  <c r="BA219" i="12"/>
  <c r="AZ219" i="12"/>
  <c r="AY219" i="12"/>
  <c r="AX219" i="12"/>
  <c r="AW219" i="12"/>
  <c r="AV219" i="12"/>
  <c r="AU219" i="12"/>
  <c r="AT219" i="12"/>
  <c r="AS219" i="12"/>
  <c r="AR219" i="12"/>
  <c r="AQ219" i="12"/>
  <c r="AP219" i="12"/>
  <c r="AO219" i="12"/>
  <c r="AN219" i="12"/>
  <c r="AM219" i="12"/>
  <c r="AL219" i="12"/>
  <c r="AK219" i="12"/>
  <c r="AJ219" i="12"/>
  <c r="AI219" i="12"/>
  <c r="AH219" i="12"/>
  <c r="AG219" i="12"/>
  <c r="AF219" i="12"/>
  <c r="AE219" i="12"/>
  <c r="AD219" i="12"/>
  <c r="AC219" i="12"/>
  <c r="AB219" i="12"/>
  <c r="AA219" i="12"/>
  <c r="Z219" i="12"/>
  <c r="Y219" i="12"/>
  <c r="X219" i="12"/>
  <c r="W219" i="12"/>
  <c r="V219" i="12"/>
  <c r="U219" i="12"/>
  <c r="T219" i="12"/>
  <c r="S219" i="12"/>
  <c r="R219" i="12"/>
  <c r="Q219" i="12"/>
  <c r="P219" i="12"/>
  <c r="O219" i="12"/>
  <c r="N219" i="12"/>
  <c r="M219" i="12"/>
  <c r="L219" i="12"/>
  <c r="K219" i="12"/>
  <c r="J219" i="12"/>
  <c r="I219" i="12"/>
  <c r="H219" i="12"/>
  <c r="G219" i="12"/>
  <c r="F219" i="12"/>
  <c r="E219" i="12"/>
  <c r="D219" i="12"/>
  <c r="BT219" i="12" s="1"/>
  <c r="C219" i="12"/>
  <c r="B219" i="12"/>
  <c r="A219" i="12"/>
  <c r="BP218" i="12"/>
  <c r="BO218" i="12"/>
  <c r="BW218" i="12" s="1"/>
  <c r="BN218" i="12"/>
  <c r="BV218" i="12" s="1"/>
  <c r="BM218" i="12"/>
  <c r="BU218" i="12" s="1"/>
  <c r="BL218" i="12"/>
  <c r="BK218" i="12"/>
  <c r="BJ218" i="12"/>
  <c r="BI218" i="12"/>
  <c r="BH218" i="12"/>
  <c r="BG218" i="12"/>
  <c r="BF218" i="12"/>
  <c r="BE218" i="12"/>
  <c r="BD218" i="12"/>
  <c r="BC218" i="12"/>
  <c r="BB218" i="12"/>
  <c r="BA218" i="12"/>
  <c r="AZ218" i="12"/>
  <c r="AY218" i="12"/>
  <c r="AX218" i="12"/>
  <c r="AW218" i="12"/>
  <c r="AV218" i="12"/>
  <c r="AU218" i="12"/>
  <c r="AT218" i="12"/>
  <c r="AS218" i="12"/>
  <c r="AR218" i="12"/>
  <c r="AQ218" i="12"/>
  <c r="AP218" i="12"/>
  <c r="AO218" i="12"/>
  <c r="AN218" i="12"/>
  <c r="AM218" i="12"/>
  <c r="AL218" i="12"/>
  <c r="AK218" i="12"/>
  <c r="AJ218" i="12"/>
  <c r="AI218" i="12"/>
  <c r="AH218" i="12"/>
  <c r="AG218" i="12"/>
  <c r="AF218" i="12"/>
  <c r="AE218" i="12"/>
  <c r="AD218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I218" i="12"/>
  <c r="H218" i="12"/>
  <c r="G218" i="12"/>
  <c r="F218" i="12"/>
  <c r="E218" i="12"/>
  <c r="D218" i="12"/>
  <c r="BT218" i="12" s="1"/>
  <c r="C218" i="12"/>
  <c r="B218" i="12"/>
  <c r="A218" i="12"/>
  <c r="BP217" i="12"/>
  <c r="BO217" i="12"/>
  <c r="BW217" i="12" s="1"/>
  <c r="BN217" i="12"/>
  <c r="BV217" i="12" s="1"/>
  <c r="BM217" i="12"/>
  <c r="BU217" i="12" s="1"/>
  <c r="BL217" i="12"/>
  <c r="BK217" i="12"/>
  <c r="BJ217" i="12"/>
  <c r="BI217" i="12"/>
  <c r="BH217" i="12"/>
  <c r="BG217" i="12"/>
  <c r="BF217" i="12"/>
  <c r="BE217" i="12"/>
  <c r="BD217" i="12"/>
  <c r="BC217" i="12"/>
  <c r="BB217" i="12"/>
  <c r="BA217" i="12"/>
  <c r="AZ217" i="12"/>
  <c r="AY217" i="12"/>
  <c r="AX217" i="12"/>
  <c r="AW217" i="12"/>
  <c r="AV217" i="12"/>
  <c r="AU217" i="12"/>
  <c r="AT217" i="12"/>
  <c r="AS217" i="12"/>
  <c r="AR217" i="12"/>
  <c r="AQ217" i="12"/>
  <c r="AP217" i="12"/>
  <c r="AO217" i="12"/>
  <c r="AN217" i="12"/>
  <c r="AM217" i="12"/>
  <c r="AL217" i="12"/>
  <c r="AK217" i="12"/>
  <c r="AJ217" i="12"/>
  <c r="AI217" i="12"/>
  <c r="AH217" i="12"/>
  <c r="AG217" i="12"/>
  <c r="AF217" i="12"/>
  <c r="AE217" i="12"/>
  <c r="AD217" i="12"/>
  <c r="AC217" i="12"/>
  <c r="AB217" i="12"/>
  <c r="AA217" i="12"/>
  <c r="Z217" i="12"/>
  <c r="Y217" i="12"/>
  <c r="X217" i="12"/>
  <c r="W217" i="12"/>
  <c r="V217" i="12"/>
  <c r="U217" i="12"/>
  <c r="T217" i="12"/>
  <c r="S217" i="12"/>
  <c r="R217" i="12"/>
  <c r="Q217" i="12"/>
  <c r="P217" i="12"/>
  <c r="O217" i="12"/>
  <c r="N217" i="12"/>
  <c r="M217" i="12"/>
  <c r="L217" i="12"/>
  <c r="K217" i="12"/>
  <c r="J217" i="12"/>
  <c r="I217" i="12"/>
  <c r="H217" i="12"/>
  <c r="G217" i="12"/>
  <c r="F217" i="12"/>
  <c r="E217" i="12"/>
  <c r="D217" i="12"/>
  <c r="BT217" i="12" s="1"/>
  <c r="C217" i="12"/>
  <c r="B217" i="12"/>
  <c r="A217" i="12"/>
  <c r="BP216" i="12"/>
  <c r="BO216" i="12"/>
  <c r="BW216" i="12" s="1"/>
  <c r="BN216" i="12"/>
  <c r="BV216" i="12" s="1"/>
  <c r="BM216" i="12"/>
  <c r="BU216" i="12" s="1"/>
  <c r="BL216" i="12"/>
  <c r="BK216" i="12"/>
  <c r="BJ216" i="12"/>
  <c r="BI216" i="12"/>
  <c r="BH216" i="12"/>
  <c r="BG216" i="12"/>
  <c r="BF216" i="12"/>
  <c r="BE216" i="12"/>
  <c r="BD216" i="12"/>
  <c r="BC216" i="12"/>
  <c r="BB216" i="12"/>
  <c r="BA216" i="12"/>
  <c r="AZ216" i="12"/>
  <c r="AY216" i="12"/>
  <c r="AX216" i="12"/>
  <c r="AW216" i="12"/>
  <c r="AV216" i="12"/>
  <c r="AU216" i="12"/>
  <c r="AT216" i="12"/>
  <c r="AS216" i="12"/>
  <c r="AR216" i="12"/>
  <c r="AQ216" i="12"/>
  <c r="AP216" i="12"/>
  <c r="AO216" i="12"/>
  <c r="AN216" i="12"/>
  <c r="AM216" i="12"/>
  <c r="AL216" i="12"/>
  <c r="AK216" i="12"/>
  <c r="AJ216" i="12"/>
  <c r="AI216" i="12"/>
  <c r="AH216" i="12"/>
  <c r="AG216" i="12"/>
  <c r="AF216" i="12"/>
  <c r="AE216" i="12"/>
  <c r="AD216" i="12"/>
  <c r="AC216" i="12"/>
  <c r="AB216" i="12"/>
  <c r="AA216" i="12"/>
  <c r="Z216" i="12"/>
  <c r="Y216" i="12"/>
  <c r="X216" i="12"/>
  <c r="W216" i="12"/>
  <c r="V216" i="12"/>
  <c r="U216" i="12"/>
  <c r="T216" i="12"/>
  <c r="S216" i="12"/>
  <c r="R216" i="12"/>
  <c r="Q216" i="12"/>
  <c r="P216" i="12"/>
  <c r="O216" i="12"/>
  <c r="N216" i="12"/>
  <c r="M216" i="12"/>
  <c r="L216" i="12"/>
  <c r="K216" i="12"/>
  <c r="J216" i="12"/>
  <c r="I216" i="12"/>
  <c r="H216" i="12"/>
  <c r="G216" i="12"/>
  <c r="F216" i="12"/>
  <c r="E216" i="12"/>
  <c r="D216" i="12"/>
  <c r="BT216" i="12" s="1"/>
  <c r="C216" i="12"/>
  <c r="B216" i="12"/>
  <c r="A216" i="12"/>
  <c r="BP215" i="12"/>
  <c r="BO215" i="12"/>
  <c r="BW215" i="12" s="1"/>
  <c r="BN215" i="12"/>
  <c r="BV215" i="12" s="1"/>
  <c r="BM215" i="12"/>
  <c r="BU215" i="12" s="1"/>
  <c r="BL215" i="12"/>
  <c r="BK215" i="12"/>
  <c r="BJ215" i="12"/>
  <c r="BI215" i="12"/>
  <c r="BH215" i="12"/>
  <c r="BG215" i="12"/>
  <c r="BF215" i="12"/>
  <c r="BE215" i="12"/>
  <c r="BD215" i="12"/>
  <c r="BC215" i="12"/>
  <c r="BB215" i="12"/>
  <c r="BA215" i="12"/>
  <c r="AZ215" i="12"/>
  <c r="AY215" i="12"/>
  <c r="AX215" i="12"/>
  <c r="AW215" i="12"/>
  <c r="AV215" i="12"/>
  <c r="AU215" i="12"/>
  <c r="AT215" i="12"/>
  <c r="AS215" i="12"/>
  <c r="AR215" i="12"/>
  <c r="AQ215" i="12"/>
  <c r="AP215" i="12"/>
  <c r="AO215" i="12"/>
  <c r="AN215" i="12"/>
  <c r="AM215" i="12"/>
  <c r="AL215" i="12"/>
  <c r="AK215" i="12"/>
  <c r="AJ215" i="12"/>
  <c r="AI215" i="12"/>
  <c r="AH215" i="12"/>
  <c r="AG215" i="12"/>
  <c r="AF215" i="12"/>
  <c r="AE215" i="12"/>
  <c r="AD215" i="12"/>
  <c r="AC215" i="12"/>
  <c r="AB215" i="12"/>
  <c r="AA215" i="12"/>
  <c r="Z215" i="12"/>
  <c r="Y215" i="12"/>
  <c r="X215" i="12"/>
  <c r="W215" i="12"/>
  <c r="V215" i="12"/>
  <c r="U215" i="12"/>
  <c r="T215" i="12"/>
  <c r="S215" i="12"/>
  <c r="R215" i="12"/>
  <c r="Q215" i="12"/>
  <c r="P215" i="12"/>
  <c r="O215" i="12"/>
  <c r="N215" i="12"/>
  <c r="M215" i="12"/>
  <c r="L215" i="12"/>
  <c r="K215" i="12"/>
  <c r="J215" i="12"/>
  <c r="I215" i="12"/>
  <c r="H215" i="12"/>
  <c r="G215" i="12"/>
  <c r="F215" i="12"/>
  <c r="E215" i="12"/>
  <c r="D215" i="12"/>
  <c r="BT215" i="12" s="1"/>
  <c r="C215" i="12"/>
  <c r="B215" i="12"/>
  <c r="A215" i="12"/>
  <c r="BP214" i="12"/>
  <c r="BO214" i="12"/>
  <c r="BW214" i="12" s="1"/>
  <c r="BN214" i="12"/>
  <c r="BV214" i="12" s="1"/>
  <c r="BM214" i="12"/>
  <c r="BU214" i="12" s="1"/>
  <c r="BL214" i="12"/>
  <c r="BK214" i="12"/>
  <c r="BJ214" i="12"/>
  <c r="BI214" i="12"/>
  <c r="BH214" i="12"/>
  <c r="BG214" i="12"/>
  <c r="BF214" i="12"/>
  <c r="BE214" i="12"/>
  <c r="BD214" i="12"/>
  <c r="BC214" i="12"/>
  <c r="BB214" i="12"/>
  <c r="BA214" i="12"/>
  <c r="AZ214" i="12"/>
  <c r="AY214" i="12"/>
  <c r="AX214" i="12"/>
  <c r="AW214" i="12"/>
  <c r="AV214" i="12"/>
  <c r="AU214" i="12"/>
  <c r="AT214" i="12"/>
  <c r="AS214" i="12"/>
  <c r="AR214" i="12"/>
  <c r="AQ214" i="12"/>
  <c r="AP214" i="12"/>
  <c r="AO214" i="12"/>
  <c r="AN214" i="12"/>
  <c r="AM214" i="12"/>
  <c r="AL214" i="12"/>
  <c r="AK214" i="12"/>
  <c r="AJ214" i="12"/>
  <c r="AI214" i="12"/>
  <c r="AH214" i="12"/>
  <c r="AG214" i="12"/>
  <c r="AF214" i="12"/>
  <c r="AE214" i="12"/>
  <c r="AD214" i="12"/>
  <c r="AC214" i="12"/>
  <c r="AB214" i="12"/>
  <c r="AA214" i="12"/>
  <c r="Z214" i="12"/>
  <c r="Y214" i="12"/>
  <c r="X214" i="12"/>
  <c r="W214" i="12"/>
  <c r="V214" i="12"/>
  <c r="U214" i="12"/>
  <c r="T214" i="12"/>
  <c r="S214" i="12"/>
  <c r="R214" i="12"/>
  <c r="Q214" i="12"/>
  <c r="P214" i="12"/>
  <c r="O214" i="12"/>
  <c r="N214" i="12"/>
  <c r="M214" i="12"/>
  <c r="L214" i="12"/>
  <c r="K214" i="12"/>
  <c r="J214" i="12"/>
  <c r="I214" i="12"/>
  <c r="H214" i="12"/>
  <c r="G214" i="12"/>
  <c r="F214" i="12"/>
  <c r="E214" i="12"/>
  <c r="D214" i="12"/>
  <c r="BT214" i="12" s="1"/>
  <c r="C214" i="12"/>
  <c r="B214" i="12"/>
  <c r="A214" i="12"/>
  <c r="BP213" i="12"/>
  <c r="BO213" i="12"/>
  <c r="BW213" i="12" s="1"/>
  <c r="BN213" i="12"/>
  <c r="BV213" i="12" s="1"/>
  <c r="BM213" i="12"/>
  <c r="BU213" i="12" s="1"/>
  <c r="BL213" i="12"/>
  <c r="BK213" i="12"/>
  <c r="BJ213" i="12"/>
  <c r="BI213" i="12"/>
  <c r="BH213" i="12"/>
  <c r="BG213" i="12"/>
  <c r="BF213" i="12"/>
  <c r="BE213" i="12"/>
  <c r="BD213" i="12"/>
  <c r="BC213" i="12"/>
  <c r="BB213" i="12"/>
  <c r="BA213" i="12"/>
  <c r="AZ213" i="12"/>
  <c r="AY213" i="12"/>
  <c r="AX213" i="12"/>
  <c r="AW213" i="12"/>
  <c r="AV213" i="12"/>
  <c r="AU213" i="12"/>
  <c r="AT213" i="12"/>
  <c r="AS213" i="12"/>
  <c r="AR213" i="12"/>
  <c r="AQ213" i="12"/>
  <c r="AP213" i="12"/>
  <c r="AO213" i="12"/>
  <c r="AN213" i="12"/>
  <c r="AM213" i="12"/>
  <c r="AL213" i="12"/>
  <c r="AK213" i="12"/>
  <c r="AJ213" i="12"/>
  <c r="AI213" i="12"/>
  <c r="AH213" i="12"/>
  <c r="AG213" i="12"/>
  <c r="AF213" i="12"/>
  <c r="AE213" i="12"/>
  <c r="AD213" i="12"/>
  <c r="AC213" i="12"/>
  <c r="AB213" i="12"/>
  <c r="AA213" i="12"/>
  <c r="Z213" i="12"/>
  <c r="Y213" i="12"/>
  <c r="X213" i="12"/>
  <c r="W213" i="12"/>
  <c r="V213" i="12"/>
  <c r="U213" i="12"/>
  <c r="T213" i="12"/>
  <c r="S213" i="12"/>
  <c r="R213" i="12"/>
  <c r="Q213" i="12"/>
  <c r="P213" i="12"/>
  <c r="O213" i="12"/>
  <c r="N213" i="12"/>
  <c r="M213" i="12"/>
  <c r="L213" i="12"/>
  <c r="K213" i="12"/>
  <c r="J213" i="12"/>
  <c r="I213" i="12"/>
  <c r="H213" i="12"/>
  <c r="G213" i="12"/>
  <c r="F213" i="12"/>
  <c r="E213" i="12"/>
  <c r="D213" i="12"/>
  <c r="BT213" i="12" s="1"/>
  <c r="C213" i="12"/>
  <c r="B213" i="12"/>
  <c r="A213" i="12"/>
  <c r="BP212" i="12"/>
  <c r="BO212" i="12"/>
  <c r="BW212" i="12" s="1"/>
  <c r="BN212" i="12"/>
  <c r="BV212" i="12" s="1"/>
  <c r="BM212" i="12"/>
  <c r="BU212" i="12" s="1"/>
  <c r="BL212" i="12"/>
  <c r="BK212" i="12"/>
  <c r="BJ212" i="12"/>
  <c r="BI212" i="12"/>
  <c r="BH212" i="12"/>
  <c r="BG212" i="12"/>
  <c r="BF212" i="12"/>
  <c r="BE212" i="12"/>
  <c r="BD212" i="12"/>
  <c r="BC212" i="12"/>
  <c r="BB212" i="12"/>
  <c r="BA212" i="12"/>
  <c r="AZ212" i="12"/>
  <c r="AY212" i="12"/>
  <c r="AX212" i="12"/>
  <c r="AW212" i="12"/>
  <c r="AV212" i="12"/>
  <c r="AU212" i="12"/>
  <c r="AT212" i="12"/>
  <c r="AS212" i="12"/>
  <c r="AR212" i="12"/>
  <c r="AQ212" i="12"/>
  <c r="AP212" i="12"/>
  <c r="AO212" i="12"/>
  <c r="AN212" i="12"/>
  <c r="AM212" i="12"/>
  <c r="AL212" i="12"/>
  <c r="AK212" i="12"/>
  <c r="AJ212" i="12"/>
  <c r="AI212" i="12"/>
  <c r="AH212" i="12"/>
  <c r="AG212" i="12"/>
  <c r="AF212" i="12"/>
  <c r="AE212" i="12"/>
  <c r="AD212" i="12"/>
  <c r="AC212" i="12"/>
  <c r="AB212" i="12"/>
  <c r="AA212" i="12"/>
  <c r="Z212" i="12"/>
  <c r="Y212" i="12"/>
  <c r="X212" i="12"/>
  <c r="W212" i="12"/>
  <c r="V212" i="12"/>
  <c r="U212" i="12"/>
  <c r="T212" i="12"/>
  <c r="S212" i="12"/>
  <c r="R212" i="12"/>
  <c r="Q212" i="12"/>
  <c r="P212" i="12"/>
  <c r="O212" i="12"/>
  <c r="N212" i="12"/>
  <c r="M212" i="12"/>
  <c r="L212" i="12"/>
  <c r="K212" i="12"/>
  <c r="J212" i="12"/>
  <c r="I212" i="12"/>
  <c r="H212" i="12"/>
  <c r="G212" i="12"/>
  <c r="F212" i="12"/>
  <c r="E212" i="12"/>
  <c r="D212" i="12"/>
  <c r="BT212" i="12" s="1"/>
  <c r="C212" i="12"/>
  <c r="B212" i="12"/>
  <c r="A212" i="12"/>
  <c r="BP211" i="12"/>
  <c r="BO211" i="12"/>
  <c r="BW211" i="12" s="1"/>
  <c r="BN211" i="12"/>
  <c r="BV211" i="12" s="1"/>
  <c r="BM211" i="12"/>
  <c r="BU211" i="12" s="1"/>
  <c r="BL211" i="12"/>
  <c r="BK211" i="12"/>
  <c r="BJ211" i="12"/>
  <c r="BI211" i="12"/>
  <c r="BH211" i="12"/>
  <c r="BG211" i="12"/>
  <c r="BF211" i="12"/>
  <c r="BE211" i="12"/>
  <c r="BD211" i="12"/>
  <c r="BC211" i="12"/>
  <c r="BB211" i="12"/>
  <c r="BA211" i="12"/>
  <c r="AZ211" i="12"/>
  <c r="AY211" i="12"/>
  <c r="AX211" i="12"/>
  <c r="AW211" i="12"/>
  <c r="AV211" i="12"/>
  <c r="AU211" i="12"/>
  <c r="AT211" i="12"/>
  <c r="AS211" i="12"/>
  <c r="AR211" i="12"/>
  <c r="AQ211" i="12"/>
  <c r="AP211" i="12"/>
  <c r="AO211" i="12"/>
  <c r="AN211" i="12"/>
  <c r="AM211" i="12"/>
  <c r="AL211" i="12"/>
  <c r="AK211" i="12"/>
  <c r="AJ211" i="12"/>
  <c r="AI211" i="12"/>
  <c r="AH211" i="12"/>
  <c r="AG211" i="12"/>
  <c r="AF211" i="12"/>
  <c r="AE211" i="12"/>
  <c r="AD211" i="12"/>
  <c r="AC211" i="12"/>
  <c r="AB211" i="12"/>
  <c r="AA211" i="12"/>
  <c r="Z211" i="12"/>
  <c r="Y211" i="12"/>
  <c r="X211" i="12"/>
  <c r="W211" i="12"/>
  <c r="V211" i="12"/>
  <c r="U211" i="12"/>
  <c r="T211" i="12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D211" i="12"/>
  <c r="BT211" i="12" s="1"/>
  <c r="C211" i="12"/>
  <c r="B211" i="12"/>
  <c r="A211" i="12"/>
  <c r="BP210" i="12"/>
  <c r="BO210" i="12"/>
  <c r="BW210" i="12" s="1"/>
  <c r="BN210" i="12"/>
  <c r="BV210" i="12" s="1"/>
  <c r="BM210" i="12"/>
  <c r="BU210" i="12" s="1"/>
  <c r="BL210" i="12"/>
  <c r="BK210" i="12"/>
  <c r="BJ210" i="12"/>
  <c r="BI210" i="12"/>
  <c r="BH210" i="12"/>
  <c r="BG210" i="12"/>
  <c r="BF210" i="12"/>
  <c r="BE210" i="12"/>
  <c r="BD210" i="12"/>
  <c r="BC210" i="12"/>
  <c r="BB210" i="12"/>
  <c r="BA210" i="12"/>
  <c r="AZ210" i="12"/>
  <c r="AY210" i="12"/>
  <c r="AX210" i="12"/>
  <c r="AW210" i="12"/>
  <c r="AV210" i="12"/>
  <c r="AU210" i="12"/>
  <c r="AT210" i="12"/>
  <c r="AS210" i="12"/>
  <c r="AR210" i="12"/>
  <c r="AQ210" i="12"/>
  <c r="AP210" i="12"/>
  <c r="AO210" i="12"/>
  <c r="AN210" i="12"/>
  <c r="AM210" i="12"/>
  <c r="AL210" i="12"/>
  <c r="AK210" i="12"/>
  <c r="AJ210" i="12"/>
  <c r="AI210" i="12"/>
  <c r="AH210" i="12"/>
  <c r="AG210" i="12"/>
  <c r="AF210" i="12"/>
  <c r="AE210" i="12"/>
  <c r="AD210" i="12"/>
  <c r="AC210" i="12"/>
  <c r="AB210" i="12"/>
  <c r="AA210" i="12"/>
  <c r="Z210" i="12"/>
  <c r="Y210" i="12"/>
  <c r="X210" i="12"/>
  <c r="W210" i="12"/>
  <c r="V210" i="12"/>
  <c r="U210" i="12"/>
  <c r="T210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10" i="12"/>
  <c r="BT210" i="12" s="1"/>
  <c r="C210" i="12"/>
  <c r="B210" i="12"/>
  <c r="A210" i="12"/>
  <c r="BP209" i="12"/>
  <c r="BO209" i="12"/>
  <c r="BW209" i="12" s="1"/>
  <c r="BN209" i="12"/>
  <c r="BV209" i="12" s="1"/>
  <c r="BM209" i="12"/>
  <c r="BU209" i="12" s="1"/>
  <c r="BL209" i="12"/>
  <c r="BK209" i="12"/>
  <c r="BJ209" i="12"/>
  <c r="BI209" i="12"/>
  <c r="BH209" i="12"/>
  <c r="BG209" i="12"/>
  <c r="BF209" i="12"/>
  <c r="BE209" i="12"/>
  <c r="BD209" i="12"/>
  <c r="BC209" i="12"/>
  <c r="BB209" i="12"/>
  <c r="BA209" i="12"/>
  <c r="AZ209" i="12"/>
  <c r="AY209" i="12"/>
  <c r="AX209" i="12"/>
  <c r="AW209" i="12"/>
  <c r="AV209" i="12"/>
  <c r="AU209" i="12"/>
  <c r="AT209" i="12"/>
  <c r="AS209" i="12"/>
  <c r="AR209" i="12"/>
  <c r="AQ209" i="12"/>
  <c r="AP209" i="12"/>
  <c r="AO209" i="12"/>
  <c r="AN209" i="12"/>
  <c r="AM209" i="12"/>
  <c r="AL209" i="12"/>
  <c r="AK209" i="12"/>
  <c r="AJ209" i="12"/>
  <c r="AI209" i="12"/>
  <c r="AH209" i="12"/>
  <c r="AG209" i="12"/>
  <c r="AF209" i="12"/>
  <c r="AE209" i="12"/>
  <c r="AD209" i="12"/>
  <c r="AC209" i="12"/>
  <c r="AB209" i="12"/>
  <c r="AA209" i="12"/>
  <c r="Z209" i="12"/>
  <c r="Y209" i="12"/>
  <c r="X209" i="12"/>
  <c r="W209" i="12"/>
  <c r="V209" i="12"/>
  <c r="U209" i="12"/>
  <c r="T209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D209" i="12"/>
  <c r="BT209" i="12" s="1"/>
  <c r="C209" i="12"/>
  <c r="B209" i="12"/>
  <c r="A209" i="12"/>
  <c r="BP208" i="12"/>
  <c r="BO208" i="12"/>
  <c r="BW208" i="12" s="1"/>
  <c r="BN208" i="12"/>
  <c r="BV208" i="12" s="1"/>
  <c r="BM208" i="12"/>
  <c r="BU208" i="12" s="1"/>
  <c r="BL208" i="12"/>
  <c r="BK208" i="12"/>
  <c r="BJ208" i="12"/>
  <c r="BI208" i="12"/>
  <c r="BH208" i="12"/>
  <c r="BG208" i="12"/>
  <c r="BF208" i="12"/>
  <c r="BE208" i="12"/>
  <c r="BD208" i="12"/>
  <c r="BC208" i="12"/>
  <c r="BB208" i="12"/>
  <c r="BA208" i="12"/>
  <c r="AZ208" i="12"/>
  <c r="AY208" i="12"/>
  <c r="AX208" i="12"/>
  <c r="AW208" i="12"/>
  <c r="AV208" i="12"/>
  <c r="AU208" i="12"/>
  <c r="AT208" i="12"/>
  <c r="AS208" i="12"/>
  <c r="AR208" i="12"/>
  <c r="AQ208" i="12"/>
  <c r="AP208" i="12"/>
  <c r="AO208" i="12"/>
  <c r="AN208" i="12"/>
  <c r="AM208" i="12"/>
  <c r="AL208" i="12"/>
  <c r="AK208" i="12"/>
  <c r="AJ208" i="12"/>
  <c r="AI208" i="12"/>
  <c r="AH208" i="12"/>
  <c r="AG208" i="12"/>
  <c r="AF208" i="12"/>
  <c r="AE208" i="12"/>
  <c r="AD208" i="12"/>
  <c r="AC208" i="12"/>
  <c r="AB208" i="12"/>
  <c r="AA208" i="12"/>
  <c r="Z208" i="12"/>
  <c r="Y208" i="12"/>
  <c r="X208" i="12"/>
  <c r="W208" i="12"/>
  <c r="V208" i="12"/>
  <c r="U208" i="12"/>
  <c r="T208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BT208" i="12" s="1"/>
  <c r="C208" i="12"/>
  <c r="B208" i="12"/>
  <c r="A208" i="12"/>
  <c r="BP207" i="12"/>
  <c r="BO207" i="12"/>
  <c r="BW207" i="12" s="1"/>
  <c r="BN207" i="12"/>
  <c r="BV207" i="12" s="1"/>
  <c r="BM207" i="12"/>
  <c r="BU207" i="12" s="1"/>
  <c r="BL207" i="12"/>
  <c r="BK207" i="12"/>
  <c r="BJ207" i="12"/>
  <c r="BI207" i="12"/>
  <c r="BH207" i="12"/>
  <c r="BG207" i="12"/>
  <c r="BF207" i="12"/>
  <c r="BE207" i="12"/>
  <c r="BD207" i="12"/>
  <c r="BC207" i="12"/>
  <c r="BB207" i="12"/>
  <c r="BA207" i="12"/>
  <c r="AZ207" i="12"/>
  <c r="AY207" i="12"/>
  <c r="AX207" i="12"/>
  <c r="AW207" i="12"/>
  <c r="AV207" i="12"/>
  <c r="AU207" i="12"/>
  <c r="AT207" i="12"/>
  <c r="AS207" i="12"/>
  <c r="AR207" i="12"/>
  <c r="AQ207" i="12"/>
  <c r="AP207" i="12"/>
  <c r="AO207" i="12"/>
  <c r="AN207" i="12"/>
  <c r="AM207" i="12"/>
  <c r="AL207" i="12"/>
  <c r="AK207" i="12"/>
  <c r="AJ207" i="12"/>
  <c r="AI207" i="12"/>
  <c r="AH207" i="12"/>
  <c r="AG207" i="12"/>
  <c r="AF207" i="12"/>
  <c r="AE207" i="12"/>
  <c r="AD207" i="12"/>
  <c r="AC207" i="12"/>
  <c r="AB207" i="12"/>
  <c r="AA207" i="12"/>
  <c r="Z207" i="12"/>
  <c r="Y207" i="12"/>
  <c r="X207" i="12"/>
  <c r="W207" i="12"/>
  <c r="V207" i="12"/>
  <c r="U207" i="12"/>
  <c r="T207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7" i="12"/>
  <c r="BT207" i="12" s="1"/>
  <c r="C207" i="12"/>
  <c r="B207" i="12"/>
  <c r="A207" i="12"/>
  <c r="BP206" i="12"/>
  <c r="BO206" i="12"/>
  <c r="BW206" i="12" s="1"/>
  <c r="BN206" i="12"/>
  <c r="BV206" i="12" s="1"/>
  <c r="BM206" i="12"/>
  <c r="BU206" i="12" s="1"/>
  <c r="BL206" i="12"/>
  <c r="BK206" i="12"/>
  <c r="BJ206" i="12"/>
  <c r="BI206" i="12"/>
  <c r="BH206" i="12"/>
  <c r="BG206" i="12"/>
  <c r="BF206" i="12"/>
  <c r="BE206" i="12"/>
  <c r="BD206" i="12"/>
  <c r="BC206" i="12"/>
  <c r="BB206" i="12"/>
  <c r="BA206" i="12"/>
  <c r="AZ206" i="12"/>
  <c r="AY206" i="12"/>
  <c r="AX206" i="12"/>
  <c r="AW206" i="12"/>
  <c r="AV206" i="12"/>
  <c r="AU206" i="12"/>
  <c r="AT206" i="12"/>
  <c r="AS206" i="12"/>
  <c r="AR206" i="12"/>
  <c r="AQ206" i="12"/>
  <c r="AP206" i="12"/>
  <c r="AO206" i="12"/>
  <c r="AN206" i="12"/>
  <c r="AM206" i="12"/>
  <c r="AL206" i="12"/>
  <c r="AK206" i="12"/>
  <c r="AJ206" i="12"/>
  <c r="AI206" i="12"/>
  <c r="AH206" i="12"/>
  <c r="AG206" i="12"/>
  <c r="AF206" i="12"/>
  <c r="AE206" i="12"/>
  <c r="AD206" i="12"/>
  <c r="AC206" i="12"/>
  <c r="AB206" i="12"/>
  <c r="AA206" i="12"/>
  <c r="Z206" i="12"/>
  <c r="Y206" i="12"/>
  <c r="X206" i="12"/>
  <c r="W206" i="12"/>
  <c r="V206" i="12"/>
  <c r="U206" i="12"/>
  <c r="T206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BT206" i="12" s="1"/>
  <c r="C206" i="12"/>
  <c r="B206" i="12"/>
  <c r="A206" i="12"/>
  <c r="BP205" i="12"/>
  <c r="BO205" i="12"/>
  <c r="BW205" i="12" s="1"/>
  <c r="BN205" i="12"/>
  <c r="BV205" i="12" s="1"/>
  <c r="BM205" i="12"/>
  <c r="BU205" i="12" s="1"/>
  <c r="BL205" i="12"/>
  <c r="BK205" i="12"/>
  <c r="BJ205" i="12"/>
  <c r="BI205" i="12"/>
  <c r="BH205" i="12"/>
  <c r="BG205" i="12"/>
  <c r="BF205" i="12"/>
  <c r="BE205" i="12"/>
  <c r="BD205" i="12"/>
  <c r="BC205" i="12"/>
  <c r="BB205" i="12"/>
  <c r="BA205" i="12"/>
  <c r="AZ205" i="12"/>
  <c r="AY205" i="12"/>
  <c r="AX205" i="12"/>
  <c r="AW205" i="12"/>
  <c r="AV205" i="12"/>
  <c r="AU205" i="12"/>
  <c r="AT205" i="12"/>
  <c r="AS205" i="12"/>
  <c r="AR205" i="12"/>
  <c r="AQ205" i="12"/>
  <c r="AP205" i="12"/>
  <c r="AO205" i="12"/>
  <c r="AN205" i="12"/>
  <c r="AM205" i="12"/>
  <c r="AL205" i="12"/>
  <c r="AK205" i="12"/>
  <c r="AJ205" i="12"/>
  <c r="AI205" i="12"/>
  <c r="AH205" i="12"/>
  <c r="AG205" i="12"/>
  <c r="AF205" i="12"/>
  <c r="AE205" i="12"/>
  <c r="AD205" i="12"/>
  <c r="AC205" i="12"/>
  <c r="AB205" i="12"/>
  <c r="AA205" i="12"/>
  <c r="Z205" i="12"/>
  <c r="Y205" i="12"/>
  <c r="X205" i="12"/>
  <c r="W205" i="12"/>
  <c r="V205" i="12"/>
  <c r="U205" i="12"/>
  <c r="T205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D205" i="12"/>
  <c r="BT205" i="12" s="1"/>
  <c r="C205" i="12"/>
  <c r="B205" i="12"/>
  <c r="A205" i="12"/>
  <c r="BP204" i="12"/>
  <c r="BO204" i="12"/>
  <c r="BW204" i="12" s="1"/>
  <c r="BN204" i="12"/>
  <c r="BV204" i="12" s="1"/>
  <c r="BM204" i="12"/>
  <c r="BU204" i="12" s="1"/>
  <c r="BL204" i="12"/>
  <c r="BK204" i="12"/>
  <c r="BJ204" i="12"/>
  <c r="BI204" i="12"/>
  <c r="BH204" i="12"/>
  <c r="BG204" i="12"/>
  <c r="BF204" i="12"/>
  <c r="BE204" i="12"/>
  <c r="BD204" i="12"/>
  <c r="BC204" i="12"/>
  <c r="BB204" i="12"/>
  <c r="BA204" i="12"/>
  <c r="AZ204" i="12"/>
  <c r="AY204" i="12"/>
  <c r="AX204" i="12"/>
  <c r="AW204" i="12"/>
  <c r="AV204" i="12"/>
  <c r="AU204" i="12"/>
  <c r="AT204" i="12"/>
  <c r="AS204" i="12"/>
  <c r="AR204" i="12"/>
  <c r="AQ204" i="12"/>
  <c r="AP204" i="12"/>
  <c r="AO204" i="12"/>
  <c r="AN204" i="12"/>
  <c r="AM204" i="12"/>
  <c r="AL204" i="12"/>
  <c r="AK204" i="12"/>
  <c r="AJ204" i="12"/>
  <c r="AI204" i="12"/>
  <c r="AH204" i="12"/>
  <c r="AG204" i="12"/>
  <c r="AF204" i="12"/>
  <c r="AE204" i="12"/>
  <c r="AD204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BT204" i="12" s="1"/>
  <c r="C204" i="12"/>
  <c r="B204" i="12"/>
  <c r="A204" i="12"/>
  <c r="BP203" i="12"/>
  <c r="BO203" i="12"/>
  <c r="BW203" i="12" s="1"/>
  <c r="BN203" i="12"/>
  <c r="BV203" i="12" s="1"/>
  <c r="BM203" i="12"/>
  <c r="BU203" i="12" s="1"/>
  <c r="BL203" i="12"/>
  <c r="BK203" i="12"/>
  <c r="BJ203" i="12"/>
  <c r="BI203" i="12"/>
  <c r="BH203" i="12"/>
  <c r="BG203" i="12"/>
  <c r="BF203" i="12"/>
  <c r="BE203" i="12"/>
  <c r="BD203" i="12"/>
  <c r="BC203" i="12"/>
  <c r="BB203" i="12"/>
  <c r="BA203" i="12"/>
  <c r="AZ203" i="12"/>
  <c r="AY203" i="12"/>
  <c r="AX203" i="12"/>
  <c r="AW203" i="12"/>
  <c r="AV203" i="12"/>
  <c r="AU203" i="12"/>
  <c r="AT203" i="12"/>
  <c r="AS203" i="12"/>
  <c r="AR203" i="12"/>
  <c r="AQ203" i="12"/>
  <c r="AP203" i="12"/>
  <c r="AO203" i="12"/>
  <c r="AN203" i="12"/>
  <c r="AM203" i="12"/>
  <c r="AL203" i="12"/>
  <c r="AK203" i="12"/>
  <c r="AJ203" i="12"/>
  <c r="AI203" i="12"/>
  <c r="AH203" i="12"/>
  <c r="AG203" i="12"/>
  <c r="AF203" i="12"/>
  <c r="AE203" i="12"/>
  <c r="AD203" i="12"/>
  <c r="AC203" i="12"/>
  <c r="AB203" i="12"/>
  <c r="AA203" i="12"/>
  <c r="Z203" i="12"/>
  <c r="Y203" i="12"/>
  <c r="X203" i="12"/>
  <c r="W203" i="12"/>
  <c r="V203" i="12"/>
  <c r="U203" i="12"/>
  <c r="T203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BT203" i="12" s="1"/>
  <c r="C203" i="12"/>
  <c r="B203" i="12"/>
  <c r="A203" i="12"/>
  <c r="BP202" i="12"/>
  <c r="BO202" i="12"/>
  <c r="BW202" i="12" s="1"/>
  <c r="BN202" i="12"/>
  <c r="BV202" i="12" s="1"/>
  <c r="BM202" i="12"/>
  <c r="BU202" i="12" s="1"/>
  <c r="BL202" i="12"/>
  <c r="BK202" i="12"/>
  <c r="BJ202" i="12"/>
  <c r="BI202" i="12"/>
  <c r="BH202" i="12"/>
  <c r="BG202" i="12"/>
  <c r="BF202" i="12"/>
  <c r="BE202" i="12"/>
  <c r="BD202" i="12"/>
  <c r="BC202" i="12"/>
  <c r="BB202" i="12"/>
  <c r="BA202" i="12"/>
  <c r="AZ202" i="12"/>
  <c r="AY202" i="12"/>
  <c r="AX202" i="12"/>
  <c r="AW202" i="12"/>
  <c r="AV202" i="12"/>
  <c r="AU202" i="12"/>
  <c r="AT202" i="12"/>
  <c r="AS202" i="12"/>
  <c r="AR202" i="12"/>
  <c r="AQ202" i="12"/>
  <c r="AP202" i="12"/>
  <c r="AO202" i="12"/>
  <c r="AN202" i="12"/>
  <c r="AM202" i="12"/>
  <c r="AL202" i="12"/>
  <c r="AK202" i="12"/>
  <c r="AJ202" i="12"/>
  <c r="AI202" i="12"/>
  <c r="AH202" i="12"/>
  <c r="AG202" i="12"/>
  <c r="AF202" i="12"/>
  <c r="AE202" i="12"/>
  <c r="AD202" i="12"/>
  <c r="AC202" i="12"/>
  <c r="AB202" i="12"/>
  <c r="AA202" i="12"/>
  <c r="Z202" i="12"/>
  <c r="Y202" i="12"/>
  <c r="X202" i="12"/>
  <c r="W202" i="12"/>
  <c r="V202" i="12"/>
  <c r="U202" i="12"/>
  <c r="T202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BT202" i="12" s="1"/>
  <c r="C202" i="12"/>
  <c r="B202" i="12"/>
  <c r="A202" i="12"/>
  <c r="BP201" i="12"/>
  <c r="BO201" i="12"/>
  <c r="BW201" i="12" s="1"/>
  <c r="BN201" i="12"/>
  <c r="BV201" i="12" s="1"/>
  <c r="BM201" i="12"/>
  <c r="BU201" i="12" s="1"/>
  <c r="BL201" i="12"/>
  <c r="BK201" i="12"/>
  <c r="BJ201" i="12"/>
  <c r="BI201" i="12"/>
  <c r="BH201" i="12"/>
  <c r="BG201" i="12"/>
  <c r="BF201" i="12"/>
  <c r="BE201" i="12"/>
  <c r="BD201" i="12"/>
  <c r="BC201" i="12"/>
  <c r="BB201" i="12"/>
  <c r="BA201" i="12"/>
  <c r="AZ201" i="12"/>
  <c r="AY201" i="12"/>
  <c r="AX201" i="12"/>
  <c r="AW201" i="12"/>
  <c r="AV201" i="12"/>
  <c r="AU201" i="12"/>
  <c r="AT201" i="12"/>
  <c r="AS201" i="12"/>
  <c r="AR201" i="12"/>
  <c r="AQ201" i="12"/>
  <c r="AP201" i="12"/>
  <c r="AO201" i="12"/>
  <c r="AN201" i="12"/>
  <c r="AM201" i="12"/>
  <c r="AL201" i="12"/>
  <c r="AK201" i="12"/>
  <c r="AJ201" i="12"/>
  <c r="AI201" i="12"/>
  <c r="AH201" i="12"/>
  <c r="AG201" i="12"/>
  <c r="AF201" i="12"/>
  <c r="AE201" i="12"/>
  <c r="AD201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1" i="12"/>
  <c r="BT201" i="12" s="1"/>
  <c r="C201" i="12"/>
  <c r="B201" i="12"/>
  <c r="A201" i="12"/>
  <c r="BP200" i="12"/>
  <c r="BO200" i="12"/>
  <c r="BW200" i="12" s="1"/>
  <c r="BN200" i="12"/>
  <c r="BV200" i="12" s="1"/>
  <c r="BM200" i="12"/>
  <c r="BU200" i="12" s="1"/>
  <c r="BL200" i="12"/>
  <c r="BK200" i="12"/>
  <c r="BJ200" i="12"/>
  <c r="BI200" i="12"/>
  <c r="BH200" i="12"/>
  <c r="BG200" i="12"/>
  <c r="BF200" i="12"/>
  <c r="BE200" i="12"/>
  <c r="BD200" i="12"/>
  <c r="BC200" i="12"/>
  <c r="BB200" i="12"/>
  <c r="BA200" i="12"/>
  <c r="AZ200" i="12"/>
  <c r="AY200" i="12"/>
  <c r="AX200" i="12"/>
  <c r="AW200" i="12"/>
  <c r="AV200" i="12"/>
  <c r="AU200" i="12"/>
  <c r="AT200" i="12"/>
  <c r="AS200" i="12"/>
  <c r="AR200" i="12"/>
  <c r="AQ200" i="12"/>
  <c r="AP200" i="12"/>
  <c r="AO200" i="12"/>
  <c r="AN200" i="12"/>
  <c r="AM200" i="12"/>
  <c r="AL200" i="12"/>
  <c r="AK200" i="12"/>
  <c r="AJ200" i="12"/>
  <c r="AI200" i="12"/>
  <c r="AH200" i="12"/>
  <c r="AG200" i="12"/>
  <c r="AF200" i="12"/>
  <c r="AE200" i="12"/>
  <c r="AD200" i="12"/>
  <c r="AC200" i="12"/>
  <c r="AB200" i="12"/>
  <c r="AA200" i="12"/>
  <c r="Z200" i="12"/>
  <c r="Y200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BT200" i="12" s="1"/>
  <c r="C200" i="12"/>
  <c r="B200" i="12"/>
  <c r="A200" i="12"/>
  <c r="BP199" i="12"/>
  <c r="BO199" i="12"/>
  <c r="BW199" i="12" s="1"/>
  <c r="BN199" i="12"/>
  <c r="BV199" i="12" s="1"/>
  <c r="BM199" i="12"/>
  <c r="BU199" i="12" s="1"/>
  <c r="BL199" i="12"/>
  <c r="BK199" i="12"/>
  <c r="BJ199" i="12"/>
  <c r="BI199" i="12"/>
  <c r="BH199" i="12"/>
  <c r="BG199" i="12"/>
  <c r="BF199" i="12"/>
  <c r="BE199" i="12"/>
  <c r="BD199" i="12"/>
  <c r="BC199" i="12"/>
  <c r="BB199" i="12"/>
  <c r="BA199" i="12"/>
  <c r="AZ199" i="12"/>
  <c r="AY199" i="12"/>
  <c r="AX199" i="12"/>
  <c r="AW199" i="12"/>
  <c r="AV199" i="12"/>
  <c r="AU199" i="12"/>
  <c r="AT199" i="12"/>
  <c r="AS199" i="12"/>
  <c r="AR199" i="12"/>
  <c r="AQ199" i="12"/>
  <c r="AP199" i="12"/>
  <c r="AO199" i="12"/>
  <c r="AN199" i="12"/>
  <c r="AM199" i="12"/>
  <c r="AL199" i="12"/>
  <c r="AK199" i="12"/>
  <c r="AJ199" i="12"/>
  <c r="AI199" i="12"/>
  <c r="AH199" i="12"/>
  <c r="AG199" i="12"/>
  <c r="AF199" i="12"/>
  <c r="AE199" i="12"/>
  <c r="AD199" i="12"/>
  <c r="AC199" i="12"/>
  <c r="AB199" i="12"/>
  <c r="AA199" i="12"/>
  <c r="Z199" i="12"/>
  <c r="Y199" i="12"/>
  <c r="X199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I199" i="12"/>
  <c r="H199" i="12"/>
  <c r="G199" i="12"/>
  <c r="F199" i="12"/>
  <c r="E199" i="12"/>
  <c r="D199" i="12"/>
  <c r="BT199" i="12" s="1"/>
  <c r="C199" i="12"/>
  <c r="B199" i="12"/>
  <c r="A199" i="12"/>
  <c r="BP198" i="12"/>
  <c r="BO198" i="12"/>
  <c r="BW198" i="12" s="1"/>
  <c r="BN198" i="12"/>
  <c r="BV198" i="12" s="1"/>
  <c r="BM198" i="12"/>
  <c r="BU198" i="12" s="1"/>
  <c r="BL198" i="12"/>
  <c r="BK198" i="12"/>
  <c r="BJ198" i="12"/>
  <c r="BI198" i="12"/>
  <c r="BH198" i="12"/>
  <c r="BG198" i="12"/>
  <c r="BF198" i="12"/>
  <c r="BE198" i="12"/>
  <c r="BD198" i="12"/>
  <c r="BC198" i="12"/>
  <c r="BB198" i="12"/>
  <c r="BA198" i="12"/>
  <c r="AZ198" i="12"/>
  <c r="AY198" i="12"/>
  <c r="AX198" i="12"/>
  <c r="AW198" i="12"/>
  <c r="AV198" i="12"/>
  <c r="AU198" i="12"/>
  <c r="AT198" i="12"/>
  <c r="AS198" i="12"/>
  <c r="AR198" i="12"/>
  <c r="AQ198" i="12"/>
  <c r="AP198" i="12"/>
  <c r="AO198" i="12"/>
  <c r="AN198" i="12"/>
  <c r="AM198" i="12"/>
  <c r="AL198" i="12"/>
  <c r="AK198" i="12"/>
  <c r="AJ198" i="12"/>
  <c r="AI198" i="12"/>
  <c r="AH198" i="12"/>
  <c r="AG198" i="12"/>
  <c r="AF198" i="12"/>
  <c r="AE198" i="12"/>
  <c r="AD198" i="12"/>
  <c r="AC198" i="12"/>
  <c r="AB198" i="12"/>
  <c r="AA198" i="12"/>
  <c r="Z198" i="12"/>
  <c r="Y198" i="12"/>
  <c r="X198" i="12"/>
  <c r="W198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E198" i="12"/>
  <c r="D198" i="12"/>
  <c r="BT198" i="12" s="1"/>
  <c r="C198" i="12"/>
  <c r="B198" i="12"/>
  <c r="A198" i="12"/>
  <c r="BP197" i="12"/>
  <c r="BO197" i="12"/>
  <c r="BW197" i="12" s="1"/>
  <c r="BN197" i="12"/>
  <c r="BV197" i="12" s="1"/>
  <c r="BM197" i="12"/>
  <c r="BU197" i="12" s="1"/>
  <c r="BL197" i="12"/>
  <c r="BK197" i="12"/>
  <c r="BJ197" i="12"/>
  <c r="BI197" i="12"/>
  <c r="BH197" i="12"/>
  <c r="BG197" i="12"/>
  <c r="BF197" i="12"/>
  <c r="BE197" i="12"/>
  <c r="BD197" i="12"/>
  <c r="BC197" i="12"/>
  <c r="BB197" i="12"/>
  <c r="BA197" i="12"/>
  <c r="AZ197" i="12"/>
  <c r="AY197" i="12"/>
  <c r="AX197" i="12"/>
  <c r="AW197" i="12"/>
  <c r="AV197" i="12"/>
  <c r="AU197" i="12"/>
  <c r="AT197" i="12"/>
  <c r="AS197" i="12"/>
  <c r="AR197" i="12"/>
  <c r="AQ197" i="12"/>
  <c r="AP197" i="12"/>
  <c r="AO197" i="12"/>
  <c r="AN197" i="12"/>
  <c r="AM197" i="12"/>
  <c r="AL197" i="12"/>
  <c r="AK197" i="12"/>
  <c r="AJ197" i="12"/>
  <c r="AI197" i="12"/>
  <c r="AH197" i="12"/>
  <c r="AG197" i="12"/>
  <c r="AF197" i="12"/>
  <c r="AE197" i="12"/>
  <c r="AD197" i="12"/>
  <c r="AC197" i="12"/>
  <c r="AB197" i="12"/>
  <c r="AA197" i="12"/>
  <c r="Z197" i="12"/>
  <c r="Y197" i="12"/>
  <c r="X197" i="12"/>
  <c r="W197" i="12"/>
  <c r="V197" i="12"/>
  <c r="U197" i="12"/>
  <c r="T197" i="12"/>
  <c r="S197" i="12"/>
  <c r="R197" i="12"/>
  <c r="Q197" i="12"/>
  <c r="P197" i="12"/>
  <c r="O197" i="12"/>
  <c r="N197" i="12"/>
  <c r="M197" i="12"/>
  <c r="L197" i="12"/>
  <c r="K197" i="12"/>
  <c r="J197" i="12"/>
  <c r="I197" i="12"/>
  <c r="H197" i="12"/>
  <c r="G197" i="12"/>
  <c r="F197" i="12"/>
  <c r="E197" i="12"/>
  <c r="D197" i="12"/>
  <c r="BT197" i="12" s="1"/>
  <c r="C197" i="12"/>
  <c r="B197" i="12"/>
  <c r="A197" i="12"/>
  <c r="BP196" i="12"/>
  <c r="BO196" i="12"/>
  <c r="BW196" i="12" s="1"/>
  <c r="BN196" i="12"/>
  <c r="BV196" i="12" s="1"/>
  <c r="BM196" i="12"/>
  <c r="BU196" i="12" s="1"/>
  <c r="BL196" i="12"/>
  <c r="BK196" i="12"/>
  <c r="BJ196" i="12"/>
  <c r="BI196" i="12"/>
  <c r="BH196" i="12"/>
  <c r="BG196" i="12"/>
  <c r="BF196" i="12"/>
  <c r="BE196" i="12"/>
  <c r="BD196" i="12"/>
  <c r="BC196" i="12"/>
  <c r="BB196" i="12"/>
  <c r="BA196" i="12"/>
  <c r="AZ196" i="12"/>
  <c r="AY196" i="12"/>
  <c r="AX196" i="12"/>
  <c r="AW196" i="12"/>
  <c r="AV196" i="12"/>
  <c r="AU196" i="12"/>
  <c r="AT196" i="12"/>
  <c r="AS196" i="12"/>
  <c r="AR196" i="12"/>
  <c r="AQ196" i="12"/>
  <c r="AP196" i="12"/>
  <c r="AO196" i="12"/>
  <c r="AN196" i="12"/>
  <c r="AM196" i="12"/>
  <c r="AL196" i="12"/>
  <c r="AK196" i="12"/>
  <c r="AJ196" i="12"/>
  <c r="AI196" i="12"/>
  <c r="AH196" i="12"/>
  <c r="AG196" i="12"/>
  <c r="AF196" i="12"/>
  <c r="AE196" i="12"/>
  <c r="AD196" i="12"/>
  <c r="AC196" i="12"/>
  <c r="AB196" i="12"/>
  <c r="AA196" i="12"/>
  <c r="Z196" i="12"/>
  <c r="Y196" i="12"/>
  <c r="X196" i="12"/>
  <c r="W196" i="12"/>
  <c r="V196" i="12"/>
  <c r="U196" i="12"/>
  <c r="T196" i="12"/>
  <c r="S196" i="12"/>
  <c r="R196" i="12"/>
  <c r="Q196" i="12"/>
  <c r="P196" i="12"/>
  <c r="O196" i="12"/>
  <c r="N196" i="12"/>
  <c r="M196" i="12"/>
  <c r="L196" i="12"/>
  <c r="K196" i="12"/>
  <c r="J196" i="12"/>
  <c r="I196" i="12"/>
  <c r="H196" i="12"/>
  <c r="G196" i="12"/>
  <c r="F196" i="12"/>
  <c r="E196" i="12"/>
  <c r="D196" i="12"/>
  <c r="BT196" i="12" s="1"/>
  <c r="C196" i="12"/>
  <c r="B196" i="12"/>
  <c r="A196" i="12"/>
  <c r="BP195" i="12"/>
  <c r="BO195" i="12"/>
  <c r="BW195" i="12" s="1"/>
  <c r="BN195" i="12"/>
  <c r="BV195" i="12" s="1"/>
  <c r="BM195" i="12"/>
  <c r="BU195" i="12" s="1"/>
  <c r="BL195" i="12"/>
  <c r="BK195" i="12"/>
  <c r="BJ195" i="12"/>
  <c r="BI195" i="12"/>
  <c r="BH195" i="12"/>
  <c r="BG195" i="12"/>
  <c r="BF195" i="12"/>
  <c r="BE195" i="12"/>
  <c r="BD195" i="12"/>
  <c r="BC195" i="12"/>
  <c r="BB195" i="12"/>
  <c r="BA195" i="12"/>
  <c r="AZ195" i="12"/>
  <c r="AY195" i="12"/>
  <c r="AX195" i="12"/>
  <c r="AW195" i="12"/>
  <c r="AV195" i="12"/>
  <c r="AU195" i="12"/>
  <c r="AT195" i="12"/>
  <c r="AS195" i="12"/>
  <c r="AR195" i="12"/>
  <c r="AQ195" i="12"/>
  <c r="AP195" i="12"/>
  <c r="AO195" i="12"/>
  <c r="AN195" i="12"/>
  <c r="AM195" i="12"/>
  <c r="AL195" i="12"/>
  <c r="AK195" i="12"/>
  <c r="AJ195" i="12"/>
  <c r="AI195" i="12"/>
  <c r="AH195" i="12"/>
  <c r="AG195" i="12"/>
  <c r="AF195" i="12"/>
  <c r="AE195" i="12"/>
  <c r="AD195" i="12"/>
  <c r="AC195" i="12"/>
  <c r="AB195" i="12"/>
  <c r="AA195" i="12"/>
  <c r="Z195" i="12"/>
  <c r="Y195" i="12"/>
  <c r="X195" i="12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BT195" i="12" s="1"/>
  <c r="C195" i="12"/>
  <c r="B195" i="12"/>
  <c r="A195" i="12"/>
  <c r="BP194" i="12"/>
  <c r="BO194" i="12"/>
  <c r="BW194" i="12" s="1"/>
  <c r="BN194" i="12"/>
  <c r="BV194" i="12" s="1"/>
  <c r="BM194" i="12"/>
  <c r="BU194" i="12" s="1"/>
  <c r="BL194" i="12"/>
  <c r="BK194" i="12"/>
  <c r="BJ194" i="12"/>
  <c r="BI194" i="12"/>
  <c r="BH194" i="12"/>
  <c r="BG194" i="12"/>
  <c r="BF194" i="12"/>
  <c r="BE194" i="12"/>
  <c r="BD194" i="12"/>
  <c r="BC194" i="12"/>
  <c r="BB194" i="12"/>
  <c r="BA194" i="12"/>
  <c r="AZ194" i="12"/>
  <c r="AY194" i="12"/>
  <c r="AX194" i="12"/>
  <c r="AW194" i="12"/>
  <c r="AV194" i="12"/>
  <c r="AU194" i="12"/>
  <c r="AT194" i="12"/>
  <c r="AS194" i="12"/>
  <c r="AR194" i="12"/>
  <c r="AQ194" i="12"/>
  <c r="AP194" i="12"/>
  <c r="AO194" i="12"/>
  <c r="AN194" i="12"/>
  <c r="AM194" i="12"/>
  <c r="AL194" i="12"/>
  <c r="AK194" i="12"/>
  <c r="AJ194" i="12"/>
  <c r="AI194" i="12"/>
  <c r="AH194" i="12"/>
  <c r="AG194" i="12"/>
  <c r="AF194" i="12"/>
  <c r="AE194" i="12"/>
  <c r="AD194" i="12"/>
  <c r="AC194" i="12"/>
  <c r="AB194" i="12"/>
  <c r="AA194" i="12"/>
  <c r="Z194" i="12"/>
  <c r="Y194" i="12"/>
  <c r="X194" i="12"/>
  <c r="W194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BT194" i="12" s="1"/>
  <c r="C194" i="12"/>
  <c r="B194" i="12"/>
  <c r="A194" i="12"/>
  <c r="BP193" i="12"/>
  <c r="BO193" i="12"/>
  <c r="BW193" i="12" s="1"/>
  <c r="BN193" i="12"/>
  <c r="BV193" i="12" s="1"/>
  <c r="BM193" i="12"/>
  <c r="BU193" i="12" s="1"/>
  <c r="BL193" i="12"/>
  <c r="BK193" i="12"/>
  <c r="BJ193" i="12"/>
  <c r="BI193" i="12"/>
  <c r="BH193" i="12"/>
  <c r="BG193" i="12"/>
  <c r="BF193" i="12"/>
  <c r="BE193" i="12"/>
  <c r="BD193" i="12"/>
  <c r="BC193" i="12"/>
  <c r="BB193" i="12"/>
  <c r="BA193" i="12"/>
  <c r="AZ193" i="12"/>
  <c r="AY193" i="12"/>
  <c r="AX193" i="12"/>
  <c r="AW193" i="12"/>
  <c r="AV193" i="12"/>
  <c r="AU193" i="12"/>
  <c r="AT193" i="12"/>
  <c r="AS193" i="12"/>
  <c r="AR193" i="12"/>
  <c r="AQ193" i="12"/>
  <c r="AP193" i="12"/>
  <c r="AO193" i="12"/>
  <c r="AN193" i="12"/>
  <c r="AM193" i="12"/>
  <c r="AL193" i="12"/>
  <c r="AK193" i="12"/>
  <c r="AJ193" i="12"/>
  <c r="AI193" i="12"/>
  <c r="AH193" i="12"/>
  <c r="AG193" i="12"/>
  <c r="AF193" i="12"/>
  <c r="AE193" i="12"/>
  <c r="AD193" i="12"/>
  <c r="AC193" i="12"/>
  <c r="AB193" i="12"/>
  <c r="AA193" i="12"/>
  <c r="Z193" i="12"/>
  <c r="Y193" i="12"/>
  <c r="X193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BT193" i="12" s="1"/>
  <c r="C193" i="12"/>
  <c r="B193" i="12"/>
  <c r="A193" i="12"/>
  <c r="BP192" i="12"/>
  <c r="BO192" i="12"/>
  <c r="BW192" i="12" s="1"/>
  <c r="BN192" i="12"/>
  <c r="BV192" i="12" s="1"/>
  <c r="BM192" i="12"/>
  <c r="BU192" i="12" s="1"/>
  <c r="BL192" i="12"/>
  <c r="BK192" i="12"/>
  <c r="BJ192" i="12"/>
  <c r="BI192" i="12"/>
  <c r="BH192" i="12"/>
  <c r="BG192" i="12"/>
  <c r="BF192" i="12"/>
  <c r="BE192" i="12"/>
  <c r="BD192" i="12"/>
  <c r="BC192" i="12"/>
  <c r="BB192" i="12"/>
  <c r="BA192" i="12"/>
  <c r="AZ192" i="12"/>
  <c r="AY192" i="12"/>
  <c r="AX192" i="12"/>
  <c r="AW192" i="12"/>
  <c r="AV192" i="12"/>
  <c r="AU192" i="12"/>
  <c r="AT192" i="12"/>
  <c r="AS192" i="12"/>
  <c r="AR192" i="12"/>
  <c r="AQ192" i="12"/>
  <c r="AP192" i="12"/>
  <c r="AO192" i="12"/>
  <c r="AN192" i="12"/>
  <c r="AM192" i="12"/>
  <c r="AL192" i="12"/>
  <c r="AK192" i="12"/>
  <c r="AJ192" i="12"/>
  <c r="AI192" i="12"/>
  <c r="AH192" i="12"/>
  <c r="AG192" i="12"/>
  <c r="AF192" i="12"/>
  <c r="AE192" i="12"/>
  <c r="AD192" i="12"/>
  <c r="AC192" i="12"/>
  <c r="AB192" i="12"/>
  <c r="AA192" i="12"/>
  <c r="Z192" i="12"/>
  <c r="Y192" i="12"/>
  <c r="X192" i="12"/>
  <c r="W192" i="12"/>
  <c r="V192" i="12"/>
  <c r="U192" i="12"/>
  <c r="T192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D192" i="12"/>
  <c r="BT192" i="12" s="1"/>
  <c r="C192" i="12"/>
  <c r="B192" i="12"/>
  <c r="A192" i="12"/>
  <c r="BP191" i="12"/>
  <c r="BO191" i="12"/>
  <c r="BW191" i="12" s="1"/>
  <c r="BN191" i="12"/>
  <c r="BV191" i="12" s="1"/>
  <c r="BM191" i="12"/>
  <c r="BU191" i="12" s="1"/>
  <c r="BL191" i="12"/>
  <c r="BK191" i="12"/>
  <c r="BJ191" i="12"/>
  <c r="BI191" i="12"/>
  <c r="BH191" i="12"/>
  <c r="BG191" i="12"/>
  <c r="BF191" i="12"/>
  <c r="BE191" i="12"/>
  <c r="BD191" i="12"/>
  <c r="BC191" i="12"/>
  <c r="BB191" i="12"/>
  <c r="BA191" i="12"/>
  <c r="AZ191" i="12"/>
  <c r="AY191" i="12"/>
  <c r="AX191" i="12"/>
  <c r="AW191" i="12"/>
  <c r="AV191" i="12"/>
  <c r="AU191" i="12"/>
  <c r="AT191" i="12"/>
  <c r="AS191" i="12"/>
  <c r="AR191" i="12"/>
  <c r="AQ191" i="12"/>
  <c r="AP191" i="12"/>
  <c r="AO191" i="12"/>
  <c r="AN191" i="12"/>
  <c r="AM191" i="12"/>
  <c r="AL191" i="12"/>
  <c r="AK191" i="12"/>
  <c r="AJ191" i="12"/>
  <c r="AI191" i="12"/>
  <c r="AH191" i="12"/>
  <c r="AG191" i="12"/>
  <c r="AF191" i="12"/>
  <c r="AE191" i="12"/>
  <c r="AD191" i="12"/>
  <c r="AC191" i="12"/>
  <c r="AB191" i="12"/>
  <c r="AA191" i="12"/>
  <c r="Z191" i="12"/>
  <c r="Y191" i="12"/>
  <c r="X191" i="12"/>
  <c r="W191" i="12"/>
  <c r="V191" i="12"/>
  <c r="U191" i="12"/>
  <c r="T191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BT191" i="12" s="1"/>
  <c r="C191" i="12"/>
  <c r="B191" i="12"/>
  <c r="A191" i="12"/>
  <c r="BP190" i="12"/>
  <c r="BO190" i="12"/>
  <c r="BW190" i="12" s="1"/>
  <c r="BN190" i="12"/>
  <c r="BV190" i="12" s="1"/>
  <c r="BM190" i="12"/>
  <c r="BU190" i="12" s="1"/>
  <c r="BL190" i="12"/>
  <c r="BK190" i="12"/>
  <c r="BJ190" i="12"/>
  <c r="BI190" i="12"/>
  <c r="BH190" i="12"/>
  <c r="BG190" i="12"/>
  <c r="BF190" i="12"/>
  <c r="BE190" i="12"/>
  <c r="BD190" i="12"/>
  <c r="BC190" i="12"/>
  <c r="BB190" i="12"/>
  <c r="BA190" i="12"/>
  <c r="AZ190" i="12"/>
  <c r="AY190" i="12"/>
  <c r="AX190" i="12"/>
  <c r="AW190" i="12"/>
  <c r="AV190" i="12"/>
  <c r="AU190" i="12"/>
  <c r="AT190" i="12"/>
  <c r="AS190" i="12"/>
  <c r="AR190" i="12"/>
  <c r="AQ190" i="12"/>
  <c r="AP190" i="12"/>
  <c r="AO190" i="12"/>
  <c r="AN190" i="12"/>
  <c r="AM190" i="12"/>
  <c r="AL190" i="12"/>
  <c r="AK190" i="12"/>
  <c r="AJ190" i="12"/>
  <c r="AI190" i="12"/>
  <c r="AH190" i="12"/>
  <c r="AG190" i="12"/>
  <c r="AF190" i="12"/>
  <c r="AE190" i="12"/>
  <c r="AD190" i="12"/>
  <c r="AC190" i="12"/>
  <c r="AB190" i="12"/>
  <c r="AA190" i="12"/>
  <c r="Z190" i="12"/>
  <c r="Y190" i="12"/>
  <c r="X190" i="12"/>
  <c r="W190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BT190" i="12" s="1"/>
  <c r="C190" i="12"/>
  <c r="B190" i="12"/>
  <c r="A190" i="12"/>
  <c r="BP189" i="12"/>
  <c r="BO189" i="12"/>
  <c r="BW189" i="12" s="1"/>
  <c r="BN189" i="12"/>
  <c r="BV189" i="12" s="1"/>
  <c r="BM189" i="12"/>
  <c r="BU189" i="12" s="1"/>
  <c r="BL189" i="12"/>
  <c r="BK189" i="12"/>
  <c r="BJ189" i="12"/>
  <c r="BI189" i="12"/>
  <c r="BH189" i="12"/>
  <c r="BG189" i="12"/>
  <c r="BF189" i="12"/>
  <c r="BE189" i="12"/>
  <c r="BD189" i="12"/>
  <c r="BC189" i="12"/>
  <c r="BB189" i="12"/>
  <c r="BA189" i="12"/>
  <c r="AZ189" i="12"/>
  <c r="AY189" i="12"/>
  <c r="AX189" i="12"/>
  <c r="AW189" i="12"/>
  <c r="AV189" i="12"/>
  <c r="AU189" i="12"/>
  <c r="AT189" i="12"/>
  <c r="AS189" i="12"/>
  <c r="AR189" i="12"/>
  <c r="AQ189" i="12"/>
  <c r="AP189" i="12"/>
  <c r="AO189" i="12"/>
  <c r="AN189" i="12"/>
  <c r="AM189" i="12"/>
  <c r="AL189" i="12"/>
  <c r="AK189" i="12"/>
  <c r="AJ189" i="12"/>
  <c r="AI189" i="12"/>
  <c r="AH189" i="12"/>
  <c r="AG189" i="12"/>
  <c r="AF189" i="12"/>
  <c r="AE189" i="12"/>
  <c r="AD189" i="12"/>
  <c r="AC189" i="12"/>
  <c r="AB189" i="12"/>
  <c r="AA189" i="12"/>
  <c r="Z189" i="12"/>
  <c r="Y189" i="12"/>
  <c r="X189" i="12"/>
  <c r="W189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BT189" i="12" s="1"/>
  <c r="C189" i="12"/>
  <c r="B189" i="12"/>
  <c r="A189" i="12"/>
  <c r="BP188" i="12"/>
  <c r="BO188" i="12"/>
  <c r="BW188" i="12" s="1"/>
  <c r="BN188" i="12"/>
  <c r="BV188" i="12" s="1"/>
  <c r="BM188" i="12"/>
  <c r="BU188" i="12" s="1"/>
  <c r="BL188" i="12"/>
  <c r="BK188" i="12"/>
  <c r="BJ188" i="12"/>
  <c r="BI188" i="12"/>
  <c r="BH188" i="12"/>
  <c r="BG188" i="12"/>
  <c r="BF188" i="12"/>
  <c r="BE188" i="12"/>
  <c r="BD188" i="12"/>
  <c r="BC188" i="12"/>
  <c r="BB188" i="12"/>
  <c r="BA188" i="12"/>
  <c r="AZ188" i="12"/>
  <c r="AY188" i="12"/>
  <c r="AX188" i="12"/>
  <c r="AW188" i="12"/>
  <c r="AV188" i="12"/>
  <c r="AU188" i="12"/>
  <c r="AT188" i="12"/>
  <c r="AS188" i="12"/>
  <c r="AR188" i="12"/>
  <c r="AQ188" i="12"/>
  <c r="AP188" i="12"/>
  <c r="AO188" i="12"/>
  <c r="AN188" i="12"/>
  <c r="AM188" i="12"/>
  <c r="AL188" i="12"/>
  <c r="AK188" i="12"/>
  <c r="AJ188" i="12"/>
  <c r="AI188" i="12"/>
  <c r="AH188" i="12"/>
  <c r="AG188" i="12"/>
  <c r="AF188" i="12"/>
  <c r="AE188" i="12"/>
  <c r="AD188" i="12"/>
  <c r="AC188" i="12"/>
  <c r="AB188" i="12"/>
  <c r="AA188" i="12"/>
  <c r="Z188" i="12"/>
  <c r="Y188" i="12"/>
  <c r="X188" i="12"/>
  <c r="W188" i="12"/>
  <c r="V188" i="12"/>
  <c r="U188" i="12"/>
  <c r="T188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BT188" i="12" s="1"/>
  <c r="C188" i="12"/>
  <c r="B188" i="12"/>
  <c r="A188" i="12"/>
  <c r="BP187" i="12"/>
  <c r="BO187" i="12"/>
  <c r="BW187" i="12" s="1"/>
  <c r="BN187" i="12"/>
  <c r="BV187" i="12" s="1"/>
  <c r="BM187" i="12"/>
  <c r="BU187" i="12" s="1"/>
  <c r="BL187" i="12"/>
  <c r="BK187" i="12"/>
  <c r="BJ187" i="12"/>
  <c r="BI187" i="12"/>
  <c r="BH187" i="12"/>
  <c r="BG187" i="12"/>
  <c r="BF187" i="12"/>
  <c r="BE187" i="12"/>
  <c r="BD187" i="12"/>
  <c r="BC187" i="12"/>
  <c r="BB187" i="12"/>
  <c r="BA187" i="12"/>
  <c r="AZ187" i="12"/>
  <c r="AY187" i="12"/>
  <c r="AX187" i="12"/>
  <c r="AW187" i="12"/>
  <c r="AV187" i="12"/>
  <c r="AU187" i="12"/>
  <c r="AT187" i="12"/>
  <c r="AS187" i="12"/>
  <c r="AR187" i="12"/>
  <c r="AQ187" i="12"/>
  <c r="AP187" i="12"/>
  <c r="AO187" i="12"/>
  <c r="AN187" i="12"/>
  <c r="AM187" i="12"/>
  <c r="AL187" i="12"/>
  <c r="AK187" i="12"/>
  <c r="AJ187" i="12"/>
  <c r="AI187" i="12"/>
  <c r="AH187" i="12"/>
  <c r="AG187" i="12"/>
  <c r="AF187" i="12"/>
  <c r="AE187" i="12"/>
  <c r="AD187" i="12"/>
  <c r="AC187" i="12"/>
  <c r="AB187" i="12"/>
  <c r="AA187" i="12"/>
  <c r="Z187" i="12"/>
  <c r="Y187" i="12"/>
  <c r="X187" i="12"/>
  <c r="W187" i="12"/>
  <c r="V187" i="12"/>
  <c r="U187" i="12"/>
  <c r="T187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D187" i="12"/>
  <c r="BT187" i="12" s="1"/>
  <c r="C187" i="12"/>
  <c r="B187" i="12"/>
  <c r="A187" i="12"/>
  <c r="BP186" i="12"/>
  <c r="BO186" i="12"/>
  <c r="BW186" i="12" s="1"/>
  <c r="BN186" i="12"/>
  <c r="BV186" i="12" s="1"/>
  <c r="BM186" i="12"/>
  <c r="BU186" i="12" s="1"/>
  <c r="BL186" i="12"/>
  <c r="BK186" i="12"/>
  <c r="BJ186" i="12"/>
  <c r="BI186" i="12"/>
  <c r="BH186" i="12"/>
  <c r="BG186" i="12"/>
  <c r="BF186" i="12"/>
  <c r="BE186" i="12"/>
  <c r="BD186" i="12"/>
  <c r="BC186" i="12"/>
  <c r="BB186" i="12"/>
  <c r="BA186" i="12"/>
  <c r="AZ186" i="12"/>
  <c r="AY186" i="12"/>
  <c r="AX186" i="12"/>
  <c r="AW186" i="12"/>
  <c r="AV186" i="12"/>
  <c r="AU186" i="12"/>
  <c r="AT186" i="12"/>
  <c r="AS186" i="12"/>
  <c r="AR186" i="12"/>
  <c r="AQ186" i="12"/>
  <c r="AP186" i="12"/>
  <c r="AO186" i="12"/>
  <c r="AN186" i="12"/>
  <c r="AM186" i="12"/>
  <c r="AL186" i="12"/>
  <c r="AK186" i="12"/>
  <c r="AJ186" i="12"/>
  <c r="AI186" i="12"/>
  <c r="AH186" i="12"/>
  <c r="AG186" i="12"/>
  <c r="AF186" i="12"/>
  <c r="AE186" i="12"/>
  <c r="AD186" i="12"/>
  <c r="AC186" i="12"/>
  <c r="AB186" i="12"/>
  <c r="AA186" i="12"/>
  <c r="Z186" i="12"/>
  <c r="Y186" i="12"/>
  <c r="X186" i="12"/>
  <c r="W186" i="12"/>
  <c r="V186" i="12"/>
  <c r="U186" i="12"/>
  <c r="T186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D186" i="12"/>
  <c r="BT186" i="12" s="1"/>
  <c r="C186" i="12"/>
  <c r="B186" i="12"/>
  <c r="A186" i="12"/>
  <c r="BP185" i="12"/>
  <c r="BO185" i="12"/>
  <c r="BW185" i="12" s="1"/>
  <c r="BN185" i="12"/>
  <c r="BV185" i="12" s="1"/>
  <c r="BM185" i="12"/>
  <c r="BU185" i="12" s="1"/>
  <c r="BL185" i="12"/>
  <c r="BK185" i="12"/>
  <c r="BJ185" i="12"/>
  <c r="BI185" i="12"/>
  <c r="BH185" i="12"/>
  <c r="BG185" i="12"/>
  <c r="BF185" i="12"/>
  <c r="BE185" i="12"/>
  <c r="BD185" i="12"/>
  <c r="BC185" i="12"/>
  <c r="BB185" i="12"/>
  <c r="BA185" i="12"/>
  <c r="AZ185" i="12"/>
  <c r="AY185" i="12"/>
  <c r="AX185" i="12"/>
  <c r="AW185" i="12"/>
  <c r="AV185" i="12"/>
  <c r="AU185" i="12"/>
  <c r="AT185" i="12"/>
  <c r="AS185" i="12"/>
  <c r="AR185" i="12"/>
  <c r="AQ185" i="12"/>
  <c r="AP185" i="12"/>
  <c r="AO185" i="12"/>
  <c r="AN185" i="12"/>
  <c r="AM185" i="12"/>
  <c r="AL185" i="12"/>
  <c r="AK185" i="12"/>
  <c r="AJ185" i="12"/>
  <c r="AI185" i="12"/>
  <c r="AH185" i="12"/>
  <c r="AG185" i="12"/>
  <c r="AF185" i="12"/>
  <c r="AE185" i="12"/>
  <c r="AD185" i="12"/>
  <c r="AC185" i="12"/>
  <c r="AB185" i="12"/>
  <c r="AA185" i="12"/>
  <c r="Z185" i="12"/>
  <c r="Y185" i="12"/>
  <c r="X185" i="12"/>
  <c r="W185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BT185" i="12" s="1"/>
  <c r="C185" i="12"/>
  <c r="B185" i="12"/>
  <c r="A185" i="12"/>
  <c r="BP184" i="12"/>
  <c r="BO184" i="12"/>
  <c r="BW184" i="12" s="1"/>
  <c r="BN184" i="12"/>
  <c r="BV184" i="12" s="1"/>
  <c r="BM184" i="12"/>
  <c r="BU184" i="12" s="1"/>
  <c r="BL184" i="12"/>
  <c r="BK184" i="12"/>
  <c r="BJ184" i="12"/>
  <c r="BI184" i="12"/>
  <c r="BH184" i="12"/>
  <c r="BG184" i="12"/>
  <c r="BF184" i="12"/>
  <c r="BE184" i="12"/>
  <c r="BD184" i="12"/>
  <c r="BC184" i="12"/>
  <c r="BB184" i="12"/>
  <c r="BA184" i="12"/>
  <c r="AZ184" i="12"/>
  <c r="AY184" i="12"/>
  <c r="AX184" i="12"/>
  <c r="AW184" i="12"/>
  <c r="AV184" i="12"/>
  <c r="AU184" i="12"/>
  <c r="AT184" i="12"/>
  <c r="AS184" i="12"/>
  <c r="AR184" i="12"/>
  <c r="AQ184" i="12"/>
  <c r="AP184" i="12"/>
  <c r="AO184" i="12"/>
  <c r="AN184" i="12"/>
  <c r="AM184" i="12"/>
  <c r="AL184" i="12"/>
  <c r="AK184" i="12"/>
  <c r="AJ184" i="12"/>
  <c r="AI184" i="12"/>
  <c r="AH184" i="12"/>
  <c r="AG184" i="12"/>
  <c r="AF184" i="12"/>
  <c r="AE184" i="12"/>
  <c r="AD184" i="12"/>
  <c r="AC184" i="12"/>
  <c r="AB184" i="12"/>
  <c r="AA184" i="12"/>
  <c r="Z184" i="12"/>
  <c r="Y184" i="12"/>
  <c r="X184" i="12"/>
  <c r="W184" i="12"/>
  <c r="V184" i="12"/>
  <c r="U184" i="12"/>
  <c r="T184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BT184" i="12" s="1"/>
  <c r="C184" i="12"/>
  <c r="B184" i="12"/>
  <c r="A184" i="12"/>
  <c r="BP183" i="12"/>
  <c r="BO183" i="12"/>
  <c r="BW183" i="12" s="1"/>
  <c r="BN183" i="12"/>
  <c r="BV183" i="12" s="1"/>
  <c r="BM183" i="12"/>
  <c r="BU183" i="12" s="1"/>
  <c r="BL183" i="12"/>
  <c r="BK183" i="12"/>
  <c r="BJ183" i="12"/>
  <c r="BI183" i="12"/>
  <c r="BH183" i="12"/>
  <c r="BG183" i="12"/>
  <c r="BF183" i="12"/>
  <c r="BE183" i="12"/>
  <c r="BD183" i="12"/>
  <c r="BC183" i="12"/>
  <c r="BB183" i="12"/>
  <c r="BA183" i="12"/>
  <c r="AZ183" i="12"/>
  <c r="AY183" i="12"/>
  <c r="AX183" i="12"/>
  <c r="AW183" i="12"/>
  <c r="AV183" i="12"/>
  <c r="AU183" i="12"/>
  <c r="AT183" i="12"/>
  <c r="AS183" i="12"/>
  <c r="AR183" i="12"/>
  <c r="AQ183" i="12"/>
  <c r="AP183" i="12"/>
  <c r="AO183" i="12"/>
  <c r="AN183" i="12"/>
  <c r="AM183" i="12"/>
  <c r="AL183" i="12"/>
  <c r="AK183" i="12"/>
  <c r="AJ183" i="12"/>
  <c r="AI183" i="12"/>
  <c r="AH183" i="12"/>
  <c r="AG183" i="12"/>
  <c r="AF183" i="12"/>
  <c r="AE183" i="12"/>
  <c r="AD183" i="12"/>
  <c r="AC183" i="12"/>
  <c r="AB183" i="12"/>
  <c r="AA183" i="12"/>
  <c r="Z183" i="12"/>
  <c r="Y183" i="12"/>
  <c r="X183" i="12"/>
  <c r="W183" i="12"/>
  <c r="V183" i="12"/>
  <c r="U183" i="12"/>
  <c r="T183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BT183" i="12" s="1"/>
  <c r="C183" i="12"/>
  <c r="B183" i="12"/>
  <c r="A183" i="12"/>
  <c r="BP182" i="12"/>
  <c r="BO182" i="12"/>
  <c r="BW182" i="12" s="1"/>
  <c r="BN182" i="12"/>
  <c r="BV182" i="12" s="1"/>
  <c r="BM182" i="12"/>
  <c r="BU182" i="12" s="1"/>
  <c r="BL182" i="12"/>
  <c r="BK182" i="12"/>
  <c r="BJ182" i="12"/>
  <c r="BI182" i="12"/>
  <c r="BH182" i="12"/>
  <c r="BG182" i="12"/>
  <c r="BF182" i="12"/>
  <c r="BE182" i="12"/>
  <c r="BD182" i="12"/>
  <c r="BC182" i="12"/>
  <c r="BB182" i="12"/>
  <c r="BA182" i="12"/>
  <c r="AZ182" i="12"/>
  <c r="AY182" i="12"/>
  <c r="AX182" i="12"/>
  <c r="AW182" i="12"/>
  <c r="AV182" i="12"/>
  <c r="AU182" i="12"/>
  <c r="AT182" i="12"/>
  <c r="AS182" i="12"/>
  <c r="AR182" i="12"/>
  <c r="AQ182" i="12"/>
  <c r="AP182" i="12"/>
  <c r="AO182" i="12"/>
  <c r="AN182" i="12"/>
  <c r="AM182" i="12"/>
  <c r="AL182" i="12"/>
  <c r="AK182" i="12"/>
  <c r="AJ182" i="12"/>
  <c r="AI182" i="12"/>
  <c r="AH182" i="12"/>
  <c r="AG182" i="12"/>
  <c r="AF182" i="12"/>
  <c r="AE182" i="12"/>
  <c r="AD182" i="12"/>
  <c r="AC182" i="12"/>
  <c r="AB182" i="12"/>
  <c r="AA182" i="12"/>
  <c r="Z182" i="12"/>
  <c r="Y182" i="12"/>
  <c r="X182" i="12"/>
  <c r="W182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E182" i="12"/>
  <c r="D182" i="12"/>
  <c r="BT182" i="12" s="1"/>
  <c r="C182" i="12"/>
  <c r="B182" i="12"/>
  <c r="A182" i="12"/>
  <c r="BP181" i="12"/>
  <c r="BO181" i="12"/>
  <c r="BW181" i="12" s="1"/>
  <c r="BN181" i="12"/>
  <c r="BV181" i="12" s="1"/>
  <c r="BM181" i="12"/>
  <c r="BU181" i="12" s="1"/>
  <c r="BL181" i="12"/>
  <c r="BK181" i="12"/>
  <c r="BJ181" i="12"/>
  <c r="BI181" i="12"/>
  <c r="BH181" i="12"/>
  <c r="BG181" i="12"/>
  <c r="BF181" i="12"/>
  <c r="BE181" i="12"/>
  <c r="BD181" i="12"/>
  <c r="BC181" i="12"/>
  <c r="BB181" i="12"/>
  <c r="BA181" i="12"/>
  <c r="AZ181" i="12"/>
  <c r="AY181" i="12"/>
  <c r="AX181" i="12"/>
  <c r="AW181" i="12"/>
  <c r="AV181" i="12"/>
  <c r="AU181" i="12"/>
  <c r="AT181" i="12"/>
  <c r="AS181" i="12"/>
  <c r="AR181" i="12"/>
  <c r="AQ181" i="12"/>
  <c r="AP181" i="12"/>
  <c r="AO181" i="12"/>
  <c r="AN181" i="12"/>
  <c r="AM181" i="12"/>
  <c r="AL181" i="12"/>
  <c r="AK181" i="12"/>
  <c r="AJ181" i="12"/>
  <c r="AI181" i="12"/>
  <c r="AH181" i="12"/>
  <c r="AG181" i="12"/>
  <c r="AF181" i="12"/>
  <c r="AE181" i="12"/>
  <c r="AD181" i="12"/>
  <c r="AC181" i="12"/>
  <c r="AB181" i="12"/>
  <c r="AA181" i="12"/>
  <c r="Z181" i="12"/>
  <c r="Y181" i="12"/>
  <c r="X181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D181" i="12"/>
  <c r="BT181" i="12" s="1"/>
  <c r="C181" i="12"/>
  <c r="B181" i="12"/>
  <c r="A181" i="12"/>
  <c r="BP180" i="12"/>
  <c r="BO180" i="12"/>
  <c r="BW180" i="12" s="1"/>
  <c r="BN180" i="12"/>
  <c r="BV180" i="12" s="1"/>
  <c r="BM180" i="12"/>
  <c r="BU180" i="12" s="1"/>
  <c r="BL180" i="12"/>
  <c r="BK180" i="12"/>
  <c r="BJ180" i="12"/>
  <c r="BI180" i="12"/>
  <c r="BH180" i="12"/>
  <c r="BG180" i="12"/>
  <c r="BF180" i="12"/>
  <c r="BE180" i="12"/>
  <c r="BD180" i="12"/>
  <c r="BC180" i="12"/>
  <c r="BB180" i="12"/>
  <c r="BA180" i="12"/>
  <c r="AZ180" i="12"/>
  <c r="AY180" i="12"/>
  <c r="AX180" i="12"/>
  <c r="AW180" i="12"/>
  <c r="AV180" i="12"/>
  <c r="AU180" i="12"/>
  <c r="AT180" i="12"/>
  <c r="AS180" i="12"/>
  <c r="AR180" i="12"/>
  <c r="AQ180" i="12"/>
  <c r="AP180" i="12"/>
  <c r="AO180" i="12"/>
  <c r="AN180" i="12"/>
  <c r="AM180" i="12"/>
  <c r="AL180" i="12"/>
  <c r="AK180" i="12"/>
  <c r="AJ180" i="12"/>
  <c r="AI180" i="12"/>
  <c r="AH180" i="12"/>
  <c r="AG180" i="12"/>
  <c r="AF180" i="12"/>
  <c r="AE180" i="12"/>
  <c r="AD180" i="12"/>
  <c r="AC180" i="12"/>
  <c r="AB180" i="12"/>
  <c r="AA180" i="12"/>
  <c r="Z180" i="12"/>
  <c r="Y180" i="12"/>
  <c r="X180" i="12"/>
  <c r="W180" i="12"/>
  <c r="V180" i="12"/>
  <c r="U180" i="12"/>
  <c r="T180" i="12"/>
  <c r="S180" i="12"/>
  <c r="R180" i="12"/>
  <c r="Q180" i="12"/>
  <c r="P180" i="12"/>
  <c r="O180" i="12"/>
  <c r="N180" i="12"/>
  <c r="M180" i="12"/>
  <c r="L180" i="12"/>
  <c r="K180" i="12"/>
  <c r="J180" i="12"/>
  <c r="I180" i="12"/>
  <c r="H180" i="12"/>
  <c r="G180" i="12"/>
  <c r="F180" i="12"/>
  <c r="E180" i="12"/>
  <c r="D180" i="12"/>
  <c r="BT180" i="12" s="1"/>
  <c r="C180" i="12"/>
  <c r="B180" i="12"/>
  <c r="A180" i="12"/>
  <c r="BP179" i="12"/>
  <c r="BO179" i="12"/>
  <c r="BW179" i="12" s="1"/>
  <c r="BN179" i="12"/>
  <c r="BV179" i="12" s="1"/>
  <c r="BM179" i="12"/>
  <c r="BU179" i="12" s="1"/>
  <c r="BL179" i="12"/>
  <c r="BK179" i="12"/>
  <c r="BJ179" i="12"/>
  <c r="BI179" i="12"/>
  <c r="BH179" i="12"/>
  <c r="BG179" i="12"/>
  <c r="BF179" i="12"/>
  <c r="BE179" i="12"/>
  <c r="BD179" i="12"/>
  <c r="BC179" i="12"/>
  <c r="BB179" i="12"/>
  <c r="BA179" i="12"/>
  <c r="AZ179" i="12"/>
  <c r="AY179" i="12"/>
  <c r="AX179" i="12"/>
  <c r="AW179" i="12"/>
  <c r="AV179" i="12"/>
  <c r="AU179" i="12"/>
  <c r="AT179" i="12"/>
  <c r="AS179" i="12"/>
  <c r="AR179" i="12"/>
  <c r="AQ179" i="12"/>
  <c r="AP179" i="12"/>
  <c r="AO179" i="12"/>
  <c r="AN179" i="12"/>
  <c r="AM179" i="12"/>
  <c r="AL179" i="12"/>
  <c r="AK179" i="12"/>
  <c r="AJ179" i="12"/>
  <c r="AI179" i="12"/>
  <c r="AH179" i="12"/>
  <c r="AG179" i="12"/>
  <c r="AF179" i="12"/>
  <c r="AE179" i="12"/>
  <c r="AD179" i="12"/>
  <c r="AC179" i="12"/>
  <c r="AB179" i="12"/>
  <c r="AA179" i="12"/>
  <c r="Z179" i="12"/>
  <c r="Y179" i="12"/>
  <c r="X179" i="12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E179" i="12"/>
  <c r="D179" i="12"/>
  <c r="BT179" i="12" s="1"/>
  <c r="C179" i="12"/>
  <c r="B179" i="12"/>
  <c r="A179" i="12"/>
  <c r="BP178" i="12"/>
  <c r="BO178" i="12"/>
  <c r="BW178" i="12" s="1"/>
  <c r="BN178" i="12"/>
  <c r="BV178" i="12" s="1"/>
  <c r="BM178" i="12"/>
  <c r="BU178" i="12" s="1"/>
  <c r="BL178" i="12"/>
  <c r="BK178" i="12"/>
  <c r="BJ178" i="12"/>
  <c r="BI178" i="12"/>
  <c r="BH178" i="12"/>
  <c r="BG178" i="12"/>
  <c r="BF178" i="12"/>
  <c r="BE178" i="12"/>
  <c r="BD178" i="12"/>
  <c r="BC178" i="12"/>
  <c r="BB178" i="12"/>
  <c r="BA178" i="12"/>
  <c r="AZ178" i="12"/>
  <c r="AY178" i="12"/>
  <c r="AX178" i="12"/>
  <c r="AW178" i="12"/>
  <c r="AV178" i="12"/>
  <c r="AU178" i="12"/>
  <c r="AT178" i="12"/>
  <c r="AS178" i="12"/>
  <c r="AR178" i="12"/>
  <c r="AQ178" i="12"/>
  <c r="AP178" i="12"/>
  <c r="AO178" i="12"/>
  <c r="AN178" i="12"/>
  <c r="AM178" i="12"/>
  <c r="AL178" i="12"/>
  <c r="AK178" i="12"/>
  <c r="AJ178" i="12"/>
  <c r="AI178" i="12"/>
  <c r="AH178" i="12"/>
  <c r="AG178" i="12"/>
  <c r="AF178" i="12"/>
  <c r="AE178" i="12"/>
  <c r="AD178" i="12"/>
  <c r="AC178" i="12"/>
  <c r="AB178" i="12"/>
  <c r="AA178" i="12"/>
  <c r="Z178" i="12"/>
  <c r="Y178" i="12"/>
  <c r="X178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BT178" i="12" s="1"/>
  <c r="C178" i="12"/>
  <c r="B178" i="12"/>
  <c r="A178" i="12"/>
  <c r="BP177" i="12"/>
  <c r="BO177" i="12"/>
  <c r="BW177" i="12" s="1"/>
  <c r="BN177" i="12"/>
  <c r="BV177" i="12" s="1"/>
  <c r="BM177" i="12"/>
  <c r="BU177" i="12" s="1"/>
  <c r="BL177" i="12"/>
  <c r="BK177" i="12"/>
  <c r="BJ177" i="12"/>
  <c r="BI177" i="12"/>
  <c r="BH177" i="12"/>
  <c r="BG177" i="12"/>
  <c r="BF177" i="12"/>
  <c r="BE177" i="12"/>
  <c r="BD177" i="12"/>
  <c r="BC177" i="12"/>
  <c r="BB177" i="12"/>
  <c r="BA177" i="12"/>
  <c r="AZ177" i="12"/>
  <c r="AY177" i="12"/>
  <c r="AX177" i="12"/>
  <c r="AW177" i="12"/>
  <c r="AV177" i="12"/>
  <c r="AU177" i="12"/>
  <c r="AT177" i="12"/>
  <c r="AS177" i="12"/>
  <c r="AR177" i="12"/>
  <c r="AQ177" i="12"/>
  <c r="AP177" i="12"/>
  <c r="AO177" i="12"/>
  <c r="AN177" i="12"/>
  <c r="AM177" i="12"/>
  <c r="AL177" i="12"/>
  <c r="AK177" i="12"/>
  <c r="AJ177" i="12"/>
  <c r="AI177" i="12"/>
  <c r="AH177" i="12"/>
  <c r="AG177" i="12"/>
  <c r="AF177" i="12"/>
  <c r="AE177" i="12"/>
  <c r="AD177" i="12"/>
  <c r="AC177" i="12"/>
  <c r="AB177" i="12"/>
  <c r="AA177" i="12"/>
  <c r="Z177" i="12"/>
  <c r="Y177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BT177" i="12" s="1"/>
  <c r="C177" i="12"/>
  <c r="B177" i="12"/>
  <c r="A177" i="12"/>
  <c r="BP176" i="12"/>
  <c r="BO176" i="12"/>
  <c r="BW176" i="12" s="1"/>
  <c r="BN176" i="12"/>
  <c r="BV176" i="12" s="1"/>
  <c r="BM176" i="12"/>
  <c r="BU176" i="12" s="1"/>
  <c r="BL176" i="12"/>
  <c r="BK176" i="12"/>
  <c r="BJ176" i="12"/>
  <c r="BI176" i="12"/>
  <c r="BH176" i="12"/>
  <c r="BG176" i="12"/>
  <c r="BF176" i="12"/>
  <c r="BE176" i="12"/>
  <c r="BD176" i="12"/>
  <c r="BC176" i="12"/>
  <c r="BB176" i="12"/>
  <c r="BA176" i="12"/>
  <c r="AZ176" i="12"/>
  <c r="AY176" i="12"/>
  <c r="AX176" i="12"/>
  <c r="AW176" i="12"/>
  <c r="AV176" i="12"/>
  <c r="AU176" i="12"/>
  <c r="AT176" i="12"/>
  <c r="AS176" i="12"/>
  <c r="AR176" i="12"/>
  <c r="AQ176" i="12"/>
  <c r="AP176" i="12"/>
  <c r="AO176" i="12"/>
  <c r="AN176" i="12"/>
  <c r="AM176" i="12"/>
  <c r="AL176" i="12"/>
  <c r="AK176" i="12"/>
  <c r="AJ176" i="12"/>
  <c r="AI176" i="12"/>
  <c r="AH176" i="12"/>
  <c r="AG176" i="12"/>
  <c r="AF176" i="12"/>
  <c r="AE176" i="12"/>
  <c r="AD176" i="12"/>
  <c r="AC176" i="12"/>
  <c r="AB176" i="12"/>
  <c r="AA176" i="12"/>
  <c r="Z176" i="12"/>
  <c r="Y176" i="12"/>
  <c r="X176" i="12"/>
  <c r="W176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BT176" i="12" s="1"/>
  <c r="C176" i="12"/>
  <c r="B176" i="12"/>
  <c r="A176" i="12"/>
  <c r="BP175" i="12"/>
  <c r="BO175" i="12"/>
  <c r="BW175" i="12" s="1"/>
  <c r="BN175" i="12"/>
  <c r="BV175" i="12" s="1"/>
  <c r="BM175" i="12"/>
  <c r="BU175" i="12" s="1"/>
  <c r="BL175" i="12"/>
  <c r="BK175" i="12"/>
  <c r="BJ175" i="12"/>
  <c r="BI175" i="12"/>
  <c r="BH175" i="12"/>
  <c r="BG175" i="12"/>
  <c r="BF175" i="12"/>
  <c r="BE175" i="12"/>
  <c r="BD175" i="12"/>
  <c r="BC175" i="12"/>
  <c r="BB175" i="12"/>
  <c r="BA175" i="12"/>
  <c r="AZ175" i="12"/>
  <c r="AY175" i="12"/>
  <c r="AX175" i="12"/>
  <c r="AW175" i="12"/>
  <c r="AV175" i="12"/>
  <c r="AU175" i="12"/>
  <c r="AT175" i="12"/>
  <c r="AS175" i="12"/>
  <c r="AR175" i="12"/>
  <c r="AQ175" i="12"/>
  <c r="AP175" i="12"/>
  <c r="AO175" i="12"/>
  <c r="AN175" i="12"/>
  <c r="AM175" i="12"/>
  <c r="AL175" i="12"/>
  <c r="AK175" i="12"/>
  <c r="AJ175" i="12"/>
  <c r="AI175" i="12"/>
  <c r="AH175" i="12"/>
  <c r="AG175" i="12"/>
  <c r="AF175" i="12"/>
  <c r="AE175" i="12"/>
  <c r="AD175" i="12"/>
  <c r="AC175" i="12"/>
  <c r="AB175" i="12"/>
  <c r="AA175" i="12"/>
  <c r="Z175" i="12"/>
  <c r="Y175" i="12"/>
  <c r="X175" i="12"/>
  <c r="W175" i="12"/>
  <c r="V175" i="12"/>
  <c r="U175" i="12"/>
  <c r="T175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BT175" i="12" s="1"/>
  <c r="C175" i="12"/>
  <c r="B175" i="12"/>
  <c r="A175" i="12"/>
  <c r="BP174" i="12"/>
  <c r="BO174" i="12"/>
  <c r="BW174" i="12" s="1"/>
  <c r="BN174" i="12"/>
  <c r="BV174" i="12" s="1"/>
  <c r="BM174" i="12"/>
  <c r="BU174" i="12" s="1"/>
  <c r="BL174" i="12"/>
  <c r="BK174" i="12"/>
  <c r="BJ174" i="12"/>
  <c r="BI174" i="12"/>
  <c r="BH174" i="12"/>
  <c r="BG174" i="12"/>
  <c r="BF174" i="12"/>
  <c r="BE174" i="12"/>
  <c r="BD174" i="12"/>
  <c r="BC174" i="12"/>
  <c r="BB174" i="12"/>
  <c r="BA174" i="12"/>
  <c r="AZ174" i="12"/>
  <c r="AY174" i="12"/>
  <c r="AX174" i="12"/>
  <c r="AW174" i="12"/>
  <c r="AV174" i="12"/>
  <c r="AU174" i="12"/>
  <c r="AT174" i="12"/>
  <c r="AS174" i="12"/>
  <c r="AR174" i="12"/>
  <c r="AQ174" i="12"/>
  <c r="AP174" i="12"/>
  <c r="AO174" i="12"/>
  <c r="AN174" i="12"/>
  <c r="AM174" i="12"/>
  <c r="AL174" i="12"/>
  <c r="AK174" i="12"/>
  <c r="AJ174" i="12"/>
  <c r="AI174" i="12"/>
  <c r="AH174" i="12"/>
  <c r="AG174" i="12"/>
  <c r="AF174" i="12"/>
  <c r="AE174" i="12"/>
  <c r="AD174" i="12"/>
  <c r="AC174" i="12"/>
  <c r="AB174" i="12"/>
  <c r="AA174" i="12"/>
  <c r="Z174" i="12"/>
  <c r="Y174" i="12"/>
  <c r="X174" i="12"/>
  <c r="W174" i="12"/>
  <c r="V174" i="12"/>
  <c r="U174" i="12"/>
  <c r="T174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BT174" i="12" s="1"/>
  <c r="C174" i="12"/>
  <c r="B174" i="12"/>
  <c r="A174" i="12"/>
  <c r="BP173" i="12"/>
  <c r="BO173" i="12"/>
  <c r="BW173" i="12" s="1"/>
  <c r="BN173" i="12"/>
  <c r="BV173" i="12" s="1"/>
  <c r="BM173" i="12"/>
  <c r="BU173" i="12" s="1"/>
  <c r="BL173" i="12"/>
  <c r="BK173" i="12"/>
  <c r="BJ173" i="12"/>
  <c r="BI173" i="12"/>
  <c r="BH173" i="12"/>
  <c r="BG173" i="12"/>
  <c r="BF173" i="12"/>
  <c r="BE173" i="12"/>
  <c r="BD173" i="12"/>
  <c r="BC173" i="12"/>
  <c r="BB173" i="12"/>
  <c r="BA173" i="12"/>
  <c r="AZ173" i="12"/>
  <c r="AY173" i="12"/>
  <c r="AX173" i="12"/>
  <c r="AW173" i="12"/>
  <c r="AV173" i="12"/>
  <c r="AU173" i="12"/>
  <c r="AT173" i="12"/>
  <c r="AS173" i="12"/>
  <c r="AR173" i="12"/>
  <c r="AQ173" i="12"/>
  <c r="AP173" i="12"/>
  <c r="AO173" i="12"/>
  <c r="AN173" i="12"/>
  <c r="AM173" i="12"/>
  <c r="AL173" i="12"/>
  <c r="AK173" i="12"/>
  <c r="AJ173" i="12"/>
  <c r="AI173" i="12"/>
  <c r="AH173" i="12"/>
  <c r="AG173" i="12"/>
  <c r="AF173" i="12"/>
  <c r="AE173" i="12"/>
  <c r="AD173" i="12"/>
  <c r="AC173" i="12"/>
  <c r="AB173" i="12"/>
  <c r="AA173" i="12"/>
  <c r="Z173" i="12"/>
  <c r="Y173" i="12"/>
  <c r="X173" i="12"/>
  <c r="W173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BT173" i="12" s="1"/>
  <c r="C173" i="12"/>
  <c r="B173" i="12"/>
  <c r="A173" i="12"/>
  <c r="BP172" i="12"/>
  <c r="BO172" i="12"/>
  <c r="BW172" i="12" s="1"/>
  <c r="BN172" i="12"/>
  <c r="BV172" i="12" s="1"/>
  <c r="BM172" i="12"/>
  <c r="BU172" i="12" s="1"/>
  <c r="BL172" i="12"/>
  <c r="BK172" i="12"/>
  <c r="BJ172" i="12"/>
  <c r="BI172" i="12"/>
  <c r="BH172" i="12"/>
  <c r="BG172" i="12"/>
  <c r="BF172" i="12"/>
  <c r="BE172" i="12"/>
  <c r="BD172" i="12"/>
  <c r="BC172" i="12"/>
  <c r="BB172" i="12"/>
  <c r="BA172" i="12"/>
  <c r="AZ172" i="12"/>
  <c r="AY172" i="12"/>
  <c r="AX172" i="12"/>
  <c r="AW172" i="12"/>
  <c r="AV172" i="12"/>
  <c r="AU172" i="12"/>
  <c r="AT172" i="12"/>
  <c r="AS172" i="12"/>
  <c r="AR172" i="12"/>
  <c r="AQ172" i="12"/>
  <c r="AP172" i="12"/>
  <c r="AO172" i="12"/>
  <c r="AN172" i="12"/>
  <c r="AM172" i="12"/>
  <c r="AL172" i="12"/>
  <c r="AK172" i="12"/>
  <c r="AJ172" i="12"/>
  <c r="AI172" i="12"/>
  <c r="AH172" i="12"/>
  <c r="AG172" i="12"/>
  <c r="AF172" i="12"/>
  <c r="AE172" i="12"/>
  <c r="AD172" i="12"/>
  <c r="AC172" i="12"/>
  <c r="AB172" i="12"/>
  <c r="AA172" i="12"/>
  <c r="Z172" i="12"/>
  <c r="Y172" i="12"/>
  <c r="X172" i="12"/>
  <c r="W172" i="12"/>
  <c r="V172" i="12"/>
  <c r="U172" i="12"/>
  <c r="T172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BT172" i="12" s="1"/>
  <c r="C172" i="12"/>
  <c r="B172" i="12"/>
  <c r="A172" i="12"/>
  <c r="BP171" i="12"/>
  <c r="BO171" i="12"/>
  <c r="BW171" i="12" s="1"/>
  <c r="BN171" i="12"/>
  <c r="BV171" i="12" s="1"/>
  <c r="BM171" i="12"/>
  <c r="BU171" i="12" s="1"/>
  <c r="BL171" i="12"/>
  <c r="BK171" i="12"/>
  <c r="BJ171" i="12"/>
  <c r="BI171" i="12"/>
  <c r="BH171" i="12"/>
  <c r="BG171" i="12"/>
  <c r="BF171" i="12"/>
  <c r="BE171" i="12"/>
  <c r="BD171" i="12"/>
  <c r="BC171" i="12"/>
  <c r="BB171" i="12"/>
  <c r="BA171" i="12"/>
  <c r="AZ171" i="12"/>
  <c r="AY171" i="12"/>
  <c r="AX171" i="12"/>
  <c r="AW171" i="12"/>
  <c r="AV171" i="12"/>
  <c r="AU171" i="12"/>
  <c r="AT171" i="12"/>
  <c r="AS171" i="12"/>
  <c r="AR171" i="12"/>
  <c r="AQ171" i="12"/>
  <c r="AP171" i="12"/>
  <c r="AO171" i="12"/>
  <c r="AN171" i="12"/>
  <c r="AM171" i="12"/>
  <c r="AL171" i="12"/>
  <c r="AK171" i="12"/>
  <c r="AJ171" i="12"/>
  <c r="AI171" i="12"/>
  <c r="AH171" i="12"/>
  <c r="AG171" i="12"/>
  <c r="AF171" i="12"/>
  <c r="AE171" i="12"/>
  <c r="AD171" i="12"/>
  <c r="AC171" i="12"/>
  <c r="AB171" i="12"/>
  <c r="AA171" i="12"/>
  <c r="Z171" i="12"/>
  <c r="Y171" i="12"/>
  <c r="X171" i="12"/>
  <c r="W171" i="12"/>
  <c r="V171" i="12"/>
  <c r="U171" i="12"/>
  <c r="T171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BT171" i="12" s="1"/>
  <c r="C171" i="12"/>
  <c r="B171" i="12"/>
  <c r="A171" i="12"/>
  <c r="BP170" i="12"/>
  <c r="BO170" i="12"/>
  <c r="BW170" i="12" s="1"/>
  <c r="BN170" i="12"/>
  <c r="BV170" i="12" s="1"/>
  <c r="BM170" i="12"/>
  <c r="BU170" i="12" s="1"/>
  <c r="BL170" i="12"/>
  <c r="BK170" i="12"/>
  <c r="BJ170" i="12"/>
  <c r="BI170" i="12"/>
  <c r="BH170" i="12"/>
  <c r="BG170" i="12"/>
  <c r="BF170" i="12"/>
  <c r="BE170" i="12"/>
  <c r="BD170" i="12"/>
  <c r="BC170" i="12"/>
  <c r="BB170" i="12"/>
  <c r="BA170" i="12"/>
  <c r="AZ170" i="12"/>
  <c r="AY170" i="12"/>
  <c r="AX170" i="12"/>
  <c r="AW170" i="12"/>
  <c r="AV170" i="12"/>
  <c r="AU170" i="12"/>
  <c r="AT170" i="12"/>
  <c r="AS170" i="12"/>
  <c r="AR170" i="12"/>
  <c r="AQ170" i="12"/>
  <c r="AP170" i="12"/>
  <c r="AO170" i="12"/>
  <c r="AN170" i="12"/>
  <c r="AM170" i="12"/>
  <c r="AL170" i="12"/>
  <c r="AK170" i="12"/>
  <c r="AJ170" i="12"/>
  <c r="AI170" i="12"/>
  <c r="AH170" i="12"/>
  <c r="AG170" i="12"/>
  <c r="AF170" i="12"/>
  <c r="AE170" i="12"/>
  <c r="AD170" i="12"/>
  <c r="AC170" i="12"/>
  <c r="AB170" i="12"/>
  <c r="AA170" i="12"/>
  <c r="Z170" i="12"/>
  <c r="Y170" i="12"/>
  <c r="X170" i="12"/>
  <c r="W170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BT170" i="12" s="1"/>
  <c r="C170" i="12"/>
  <c r="B170" i="12"/>
  <c r="A170" i="12"/>
  <c r="BP169" i="12"/>
  <c r="BO169" i="12"/>
  <c r="BW169" i="12" s="1"/>
  <c r="BN169" i="12"/>
  <c r="BV169" i="12" s="1"/>
  <c r="BM169" i="12"/>
  <c r="BU169" i="12" s="1"/>
  <c r="BL169" i="12"/>
  <c r="BK169" i="12"/>
  <c r="BJ169" i="12"/>
  <c r="BI169" i="12"/>
  <c r="BH169" i="12"/>
  <c r="BG169" i="12"/>
  <c r="BF169" i="12"/>
  <c r="BE169" i="12"/>
  <c r="BD169" i="12"/>
  <c r="BC169" i="12"/>
  <c r="BB169" i="12"/>
  <c r="BA169" i="12"/>
  <c r="AZ169" i="12"/>
  <c r="AY169" i="12"/>
  <c r="AX169" i="12"/>
  <c r="AW169" i="12"/>
  <c r="AV169" i="12"/>
  <c r="AU169" i="12"/>
  <c r="AT169" i="12"/>
  <c r="AS169" i="12"/>
  <c r="AR169" i="12"/>
  <c r="AQ169" i="12"/>
  <c r="AP169" i="12"/>
  <c r="AO169" i="12"/>
  <c r="AN169" i="12"/>
  <c r="AM169" i="12"/>
  <c r="AL169" i="12"/>
  <c r="AK169" i="12"/>
  <c r="AJ169" i="12"/>
  <c r="AI169" i="12"/>
  <c r="AH169" i="12"/>
  <c r="AG169" i="12"/>
  <c r="AF169" i="12"/>
  <c r="AE169" i="12"/>
  <c r="AD169" i="12"/>
  <c r="AC169" i="12"/>
  <c r="AB169" i="12"/>
  <c r="AA169" i="12"/>
  <c r="Z169" i="12"/>
  <c r="Y169" i="12"/>
  <c r="X169" i="12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BT169" i="12" s="1"/>
  <c r="C169" i="12"/>
  <c r="B169" i="12"/>
  <c r="A169" i="12"/>
  <c r="BP168" i="12"/>
  <c r="BO168" i="12"/>
  <c r="BW168" i="12" s="1"/>
  <c r="BN168" i="12"/>
  <c r="BV168" i="12" s="1"/>
  <c r="BM168" i="12"/>
  <c r="BU168" i="12" s="1"/>
  <c r="BL168" i="12"/>
  <c r="BK168" i="12"/>
  <c r="BJ168" i="12"/>
  <c r="BI168" i="12"/>
  <c r="BH168" i="12"/>
  <c r="BG168" i="12"/>
  <c r="BF168" i="12"/>
  <c r="BE168" i="12"/>
  <c r="BD168" i="12"/>
  <c r="BC168" i="12"/>
  <c r="BB168" i="12"/>
  <c r="BA168" i="12"/>
  <c r="AZ168" i="12"/>
  <c r="AY168" i="12"/>
  <c r="AX168" i="12"/>
  <c r="AW168" i="12"/>
  <c r="AV168" i="12"/>
  <c r="AU168" i="12"/>
  <c r="AT168" i="12"/>
  <c r="AS168" i="12"/>
  <c r="AR168" i="12"/>
  <c r="AQ168" i="12"/>
  <c r="AP168" i="12"/>
  <c r="AO168" i="12"/>
  <c r="AN168" i="12"/>
  <c r="AM168" i="12"/>
  <c r="AL168" i="12"/>
  <c r="AK168" i="12"/>
  <c r="AJ168" i="12"/>
  <c r="AI168" i="12"/>
  <c r="AH168" i="12"/>
  <c r="AG168" i="12"/>
  <c r="AF168" i="12"/>
  <c r="AE168" i="12"/>
  <c r="AD168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BT168" i="12" s="1"/>
  <c r="C168" i="12"/>
  <c r="B168" i="12"/>
  <c r="A168" i="12"/>
  <c r="BP167" i="12"/>
  <c r="BO167" i="12"/>
  <c r="BW167" i="12" s="1"/>
  <c r="BN167" i="12"/>
  <c r="BV167" i="12" s="1"/>
  <c r="BM167" i="12"/>
  <c r="BU167" i="12" s="1"/>
  <c r="BL167" i="12"/>
  <c r="BK167" i="12"/>
  <c r="BJ167" i="12"/>
  <c r="BI167" i="12"/>
  <c r="BH167" i="12"/>
  <c r="BG167" i="12"/>
  <c r="BF167" i="12"/>
  <c r="BE167" i="12"/>
  <c r="BD167" i="12"/>
  <c r="BC167" i="12"/>
  <c r="BB167" i="12"/>
  <c r="BA167" i="12"/>
  <c r="AZ167" i="12"/>
  <c r="AY167" i="12"/>
  <c r="AX167" i="12"/>
  <c r="AW167" i="12"/>
  <c r="AV167" i="12"/>
  <c r="AU167" i="12"/>
  <c r="AT167" i="12"/>
  <c r="AS167" i="12"/>
  <c r="AR167" i="12"/>
  <c r="AQ167" i="12"/>
  <c r="AP167" i="12"/>
  <c r="AO167" i="12"/>
  <c r="AN167" i="12"/>
  <c r="AM167" i="12"/>
  <c r="AL167" i="12"/>
  <c r="AK167" i="12"/>
  <c r="AJ167" i="12"/>
  <c r="AI167" i="12"/>
  <c r="AH167" i="12"/>
  <c r="AG167" i="12"/>
  <c r="AF167" i="12"/>
  <c r="AE167" i="12"/>
  <c r="AD167" i="12"/>
  <c r="AC167" i="12"/>
  <c r="AB167" i="12"/>
  <c r="AA167" i="12"/>
  <c r="Z167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BT167" i="12" s="1"/>
  <c r="C167" i="12"/>
  <c r="B167" i="12"/>
  <c r="A167" i="12"/>
  <c r="BP166" i="12"/>
  <c r="BO166" i="12"/>
  <c r="BW166" i="12" s="1"/>
  <c r="BN166" i="12"/>
  <c r="BV166" i="12" s="1"/>
  <c r="BM166" i="12"/>
  <c r="BU166" i="12" s="1"/>
  <c r="BL166" i="12"/>
  <c r="BK166" i="12"/>
  <c r="BJ166" i="12"/>
  <c r="BI166" i="12"/>
  <c r="BH166" i="12"/>
  <c r="BG166" i="12"/>
  <c r="BF166" i="12"/>
  <c r="BE166" i="12"/>
  <c r="BD166" i="12"/>
  <c r="BC166" i="12"/>
  <c r="BB166" i="12"/>
  <c r="BA166" i="12"/>
  <c r="AZ166" i="12"/>
  <c r="AY166" i="12"/>
  <c r="AX166" i="12"/>
  <c r="AW166" i="12"/>
  <c r="AV166" i="12"/>
  <c r="AU166" i="12"/>
  <c r="AT166" i="12"/>
  <c r="AS166" i="12"/>
  <c r="AR166" i="12"/>
  <c r="AQ166" i="12"/>
  <c r="AP166" i="12"/>
  <c r="AO166" i="12"/>
  <c r="AN166" i="12"/>
  <c r="AM166" i="12"/>
  <c r="AL166" i="12"/>
  <c r="AK166" i="12"/>
  <c r="AJ166" i="12"/>
  <c r="AI166" i="12"/>
  <c r="AH166" i="12"/>
  <c r="AG166" i="12"/>
  <c r="AF166" i="12"/>
  <c r="AE166" i="12"/>
  <c r="AD166" i="12"/>
  <c r="AC166" i="12"/>
  <c r="AB166" i="12"/>
  <c r="AA166" i="12"/>
  <c r="Z166" i="12"/>
  <c r="Y166" i="12"/>
  <c r="X166" i="12"/>
  <c r="W166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BT166" i="12" s="1"/>
  <c r="C166" i="12"/>
  <c r="B166" i="12"/>
  <c r="A166" i="12"/>
  <c r="BP165" i="12"/>
  <c r="BO165" i="12"/>
  <c r="BW165" i="12" s="1"/>
  <c r="BN165" i="12"/>
  <c r="BV165" i="12" s="1"/>
  <c r="BM165" i="12"/>
  <c r="BU165" i="12" s="1"/>
  <c r="BL165" i="12"/>
  <c r="BK165" i="12"/>
  <c r="BJ165" i="12"/>
  <c r="BI165" i="12"/>
  <c r="BH165" i="12"/>
  <c r="BG165" i="12"/>
  <c r="BF165" i="12"/>
  <c r="BE165" i="12"/>
  <c r="BD165" i="12"/>
  <c r="BC165" i="12"/>
  <c r="BB165" i="12"/>
  <c r="BA165" i="12"/>
  <c r="AZ165" i="12"/>
  <c r="AY165" i="12"/>
  <c r="AX165" i="12"/>
  <c r="AW165" i="12"/>
  <c r="AV165" i="12"/>
  <c r="AU165" i="12"/>
  <c r="AT165" i="12"/>
  <c r="AS165" i="12"/>
  <c r="AR165" i="12"/>
  <c r="AQ165" i="12"/>
  <c r="AP165" i="12"/>
  <c r="AO165" i="12"/>
  <c r="AN165" i="12"/>
  <c r="AM165" i="12"/>
  <c r="AL165" i="12"/>
  <c r="AK165" i="12"/>
  <c r="AJ165" i="12"/>
  <c r="AI165" i="12"/>
  <c r="AH165" i="12"/>
  <c r="AG165" i="12"/>
  <c r="AF165" i="12"/>
  <c r="AE165" i="12"/>
  <c r="AD165" i="12"/>
  <c r="AC165" i="12"/>
  <c r="AB165" i="12"/>
  <c r="AA165" i="12"/>
  <c r="Z165" i="12"/>
  <c r="Y165" i="12"/>
  <c r="X165" i="12"/>
  <c r="W165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E165" i="12"/>
  <c r="D165" i="12"/>
  <c r="BT165" i="12" s="1"/>
  <c r="C165" i="12"/>
  <c r="B165" i="12"/>
  <c r="A165" i="12"/>
  <c r="BP164" i="12"/>
  <c r="BO164" i="12"/>
  <c r="BW164" i="12" s="1"/>
  <c r="BN164" i="12"/>
  <c r="BV164" i="12" s="1"/>
  <c r="BM164" i="12"/>
  <c r="BU164" i="12" s="1"/>
  <c r="BL164" i="12"/>
  <c r="BK164" i="12"/>
  <c r="BJ164" i="12"/>
  <c r="BI164" i="12"/>
  <c r="BH164" i="12"/>
  <c r="BG164" i="12"/>
  <c r="BF164" i="12"/>
  <c r="BE164" i="12"/>
  <c r="BD164" i="12"/>
  <c r="BC164" i="12"/>
  <c r="BB164" i="12"/>
  <c r="BA164" i="12"/>
  <c r="AZ164" i="12"/>
  <c r="AY164" i="12"/>
  <c r="AX164" i="12"/>
  <c r="AW164" i="12"/>
  <c r="AV164" i="12"/>
  <c r="AU164" i="12"/>
  <c r="AT164" i="12"/>
  <c r="AS164" i="12"/>
  <c r="AR164" i="12"/>
  <c r="AQ164" i="12"/>
  <c r="AP164" i="12"/>
  <c r="AO164" i="12"/>
  <c r="AN164" i="12"/>
  <c r="AM164" i="12"/>
  <c r="AL164" i="12"/>
  <c r="AK164" i="12"/>
  <c r="AJ164" i="12"/>
  <c r="AI164" i="12"/>
  <c r="AH164" i="12"/>
  <c r="AG164" i="12"/>
  <c r="AF164" i="12"/>
  <c r="AE164" i="12"/>
  <c r="AD164" i="12"/>
  <c r="AC164" i="12"/>
  <c r="AB164" i="12"/>
  <c r="AA164" i="12"/>
  <c r="Z164" i="12"/>
  <c r="Y164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D164" i="12"/>
  <c r="BT164" i="12" s="1"/>
  <c r="C164" i="12"/>
  <c r="B164" i="12"/>
  <c r="A164" i="12"/>
  <c r="BP163" i="12"/>
  <c r="BO163" i="12"/>
  <c r="BW163" i="12" s="1"/>
  <c r="BN163" i="12"/>
  <c r="BV163" i="12" s="1"/>
  <c r="BM163" i="12"/>
  <c r="BU163" i="12" s="1"/>
  <c r="BL163" i="12"/>
  <c r="BK163" i="12"/>
  <c r="BJ163" i="12"/>
  <c r="BI163" i="12"/>
  <c r="BH163" i="12"/>
  <c r="BG163" i="12"/>
  <c r="BF163" i="12"/>
  <c r="BE163" i="12"/>
  <c r="BD163" i="12"/>
  <c r="BC163" i="12"/>
  <c r="BB163" i="12"/>
  <c r="BA163" i="12"/>
  <c r="AZ163" i="12"/>
  <c r="AY163" i="12"/>
  <c r="AX163" i="12"/>
  <c r="AW163" i="12"/>
  <c r="AV163" i="12"/>
  <c r="AU163" i="12"/>
  <c r="AT163" i="12"/>
  <c r="AS163" i="12"/>
  <c r="AR163" i="12"/>
  <c r="AQ163" i="12"/>
  <c r="AP163" i="12"/>
  <c r="AO163" i="12"/>
  <c r="AN163" i="12"/>
  <c r="AM163" i="12"/>
  <c r="AL163" i="12"/>
  <c r="AK163" i="12"/>
  <c r="AJ163" i="12"/>
  <c r="AI163" i="12"/>
  <c r="AH163" i="12"/>
  <c r="AG163" i="12"/>
  <c r="AF163" i="12"/>
  <c r="AE163" i="12"/>
  <c r="AD163" i="12"/>
  <c r="AC163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D163" i="12"/>
  <c r="BT163" i="12" s="1"/>
  <c r="C163" i="12"/>
  <c r="B163" i="12"/>
  <c r="A163" i="12"/>
  <c r="BP162" i="12"/>
  <c r="BO162" i="12"/>
  <c r="BW162" i="12" s="1"/>
  <c r="BN162" i="12"/>
  <c r="BV162" i="12" s="1"/>
  <c r="BM162" i="12"/>
  <c r="BU162" i="12" s="1"/>
  <c r="BL162" i="12"/>
  <c r="BK162" i="12"/>
  <c r="BJ162" i="12"/>
  <c r="BI162" i="12"/>
  <c r="BH162" i="12"/>
  <c r="BG162" i="12"/>
  <c r="BF162" i="12"/>
  <c r="BE162" i="12"/>
  <c r="BD162" i="12"/>
  <c r="BC162" i="12"/>
  <c r="BB162" i="12"/>
  <c r="BA162" i="12"/>
  <c r="AZ162" i="12"/>
  <c r="AY162" i="12"/>
  <c r="AX162" i="12"/>
  <c r="AW162" i="12"/>
  <c r="AV162" i="12"/>
  <c r="AU162" i="12"/>
  <c r="AT162" i="12"/>
  <c r="AS162" i="12"/>
  <c r="AR162" i="12"/>
  <c r="AQ162" i="12"/>
  <c r="AP162" i="12"/>
  <c r="AO162" i="12"/>
  <c r="AN162" i="12"/>
  <c r="AM162" i="12"/>
  <c r="AL162" i="12"/>
  <c r="AK162" i="12"/>
  <c r="AJ162" i="12"/>
  <c r="AI162" i="12"/>
  <c r="AH162" i="12"/>
  <c r="AG162" i="12"/>
  <c r="AF162" i="12"/>
  <c r="AE162" i="12"/>
  <c r="AD162" i="12"/>
  <c r="AC162" i="12"/>
  <c r="AB162" i="12"/>
  <c r="AA162" i="12"/>
  <c r="Z162" i="12"/>
  <c r="Y162" i="12"/>
  <c r="X162" i="12"/>
  <c r="W162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BT162" i="12" s="1"/>
  <c r="C162" i="12"/>
  <c r="B162" i="12"/>
  <c r="A162" i="12"/>
  <c r="BP161" i="12"/>
  <c r="BO161" i="12"/>
  <c r="BW161" i="12" s="1"/>
  <c r="BN161" i="12"/>
  <c r="BV161" i="12" s="1"/>
  <c r="BM161" i="12"/>
  <c r="BU161" i="12" s="1"/>
  <c r="BL161" i="12"/>
  <c r="BK161" i="12"/>
  <c r="BJ161" i="12"/>
  <c r="BI161" i="12"/>
  <c r="BH161" i="12"/>
  <c r="BG161" i="12"/>
  <c r="BF161" i="12"/>
  <c r="BE161" i="12"/>
  <c r="BD161" i="12"/>
  <c r="BC161" i="12"/>
  <c r="BB161" i="12"/>
  <c r="BA161" i="12"/>
  <c r="AZ161" i="12"/>
  <c r="AY161" i="12"/>
  <c r="AX161" i="12"/>
  <c r="AW161" i="12"/>
  <c r="AV161" i="12"/>
  <c r="AU161" i="12"/>
  <c r="AT161" i="12"/>
  <c r="AS161" i="12"/>
  <c r="AR161" i="12"/>
  <c r="AQ161" i="12"/>
  <c r="AP161" i="12"/>
  <c r="AO161" i="12"/>
  <c r="AN161" i="12"/>
  <c r="AM161" i="12"/>
  <c r="AL161" i="12"/>
  <c r="AK161" i="12"/>
  <c r="AJ161" i="12"/>
  <c r="AI161" i="12"/>
  <c r="AH161" i="12"/>
  <c r="AG161" i="12"/>
  <c r="AF161" i="12"/>
  <c r="AE161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1" i="12"/>
  <c r="BT161" i="12" s="1"/>
  <c r="C161" i="12"/>
  <c r="B161" i="12"/>
  <c r="A161" i="12"/>
  <c r="BP160" i="12"/>
  <c r="BO160" i="12"/>
  <c r="BW160" i="12" s="1"/>
  <c r="BN160" i="12"/>
  <c r="BV160" i="12" s="1"/>
  <c r="BM160" i="12"/>
  <c r="BU160" i="12" s="1"/>
  <c r="BL160" i="12"/>
  <c r="BK160" i="12"/>
  <c r="BJ160" i="12"/>
  <c r="BI160" i="12"/>
  <c r="BH160" i="12"/>
  <c r="BG160" i="12"/>
  <c r="BF160" i="12"/>
  <c r="BE160" i="12"/>
  <c r="BD160" i="12"/>
  <c r="BC160" i="12"/>
  <c r="BB160" i="12"/>
  <c r="BA160" i="12"/>
  <c r="AZ160" i="12"/>
  <c r="AY160" i="12"/>
  <c r="AX160" i="12"/>
  <c r="AW160" i="12"/>
  <c r="AV160" i="12"/>
  <c r="AU160" i="12"/>
  <c r="AT160" i="12"/>
  <c r="AS160" i="12"/>
  <c r="AR160" i="12"/>
  <c r="AQ160" i="12"/>
  <c r="AP160" i="12"/>
  <c r="AO160" i="12"/>
  <c r="AN160" i="12"/>
  <c r="AM160" i="12"/>
  <c r="AL160" i="12"/>
  <c r="AK160" i="12"/>
  <c r="AJ160" i="12"/>
  <c r="AI160" i="12"/>
  <c r="AH160" i="12"/>
  <c r="AG160" i="12"/>
  <c r="AF160" i="12"/>
  <c r="AE160" i="12"/>
  <c r="AD160" i="12"/>
  <c r="AC160" i="12"/>
  <c r="AB160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BT160" i="12" s="1"/>
  <c r="C160" i="12"/>
  <c r="B160" i="12"/>
  <c r="A160" i="12"/>
  <c r="BP159" i="12"/>
  <c r="BO159" i="12"/>
  <c r="BW159" i="12" s="1"/>
  <c r="BN159" i="12"/>
  <c r="BV159" i="12" s="1"/>
  <c r="BM159" i="12"/>
  <c r="BU159" i="12" s="1"/>
  <c r="BL159" i="12"/>
  <c r="BK159" i="12"/>
  <c r="BJ159" i="12"/>
  <c r="BI159" i="12"/>
  <c r="BH159" i="12"/>
  <c r="BG159" i="12"/>
  <c r="BF159" i="12"/>
  <c r="BE159" i="12"/>
  <c r="BD159" i="12"/>
  <c r="BC159" i="12"/>
  <c r="BB159" i="12"/>
  <c r="BA159" i="12"/>
  <c r="AZ159" i="12"/>
  <c r="AY159" i="12"/>
  <c r="AX159" i="12"/>
  <c r="AW159" i="12"/>
  <c r="AV159" i="12"/>
  <c r="AU159" i="12"/>
  <c r="AT159" i="12"/>
  <c r="AS159" i="12"/>
  <c r="AR159" i="12"/>
  <c r="AQ159" i="12"/>
  <c r="AP159" i="12"/>
  <c r="AO159" i="12"/>
  <c r="AN159" i="12"/>
  <c r="AM159" i="12"/>
  <c r="AL159" i="12"/>
  <c r="AK159" i="12"/>
  <c r="AJ159" i="12"/>
  <c r="AI159" i="12"/>
  <c r="AH159" i="12"/>
  <c r="AG159" i="12"/>
  <c r="AF159" i="12"/>
  <c r="AE159" i="12"/>
  <c r="AD159" i="12"/>
  <c r="AC159" i="12"/>
  <c r="AB159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BT159" i="12" s="1"/>
  <c r="C159" i="12"/>
  <c r="B159" i="12"/>
  <c r="A159" i="12"/>
  <c r="BP158" i="12"/>
  <c r="BO158" i="12"/>
  <c r="BW158" i="12" s="1"/>
  <c r="BN158" i="12"/>
  <c r="BV158" i="12" s="1"/>
  <c r="BM158" i="12"/>
  <c r="BU158" i="12" s="1"/>
  <c r="BL158" i="12"/>
  <c r="BK158" i="12"/>
  <c r="BJ158" i="12"/>
  <c r="BI158" i="12"/>
  <c r="BH158" i="12"/>
  <c r="BG158" i="12"/>
  <c r="BF158" i="12"/>
  <c r="BE158" i="12"/>
  <c r="BD158" i="12"/>
  <c r="BC158" i="12"/>
  <c r="BB158" i="12"/>
  <c r="BA158" i="12"/>
  <c r="AZ158" i="12"/>
  <c r="AY158" i="12"/>
  <c r="AX158" i="12"/>
  <c r="AW158" i="12"/>
  <c r="AV158" i="12"/>
  <c r="AU158" i="12"/>
  <c r="AT158" i="12"/>
  <c r="AS158" i="12"/>
  <c r="AR158" i="12"/>
  <c r="AQ158" i="12"/>
  <c r="AP158" i="12"/>
  <c r="AO158" i="12"/>
  <c r="AN158" i="12"/>
  <c r="AM158" i="12"/>
  <c r="AL158" i="12"/>
  <c r="AK158" i="12"/>
  <c r="AJ158" i="12"/>
  <c r="AI158" i="12"/>
  <c r="AH158" i="12"/>
  <c r="AG158" i="12"/>
  <c r="AF158" i="12"/>
  <c r="AE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BT158" i="12" s="1"/>
  <c r="C158" i="12"/>
  <c r="B158" i="12"/>
  <c r="A158" i="12"/>
  <c r="BP157" i="12"/>
  <c r="BO157" i="12"/>
  <c r="BW157" i="12" s="1"/>
  <c r="BN157" i="12"/>
  <c r="BV157" i="12" s="1"/>
  <c r="BM157" i="12"/>
  <c r="BU157" i="12" s="1"/>
  <c r="BL157" i="12"/>
  <c r="BK157" i="12"/>
  <c r="BJ157" i="12"/>
  <c r="BI157" i="12"/>
  <c r="BH157" i="12"/>
  <c r="BG157" i="12"/>
  <c r="BF157" i="12"/>
  <c r="BE157" i="12"/>
  <c r="BD157" i="12"/>
  <c r="BC157" i="12"/>
  <c r="BB157" i="12"/>
  <c r="BA157" i="12"/>
  <c r="AZ157" i="12"/>
  <c r="AY157" i="12"/>
  <c r="AX157" i="12"/>
  <c r="AW157" i="12"/>
  <c r="AV157" i="12"/>
  <c r="AU157" i="12"/>
  <c r="AT157" i="12"/>
  <c r="AS157" i="12"/>
  <c r="AR157" i="12"/>
  <c r="AQ157" i="12"/>
  <c r="AP157" i="12"/>
  <c r="AO157" i="12"/>
  <c r="AN157" i="12"/>
  <c r="AM157" i="12"/>
  <c r="AL157" i="12"/>
  <c r="AK157" i="12"/>
  <c r="AJ157" i="12"/>
  <c r="AI157" i="12"/>
  <c r="AH157" i="12"/>
  <c r="AG157" i="12"/>
  <c r="AF157" i="12"/>
  <c r="AE157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BT157" i="12" s="1"/>
  <c r="C157" i="12"/>
  <c r="B157" i="12"/>
  <c r="A157" i="12"/>
  <c r="BP156" i="12"/>
  <c r="BO156" i="12"/>
  <c r="BW156" i="12" s="1"/>
  <c r="BN156" i="12"/>
  <c r="BV156" i="12" s="1"/>
  <c r="BM156" i="12"/>
  <c r="BU156" i="12" s="1"/>
  <c r="BL156" i="12"/>
  <c r="BK156" i="12"/>
  <c r="BJ156" i="12"/>
  <c r="BI156" i="12"/>
  <c r="BH156" i="12"/>
  <c r="BG156" i="12"/>
  <c r="BF156" i="12"/>
  <c r="BE156" i="12"/>
  <c r="BD156" i="12"/>
  <c r="BC156" i="12"/>
  <c r="BB156" i="12"/>
  <c r="BA156" i="12"/>
  <c r="AZ156" i="12"/>
  <c r="AY156" i="12"/>
  <c r="AX156" i="12"/>
  <c r="AW156" i="12"/>
  <c r="AV156" i="12"/>
  <c r="AU156" i="12"/>
  <c r="AT156" i="12"/>
  <c r="AS156" i="12"/>
  <c r="AR156" i="12"/>
  <c r="AQ156" i="12"/>
  <c r="AP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BT156" i="12" s="1"/>
  <c r="C156" i="12"/>
  <c r="B156" i="12"/>
  <c r="A156" i="12"/>
  <c r="BP155" i="12"/>
  <c r="BO155" i="12"/>
  <c r="BW155" i="12" s="1"/>
  <c r="BN155" i="12"/>
  <c r="BV155" i="12" s="1"/>
  <c r="BM155" i="12"/>
  <c r="BU155" i="12" s="1"/>
  <c r="BL155" i="12"/>
  <c r="BK155" i="12"/>
  <c r="BJ155" i="12"/>
  <c r="BI155" i="12"/>
  <c r="BH155" i="12"/>
  <c r="BG155" i="12"/>
  <c r="BF155" i="12"/>
  <c r="BE155" i="12"/>
  <c r="BD155" i="12"/>
  <c r="BC155" i="12"/>
  <c r="BB155" i="12"/>
  <c r="BA155" i="12"/>
  <c r="AZ155" i="12"/>
  <c r="AY155" i="12"/>
  <c r="AX155" i="12"/>
  <c r="AW155" i="12"/>
  <c r="AV155" i="12"/>
  <c r="AU155" i="12"/>
  <c r="AT155" i="12"/>
  <c r="AS155" i="12"/>
  <c r="AR155" i="12"/>
  <c r="AQ155" i="12"/>
  <c r="AP155" i="12"/>
  <c r="AO155" i="12"/>
  <c r="AN155" i="12"/>
  <c r="AM155" i="12"/>
  <c r="AL155" i="12"/>
  <c r="AK155" i="12"/>
  <c r="AJ155" i="12"/>
  <c r="AI155" i="12"/>
  <c r="AH155" i="12"/>
  <c r="AG155" i="12"/>
  <c r="AF155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BT155" i="12" s="1"/>
  <c r="C155" i="12"/>
  <c r="B155" i="12"/>
  <c r="A155" i="12"/>
  <c r="BP154" i="12"/>
  <c r="BO154" i="12"/>
  <c r="BW154" i="12" s="1"/>
  <c r="BN154" i="12"/>
  <c r="BV154" i="12" s="1"/>
  <c r="BM154" i="12"/>
  <c r="BU154" i="12" s="1"/>
  <c r="BL154" i="12"/>
  <c r="BK154" i="12"/>
  <c r="BJ154" i="12"/>
  <c r="BI154" i="12"/>
  <c r="BH154" i="12"/>
  <c r="BG154" i="12"/>
  <c r="BF154" i="12"/>
  <c r="BE154" i="12"/>
  <c r="BD154" i="12"/>
  <c r="BC154" i="12"/>
  <c r="BB154" i="12"/>
  <c r="BA154" i="12"/>
  <c r="AZ154" i="12"/>
  <c r="AY154" i="12"/>
  <c r="AX154" i="12"/>
  <c r="AW154" i="12"/>
  <c r="AV154" i="12"/>
  <c r="AU154" i="12"/>
  <c r="AT154" i="12"/>
  <c r="AS154" i="12"/>
  <c r="AR154" i="12"/>
  <c r="AQ154" i="12"/>
  <c r="AP154" i="12"/>
  <c r="AO154" i="12"/>
  <c r="AN154" i="12"/>
  <c r="AM154" i="12"/>
  <c r="AL154" i="12"/>
  <c r="AK154" i="12"/>
  <c r="AJ154" i="12"/>
  <c r="AI154" i="12"/>
  <c r="AH154" i="12"/>
  <c r="AG154" i="12"/>
  <c r="AF154" i="12"/>
  <c r="AE154" i="12"/>
  <c r="AD154" i="12"/>
  <c r="AC154" i="12"/>
  <c r="AB154" i="12"/>
  <c r="AA154" i="12"/>
  <c r="Z154" i="12"/>
  <c r="Y154" i="12"/>
  <c r="X154" i="12"/>
  <c r="W154" i="12"/>
  <c r="V154" i="12"/>
  <c r="U154" i="12"/>
  <c r="T154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BT154" i="12" s="1"/>
  <c r="C154" i="12"/>
  <c r="B154" i="12"/>
  <c r="A154" i="12"/>
  <c r="BP153" i="12"/>
  <c r="BO153" i="12"/>
  <c r="BW153" i="12" s="1"/>
  <c r="BN153" i="12"/>
  <c r="BV153" i="12" s="1"/>
  <c r="BM153" i="12"/>
  <c r="BU153" i="12" s="1"/>
  <c r="BL153" i="12"/>
  <c r="BK153" i="12"/>
  <c r="BJ153" i="12"/>
  <c r="BI153" i="12"/>
  <c r="BH153" i="12"/>
  <c r="BG153" i="12"/>
  <c r="BF153" i="12"/>
  <c r="BE153" i="12"/>
  <c r="BD153" i="12"/>
  <c r="BC153" i="12"/>
  <c r="BB153" i="12"/>
  <c r="BA153" i="12"/>
  <c r="AZ153" i="12"/>
  <c r="AY153" i="12"/>
  <c r="AX153" i="12"/>
  <c r="AW153" i="12"/>
  <c r="AV153" i="12"/>
  <c r="AU153" i="12"/>
  <c r="AT153" i="12"/>
  <c r="AS153" i="12"/>
  <c r="AR153" i="12"/>
  <c r="AQ153" i="12"/>
  <c r="AP153" i="12"/>
  <c r="AO153" i="12"/>
  <c r="AN153" i="12"/>
  <c r="AM153" i="12"/>
  <c r="AL153" i="12"/>
  <c r="AK153" i="12"/>
  <c r="AJ153" i="12"/>
  <c r="AI153" i="12"/>
  <c r="AH153" i="12"/>
  <c r="AG153" i="12"/>
  <c r="AF153" i="12"/>
  <c r="AE153" i="12"/>
  <c r="AD153" i="12"/>
  <c r="AC153" i="12"/>
  <c r="AB153" i="12"/>
  <c r="AA153" i="12"/>
  <c r="Z153" i="12"/>
  <c r="Y153" i="12"/>
  <c r="X153" i="12"/>
  <c r="W153" i="12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BT153" i="12" s="1"/>
  <c r="C153" i="12"/>
  <c r="B153" i="12"/>
  <c r="A153" i="12"/>
  <c r="BP152" i="12"/>
  <c r="BO152" i="12"/>
  <c r="BW152" i="12" s="1"/>
  <c r="BN152" i="12"/>
  <c r="BV152" i="12" s="1"/>
  <c r="BM152" i="12"/>
  <c r="BU152" i="12" s="1"/>
  <c r="BL152" i="12"/>
  <c r="BK152" i="12"/>
  <c r="BJ152" i="12"/>
  <c r="BI152" i="12"/>
  <c r="BH152" i="12"/>
  <c r="BG152" i="12"/>
  <c r="BF152" i="12"/>
  <c r="BE152" i="12"/>
  <c r="BD152" i="12"/>
  <c r="BC152" i="12"/>
  <c r="BB152" i="12"/>
  <c r="BA152" i="12"/>
  <c r="AZ152" i="12"/>
  <c r="AY152" i="12"/>
  <c r="AX152" i="12"/>
  <c r="AW152" i="12"/>
  <c r="AV152" i="12"/>
  <c r="AU152" i="12"/>
  <c r="AT152" i="12"/>
  <c r="AS152" i="12"/>
  <c r="AR152" i="12"/>
  <c r="AQ152" i="12"/>
  <c r="AP152" i="12"/>
  <c r="AO152" i="12"/>
  <c r="AN152" i="12"/>
  <c r="AM152" i="12"/>
  <c r="AL152" i="12"/>
  <c r="AK152" i="12"/>
  <c r="AJ152" i="12"/>
  <c r="AI152" i="12"/>
  <c r="AH152" i="12"/>
  <c r="AG152" i="12"/>
  <c r="AF152" i="12"/>
  <c r="AE152" i="12"/>
  <c r="AD152" i="12"/>
  <c r="AC152" i="12"/>
  <c r="AB152" i="12"/>
  <c r="AA152" i="12"/>
  <c r="Z152" i="12"/>
  <c r="Y152" i="12"/>
  <c r="X152" i="12"/>
  <c r="W152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BT152" i="12" s="1"/>
  <c r="C152" i="12"/>
  <c r="B152" i="12"/>
  <c r="A152" i="12"/>
  <c r="BP151" i="12"/>
  <c r="BO151" i="12"/>
  <c r="BW151" i="12" s="1"/>
  <c r="BN151" i="12"/>
  <c r="BV151" i="12" s="1"/>
  <c r="BM151" i="12"/>
  <c r="BU151" i="12" s="1"/>
  <c r="BL151" i="12"/>
  <c r="BK151" i="12"/>
  <c r="BJ151" i="12"/>
  <c r="BI151" i="12"/>
  <c r="BH151" i="12"/>
  <c r="BG151" i="12"/>
  <c r="BF151" i="12"/>
  <c r="BE151" i="12"/>
  <c r="BD151" i="12"/>
  <c r="BC151" i="12"/>
  <c r="BB151" i="12"/>
  <c r="BA151" i="12"/>
  <c r="AZ151" i="12"/>
  <c r="AY151" i="12"/>
  <c r="AX151" i="12"/>
  <c r="AW151" i="12"/>
  <c r="AV151" i="12"/>
  <c r="AU151" i="12"/>
  <c r="AT151" i="12"/>
  <c r="AS151" i="12"/>
  <c r="AR151" i="12"/>
  <c r="AQ151" i="12"/>
  <c r="AP151" i="12"/>
  <c r="AO151" i="12"/>
  <c r="AN151" i="12"/>
  <c r="AM151" i="12"/>
  <c r="AL151" i="12"/>
  <c r="AK151" i="12"/>
  <c r="AJ151" i="12"/>
  <c r="AI151" i="12"/>
  <c r="AH151" i="12"/>
  <c r="AG151" i="12"/>
  <c r="AF151" i="12"/>
  <c r="AE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BT151" i="12" s="1"/>
  <c r="C151" i="12"/>
  <c r="B151" i="12"/>
  <c r="A151" i="12"/>
  <c r="BP150" i="12"/>
  <c r="BO150" i="12"/>
  <c r="BW150" i="12" s="1"/>
  <c r="BN150" i="12"/>
  <c r="BV150" i="12" s="1"/>
  <c r="BM150" i="12"/>
  <c r="BU150" i="12" s="1"/>
  <c r="BL150" i="12"/>
  <c r="BK150" i="12"/>
  <c r="BJ150" i="12"/>
  <c r="BI150" i="12"/>
  <c r="BH150" i="12"/>
  <c r="BG150" i="12"/>
  <c r="BF150" i="12"/>
  <c r="BE150" i="12"/>
  <c r="BD150" i="12"/>
  <c r="BC150" i="12"/>
  <c r="BB150" i="12"/>
  <c r="BA150" i="12"/>
  <c r="AZ150" i="12"/>
  <c r="AY150" i="12"/>
  <c r="AX150" i="12"/>
  <c r="AW150" i="12"/>
  <c r="AV150" i="12"/>
  <c r="AU150" i="12"/>
  <c r="AT150" i="12"/>
  <c r="AS150" i="12"/>
  <c r="AR150" i="12"/>
  <c r="AQ150" i="12"/>
  <c r="AP150" i="12"/>
  <c r="AO150" i="12"/>
  <c r="AN150" i="12"/>
  <c r="AM150" i="12"/>
  <c r="AL150" i="12"/>
  <c r="AK150" i="12"/>
  <c r="AJ150" i="12"/>
  <c r="AI150" i="12"/>
  <c r="AH150" i="12"/>
  <c r="AG150" i="12"/>
  <c r="AF150" i="12"/>
  <c r="AE150" i="12"/>
  <c r="AD150" i="12"/>
  <c r="AC150" i="12"/>
  <c r="AB150" i="12"/>
  <c r="AA150" i="12"/>
  <c r="Z150" i="12"/>
  <c r="Y150" i="12"/>
  <c r="X150" i="12"/>
  <c r="W150" i="12"/>
  <c r="V150" i="12"/>
  <c r="U150" i="12"/>
  <c r="T150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BT150" i="12" s="1"/>
  <c r="C150" i="12"/>
  <c r="B150" i="12"/>
  <c r="A150" i="12"/>
  <c r="BP149" i="12"/>
  <c r="BO149" i="12"/>
  <c r="BW149" i="12" s="1"/>
  <c r="BN149" i="12"/>
  <c r="BV149" i="12" s="1"/>
  <c r="BM149" i="12"/>
  <c r="BU149" i="12" s="1"/>
  <c r="BL149" i="12"/>
  <c r="BK149" i="12"/>
  <c r="BJ149" i="12"/>
  <c r="BI149" i="12"/>
  <c r="BH149" i="12"/>
  <c r="BG149" i="12"/>
  <c r="BF149" i="12"/>
  <c r="BE149" i="12"/>
  <c r="BD149" i="12"/>
  <c r="BC149" i="12"/>
  <c r="BB149" i="12"/>
  <c r="BA149" i="12"/>
  <c r="AZ149" i="12"/>
  <c r="AY149" i="12"/>
  <c r="AX149" i="12"/>
  <c r="AW149" i="12"/>
  <c r="AV149" i="12"/>
  <c r="AU149" i="12"/>
  <c r="AT149" i="12"/>
  <c r="AS149" i="12"/>
  <c r="AR149" i="12"/>
  <c r="AQ149" i="12"/>
  <c r="AP149" i="12"/>
  <c r="AO149" i="12"/>
  <c r="AN149" i="12"/>
  <c r="AM149" i="12"/>
  <c r="AL149" i="12"/>
  <c r="AK149" i="12"/>
  <c r="AJ149" i="12"/>
  <c r="AI149" i="12"/>
  <c r="AH149" i="12"/>
  <c r="AG149" i="12"/>
  <c r="AF149" i="12"/>
  <c r="AE149" i="12"/>
  <c r="AD149" i="12"/>
  <c r="AC149" i="12"/>
  <c r="AB149" i="12"/>
  <c r="AA149" i="12"/>
  <c r="Z149" i="12"/>
  <c r="Y149" i="12"/>
  <c r="X149" i="12"/>
  <c r="W149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BT149" i="12" s="1"/>
  <c r="C149" i="12"/>
  <c r="B149" i="12"/>
  <c r="A149" i="12"/>
  <c r="BP148" i="12"/>
  <c r="BO148" i="12"/>
  <c r="BW148" i="12" s="1"/>
  <c r="BN148" i="12"/>
  <c r="BV148" i="12" s="1"/>
  <c r="BM148" i="12"/>
  <c r="BU148" i="12" s="1"/>
  <c r="BL148" i="12"/>
  <c r="BK148" i="12"/>
  <c r="BJ148" i="12"/>
  <c r="BI148" i="12"/>
  <c r="BH148" i="12"/>
  <c r="BG148" i="12"/>
  <c r="BF148" i="12"/>
  <c r="BE148" i="12"/>
  <c r="BD148" i="12"/>
  <c r="BC148" i="12"/>
  <c r="BB148" i="12"/>
  <c r="BA148" i="12"/>
  <c r="AZ148" i="12"/>
  <c r="AY148" i="12"/>
  <c r="AX148" i="12"/>
  <c r="AW148" i="12"/>
  <c r="AV148" i="12"/>
  <c r="AU148" i="12"/>
  <c r="AT148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D148" i="12"/>
  <c r="BT148" i="12" s="1"/>
  <c r="C148" i="12"/>
  <c r="B148" i="12"/>
  <c r="A148" i="12"/>
  <c r="BP147" i="12"/>
  <c r="BO147" i="12"/>
  <c r="BW147" i="12" s="1"/>
  <c r="BN147" i="12"/>
  <c r="BV147" i="12" s="1"/>
  <c r="BM147" i="12"/>
  <c r="BU147" i="12" s="1"/>
  <c r="BL147" i="12"/>
  <c r="BK147" i="12"/>
  <c r="BJ147" i="12"/>
  <c r="BI147" i="12"/>
  <c r="BH147" i="12"/>
  <c r="BG147" i="12"/>
  <c r="BF147" i="12"/>
  <c r="BE147" i="12"/>
  <c r="BD147" i="12"/>
  <c r="BC147" i="12"/>
  <c r="BB147" i="12"/>
  <c r="BA147" i="12"/>
  <c r="AZ147" i="12"/>
  <c r="AY147" i="12"/>
  <c r="AX147" i="12"/>
  <c r="AW147" i="12"/>
  <c r="AV147" i="12"/>
  <c r="AU147" i="12"/>
  <c r="AT147" i="12"/>
  <c r="AS147" i="12"/>
  <c r="AR147" i="12"/>
  <c r="AQ147" i="12"/>
  <c r="AP147" i="12"/>
  <c r="AO147" i="12"/>
  <c r="AN147" i="12"/>
  <c r="AM147" i="12"/>
  <c r="AL147" i="12"/>
  <c r="AK147" i="12"/>
  <c r="AJ147" i="12"/>
  <c r="AI147" i="12"/>
  <c r="AH147" i="12"/>
  <c r="AG147" i="12"/>
  <c r="AF147" i="12"/>
  <c r="AE147" i="12"/>
  <c r="AD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BT147" i="12" s="1"/>
  <c r="C147" i="12"/>
  <c r="B147" i="12"/>
  <c r="A147" i="12"/>
  <c r="BP146" i="12"/>
  <c r="BO146" i="12"/>
  <c r="BW146" i="12" s="1"/>
  <c r="BN146" i="12"/>
  <c r="BV146" i="12" s="1"/>
  <c r="BM146" i="12"/>
  <c r="BU146" i="12" s="1"/>
  <c r="BL146" i="12"/>
  <c r="BK146" i="12"/>
  <c r="BJ146" i="12"/>
  <c r="BI146" i="12"/>
  <c r="BH146" i="12"/>
  <c r="BG146" i="12"/>
  <c r="BF146" i="12"/>
  <c r="BE146" i="12"/>
  <c r="BD146" i="12"/>
  <c r="BC146" i="12"/>
  <c r="BB146" i="12"/>
  <c r="BA146" i="12"/>
  <c r="AZ146" i="12"/>
  <c r="AY146" i="12"/>
  <c r="AX146" i="12"/>
  <c r="AW146" i="12"/>
  <c r="AV146" i="12"/>
  <c r="AU146" i="12"/>
  <c r="AT146" i="12"/>
  <c r="AS146" i="12"/>
  <c r="AR146" i="12"/>
  <c r="AQ146" i="12"/>
  <c r="AP146" i="12"/>
  <c r="AO146" i="12"/>
  <c r="AN146" i="12"/>
  <c r="AM146" i="12"/>
  <c r="AL146" i="12"/>
  <c r="AK146" i="12"/>
  <c r="AJ146" i="12"/>
  <c r="AI146" i="12"/>
  <c r="AH146" i="12"/>
  <c r="AG146" i="12"/>
  <c r="AF146" i="12"/>
  <c r="AE146" i="12"/>
  <c r="AD146" i="12"/>
  <c r="AC146" i="12"/>
  <c r="AB146" i="12"/>
  <c r="AA146" i="12"/>
  <c r="Z146" i="12"/>
  <c r="Y146" i="12"/>
  <c r="X146" i="12"/>
  <c r="W146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D146" i="12"/>
  <c r="BT146" i="12" s="1"/>
  <c r="C146" i="12"/>
  <c r="B146" i="12"/>
  <c r="A146" i="12"/>
  <c r="BP145" i="12"/>
  <c r="BO145" i="12"/>
  <c r="BW145" i="12" s="1"/>
  <c r="BN145" i="12"/>
  <c r="BV145" i="12" s="1"/>
  <c r="BM145" i="12"/>
  <c r="BU145" i="12" s="1"/>
  <c r="BL145" i="12"/>
  <c r="BK145" i="12"/>
  <c r="BJ145" i="12"/>
  <c r="BI145" i="12"/>
  <c r="BH145" i="12"/>
  <c r="BG145" i="12"/>
  <c r="BF145" i="12"/>
  <c r="BE145" i="12"/>
  <c r="BD145" i="12"/>
  <c r="BC145" i="12"/>
  <c r="BB145" i="12"/>
  <c r="BA145" i="12"/>
  <c r="AZ145" i="12"/>
  <c r="AY145" i="12"/>
  <c r="AX145" i="12"/>
  <c r="AW145" i="12"/>
  <c r="AV145" i="12"/>
  <c r="AU145" i="12"/>
  <c r="AT145" i="12"/>
  <c r="AS145" i="12"/>
  <c r="AR145" i="12"/>
  <c r="AQ145" i="12"/>
  <c r="AP145" i="12"/>
  <c r="AO145" i="12"/>
  <c r="AN145" i="12"/>
  <c r="AM145" i="12"/>
  <c r="AL145" i="12"/>
  <c r="AK145" i="12"/>
  <c r="AJ145" i="12"/>
  <c r="AI145" i="12"/>
  <c r="AH145" i="12"/>
  <c r="AG145" i="12"/>
  <c r="AF145" i="12"/>
  <c r="AE145" i="12"/>
  <c r="AD145" i="12"/>
  <c r="AC145" i="12"/>
  <c r="AB145" i="12"/>
  <c r="AA145" i="12"/>
  <c r="Z145" i="12"/>
  <c r="Y145" i="12"/>
  <c r="X145" i="12"/>
  <c r="W145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BT145" i="12" s="1"/>
  <c r="C145" i="12"/>
  <c r="B145" i="12"/>
  <c r="A145" i="12"/>
  <c r="BP144" i="12"/>
  <c r="BO144" i="12"/>
  <c r="BW144" i="12" s="1"/>
  <c r="BN144" i="12"/>
  <c r="BV144" i="12" s="1"/>
  <c r="BM144" i="12"/>
  <c r="BU144" i="12" s="1"/>
  <c r="BL144" i="12"/>
  <c r="BK144" i="12"/>
  <c r="BJ144" i="12"/>
  <c r="BI144" i="12"/>
  <c r="BH144" i="12"/>
  <c r="BG144" i="12"/>
  <c r="BF144" i="12"/>
  <c r="BE144" i="12"/>
  <c r="BD144" i="12"/>
  <c r="BC144" i="12"/>
  <c r="BB144" i="12"/>
  <c r="BA144" i="12"/>
  <c r="AZ144" i="12"/>
  <c r="AY144" i="12"/>
  <c r="AX144" i="12"/>
  <c r="AW144" i="12"/>
  <c r="AV144" i="12"/>
  <c r="AU144" i="12"/>
  <c r="AT144" i="12"/>
  <c r="AS144" i="12"/>
  <c r="AR144" i="12"/>
  <c r="AQ144" i="12"/>
  <c r="AP144" i="12"/>
  <c r="AO144" i="12"/>
  <c r="AN144" i="12"/>
  <c r="AM144" i="12"/>
  <c r="AL144" i="12"/>
  <c r="AK144" i="12"/>
  <c r="AJ144" i="12"/>
  <c r="AI144" i="12"/>
  <c r="AH144" i="12"/>
  <c r="AG144" i="12"/>
  <c r="AF144" i="12"/>
  <c r="AE144" i="12"/>
  <c r="AD144" i="12"/>
  <c r="AC144" i="12"/>
  <c r="AB144" i="12"/>
  <c r="AA144" i="12"/>
  <c r="Z144" i="12"/>
  <c r="Y144" i="12"/>
  <c r="X144" i="12"/>
  <c r="W144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BT144" i="12" s="1"/>
  <c r="C144" i="12"/>
  <c r="B144" i="12"/>
  <c r="A144" i="12"/>
  <c r="BP143" i="12"/>
  <c r="BO143" i="12"/>
  <c r="BW143" i="12" s="1"/>
  <c r="BN143" i="12"/>
  <c r="BV143" i="12" s="1"/>
  <c r="BM143" i="12"/>
  <c r="BU143" i="12" s="1"/>
  <c r="BL143" i="12"/>
  <c r="BK143" i="12"/>
  <c r="BJ143" i="12"/>
  <c r="BI143" i="12"/>
  <c r="BH143" i="12"/>
  <c r="BG143" i="12"/>
  <c r="BF143" i="12"/>
  <c r="BE143" i="12"/>
  <c r="BD143" i="12"/>
  <c r="BC143" i="12"/>
  <c r="BB143" i="12"/>
  <c r="BA143" i="12"/>
  <c r="AZ143" i="12"/>
  <c r="AY143" i="12"/>
  <c r="AX143" i="12"/>
  <c r="AW143" i="12"/>
  <c r="AV143" i="12"/>
  <c r="AU143" i="12"/>
  <c r="AT143" i="12"/>
  <c r="AS143" i="12"/>
  <c r="AR143" i="12"/>
  <c r="AQ143" i="12"/>
  <c r="AP143" i="12"/>
  <c r="AO143" i="12"/>
  <c r="AN143" i="12"/>
  <c r="AM143" i="12"/>
  <c r="AL143" i="12"/>
  <c r="AK143" i="12"/>
  <c r="AJ143" i="12"/>
  <c r="AI143" i="12"/>
  <c r="AH143" i="12"/>
  <c r="AG143" i="12"/>
  <c r="AF143" i="12"/>
  <c r="AE143" i="12"/>
  <c r="AD143" i="12"/>
  <c r="AC143" i="12"/>
  <c r="AB143" i="12"/>
  <c r="AA143" i="12"/>
  <c r="Z143" i="12"/>
  <c r="Y143" i="12"/>
  <c r="X143" i="12"/>
  <c r="W143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BT143" i="12" s="1"/>
  <c r="C143" i="12"/>
  <c r="B143" i="12"/>
  <c r="A143" i="12"/>
  <c r="BP142" i="12"/>
  <c r="BO142" i="12"/>
  <c r="BW142" i="12" s="1"/>
  <c r="BN142" i="12"/>
  <c r="BV142" i="12" s="1"/>
  <c r="BM142" i="12"/>
  <c r="BU142" i="12" s="1"/>
  <c r="BL142" i="12"/>
  <c r="BK142" i="12"/>
  <c r="BJ142" i="12"/>
  <c r="BI142" i="12"/>
  <c r="BH142" i="12"/>
  <c r="BG142" i="12"/>
  <c r="BF142" i="12"/>
  <c r="BE142" i="12"/>
  <c r="BD142" i="12"/>
  <c r="BC142" i="12"/>
  <c r="BB142" i="12"/>
  <c r="BA142" i="12"/>
  <c r="AZ142" i="12"/>
  <c r="AY142" i="12"/>
  <c r="AX142" i="12"/>
  <c r="AW142" i="12"/>
  <c r="AV142" i="12"/>
  <c r="AU142" i="12"/>
  <c r="AT142" i="12"/>
  <c r="AS142" i="12"/>
  <c r="AR142" i="12"/>
  <c r="AQ142" i="12"/>
  <c r="AP142" i="12"/>
  <c r="AO142" i="12"/>
  <c r="AN142" i="12"/>
  <c r="AM142" i="12"/>
  <c r="AL142" i="12"/>
  <c r="AK142" i="12"/>
  <c r="AJ142" i="12"/>
  <c r="AI142" i="12"/>
  <c r="AH142" i="12"/>
  <c r="AG142" i="12"/>
  <c r="AF142" i="12"/>
  <c r="AE142" i="12"/>
  <c r="AD142" i="12"/>
  <c r="AC142" i="12"/>
  <c r="AB142" i="12"/>
  <c r="AA142" i="12"/>
  <c r="Z142" i="12"/>
  <c r="Y142" i="12"/>
  <c r="X142" i="12"/>
  <c r="W142" i="12"/>
  <c r="V142" i="12"/>
  <c r="U142" i="12"/>
  <c r="T142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BT142" i="12" s="1"/>
  <c r="C142" i="12"/>
  <c r="B142" i="12"/>
  <c r="A142" i="12"/>
  <c r="BP141" i="12"/>
  <c r="BO141" i="12"/>
  <c r="BW141" i="12" s="1"/>
  <c r="BN141" i="12"/>
  <c r="BV141" i="12" s="1"/>
  <c r="BM141" i="12"/>
  <c r="BU141" i="12" s="1"/>
  <c r="BL141" i="12"/>
  <c r="BK141" i="12"/>
  <c r="BJ141" i="12"/>
  <c r="BI141" i="12"/>
  <c r="BH141" i="12"/>
  <c r="BG141" i="12"/>
  <c r="BF141" i="12"/>
  <c r="BE141" i="12"/>
  <c r="BD141" i="12"/>
  <c r="BC141" i="12"/>
  <c r="BB141" i="12"/>
  <c r="BA141" i="12"/>
  <c r="AZ141" i="12"/>
  <c r="AY141" i="12"/>
  <c r="AX141" i="12"/>
  <c r="AW141" i="12"/>
  <c r="AV141" i="12"/>
  <c r="AU141" i="12"/>
  <c r="AT141" i="12"/>
  <c r="AS141" i="12"/>
  <c r="AR141" i="12"/>
  <c r="AQ141" i="12"/>
  <c r="AP141" i="12"/>
  <c r="AO141" i="12"/>
  <c r="AN141" i="12"/>
  <c r="AM141" i="12"/>
  <c r="AL141" i="12"/>
  <c r="AK141" i="12"/>
  <c r="AJ141" i="12"/>
  <c r="AI141" i="12"/>
  <c r="AH141" i="12"/>
  <c r="AG141" i="12"/>
  <c r="AF141" i="12"/>
  <c r="AE141" i="12"/>
  <c r="AD141" i="12"/>
  <c r="AC141" i="12"/>
  <c r="AB141" i="12"/>
  <c r="AA141" i="12"/>
  <c r="Z141" i="12"/>
  <c r="Y141" i="12"/>
  <c r="X141" i="12"/>
  <c r="W141" i="12"/>
  <c r="V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BT141" i="12" s="1"/>
  <c r="C141" i="12"/>
  <c r="B141" i="12"/>
  <c r="A141" i="12"/>
  <c r="BP140" i="12"/>
  <c r="BO140" i="12"/>
  <c r="BW140" i="12" s="1"/>
  <c r="BN140" i="12"/>
  <c r="BV140" i="12" s="1"/>
  <c r="BM140" i="12"/>
  <c r="BU140" i="12" s="1"/>
  <c r="BL140" i="12"/>
  <c r="BK140" i="12"/>
  <c r="BJ140" i="12"/>
  <c r="BI140" i="12"/>
  <c r="BH140" i="12"/>
  <c r="BG140" i="12"/>
  <c r="BF140" i="12"/>
  <c r="BE140" i="12"/>
  <c r="BD140" i="12"/>
  <c r="BC140" i="12"/>
  <c r="BB140" i="12"/>
  <c r="BA140" i="12"/>
  <c r="AZ140" i="12"/>
  <c r="AY140" i="12"/>
  <c r="AX140" i="12"/>
  <c r="AW140" i="12"/>
  <c r="AV140" i="12"/>
  <c r="AU140" i="12"/>
  <c r="AT140" i="12"/>
  <c r="AS140" i="12"/>
  <c r="AR140" i="12"/>
  <c r="AQ140" i="12"/>
  <c r="AP140" i="12"/>
  <c r="AO140" i="12"/>
  <c r="AN140" i="12"/>
  <c r="AM140" i="12"/>
  <c r="AL140" i="12"/>
  <c r="AK140" i="12"/>
  <c r="AJ140" i="12"/>
  <c r="AI140" i="12"/>
  <c r="AH140" i="12"/>
  <c r="AG140" i="12"/>
  <c r="AF140" i="12"/>
  <c r="AE140" i="12"/>
  <c r="AD140" i="12"/>
  <c r="AC140" i="12"/>
  <c r="AB140" i="12"/>
  <c r="AA140" i="12"/>
  <c r="Z140" i="12"/>
  <c r="Y140" i="12"/>
  <c r="X140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BT140" i="12" s="1"/>
  <c r="C140" i="12"/>
  <c r="B140" i="12"/>
  <c r="A140" i="12"/>
  <c r="BP139" i="12"/>
  <c r="BO139" i="12"/>
  <c r="BW139" i="12" s="1"/>
  <c r="BN139" i="12"/>
  <c r="BV139" i="12" s="1"/>
  <c r="BM139" i="12"/>
  <c r="BU139" i="12" s="1"/>
  <c r="BL139" i="12"/>
  <c r="BK139" i="12"/>
  <c r="BJ139" i="12"/>
  <c r="BI139" i="12"/>
  <c r="BH139" i="12"/>
  <c r="BG139" i="12"/>
  <c r="BF139" i="12"/>
  <c r="BE139" i="12"/>
  <c r="BD139" i="12"/>
  <c r="BC139" i="12"/>
  <c r="BB139" i="12"/>
  <c r="BA139" i="12"/>
  <c r="AZ139" i="12"/>
  <c r="AY139" i="12"/>
  <c r="AX139" i="12"/>
  <c r="AW139" i="12"/>
  <c r="AV139" i="12"/>
  <c r="AU139" i="12"/>
  <c r="AT139" i="12"/>
  <c r="AS139" i="12"/>
  <c r="AR139" i="12"/>
  <c r="AQ139" i="12"/>
  <c r="AP139" i="12"/>
  <c r="AO139" i="12"/>
  <c r="AN139" i="12"/>
  <c r="AM139" i="12"/>
  <c r="AL139" i="12"/>
  <c r="AK139" i="12"/>
  <c r="AJ139" i="12"/>
  <c r="AI139" i="12"/>
  <c r="AH139" i="12"/>
  <c r="AG139" i="12"/>
  <c r="AF139" i="12"/>
  <c r="AE139" i="12"/>
  <c r="AD139" i="12"/>
  <c r="AC139" i="12"/>
  <c r="AB139" i="12"/>
  <c r="AA139" i="12"/>
  <c r="Z139" i="12"/>
  <c r="Y139" i="12"/>
  <c r="X139" i="12"/>
  <c r="W139" i="12"/>
  <c r="V139" i="12"/>
  <c r="U139" i="12"/>
  <c r="T139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BT139" i="12" s="1"/>
  <c r="C139" i="12"/>
  <c r="B139" i="12"/>
  <c r="A139" i="12"/>
  <c r="BP138" i="12"/>
  <c r="BO138" i="12"/>
  <c r="BW138" i="12" s="1"/>
  <c r="BN138" i="12"/>
  <c r="BV138" i="12" s="1"/>
  <c r="BM138" i="12"/>
  <c r="BU138" i="12" s="1"/>
  <c r="BL138" i="12"/>
  <c r="BK138" i="12"/>
  <c r="BJ138" i="12"/>
  <c r="BI138" i="12"/>
  <c r="BH138" i="12"/>
  <c r="BG138" i="12"/>
  <c r="BF138" i="12"/>
  <c r="BE138" i="12"/>
  <c r="BD138" i="12"/>
  <c r="BC138" i="12"/>
  <c r="BB138" i="12"/>
  <c r="BA138" i="12"/>
  <c r="AZ138" i="12"/>
  <c r="AY138" i="12"/>
  <c r="AX138" i="12"/>
  <c r="AW138" i="12"/>
  <c r="AV138" i="12"/>
  <c r="AU138" i="12"/>
  <c r="AT138" i="12"/>
  <c r="AS138" i="12"/>
  <c r="AR138" i="12"/>
  <c r="AQ138" i="12"/>
  <c r="AP138" i="12"/>
  <c r="AO138" i="12"/>
  <c r="AN138" i="12"/>
  <c r="AM138" i="12"/>
  <c r="AL138" i="12"/>
  <c r="AK138" i="12"/>
  <c r="AJ138" i="12"/>
  <c r="AI138" i="12"/>
  <c r="AH138" i="12"/>
  <c r="AG138" i="12"/>
  <c r="AF138" i="12"/>
  <c r="AE138" i="12"/>
  <c r="AD138" i="12"/>
  <c r="AC138" i="12"/>
  <c r="AB138" i="12"/>
  <c r="AA138" i="12"/>
  <c r="Z138" i="12"/>
  <c r="Y138" i="12"/>
  <c r="X138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BT138" i="12" s="1"/>
  <c r="C138" i="12"/>
  <c r="B138" i="12"/>
  <c r="A138" i="12"/>
  <c r="BP137" i="12"/>
  <c r="BO137" i="12"/>
  <c r="BW137" i="12" s="1"/>
  <c r="BN137" i="12"/>
  <c r="BV137" i="12" s="1"/>
  <c r="BM137" i="12"/>
  <c r="BU137" i="12" s="1"/>
  <c r="BL137" i="12"/>
  <c r="BK137" i="12"/>
  <c r="BJ137" i="12"/>
  <c r="BI137" i="12"/>
  <c r="BH137" i="12"/>
  <c r="BG137" i="12"/>
  <c r="BF137" i="12"/>
  <c r="BE137" i="12"/>
  <c r="BD137" i="12"/>
  <c r="BC137" i="12"/>
  <c r="BB137" i="12"/>
  <c r="BA137" i="12"/>
  <c r="AZ137" i="12"/>
  <c r="AY137" i="12"/>
  <c r="AX137" i="12"/>
  <c r="AW137" i="12"/>
  <c r="AV137" i="12"/>
  <c r="AU137" i="12"/>
  <c r="AT137" i="12"/>
  <c r="AS137" i="12"/>
  <c r="AR137" i="12"/>
  <c r="AQ137" i="12"/>
  <c r="AP137" i="12"/>
  <c r="AO137" i="12"/>
  <c r="AN137" i="12"/>
  <c r="AM137" i="12"/>
  <c r="AL137" i="12"/>
  <c r="AK137" i="12"/>
  <c r="AJ137" i="12"/>
  <c r="AI137" i="12"/>
  <c r="AH137" i="12"/>
  <c r="AG137" i="12"/>
  <c r="AF137" i="12"/>
  <c r="AE137" i="12"/>
  <c r="AD137" i="12"/>
  <c r="AC137" i="12"/>
  <c r="AB137" i="12"/>
  <c r="AA137" i="12"/>
  <c r="Z137" i="12"/>
  <c r="Y137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BT137" i="12" s="1"/>
  <c r="C137" i="12"/>
  <c r="B137" i="12"/>
  <c r="A137" i="12"/>
  <c r="BP136" i="12"/>
  <c r="BO136" i="12"/>
  <c r="BW136" i="12" s="1"/>
  <c r="BN136" i="12"/>
  <c r="BV136" i="12" s="1"/>
  <c r="BM136" i="12"/>
  <c r="BU136" i="12" s="1"/>
  <c r="BL136" i="12"/>
  <c r="BK136" i="12"/>
  <c r="BJ136" i="12"/>
  <c r="BI136" i="12"/>
  <c r="BH136" i="12"/>
  <c r="BG136" i="12"/>
  <c r="BF136" i="12"/>
  <c r="BE136" i="12"/>
  <c r="BD136" i="12"/>
  <c r="BC136" i="12"/>
  <c r="BB136" i="12"/>
  <c r="BA136" i="12"/>
  <c r="AZ136" i="12"/>
  <c r="AY136" i="12"/>
  <c r="AX136" i="12"/>
  <c r="AW136" i="12"/>
  <c r="AV136" i="12"/>
  <c r="AU136" i="12"/>
  <c r="AT136" i="12"/>
  <c r="AS136" i="12"/>
  <c r="AR136" i="12"/>
  <c r="AQ136" i="12"/>
  <c r="AP136" i="12"/>
  <c r="AO136" i="12"/>
  <c r="AN136" i="12"/>
  <c r="AM136" i="12"/>
  <c r="AL136" i="12"/>
  <c r="AK136" i="12"/>
  <c r="AJ136" i="12"/>
  <c r="AI136" i="12"/>
  <c r="AH136" i="12"/>
  <c r="AG136" i="12"/>
  <c r="AF136" i="12"/>
  <c r="AE136" i="12"/>
  <c r="AD136" i="12"/>
  <c r="AC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BT136" i="12" s="1"/>
  <c r="C136" i="12"/>
  <c r="B136" i="12"/>
  <c r="A136" i="12"/>
  <c r="BP135" i="12"/>
  <c r="BO135" i="12"/>
  <c r="BW135" i="12" s="1"/>
  <c r="BN135" i="12"/>
  <c r="BV135" i="12" s="1"/>
  <c r="BM135" i="12"/>
  <c r="BU135" i="12" s="1"/>
  <c r="BL135" i="12"/>
  <c r="BK135" i="12"/>
  <c r="BJ135" i="12"/>
  <c r="BI135" i="12"/>
  <c r="BH135" i="12"/>
  <c r="BG135" i="12"/>
  <c r="BF135" i="12"/>
  <c r="BE135" i="12"/>
  <c r="BD135" i="12"/>
  <c r="BC135" i="12"/>
  <c r="BB135" i="12"/>
  <c r="BA135" i="12"/>
  <c r="AZ135" i="12"/>
  <c r="AY135" i="12"/>
  <c r="AX135" i="12"/>
  <c r="AW135" i="12"/>
  <c r="AV135" i="12"/>
  <c r="AU135" i="12"/>
  <c r="AT135" i="12"/>
  <c r="AS135" i="12"/>
  <c r="AR135" i="12"/>
  <c r="AQ135" i="12"/>
  <c r="AP135" i="12"/>
  <c r="AO135" i="12"/>
  <c r="AN135" i="12"/>
  <c r="AM135" i="12"/>
  <c r="AL135" i="12"/>
  <c r="AK135" i="12"/>
  <c r="AJ135" i="12"/>
  <c r="AI135" i="12"/>
  <c r="AH135" i="12"/>
  <c r="AG135" i="12"/>
  <c r="AF135" i="12"/>
  <c r="AE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BT135" i="12" s="1"/>
  <c r="C135" i="12"/>
  <c r="B135" i="12"/>
  <c r="A135" i="12"/>
  <c r="BP134" i="12"/>
  <c r="BO134" i="12"/>
  <c r="BW134" i="12" s="1"/>
  <c r="BN134" i="12"/>
  <c r="BV134" i="12" s="1"/>
  <c r="BM134" i="12"/>
  <c r="BU134" i="12" s="1"/>
  <c r="BL134" i="12"/>
  <c r="BK134" i="12"/>
  <c r="BJ134" i="12"/>
  <c r="BI134" i="12"/>
  <c r="BH134" i="12"/>
  <c r="BG134" i="12"/>
  <c r="BF134" i="12"/>
  <c r="BE134" i="12"/>
  <c r="BD134" i="12"/>
  <c r="BC134" i="12"/>
  <c r="BB134" i="12"/>
  <c r="BA134" i="12"/>
  <c r="AZ134" i="12"/>
  <c r="AY134" i="12"/>
  <c r="AX134" i="12"/>
  <c r="AW134" i="12"/>
  <c r="AV134" i="12"/>
  <c r="AU134" i="12"/>
  <c r="AT134" i="12"/>
  <c r="AS134" i="12"/>
  <c r="AR134" i="12"/>
  <c r="AQ134" i="12"/>
  <c r="AP134" i="12"/>
  <c r="AO134" i="12"/>
  <c r="AN134" i="12"/>
  <c r="AM134" i="12"/>
  <c r="AL134" i="12"/>
  <c r="AK134" i="12"/>
  <c r="AJ134" i="12"/>
  <c r="AI134" i="12"/>
  <c r="AH134" i="12"/>
  <c r="AG134" i="12"/>
  <c r="AF134" i="12"/>
  <c r="AE134" i="12"/>
  <c r="AD134" i="12"/>
  <c r="AC134" i="12"/>
  <c r="AB134" i="12"/>
  <c r="AA134" i="12"/>
  <c r="Z134" i="12"/>
  <c r="Y134" i="12"/>
  <c r="X134" i="12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BT134" i="12" s="1"/>
  <c r="C134" i="12"/>
  <c r="B134" i="12"/>
  <c r="A134" i="12"/>
  <c r="BP133" i="12"/>
  <c r="BO133" i="12"/>
  <c r="BW133" i="12" s="1"/>
  <c r="BN133" i="12"/>
  <c r="BV133" i="12" s="1"/>
  <c r="BM133" i="12"/>
  <c r="BU133" i="12" s="1"/>
  <c r="BL133" i="12"/>
  <c r="BK133" i="12"/>
  <c r="BJ133" i="12"/>
  <c r="BI133" i="12"/>
  <c r="BH133" i="12"/>
  <c r="BG133" i="12"/>
  <c r="BF133" i="12"/>
  <c r="BE133" i="12"/>
  <c r="BD133" i="12"/>
  <c r="BC133" i="12"/>
  <c r="BB133" i="12"/>
  <c r="BA133" i="12"/>
  <c r="AZ133" i="12"/>
  <c r="AY133" i="12"/>
  <c r="AX133" i="12"/>
  <c r="AW133" i="12"/>
  <c r="AV133" i="12"/>
  <c r="AU133" i="12"/>
  <c r="AT133" i="12"/>
  <c r="AS133" i="12"/>
  <c r="AR133" i="12"/>
  <c r="AQ133" i="12"/>
  <c r="AP133" i="12"/>
  <c r="AO133" i="12"/>
  <c r="AN133" i="12"/>
  <c r="AM133" i="12"/>
  <c r="AL133" i="12"/>
  <c r="AK133" i="12"/>
  <c r="AJ133" i="12"/>
  <c r="AI133" i="12"/>
  <c r="AH133" i="12"/>
  <c r="AG133" i="12"/>
  <c r="AF133" i="12"/>
  <c r="AE133" i="12"/>
  <c r="AD133" i="12"/>
  <c r="AC133" i="12"/>
  <c r="AB133" i="12"/>
  <c r="AA133" i="12"/>
  <c r="Z133" i="12"/>
  <c r="Y133" i="12"/>
  <c r="X133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BT133" i="12" s="1"/>
  <c r="C133" i="12"/>
  <c r="B133" i="12"/>
  <c r="A133" i="12"/>
  <c r="BP132" i="12"/>
  <c r="BO132" i="12"/>
  <c r="BW132" i="12" s="1"/>
  <c r="BN132" i="12"/>
  <c r="BV132" i="12" s="1"/>
  <c r="BM132" i="12"/>
  <c r="BU132" i="12" s="1"/>
  <c r="BL132" i="12"/>
  <c r="BK132" i="12"/>
  <c r="BJ132" i="12"/>
  <c r="BI132" i="12"/>
  <c r="BH132" i="12"/>
  <c r="BG132" i="12"/>
  <c r="BF132" i="12"/>
  <c r="BE132" i="12"/>
  <c r="BD132" i="12"/>
  <c r="BC132" i="12"/>
  <c r="BB132" i="12"/>
  <c r="BA132" i="12"/>
  <c r="AZ132" i="12"/>
  <c r="AY132" i="12"/>
  <c r="AX132" i="12"/>
  <c r="AW132" i="12"/>
  <c r="AV132" i="12"/>
  <c r="AU132" i="12"/>
  <c r="AT132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F132" i="12"/>
  <c r="AE132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BT132" i="12" s="1"/>
  <c r="C132" i="12"/>
  <c r="B132" i="12"/>
  <c r="A132" i="12"/>
  <c r="BP131" i="12"/>
  <c r="BO131" i="12"/>
  <c r="BW131" i="12" s="1"/>
  <c r="BN131" i="12"/>
  <c r="BV131" i="12" s="1"/>
  <c r="BM131" i="12"/>
  <c r="BU131" i="12" s="1"/>
  <c r="BL131" i="12"/>
  <c r="BK131" i="12"/>
  <c r="BJ131" i="12"/>
  <c r="BI131" i="12"/>
  <c r="BH131" i="12"/>
  <c r="BG131" i="12"/>
  <c r="BF131" i="12"/>
  <c r="BE131" i="12"/>
  <c r="BD131" i="12"/>
  <c r="BC131" i="12"/>
  <c r="BB131" i="12"/>
  <c r="BA131" i="12"/>
  <c r="AZ131" i="12"/>
  <c r="AY131" i="12"/>
  <c r="AX131" i="12"/>
  <c r="AW131" i="12"/>
  <c r="AV131" i="12"/>
  <c r="AU131" i="12"/>
  <c r="AT131" i="12"/>
  <c r="AS131" i="12"/>
  <c r="AR131" i="12"/>
  <c r="AQ131" i="12"/>
  <c r="AP131" i="12"/>
  <c r="AO131" i="12"/>
  <c r="AN131" i="12"/>
  <c r="AM131" i="12"/>
  <c r="AL131" i="12"/>
  <c r="AK131" i="12"/>
  <c r="AJ131" i="12"/>
  <c r="AI131" i="12"/>
  <c r="AH131" i="12"/>
  <c r="AG131" i="12"/>
  <c r="AF131" i="12"/>
  <c r="AE131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BT131" i="12" s="1"/>
  <c r="C131" i="12"/>
  <c r="B131" i="12"/>
  <c r="A131" i="12"/>
  <c r="BP130" i="12"/>
  <c r="BO130" i="12"/>
  <c r="BW130" i="12" s="1"/>
  <c r="BN130" i="12"/>
  <c r="BV130" i="12" s="1"/>
  <c r="BM130" i="12"/>
  <c r="BU130" i="12" s="1"/>
  <c r="BL130" i="12"/>
  <c r="BK130" i="12"/>
  <c r="BJ130" i="12"/>
  <c r="BI130" i="12"/>
  <c r="BH130" i="12"/>
  <c r="BG130" i="12"/>
  <c r="BF130" i="12"/>
  <c r="BE130" i="12"/>
  <c r="BD130" i="12"/>
  <c r="BC130" i="12"/>
  <c r="BB130" i="12"/>
  <c r="BA130" i="12"/>
  <c r="AZ130" i="12"/>
  <c r="AY130" i="12"/>
  <c r="AX130" i="12"/>
  <c r="AW130" i="12"/>
  <c r="AV130" i="12"/>
  <c r="AU130" i="12"/>
  <c r="AT130" i="12"/>
  <c r="AS130" i="12"/>
  <c r="AR130" i="12"/>
  <c r="AQ130" i="12"/>
  <c r="AP130" i="12"/>
  <c r="AO130" i="12"/>
  <c r="AN130" i="12"/>
  <c r="AM130" i="12"/>
  <c r="AL130" i="12"/>
  <c r="AK130" i="12"/>
  <c r="AJ130" i="12"/>
  <c r="AI130" i="12"/>
  <c r="AH130" i="12"/>
  <c r="AG130" i="12"/>
  <c r="AF130" i="12"/>
  <c r="AE130" i="12"/>
  <c r="AD130" i="12"/>
  <c r="AC130" i="12"/>
  <c r="AB130" i="12"/>
  <c r="AA130" i="12"/>
  <c r="Z130" i="12"/>
  <c r="Y130" i="12"/>
  <c r="X130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E130" i="12"/>
  <c r="D130" i="12"/>
  <c r="BT130" i="12" s="1"/>
  <c r="C130" i="12"/>
  <c r="B130" i="12"/>
  <c r="A130" i="12"/>
  <c r="BP129" i="12"/>
  <c r="BO129" i="12"/>
  <c r="BW129" i="12" s="1"/>
  <c r="BN129" i="12"/>
  <c r="BV129" i="12" s="1"/>
  <c r="BM129" i="12"/>
  <c r="BU129" i="12" s="1"/>
  <c r="BL129" i="12"/>
  <c r="BK129" i="12"/>
  <c r="BJ129" i="12"/>
  <c r="BI129" i="12"/>
  <c r="BH129" i="12"/>
  <c r="BG129" i="12"/>
  <c r="BF129" i="12"/>
  <c r="BE129" i="12"/>
  <c r="BD129" i="12"/>
  <c r="BC129" i="12"/>
  <c r="BB129" i="12"/>
  <c r="BA129" i="12"/>
  <c r="AZ129" i="12"/>
  <c r="AY129" i="12"/>
  <c r="AX129" i="12"/>
  <c r="AW129" i="12"/>
  <c r="AV129" i="12"/>
  <c r="AU129" i="12"/>
  <c r="AT129" i="12"/>
  <c r="AS129" i="12"/>
  <c r="AR129" i="12"/>
  <c r="AQ129" i="12"/>
  <c r="AP129" i="12"/>
  <c r="AO129" i="12"/>
  <c r="AN129" i="12"/>
  <c r="AM129" i="12"/>
  <c r="AL129" i="12"/>
  <c r="AK129" i="12"/>
  <c r="AJ129" i="12"/>
  <c r="AI129" i="12"/>
  <c r="AH129" i="12"/>
  <c r="AG129" i="12"/>
  <c r="AF129" i="12"/>
  <c r="AE129" i="12"/>
  <c r="AD129" i="12"/>
  <c r="AC129" i="12"/>
  <c r="AB129" i="12"/>
  <c r="AA129" i="12"/>
  <c r="Z129" i="12"/>
  <c r="Y129" i="12"/>
  <c r="X129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D129" i="12"/>
  <c r="BT129" i="12" s="1"/>
  <c r="C129" i="12"/>
  <c r="B129" i="12"/>
  <c r="A129" i="12"/>
  <c r="BP128" i="12"/>
  <c r="BO128" i="12"/>
  <c r="BW128" i="12" s="1"/>
  <c r="BN128" i="12"/>
  <c r="BV128" i="12" s="1"/>
  <c r="BM128" i="12"/>
  <c r="BU128" i="12" s="1"/>
  <c r="BL128" i="12"/>
  <c r="BK128" i="12"/>
  <c r="BJ128" i="12"/>
  <c r="BI128" i="12"/>
  <c r="BH128" i="12"/>
  <c r="BG128" i="12"/>
  <c r="BF128" i="12"/>
  <c r="BE128" i="12"/>
  <c r="BD128" i="12"/>
  <c r="BC128" i="12"/>
  <c r="BB128" i="12"/>
  <c r="BA128" i="12"/>
  <c r="AZ128" i="12"/>
  <c r="AY128" i="12"/>
  <c r="AX128" i="12"/>
  <c r="AW128" i="12"/>
  <c r="AV128" i="12"/>
  <c r="AU128" i="12"/>
  <c r="AT128" i="12"/>
  <c r="AS128" i="12"/>
  <c r="AR128" i="12"/>
  <c r="AQ128" i="12"/>
  <c r="AP128" i="12"/>
  <c r="AO128" i="12"/>
  <c r="AN128" i="12"/>
  <c r="AM128" i="12"/>
  <c r="AL128" i="12"/>
  <c r="AK128" i="12"/>
  <c r="AJ128" i="12"/>
  <c r="AI128" i="12"/>
  <c r="AH128" i="12"/>
  <c r="AG128" i="12"/>
  <c r="AF128" i="12"/>
  <c r="AE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D128" i="12"/>
  <c r="BT128" i="12" s="1"/>
  <c r="C128" i="12"/>
  <c r="B128" i="12"/>
  <c r="A128" i="12"/>
  <c r="BP127" i="12"/>
  <c r="BO127" i="12"/>
  <c r="BW127" i="12" s="1"/>
  <c r="BN127" i="12"/>
  <c r="BV127" i="12" s="1"/>
  <c r="BM127" i="12"/>
  <c r="BU127" i="12" s="1"/>
  <c r="BL127" i="12"/>
  <c r="BK127" i="12"/>
  <c r="BJ127" i="12"/>
  <c r="BI127" i="12"/>
  <c r="BH127" i="12"/>
  <c r="BG127" i="12"/>
  <c r="BF127" i="12"/>
  <c r="BE127" i="12"/>
  <c r="BD127" i="12"/>
  <c r="BC127" i="12"/>
  <c r="BB127" i="12"/>
  <c r="BA127" i="12"/>
  <c r="AZ127" i="12"/>
  <c r="AY127" i="12"/>
  <c r="AX127" i="12"/>
  <c r="AW127" i="12"/>
  <c r="AV127" i="12"/>
  <c r="AU127" i="12"/>
  <c r="AT127" i="12"/>
  <c r="AS127" i="12"/>
  <c r="AR127" i="12"/>
  <c r="AQ127" i="12"/>
  <c r="AP127" i="12"/>
  <c r="AO127" i="12"/>
  <c r="AN127" i="12"/>
  <c r="AM127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BT127" i="12" s="1"/>
  <c r="C127" i="12"/>
  <c r="B127" i="12"/>
  <c r="A127" i="12"/>
  <c r="BP126" i="12"/>
  <c r="BO126" i="12"/>
  <c r="BW126" i="12" s="1"/>
  <c r="BN126" i="12"/>
  <c r="BV126" i="12" s="1"/>
  <c r="BM126" i="12"/>
  <c r="BU126" i="12" s="1"/>
  <c r="BL126" i="12"/>
  <c r="BK126" i="12"/>
  <c r="BJ126" i="12"/>
  <c r="BI126" i="12"/>
  <c r="BH126" i="12"/>
  <c r="BG126" i="12"/>
  <c r="BF126" i="12"/>
  <c r="BE126" i="12"/>
  <c r="BD126" i="12"/>
  <c r="BC126" i="12"/>
  <c r="BB126" i="12"/>
  <c r="BA126" i="12"/>
  <c r="AZ126" i="12"/>
  <c r="AY126" i="12"/>
  <c r="AX126" i="12"/>
  <c r="AW126" i="12"/>
  <c r="AV126" i="12"/>
  <c r="AU126" i="12"/>
  <c r="AT126" i="12"/>
  <c r="AS126" i="12"/>
  <c r="AR126" i="12"/>
  <c r="AQ126" i="12"/>
  <c r="AP126" i="12"/>
  <c r="AO126" i="12"/>
  <c r="AN126" i="12"/>
  <c r="AM126" i="12"/>
  <c r="AL126" i="12"/>
  <c r="AK126" i="12"/>
  <c r="AJ126" i="12"/>
  <c r="AI126" i="12"/>
  <c r="AH126" i="12"/>
  <c r="AG126" i="12"/>
  <c r="AF126" i="12"/>
  <c r="AE126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D126" i="12"/>
  <c r="BT126" i="12" s="1"/>
  <c r="C126" i="12"/>
  <c r="B126" i="12"/>
  <c r="A126" i="12"/>
  <c r="BP125" i="12"/>
  <c r="BO125" i="12"/>
  <c r="BW125" i="12" s="1"/>
  <c r="BN125" i="12"/>
  <c r="BV125" i="12" s="1"/>
  <c r="BM125" i="12"/>
  <c r="BU125" i="12" s="1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AQ125" i="12"/>
  <c r="AP125" i="12"/>
  <c r="AO125" i="12"/>
  <c r="AN125" i="12"/>
  <c r="AM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BT125" i="12" s="1"/>
  <c r="C125" i="12"/>
  <c r="B125" i="12"/>
  <c r="A125" i="12"/>
  <c r="BP124" i="12"/>
  <c r="BO124" i="12"/>
  <c r="BW124" i="12" s="1"/>
  <c r="BN124" i="12"/>
  <c r="BV124" i="12" s="1"/>
  <c r="BM124" i="12"/>
  <c r="BU124" i="12" s="1"/>
  <c r="BL124" i="12"/>
  <c r="BK124" i="12"/>
  <c r="BJ124" i="12"/>
  <c r="BI124" i="12"/>
  <c r="BH124" i="12"/>
  <c r="BG124" i="12"/>
  <c r="BF124" i="12"/>
  <c r="BE124" i="12"/>
  <c r="BD124" i="12"/>
  <c r="BC124" i="12"/>
  <c r="BB124" i="12"/>
  <c r="BA124" i="12"/>
  <c r="AZ124" i="12"/>
  <c r="AY124" i="12"/>
  <c r="AX124" i="12"/>
  <c r="AW124" i="12"/>
  <c r="AV124" i="12"/>
  <c r="AU124" i="12"/>
  <c r="AT124" i="12"/>
  <c r="AS124" i="12"/>
  <c r="AR124" i="12"/>
  <c r="AQ124" i="12"/>
  <c r="AP124" i="12"/>
  <c r="AO124" i="12"/>
  <c r="AN124" i="12"/>
  <c r="AM124" i="12"/>
  <c r="AL124" i="12"/>
  <c r="AK124" i="12"/>
  <c r="AJ124" i="12"/>
  <c r="AI124" i="12"/>
  <c r="AH124" i="12"/>
  <c r="AG124" i="12"/>
  <c r="AF124" i="12"/>
  <c r="AE124" i="12"/>
  <c r="AD124" i="12"/>
  <c r="AC124" i="12"/>
  <c r="AB124" i="12"/>
  <c r="AA124" i="12"/>
  <c r="Z124" i="12"/>
  <c r="Y124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D124" i="12"/>
  <c r="BT124" i="12" s="1"/>
  <c r="C124" i="12"/>
  <c r="B124" i="12"/>
  <c r="A124" i="12"/>
  <c r="BP123" i="12"/>
  <c r="BO123" i="12"/>
  <c r="BW123" i="12" s="1"/>
  <c r="BN123" i="12"/>
  <c r="BV123" i="12" s="1"/>
  <c r="BM123" i="12"/>
  <c r="BU123" i="12" s="1"/>
  <c r="BL123" i="12"/>
  <c r="BK123" i="12"/>
  <c r="BJ123" i="12"/>
  <c r="BI123" i="12"/>
  <c r="BH123" i="12"/>
  <c r="BG123" i="12"/>
  <c r="BF123" i="12"/>
  <c r="BE123" i="12"/>
  <c r="BD123" i="12"/>
  <c r="BC123" i="12"/>
  <c r="BB123" i="12"/>
  <c r="BA123" i="12"/>
  <c r="AZ123" i="12"/>
  <c r="AY123" i="12"/>
  <c r="AX123" i="12"/>
  <c r="AW123" i="12"/>
  <c r="AV123" i="12"/>
  <c r="AU123" i="12"/>
  <c r="AT123" i="12"/>
  <c r="AS123" i="12"/>
  <c r="AR123" i="12"/>
  <c r="AQ123" i="12"/>
  <c r="AP123" i="12"/>
  <c r="AO123" i="12"/>
  <c r="AN123" i="12"/>
  <c r="AM123" i="12"/>
  <c r="AL123" i="12"/>
  <c r="AK123" i="12"/>
  <c r="AJ123" i="12"/>
  <c r="AI123" i="12"/>
  <c r="AH123" i="12"/>
  <c r="AG123" i="12"/>
  <c r="AF123" i="12"/>
  <c r="AE123" i="12"/>
  <c r="AD123" i="12"/>
  <c r="AC123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BT123" i="12" s="1"/>
  <c r="C123" i="12"/>
  <c r="B123" i="12"/>
  <c r="A123" i="12"/>
  <c r="BP122" i="12"/>
  <c r="BO122" i="12"/>
  <c r="BW122" i="12" s="1"/>
  <c r="BN122" i="12"/>
  <c r="BV122" i="12" s="1"/>
  <c r="BM122" i="12"/>
  <c r="BU122" i="12" s="1"/>
  <c r="BL122" i="12"/>
  <c r="BK122" i="12"/>
  <c r="BJ122" i="12"/>
  <c r="BI122" i="12"/>
  <c r="BH122" i="12"/>
  <c r="BG122" i="12"/>
  <c r="BF122" i="12"/>
  <c r="BE122" i="12"/>
  <c r="BD122" i="12"/>
  <c r="BC122" i="12"/>
  <c r="BB122" i="12"/>
  <c r="BA122" i="12"/>
  <c r="AZ122" i="12"/>
  <c r="AY122" i="12"/>
  <c r="AX122" i="12"/>
  <c r="AW122" i="12"/>
  <c r="AV122" i="12"/>
  <c r="AU122" i="12"/>
  <c r="AT122" i="12"/>
  <c r="AS122" i="12"/>
  <c r="AR122" i="12"/>
  <c r="AQ122" i="12"/>
  <c r="AP122" i="12"/>
  <c r="AO122" i="12"/>
  <c r="AN122" i="12"/>
  <c r="AM122" i="12"/>
  <c r="AL122" i="12"/>
  <c r="AK122" i="12"/>
  <c r="AJ122" i="12"/>
  <c r="AI122" i="12"/>
  <c r="AH122" i="12"/>
  <c r="AG122" i="12"/>
  <c r="AF122" i="12"/>
  <c r="AE122" i="12"/>
  <c r="AD122" i="12"/>
  <c r="AC122" i="12"/>
  <c r="AB122" i="12"/>
  <c r="AA122" i="12"/>
  <c r="Z122" i="12"/>
  <c r="Y122" i="12"/>
  <c r="X122" i="12"/>
  <c r="W122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D122" i="12"/>
  <c r="BT122" i="12" s="1"/>
  <c r="C122" i="12"/>
  <c r="B122" i="12"/>
  <c r="A122" i="12"/>
  <c r="BP121" i="12"/>
  <c r="BO121" i="12"/>
  <c r="BW121" i="12" s="1"/>
  <c r="BN121" i="12"/>
  <c r="BV121" i="12" s="1"/>
  <c r="BM121" i="12"/>
  <c r="BU121" i="12" s="1"/>
  <c r="BL121" i="12"/>
  <c r="BK121" i="12"/>
  <c r="BJ121" i="12"/>
  <c r="BI121" i="12"/>
  <c r="BH121" i="12"/>
  <c r="BG121" i="12"/>
  <c r="BF121" i="12"/>
  <c r="BE121" i="12"/>
  <c r="BD121" i="12"/>
  <c r="BC121" i="12"/>
  <c r="BB121" i="12"/>
  <c r="BA121" i="12"/>
  <c r="AZ121" i="12"/>
  <c r="AY121" i="12"/>
  <c r="AX121" i="12"/>
  <c r="AW121" i="12"/>
  <c r="AV121" i="12"/>
  <c r="AU121" i="12"/>
  <c r="AT121" i="12"/>
  <c r="AS121" i="12"/>
  <c r="AR121" i="12"/>
  <c r="AQ121" i="12"/>
  <c r="AP121" i="12"/>
  <c r="AO121" i="12"/>
  <c r="AN121" i="12"/>
  <c r="AM121" i="12"/>
  <c r="AL121" i="12"/>
  <c r="AK121" i="12"/>
  <c r="AJ121" i="12"/>
  <c r="AI121" i="12"/>
  <c r="AH121" i="12"/>
  <c r="AG121" i="12"/>
  <c r="AF121" i="12"/>
  <c r="AE121" i="12"/>
  <c r="AD121" i="12"/>
  <c r="AC121" i="12"/>
  <c r="AB121" i="12"/>
  <c r="AA121" i="12"/>
  <c r="Z121" i="12"/>
  <c r="Y121" i="12"/>
  <c r="X121" i="12"/>
  <c r="W121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D121" i="12"/>
  <c r="BT121" i="12" s="1"/>
  <c r="C121" i="12"/>
  <c r="B121" i="12"/>
  <c r="A121" i="12"/>
  <c r="BP120" i="12"/>
  <c r="BO120" i="12"/>
  <c r="BW120" i="12" s="1"/>
  <c r="BN120" i="12"/>
  <c r="BV120" i="12" s="1"/>
  <c r="BM120" i="12"/>
  <c r="BU120" i="12" s="1"/>
  <c r="BL120" i="12"/>
  <c r="BK120" i="12"/>
  <c r="BJ120" i="12"/>
  <c r="BI120" i="12"/>
  <c r="BH120" i="12"/>
  <c r="BG120" i="12"/>
  <c r="BF120" i="12"/>
  <c r="BE120" i="12"/>
  <c r="BD120" i="12"/>
  <c r="BC120" i="12"/>
  <c r="BB120" i="12"/>
  <c r="BA120" i="12"/>
  <c r="AZ120" i="12"/>
  <c r="AY120" i="12"/>
  <c r="AX120" i="12"/>
  <c r="AW120" i="12"/>
  <c r="AV120" i="12"/>
  <c r="AU120" i="12"/>
  <c r="AT120" i="12"/>
  <c r="AS120" i="12"/>
  <c r="AR120" i="12"/>
  <c r="AQ120" i="12"/>
  <c r="AP120" i="12"/>
  <c r="AO120" i="12"/>
  <c r="AN120" i="12"/>
  <c r="AM120" i="12"/>
  <c r="AL120" i="12"/>
  <c r="AK120" i="12"/>
  <c r="AJ120" i="12"/>
  <c r="AI120" i="12"/>
  <c r="AH120" i="12"/>
  <c r="AG120" i="12"/>
  <c r="AF120" i="12"/>
  <c r="AE120" i="12"/>
  <c r="AD120" i="12"/>
  <c r="AC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D120" i="12"/>
  <c r="BT120" i="12" s="1"/>
  <c r="C120" i="12"/>
  <c r="B120" i="12"/>
  <c r="A120" i="12"/>
  <c r="BP119" i="12"/>
  <c r="BO119" i="12"/>
  <c r="BW119" i="12" s="1"/>
  <c r="BN119" i="12"/>
  <c r="BV119" i="12" s="1"/>
  <c r="BM119" i="12"/>
  <c r="BU119" i="12" s="1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AQ119" i="12"/>
  <c r="AP119" i="12"/>
  <c r="AO119" i="12"/>
  <c r="AN119" i="12"/>
  <c r="AM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BT119" i="12" s="1"/>
  <c r="C119" i="12"/>
  <c r="B119" i="12"/>
  <c r="A119" i="12"/>
  <c r="BP118" i="12"/>
  <c r="BO118" i="12"/>
  <c r="BW118" i="12" s="1"/>
  <c r="BN118" i="12"/>
  <c r="BV118" i="12" s="1"/>
  <c r="BM118" i="12"/>
  <c r="BU118" i="12" s="1"/>
  <c r="BL118" i="12"/>
  <c r="BK118" i="12"/>
  <c r="BJ118" i="12"/>
  <c r="BI118" i="12"/>
  <c r="BH118" i="12"/>
  <c r="BG118" i="12"/>
  <c r="BF118" i="12"/>
  <c r="BE118" i="12"/>
  <c r="BD118" i="12"/>
  <c r="BC118" i="12"/>
  <c r="BB118" i="12"/>
  <c r="BA118" i="12"/>
  <c r="AZ118" i="12"/>
  <c r="AY118" i="12"/>
  <c r="AX118" i="12"/>
  <c r="AW118" i="12"/>
  <c r="AV118" i="12"/>
  <c r="AU118" i="12"/>
  <c r="AT118" i="12"/>
  <c r="AS118" i="12"/>
  <c r="AR118" i="12"/>
  <c r="AQ118" i="12"/>
  <c r="AP118" i="12"/>
  <c r="AO118" i="12"/>
  <c r="AN118" i="12"/>
  <c r="AM118" i="12"/>
  <c r="AL118" i="12"/>
  <c r="AK118" i="12"/>
  <c r="AJ118" i="12"/>
  <c r="AI118" i="12"/>
  <c r="AH118" i="12"/>
  <c r="AG118" i="12"/>
  <c r="AF118" i="12"/>
  <c r="AE118" i="12"/>
  <c r="AD118" i="12"/>
  <c r="AC118" i="12"/>
  <c r="AB118" i="12"/>
  <c r="AA118" i="12"/>
  <c r="Z118" i="12"/>
  <c r="Y118" i="12"/>
  <c r="X118" i="12"/>
  <c r="W118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D118" i="12"/>
  <c r="BT118" i="12" s="1"/>
  <c r="C118" i="12"/>
  <c r="B118" i="12"/>
  <c r="A118" i="12"/>
  <c r="BP117" i="12"/>
  <c r="BO117" i="12"/>
  <c r="BW117" i="12" s="1"/>
  <c r="BN117" i="12"/>
  <c r="BV117" i="12" s="1"/>
  <c r="BM117" i="12"/>
  <c r="BU117" i="12" s="1"/>
  <c r="BL117" i="12"/>
  <c r="BK117" i="12"/>
  <c r="BJ117" i="12"/>
  <c r="BI117" i="12"/>
  <c r="BH117" i="12"/>
  <c r="BG117" i="12"/>
  <c r="BF117" i="12"/>
  <c r="BE117" i="12"/>
  <c r="BD117" i="12"/>
  <c r="BC117" i="12"/>
  <c r="BB117" i="12"/>
  <c r="BA117" i="12"/>
  <c r="AZ117" i="12"/>
  <c r="AY117" i="12"/>
  <c r="AX117" i="12"/>
  <c r="AW117" i="12"/>
  <c r="AV117" i="12"/>
  <c r="AU117" i="12"/>
  <c r="AT117" i="12"/>
  <c r="AS117" i="12"/>
  <c r="AR117" i="12"/>
  <c r="AQ117" i="12"/>
  <c r="AP117" i="12"/>
  <c r="AO117" i="12"/>
  <c r="AN117" i="12"/>
  <c r="AM117" i="12"/>
  <c r="AL117" i="12"/>
  <c r="AK117" i="12"/>
  <c r="AJ117" i="12"/>
  <c r="AI117" i="12"/>
  <c r="AH117" i="12"/>
  <c r="AG117" i="12"/>
  <c r="AF117" i="12"/>
  <c r="AE117" i="12"/>
  <c r="AD117" i="12"/>
  <c r="AC117" i="12"/>
  <c r="AB117" i="12"/>
  <c r="AA117" i="12"/>
  <c r="Z117" i="12"/>
  <c r="Y117" i="12"/>
  <c r="X117" i="12"/>
  <c r="W117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E117" i="12"/>
  <c r="D117" i="12"/>
  <c r="BT117" i="12" s="1"/>
  <c r="C117" i="12"/>
  <c r="B117" i="12"/>
  <c r="A117" i="12"/>
  <c r="BP116" i="12"/>
  <c r="BO116" i="12"/>
  <c r="BW116" i="12" s="1"/>
  <c r="BN116" i="12"/>
  <c r="BV116" i="12" s="1"/>
  <c r="BM116" i="12"/>
  <c r="BU116" i="12" s="1"/>
  <c r="BL116" i="12"/>
  <c r="BK116" i="12"/>
  <c r="BJ116" i="12"/>
  <c r="BI116" i="12"/>
  <c r="BH116" i="12"/>
  <c r="BG116" i="12"/>
  <c r="BF116" i="12"/>
  <c r="BE116" i="12"/>
  <c r="BD116" i="12"/>
  <c r="BC116" i="12"/>
  <c r="BB116" i="12"/>
  <c r="BA116" i="12"/>
  <c r="AZ116" i="12"/>
  <c r="AY116" i="12"/>
  <c r="AX116" i="12"/>
  <c r="AW116" i="12"/>
  <c r="AV116" i="12"/>
  <c r="AU116" i="12"/>
  <c r="AT116" i="12"/>
  <c r="AS116" i="12"/>
  <c r="AR116" i="12"/>
  <c r="AQ116" i="12"/>
  <c r="AP116" i="12"/>
  <c r="AO116" i="12"/>
  <c r="AN116" i="12"/>
  <c r="AM116" i="12"/>
  <c r="AL116" i="12"/>
  <c r="AK116" i="12"/>
  <c r="AJ116" i="12"/>
  <c r="AI116" i="12"/>
  <c r="AH116" i="12"/>
  <c r="AG116" i="12"/>
  <c r="AF116" i="12"/>
  <c r="AE116" i="12"/>
  <c r="AD116" i="12"/>
  <c r="AC116" i="12"/>
  <c r="AB116" i="12"/>
  <c r="AA116" i="12"/>
  <c r="Z116" i="12"/>
  <c r="Y116" i="12"/>
  <c r="X116" i="12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E116" i="12"/>
  <c r="D116" i="12"/>
  <c r="BT116" i="12" s="1"/>
  <c r="C116" i="12"/>
  <c r="B116" i="12"/>
  <c r="A116" i="12"/>
  <c r="BP115" i="12"/>
  <c r="BO115" i="12"/>
  <c r="BW115" i="12" s="1"/>
  <c r="BN115" i="12"/>
  <c r="BV115" i="12" s="1"/>
  <c r="BM115" i="12"/>
  <c r="BU115" i="12" s="1"/>
  <c r="BL115" i="12"/>
  <c r="BK115" i="12"/>
  <c r="BJ115" i="12"/>
  <c r="BI115" i="12"/>
  <c r="BH115" i="12"/>
  <c r="BG115" i="12"/>
  <c r="BF115" i="12"/>
  <c r="BE115" i="12"/>
  <c r="BD115" i="12"/>
  <c r="BC115" i="12"/>
  <c r="BB115" i="12"/>
  <c r="BA115" i="12"/>
  <c r="AZ115" i="12"/>
  <c r="AY115" i="12"/>
  <c r="AX115" i="12"/>
  <c r="AW115" i="12"/>
  <c r="AV115" i="12"/>
  <c r="AU115" i="12"/>
  <c r="AT115" i="12"/>
  <c r="AS115" i="12"/>
  <c r="AR115" i="12"/>
  <c r="AQ115" i="12"/>
  <c r="AP115" i="12"/>
  <c r="AO115" i="12"/>
  <c r="AN115" i="12"/>
  <c r="AM115" i="12"/>
  <c r="AL115" i="12"/>
  <c r="AK115" i="12"/>
  <c r="AJ115" i="12"/>
  <c r="AI115" i="12"/>
  <c r="AH115" i="12"/>
  <c r="AG115" i="12"/>
  <c r="AF115" i="12"/>
  <c r="AE115" i="12"/>
  <c r="AD115" i="12"/>
  <c r="AC115" i="12"/>
  <c r="AB115" i="12"/>
  <c r="AA115" i="12"/>
  <c r="Z115" i="12"/>
  <c r="Y115" i="12"/>
  <c r="X115" i="12"/>
  <c r="W115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E115" i="12"/>
  <c r="D115" i="12"/>
  <c r="BT115" i="12" s="1"/>
  <c r="C115" i="12"/>
  <c r="B115" i="12"/>
  <c r="A115" i="12"/>
  <c r="BP114" i="12"/>
  <c r="BO114" i="12"/>
  <c r="BW114" i="12" s="1"/>
  <c r="BN114" i="12"/>
  <c r="BV114" i="12" s="1"/>
  <c r="BM114" i="12"/>
  <c r="BU114" i="12" s="1"/>
  <c r="BL114" i="12"/>
  <c r="BK114" i="12"/>
  <c r="BJ114" i="12"/>
  <c r="BI114" i="12"/>
  <c r="BH114" i="12"/>
  <c r="BG114" i="12"/>
  <c r="BF114" i="12"/>
  <c r="BE114" i="12"/>
  <c r="BD114" i="12"/>
  <c r="BC114" i="12"/>
  <c r="BB114" i="12"/>
  <c r="BA114" i="12"/>
  <c r="AZ114" i="12"/>
  <c r="AY114" i="12"/>
  <c r="AX114" i="12"/>
  <c r="AW114" i="12"/>
  <c r="AV114" i="12"/>
  <c r="AU114" i="12"/>
  <c r="AT114" i="12"/>
  <c r="AS114" i="12"/>
  <c r="AR114" i="12"/>
  <c r="AQ114" i="12"/>
  <c r="AP114" i="12"/>
  <c r="AO114" i="12"/>
  <c r="AN114" i="12"/>
  <c r="AM114" i="12"/>
  <c r="AL114" i="12"/>
  <c r="AK114" i="12"/>
  <c r="AJ114" i="12"/>
  <c r="AI114" i="12"/>
  <c r="AH114" i="12"/>
  <c r="AG114" i="12"/>
  <c r="AF114" i="12"/>
  <c r="AE114" i="12"/>
  <c r="AD114" i="12"/>
  <c r="AC114" i="12"/>
  <c r="AB114" i="12"/>
  <c r="AA114" i="12"/>
  <c r="Z114" i="12"/>
  <c r="Y114" i="12"/>
  <c r="X114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BT114" i="12" s="1"/>
  <c r="C114" i="12"/>
  <c r="B114" i="12"/>
  <c r="A114" i="12"/>
  <c r="BP113" i="12"/>
  <c r="BO113" i="12"/>
  <c r="BW113" i="12" s="1"/>
  <c r="BN113" i="12"/>
  <c r="BV113" i="12" s="1"/>
  <c r="BM113" i="12"/>
  <c r="BU113" i="12" s="1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AX113" i="12"/>
  <c r="AW113" i="12"/>
  <c r="AV113" i="12"/>
  <c r="AU113" i="12"/>
  <c r="AT113" i="12"/>
  <c r="AS113" i="12"/>
  <c r="AR113" i="12"/>
  <c r="AQ113" i="12"/>
  <c r="AP113" i="12"/>
  <c r="AO113" i="12"/>
  <c r="AN113" i="12"/>
  <c r="AM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BT113" i="12" s="1"/>
  <c r="C113" i="12"/>
  <c r="B113" i="12"/>
  <c r="A113" i="12"/>
  <c r="BP112" i="12"/>
  <c r="BO112" i="12"/>
  <c r="BW112" i="12" s="1"/>
  <c r="BN112" i="12"/>
  <c r="BV112" i="12" s="1"/>
  <c r="BM112" i="12"/>
  <c r="BU112" i="12" s="1"/>
  <c r="BL112" i="12"/>
  <c r="BK112" i="12"/>
  <c r="BJ112" i="12"/>
  <c r="BI112" i="12"/>
  <c r="BH112" i="12"/>
  <c r="BG112" i="12"/>
  <c r="BF112" i="12"/>
  <c r="BE112" i="12"/>
  <c r="BD112" i="12"/>
  <c r="BC112" i="12"/>
  <c r="BB112" i="12"/>
  <c r="BA112" i="12"/>
  <c r="AZ112" i="12"/>
  <c r="AY112" i="12"/>
  <c r="AX112" i="12"/>
  <c r="AW112" i="12"/>
  <c r="AV112" i="12"/>
  <c r="AU112" i="12"/>
  <c r="AT112" i="12"/>
  <c r="AS112" i="12"/>
  <c r="AR112" i="12"/>
  <c r="AQ112" i="12"/>
  <c r="AP112" i="12"/>
  <c r="AO112" i="12"/>
  <c r="AN112" i="12"/>
  <c r="AM112" i="12"/>
  <c r="AL112" i="12"/>
  <c r="AK112" i="12"/>
  <c r="AJ112" i="12"/>
  <c r="AI112" i="12"/>
  <c r="AH112" i="12"/>
  <c r="AG112" i="12"/>
  <c r="AF112" i="12"/>
  <c r="AE112" i="12"/>
  <c r="AD112" i="12"/>
  <c r="AC112" i="12"/>
  <c r="AB112" i="12"/>
  <c r="AA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D112" i="12"/>
  <c r="BT112" i="12" s="1"/>
  <c r="C112" i="12"/>
  <c r="B112" i="12"/>
  <c r="A112" i="12"/>
  <c r="BP111" i="12"/>
  <c r="BO111" i="12"/>
  <c r="BW111" i="12" s="1"/>
  <c r="BN111" i="12"/>
  <c r="BV111" i="12" s="1"/>
  <c r="BM111" i="12"/>
  <c r="BU111" i="12" s="1"/>
  <c r="BL111" i="12"/>
  <c r="BK111" i="12"/>
  <c r="BJ111" i="12"/>
  <c r="BI111" i="12"/>
  <c r="BH111" i="12"/>
  <c r="BG111" i="12"/>
  <c r="BF111" i="12"/>
  <c r="BE111" i="12"/>
  <c r="BD111" i="12"/>
  <c r="BC111" i="12"/>
  <c r="BB111" i="12"/>
  <c r="BA111" i="12"/>
  <c r="AZ111" i="12"/>
  <c r="AY111" i="12"/>
  <c r="AX111" i="12"/>
  <c r="AW111" i="12"/>
  <c r="AV111" i="12"/>
  <c r="AU111" i="12"/>
  <c r="AT111" i="12"/>
  <c r="AS111" i="12"/>
  <c r="AR111" i="12"/>
  <c r="AQ111" i="12"/>
  <c r="AP111" i="12"/>
  <c r="AO111" i="12"/>
  <c r="AN111" i="12"/>
  <c r="AM111" i="12"/>
  <c r="AL111" i="12"/>
  <c r="AK111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D111" i="12"/>
  <c r="BT111" i="12" s="1"/>
  <c r="C111" i="12"/>
  <c r="B111" i="12"/>
  <c r="A111" i="12"/>
  <c r="BP110" i="12"/>
  <c r="BO110" i="12"/>
  <c r="BW110" i="12" s="1"/>
  <c r="BN110" i="12"/>
  <c r="BV110" i="12" s="1"/>
  <c r="BM110" i="12"/>
  <c r="BU110" i="12" s="1"/>
  <c r="BL110" i="12"/>
  <c r="BK110" i="12"/>
  <c r="BJ110" i="12"/>
  <c r="BI110" i="12"/>
  <c r="BH110" i="12"/>
  <c r="BG110" i="12"/>
  <c r="BF110" i="12"/>
  <c r="BE110" i="12"/>
  <c r="BD110" i="12"/>
  <c r="BC110" i="12"/>
  <c r="BB110" i="12"/>
  <c r="BA110" i="12"/>
  <c r="AZ110" i="12"/>
  <c r="AY110" i="12"/>
  <c r="AX110" i="12"/>
  <c r="AW110" i="12"/>
  <c r="AV110" i="12"/>
  <c r="AU110" i="12"/>
  <c r="AT110" i="12"/>
  <c r="AS110" i="12"/>
  <c r="AR110" i="12"/>
  <c r="AQ110" i="12"/>
  <c r="AP110" i="12"/>
  <c r="AO110" i="12"/>
  <c r="AN110" i="12"/>
  <c r="AM110" i="12"/>
  <c r="AL110" i="12"/>
  <c r="AK110" i="12"/>
  <c r="AJ110" i="12"/>
  <c r="AI110" i="12"/>
  <c r="AH110" i="12"/>
  <c r="AG110" i="12"/>
  <c r="AF110" i="12"/>
  <c r="AE110" i="12"/>
  <c r="AD110" i="12"/>
  <c r="AC110" i="12"/>
  <c r="AB110" i="12"/>
  <c r="AA110" i="12"/>
  <c r="Z110" i="12"/>
  <c r="Y110" i="12"/>
  <c r="X110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D110" i="12"/>
  <c r="BT110" i="12" s="1"/>
  <c r="C110" i="12"/>
  <c r="B110" i="12"/>
  <c r="A110" i="12"/>
  <c r="BP109" i="12"/>
  <c r="BO109" i="12"/>
  <c r="BW109" i="12" s="1"/>
  <c r="BN109" i="12"/>
  <c r="BV109" i="12" s="1"/>
  <c r="BM109" i="12"/>
  <c r="BU109" i="12" s="1"/>
  <c r="BL109" i="12"/>
  <c r="BK109" i="12"/>
  <c r="BJ109" i="12"/>
  <c r="BI109" i="12"/>
  <c r="BH109" i="12"/>
  <c r="BG109" i="12"/>
  <c r="BF109" i="12"/>
  <c r="BE109" i="12"/>
  <c r="BD109" i="12"/>
  <c r="BC109" i="12"/>
  <c r="BB109" i="12"/>
  <c r="BA109" i="12"/>
  <c r="AZ109" i="12"/>
  <c r="AY109" i="12"/>
  <c r="AX109" i="12"/>
  <c r="AW109" i="12"/>
  <c r="AV109" i="12"/>
  <c r="AU109" i="12"/>
  <c r="AT109" i="12"/>
  <c r="AS109" i="12"/>
  <c r="AR109" i="12"/>
  <c r="AQ109" i="12"/>
  <c r="AP109" i="12"/>
  <c r="AO109" i="12"/>
  <c r="AN109" i="12"/>
  <c r="AM109" i="12"/>
  <c r="AL109" i="12"/>
  <c r="AK109" i="12"/>
  <c r="AJ109" i="12"/>
  <c r="AI109" i="12"/>
  <c r="AH109" i="12"/>
  <c r="AG109" i="12"/>
  <c r="AF109" i="12"/>
  <c r="AE109" i="12"/>
  <c r="AD109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BT109" i="12" s="1"/>
  <c r="C109" i="12"/>
  <c r="B109" i="12"/>
  <c r="A109" i="12"/>
  <c r="BP108" i="12"/>
  <c r="BO108" i="12"/>
  <c r="BW108" i="12" s="1"/>
  <c r="BN108" i="12"/>
  <c r="BV108" i="12" s="1"/>
  <c r="BM108" i="12"/>
  <c r="BU108" i="12" s="1"/>
  <c r="BL108" i="12"/>
  <c r="BK108" i="12"/>
  <c r="BJ108" i="12"/>
  <c r="BI108" i="12"/>
  <c r="BH108" i="12"/>
  <c r="BG108" i="12"/>
  <c r="BF108" i="12"/>
  <c r="BE108" i="12"/>
  <c r="BD108" i="12"/>
  <c r="BC108" i="12"/>
  <c r="BB108" i="12"/>
  <c r="BA108" i="12"/>
  <c r="AZ108" i="12"/>
  <c r="AY108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BT108" i="12" s="1"/>
  <c r="C108" i="12"/>
  <c r="B108" i="12"/>
  <c r="A108" i="12"/>
  <c r="BP107" i="12"/>
  <c r="BO107" i="12"/>
  <c r="BW107" i="12" s="1"/>
  <c r="BN107" i="12"/>
  <c r="BV107" i="12" s="1"/>
  <c r="BM107" i="12"/>
  <c r="BU107" i="12" s="1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T107" i="12" s="1"/>
  <c r="C107" i="12"/>
  <c r="B107" i="12"/>
  <c r="A107" i="12"/>
  <c r="BP106" i="12"/>
  <c r="BO106" i="12"/>
  <c r="BW106" i="12" s="1"/>
  <c r="BN106" i="12"/>
  <c r="BV106" i="12" s="1"/>
  <c r="BM106" i="12"/>
  <c r="BU106" i="12" s="1"/>
  <c r="BL106" i="12"/>
  <c r="BK106" i="12"/>
  <c r="BJ106" i="12"/>
  <c r="BI106" i="12"/>
  <c r="BH106" i="12"/>
  <c r="BG106" i="12"/>
  <c r="BF106" i="12"/>
  <c r="BE106" i="12"/>
  <c r="BD106" i="12"/>
  <c r="BC106" i="12"/>
  <c r="BB106" i="12"/>
  <c r="BA106" i="12"/>
  <c r="AZ106" i="12"/>
  <c r="AY106" i="12"/>
  <c r="AX106" i="12"/>
  <c r="AW106" i="12"/>
  <c r="AV106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BT106" i="12" s="1"/>
  <c r="C106" i="12"/>
  <c r="B106" i="12"/>
  <c r="A106" i="12"/>
  <c r="BP105" i="12"/>
  <c r="BO105" i="12"/>
  <c r="BW105" i="12" s="1"/>
  <c r="BN105" i="12"/>
  <c r="BV105" i="12" s="1"/>
  <c r="BM105" i="12"/>
  <c r="BU105" i="12" s="1"/>
  <c r="BL105" i="12"/>
  <c r="BK105" i="12"/>
  <c r="BJ105" i="12"/>
  <c r="BI105" i="12"/>
  <c r="BH105" i="12"/>
  <c r="BG105" i="12"/>
  <c r="BF105" i="12"/>
  <c r="BE105" i="12"/>
  <c r="BD105" i="12"/>
  <c r="BC105" i="12"/>
  <c r="BB105" i="12"/>
  <c r="BA105" i="12"/>
  <c r="AZ105" i="12"/>
  <c r="AY105" i="12"/>
  <c r="AX105" i="12"/>
  <c r="AW105" i="12"/>
  <c r="AV105" i="12"/>
  <c r="AU105" i="12"/>
  <c r="AT105" i="12"/>
  <c r="AS105" i="12"/>
  <c r="AR105" i="12"/>
  <c r="AQ105" i="12"/>
  <c r="AP105" i="12"/>
  <c r="AO105" i="12"/>
  <c r="AN105" i="12"/>
  <c r="AM105" i="12"/>
  <c r="AL105" i="12"/>
  <c r="AK105" i="12"/>
  <c r="AJ105" i="12"/>
  <c r="AI105" i="12"/>
  <c r="AH105" i="12"/>
  <c r="AG105" i="12"/>
  <c r="AF105" i="12"/>
  <c r="AE105" i="12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BT105" i="12" s="1"/>
  <c r="C105" i="12"/>
  <c r="B105" i="12"/>
  <c r="A105" i="12"/>
  <c r="BP104" i="12"/>
  <c r="BO104" i="12"/>
  <c r="BW104" i="12" s="1"/>
  <c r="BN104" i="12"/>
  <c r="BV104" i="12" s="1"/>
  <c r="BM104" i="12"/>
  <c r="BU104" i="12" s="1"/>
  <c r="BL104" i="12"/>
  <c r="BK104" i="12"/>
  <c r="BJ104" i="12"/>
  <c r="BI104" i="12"/>
  <c r="BH104" i="12"/>
  <c r="BG104" i="12"/>
  <c r="BF104" i="12"/>
  <c r="BE104" i="12"/>
  <c r="BD104" i="12"/>
  <c r="BC104" i="12"/>
  <c r="BB104" i="12"/>
  <c r="BA104" i="12"/>
  <c r="AZ104" i="12"/>
  <c r="AY104" i="12"/>
  <c r="AX104" i="12"/>
  <c r="AW104" i="12"/>
  <c r="AV104" i="12"/>
  <c r="AU104" i="12"/>
  <c r="AT104" i="12"/>
  <c r="AS104" i="12"/>
  <c r="AR104" i="12"/>
  <c r="AQ104" i="12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D104" i="12"/>
  <c r="BT104" i="12" s="1"/>
  <c r="C104" i="12"/>
  <c r="B104" i="12"/>
  <c r="A104" i="12"/>
  <c r="BP103" i="12"/>
  <c r="BO103" i="12"/>
  <c r="BW103" i="12" s="1"/>
  <c r="BN103" i="12"/>
  <c r="BV103" i="12" s="1"/>
  <c r="BM103" i="12"/>
  <c r="BU103" i="12" s="1"/>
  <c r="BL103" i="12"/>
  <c r="BK103" i="12"/>
  <c r="BJ103" i="12"/>
  <c r="BI103" i="12"/>
  <c r="BH103" i="12"/>
  <c r="BG103" i="12"/>
  <c r="BF103" i="12"/>
  <c r="BE103" i="12"/>
  <c r="BD103" i="12"/>
  <c r="BC103" i="12"/>
  <c r="BB103" i="12"/>
  <c r="BA103" i="12"/>
  <c r="AZ103" i="12"/>
  <c r="AY103" i="12"/>
  <c r="AX103" i="12"/>
  <c r="AW103" i="12"/>
  <c r="AV103" i="12"/>
  <c r="AU103" i="12"/>
  <c r="AT103" i="12"/>
  <c r="AS103" i="12"/>
  <c r="AR103" i="12"/>
  <c r="AQ103" i="12"/>
  <c r="AP103" i="12"/>
  <c r="AO103" i="12"/>
  <c r="AN103" i="12"/>
  <c r="AM103" i="12"/>
  <c r="AL103" i="12"/>
  <c r="AK103" i="12"/>
  <c r="AJ103" i="12"/>
  <c r="AI103" i="12"/>
  <c r="AH103" i="12"/>
  <c r="AG103" i="12"/>
  <c r="AF103" i="12"/>
  <c r="AE103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BT103" i="12" s="1"/>
  <c r="C103" i="12"/>
  <c r="B103" i="12"/>
  <c r="A103" i="12"/>
  <c r="BP102" i="12"/>
  <c r="BO102" i="12"/>
  <c r="BW102" i="12" s="1"/>
  <c r="BN102" i="12"/>
  <c r="BV102" i="12" s="1"/>
  <c r="BM102" i="12"/>
  <c r="BU102" i="12" s="1"/>
  <c r="BL102" i="12"/>
  <c r="BK102" i="12"/>
  <c r="BJ102" i="12"/>
  <c r="BI102" i="12"/>
  <c r="BH102" i="12"/>
  <c r="BG102" i="12"/>
  <c r="BF102" i="12"/>
  <c r="BE102" i="12"/>
  <c r="BD102" i="12"/>
  <c r="BC102" i="12"/>
  <c r="BB102" i="12"/>
  <c r="BA102" i="12"/>
  <c r="AZ102" i="12"/>
  <c r="AY102" i="12"/>
  <c r="AX102" i="12"/>
  <c r="AW102" i="12"/>
  <c r="AV102" i="12"/>
  <c r="AU102" i="12"/>
  <c r="AT102" i="12"/>
  <c r="AS102" i="12"/>
  <c r="AR102" i="12"/>
  <c r="AQ102" i="12"/>
  <c r="AP102" i="12"/>
  <c r="AO102" i="12"/>
  <c r="AN102" i="12"/>
  <c r="AM102" i="12"/>
  <c r="AL102" i="12"/>
  <c r="AK102" i="12"/>
  <c r="AJ102" i="12"/>
  <c r="AI102" i="12"/>
  <c r="AH102" i="12"/>
  <c r="AG102" i="12"/>
  <c r="AF102" i="12"/>
  <c r="AE102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BT102" i="12" s="1"/>
  <c r="C102" i="12"/>
  <c r="B102" i="12"/>
  <c r="A102" i="12"/>
  <c r="BP101" i="12"/>
  <c r="BO101" i="12"/>
  <c r="BW101" i="12" s="1"/>
  <c r="BN101" i="12"/>
  <c r="BV101" i="12" s="1"/>
  <c r="BM101" i="12"/>
  <c r="BU101" i="12" s="1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AW101" i="12"/>
  <c r="AV101" i="12"/>
  <c r="AU101" i="12"/>
  <c r="AT101" i="12"/>
  <c r="AS101" i="12"/>
  <c r="AR101" i="12"/>
  <c r="AQ101" i="12"/>
  <c r="AP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BT101" i="12" s="1"/>
  <c r="C101" i="12"/>
  <c r="B101" i="12"/>
  <c r="A101" i="12"/>
  <c r="BP100" i="12"/>
  <c r="BO100" i="12"/>
  <c r="BW100" i="12" s="1"/>
  <c r="BN100" i="12"/>
  <c r="BV100" i="12" s="1"/>
  <c r="BM100" i="12"/>
  <c r="BU100" i="12" s="1"/>
  <c r="BL100" i="12"/>
  <c r="BK100" i="12"/>
  <c r="BJ100" i="12"/>
  <c r="BI100" i="12"/>
  <c r="BH100" i="12"/>
  <c r="BG100" i="12"/>
  <c r="BF100" i="12"/>
  <c r="BE100" i="12"/>
  <c r="BD100" i="12"/>
  <c r="BC100" i="12"/>
  <c r="BB100" i="12"/>
  <c r="BA100" i="12"/>
  <c r="AZ100" i="12"/>
  <c r="AY100" i="12"/>
  <c r="AX100" i="12"/>
  <c r="AW100" i="12"/>
  <c r="AV100" i="12"/>
  <c r="AU100" i="12"/>
  <c r="AT100" i="12"/>
  <c r="AS100" i="12"/>
  <c r="AR100" i="12"/>
  <c r="AQ100" i="12"/>
  <c r="AP100" i="12"/>
  <c r="AO100" i="12"/>
  <c r="AN100" i="12"/>
  <c r="AM100" i="12"/>
  <c r="AL100" i="12"/>
  <c r="AK100" i="12"/>
  <c r="AJ100" i="12"/>
  <c r="AI100" i="12"/>
  <c r="AH100" i="12"/>
  <c r="AG100" i="12"/>
  <c r="AF100" i="12"/>
  <c r="AE100" i="12"/>
  <c r="AD100" i="12"/>
  <c r="AC100" i="12"/>
  <c r="AB100" i="12"/>
  <c r="AA100" i="12"/>
  <c r="Z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BT100" i="12" s="1"/>
  <c r="C100" i="12"/>
  <c r="B100" i="12"/>
  <c r="A100" i="12"/>
  <c r="BP99" i="12"/>
  <c r="BO99" i="12"/>
  <c r="BW99" i="12" s="1"/>
  <c r="BN99" i="12"/>
  <c r="BV99" i="12" s="1"/>
  <c r="BM99" i="12"/>
  <c r="BU99" i="12" s="1"/>
  <c r="BL99" i="12"/>
  <c r="BK99" i="12"/>
  <c r="BJ99" i="12"/>
  <c r="BI99" i="12"/>
  <c r="BH99" i="12"/>
  <c r="BG99" i="12"/>
  <c r="BF99" i="12"/>
  <c r="BE99" i="12"/>
  <c r="BD99" i="12"/>
  <c r="BC99" i="12"/>
  <c r="BB99" i="12"/>
  <c r="BA99" i="12"/>
  <c r="AZ99" i="12"/>
  <c r="AY99" i="12"/>
  <c r="AX99" i="12"/>
  <c r="AW99" i="12"/>
  <c r="AV99" i="12"/>
  <c r="AU99" i="12"/>
  <c r="AT99" i="12"/>
  <c r="AS99" i="12"/>
  <c r="AR99" i="12"/>
  <c r="AQ99" i="12"/>
  <c r="AP99" i="12"/>
  <c r="AO99" i="12"/>
  <c r="AN99" i="12"/>
  <c r="AM99" i="12"/>
  <c r="AL99" i="12"/>
  <c r="AK99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BT99" i="12" s="1"/>
  <c r="C99" i="12"/>
  <c r="B99" i="12"/>
  <c r="A99" i="12"/>
  <c r="BP98" i="12"/>
  <c r="BO98" i="12"/>
  <c r="BW98" i="12" s="1"/>
  <c r="BN98" i="12"/>
  <c r="BV98" i="12" s="1"/>
  <c r="BM98" i="12"/>
  <c r="BU98" i="12" s="1"/>
  <c r="BL98" i="12"/>
  <c r="BK98" i="12"/>
  <c r="BJ98" i="12"/>
  <c r="BI98" i="12"/>
  <c r="BH98" i="12"/>
  <c r="BG98" i="12"/>
  <c r="BF98" i="12"/>
  <c r="BE98" i="12"/>
  <c r="BD98" i="12"/>
  <c r="BC98" i="12"/>
  <c r="BB98" i="12"/>
  <c r="BA98" i="12"/>
  <c r="AZ98" i="12"/>
  <c r="AY98" i="12"/>
  <c r="AX98" i="12"/>
  <c r="AW98" i="12"/>
  <c r="AV98" i="12"/>
  <c r="AU98" i="12"/>
  <c r="AT98" i="12"/>
  <c r="AS98" i="12"/>
  <c r="AR98" i="12"/>
  <c r="AQ98" i="12"/>
  <c r="AP98" i="12"/>
  <c r="AO98" i="12"/>
  <c r="AN98" i="12"/>
  <c r="AM98" i="12"/>
  <c r="AL98" i="12"/>
  <c r="AK98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BT98" i="12" s="1"/>
  <c r="C98" i="12"/>
  <c r="B98" i="12"/>
  <c r="A98" i="12"/>
  <c r="BP97" i="12"/>
  <c r="BO97" i="12"/>
  <c r="BW97" i="12" s="1"/>
  <c r="BN97" i="12"/>
  <c r="BV97" i="12" s="1"/>
  <c r="BM97" i="12"/>
  <c r="BU97" i="12" s="1"/>
  <c r="BL97" i="12"/>
  <c r="BK97" i="12"/>
  <c r="BJ97" i="12"/>
  <c r="BI97" i="12"/>
  <c r="BH97" i="12"/>
  <c r="BG97" i="12"/>
  <c r="BF97" i="12"/>
  <c r="BE97" i="12"/>
  <c r="BD97" i="12"/>
  <c r="BC97" i="12"/>
  <c r="BB97" i="12"/>
  <c r="BA97" i="12"/>
  <c r="AZ97" i="12"/>
  <c r="AY97" i="12"/>
  <c r="AX97" i="12"/>
  <c r="AW97" i="12"/>
  <c r="AV97" i="12"/>
  <c r="AU97" i="12"/>
  <c r="AT97" i="12"/>
  <c r="AS97" i="12"/>
  <c r="AR97" i="12"/>
  <c r="AQ97" i="12"/>
  <c r="AP97" i="12"/>
  <c r="AO97" i="12"/>
  <c r="AN97" i="12"/>
  <c r="AM97" i="12"/>
  <c r="AL97" i="12"/>
  <c r="AK97" i="12"/>
  <c r="AJ97" i="12"/>
  <c r="AI97" i="12"/>
  <c r="AH97" i="12"/>
  <c r="AG97" i="12"/>
  <c r="AF97" i="12"/>
  <c r="AE97" i="12"/>
  <c r="AD97" i="12"/>
  <c r="AC97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BT97" i="12" s="1"/>
  <c r="C97" i="12"/>
  <c r="B97" i="12"/>
  <c r="A97" i="12"/>
  <c r="BP96" i="12"/>
  <c r="BO96" i="12"/>
  <c r="BW96" i="12" s="1"/>
  <c r="BN96" i="12"/>
  <c r="BV96" i="12" s="1"/>
  <c r="BM96" i="12"/>
  <c r="BU96" i="12" s="1"/>
  <c r="BL96" i="12"/>
  <c r="BK96" i="12"/>
  <c r="BJ96" i="12"/>
  <c r="BI96" i="12"/>
  <c r="BH96" i="12"/>
  <c r="BG96" i="12"/>
  <c r="BF96" i="12"/>
  <c r="BE96" i="12"/>
  <c r="BD96" i="12"/>
  <c r="BC96" i="12"/>
  <c r="BB96" i="12"/>
  <c r="BA96" i="12"/>
  <c r="AZ96" i="12"/>
  <c r="AY96" i="12"/>
  <c r="AX96" i="12"/>
  <c r="AW96" i="12"/>
  <c r="AV96" i="12"/>
  <c r="AU96" i="12"/>
  <c r="AT96" i="12"/>
  <c r="AS96" i="12"/>
  <c r="AR96" i="12"/>
  <c r="AQ96" i="12"/>
  <c r="AP96" i="12"/>
  <c r="AO96" i="12"/>
  <c r="AN96" i="12"/>
  <c r="AM96" i="12"/>
  <c r="AL96" i="12"/>
  <c r="AK96" i="12"/>
  <c r="AJ96" i="12"/>
  <c r="AI96" i="12"/>
  <c r="AH96" i="12"/>
  <c r="AG96" i="12"/>
  <c r="AF96" i="12"/>
  <c r="AE96" i="12"/>
  <c r="AD96" i="12"/>
  <c r="AC96" i="12"/>
  <c r="AB96" i="12"/>
  <c r="AA96" i="12"/>
  <c r="Z96" i="12"/>
  <c r="Y96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BT96" i="12" s="1"/>
  <c r="C96" i="12"/>
  <c r="B96" i="12"/>
  <c r="A96" i="12"/>
  <c r="BP95" i="12"/>
  <c r="BO95" i="12"/>
  <c r="BW95" i="12" s="1"/>
  <c r="BN95" i="12"/>
  <c r="BV95" i="12" s="1"/>
  <c r="BM95" i="12"/>
  <c r="BU95" i="12" s="1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AQ95" i="12"/>
  <c r="AP95" i="12"/>
  <c r="AO95" i="12"/>
  <c r="AN95" i="12"/>
  <c r="AM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BT95" i="12" s="1"/>
  <c r="C95" i="12"/>
  <c r="B95" i="12"/>
  <c r="A95" i="12"/>
  <c r="BP94" i="12"/>
  <c r="BO94" i="12"/>
  <c r="BW94" i="12" s="1"/>
  <c r="BN94" i="12"/>
  <c r="BV94" i="12" s="1"/>
  <c r="BM94" i="12"/>
  <c r="BU94" i="12" s="1"/>
  <c r="BL94" i="12"/>
  <c r="BK94" i="12"/>
  <c r="BJ94" i="12"/>
  <c r="BI94" i="12"/>
  <c r="BH94" i="12"/>
  <c r="BG94" i="12"/>
  <c r="BF94" i="12"/>
  <c r="BE94" i="12"/>
  <c r="BD94" i="12"/>
  <c r="BC94" i="12"/>
  <c r="BB94" i="12"/>
  <c r="BA94" i="12"/>
  <c r="AZ94" i="12"/>
  <c r="AY94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T94" i="12" s="1"/>
  <c r="C94" i="12"/>
  <c r="B94" i="12"/>
  <c r="A94" i="12"/>
  <c r="BP93" i="12"/>
  <c r="BO93" i="12"/>
  <c r="BW93" i="12" s="1"/>
  <c r="BN93" i="12"/>
  <c r="BV93" i="12" s="1"/>
  <c r="BM93" i="12"/>
  <c r="BU93" i="12" s="1"/>
  <c r="BL93" i="12"/>
  <c r="BK93" i="12"/>
  <c r="BJ93" i="12"/>
  <c r="BI93" i="12"/>
  <c r="BH93" i="12"/>
  <c r="BG93" i="12"/>
  <c r="BF93" i="12"/>
  <c r="BE93" i="12"/>
  <c r="BD93" i="12"/>
  <c r="BC93" i="12"/>
  <c r="BB93" i="12"/>
  <c r="BA93" i="12"/>
  <c r="AZ93" i="12"/>
  <c r="AY93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BT93" i="12" s="1"/>
  <c r="C93" i="12"/>
  <c r="B93" i="12"/>
  <c r="A93" i="12"/>
  <c r="BP92" i="12"/>
  <c r="BO92" i="12"/>
  <c r="BW92" i="12" s="1"/>
  <c r="BN92" i="12"/>
  <c r="BV92" i="12" s="1"/>
  <c r="BM92" i="12"/>
  <c r="BU92" i="12" s="1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T92" i="12" s="1"/>
  <c r="C92" i="12"/>
  <c r="B92" i="12"/>
  <c r="A92" i="12"/>
  <c r="BP91" i="12"/>
  <c r="BO91" i="12"/>
  <c r="BW91" i="12" s="1"/>
  <c r="BN91" i="12"/>
  <c r="BV91" i="12" s="1"/>
  <c r="BM91" i="12"/>
  <c r="BU91" i="12" s="1"/>
  <c r="BL91" i="12"/>
  <c r="BK91" i="12"/>
  <c r="BJ91" i="12"/>
  <c r="BI91" i="12"/>
  <c r="BH91" i="12"/>
  <c r="BG91" i="12"/>
  <c r="BF91" i="12"/>
  <c r="BE91" i="12"/>
  <c r="BD91" i="12"/>
  <c r="BC91" i="12"/>
  <c r="BB91" i="12"/>
  <c r="BA91" i="12"/>
  <c r="AZ91" i="12"/>
  <c r="AY91" i="12"/>
  <c r="AX91" i="12"/>
  <c r="AW91" i="12"/>
  <c r="AV91" i="12"/>
  <c r="AU91" i="12"/>
  <c r="AT91" i="12"/>
  <c r="AS91" i="12"/>
  <c r="AR91" i="12"/>
  <c r="AQ91" i="12"/>
  <c r="AP91" i="12"/>
  <c r="AO91" i="12"/>
  <c r="AN91" i="12"/>
  <c r="AM91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BT91" i="12" s="1"/>
  <c r="C91" i="12"/>
  <c r="B91" i="12"/>
  <c r="A91" i="12"/>
  <c r="BP90" i="12"/>
  <c r="BO90" i="12"/>
  <c r="BW90" i="12" s="1"/>
  <c r="BN90" i="12"/>
  <c r="BV90" i="12" s="1"/>
  <c r="BM90" i="12"/>
  <c r="BU90" i="12" s="1"/>
  <c r="BL90" i="12"/>
  <c r="BK90" i="12"/>
  <c r="BJ90" i="12"/>
  <c r="BI90" i="12"/>
  <c r="BH90" i="12"/>
  <c r="BG90" i="12"/>
  <c r="BF90" i="12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BT90" i="12" s="1"/>
  <c r="C90" i="12"/>
  <c r="B90" i="12"/>
  <c r="A90" i="12"/>
  <c r="BP89" i="12"/>
  <c r="BO89" i="12"/>
  <c r="BW89" i="12" s="1"/>
  <c r="BN89" i="12"/>
  <c r="BV89" i="12" s="1"/>
  <c r="BM89" i="12"/>
  <c r="BU89" i="12" s="1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X89" i="12"/>
  <c r="AW89" i="12"/>
  <c r="AV89" i="12"/>
  <c r="AU89" i="12"/>
  <c r="AT89" i="12"/>
  <c r="AS89" i="12"/>
  <c r="AR89" i="12"/>
  <c r="AQ89" i="12"/>
  <c r="AP89" i="12"/>
  <c r="AO89" i="12"/>
  <c r="AN89" i="12"/>
  <c r="AM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BT89" i="12" s="1"/>
  <c r="C89" i="12"/>
  <c r="B89" i="12"/>
  <c r="A89" i="12"/>
  <c r="BP88" i="12"/>
  <c r="BO88" i="12"/>
  <c r="BW88" i="12" s="1"/>
  <c r="BN88" i="12"/>
  <c r="BV88" i="12" s="1"/>
  <c r="BM88" i="12"/>
  <c r="BU88" i="12" s="1"/>
  <c r="BL88" i="12"/>
  <c r="BK88" i="12"/>
  <c r="BJ88" i="12"/>
  <c r="BI88" i="12"/>
  <c r="BH88" i="12"/>
  <c r="BG88" i="12"/>
  <c r="BF88" i="12"/>
  <c r="BE88" i="12"/>
  <c r="BD88" i="12"/>
  <c r="BC88" i="12"/>
  <c r="BB88" i="12"/>
  <c r="BA88" i="12"/>
  <c r="AZ88" i="12"/>
  <c r="AY88" i="12"/>
  <c r="AX88" i="12"/>
  <c r="AW88" i="12"/>
  <c r="AV88" i="12"/>
  <c r="AU88" i="12"/>
  <c r="AT88" i="12"/>
  <c r="AS88" i="12"/>
  <c r="AR88" i="12"/>
  <c r="AQ88" i="12"/>
  <c r="AP88" i="12"/>
  <c r="AO88" i="12"/>
  <c r="AN88" i="12"/>
  <c r="AM88" i="12"/>
  <c r="AL88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BT88" i="12" s="1"/>
  <c r="C88" i="12"/>
  <c r="B88" i="12"/>
  <c r="A88" i="12"/>
  <c r="BP87" i="12"/>
  <c r="BO87" i="12"/>
  <c r="BW87" i="12" s="1"/>
  <c r="BN87" i="12"/>
  <c r="BV87" i="12" s="1"/>
  <c r="BM87" i="12"/>
  <c r="BU87" i="12" s="1"/>
  <c r="BL87" i="12"/>
  <c r="BK87" i="12"/>
  <c r="BJ87" i="12"/>
  <c r="BI87" i="12"/>
  <c r="BH87" i="12"/>
  <c r="BG87" i="12"/>
  <c r="BF87" i="12"/>
  <c r="BE87" i="12"/>
  <c r="BD87" i="12"/>
  <c r="BC87" i="12"/>
  <c r="BB87" i="12"/>
  <c r="BA87" i="12"/>
  <c r="AZ87" i="12"/>
  <c r="AY87" i="12"/>
  <c r="AX87" i="12"/>
  <c r="AW87" i="12"/>
  <c r="AV87" i="12"/>
  <c r="AU87" i="12"/>
  <c r="AT87" i="12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BT87" i="12" s="1"/>
  <c r="C87" i="12"/>
  <c r="B87" i="12"/>
  <c r="A87" i="12"/>
  <c r="BP86" i="12"/>
  <c r="BO86" i="12"/>
  <c r="BW86" i="12" s="1"/>
  <c r="BN86" i="12"/>
  <c r="BV86" i="12" s="1"/>
  <c r="BM86" i="12"/>
  <c r="BU86" i="12" s="1"/>
  <c r="BL86" i="12"/>
  <c r="BK86" i="12"/>
  <c r="BJ86" i="12"/>
  <c r="BI86" i="12"/>
  <c r="BH86" i="12"/>
  <c r="BG86" i="12"/>
  <c r="BF86" i="12"/>
  <c r="BE86" i="12"/>
  <c r="BD86" i="12"/>
  <c r="BC86" i="12"/>
  <c r="BB86" i="12"/>
  <c r="BA86" i="12"/>
  <c r="AZ86" i="12"/>
  <c r="AY86" i="12"/>
  <c r="AX86" i="12"/>
  <c r="AW86" i="12"/>
  <c r="AV86" i="12"/>
  <c r="AU86" i="12"/>
  <c r="AT86" i="12"/>
  <c r="AS86" i="12"/>
  <c r="AR86" i="12"/>
  <c r="AQ86" i="12"/>
  <c r="AP86" i="12"/>
  <c r="AO86" i="12"/>
  <c r="AN86" i="12"/>
  <c r="AM86" i="12"/>
  <c r="AL86" i="12"/>
  <c r="AK86" i="12"/>
  <c r="AJ86" i="12"/>
  <c r="AI86" i="12"/>
  <c r="AH86" i="12"/>
  <c r="AG86" i="12"/>
  <c r="AF86" i="12"/>
  <c r="AE86" i="12"/>
  <c r="AD86" i="12"/>
  <c r="AC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BT86" i="12" s="1"/>
  <c r="C86" i="12"/>
  <c r="B86" i="12"/>
  <c r="A86" i="12"/>
  <c r="BP85" i="12"/>
  <c r="BO85" i="12"/>
  <c r="BW85" i="12" s="1"/>
  <c r="BN85" i="12"/>
  <c r="BV85" i="12" s="1"/>
  <c r="BM85" i="12"/>
  <c r="BU85" i="12" s="1"/>
  <c r="BL85" i="12"/>
  <c r="BK85" i="12"/>
  <c r="BJ85" i="12"/>
  <c r="BI85" i="12"/>
  <c r="BH85" i="12"/>
  <c r="BG85" i="12"/>
  <c r="BF85" i="12"/>
  <c r="BE85" i="12"/>
  <c r="BD85" i="12"/>
  <c r="BC85" i="12"/>
  <c r="BB85" i="12"/>
  <c r="BA85" i="12"/>
  <c r="AZ85" i="12"/>
  <c r="AY85" i="12"/>
  <c r="AX85" i="12"/>
  <c r="AW85" i="12"/>
  <c r="AV85" i="12"/>
  <c r="AU85" i="12"/>
  <c r="AT85" i="12"/>
  <c r="AS85" i="12"/>
  <c r="AR85" i="12"/>
  <c r="AQ85" i="12"/>
  <c r="AP85" i="12"/>
  <c r="AO85" i="12"/>
  <c r="AN85" i="12"/>
  <c r="AM85" i="12"/>
  <c r="AL85" i="12"/>
  <c r="AK85" i="12"/>
  <c r="AJ85" i="12"/>
  <c r="AI85" i="12"/>
  <c r="AH85" i="12"/>
  <c r="AG85" i="12"/>
  <c r="AF85" i="12"/>
  <c r="AE85" i="12"/>
  <c r="AD85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BT85" i="12" s="1"/>
  <c r="C85" i="12"/>
  <c r="B85" i="12"/>
  <c r="A85" i="12"/>
  <c r="BP84" i="12"/>
  <c r="BO84" i="12"/>
  <c r="BW84" i="12" s="1"/>
  <c r="BN84" i="12"/>
  <c r="BV84" i="12" s="1"/>
  <c r="BM84" i="12"/>
  <c r="BU84" i="12" s="1"/>
  <c r="BL84" i="12"/>
  <c r="BK84" i="12"/>
  <c r="BJ84" i="12"/>
  <c r="BI84" i="12"/>
  <c r="BH84" i="12"/>
  <c r="BG84" i="12"/>
  <c r="BF84" i="12"/>
  <c r="BE84" i="12"/>
  <c r="BD84" i="12"/>
  <c r="BC84" i="12"/>
  <c r="BB84" i="12"/>
  <c r="BA84" i="12"/>
  <c r="AZ84" i="12"/>
  <c r="AY84" i="12"/>
  <c r="AX84" i="12"/>
  <c r="AW84" i="12"/>
  <c r="AV84" i="12"/>
  <c r="AU84" i="12"/>
  <c r="AT84" i="12"/>
  <c r="AS84" i="12"/>
  <c r="AR84" i="12"/>
  <c r="AQ84" i="12"/>
  <c r="AP84" i="12"/>
  <c r="AO84" i="12"/>
  <c r="AN84" i="12"/>
  <c r="AM84" i="12"/>
  <c r="AL84" i="12"/>
  <c r="AK84" i="12"/>
  <c r="AJ84" i="12"/>
  <c r="AI84" i="12"/>
  <c r="AH84" i="12"/>
  <c r="AG84" i="12"/>
  <c r="AF84" i="12"/>
  <c r="AE84" i="12"/>
  <c r="AD84" i="12"/>
  <c r="AC84" i="12"/>
  <c r="AB84" i="12"/>
  <c r="AA84" i="12"/>
  <c r="Z84" i="12"/>
  <c r="Y84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BT84" i="12" s="1"/>
  <c r="C84" i="12"/>
  <c r="B84" i="12"/>
  <c r="A84" i="12"/>
  <c r="BP83" i="12"/>
  <c r="BO83" i="12"/>
  <c r="BW83" i="12" s="1"/>
  <c r="BN83" i="12"/>
  <c r="BV83" i="12" s="1"/>
  <c r="BM83" i="12"/>
  <c r="BU83" i="12" s="1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AW83" i="12"/>
  <c r="AV83" i="12"/>
  <c r="AU83" i="12"/>
  <c r="AT83" i="12"/>
  <c r="AS83" i="12"/>
  <c r="AR83" i="12"/>
  <c r="AQ83" i="12"/>
  <c r="AP83" i="12"/>
  <c r="AO83" i="12"/>
  <c r="AN83" i="12"/>
  <c r="AM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BT83" i="12" s="1"/>
  <c r="C83" i="12"/>
  <c r="B83" i="12"/>
  <c r="A83" i="12"/>
  <c r="BP82" i="12"/>
  <c r="BO82" i="12"/>
  <c r="BW82" i="12" s="1"/>
  <c r="BN82" i="12"/>
  <c r="BV82" i="12" s="1"/>
  <c r="BM82" i="12"/>
  <c r="BU82" i="12" s="1"/>
  <c r="BL82" i="12"/>
  <c r="BK82" i="12"/>
  <c r="BJ82" i="12"/>
  <c r="BI82" i="12"/>
  <c r="BH82" i="12"/>
  <c r="BG82" i="12"/>
  <c r="BF82" i="12"/>
  <c r="BE82" i="12"/>
  <c r="BD82" i="12"/>
  <c r="BC82" i="12"/>
  <c r="BB82" i="12"/>
  <c r="BA82" i="12"/>
  <c r="AZ82" i="12"/>
  <c r="AY82" i="12"/>
  <c r="AX82" i="12"/>
  <c r="AW82" i="12"/>
  <c r="AV82" i="12"/>
  <c r="AU82" i="12"/>
  <c r="AT82" i="12"/>
  <c r="AS82" i="12"/>
  <c r="AR82" i="12"/>
  <c r="AQ82" i="12"/>
  <c r="AP82" i="12"/>
  <c r="AO82" i="12"/>
  <c r="AN82" i="12"/>
  <c r="AM82" i="12"/>
  <c r="AL82" i="12"/>
  <c r="AK82" i="12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BT82" i="12" s="1"/>
  <c r="C82" i="12"/>
  <c r="B82" i="12"/>
  <c r="A82" i="12"/>
  <c r="BP81" i="12"/>
  <c r="BO81" i="12"/>
  <c r="BW81" i="12" s="1"/>
  <c r="BN81" i="12"/>
  <c r="BV81" i="12" s="1"/>
  <c r="BM81" i="12"/>
  <c r="BU81" i="12" s="1"/>
  <c r="BL81" i="12"/>
  <c r="BK81" i="12"/>
  <c r="BJ81" i="12"/>
  <c r="BI81" i="12"/>
  <c r="BH81" i="12"/>
  <c r="BG81" i="12"/>
  <c r="BF81" i="12"/>
  <c r="BE81" i="12"/>
  <c r="BD81" i="12"/>
  <c r="BC81" i="12"/>
  <c r="BB81" i="12"/>
  <c r="BA81" i="12"/>
  <c r="AZ81" i="12"/>
  <c r="AY81" i="12"/>
  <c r="AX81" i="12"/>
  <c r="AW81" i="12"/>
  <c r="AV81" i="12"/>
  <c r="AU81" i="12"/>
  <c r="AT81" i="12"/>
  <c r="AS81" i="12"/>
  <c r="AR81" i="12"/>
  <c r="AQ81" i="12"/>
  <c r="AP81" i="12"/>
  <c r="AO81" i="12"/>
  <c r="AN81" i="12"/>
  <c r="AM81" i="12"/>
  <c r="AL81" i="12"/>
  <c r="AK81" i="12"/>
  <c r="AJ81" i="12"/>
  <c r="AI81" i="12"/>
  <c r="AH81" i="12"/>
  <c r="AG81" i="12"/>
  <c r="AF81" i="12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T81" i="12" s="1"/>
  <c r="C81" i="12"/>
  <c r="B81" i="12"/>
  <c r="A81" i="12"/>
  <c r="BP80" i="12"/>
  <c r="BO80" i="12"/>
  <c r="BW80" i="12" s="1"/>
  <c r="BN80" i="12"/>
  <c r="BV80" i="12" s="1"/>
  <c r="BM80" i="12"/>
  <c r="BU80" i="12" s="1"/>
  <c r="BL80" i="12"/>
  <c r="BK80" i="12"/>
  <c r="BJ80" i="12"/>
  <c r="BI80" i="12"/>
  <c r="BH80" i="12"/>
  <c r="BG80" i="12"/>
  <c r="BF80" i="12"/>
  <c r="BE80" i="12"/>
  <c r="BD80" i="12"/>
  <c r="BC80" i="12"/>
  <c r="BB80" i="12"/>
  <c r="BA80" i="12"/>
  <c r="AZ80" i="12"/>
  <c r="AY80" i="12"/>
  <c r="AX80" i="12"/>
  <c r="AW80" i="12"/>
  <c r="AV80" i="12"/>
  <c r="AU80" i="12"/>
  <c r="AT80" i="12"/>
  <c r="AS80" i="12"/>
  <c r="AR80" i="12"/>
  <c r="AQ80" i="12"/>
  <c r="AP80" i="12"/>
  <c r="AO80" i="12"/>
  <c r="AN80" i="12"/>
  <c r="AM80" i="12"/>
  <c r="AL80" i="12"/>
  <c r="AK80" i="12"/>
  <c r="AJ80" i="12"/>
  <c r="AI80" i="12"/>
  <c r="AH80" i="12"/>
  <c r="AG80" i="12"/>
  <c r="AF80" i="12"/>
  <c r="AE80" i="12"/>
  <c r="AD80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BT80" i="12" s="1"/>
  <c r="C80" i="12"/>
  <c r="B80" i="12"/>
  <c r="A80" i="12"/>
  <c r="BP79" i="12"/>
  <c r="BO79" i="12"/>
  <c r="BW79" i="12" s="1"/>
  <c r="BN79" i="12"/>
  <c r="BV79" i="12" s="1"/>
  <c r="BM79" i="12"/>
  <c r="BU79" i="12" s="1"/>
  <c r="BL79" i="12"/>
  <c r="BK79" i="12"/>
  <c r="BJ79" i="12"/>
  <c r="BI79" i="12"/>
  <c r="BH79" i="12"/>
  <c r="BG79" i="12"/>
  <c r="BF79" i="12"/>
  <c r="BE79" i="12"/>
  <c r="BD79" i="12"/>
  <c r="BC79" i="12"/>
  <c r="BB79" i="12"/>
  <c r="BA79" i="12"/>
  <c r="AZ79" i="12"/>
  <c r="AY79" i="12"/>
  <c r="AX79" i="12"/>
  <c r="AW79" i="12"/>
  <c r="AV79" i="12"/>
  <c r="AU79" i="12"/>
  <c r="AT79" i="12"/>
  <c r="AS79" i="12"/>
  <c r="AR79" i="12"/>
  <c r="AQ79" i="12"/>
  <c r="AP79" i="12"/>
  <c r="AO79" i="12"/>
  <c r="AN79" i="12"/>
  <c r="AM79" i="12"/>
  <c r="AL79" i="12"/>
  <c r="AK79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BT79" i="12" s="1"/>
  <c r="C79" i="12"/>
  <c r="B79" i="12"/>
  <c r="A79" i="12"/>
  <c r="BP78" i="12"/>
  <c r="BO78" i="12"/>
  <c r="BW78" i="12" s="1"/>
  <c r="BN78" i="12"/>
  <c r="BV78" i="12" s="1"/>
  <c r="BM78" i="12"/>
  <c r="BU78" i="12" s="1"/>
  <c r="BL78" i="12"/>
  <c r="BK78" i="12"/>
  <c r="BJ78" i="12"/>
  <c r="BI78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BT78" i="12" s="1"/>
  <c r="C78" i="12"/>
  <c r="B78" i="12"/>
  <c r="A78" i="12"/>
  <c r="BP77" i="12"/>
  <c r="BO77" i="12"/>
  <c r="BW77" i="12" s="1"/>
  <c r="BN77" i="12"/>
  <c r="BV77" i="12" s="1"/>
  <c r="BM77" i="12"/>
  <c r="BU77" i="12" s="1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BT77" i="12" s="1"/>
  <c r="C77" i="12"/>
  <c r="B77" i="12"/>
  <c r="A77" i="12"/>
  <c r="BP76" i="12"/>
  <c r="BO76" i="12"/>
  <c r="BW76" i="12" s="1"/>
  <c r="BN76" i="12"/>
  <c r="BV76" i="12" s="1"/>
  <c r="BM76" i="12"/>
  <c r="BU76" i="12" s="1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BT76" i="12" s="1"/>
  <c r="C76" i="12"/>
  <c r="B76" i="12"/>
  <c r="A76" i="12"/>
  <c r="BP75" i="12"/>
  <c r="BO75" i="12"/>
  <c r="BW75" i="12" s="1"/>
  <c r="BN75" i="12"/>
  <c r="BV75" i="12" s="1"/>
  <c r="BM75" i="12"/>
  <c r="BU75" i="12" s="1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T75" i="12" s="1"/>
  <c r="C75" i="12"/>
  <c r="B75" i="12"/>
  <c r="A75" i="12"/>
  <c r="BP74" i="12"/>
  <c r="BO74" i="12"/>
  <c r="BW74" i="12" s="1"/>
  <c r="BN74" i="12"/>
  <c r="BV74" i="12" s="1"/>
  <c r="BM74" i="12"/>
  <c r="BU74" i="12" s="1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BT74" i="12" s="1"/>
  <c r="C74" i="12"/>
  <c r="B74" i="12"/>
  <c r="A74" i="12"/>
  <c r="BP73" i="12"/>
  <c r="BO73" i="12"/>
  <c r="BW73" i="12" s="1"/>
  <c r="BN73" i="12"/>
  <c r="BV73" i="12" s="1"/>
  <c r="BM73" i="12"/>
  <c r="BU73" i="12" s="1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BT73" i="12" s="1"/>
  <c r="C73" i="12"/>
  <c r="B73" i="12"/>
  <c r="A73" i="12"/>
  <c r="BP72" i="12"/>
  <c r="BO72" i="12"/>
  <c r="BW72" i="12" s="1"/>
  <c r="BN72" i="12"/>
  <c r="BV72" i="12" s="1"/>
  <c r="BM72" i="12"/>
  <c r="BU72" i="12" s="1"/>
  <c r="BL72" i="12"/>
  <c r="BK72" i="12"/>
  <c r="BJ72" i="12"/>
  <c r="BI72" i="12"/>
  <c r="BH72" i="12"/>
  <c r="BG72" i="12"/>
  <c r="BF72" i="12"/>
  <c r="BE72" i="12"/>
  <c r="BD72" i="12"/>
  <c r="BC72" i="12"/>
  <c r="BB72" i="12"/>
  <c r="BA72" i="12"/>
  <c r="AZ72" i="12"/>
  <c r="AY72" i="12"/>
  <c r="AX72" i="12"/>
  <c r="AW72" i="12"/>
  <c r="AV72" i="12"/>
  <c r="AU72" i="12"/>
  <c r="AT72" i="12"/>
  <c r="AS72" i="12"/>
  <c r="AR72" i="12"/>
  <c r="AQ72" i="12"/>
  <c r="AP72" i="12"/>
  <c r="AO72" i="12"/>
  <c r="AN72" i="12"/>
  <c r="AM72" i="12"/>
  <c r="AL72" i="12"/>
  <c r="AK72" i="12"/>
  <c r="AJ72" i="12"/>
  <c r="AI72" i="12"/>
  <c r="AH72" i="12"/>
  <c r="AG72" i="12"/>
  <c r="AF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BT72" i="12" s="1"/>
  <c r="C72" i="12"/>
  <c r="B72" i="12"/>
  <c r="A72" i="12"/>
  <c r="BP71" i="12"/>
  <c r="BO71" i="12"/>
  <c r="BW71" i="12" s="1"/>
  <c r="BN71" i="12"/>
  <c r="BV71" i="12" s="1"/>
  <c r="BM71" i="12"/>
  <c r="BU71" i="12" s="1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BT71" i="12" s="1"/>
  <c r="C71" i="12"/>
  <c r="B71" i="12"/>
  <c r="A71" i="12"/>
  <c r="BP70" i="12"/>
  <c r="BO70" i="12"/>
  <c r="BW70" i="12" s="1"/>
  <c r="BN70" i="12"/>
  <c r="BV70" i="12" s="1"/>
  <c r="BM70" i="12"/>
  <c r="BU70" i="12" s="1"/>
  <c r="BL70" i="12"/>
  <c r="BK70" i="12"/>
  <c r="BJ70" i="12"/>
  <c r="BI70" i="12"/>
  <c r="BH70" i="12"/>
  <c r="BG70" i="12"/>
  <c r="BF70" i="12"/>
  <c r="BE70" i="12"/>
  <c r="BD70" i="12"/>
  <c r="BC70" i="12"/>
  <c r="BB70" i="12"/>
  <c r="BA70" i="12"/>
  <c r="AZ70" i="12"/>
  <c r="AY70" i="12"/>
  <c r="AX70" i="12"/>
  <c r="AW70" i="12"/>
  <c r="AV70" i="12"/>
  <c r="AU70" i="12"/>
  <c r="AT70" i="12"/>
  <c r="AS70" i="12"/>
  <c r="AR70" i="12"/>
  <c r="AQ70" i="12"/>
  <c r="AP70" i="12"/>
  <c r="AO70" i="12"/>
  <c r="AN70" i="12"/>
  <c r="AM70" i="12"/>
  <c r="AL70" i="12"/>
  <c r="AK70" i="12"/>
  <c r="AJ70" i="12"/>
  <c r="AI70" i="12"/>
  <c r="AH70" i="12"/>
  <c r="AG70" i="12"/>
  <c r="AF70" i="12"/>
  <c r="AE70" i="12"/>
  <c r="AD70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BT70" i="12" s="1"/>
  <c r="C70" i="12"/>
  <c r="B70" i="12"/>
  <c r="A70" i="12"/>
  <c r="BP69" i="12"/>
  <c r="BO69" i="12"/>
  <c r="BW69" i="12" s="1"/>
  <c r="BN69" i="12"/>
  <c r="BV69" i="12" s="1"/>
  <c r="BM69" i="12"/>
  <c r="BU69" i="12" s="1"/>
  <c r="BL69" i="12"/>
  <c r="BK69" i="12"/>
  <c r="BJ69" i="12"/>
  <c r="BI69" i="12"/>
  <c r="BH69" i="12"/>
  <c r="BG69" i="12"/>
  <c r="BF69" i="12"/>
  <c r="BE69" i="12"/>
  <c r="BD69" i="12"/>
  <c r="BC69" i="12"/>
  <c r="BB69" i="12"/>
  <c r="BA69" i="12"/>
  <c r="AZ69" i="12"/>
  <c r="AY69" i="12"/>
  <c r="AX69" i="12"/>
  <c r="AW69" i="12"/>
  <c r="AV69" i="12"/>
  <c r="AU69" i="12"/>
  <c r="AT69" i="12"/>
  <c r="AS69" i="12"/>
  <c r="AR69" i="12"/>
  <c r="AQ69" i="12"/>
  <c r="AP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BT69" i="12" s="1"/>
  <c r="C69" i="12"/>
  <c r="B69" i="12"/>
  <c r="A69" i="12"/>
  <c r="BP68" i="12"/>
  <c r="BO68" i="12"/>
  <c r="BW68" i="12" s="1"/>
  <c r="BN68" i="12"/>
  <c r="BV68" i="12" s="1"/>
  <c r="BM68" i="12"/>
  <c r="BU68" i="12" s="1"/>
  <c r="BL68" i="12"/>
  <c r="BK68" i="12"/>
  <c r="BJ68" i="12"/>
  <c r="BI68" i="12"/>
  <c r="BH68" i="12"/>
  <c r="BG68" i="12"/>
  <c r="BF68" i="12"/>
  <c r="BE68" i="12"/>
  <c r="BD68" i="12"/>
  <c r="BC68" i="12"/>
  <c r="BB68" i="12"/>
  <c r="BA68" i="12"/>
  <c r="AZ68" i="12"/>
  <c r="AY68" i="12"/>
  <c r="AX68" i="12"/>
  <c r="AW68" i="12"/>
  <c r="AV68" i="12"/>
  <c r="AU68" i="12"/>
  <c r="AT68" i="12"/>
  <c r="AS68" i="12"/>
  <c r="AR68" i="12"/>
  <c r="AQ68" i="12"/>
  <c r="AP68" i="12"/>
  <c r="AO68" i="12"/>
  <c r="AN68" i="12"/>
  <c r="AM68" i="12"/>
  <c r="AL68" i="12"/>
  <c r="AK68" i="12"/>
  <c r="AJ68" i="12"/>
  <c r="AI68" i="12"/>
  <c r="AH68" i="12"/>
  <c r="AG68" i="12"/>
  <c r="AF68" i="12"/>
  <c r="AE68" i="12"/>
  <c r="AD68" i="12"/>
  <c r="AC68" i="12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BT68" i="12" s="1"/>
  <c r="C68" i="12"/>
  <c r="B68" i="12"/>
  <c r="A68" i="12"/>
  <c r="BP67" i="12"/>
  <c r="BO67" i="12"/>
  <c r="BW67" i="12" s="1"/>
  <c r="BN67" i="12"/>
  <c r="BV67" i="12" s="1"/>
  <c r="BM67" i="12"/>
  <c r="BU67" i="12" s="1"/>
  <c r="BL67" i="12"/>
  <c r="BK67" i="12"/>
  <c r="BJ67" i="12"/>
  <c r="BI67" i="12"/>
  <c r="BH67" i="12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U67" i="12"/>
  <c r="AT67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BT67" i="12" s="1"/>
  <c r="C67" i="12"/>
  <c r="B67" i="12"/>
  <c r="A67" i="12"/>
  <c r="BP66" i="12"/>
  <c r="BO66" i="12"/>
  <c r="BW66" i="12" s="1"/>
  <c r="BN66" i="12"/>
  <c r="BV66" i="12" s="1"/>
  <c r="BM66" i="12"/>
  <c r="BU66" i="12" s="1"/>
  <c r="BL66" i="12"/>
  <c r="BK66" i="12"/>
  <c r="BJ66" i="12"/>
  <c r="BI66" i="12"/>
  <c r="BH66" i="12"/>
  <c r="BG66" i="12"/>
  <c r="BF66" i="12"/>
  <c r="BE66" i="12"/>
  <c r="BD66" i="12"/>
  <c r="BC66" i="12"/>
  <c r="BB66" i="12"/>
  <c r="BA66" i="12"/>
  <c r="AZ66" i="12"/>
  <c r="AY66" i="12"/>
  <c r="AX66" i="12"/>
  <c r="AW66" i="12"/>
  <c r="AV66" i="12"/>
  <c r="AU66" i="12"/>
  <c r="AT66" i="12"/>
  <c r="AS66" i="12"/>
  <c r="AR66" i="12"/>
  <c r="AQ66" i="12"/>
  <c r="AP66" i="12"/>
  <c r="AO66" i="12"/>
  <c r="AN66" i="12"/>
  <c r="AM66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BT66" i="12" s="1"/>
  <c r="C66" i="12"/>
  <c r="B66" i="12"/>
  <c r="A66" i="12"/>
  <c r="BP65" i="12"/>
  <c r="BO65" i="12"/>
  <c r="BW65" i="12" s="1"/>
  <c r="BN65" i="12"/>
  <c r="BV65" i="12" s="1"/>
  <c r="BM65" i="12"/>
  <c r="BU65" i="12" s="1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AU65" i="12"/>
  <c r="AT65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BT65" i="12" s="1"/>
  <c r="C65" i="12"/>
  <c r="B65" i="12"/>
  <c r="A65" i="12"/>
  <c r="BP64" i="12"/>
  <c r="BO64" i="12"/>
  <c r="BW64" i="12" s="1"/>
  <c r="BN64" i="12"/>
  <c r="BV64" i="12" s="1"/>
  <c r="BM64" i="12"/>
  <c r="BU64" i="12" s="1"/>
  <c r="BL64" i="12"/>
  <c r="BK64" i="12"/>
  <c r="BJ64" i="12"/>
  <c r="BI64" i="12"/>
  <c r="BH64" i="12"/>
  <c r="BG64" i="12"/>
  <c r="BF64" i="12"/>
  <c r="BE64" i="12"/>
  <c r="BD64" i="12"/>
  <c r="BC64" i="12"/>
  <c r="BB64" i="12"/>
  <c r="BA64" i="12"/>
  <c r="AZ64" i="12"/>
  <c r="AY64" i="12"/>
  <c r="AX64" i="12"/>
  <c r="AW64" i="12"/>
  <c r="AV64" i="12"/>
  <c r="AU64" i="12"/>
  <c r="AT64" i="12"/>
  <c r="AS64" i="12"/>
  <c r="AR64" i="12"/>
  <c r="AQ64" i="12"/>
  <c r="AP64" i="12"/>
  <c r="AO64" i="12"/>
  <c r="AN64" i="12"/>
  <c r="AM64" i="12"/>
  <c r="AL64" i="12"/>
  <c r="AK64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BT64" i="12" s="1"/>
  <c r="C64" i="12"/>
  <c r="B64" i="12"/>
  <c r="A64" i="12"/>
  <c r="BP63" i="12"/>
  <c r="BO63" i="12"/>
  <c r="BW63" i="12" s="1"/>
  <c r="BN63" i="12"/>
  <c r="BV63" i="12" s="1"/>
  <c r="BM63" i="12"/>
  <c r="BU63" i="12" s="1"/>
  <c r="BL63" i="12"/>
  <c r="BK63" i="12"/>
  <c r="BJ63" i="12"/>
  <c r="BI63" i="12"/>
  <c r="BH63" i="12"/>
  <c r="BG63" i="12"/>
  <c r="BF63" i="12"/>
  <c r="BE63" i="12"/>
  <c r="BD63" i="12"/>
  <c r="BC63" i="12"/>
  <c r="BB63" i="12"/>
  <c r="BA63" i="12"/>
  <c r="AZ63" i="12"/>
  <c r="AY63" i="12"/>
  <c r="AX63" i="12"/>
  <c r="AW63" i="12"/>
  <c r="AV63" i="12"/>
  <c r="AU63" i="12"/>
  <c r="AT63" i="12"/>
  <c r="AS63" i="12"/>
  <c r="AR63" i="12"/>
  <c r="AQ63" i="12"/>
  <c r="AP63" i="12"/>
  <c r="AO63" i="12"/>
  <c r="AN63" i="12"/>
  <c r="AM63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BT63" i="12" s="1"/>
  <c r="C63" i="12"/>
  <c r="B63" i="12"/>
  <c r="A63" i="12"/>
  <c r="BP62" i="12"/>
  <c r="BO62" i="12"/>
  <c r="BW62" i="12" s="1"/>
  <c r="BN62" i="12"/>
  <c r="BV62" i="12" s="1"/>
  <c r="BM62" i="12"/>
  <c r="BU62" i="12" s="1"/>
  <c r="BL62" i="12"/>
  <c r="BK62" i="12"/>
  <c r="BJ62" i="12"/>
  <c r="BI62" i="12"/>
  <c r="BH62" i="12"/>
  <c r="BG62" i="12"/>
  <c r="BF62" i="12"/>
  <c r="BE62" i="12"/>
  <c r="BD62" i="12"/>
  <c r="BC62" i="12"/>
  <c r="BB62" i="12"/>
  <c r="BA62" i="12"/>
  <c r="AZ62" i="12"/>
  <c r="AY62" i="12"/>
  <c r="AX62" i="12"/>
  <c r="AW62" i="12"/>
  <c r="AV62" i="12"/>
  <c r="AU62" i="12"/>
  <c r="AT62" i="12"/>
  <c r="AS62" i="12"/>
  <c r="AR62" i="12"/>
  <c r="AQ62" i="12"/>
  <c r="AP62" i="12"/>
  <c r="AO62" i="12"/>
  <c r="AN62" i="12"/>
  <c r="AM62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BT62" i="12" s="1"/>
  <c r="C62" i="12"/>
  <c r="B62" i="12"/>
  <c r="A62" i="12"/>
  <c r="BP61" i="12"/>
  <c r="BO61" i="12"/>
  <c r="BW61" i="12" s="1"/>
  <c r="BN61" i="12"/>
  <c r="BV61" i="12" s="1"/>
  <c r="BM61" i="12"/>
  <c r="BU61" i="12" s="1"/>
  <c r="BL61" i="12"/>
  <c r="BK61" i="12"/>
  <c r="BJ61" i="12"/>
  <c r="BI61" i="12"/>
  <c r="BH61" i="12"/>
  <c r="BG61" i="12"/>
  <c r="BF61" i="12"/>
  <c r="BE61" i="12"/>
  <c r="BD61" i="12"/>
  <c r="BC61" i="12"/>
  <c r="BB61" i="12"/>
  <c r="BA61" i="12"/>
  <c r="AZ61" i="12"/>
  <c r="AY61" i="12"/>
  <c r="AX61" i="12"/>
  <c r="AW61" i="12"/>
  <c r="AV61" i="12"/>
  <c r="AU61" i="12"/>
  <c r="AT61" i="12"/>
  <c r="AS61" i="12"/>
  <c r="AR61" i="12"/>
  <c r="AQ61" i="12"/>
  <c r="AP61" i="12"/>
  <c r="AO61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BT61" i="12" s="1"/>
  <c r="C61" i="12"/>
  <c r="B61" i="12"/>
  <c r="A61" i="12"/>
  <c r="BP60" i="12"/>
  <c r="BO60" i="12"/>
  <c r="BW60" i="12" s="1"/>
  <c r="BN60" i="12"/>
  <c r="BV60" i="12" s="1"/>
  <c r="BM60" i="12"/>
  <c r="BU60" i="12" s="1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BT60" i="12" s="1"/>
  <c r="C60" i="12"/>
  <c r="B60" i="12"/>
  <c r="A60" i="12"/>
  <c r="BP59" i="12"/>
  <c r="BO59" i="12"/>
  <c r="BW59" i="12" s="1"/>
  <c r="BN59" i="12"/>
  <c r="BV59" i="12" s="1"/>
  <c r="BM59" i="12"/>
  <c r="BU59" i="12" s="1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T59" i="12" s="1"/>
  <c r="C59" i="12"/>
  <c r="B59" i="12"/>
  <c r="A59" i="12"/>
  <c r="BP58" i="12"/>
  <c r="BO58" i="12"/>
  <c r="BW58" i="12" s="1"/>
  <c r="BN58" i="12"/>
  <c r="BV58" i="12" s="1"/>
  <c r="BM58" i="12"/>
  <c r="BU58" i="12" s="1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T58" i="12" s="1"/>
  <c r="C58" i="12"/>
  <c r="B58" i="12"/>
  <c r="A58" i="12"/>
  <c r="BP57" i="12"/>
  <c r="BO57" i="12"/>
  <c r="BW57" i="12" s="1"/>
  <c r="BN57" i="12"/>
  <c r="BV57" i="12" s="1"/>
  <c r="BM57" i="12"/>
  <c r="BU57" i="12" s="1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T57" i="12" s="1"/>
  <c r="C57" i="12"/>
  <c r="B57" i="12"/>
  <c r="A57" i="12"/>
  <c r="BP56" i="12"/>
  <c r="BO56" i="12"/>
  <c r="BW56" i="12" s="1"/>
  <c r="BN56" i="12"/>
  <c r="BV56" i="12" s="1"/>
  <c r="BM56" i="12"/>
  <c r="BU56" i="12" s="1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AZ56" i="12"/>
  <c r="AY56" i="12"/>
  <c r="AX56" i="12"/>
  <c r="AW56" i="12"/>
  <c r="AV56" i="12"/>
  <c r="AU56" i="12"/>
  <c r="AT56" i="12"/>
  <c r="AS56" i="12"/>
  <c r="AR56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BT56" i="12" s="1"/>
  <c r="C56" i="12"/>
  <c r="B56" i="12"/>
  <c r="A56" i="12"/>
  <c r="BP55" i="12"/>
  <c r="BO55" i="12"/>
  <c r="BW55" i="12" s="1"/>
  <c r="BN55" i="12"/>
  <c r="BV55" i="12" s="1"/>
  <c r="BM55" i="12"/>
  <c r="BU55" i="12" s="1"/>
  <c r="BL55" i="12"/>
  <c r="BK55" i="12"/>
  <c r="BJ55" i="12"/>
  <c r="BI55" i="12"/>
  <c r="BH55" i="12"/>
  <c r="BG55" i="12"/>
  <c r="BF55" i="12"/>
  <c r="BE55" i="12"/>
  <c r="BD55" i="12"/>
  <c r="BC55" i="12"/>
  <c r="BB55" i="12"/>
  <c r="BA55" i="12"/>
  <c r="AZ55" i="12"/>
  <c r="AY55" i="12"/>
  <c r="AX55" i="12"/>
  <c r="AW55" i="12"/>
  <c r="AV55" i="12"/>
  <c r="AU55" i="12"/>
  <c r="AT55" i="12"/>
  <c r="AS55" i="12"/>
  <c r="AR55" i="12"/>
  <c r="AQ55" i="12"/>
  <c r="AP55" i="12"/>
  <c r="AO55" i="12"/>
  <c r="AN55" i="12"/>
  <c r="AM55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BT55" i="12" s="1"/>
  <c r="C55" i="12"/>
  <c r="B55" i="12"/>
  <c r="A55" i="12"/>
  <c r="BP54" i="12"/>
  <c r="BO54" i="12"/>
  <c r="BW54" i="12" s="1"/>
  <c r="BN54" i="12"/>
  <c r="BV54" i="12" s="1"/>
  <c r="BM54" i="12"/>
  <c r="BU54" i="12" s="1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BT54" i="12" s="1"/>
  <c r="C54" i="12"/>
  <c r="B54" i="12"/>
  <c r="A54" i="12"/>
  <c r="BP53" i="12"/>
  <c r="BO53" i="12"/>
  <c r="BW53" i="12" s="1"/>
  <c r="BN53" i="12"/>
  <c r="BV53" i="12" s="1"/>
  <c r="BM53" i="12"/>
  <c r="BU53" i="12" s="1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BT53" i="12" s="1"/>
  <c r="C53" i="12"/>
  <c r="B53" i="12"/>
  <c r="A53" i="12"/>
  <c r="BP52" i="12"/>
  <c r="BO52" i="12"/>
  <c r="BW52" i="12" s="1"/>
  <c r="BN52" i="12"/>
  <c r="BV52" i="12" s="1"/>
  <c r="BM52" i="12"/>
  <c r="BU52" i="12" s="1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BT52" i="12" s="1"/>
  <c r="C52" i="12"/>
  <c r="B52" i="12"/>
  <c r="A52" i="12"/>
  <c r="BP51" i="12"/>
  <c r="BO51" i="12"/>
  <c r="BW51" i="12" s="1"/>
  <c r="BN51" i="12"/>
  <c r="BV51" i="12" s="1"/>
  <c r="BM51" i="12"/>
  <c r="BU51" i="12" s="1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BT51" i="12" s="1"/>
  <c r="C51" i="12"/>
  <c r="B51" i="12"/>
  <c r="A51" i="12"/>
  <c r="BP50" i="12"/>
  <c r="BO50" i="12"/>
  <c r="BW50" i="12" s="1"/>
  <c r="BN50" i="12"/>
  <c r="BV50" i="12" s="1"/>
  <c r="BM50" i="12"/>
  <c r="BU50" i="12" s="1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BT50" i="12" s="1"/>
  <c r="C50" i="12"/>
  <c r="B50" i="12"/>
  <c r="A50" i="12"/>
  <c r="BP49" i="12"/>
  <c r="BO49" i="12"/>
  <c r="BW49" i="12" s="1"/>
  <c r="BN49" i="12"/>
  <c r="BV49" i="12" s="1"/>
  <c r="BM49" i="12"/>
  <c r="BU49" i="12" s="1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BT49" i="12" s="1"/>
  <c r="C49" i="12"/>
  <c r="B49" i="12"/>
  <c r="A49" i="12"/>
  <c r="BP48" i="12"/>
  <c r="BO48" i="12"/>
  <c r="BW48" i="12" s="1"/>
  <c r="BN48" i="12"/>
  <c r="BV48" i="12" s="1"/>
  <c r="BM48" i="12"/>
  <c r="BU48" i="12" s="1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BT48" i="12" s="1"/>
  <c r="C48" i="12"/>
  <c r="B48" i="12"/>
  <c r="A48" i="12"/>
  <c r="BP47" i="12"/>
  <c r="BO47" i="12"/>
  <c r="BW47" i="12" s="1"/>
  <c r="BN47" i="12"/>
  <c r="BV47" i="12" s="1"/>
  <c r="BM47" i="12"/>
  <c r="BU47" i="12" s="1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BT47" i="12" s="1"/>
  <c r="C47" i="12"/>
  <c r="B47" i="12"/>
  <c r="A47" i="12"/>
  <c r="BP46" i="12"/>
  <c r="BO46" i="12"/>
  <c r="BW46" i="12" s="1"/>
  <c r="BN46" i="12"/>
  <c r="BV46" i="12" s="1"/>
  <c r="BM46" i="12"/>
  <c r="BU46" i="12" s="1"/>
  <c r="BL46" i="12"/>
  <c r="BK46" i="12"/>
  <c r="BJ46" i="12"/>
  <c r="BI46" i="12"/>
  <c r="BH46" i="12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BT46" i="12" s="1"/>
  <c r="C46" i="12"/>
  <c r="B46" i="12"/>
  <c r="A46" i="12"/>
  <c r="BP45" i="12"/>
  <c r="BO45" i="12"/>
  <c r="BW45" i="12" s="1"/>
  <c r="BN45" i="12"/>
  <c r="BV45" i="12" s="1"/>
  <c r="BM45" i="12"/>
  <c r="BU45" i="12" s="1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BT45" i="12" s="1"/>
  <c r="C45" i="12"/>
  <c r="B45" i="12"/>
  <c r="A45" i="12"/>
  <c r="BP44" i="12"/>
  <c r="BO44" i="12"/>
  <c r="BW44" i="12" s="1"/>
  <c r="BN44" i="12"/>
  <c r="BV44" i="12" s="1"/>
  <c r="BM44" i="12"/>
  <c r="BU44" i="12" s="1"/>
  <c r="BL44" i="12"/>
  <c r="BK44" i="12"/>
  <c r="BJ44" i="12"/>
  <c r="BI44" i="12"/>
  <c r="BH44" i="12"/>
  <c r="BG44" i="12"/>
  <c r="BF44" i="12"/>
  <c r="BE44" i="12"/>
  <c r="BD44" i="12"/>
  <c r="BC44" i="12"/>
  <c r="BB44" i="12"/>
  <c r="BA44" i="12"/>
  <c r="AZ44" i="12"/>
  <c r="AY44" i="12"/>
  <c r="AX44" i="12"/>
  <c r="AW44" i="12"/>
  <c r="AV44" i="12"/>
  <c r="AU44" i="12"/>
  <c r="AT44" i="12"/>
  <c r="AS44" i="12"/>
  <c r="AR44" i="12"/>
  <c r="AQ44" i="12"/>
  <c r="AP44" i="12"/>
  <c r="AO44" i="12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BT44" i="12" s="1"/>
  <c r="C44" i="12"/>
  <c r="B44" i="12"/>
  <c r="A44" i="12"/>
  <c r="BP43" i="12"/>
  <c r="BO43" i="12"/>
  <c r="BW43" i="12" s="1"/>
  <c r="BN43" i="12"/>
  <c r="BV43" i="12" s="1"/>
  <c r="BM43" i="12"/>
  <c r="BU43" i="12" s="1"/>
  <c r="BL43" i="12"/>
  <c r="BK43" i="12"/>
  <c r="BJ43" i="12"/>
  <c r="BI43" i="12"/>
  <c r="BH43" i="12"/>
  <c r="BG43" i="12"/>
  <c r="BF43" i="12"/>
  <c r="BE43" i="12"/>
  <c r="BD43" i="12"/>
  <c r="BC43" i="12"/>
  <c r="BB43" i="12"/>
  <c r="BA43" i="12"/>
  <c r="AZ43" i="12"/>
  <c r="AY43" i="12"/>
  <c r="AX43" i="12"/>
  <c r="AW43" i="12"/>
  <c r="AV43" i="12"/>
  <c r="AU43" i="12"/>
  <c r="AT43" i="12"/>
  <c r="AS43" i="12"/>
  <c r="AR43" i="12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BT43" i="12" s="1"/>
  <c r="C43" i="12"/>
  <c r="B43" i="12"/>
  <c r="A43" i="12"/>
  <c r="BP42" i="12"/>
  <c r="BO42" i="12"/>
  <c r="BW42" i="12" s="1"/>
  <c r="BN42" i="12"/>
  <c r="BV42" i="12" s="1"/>
  <c r="BM42" i="12"/>
  <c r="BU42" i="12" s="1"/>
  <c r="BL42" i="12"/>
  <c r="BK42" i="12"/>
  <c r="BJ42" i="12"/>
  <c r="BI42" i="12"/>
  <c r="BH42" i="12"/>
  <c r="BG42" i="12"/>
  <c r="BF42" i="12"/>
  <c r="BE42" i="12"/>
  <c r="BD42" i="12"/>
  <c r="BC42" i="12"/>
  <c r="BB42" i="12"/>
  <c r="BA42" i="12"/>
  <c r="AZ42" i="12"/>
  <c r="AY42" i="12"/>
  <c r="AX42" i="12"/>
  <c r="AW42" i="12"/>
  <c r="AV42" i="12"/>
  <c r="AU42" i="12"/>
  <c r="AT42" i="12"/>
  <c r="AS42" i="12"/>
  <c r="AR42" i="12"/>
  <c r="AQ42" i="12"/>
  <c r="AP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BT42" i="12" s="1"/>
  <c r="C42" i="12"/>
  <c r="B42" i="12"/>
  <c r="A42" i="12"/>
  <c r="BP41" i="12"/>
  <c r="BO41" i="12"/>
  <c r="BW41" i="12" s="1"/>
  <c r="BN41" i="12"/>
  <c r="BV41" i="12" s="1"/>
  <c r="BM41" i="12"/>
  <c r="BU41" i="12" s="1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AS41" i="12"/>
  <c r="AR41" i="12"/>
  <c r="AQ41" i="12"/>
  <c r="AP41" i="12"/>
  <c r="AO41" i="12"/>
  <c r="AN41" i="12"/>
  <c r="AM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BT41" i="12" s="1"/>
  <c r="C41" i="12"/>
  <c r="B41" i="12"/>
  <c r="A41" i="12"/>
  <c r="BP40" i="12"/>
  <c r="BO40" i="12"/>
  <c r="BW40" i="12" s="1"/>
  <c r="BN40" i="12"/>
  <c r="BV40" i="12" s="1"/>
  <c r="BM40" i="12"/>
  <c r="BU40" i="12" s="1"/>
  <c r="BL40" i="12"/>
  <c r="BK40" i="12"/>
  <c r="BJ40" i="12"/>
  <c r="BI40" i="12"/>
  <c r="BH40" i="12"/>
  <c r="BG40" i="12"/>
  <c r="BF40" i="12"/>
  <c r="BE40" i="12"/>
  <c r="BD40" i="12"/>
  <c r="BC40" i="12"/>
  <c r="BB40" i="12"/>
  <c r="BA40" i="12"/>
  <c r="AZ40" i="12"/>
  <c r="AY40" i="12"/>
  <c r="AX40" i="12"/>
  <c r="AW40" i="12"/>
  <c r="AV40" i="12"/>
  <c r="AU40" i="12"/>
  <c r="AT40" i="12"/>
  <c r="AS40" i="12"/>
  <c r="AR40" i="12"/>
  <c r="AQ40" i="12"/>
  <c r="AP40" i="12"/>
  <c r="AO40" i="12"/>
  <c r="AN40" i="12"/>
  <c r="AM40" i="12"/>
  <c r="AL40" i="12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BT40" i="12" s="1"/>
  <c r="C40" i="12"/>
  <c r="B40" i="12"/>
  <c r="A40" i="12"/>
  <c r="BP39" i="12"/>
  <c r="BO39" i="12"/>
  <c r="BW39" i="12" s="1"/>
  <c r="BN39" i="12"/>
  <c r="BV39" i="12" s="1"/>
  <c r="BM39" i="12"/>
  <c r="BU39" i="12" s="1"/>
  <c r="BL39" i="12"/>
  <c r="BK39" i="12"/>
  <c r="BJ39" i="12"/>
  <c r="BI39" i="12"/>
  <c r="BH39" i="12"/>
  <c r="BG39" i="12"/>
  <c r="BF39" i="12"/>
  <c r="BE39" i="12"/>
  <c r="BD39" i="12"/>
  <c r="BC39" i="12"/>
  <c r="BB39" i="12"/>
  <c r="BA39" i="12"/>
  <c r="AZ39" i="12"/>
  <c r="AY39" i="12"/>
  <c r="AX39" i="12"/>
  <c r="AW39" i="12"/>
  <c r="AV39" i="12"/>
  <c r="AU39" i="12"/>
  <c r="AT39" i="12"/>
  <c r="AS39" i="12"/>
  <c r="AR39" i="12"/>
  <c r="AQ39" i="12"/>
  <c r="AP39" i="12"/>
  <c r="AO39" i="12"/>
  <c r="AN39" i="12"/>
  <c r="AM39" i="12"/>
  <c r="AL39" i="12"/>
  <c r="AK39" i="12"/>
  <c r="AJ39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BT39" i="12" s="1"/>
  <c r="C39" i="12"/>
  <c r="B39" i="12"/>
  <c r="A39" i="12"/>
  <c r="BP38" i="12"/>
  <c r="BO38" i="12"/>
  <c r="BW38" i="12" s="1"/>
  <c r="BN38" i="12"/>
  <c r="BV38" i="12" s="1"/>
  <c r="BM38" i="12"/>
  <c r="BU38" i="12" s="1"/>
  <c r="BL38" i="12"/>
  <c r="BK38" i="12"/>
  <c r="BJ38" i="12"/>
  <c r="BI38" i="12"/>
  <c r="BH38" i="12"/>
  <c r="BG38" i="12"/>
  <c r="BF38" i="12"/>
  <c r="BE38" i="12"/>
  <c r="BD38" i="12"/>
  <c r="BC38" i="12"/>
  <c r="BB38" i="12"/>
  <c r="BA38" i="12"/>
  <c r="AZ38" i="12"/>
  <c r="AY38" i="12"/>
  <c r="AX38" i="12"/>
  <c r="AW38" i="12"/>
  <c r="AV38" i="12"/>
  <c r="AU38" i="12"/>
  <c r="AT38" i="12"/>
  <c r="AS38" i="12"/>
  <c r="AR38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BT38" i="12" s="1"/>
  <c r="C38" i="12"/>
  <c r="B38" i="12"/>
  <c r="A38" i="12"/>
  <c r="BP37" i="12"/>
  <c r="BO37" i="12"/>
  <c r="BW37" i="12" s="1"/>
  <c r="BN37" i="12"/>
  <c r="BV37" i="12" s="1"/>
  <c r="BM37" i="12"/>
  <c r="BU37" i="12" s="1"/>
  <c r="BL37" i="12"/>
  <c r="BK37" i="12"/>
  <c r="BJ37" i="12"/>
  <c r="BI37" i="12"/>
  <c r="BH37" i="12"/>
  <c r="BG37" i="12"/>
  <c r="BF37" i="12"/>
  <c r="BE37" i="12"/>
  <c r="BD37" i="12"/>
  <c r="BC37" i="12"/>
  <c r="BB37" i="12"/>
  <c r="BA37" i="12"/>
  <c r="AZ37" i="12"/>
  <c r="AY37" i="12"/>
  <c r="AX37" i="12"/>
  <c r="AW37" i="12"/>
  <c r="AV37" i="12"/>
  <c r="AU37" i="12"/>
  <c r="AT37" i="12"/>
  <c r="AS37" i="12"/>
  <c r="AR37" i="12"/>
  <c r="AQ37" i="12"/>
  <c r="AP37" i="12"/>
  <c r="AO37" i="12"/>
  <c r="AN37" i="12"/>
  <c r="AM37" i="12"/>
  <c r="AL37" i="12"/>
  <c r="AK37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BT37" i="12" s="1"/>
  <c r="C37" i="12"/>
  <c r="B37" i="12"/>
  <c r="A37" i="12"/>
  <c r="BP36" i="12"/>
  <c r="BO36" i="12"/>
  <c r="BW36" i="12" s="1"/>
  <c r="BN36" i="12"/>
  <c r="BV36" i="12" s="1"/>
  <c r="BM36" i="12"/>
  <c r="BU36" i="12" s="1"/>
  <c r="BL36" i="12"/>
  <c r="BK36" i="12"/>
  <c r="BJ36" i="12"/>
  <c r="BI36" i="12"/>
  <c r="BH36" i="12"/>
  <c r="BG36" i="12"/>
  <c r="BF36" i="12"/>
  <c r="BE36" i="12"/>
  <c r="BD36" i="12"/>
  <c r="BC36" i="12"/>
  <c r="BB36" i="12"/>
  <c r="BA36" i="12"/>
  <c r="AZ36" i="12"/>
  <c r="AY36" i="12"/>
  <c r="AX36" i="12"/>
  <c r="AW36" i="12"/>
  <c r="AV36" i="12"/>
  <c r="AU36" i="12"/>
  <c r="AT36" i="12"/>
  <c r="AS36" i="12"/>
  <c r="AR36" i="12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BT36" i="12" s="1"/>
  <c r="C36" i="12"/>
  <c r="B36" i="12"/>
  <c r="A36" i="12"/>
  <c r="BP35" i="12"/>
  <c r="BO35" i="12"/>
  <c r="BW35" i="12" s="1"/>
  <c r="BN35" i="12"/>
  <c r="BV35" i="12" s="1"/>
  <c r="BM35" i="12"/>
  <c r="BU35" i="12" s="1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AQ35" i="12"/>
  <c r="AP35" i="12"/>
  <c r="AO35" i="12"/>
  <c r="AN35" i="12"/>
  <c r="AM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BT35" i="12" s="1"/>
  <c r="C35" i="12"/>
  <c r="B35" i="12"/>
  <c r="A35" i="12"/>
  <c r="BP34" i="12"/>
  <c r="BO34" i="12"/>
  <c r="BW34" i="12" s="1"/>
  <c r="BN34" i="12"/>
  <c r="BV34" i="12" s="1"/>
  <c r="BM34" i="12"/>
  <c r="BU34" i="12" s="1"/>
  <c r="BL34" i="12"/>
  <c r="BK34" i="12"/>
  <c r="BJ34" i="12"/>
  <c r="BI34" i="12"/>
  <c r="BH34" i="12"/>
  <c r="BG34" i="12"/>
  <c r="BF34" i="12"/>
  <c r="BE34" i="12"/>
  <c r="BD34" i="12"/>
  <c r="BC34" i="12"/>
  <c r="BB34" i="12"/>
  <c r="BA34" i="12"/>
  <c r="AZ34" i="12"/>
  <c r="AY34" i="12"/>
  <c r="AX34" i="12"/>
  <c r="AW34" i="12"/>
  <c r="AV34" i="12"/>
  <c r="AU34" i="12"/>
  <c r="AT34" i="12"/>
  <c r="AS34" i="12"/>
  <c r="AR34" i="12"/>
  <c r="AQ34" i="12"/>
  <c r="AP34" i="12"/>
  <c r="AO34" i="12"/>
  <c r="AN34" i="12"/>
  <c r="AM34" i="12"/>
  <c r="AL34" i="12"/>
  <c r="AK34" i="12"/>
  <c r="AJ34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BT34" i="12" s="1"/>
  <c r="C34" i="12"/>
  <c r="B34" i="12"/>
  <c r="A34" i="12"/>
  <c r="BP33" i="12"/>
  <c r="BO33" i="12"/>
  <c r="BW33" i="12" s="1"/>
  <c r="BN33" i="12"/>
  <c r="BV33" i="12" s="1"/>
  <c r="BM33" i="12"/>
  <c r="BU33" i="12" s="1"/>
  <c r="BL33" i="12"/>
  <c r="BK33" i="12"/>
  <c r="BJ33" i="12"/>
  <c r="BI33" i="12"/>
  <c r="BH33" i="12"/>
  <c r="BG33" i="12"/>
  <c r="BF33" i="12"/>
  <c r="BE33" i="12"/>
  <c r="BD33" i="12"/>
  <c r="BC33" i="12"/>
  <c r="BB33" i="12"/>
  <c r="BA33" i="12"/>
  <c r="AZ33" i="12"/>
  <c r="AY33" i="12"/>
  <c r="AX33" i="12"/>
  <c r="AW33" i="12"/>
  <c r="AV33" i="12"/>
  <c r="AU33" i="12"/>
  <c r="AT33" i="12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BT33" i="12" s="1"/>
  <c r="C33" i="12"/>
  <c r="B33" i="12"/>
  <c r="A33" i="12"/>
  <c r="BP32" i="12"/>
  <c r="BO32" i="12"/>
  <c r="BW32" i="12" s="1"/>
  <c r="BN32" i="12"/>
  <c r="BV32" i="12" s="1"/>
  <c r="BM32" i="12"/>
  <c r="BU32" i="12" s="1"/>
  <c r="BL32" i="12"/>
  <c r="BK32" i="12"/>
  <c r="BJ32" i="12"/>
  <c r="BI32" i="12"/>
  <c r="BH32" i="12"/>
  <c r="BG32" i="12"/>
  <c r="BF32" i="12"/>
  <c r="BE32" i="12"/>
  <c r="BD32" i="12"/>
  <c r="BC32" i="12"/>
  <c r="BB32" i="12"/>
  <c r="BA32" i="12"/>
  <c r="AZ32" i="12"/>
  <c r="AY32" i="12"/>
  <c r="AX32" i="12"/>
  <c r="AW32" i="12"/>
  <c r="AV32" i="12"/>
  <c r="AU32" i="12"/>
  <c r="AT32" i="12"/>
  <c r="AS32" i="12"/>
  <c r="AR32" i="12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BT32" i="12" s="1"/>
  <c r="C32" i="12"/>
  <c r="B32" i="12"/>
  <c r="A32" i="12"/>
  <c r="BP31" i="12"/>
  <c r="BO31" i="12"/>
  <c r="BW31" i="12" s="1"/>
  <c r="BN31" i="12"/>
  <c r="BV31" i="12" s="1"/>
  <c r="BM31" i="12"/>
  <c r="BU31" i="12" s="1"/>
  <c r="BL31" i="12"/>
  <c r="BK31" i="12"/>
  <c r="BJ31" i="12"/>
  <c r="BI31" i="12"/>
  <c r="BH31" i="12"/>
  <c r="BG31" i="12"/>
  <c r="BF31" i="12"/>
  <c r="BE31" i="12"/>
  <c r="BD31" i="12"/>
  <c r="BC31" i="12"/>
  <c r="BB31" i="12"/>
  <c r="BA31" i="12"/>
  <c r="AZ31" i="12"/>
  <c r="AY31" i="12"/>
  <c r="AX31" i="12"/>
  <c r="AW31" i="12"/>
  <c r="AV31" i="12"/>
  <c r="AU31" i="12"/>
  <c r="AT31" i="12"/>
  <c r="AS31" i="12"/>
  <c r="AR31" i="12"/>
  <c r="AQ31" i="12"/>
  <c r="AP31" i="12"/>
  <c r="AO31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BT31" i="12" s="1"/>
  <c r="C31" i="12"/>
  <c r="B31" i="12"/>
  <c r="A31" i="12"/>
  <c r="BP30" i="12"/>
  <c r="BO30" i="12"/>
  <c r="BW30" i="12" s="1"/>
  <c r="BN30" i="12"/>
  <c r="BV30" i="12" s="1"/>
  <c r="BM30" i="12"/>
  <c r="BU30" i="12" s="1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BT30" i="12" s="1"/>
  <c r="C30" i="12"/>
  <c r="B30" i="12"/>
  <c r="A30" i="12"/>
  <c r="BP29" i="12"/>
  <c r="BO29" i="12"/>
  <c r="BW29" i="12" s="1"/>
  <c r="BN29" i="12"/>
  <c r="BV29" i="12" s="1"/>
  <c r="BM29" i="12"/>
  <c r="BU29" i="12" s="1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AP29" i="12"/>
  <c r="AO29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BT29" i="12" s="1"/>
  <c r="C29" i="12"/>
  <c r="B29" i="12"/>
  <c r="A29" i="12"/>
  <c r="BP28" i="12"/>
  <c r="BO28" i="12"/>
  <c r="BW28" i="12" s="1"/>
  <c r="BN28" i="12"/>
  <c r="BV28" i="12" s="1"/>
  <c r="BM28" i="12"/>
  <c r="BU28" i="12" s="1"/>
  <c r="BL28" i="12"/>
  <c r="BK28" i="12"/>
  <c r="BJ28" i="12"/>
  <c r="BI28" i="12"/>
  <c r="BH28" i="12"/>
  <c r="BG28" i="12"/>
  <c r="BF28" i="12"/>
  <c r="BE28" i="12"/>
  <c r="BD28" i="12"/>
  <c r="BC28" i="12"/>
  <c r="BB28" i="12"/>
  <c r="BA28" i="12"/>
  <c r="AZ28" i="12"/>
  <c r="AY28" i="12"/>
  <c r="AX28" i="12"/>
  <c r="AW28" i="12"/>
  <c r="AV28" i="12"/>
  <c r="AU28" i="12"/>
  <c r="AT28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BT28" i="12" s="1"/>
  <c r="C28" i="12"/>
  <c r="B28" i="12"/>
  <c r="A28" i="12"/>
  <c r="BP27" i="12"/>
  <c r="BO27" i="12"/>
  <c r="BW27" i="12" s="1"/>
  <c r="BN27" i="12"/>
  <c r="BV27" i="12" s="1"/>
  <c r="BM27" i="12"/>
  <c r="BU27" i="12" s="1"/>
  <c r="BL27" i="12"/>
  <c r="BK27" i="12"/>
  <c r="BJ27" i="12"/>
  <c r="BI27" i="12"/>
  <c r="BH27" i="12"/>
  <c r="BG27" i="12"/>
  <c r="BF27" i="12"/>
  <c r="BE27" i="12"/>
  <c r="BD27" i="12"/>
  <c r="BC27" i="12"/>
  <c r="BB27" i="12"/>
  <c r="BA27" i="12"/>
  <c r="AZ27" i="12"/>
  <c r="AY27" i="12"/>
  <c r="AX27" i="12"/>
  <c r="AW27" i="12"/>
  <c r="AV27" i="12"/>
  <c r="AU27" i="12"/>
  <c r="AT27" i="12"/>
  <c r="AS27" i="12"/>
  <c r="AR27" i="12"/>
  <c r="AQ27" i="12"/>
  <c r="AP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BT27" i="12" s="1"/>
  <c r="C27" i="12"/>
  <c r="B27" i="12"/>
  <c r="A27" i="12"/>
  <c r="BP26" i="12"/>
  <c r="BO26" i="12"/>
  <c r="BW26" i="12" s="1"/>
  <c r="BN26" i="12"/>
  <c r="BV26" i="12" s="1"/>
  <c r="BM26" i="12"/>
  <c r="BU26" i="12" s="1"/>
  <c r="BL26" i="12"/>
  <c r="BK26" i="12"/>
  <c r="BJ26" i="12"/>
  <c r="BI26" i="12"/>
  <c r="BH26" i="12"/>
  <c r="BG26" i="12"/>
  <c r="BF26" i="12"/>
  <c r="BE26" i="12"/>
  <c r="BD26" i="12"/>
  <c r="BC26" i="12"/>
  <c r="BB26" i="12"/>
  <c r="BA26" i="12"/>
  <c r="AZ26" i="12"/>
  <c r="AY26" i="12"/>
  <c r="AX26" i="12"/>
  <c r="AW26" i="12"/>
  <c r="AV26" i="12"/>
  <c r="AU26" i="12"/>
  <c r="AT26" i="12"/>
  <c r="AS26" i="12"/>
  <c r="AR26" i="12"/>
  <c r="AQ26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BT26" i="12" s="1"/>
  <c r="C26" i="12"/>
  <c r="B26" i="12"/>
  <c r="A26" i="12"/>
  <c r="BP25" i="12"/>
  <c r="BO25" i="12"/>
  <c r="BW25" i="12" s="1"/>
  <c r="BN25" i="12"/>
  <c r="BV25" i="12" s="1"/>
  <c r="BM25" i="12"/>
  <c r="BU25" i="12" s="1"/>
  <c r="BL25" i="12"/>
  <c r="BK25" i="12"/>
  <c r="BJ25" i="12"/>
  <c r="BI25" i="12"/>
  <c r="BH25" i="12"/>
  <c r="BG25" i="12"/>
  <c r="BF25" i="12"/>
  <c r="BE25" i="12"/>
  <c r="BD25" i="12"/>
  <c r="BC25" i="12"/>
  <c r="BB25" i="12"/>
  <c r="BA25" i="12"/>
  <c r="AZ25" i="12"/>
  <c r="AY25" i="12"/>
  <c r="AX25" i="12"/>
  <c r="AW25" i="12"/>
  <c r="AV25" i="12"/>
  <c r="AU25" i="12"/>
  <c r="AT25" i="12"/>
  <c r="AS25" i="12"/>
  <c r="AR25" i="12"/>
  <c r="AQ25" i="12"/>
  <c r="AP25" i="12"/>
  <c r="AO25" i="12"/>
  <c r="AN25" i="12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BT25" i="12" s="1"/>
  <c r="C25" i="12"/>
  <c r="B25" i="12"/>
  <c r="A25" i="12"/>
  <c r="BP24" i="12"/>
  <c r="BO24" i="12"/>
  <c r="BW24" i="12" s="1"/>
  <c r="BN24" i="12"/>
  <c r="BV24" i="12" s="1"/>
  <c r="BM24" i="12"/>
  <c r="BU24" i="12" s="1"/>
  <c r="BL24" i="12"/>
  <c r="BK24" i="12"/>
  <c r="BJ24" i="12"/>
  <c r="BI24" i="12"/>
  <c r="BH24" i="12"/>
  <c r="BG24" i="12"/>
  <c r="BF24" i="12"/>
  <c r="BE24" i="12"/>
  <c r="BD24" i="12"/>
  <c r="BC24" i="12"/>
  <c r="BB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BT24" i="12" s="1"/>
  <c r="C24" i="12"/>
  <c r="B24" i="12"/>
  <c r="A24" i="12"/>
  <c r="BP23" i="12"/>
  <c r="BO23" i="12"/>
  <c r="BW23" i="12" s="1"/>
  <c r="BN23" i="12"/>
  <c r="BV23" i="12" s="1"/>
  <c r="BM23" i="12"/>
  <c r="BU23" i="12" s="1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BT23" i="12" s="1"/>
  <c r="C23" i="12"/>
  <c r="B23" i="12"/>
  <c r="A23" i="12"/>
  <c r="BP22" i="12"/>
  <c r="BO22" i="12"/>
  <c r="BW22" i="12" s="1"/>
  <c r="BN22" i="12"/>
  <c r="BV22" i="12" s="1"/>
  <c r="BM22" i="12"/>
  <c r="BU22" i="12" s="1"/>
  <c r="BL22" i="12"/>
  <c r="BK22" i="12"/>
  <c r="BJ22" i="12"/>
  <c r="BI22" i="12"/>
  <c r="BH22" i="12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BT22" i="12" s="1"/>
  <c r="C22" i="12"/>
  <c r="B22" i="12"/>
  <c r="A22" i="12"/>
  <c r="BP21" i="12"/>
  <c r="BO21" i="12"/>
  <c r="BW21" i="12" s="1"/>
  <c r="BN21" i="12"/>
  <c r="BV21" i="12" s="1"/>
  <c r="BM21" i="12"/>
  <c r="BU21" i="12" s="1"/>
  <c r="BL21" i="12"/>
  <c r="BK21" i="12"/>
  <c r="BJ21" i="12"/>
  <c r="BI21" i="12"/>
  <c r="BH21" i="12"/>
  <c r="BG21" i="12"/>
  <c r="BF21" i="12"/>
  <c r="BE21" i="12"/>
  <c r="BD21" i="12"/>
  <c r="BC21" i="12"/>
  <c r="BB21" i="12"/>
  <c r="BA21" i="12"/>
  <c r="AZ21" i="12"/>
  <c r="AY21" i="12"/>
  <c r="AX21" i="12"/>
  <c r="AW21" i="12"/>
  <c r="AV21" i="12"/>
  <c r="AU21" i="12"/>
  <c r="AT21" i="12"/>
  <c r="AS21" i="12"/>
  <c r="AR21" i="12"/>
  <c r="AQ21" i="12"/>
  <c r="AP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BT21" i="12" s="1"/>
  <c r="C21" i="12"/>
  <c r="B21" i="12"/>
  <c r="A21" i="12"/>
  <c r="BP20" i="12"/>
  <c r="BO20" i="12"/>
  <c r="BW20" i="12" s="1"/>
  <c r="BN20" i="12"/>
  <c r="BV20" i="12" s="1"/>
  <c r="BM20" i="12"/>
  <c r="BU20" i="12" s="1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BT20" i="12" s="1"/>
  <c r="C20" i="12"/>
  <c r="B20" i="12"/>
  <c r="A20" i="12"/>
  <c r="BP19" i="12"/>
  <c r="BO19" i="12"/>
  <c r="BW19" i="12" s="1"/>
  <c r="BN19" i="12"/>
  <c r="BV19" i="12" s="1"/>
  <c r="BM19" i="12"/>
  <c r="BU19" i="12" s="1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BT19" i="12" s="1"/>
  <c r="C19" i="12"/>
  <c r="B19" i="12"/>
  <c r="A19" i="12"/>
  <c r="BP18" i="12"/>
  <c r="BO18" i="12"/>
  <c r="BW18" i="12" s="1"/>
  <c r="BN18" i="12"/>
  <c r="BV18" i="12" s="1"/>
  <c r="BM18" i="12"/>
  <c r="BU18" i="12" s="1"/>
  <c r="BL18" i="12"/>
  <c r="BK18" i="12"/>
  <c r="BJ18" i="12"/>
  <c r="BI18" i="12"/>
  <c r="BH18" i="12"/>
  <c r="BG18" i="12"/>
  <c r="BF18" i="12"/>
  <c r="BE18" i="12"/>
  <c r="BD18" i="12"/>
  <c r="BC18" i="12"/>
  <c r="BB18" i="12"/>
  <c r="BA18" i="12"/>
  <c r="AZ18" i="12"/>
  <c r="AY18" i="12"/>
  <c r="AX18" i="12"/>
  <c r="AW18" i="12"/>
  <c r="AV18" i="12"/>
  <c r="AU18" i="12"/>
  <c r="AT18" i="12"/>
  <c r="AS18" i="12"/>
  <c r="AR18" i="12"/>
  <c r="AQ18" i="12"/>
  <c r="AP18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BT18" i="12" s="1"/>
  <c r="C18" i="12"/>
  <c r="B18" i="12"/>
  <c r="A18" i="12"/>
  <c r="BP17" i="12"/>
  <c r="BO17" i="12"/>
  <c r="BW17" i="12" s="1"/>
  <c r="BN17" i="12"/>
  <c r="BV17" i="12" s="1"/>
  <c r="BM17" i="12"/>
  <c r="BU17" i="12" s="1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AU17" i="12"/>
  <c r="AT17" i="12"/>
  <c r="AS17" i="12"/>
  <c r="AR17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BT17" i="12" s="1"/>
  <c r="C17" i="12"/>
  <c r="B17" i="12"/>
  <c r="A17" i="12"/>
  <c r="BP16" i="12"/>
  <c r="BO16" i="12"/>
  <c r="BW16" i="12" s="1"/>
  <c r="BN16" i="12"/>
  <c r="BV16" i="12" s="1"/>
  <c r="BM16" i="12"/>
  <c r="BU16" i="12" s="1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BT16" i="12" s="1"/>
  <c r="C16" i="12"/>
  <c r="B16" i="12"/>
  <c r="A16" i="12"/>
  <c r="BP15" i="12"/>
  <c r="BO15" i="12"/>
  <c r="BW15" i="12" s="1"/>
  <c r="BN15" i="12"/>
  <c r="BV15" i="12" s="1"/>
  <c r="BM15" i="12"/>
  <c r="BU15" i="12" s="1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BT15" i="12" s="1"/>
  <c r="C15" i="12"/>
  <c r="B15" i="12"/>
  <c r="A15" i="12"/>
  <c r="BP14" i="12"/>
  <c r="BO14" i="12"/>
  <c r="BW14" i="12" s="1"/>
  <c r="BN14" i="12"/>
  <c r="BV14" i="12" s="1"/>
  <c r="BM14" i="12"/>
  <c r="BU14" i="12" s="1"/>
  <c r="BL14" i="12"/>
  <c r="BK14" i="12"/>
  <c r="BJ14" i="12"/>
  <c r="BI14" i="12"/>
  <c r="BH14" i="12"/>
  <c r="BG14" i="12"/>
  <c r="BF14" i="12"/>
  <c r="BE14" i="12"/>
  <c r="BD14" i="12"/>
  <c r="BC14" i="12"/>
  <c r="BB14" i="12"/>
  <c r="BA14" i="12"/>
  <c r="AZ14" i="12"/>
  <c r="AY14" i="12"/>
  <c r="AX14" i="12"/>
  <c r="AW14" i="12"/>
  <c r="AV14" i="12"/>
  <c r="AU14" i="12"/>
  <c r="AT14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BT14" i="12" s="1"/>
  <c r="C14" i="12"/>
  <c r="B14" i="12"/>
  <c r="A14" i="12"/>
  <c r="BP13" i="12"/>
  <c r="BO13" i="12"/>
  <c r="BW13" i="12" s="1"/>
  <c r="BN13" i="12"/>
  <c r="BV13" i="12" s="1"/>
  <c r="BM13" i="12"/>
  <c r="BU13" i="12" s="1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BT13" i="12" s="1"/>
  <c r="C13" i="12"/>
  <c r="B13" i="12"/>
  <c r="A13" i="12"/>
  <c r="BP12" i="12"/>
  <c r="BO12" i="12"/>
  <c r="BW12" i="12" s="1"/>
  <c r="BN12" i="12"/>
  <c r="BV12" i="12" s="1"/>
  <c r="BM12" i="12"/>
  <c r="BU12" i="12" s="1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BT12" i="12" s="1"/>
  <c r="C12" i="12"/>
  <c r="B12" i="12"/>
  <c r="A12" i="12"/>
  <c r="BP11" i="12"/>
  <c r="BO11" i="12"/>
  <c r="BW11" i="12" s="1"/>
  <c r="BN11" i="12"/>
  <c r="BV11" i="12" s="1"/>
  <c r="BM11" i="12"/>
  <c r="BU11" i="12" s="1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BT11" i="12" s="1"/>
  <c r="C11" i="12"/>
  <c r="B11" i="12"/>
  <c r="A11" i="12"/>
  <c r="BP10" i="12"/>
  <c r="BO10" i="12"/>
  <c r="BW10" i="12" s="1"/>
  <c r="BN10" i="12"/>
  <c r="BV10" i="12" s="1"/>
  <c r="BM10" i="12"/>
  <c r="BU10" i="12" s="1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W10" i="12"/>
  <c r="AV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BT10" i="12" s="1"/>
  <c r="C10" i="12"/>
  <c r="B10" i="12"/>
  <c r="A10" i="12"/>
  <c r="BP9" i="12"/>
  <c r="BO9" i="12"/>
  <c r="BW9" i="12" s="1"/>
  <c r="BN9" i="12"/>
  <c r="BV9" i="12" s="1"/>
  <c r="BM9" i="12"/>
  <c r="BU9" i="12" s="1"/>
  <c r="BL9" i="12"/>
  <c r="BK9" i="12"/>
  <c r="BJ9" i="12"/>
  <c r="BI9" i="12"/>
  <c r="BH9" i="12"/>
  <c r="BG9" i="12"/>
  <c r="BF9" i="12"/>
  <c r="BE9" i="12"/>
  <c r="BD9" i="12"/>
  <c r="BC9" i="12"/>
  <c r="BB9" i="12"/>
  <c r="BA9" i="12"/>
  <c r="AZ9" i="12"/>
  <c r="AY9" i="12"/>
  <c r="AX9" i="12"/>
  <c r="AW9" i="12"/>
  <c r="AV9" i="12"/>
  <c r="AU9" i="12"/>
  <c r="AT9" i="12"/>
  <c r="AS9" i="12"/>
  <c r="AR9" i="12"/>
  <c r="AQ9" i="12"/>
  <c r="AP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BT9" i="12" s="1"/>
  <c r="C9" i="12"/>
  <c r="B9" i="12"/>
  <c r="A9" i="12"/>
  <c r="BP8" i="12"/>
  <c r="BO8" i="12"/>
  <c r="BW8" i="12" s="1"/>
  <c r="BN8" i="12"/>
  <c r="BV8" i="12" s="1"/>
  <c r="BM8" i="12"/>
  <c r="BU8" i="12" s="1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BT8" i="12" s="1"/>
  <c r="C8" i="12"/>
  <c r="B8" i="12"/>
  <c r="A8" i="12"/>
  <c r="BP7" i="12"/>
  <c r="BO7" i="12"/>
  <c r="BW7" i="12" s="1"/>
  <c r="BN7" i="12"/>
  <c r="BV7" i="12" s="1"/>
  <c r="BM7" i="12"/>
  <c r="BU7" i="12" s="1"/>
  <c r="BL7" i="12"/>
  <c r="BK7" i="12"/>
  <c r="BJ7" i="12"/>
  <c r="BI7" i="12"/>
  <c r="BH7" i="12"/>
  <c r="BG7" i="12"/>
  <c r="BF7" i="12"/>
  <c r="BE7" i="12"/>
  <c r="BD7" i="12"/>
  <c r="BC7" i="12"/>
  <c r="BB7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BT7" i="12" s="1"/>
  <c r="C7" i="12"/>
  <c r="B7" i="12"/>
  <c r="A7" i="12"/>
  <c r="BP6" i="12"/>
  <c r="BO6" i="12"/>
  <c r="BW6" i="12" s="1"/>
  <c r="BN6" i="12"/>
  <c r="BV6" i="12" s="1"/>
  <c r="BM6" i="12"/>
  <c r="BU6" i="12" s="1"/>
  <c r="BL6" i="12"/>
  <c r="BK6" i="12"/>
  <c r="BJ6" i="12"/>
  <c r="BI6" i="12"/>
  <c r="BH6" i="12"/>
  <c r="BG6" i="12"/>
  <c r="BF6" i="12"/>
  <c r="BE6" i="12"/>
  <c r="BD6" i="12"/>
  <c r="BC6" i="12"/>
  <c r="BB6" i="12"/>
  <c r="BA6" i="12"/>
  <c r="AZ6" i="12"/>
  <c r="AY6" i="12"/>
  <c r="AX6" i="12"/>
  <c r="AW6" i="12"/>
  <c r="AV6" i="12"/>
  <c r="AU6" i="12"/>
  <c r="AT6" i="12"/>
  <c r="AS6" i="12"/>
  <c r="AR6" i="12"/>
  <c r="AQ6" i="12"/>
  <c r="AP6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BT6" i="12" s="1"/>
  <c r="C6" i="12"/>
  <c r="B6" i="12"/>
  <c r="A6" i="12"/>
  <c r="BP5" i="12"/>
  <c r="BO5" i="12"/>
  <c r="BW5" i="12" s="1"/>
  <c r="BN5" i="12"/>
  <c r="BV5" i="12" s="1"/>
  <c r="BM5" i="12"/>
  <c r="BU5" i="12" s="1"/>
  <c r="BL5" i="12"/>
  <c r="BK5" i="12"/>
  <c r="BJ5" i="12"/>
  <c r="BI5" i="12"/>
  <c r="BH5" i="12"/>
  <c r="BG5" i="12"/>
  <c r="BF5" i="12"/>
  <c r="BE5" i="12"/>
  <c r="BD5" i="12"/>
  <c r="BC5" i="12"/>
  <c r="BB5" i="12"/>
  <c r="BA5" i="12"/>
  <c r="AZ5" i="12"/>
  <c r="AY5" i="12"/>
  <c r="AX5" i="12"/>
  <c r="AW5" i="12"/>
  <c r="AV5" i="12"/>
  <c r="AU5" i="12"/>
  <c r="AT5" i="12"/>
  <c r="AS5" i="12"/>
  <c r="AR5" i="12"/>
  <c r="AQ5" i="12"/>
  <c r="AP5" i="12"/>
  <c r="AO5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BT5" i="12" s="1"/>
  <c r="C5" i="12"/>
  <c r="B5" i="12"/>
  <c r="A5" i="12"/>
  <c r="BP4" i="12"/>
  <c r="BO4" i="12"/>
  <c r="BW4" i="12" s="1"/>
  <c r="BN4" i="12"/>
  <c r="BV4" i="12" s="1"/>
  <c r="BM4" i="12"/>
  <c r="BU4" i="12" s="1"/>
  <c r="BL4" i="12"/>
  <c r="BK4" i="12"/>
  <c r="BJ4" i="12"/>
  <c r="BI4" i="12"/>
  <c r="BH4" i="12"/>
  <c r="BG4" i="12"/>
  <c r="BF4" i="12"/>
  <c r="BE4" i="12"/>
  <c r="BD4" i="12"/>
  <c r="BC4" i="12"/>
  <c r="BB4" i="12"/>
  <c r="BA4" i="12"/>
  <c r="AZ4" i="12"/>
  <c r="AY4" i="12"/>
  <c r="AX4" i="12"/>
  <c r="AW4" i="12"/>
  <c r="AV4" i="12"/>
  <c r="AU4" i="12"/>
  <c r="AT4" i="12"/>
  <c r="AS4" i="12"/>
  <c r="AR4" i="12"/>
  <c r="AQ4" i="12"/>
  <c r="AP4" i="12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BT4" i="12" s="1"/>
  <c r="C4" i="12"/>
  <c r="B4" i="12"/>
  <c r="A4" i="12"/>
  <c r="BP3" i="12"/>
  <c r="BO3" i="12"/>
  <c r="BW3" i="12" s="1"/>
  <c r="BN3" i="12"/>
  <c r="BV3" i="12" s="1"/>
  <c r="BM3" i="12"/>
  <c r="BU3" i="12" s="1"/>
  <c r="BL3" i="12"/>
  <c r="BK3" i="12"/>
  <c r="BJ3" i="12"/>
  <c r="BI3" i="12"/>
  <c r="BI531" i="12" s="1"/>
  <c r="BH3" i="12"/>
  <c r="BG3" i="12"/>
  <c r="BG531" i="12" s="1"/>
  <c r="BF3" i="12"/>
  <c r="BE3" i="12"/>
  <c r="BD3" i="12"/>
  <c r="BC3" i="12"/>
  <c r="BB3" i="12"/>
  <c r="BB531" i="12" s="1"/>
  <c r="BA3" i="12"/>
  <c r="AZ3" i="12"/>
  <c r="AY3" i="12"/>
  <c r="AX3" i="12"/>
  <c r="AW3" i="12"/>
  <c r="AV3" i="12"/>
  <c r="AU3" i="12"/>
  <c r="AT3" i="12"/>
  <c r="AT531" i="12" s="1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  <c r="T169" i="6"/>
  <c r="BS553" i="9"/>
  <c r="BS552" i="9"/>
  <c r="BS551" i="9"/>
  <c r="BS550" i="9"/>
  <c r="BS549" i="9"/>
  <c r="BS548" i="9"/>
  <c r="BS547" i="9"/>
  <c r="BS546" i="9"/>
  <c r="BS545" i="9"/>
  <c r="BS544" i="9"/>
  <c r="BS543" i="9"/>
  <c r="BS542" i="9"/>
  <c r="BS541" i="9"/>
  <c r="BS540" i="9"/>
  <c r="BS539" i="9"/>
  <c r="BS538" i="9"/>
  <c r="BS537" i="9"/>
  <c r="BS536" i="9"/>
  <c r="BS535" i="9"/>
  <c r="BS534" i="9"/>
  <c r="BS533" i="9"/>
  <c r="BS532" i="9"/>
  <c r="BS531" i="9"/>
  <c r="BS530" i="9"/>
  <c r="BS529" i="9"/>
  <c r="BS528" i="9"/>
  <c r="BS527" i="9"/>
  <c r="BS526" i="9"/>
  <c r="BS525" i="9"/>
  <c r="BS524" i="9"/>
  <c r="BS523" i="9"/>
  <c r="BS522" i="9"/>
  <c r="BS521" i="9"/>
  <c r="BS520" i="9"/>
  <c r="BS519" i="9"/>
  <c r="BS518" i="9"/>
  <c r="BS517" i="9"/>
  <c r="BS516" i="9"/>
  <c r="BS515" i="9"/>
  <c r="BS514" i="9"/>
  <c r="BS513" i="9"/>
  <c r="BV512" i="9"/>
  <c r="BS512" i="9"/>
  <c r="AZ512" i="9"/>
  <c r="AP512" i="9"/>
  <c r="AO512" i="9"/>
  <c r="AN512" i="9"/>
  <c r="AM512" i="9"/>
  <c r="AL512" i="9"/>
  <c r="AK512" i="9"/>
  <c r="AJ512" i="9"/>
  <c r="AI512" i="9"/>
  <c r="AH512" i="9"/>
  <c r="AG512" i="9"/>
  <c r="AF512" i="9"/>
  <c r="AE512" i="9"/>
  <c r="AD512" i="9"/>
  <c r="AC512" i="9"/>
  <c r="AB512" i="9"/>
  <c r="AA512" i="9"/>
  <c r="BV511" i="9"/>
  <c r="BS511" i="9"/>
  <c r="BN511" i="9"/>
  <c r="BK511" i="9"/>
  <c r="BI511" i="9"/>
  <c r="BF511" i="9"/>
  <c r="BD511" i="9"/>
  <c r="BB511" i="9"/>
  <c r="AZ511" i="9"/>
  <c r="AP511" i="9"/>
  <c r="AO511" i="9"/>
  <c r="AN511" i="9"/>
  <c r="AM511" i="9"/>
  <c r="AL511" i="9"/>
  <c r="AK511" i="9"/>
  <c r="AJ511" i="9"/>
  <c r="AI511" i="9"/>
  <c r="AH511" i="9"/>
  <c r="AG511" i="9"/>
  <c r="AF511" i="9"/>
  <c r="BV510" i="9"/>
  <c r="BS510" i="9"/>
  <c r="BN510" i="9"/>
  <c r="BK510" i="9"/>
  <c r="BI510" i="9"/>
  <c r="BF510" i="9"/>
  <c r="BD510" i="9"/>
  <c r="BB510" i="9"/>
  <c r="AZ510" i="9"/>
  <c r="AP510" i="9"/>
  <c r="AO510" i="9"/>
  <c r="AN510" i="9"/>
  <c r="AM510" i="9"/>
  <c r="AL510" i="9"/>
  <c r="AK510" i="9"/>
  <c r="AJ510" i="9"/>
  <c r="AI510" i="9"/>
  <c r="AH510" i="9"/>
  <c r="AG510" i="9"/>
  <c r="AF510" i="9"/>
  <c r="AE510" i="9"/>
  <c r="AD510" i="9"/>
  <c r="AC510" i="9"/>
  <c r="AB510" i="9"/>
  <c r="AA510" i="9"/>
  <c r="G510" i="9"/>
  <c r="BV509" i="9"/>
  <c r="BS509" i="9"/>
  <c r="BQ509" i="9"/>
  <c r="BN509" i="9"/>
  <c r="BK509" i="9"/>
  <c r="BI509" i="9"/>
  <c r="BF509" i="9"/>
  <c r="BD509" i="9"/>
  <c r="BB509" i="9"/>
  <c r="AZ509" i="9"/>
  <c r="AP509" i="9"/>
  <c r="AO509" i="9"/>
  <c r="AN509" i="9"/>
  <c r="AM509" i="9"/>
  <c r="AL509" i="9"/>
  <c r="AK509" i="9"/>
  <c r="AJ509" i="9"/>
  <c r="AI509" i="9"/>
  <c r="AH509" i="9"/>
  <c r="AG509" i="9"/>
  <c r="AF509" i="9"/>
  <c r="AE509" i="9"/>
  <c r="AD509" i="9"/>
  <c r="AC509" i="9"/>
  <c r="AB509" i="9"/>
  <c r="AA509" i="9"/>
  <c r="G509" i="9"/>
  <c r="F509" i="9"/>
  <c r="BV508" i="9"/>
  <c r="BS508" i="9"/>
  <c r="BQ508" i="9"/>
  <c r="BN508" i="9"/>
  <c r="BK508" i="9"/>
  <c r="BI508" i="9"/>
  <c r="BF508" i="9"/>
  <c r="BD508" i="9"/>
  <c r="BB508" i="9"/>
  <c r="AZ508" i="9"/>
  <c r="AP508" i="9"/>
  <c r="AO508" i="9"/>
  <c r="AN508" i="9"/>
  <c r="AM508" i="9"/>
  <c r="AL508" i="9"/>
  <c r="AK508" i="9"/>
  <c r="AJ508" i="9"/>
  <c r="AI508" i="9"/>
  <c r="AH508" i="9"/>
  <c r="AG508" i="9"/>
  <c r="AF508" i="9"/>
  <c r="AE508" i="9"/>
  <c r="AD508" i="9"/>
  <c r="AC508" i="9"/>
  <c r="AB508" i="9"/>
  <c r="AA508" i="9"/>
  <c r="G508" i="9"/>
  <c r="F508" i="9"/>
  <c r="BW507" i="9"/>
  <c r="BV507" i="9"/>
  <c r="BU507" i="9"/>
  <c r="BS507" i="9"/>
  <c r="BQ507" i="9"/>
  <c r="BN507" i="9"/>
  <c r="BK507" i="9"/>
  <c r="BI507" i="9"/>
  <c r="BF507" i="9"/>
  <c r="BD507" i="9"/>
  <c r="BB507" i="9"/>
  <c r="AZ507" i="9"/>
  <c r="AP507" i="9"/>
  <c r="AO507" i="9"/>
  <c r="AN507" i="9"/>
  <c r="AM507" i="9"/>
  <c r="AL507" i="9"/>
  <c r="AK507" i="9"/>
  <c r="AJ507" i="9"/>
  <c r="AI507" i="9"/>
  <c r="AH507" i="9"/>
  <c r="AG507" i="9"/>
  <c r="AF507" i="9"/>
  <c r="AE507" i="9"/>
  <c r="AD507" i="9"/>
  <c r="AC507" i="9"/>
  <c r="AB507" i="9"/>
  <c r="AA507" i="9"/>
  <c r="Y507" i="9"/>
  <c r="X507" i="9"/>
  <c r="W507" i="9"/>
  <c r="V507" i="9"/>
  <c r="U507" i="9"/>
  <c r="T507" i="9"/>
  <c r="S507" i="9"/>
  <c r="R507" i="9"/>
  <c r="Q507" i="9"/>
  <c r="G507" i="9"/>
  <c r="F507" i="9"/>
  <c r="E507" i="9"/>
  <c r="BW506" i="9"/>
  <c r="BV506" i="9"/>
  <c r="BU506" i="9"/>
  <c r="BS506" i="9"/>
  <c r="BQ506" i="9"/>
  <c r="BN506" i="9"/>
  <c r="BK506" i="9"/>
  <c r="BI506" i="9"/>
  <c r="BF506" i="9"/>
  <c r="BD506" i="9"/>
  <c r="BB506" i="9"/>
  <c r="AZ506" i="9"/>
  <c r="AP506" i="9"/>
  <c r="AO506" i="9"/>
  <c r="AN506" i="9"/>
  <c r="AM506" i="9"/>
  <c r="AL506" i="9"/>
  <c r="AK506" i="9"/>
  <c r="AJ506" i="9"/>
  <c r="AI506" i="9"/>
  <c r="AH506" i="9"/>
  <c r="AG506" i="9"/>
  <c r="AF506" i="9"/>
  <c r="AE506" i="9"/>
  <c r="AD506" i="9"/>
  <c r="AC506" i="9"/>
  <c r="AB506" i="9"/>
  <c r="AA506" i="9"/>
  <c r="Y506" i="9"/>
  <c r="X506" i="9"/>
  <c r="W506" i="9"/>
  <c r="V506" i="9"/>
  <c r="U506" i="9"/>
  <c r="T506" i="9"/>
  <c r="S506" i="9"/>
  <c r="R506" i="9"/>
  <c r="Q506" i="9"/>
  <c r="P506" i="9"/>
  <c r="O506" i="9"/>
  <c r="N506" i="9"/>
  <c r="M506" i="9"/>
  <c r="L506" i="9"/>
  <c r="K506" i="9"/>
  <c r="J506" i="9"/>
  <c r="I506" i="9"/>
  <c r="H506" i="9"/>
  <c r="G506" i="9"/>
  <c r="F506" i="9"/>
  <c r="E506" i="9"/>
  <c r="BW505" i="9"/>
  <c r="BV505" i="9"/>
  <c r="BU505" i="9"/>
  <c r="BS505" i="9"/>
  <c r="BQ505" i="9"/>
  <c r="BO505" i="9"/>
  <c r="BN505" i="9"/>
  <c r="BL505" i="9"/>
  <c r="BK505" i="9"/>
  <c r="BJ505" i="9"/>
  <c r="BI505" i="9"/>
  <c r="BH505" i="9"/>
  <c r="BG505" i="9"/>
  <c r="BF505" i="9"/>
  <c r="BE505" i="9"/>
  <c r="BD505" i="9"/>
  <c r="BC505" i="9"/>
  <c r="BB505" i="9"/>
  <c r="BA505" i="9"/>
  <c r="AZ505" i="9"/>
  <c r="AY505" i="9"/>
  <c r="AP505" i="9"/>
  <c r="AO505" i="9"/>
  <c r="AN505" i="9"/>
  <c r="AM505" i="9"/>
  <c r="AL505" i="9"/>
  <c r="AK505" i="9"/>
  <c r="AJ505" i="9"/>
  <c r="AI505" i="9"/>
  <c r="AH505" i="9"/>
  <c r="AG505" i="9"/>
  <c r="AF505" i="9"/>
  <c r="AE505" i="9"/>
  <c r="AD505" i="9"/>
  <c r="AC505" i="9"/>
  <c r="AB505" i="9"/>
  <c r="AA505" i="9"/>
  <c r="Y505" i="9"/>
  <c r="X505" i="9"/>
  <c r="W505" i="9"/>
  <c r="V505" i="9"/>
  <c r="U505" i="9"/>
  <c r="T505" i="9"/>
  <c r="S505" i="9"/>
  <c r="R505" i="9"/>
  <c r="Q505" i="9"/>
  <c r="P505" i="9"/>
  <c r="O505" i="9"/>
  <c r="N505" i="9"/>
  <c r="M505" i="9"/>
  <c r="L505" i="9"/>
  <c r="K505" i="9"/>
  <c r="J505" i="9"/>
  <c r="I505" i="9"/>
  <c r="H505" i="9"/>
  <c r="G505" i="9"/>
  <c r="F505" i="9"/>
  <c r="E505" i="9"/>
  <c r="D502" i="9"/>
  <c r="C502" i="9"/>
  <c r="A502" i="9"/>
  <c r="D501" i="9"/>
  <c r="C501" i="9"/>
  <c r="A501" i="9"/>
  <c r="D500" i="9"/>
  <c r="C500" i="9"/>
  <c r="A500" i="9"/>
  <c r="D499" i="9"/>
  <c r="C499" i="9"/>
  <c r="A499" i="9"/>
  <c r="D498" i="9"/>
  <c r="C498" i="9"/>
  <c r="A498" i="9"/>
  <c r="D497" i="9"/>
  <c r="C497" i="9"/>
  <c r="A497" i="9"/>
  <c r="D496" i="9"/>
  <c r="C496" i="9"/>
  <c r="A496" i="9"/>
  <c r="D495" i="9"/>
  <c r="C495" i="9"/>
  <c r="A495" i="9"/>
  <c r="D494" i="9"/>
  <c r="C494" i="9"/>
  <c r="A494" i="9"/>
  <c r="D493" i="9"/>
  <c r="C493" i="9"/>
  <c r="A493" i="9"/>
  <c r="D492" i="9"/>
  <c r="C492" i="9"/>
  <c r="A492" i="9"/>
  <c r="D491" i="9"/>
  <c r="C491" i="9"/>
  <c r="A491" i="9"/>
  <c r="D490" i="9"/>
  <c r="C490" i="9"/>
  <c r="A490" i="9"/>
  <c r="D489" i="9"/>
  <c r="C489" i="9"/>
  <c r="A489" i="9"/>
  <c r="D488" i="9"/>
  <c r="C488" i="9"/>
  <c r="A488" i="9"/>
  <c r="D487" i="9"/>
  <c r="C487" i="9"/>
  <c r="A487" i="9"/>
  <c r="D486" i="9"/>
  <c r="C486" i="9"/>
  <c r="A486" i="9"/>
  <c r="D485" i="9"/>
  <c r="C485" i="9"/>
  <c r="A485" i="9"/>
  <c r="D484" i="9"/>
  <c r="C484" i="9"/>
  <c r="A484" i="9"/>
  <c r="D483" i="9"/>
  <c r="C483" i="9"/>
  <c r="A483" i="9"/>
  <c r="D482" i="9"/>
  <c r="C482" i="9"/>
  <c r="A482" i="9"/>
  <c r="D481" i="9"/>
  <c r="C481" i="9"/>
  <c r="A481" i="9"/>
  <c r="D480" i="9"/>
  <c r="C480" i="9"/>
  <c r="A480" i="9"/>
  <c r="D479" i="9"/>
  <c r="C479" i="9"/>
  <c r="A479" i="9"/>
  <c r="D478" i="9"/>
  <c r="C478" i="9"/>
  <c r="A478" i="9"/>
  <c r="D477" i="9"/>
  <c r="C477" i="9"/>
  <c r="A477" i="9"/>
  <c r="D476" i="9"/>
  <c r="C476" i="9"/>
  <c r="A476" i="9"/>
  <c r="D475" i="9"/>
  <c r="C475" i="9"/>
  <c r="A475" i="9"/>
  <c r="D474" i="9"/>
  <c r="C474" i="9"/>
  <c r="A474" i="9"/>
  <c r="D473" i="9"/>
  <c r="C473" i="9"/>
  <c r="A473" i="9"/>
  <c r="D472" i="9"/>
  <c r="C472" i="9"/>
  <c r="A472" i="9"/>
  <c r="D471" i="9"/>
  <c r="C471" i="9"/>
  <c r="A471" i="9"/>
  <c r="D470" i="9"/>
  <c r="C470" i="9"/>
  <c r="A470" i="9"/>
  <c r="D469" i="9"/>
  <c r="C469" i="9"/>
  <c r="A469" i="9"/>
  <c r="D468" i="9"/>
  <c r="C468" i="9"/>
  <c r="A468" i="9"/>
  <c r="D467" i="9"/>
  <c r="C467" i="9"/>
  <c r="A467" i="9"/>
  <c r="D466" i="9"/>
  <c r="C466" i="9"/>
  <c r="A466" i="9"/>
  <c r="D465" i="9"/>
  <c r="C465" i="9"/>
  <c r="A465" i="9"/>
  <c r="D464" i="9"/>
  <c r="C464" i="9"/>
  <c r="A464" i="9"/>
  <c r="D463" i="9"/>
  <c r="C463" i="9"/>
  <c r="A463" i="9"/>
  <c r="D462" i="9"/>
  <c r="C462" i="9"/>
  <c r="A462" i="9"/>
  <c r="D461" i="9"/>
  <c r="C461" i="9"/>
  <c r="A461" i="9"/>
  <c r="D460" i="9"/>
  <c r="C460" i="9"/>
  <c r="A460" i="9"/>
  <c r="D459" i="9"/>
  <c r="C459" i="9"/>
  <c r="A459" i="9"/>
  <c r="D458" i="9"/>
  <c r="C458" i="9"/>
  <c r="A458" i="9"/>
  <c r="D457" i="9"/>
  <c r="C457" i="9"/>
  <c r="A457" i="9"/>
  <c r="D456" i="9"/>
  <c r="C456" i="9"/>
  <c r="A456" i="9"/>
  <c r="D455" i="9"/>
  <c r="C455" i="9"/>
  <c r="A455" i="9"/>
  <c r="D454" i="9"/>
  <c r="C454" i="9"/>
  <c r="A454" i="9"/>
  <c r="D453" i="9"/>
  <c r="C453" i="9"/>
  <c r="A453" i="9"/>
  <c r="D452" i="9"/>
  <c r="C452" i="9"/>
  <c r="A452" i="9"/>
  <c r="D451" i="9"/>
  <c r="C451" i="9"/>
  <c r="A451" i="9"/>
  <c r="D450" i="9"/>
  <c r="C450" i="9"/>
  <c r="A450" i="9"/>
  <c r="D449" i="9"/>
  <c r="C449" i="9"/>
  <c r="A449" i="9"/>
  <c r="D448" i="9"/>
  <c r="C448" i="9"/>
  <c r="A448" i="9"/>
  <c r="D447" i="9"/>
  <c r="C447" i="9"/>
  <c r="A447" i="9"/>
  <c r="D446" i="9"/>
  <c r="C446" i="9"/>
  <c r="A446" i="9"/>
  <c r="D445" i="9"/>
  <c r="C445" i="9"/>
  <c r="A445" i="9"/>
  <c r="D444" i="9"/>
  <c r="C444" i="9"/>
  <c r="A444" i="9"/>
  <c r="D443" i="9"/>
  <c r="C443" i="9"/>
  <c r="A443" i="9"/>
  <c r="D442" i="9"/>
  <c r="C442" i="9"/>
  <c r="A442" i="9"/>
  <c r="D441" i="9"/>
  <c r="C441" i="9"/>
  <c r="A441" i="9"/>
  <c r="D440" i="9"/>
  <c r="C440" i="9"/>
  <c r="A440" i="9"/>
  <c r="D439" i="9"/>
  <c r="C439" i="9"/>
  <c r="A439" i="9"/>
  <c r="D438" i="9"/>
  <c r="C438" i="9"/>
  <c r="A438" i="9"/>
  <c r="D437" i="9"/>
  <c r="C437" i="9"/>
  <c r="A437" i="9"/>
  <c r="D436" i="9"/>
  <c r="C436" i="9"/>
  <c r="A436" i="9"/>
  <c r="D435" i="9"/>
  <c r="C435" i="9"/>
  <c r="A435" i="9"/>
  <c r="D434" i="9"/>
  <c r="C434" i="9"/>
  <c r="A434" i="9"/>
  <c r="D433" i="9"/>
  <c r="C433" i="9"/>
  <c r="A433" i="9"/>
  <c r="D432" i="9"/>
  <c r="C432" i="9"/>
  <c r="A432" i="9"/>
  <c r="D431" i="9"/>
  <c r="C431" i="9"/>
  <c r="A431" i="9"/>
  <c r="D430" i="9"/>
  <c r="C430" i="9"/>
  <c r="A430" i="9"/>
  <c r="D429" i="9"/>
  <c r="C429" i="9"/>
  <c r="A429" i="9"/>
  <c r="D428" i="9"/>
  <c r="C428" i="9"/>
  <c r="A428" i="9"/>
  <c r="D427" i="9"/>
  <c r="C427" i="9"/>
  <c r="A427" i="9"/>
  <c r="D426" i="9"/>
  <c r="C426" i="9"/>
  <c r="A426" i="9"/>
  <c r="D425" i="9"/>
  <c r="C425" i="9"/>
  <c r="A425" i="9"/>
  <c r="D424" i="9"/>
  <c r="C424" i="9"/>
  <c r="A424" i="9"/>
  <c r="D423" i="9"/>
  <c r="C423" i="9"/>
  <c r="A423" i="9"/>
  <c r="D422" i="9"/>
  <c r="C422" i="9"/>
  <c r="A422" i="9"/>
  <c r="D421" i="9"/>
  <c r="C421" i="9"/>
  <c r="A421" i="9"/>
  <c r="D420" i="9"/>
  <c r="C420" i="9"/>
  <c r="A420" i="9"/>
  <c r="D419" i="9"/>
  <c r="C419" i="9"/>
  <c r="A419" i="9"/>
  <c r="D418" i="9"/>
  <c r="C418" i="9"/>
  <c r="A418" i="9"/>
  <c r="D417" i="9"/>
  <c r="C417" i="9"/>
  <c r="A417" i="9"/>
  <c r="D416" i="9"/>
  <c r="C416" i="9"/>
  <c r="A416" i="9"/>
  <c r="D415" i="9"/>
  <c r="C415" i="9"/>
  <c r="A415" i="9"/>
  <c r="D414" i="9"/>
  <c r="C414" i="9"/>
  <c r="A414" i="9"/>
  <c r="D413" i="9"/>
  <c r="C413" i="9"/>
  <c r="A413" i="9"/>
  <c r="D412" i="9"/>
  <c r="C412" i="9"/>
  <c r="A412" i="9"/>
  <c r="D411" i="9"/>
  <c r="C411" i="9"/>
  <c r="A411" i="9"/>
  <c r="D410" i="9"/>
  <c r="C410" i="9"/>
  <c r="A410" i="9"/>
  <c r="D409" i="9"/>
  <c r="C409" i="9"/>
  <c r="A409" i="9"/>
  <c r="D408" i="9"/>
  <c r="C408" i="9"/>
  <c r="A408" i="9"/>
  <c r="D407" i="9"/>
  <c r="C407" i="9"/>
  <c r="A407" i="9"/>
  <c r="D406" i="9"/>
  <c r="C406" i="9"/>
  <c r="A406" i="9"/>
  <c r="D405" i="9"/>
  <c r="C405" i="9"/>
  <c r="A405" i="9"/>
  <c r="D404" i="9"/>
  <c r="C404" i="9"/>
  <c r="A404" i="9"/>
  <c r="D403" i="9"/>
  <c r="C403" i="9"/>
  <c r="A403" i="9"/>
  <c r="D402" i="9"/>
  <c r="C402" i="9"/>
  <c r="A402" i="9"/>
  <c r="D401" i="9"/>
  <c r="C401" i="9"/>
  <c r="A401" i="9"/>
  <c r="D400" i="9"/>
  <c r="C400" i="9"/>
  <c r="A400" i="9"/>
  <c r="D399" i="9"/>
  <c r="C399" i="9"/>
  <c r="A399" i="9"/>
  <c r="D398" i="9"/>
  <c r="C398" i="9"/>
  <c r="A398" i="9"/>
  <c r="D397" i="9"/>
  <c r="C397" i="9"/>
  <c r="A397" i="9"/>
  <c r="D396" i="9"/>
  <c r="C396" i="9"/>
  <c r="A396" i="9"/>
  <c r="D395" i="9"/>
  <c r="C395" i="9"/>
  <c r="A395" i="9"/>
  <c r="D394" i="9"/>
  <c r="C394" i="9"/>
  <c r="A394" i="9"/>
  <c r="D393" i="9"/>
  <c r="C393" i="9"/>
  <c r="A393" i="9"/>
  <c r="D392" i="9"/>
  <c r="C392" i="9"/>
  <c r="A392" i="9"/>
  <c r="D391" i="9"/>
  <c r="C391" i="9"/>
  <c r="A391" i="9"/>
  <c r="D390" i="9"/>
  <c r="C390" i="9"/>
  <c r="A390" i="9"/>
  <c r="D389" i="9"/>
  <c r="C389" i="9"/>
  <c r="A389" i="9"/>
  <c r="D388" i="9"/>
  <c r="C388" i="9"/>
  <c r="A388" i="9"/>
  <c r="D387" i="9"/>
  <c r="C387" i="9"/>
  <c r="A387" i="9"/>
  <c r="D386" i="9"/>
  <c r="C386" i="9"/>
  <c r="A386" i="9"/>
  <c r="D385" i="9"/>
  <c r="C385" i="9"/>
  <c r="A385" i="9"/>
  <c r="D384" i="9"/>
  <c r="C384" i="9"/>
  <c r="A384" i="9"/>
  <c r="D383" i="9"/>
  <c r="C383" i="9"/>
  <c r="A383" i="9"/>
  <c r="D382" i="9"/>
  <c r="C382" i="9"/>
  <c r="A382" i="9"/>
  <c r="D381" i="9"/>
  <c r="C381" i="9"/>
  <c r="A381" i="9"/>
  <c r="D380" i="9"/>
  <c r="C380" i="9"/>
  <c r="A380" i="9"/>
  <c r="D379" i="9"/>
  <c r="C379" i="9"/>
  <c r="A379" i="9"/>
  <c r="D378" i="9"/>
  <c r="C378" i="9"/>
  <c r="A378" i="9"/>
  <c r="D377" i="9"/>
  <c r="C377" i="9"/>
  <c r="A377" i="9"/>
  <c r="D376" i="9"/>
  <c r="C376" i="9"/>
  <c r="A376" i="9"/>
  <c r="D375" i="9"/>
  <c r="C375" i="9"/>
  <c r="A375" i="9"/>
  <c r="D374" i="9"/>
  <c r="C374" i="9"/>
  <c r="A374" i="9"/>
  <c r="D373" i="9"/>
  <c r="C373" i="9"/>
  <c r="A373" i="9"/>
  <c r="D372" i="9"/>
  <c r="C372" i="9"/>
  <c r="A372" i="9"/>
  <c r="D371" i="9"/>
  <c r="C371" i="9"/>
  <c r="A371" i="9"/>
  <c r="D370" i="9"/>
  <c r="C370" i="9"/>
  <c r="A370" i="9"/>
  <c r="D369" i="9"/>
  <c r="C369" i="9"/>
  <c r="A369" i="9"/>
  <c r="D368" i="9"/>
  <c r="C368" i="9"/>
  <c r="A368" i="9"/>
  <c r="D367" i="9"/>
  <c r="C367" i="9"/>
  <c r="A367" i="9"/>
  <c r="D366" i="9"/>
  <c r="C366" i="9"/>
  <c r="A366" i="9"/>
  <c r="D365" i="9"/>
  <c r="C365" i="9"/>
  <c r="A365" i="9"/>
  <c r="D364" i="9"/>
  <c r="C364" i="9"/>
  <c r="A364" i="9"/>
  <c r="D363" i="9"/>
  <c r="C363" i="9"/>
  <c r="A363" i="9"/>
  <c r="D362" i="9"/>
  <c r="C362" i="9"/>
  <c r="A362" i="9"/>
  <c r="D361" i="9"/>
  <c r="C361" i="9"/>
  <c r="A361" i="9"/>
  <c r="D360" i="9"/>
  <c r="C360" i="9"/>
  <c r="A360" i="9"/>
  <c r="D359" i="9"/>
  <c r="C359" i="9"/>
  <c r="A359" i="9"/>
  <c r="D358" i="9"/>
  <c r="C358" i="9"/>
  <c r="A358" i="9"/>
  <c r="D357" i="9"/>
  <c r="C357" i="9"/>
  <c r="A357" i="9"/>
  <c r="D356" i="9"/>
  <c r="C356" i="9"/>
  <c r="A356" i="9"/>
  <c r="D355" i="9"/>
  <c r="C355" i="9"/>
  <c r="A355" i="9"/>
  <c r="D354" i="9"/>
  <c r="C354" i="9"/>
  <c r="A354" i="9"/>
  <c r="D353" i="9"/>
  <c r="C353" i="9"/>
  <c r="A353" i="9"/>
  <c r="D352" i="9"/>
  <c r="C352" i="9"/>
  <c r="A352" i="9"/>
  <c r="D351" i="9"/>
  <c r="C351" i="9"/>
  <c r="A351" i="9"/>
  <c r="D350" i="9"/>
  <c r="C350" i="9"/>
  <c r="A350" i="9"/>
  <c r="D349" i="9"/>
  <c r="C349" i="9"/>
  <c r="A349" i="9"/>
  <c r="D348" i="9"/>
  <c r="C348" i="9"/>
  <c r="A348" i="9"/>
  <c r="D347" i="9"/>
  <c r="C347" i="9"/>
  <c r="A347" i="9"/>
  <c r="D346" i="9"/>
  <c r="C346" i="9"/>
  <c r="A346" i="9"/>
  <c r="D345" i="9"/>
  <c r="C345" i="9"/>
  <c r="A345" i="9"/>
  <c r="D344" i="9"/>
  <c r="C344" i="9"/>
  <c r="A344" i="9"/>
  <c r="D343" i="9"/>
  <c r="C343" i="9"/>
  <c r="A343" i="9"/>
  <c r="D342" i="9"/>
  <c r="C342" i="9"/>
  <c r="A342" i="9"/>
  <c r="D341" i="9"/>
  <c r="C341" i="9"/>
  <c r="A341" i="9"/>
  <c r="D340" i="9"/>
  <c r="C340" i="9"/>
  <c r="A340" i="9"/>
  <c r="D339" i="9"/>
  <c r="C339" i="9"/>
  <c r="A339" i="9"/>
  <c r="D338" i="9"/>
  <c r="C338" i="9"/>
  <c r="A338" i="9"/>
  <c r="D337" i="9"/>
  <c r="C337" i="9"/>
  <c r="A337" i="9"/>
  <c r="D336" i="9"/>
  <c r="C336" i="9"/>
  <c r="A336" i="9"/>
  <c r="D335" i="9"/>
  <c r="C335" i="9"/>
  <c r="A335" i="9"/>
  <c r="D334" i="9"/>
  <c r="C334" i="9"/>
  <c r="A334" i="9"/>
  <c r="D333" i="9"/>
  <c r="C333" i="9"/>
  <c r="A333" i="9"/>
  <c r="D332" i="9"/>
  <c r="C332" i="9"/>
  <c r="A332" i="9"/>
  <c r="D331" i="9"/>
  <c r="C331" i="9"/>
  <c r="A331" i="9"/>
  <c r="D330" i="9"/>
  <c r="C330" i="9"/>
  <c r="A330" i="9"/>
  <c r="D329" i="9"/>
  <c r="C329" i="9"/>
  <c r="A329" i="9"/>
  <c r="D328" i="9"/>
  <c r="C328" i="9"/>
  <c r="A328" i="9"/>
  <c r="D327" i="9"/>
  <c r="C327" i="9"/>
  <c r="A327" i="9"/>
  <c r="D326" i="9"/>
  <c r="C326" i="9"/>
  <c r="A326" i="9"/>
  <c r="D325" i="9"/>
  <c r="C325" i="9"/>
  <c r="A325" i="9"/>
  <c r="D324" i="9"/>
  <c r="C324" i="9"/>
  <c r="A324" i="9"/>
  <c r="D323" i="9"/>
  <c r="C323" i="9"/>
  <c r="A323" i="9"/>
  <c r="D322" i="9"/>
  <c r="C322" i="9"/>
  <c r="A322" i="9"/>
  <c r="D321" i="9"/>
  <c r="C321" i="9"/>
  <c r="A321" i="9"/>
  <c r="D320" i="9"/>
  <c r="C320" i="9"/>
  <c r="A320" i="9"/>
  <c r="D319" i="9"/>
  <c r="C319" i="9"/>
  <c r="A319" i="9"/>
  <c r="D318" i="9"/>
  <c r="C318" i="9"/>
  <c r="A318" i="9"/>
  <c r="D317" i="9"/>
  <c r="C317" i="9"/>
  <c r="A317" i="9"/>
  <c r="D316" i="9"/>
  <c r="C316" i="9"/>
  <c r="A316" i="9"/>
  <c r="D315" i="9"/>
  <c r="C315" i="9"/>
  <c r="A315" i="9"/>
  <c r="D314" i="9"/>
  <c r="C314" i="9"/>
  <c r="A314" i="9"/>
  <c r="D313" i="9"/>
  <c r="C313" i="9"/>
  <c r="A313" i="9"/>
  <c r="D312" i="9"/>
  <c r="C312" i="9"/>
  <c r="A312" i="9"/>
  <c r="D311" i="9"/>
  <c r="C311" i="9"/>
  <c r="A311" i="9"/>
  <c r="D310" i="9"/>
  <c r="C310" i="9"/>
  <c r="A310" i="9"/>
  <c r="D309" i="9"/>
  <c r="C309" i="9"/>
  <c r="A309" i="9"/>
  <c r="D308" i="9"/>
  <c r="C308" i="9"/>
  <c r="A308" i="9"/>
  <c r="D307" i="9"/>
  <c r="C307" i="9"/>
  <c r="A307" i="9"/>
  <c r="D306" i="9"/>
  <c r="C306" i="9"/>
  <c r="A306" i="9"/>
  <c r="D305" i="9"/>
  <c r="C305" i="9"/>
  <c r="A305" i="9"/>
  <c r="D304" i="9"/>
  <c r="C304" i="9"/>
  <c r="A304" i="9"/>
  <c r="D303" i="9"/>
  <c r="C303" i="9"/>
  <c r="A303" i="9"/>
  <c r="D302" i="9"/>
  <c r="C302" i="9"/>
  <c r="A302" i="9"/>
  <c r="D301" i="9"/>
  <c r="C301" i="9"/>
  <c r="A301" i="9"/>
  <c r="D300" i="9"/>
  <c r="C300" i="9"/>
  <c r="A300" i="9"/>
  <c r="D299" i="9"/>
  <c r="C299" i="9"/>
  <c r="A299" i="9"/>
  <c r="D298" i="9"/>
  <c r="C298" i="9"/>
  <c r="A298" i="9"/>
  <c r="D297" i="9"/>
  <c r="C297" i="9"/>
  <c r="A297" i="9"/>
  <c r="D296" i="9"/>
  <c r="C296" i="9"/>
  <c r="A296" i="9"/>
  <c r="D295" i="9"/>
  <c r="C295" i="9"/>
  <c r="A295" i="9"/>
  <c r="D294" i="9"/>
  <c r="C294" i="9"/>
  <c r="A294" i="9"/>
  <c r="D293" i="9"/>
  <c r="C293" i="9"/>
  <c r="A293" i="9"/>
  <c r="D292" i="9"/>
  <c r="C292" i="9"/>
  <c r="A292" i="9"/>
  <c r="D291" i="9"/>
  <c r="C291" i="9"/>
  <c r="A291" i="9"/>
  <c r="D290" i="9"/>
  <c r="C290" i="9"/>
  <c r="A290" i="9"/>
  <c r="D289" i="9"/>
  <c r="C289" i="9"/>
  <c r="A289" i="9"/>
  <c r="D288" i="9"/>
  <c r="C288" i="9"/>
  <c r="A288" i="9"/>
  <c r="D287" i="9"/>
  <c r="C287" i="9"/>
  <c r="A287" i="9"/>
  <c r="D286" i="9"/>
  <c r="C286" i="9"/>
  <c r="A286" i="9"/>
  <c r="D285" i="9"/>
  <c r="C285" i="9"/>
  <c r="A285" i="9"/>
  <c r="D284" i="9"/>
  <c r="C284" i="9"/>
  <c r="A284" i="9"/>
  <c r="D283" i="9"/>
  <c r="C283" i="9"/>
  <c r="A283" i="9"/>
  <c r="D282" i="9"/>
  <c r="C282" i="9"/>
  <c r="A282" i="9"/>
  <c r="D281" i="9"/>
  <c r="C281" i="9"/>
  <c r="A281" i="9"/>
  <c r="D280" i="9"/>
  <c r="C280" i="9"/>
  <c r="A280" i="9"/>
  <c r="D279" i="9"/>
  <c r="C279" i="9"/>
  <c r="A279" i="9"/>
  <c r="D278" i="9"/>
  <c r="C278" i="9"/>
  <c r="A278" i="9"/>
  <c r="D277" i="9"/>
  <c r="C277" i="9"/>
  <c r="A277" i="9"/>
  <c r="D276" i="9"/>
  <c r="C276" i="9"/>
  <c r="A276" i="9"/>
  <c r="D275" i="9"/>
  <c r="C275" i="9"/>
  <c r="A275" i="9"/>
  <c r="D274" i="9"/>
  <c r="C274" i="9"/>
  <c r="A274" i="9"/>
  <c r="D273" i="9"/>
  <c r="C273" i="9"/>
  <c r="A273" i="9"/>
  <c r="D272" i="9"/>
  <c r="C272" i="9"/>
  <c r="A272" i="9"/>
  <c r="D271" i="9"/>
  <c r="C271" i="9"/>
  <c r="A271" i="9"/>
  <c r="D270" i="9"/>
  <c r="C270" i="9"/>
  <c r="A270" i="9"/>
  <c r="D269" i="9"/>
  <c r="C269" i="9"/>
  <c r="A269" i="9"/>
  <c r="D268" i="9"/>
  <c r="C268" i="9"/>
  <c r="A268" i="9"/>
  <c r="D267" i="9"/>
  <c r="C267" i="9"/>
  <c r="A267" i="9"/>
  <c r="D266" i="9"/>
  <c r="C266" i="9"/>
  <c r="A266" i="9"/>
  <c r="D265" i="9"/>
  <c r="C265" i="9"/>
  <c r="A265" i="9"/>
  <c r="D264" i="9"/>
  <c r="C264" i="9"/>
  <c r="A264" i="9"/>
  <c r="D263" i="9"/>
  <c r="C263" i="9"/>
  <c r="A263" i="9"/>
  <c r="D262" i="9"/>
  <c r="C262" i="9"/>
  <c r="A262" i="9"/>
  <c r="D261" i="9"/>
  <c r="C261" i="9"/>
  <c r="A261" i="9"/>
  <c r="D260" i="9"/>
  <c r="C260" i="9"/>
  <c r="A260" i="9"/>
  <c r="D259" i="9"/>
  <c r="C259" i="9"/>
  <c r="A259" i="9"/>
  <c r="D258" i="9"/>
  <c r="C258" i="9"/>
  <c r="A258" i="9"/>
  <c r="D257" i="9"/>
  <c r="C257" i="9"/>
  <c r="A257" i="9"/>
  <c r="D256" i="9"/>
  <c r="C256" i="9"/>
  <c r="A256" i="9"/>
  <c r="D255" i="9"/>
  <c r="C255" i="9"/>
  <c r="A255" i="9"/>
  <c r="D254" i="9"/>
  <c r="C254" i="9"/>
  <c r="A254" i="9"/>
  <c r="D253" i="9"/>
  <c r="C253" i="9"/>
  <c r="A253" i="9"/>
  <c r="D252" i="9"/>
  <c r="C252" i="9"/>
  <c r="A252" i="9"/>
  <c r="D251" i="9"/>
  <c r="C251" i="9"/>
  <c r="A251" i="9"/>
  <c r="D250" i="9"/>
  <c r="C250" i="9"/>
  <c r="A250" i="9"/>
  <c r="D249" i="9"/>
  <c r="C249" i="9"/>
  <c r="A249" i="9"/>
  <c r="D248" i="9"/>
  <c r="C248" i="9"/>
  <c r="A248" i="9"/>
  <c r="D247" i="9"/>
  <c r="C247" i="9"/>
  <c r="A247" i="9"/>
  <c r="D246" i="9"/>
  <c r="C246" i="9"/>
  <c r="A246" i="9"/>
  <c r="D245" i="9"/>
  <c r="C245" i="9"/>
  <c r="A245" i="9"/>
  <c r="D244" i="9"/>
  <c r="C244" i="9"/>
  <c r="A244" i="9"/>
  <c r="D243" i="9"/>
  <c r="C243" i="9"/>
  <c r="A243" i="9"/>
  <c r="D242" i="9"/>
  <c r="C242" i="9"/>
  <c r="A242" i="9"/>
  <c r="D241" i="9"/>
  <c r="C241" i="9"/>
  <c r="A241" i="9"/>
  <c r="D240" i="9"/>
  <c r="C240" i="9"/>
  <c r="A240" i="9"/>
  <c r="D239" i="9"/>
  <c r="C239" i="9"/>
  <c r="A239" i="9"/>
  <c r="D238" i="9"/>
  <c r="C238" i="9"/>
  <c r="A238" i="9"/>
  <c r="D237" i="9"/>
  <c r="C237" i="9"/>
  <c r="A237" i="9"/>
  <c r="D236" i="9"/>
  <c r="C236" i="9"/>
  <c r="A236" i="9"/>
  <c r="D235" i="9"/>
  <c r="C235" i="9"/>
  <c r="A235" i="9"/>
  <c r="D234" i="9"/>
  <c r="C234" i="9"/>
  <c r="A234" i="9"/>
  <c r="D233" i="9"/>
  <c r="C233" i="9"/>
  <c r="A233" i="9"/>
  <c r="D232" i="9"/>
  <c r="C232" i="9"/>
  <c r="A232" i="9"/>
  <c r="D231" i="9"/>
  <c r="C231" i="9"/>
  <c r="A231" i="9"/>
  <c r="D230" i="9"/>
  <c r="C230" i="9"/>
  <c r="A230" i="9"/>
  <c r="D229" i="9"/>
  <c r="C229" i="9"/>
  <c r="A229" i="9"/>
  <c r="D228" i="9"/>
  <c r="C228" i="9"/>
  <c r="A228" i="9"/>
  <c r="D227" i="9"/>
  <c r="C227" i="9"/>
  <c r="A227" i="9"/>
  <c r="D226" i="9"/>
  <c r="C226" i="9"/>
  <c r="A226" i="9"/>
  <c r="D225" i="9"/>
  <c r="C225" i="9"/>
  <c r="A225" i="9"/>
  <c r="D224" i="9"/>
  <c r="C224" i="9"/>
  <c r="A224" i="9"/>
  <c r="D223" i="9"/>
  <c r="C223" i="9"/>
  <c r="A223" i="9"/>
  <c r="D222" i="9"/>
  <c r="C222" i="9"/>
  <c r="A222" i="9"/>
  <c r="D221" i="9"/>
  <c r="C221" i="9"/>
  <c r="A221" i="9"/>
  <c r="D220" i="9"/>
  <c r="C220" i="9"/>
  <c r="A220" i="9"/>
  <c r="D219" i="9"/>
  <c r="C219" i="9"/>
  <c r="A219" i="9"/>
  <c r="D218" i="9"/>
  <c r="C218" i="9"/>
  <c r="A218" i="9"/>
  <c r="D217" i="9"/>
  <c r="C217" i="9"/>
  <c r="A217" i="9"/>
  <c r="D216" i="9"/>
  <c r="C216" i="9"/>
  <c r="A216" i="9"/>
  <c r="D215" i="9"/>
  <c r="C215" i="9"/>
  <c r="A215" i="9"/>
  <c r="D214" i="9"/>
  <c r="C214" i="9"/>
  <c r="A214" i="9"/>
  <c r="D213" i="9"/>
  <c r="C213" i="9"/>
  <c r="A213" i="9"/>
  <c r="D212" i="9"/>
  <c r="C212" i="9"/>
  <c r="A212" i="9"/>
  <c r="D211" i="9"/>
  <c r="C211" i="9"/>
  <c r="A211" i="9"/>
  <c r="D210" i="9"/>
  <c r="C210" i="9"/>
  <c r="A210" i="9"/>
  <c r="D209" i="9"/>
  <c r="C209" i="9"/>
  <c r="A209" i="9"/>
  <c r="D208" i="9"/>
  <c r="C208" i="9"/>
  <c r="A208" i="9"/>
  <c r="D207" i="9"/>
  <c r="C207" i="9"/>
  <c r="A207" i="9"/>
  <c r="D206" i="9"/>
  <c r="C206" i="9"/>
  <c r="A206" i="9"/>
  <c r="D205" i="9"/>
  <c r="C205" i="9"/>
  <c r="A205" i="9"/>
  <c r="D204" i="9"/>
  <c r="C204" i="9"/>
  <c r="A204" i="9"/>
  <c r="D203" i="9"/>
  <c r="C203" i="9"/>
  <c r="A203" i="9"/>
  <c r="D202" i="9"/>
  <c r="C202" i="9"/>
  <c r="A202" i="9"/>
  <c r="D201" i="9"/>
  <c r="C201" i="9"/>
  <c r="A201" i="9"/>
  <c r="D200" i="9"/>
  <c r="C200" i="9"/>
  <c r="A200" i="9"/>
  <c r="D199" i="9"/>
  <c r="C199" i="9"/>
  <c r="A199" i="9"/>
  <c r="D198" i="9"/>
  <c r="C198" i="9"/>
  <c r="A198" i="9"/>
  <c r="D197" i="9"/>
  <c r="C197" i="9"/>
  <c r="A197" i="9"/>
  <c r="D196" i="9"/>
  <c r="C196" i="9"/>
  <c r="A196" i="9"/>
  <c r="D195" i="9"/>
  <c r="C195" i="9"/>
  <c r="A195" i="9"/>
  <c r="D194" i="9"/>
  <c r="C194" i="9"/>
  <c r="A194" i="9"/>
  <c r="D193" i="9"/>
  <c r="C193" i="9"/>
  <c r="A193" i="9"/>
  <c r="D192" i="9"/>
  <c r="C192" i="9"/>
  <c r="A192" i="9"/>
  <c r="D191" i="9"/>
  <c r="C191" i="9"/>
  <c r="A191" i="9"/>
  <c r="D190" i="9"/>
  <c r="C190" i="9"/>
  <c r="A190" i="9"/>
  <c r="D189" i="9"/>
  <c r="C189" i="9"/>
  <c r="A189" i="9"/>
  <c r="D188" i="9"/>
  <c r="C188" i="9"/>
  <c r="A188" i="9"/>
  <c r="D187" i="9"/>
  <c r="C187" i="9"/>
  <c r="A187" i="9"/>
  <c r="D186" i="9"/>
  <c r="C186" i="9"/>
  <c r="A186" i="9"/>
  <c r="D185" i="9"/>
  <c r="C185" i="9"/>
  <c r="A185" i="9"/>
  <c r="D184" i="9"/>
  <c r="C184" i="9"/>
  <c r="A184" i="9"/>
  <c r="D183" i="9"/>
  <c r="C183" i="9"/>
  <c r="A183" i="9"/>
  <c r="D182" i="9"/>
  <c r="C182" i="9"/>
  <c r="A182" i="9"/>
  <c r="D181" i="9"/>
  <c r="C181" i="9"/>
  <c r="A181" i="9"/>
  <c r="D180" i="9"/>
  <c r="C180" i="9"/>
  <c r="A180" i="9"/>
  <c r="D179" i="9"/>
  <c r="C179" i="9"/>
  <c r="A179" i="9"/>
  <c r="D178" i="9"/>
  <c r="C178" i="9"/>
  <c r="A178" i="9"/>
  <c r="D177" i="9"/>
  <c r="C177" i="9"/>
  <c r="A177" i="9"/>
  <c r="D176" i="9"/>
  <c r="C176" i="9"/>
  <c r="A176" i="9"/>
  <c r="D175" i="9"/>
  <c r="C175" i="9"/>
  <c r="A175" i="9"/>
  <c r="D174" i="9"/>
  <c r="C174" i="9"/>
  <c r="A174" i="9"/>
  <c r="D173" i="9"/>
  <c r="C173" i="9"/>
  <c r="A173" i="9"/>
  <c r="D172" i="9"/>
  <c r="C172" i="9"/>
  <c r="A172" i="9"/>
  <c r="D171" i="9"/>
  <c r="C171" i="9"/>
  <c r="A171" i="9"/>
  <c r="D170" i="9"/>
  <c r="C170" i="9"/>
  <c r="A170" i="9"/>
  <c r="D169" i="9"/>
  <c r="C169" i="9"/>
  <c r="A169" i="9"/>
  <c r="D168" i="9"/>
  <c r="C168" i="9"/>
  <c r="A168" i="9"/>
  <c r="D167" i="9"/>
  <c r="C167" i="9"/>
  <c r="A167" i="9"/>
  <c r="D166" i="9"/>
  <c r="C166" i="9"/>
  <c r="A166" i="9"/>
  <c r="D165" i="9"/>
  <c r="C165" i="9"/>
  <c r="A165" i="9"/>
  <c r="D164" i="9"/>
  <c r="C164" i="9"/>
  <c r="A164" i="9"/>
  <c r="D163" i="9"/>
  <c r="C163" i="9"/>
  <c r="A163" i="9"/>
  <c r="D162" i="9"/>
  <c r="C162" i="9"/>
  <c r="A162" i="9"/>
  <c r="D161" i="9"/>
  <c r="C161" i="9"/>
  <c r="A161" i="9"/>
  <c r="D160" i="9"/>
  <c r="C160" i="9"/>
  <c r="A160" i="9"/>
  <c r="D159" i="9"/>
  <c r="C159" i="9"/>
  <c r="A159" i="9"/>
  <c r="D158" i="9"/>
  <c r="C158" i="9"/>
  <c r="A158" i="9"/>
  <c r="D157" i="9"/>
  <c r="C157" i="9"/>
  <c r="A157" i="9"/>
  <c r="D156" i="9"/>
  <c r="C156" i="9"/>
  <c r="A156" i="9"/>
  <c r="D155" i="9"/>
  <c r="C155" i="9"/>
  <c r="A155" i="9"/>
  <c r="D154" i="9"/>
  <c r="C154" i="9"/>
  <c r="A154" i="9"/>
  <c r="D153" i="9"/>
  <c r="C153" i="9"/>
  <c r="A153" i="9"/>
  <c r="D152" i="9"/>
  <c r="C152" i="9"/>
  <c r="A152" i="9"/>
  <c r="D151" i="9"/>
  <c r="C151" i="9"/>
  <c r="A151" i="9"/>
  <c r="D150" i="9"/>
  <c r="C150" i="9"/>
  <c r="A150" i="9"/>
  <c r="D149" i="9"/>
  <c r="C149" i="9"/>
  <c r="A149" i="9"/>
  <c r="D148" i="9"/>
  <c r="C148" i="9"/>
  <c r="A148" i="9"/>
  <c r="D147" i="9"/>
  <c r="C147" i="9"/>
  <c r="A147" i="9"/>
  <c r="D146" i="9"/>
  <c r="C146" i="9"/>
  <c r="A146" i="9"/>
  <c r="D145" i="9"/>
  <c r="C145" i="9"/>
  <c r="A145" i="9"/>
  <c r="D144" i="9"/>
  <c r="C144" i="9"/>
  <c r="A144" i="9"/>
  <c r="D143" i="9"/>
  <c r="C143" i="9"/>
  <c r="A143" i="9"/>
  <c r="D142" i="9"/>
  <c r="C142" i="9"/>
  <c r="A142" i="9"/>
  <c r="D141" i="9"/>
  <c r="C141" i="9"/>
  <c r="A141" i="9"/>
  <c r="D140" i="9"/>
  <c r="C140" i="9"/>
  <c r="A140" i="9"/>
  <c r="D139" i="9"/>
  <c r="C139" i="9"/>
  <c r="A139" i="9"/>
  <c r="D138" i="9"/>
  <c r="C138" i="9"/>
  <c r="A138" i="9"/>
  <c r="D137" i="9"/>
  <c r="C137" i="9"/>
  <c r="A137" i="9"/>
  <c r="D136" i="9"/>
  <c r="C136" i="9"/>
  <c r="A136" i="9"/>
  <c r="D135" i="9"/>
  <c r="C135" i="9"/>
  <c r="A135" i="9"/>
  <c r="D134" i="9"/>
  <c r="C134" i="9"/>
  <c r="A134" i="9"/>
  <c r="D133" i="9"/>
  <c r="C133" i="9"/>
  <c r="A133" i="9"/>
  <c r="D132" i="9"/>
  <c r="C132" i="9"/>
  <c r="A132" i="9"/>
  <c r="D131" i="9"/>
  <c r="C131" i="9"/>
  <c r="A131" i="9"/>
  <c r="D130" i="9"/>
  <c r="C130" i="9"/>
  <c r="A130" i="9"/>
  <c r="D129" i="9"/>
  <c r="C129" i="9"/>
  <c r="A129" i="9"/>
  <c r="D128" i="9"/>
  <c r="C128" i="9"/>
  <c r="A128" i="9"/>
  <c r="D127" i="9"/>
  <c r="C127" i="9"/>
  <c r="A127" i="9"/>
  <c r="D126" i="9"/>
  <c r="C126" i="9"/>
  <c r="A126" i="9"/>
  <c r="D125" i="9"/>
  <c r="C125" i="9"/>
  <c r="A125" i="9"/>
  <c r="D124" i="9"/>
  <c r="C124" i="9"/>
  <c r="A124" i="9"/>
  <c r="D123" i="9"/>
  <c r="C123" i="9"/>
  <c r="A123" i="9"/>
  <c r="D122" i="9"/>
  <c r="C122" i="9"/>
  <c r="A122" i="9"/>
  <c r="D121" i="9"/>
  <c r="C121" i="9"/>
  <c r="A121" i="9"/>
  <c r="D120" i="9"/>
  <c r="C120" i="9"/>
  <c r="A120" i="9"/>
  <c r="D119" i="9"/>
  <c r="C119" i="9"/>
  <c r="A119" i="9"/>
  <c r="D118" i="9"/>
  <c r="C118" i="9"/>
  <c r="A118" i="9"/>
  <c r="D117" i="9"/>
  <c r="C117" i="9"/>
  <c r="A117" i="9"/>
  <c r="D116" i="9"/>
  <c r="C116" i="9"/>
  <c r="A116" i="9"/>
  <c r="D115" i="9"/>
  <c r="C115" i="9"/>
  <c r="A115" i="9"/>
  <c r="D114" i="9"/>
  <c r="C114" i="9"/>
  <c r="A114" i="9"/>
  <c r="D113" i="9"/>
  <c r="C113" i="9"/>
  <c r="A113" i="9"/>
  <c r="D112" i="9"/>
  <c r="C112" i="9"/>
  <c r="A112" i="9"/>
  <c r="D111" i="9"/>
  <c r="C111" i="9"/>
  <c r="A111" i="9"/>
  <c r="D110" i="9"/>
  <c r="C110" i="9"/>
  <c r="A110" i="9"/>
  <c r="D109" i="9"/>
  <c r="C109" i="9"/>
  <c r="A109" i="9"/>
  <c r="D108" i="9"/>
  <c r="C108" i="9"/>
  <c r="A108" i="9"/>
  <c r="D107" i="9"/>
  <c r="C107" i="9"/>
  <c r="A107" i="9"/>
  <c r="D106" i="9"/>
  <c r="C106" i="9"/>
  <c r="A106" i="9"/>
  <c r="D105" i="9"/>
  <c r="C105" i="9"/>
  <c r="A105" i="9"/>
  <c r="D104" i="9"/>
  <c r="C104" i="9"/>
  <c r="A104" i="9"/>
  <c r="D103" i="9"/>
  <c r="C103" i="9"/>
  <c r="A103" i="9"/>
  <c r="D102" i="9"/>
  <c r="C102" i="9"/>
  <c r="A102" i="9"/>
  <c r="D101" i="9"/>
  <c r="C101" i="9"/>
  <c r="A101" i="9"/>
  <c r="D100" i="9"/>
  <c r="C100" i="9"/>
  <c r="A100" i="9"/>
  <c r="D99" i="9"/>
  <c r="C99" i="9"/>
  <c r="A99" i="9"/>
  <c r="D98" i="9"/>
  <c r="C98" i="9"/>
  <c r="A98" i="9"/>
  <c r="D97" i="9"/>
  <c r="C97" i="9"/>
  <c r="A97" i="9"/>
  <c r="D96" i="9"/>
  <c r="C96" i="9"/>
  <c r="A96" i="9"/>
  <c r="D95" i="9"/>
  <c r="C95" i="9"/>
  <c r="A95" i="9"/>
  <c r="D94" i="9"/>
  <c r="C94" i="9"/>
  <c r="A94" i="9"/>
  <c r="D93" i="9"/>
  <c r="C93" i="9"/>
  <c r="A93" i="9"/>
  <c r="D92" i="9"/>
  <c r="C92" i="9"/>
  <c r="A92" i="9"/>
  <c r="D91" i="9"/>
  <c r="C91" i="9"/>
  <c r="A91" i="9"/>
  <c r="D90" i="9"/>
  <c r="C90" i="9"/>
  <c r="A90" i="9"/>
  <c r="D89" i="9"/>
  <c r="C89" i="9"/>
  <c r="A89" i="9"/>
  <c r="D88" i="9"/>
  <c r="C88" i="9"/>
  <c r="A88" i="9"/>
  <c r="D87" i="9"/>
  <c r="C87" i="9"/>
  <c r="A87" i="9"/>
  <c r="D86" i="9"/>
  <c r="C86" i="9"/>
  <c r="A86" i="9"/>
  <c r="D85" i="9"/>
  <c r="C85" i="9"/>
  <c r="A85" i="9"/>
  <c r="D84" i="9"/>
  <c r="C84" i="9"/>
  <c r="A84" i="9"/>
  <c r="D83" i="9"/>
  <c r="C83" i="9"/>
  <c r="A83" i="9"/>
  <c r="D82" i="9"/>
  <c r="C82" i="9"/>
  <c r="A82" i="9"/>
  <c r="D81" i="9"/>
  <c r="C81" i="9"/>
  <c r="A81" i="9"/>
  <c r="D80" i="9"/>
  <c r="C80" i="9"/>
  <c r="A80" i="9"/>
  <c r="D79" i="9"/>
  <c r="C79" i="9"/>
  <c r="A79" i="9"/>
  <c r="D78" i="9"/>
  <c r="C78" i="9"/>
  <c r="A78" i="9"/>
  <c r="D77" i="9"/>
  <c r="C77" i="9"/>
  <c r="A77" i="9"/>
  <c r="D76" i="9"/>
  <c r="C76" i="9"/>
  <c r="A76" i="9"/>
  <c r="D75" i="9"/>
  <c r="C75" i="9"/>
  <c r="A75" i="9"/>
  <c r="D74" i="9"/>
  <c r="C74" i="9"/>
  <c r="A74" i="9"/>
  <c r="D73" i="9"/>
  <c r="C73" i="9"/>
  <c r="A73" i="9"/>
  <c r="D72" i="9"/>
  <c r="C72" i="9"/>
  <c r="A72" i="9"/>
  <c r="D71" i="9"/>
  <c r="C71" i="9"/>
  <c r="A71" i="9"/>
  <c r="D70" i="9"/>
  <c r="C70" i="9"/>
  <c r="A70" i="9"/>
  <c r="D69" i="9"/>
  <c r="C69" i="9"/>
  <c r="A69" i="9"/>
  <c r="D68" i="9"/>
  <c r="C68" i="9"/>
  <c r="A68" i="9"/>
  <c r="D67" i="9"/>
  <c r="C67" i="9"/>
  <c r="A67" i="9"/>
  <c r="D66" i="9"/>
  <c r="C66" i="9"/>
  <c r="A66" i="9"/>
  <c r="D65" i="9"/>
  <c r="C65" i="9"/>
  <c r="A65" i="9"/>
  <c r="D64" i="9"/>
  <c r="C64" i="9"/>
  <c r="A64" i="9"/>
  <c r="D63" i="9"/>
  <c r="C63" i="9"/>
  <c r="A63" i="9"/>
  <c r="D62" i="9"/>
  <c r="C62" i="9"/>
  <c r="A62" i="9"/>
  <c r="D61" i="9"/>
  <c r="C61" i="9"/>
  <c r="A61" i="9"/>
  <c r="D60" i="9"/>
  <c r="C60" i="9"/>
  <c r="A60" i="9"/>
  <c r="D59" i="9"/>
  <c r="C59" i="9"/>
  <c r="A59" i="9"/>
  <c r="D58" i="9"/>
  <c r="C58" i="9"/>
  <c r="A58" i="9"/>
  <c r="D57" i="9"/>
  <c r="C57" i="9"/>
  <c r="A57" i="9"/>
  <c r="D56" i="9"/>
  <c r="C56" i="9"/>
  <c r="A56" i="9"/>
  <c r="D55" i="9"/>
  <c r="C55" i="9"/>
  <c r="A55" i="9"/>
  <c r="D54" i="9"/>
  <c r="C54" i="9"/>
  <c r="A54" i="9"/>
  <c r="D53" i="9"/>
  <c r="C53" i="9"/>
  <c r="A53" i="9"/>
  <c r="D52" i="9"/>
  <c r="A52" i="9"/>
  <c r="C52" i="9" s="1"/>
  <c r="D51" i="9"/>
  <c r="A51" i="9"/>
  <c r="C51" i="9" s="1"/>
  <c r="D50" i="9"/>
  <c r="A50" i="9"/>
  <c r="C50" i="9" s="1"/>
  <c r="D49" i="9"/>
  <c r="A49" i="9"/>
  <c r="C49" i="9" s="1"/>
  <c r="D48" i="9"/>
  <c r="A48" i="9"/>
  <c r="C48" i="9" s="1"/>
  <c r="D47" i="9"/>
  <c r="A47" i="9"/>
  <c r="C47" i="9" s="1"/>
  <c r="D46" i="9"/>
  <c r="A46" i="9"/>
  <c r="C46" i="9" s="1"/>
  <c r="D45" i="9"/>
  <c r="A45" i="9"/>
  <c r="C45" i="9" s="1"/>
  <c r="D44" i="9"/>
  <c r="A44" i="9"/>
  <c r="C44" i="9" s="1"/>
  <c r="D43" i="9"/>
  <c r="A43" i="9"/>
  <c r="C43" i="9" s="1"/>
  <c r="D42" i="9"/>
  <c r="A42" i="9"/>
  <c r="C42" i="9" s="1"/>
  <c r="D41" i="9"/>
  <c r="A41" i="9"/>
  <c r="C41" i="9" s="1"/>
  <c r="D40" i="9"/>
  <c r="A40" i="9"/>
  <c r="C40" i="9" s="1"/>
  <c r="D39" i="9"/>
  <c r="A39" i="9"/>
  <c r="C39" i="9" s="1"/>
  <c r="D38" i="9"/>
  <c r="A38" i="9"/>
  <c r="C38" i="9" s="1"/>
  <c r="D37" i="9"/>
  <c r="A37" i="9"/>
  <c r="C37" i="9" s="1"/>
  <c r="D36" i="9"/>
  <c r="A36" i="9"/>
  <c r="C36" i="9" s="1"/>
  <c r="D35" i="9"/>
  <c r="A35" i="9"/>
  <c r="C35" i="9" s="1"/>
  <c r="D34" i="9"/>
  <c r="A34" i="9"/>
  <c r="C34" i="9" s="1"/>
  <c r="D33" i="9"/>
  <c r="A33" i="9"/>
  <c r="C33" i="9" s="1"/>
  <c r="D32" i="9"/>
  <c r="A32" i="9"/>
  <c r="C32" i="9" s="1"/>
  <c r="D31" i="9"/>
  <c r="A31" i="9"/>
  <c r="C31" i="9" s="1"/>
  <c r="D30" i="9"/>
  <c r="A30" i="9"/>
  <c r="C30" i="9" s="1"/>
  <c r="D29" i="9"/>
  <c r="A29" i="9"/>
  <c r="C29" i="9" s="1"/>
  <c r="D28" i="9"/>
  <c r="A28" i="9"/>
  <c r="C28" i="9" s="1"/>
  <c r="D27" i="9"/>
  <c r="A27" i="9"/>
  <c r="C27" i="9" s="1"/>
  <c r="D26" i="9"/>
  <c r="A26" i="9"/>
  <c r="C26" i="9" s="1"/>
  <c r="D25" i="9"/>
  <c r="A25" i="9"/>
  <c r="C25" i="9" s="1"/>
  <c r="D24" i="9"/>
  <c r="A24" i="9"/>
  <c r="C24" i="9" s="1"/>
  <c r="D23" i="9"/>
  <c r="A23" i="9"/>
  <c r="C23" i="9" s="1"/>
  <c r="D22" i="9"/>
  <c r="A22" i="9"/>
  <c r="C22" i="9" s="1"/>
  <c r="D21" i="9"/>
  <c r="A21" i="9"/>
  <c r="C21" i="9" s="1"/>
  <c r="D20" i="9"/>
  <c r="A20" i="9"/>
  <c r="C20" i="9" s="1"/>
  <c r="D19" i="9"/>
  <c r="A19" i="9"/>
  <c r="C19" i="9" s="1"/>
  <c r="D18" i="9"/>
  <c r="A18" i="9"/>
  <c r="C18" i="9" s="1"/>
  <c r="D17" i="9"/>
  <c r="A17" i="9"/>
  <c r="C17" i="9" s="1"/>
  <c r="D16" i="9"/>
  <c r="A16" i="9"/>
  <c r="C16" i="9" s="1"/>
  <c r="D15" i="9"/>
  <c r="A15" i="9"/>
  <c r="C15" i="9" s="1"/>
  <c r="D14" i="9"/>
  <c r="A14" i="9"/>
  <c r="C14" i="9" s="1"/>
  <c r="D13" i="9"/>
  <c r="A13" i="9"/>
  <c r="C13" i="9" s="1"/>
  <c r="D12" i="9"/>
  <c r="A12" i="9"/>
  <c r="C12" i="9" s="1"/>
  <c r="D11" i="9"/>
  <c r="A11" i="9"/>
  <c r="C11" i="9" s="1"/>
  <c r="D10" i="9"/>
  <c r="A10" i="9"/>
  <c r="C10" i="9" s="1"/>
  <c r="D9" i="9"/>
  <c r="A9" i="9"/>
  <c r="C9" i="9" s="1"/>
  <c r="D8" i="9"/>
  <c r="A8" i="9"/>
  <c r="C8" i="9" s="1"/>
  <c r="D7" i="9"/>
  <c r="A7" i="9"/>
  <c r="C7" i="9" s="1"/>
  <c r="D6" i="9"/>
  <c r="A6" i="9"/>
  <c r="C6" i="9" s="1"/>
  <c r="D5" i="9"/>
  <c r="A5" i="9"/>
  <c r="C5" i="9" s="1"/>
  <c r="D4" i="9"/>
  <c r="A4" i="9"/>
  <c r="C4" i="9" s="1"/>
  <c r="C3" i="9"/>
  <c r="BS755" i="1"/>
  <c r="S160" i="6" s="1"/>
  <c r="BS754" i="1"/>
  <c r="Q160" i="6" s="1"/>
  <c r="BS753" i="1"/>
  <c r="P160" i="6" s="1"/>
  <c r="BS752" i="1"/>
  <c r="O160" i="6" s="1"/>
  <c r="BS751" i="1"/>
  <c r="N160" i="6" s="1"/>
  <c r="BS750" i="1"/>
  <c r="M160" i="6" s="1"/>
  <c r="BS749" i="1"/>
  <c r="L160" i="6" s="1"/>
  <c r="BS748" i="1"/>
  <c r="K160" i="6" s="1"/>
  <c r="BS747" i="1"/>
  <c r="J160" i="6" s="1"/>
  <c r="BS746" i="1"/>
  <c r="I160" i="6" s="1"/>
  <c r="BS745" i="1"/>
  <c r="H160" i="6" s="1"/>
  <c r="BS744" i="1"/>
  <c r="G160" i="6" s="1"/>
  <c r="BS743" i="1"/>
  <c r="F160" i="6" s="1"/>
  <c r="BS742" i="1"/>
  <c r="E160" i="6" s="1"/>
  <c r="BS741" i="1"/>
  <c r="D160" i="6" s="1"/>
  <c r="BS740" i="1"/>
  <c r="T156" i="6" s="1"/>
  <c r="BS739" i="1"/>
  <c r="S156" i="6" s="1"/>
  <c r="BS738" i="1"/>
  <c r="R156" i="6" s="1"/>
  <c r="BS737" i="1"/>
  <c r="Q156" i="6" s="1"/>
  <c r="BS736" i="1"/>
  <c r="P156" i="6" s="1"/>
  <c r="BS735" i="1"/>
  <c r="O156" i="6" s="1"/>
  <c r="BS734" i="1"/>
  <c r="N156" i="6" s="1"/>
  <c r="BS733" i="1"/>
  <c r="M156" i="6" s="1"/>
  <c r="BS732" i="1"/>
  <c r="L156" i="6" s="1"/>
  <c r="BS731" i="1"/>
  <c r="K156" i="6" s="1"/>
  <c r="BS730" i="1"/>
  <c r="J156" i="6" s="1"/>
  <c r="BS729" i="1"/>
  <c r="I156" i="6" s="1"/>
  <c r="BS728" i="1"/>
  <c r="H156" i="6" s="1"/>
  <c r="BS727" i="1"/>
  <c r="G156" i="6" s="1"/>
  <c r="BS726" i="1"/>
  <c r="F156" i="6" s="1"/>
  <c r="BS725" i="1"/>
  <c r="E156" i="6" s="1"/>
  <c r="BS724" i="1"/>
  <c r="D156" i="6" s="1"/>
  <c r="BS723" i="1"/>
  <c r="T152" i="6" s="1"/>
  <c r="BS722" i="1"/>
  <c r="S152" i="6" s="1"/>
  <c r="BS721" i="1"/>
  <c r="R152" i="6" s="1"/>
  <c r="BS720" i="1"/>
  <c r="Q152" i="6" s="1"/>
  <c r="BS719" i="1"/>
  <c r="P152" i="6" s="1"/>
  <c r="BS718" i="1"/>
  <c r="O152" i="6" s="1"/>
  <c r="BS717" i="1"/>
  <c r="N152" i="6" s="1"/>
  <c r="BS716" i="1"/>
  <c r="M152" i="6" s="1"/>
  <c r="BS715" i="1"/>
  <c r="L152" i="6" s="1"/>
  <c r="BV714" i="1"/>
  <c r="L174" i="6" s="1"/>
  <c r="BS714" i="1"/>
  <c r="K152" i="6" s="1"/>
  <c r="AZ714" i="1"/>
  <c r="AP714" i="1"/>
  <c r="L80" i="6" s="1"/>
  <c r="AO714" i="1"/>
  <c r="L78" i="6" s="1"/>
  <c r="AN714" i="1"/>
  <c r="L76" i="6" s="1"/>
  <c r="AM714" i="1"/>
  <c r="L74" i="6" s="1"/>
  <c r="AL714" i="1"/>
  <c r="L72" i="6" s="1"/>
  <c r="AK714" i="1"/>
  <c r="L70" i="6" s="1"/>
  <c r="AJ714" i="1"/>
  <c r="L68" i="6" s="1"/>
  <c r="AI714" i="1"/>
  <c r="L66" i="6" s="1"/>
  <c r="AH714" i="1"/>
  <c r="L64" i="6" s="1"/>
  <c r="AG714" i="1"/>
  <c r="L62" i="6" s="1"/>
  <c r="AF714" i="1"/>
  <c r="L60" i="6" s="1"/>
  <c r="AE714" i="1"/>
  <c r="K55" i="6" s="1"/>
  <c r="AD714" i="1"/>
  <c r="K53" i="6" s="1"/>
  <c r="AC714" i="1"/>
  <c r="K51" i="6" s="1"/>
  <c r="AB714" i="1"/>
  <c r="K49" i="6" s="1"/>
  <c r="AA714" i="1"/>
  <c r="K47" i="6" s="1"/>
  <c r="BV713" i="1"/>
  <c r="K174" i="6" s="1"/>
  <c r="BS713" i="1"/>
  <c r="J152" i="6" s="1"/>
  <c r="BN713" i="1"/>
  <c r="L112" i="6" s="1"/>
  <c r="BK713" i="1"/>
  <c r="L109" i="6" s="1"/>
  <c r="BI713" i="1"/>
  <c r="L106" i="6" s="1"/>
  <c r="BF713" i="1"/>
  <c r="L100" i="6" s="1"/>
  <c r="BD713" i="1"/>
  <c r="L97" i="6" s="1"/>
  <c r="BB713" i="1"/>
  <c r="L94" i="6" s="1"/>
  <c r="AZ713" i="1"/>
  <c r="L90" i="6" s="1"/>
  <c r="AP713" i="1"/>
  <c r="J80" i="6" s="1"/>
  <c r="AO713" i="1"/>
  <c r="J78" i="6" s="1"/>
  <c r="AN713" i="1"/>
  <c r="J76" i="6" s="1"/>
  <c r="AM713" i="1"/>
  <c r="J74" i="6" s="1"/>
  <c r="AL713" i="1"/>
  <c r="J72" i="6" s="1"/>
  <c r="AK713" i="1"/>
  <c r="J70" i="6" s="1"/>
  <c r="AJ713" i="1"/>
  <c r="J68" i="6" s="1"/>
  <c r="AI713" i="1"/>
  <c r="J66" i="6" s="1"/>
  <c r="AH713" i="1"/>
  <c r="J64" i="6" s="1"/>
  <c r="AG713" i="1"/>
  <c r="J62" i="6" s="1"/>
  <c r="AF713" i="1"/>
  <c r="J60" i="6" s="1"/>
  <c r="BV712" i="1"/>
  <c r="I174" i="6" s="1"/>
  <c r="BS712" i="1"/>
  <c r="I152" i="6" s="1"/>
  <c r="BN712" i="1"/>
  <c r="K112" i="6" s="1"/>
  <c r="BK712" i="1"/>
  <c r="K109" i="6" s="1"/>
  <c r="BI712" i="1"/>
  <c r="K106" i="6" s="1"/>
  <c r="BF712" i="1"/>
  <c r="K100" i="6" s="1"/>
  <c r="BD712" i="1"/>
  <c r="K97" i="6" s="1"/>
  <c r="BB712" i="1"/>
  <c r="K94" i="6" s="1"/>
  <c r="AZ712" i="1"/>
  <c r="K90" i="6" s="1"/>
  <c r="AP712" i="1"/>
  <c r="I80" i="6" s="1"/>
  <c r="AO712" i="1"/>
  <c r="I78" i="6" s="1"/>
  <c r="AN712" i="1"/>
  <c r="I76" i="6" s="1"/>
  <c r="AM712" i="1"/>
  <c r="I74" i="6" s="1"/>
  <c r="AL712" i="1"/>
  <c r="I72" i="6" s="1"/>
  <c r="AK712" i="1"/>
  <c r="I70" i="6" s="1"/>
  <c r="AJ712" i="1"/>
  <c r="I68" i="6" s="1"/>
  <c r="AI712" i="1"/>
  <c r="I66" i="6" s="1"/>
  <c r="AH712" i="1"/>
  <c r="I64" i="6" s="1"/>
  <c r="AG712" i="1"/>
  <c r="I62" i="6" s="1"/>
  <c r="AF712" i="1"/>
  <c r="I60" i="6" s="1"/>
  <c r="AE712" i="1"/>
  <c r="I55" i="6" s="1"/>
  <c r="AD712" i="1"/>
  <c r="I53" i="6" s="1"/>
  <c r="AC712" i="1"/>
  <c r="I51" i="6" s="1"/>
  <c r="AB712" i="1"/>
  <c r="I49" i="6" s="1"/>
  <c r="AA712" i="1"/>
  <c r="I47" i="6" s="1"/>
  <c r="G712" i="1"/>
  <c r="J12" i="6" s="1"/>
  <c r="BV711" i="1"/>
  <c r="H174" i="6" s="1"/>
  <c r="BS711" i="1"/>
  <c r="H152" i="6" s="1"/>
  <c r="BQ711" i="1"/>
  <c r="I136" i="6" s="1"/>
  <c r="BN711" i="1"/>
  <c r="J112" i="6" s="1"/>
  <c r="BK711" i="1"/>
  <c r="J109" i="6" s="1"/>
  <c r="BI711" i="1"/>
  <c r="J106" i="6" s="1"/>
  <c r="BF711" i="1"/>
  <c r="J100" i="6" s="1"/>
  <c r="BD711" i="1"/>
  <c r="J97" i="6" s="1"/>
  <c r="BB711" i="1"/>
  <c r="J94" i="6" s="1"/>
  <c r="AZ711" i="1"/>
  <c r="J90" i="6" s="1"/>
  <c r="AP711" i="1"/>
  <c r="H80" i="6" s="1"/>
  <c r="AO711" i="1"/>
  <c r="H78" i="6" s="1"/>
  <c r="AN711" i="1"/>
  <c r="H76" i="6" s="1"/>
  <c r="AM711" i="1"/>
  <c r="H74" i="6" s="1"/>
  <c r="AL711" i="1"/>
  <c r="H72" i="6" s="1"/>
  <c r="AK711" i="1"/>
  <c r="H70" i="6" s="1"/>
  <c r="AJ711" i="1"/>
  <c r="H68" i="6" s="1"/>
  <c r="AI711" i="1"/>
  <c r="H66" i="6" s="1"/>
  <c r="AH711" i="1"/>
  <c r="H64" i="6" s="1"/>
  <c r="AG711" i="1"/>
  <c r="H62" i="6" s="1"/>
  <c r="AF711" i="1"/>
  <c r="H60" i="6" s="1"/>
  <c r="AE711" i="1"/>
  <c r="H55" i="6" s="1"/>
  <c r="AD711" i="1"/>
  <c r="H53" i="6" s="1"/>
  <c r="AC711" i="1"/>
  <c r="H51" i="6" s="1"/>
  <c r="AB711" i="1"/>
  <c r="H49" i="6" s="1"/>
  <c r="AA711" i="1"/>
  <c r="H47" i="6" s="1"/>
  <c r="G711" i="1"/>
  <c r="H12" i="6" s="1"/>
  <c r="F711" i="1"/>
  <c r="I7" i="6" s="1"/>
  <c r="BV710" i="1"/>
  <c r="G174" i="6" s="1"/>
  <c r="BS710" i="1"/>
  <c r="G152" i="6" s="1"/>
  <c r="BQ710" i="1"/>
  <c r="G136" i="6" s="1"/>
  <c r="BN710" i="1"/>
  <c r="I112" i="6" s="1"/>
  <c r="BK710" i="1"/>
  <c r="I109" i="6" s="1"/>
  <c r="BI710" i="1"/>
  <c r="I106" i="6" s="1"/>
  <c r="BF710" i="1"/>
  <c r="I100" i="6" s="1"/>
  <c r="BD710" i="1"/>
  <c r="I97" i="6" s="1"/>
  <c r="BB710" i="1"/>
  <c r="I94" i="6" s="1"/>
  <c r="AZ710" i="1"/>
  <c r="I90" i="6" s="1"/>
  <c r="AP710" i="1"/>
  <c r="G80" i="6" s="1"/>
  <c r="AO710" i="1"/>
  <c r="G78" i="6" s="1"/>
  <c r="AN710" i="1"/>
  <c r="G76" i="6" s="1"/>
  <c r="AM710" i="1"/>
  <c r="G74" i="6" s="1"/>
  <c r="AL710" i="1"/>
  <c r="G72" i="6" s="1"/>
  <c r="AK710" i="1"/>
  <c r="G70" i="6" s="1"/>
  <c r="AJ710" i="1"/>
  <c r="G68" i="6" s="1"/>
  <c r="AI710" i="1"/>
  <c r="G66" i="6" s="1"/>
  <c r="AH710" i="1"/>
  <c r="G64" i="6" s="1"/>
  <c r="AG710" i="1"/>
  <c r="G62" i="6" s="1"/>
  <c r="AF710" i="1"/>
  <c r="G60" i="6" s="1"/>
  <c r="AE710" i="1"/>
  <c r="G55" i="6" s="1"/>
  <c r="AD710" i="1"/>
  <c r="G53" i="6" s="1"/>
  <c r="AC710" i="1"/>
  <c r="G51" i="6" s="1"/>
  <c r="AB710" i="1"/>
  <c r="G49" i="6" s="1"/>
  <c r="AA710" i="1"/>
  <c r="G47" i="6" s="1"/>
  <c r="G710" i="1"/>
  <c r="G12" i="6" s="1"/>
  <c r="F710" i="1"/>
  <c r="G7" i="6" s="1"/>
  <c r="BW709" i="1"/>
  <c r="G177" i="6" s="1"/>
  <c r="BV709" i="1"/>
  <c r="F174" i="6" s="1"/>
  <c r="BU709" i="1"/>
  <c r="G171" i="6" s="1"/>
  <c r="BS709" i="1"/>
  <c r="F152" i="6" s="1"/>
  <c r="BQ709" i="1"/>
  <c r="F136" i="6" s="1"/>
  <c r="BN709" i="1"/>
  <c r="H112" i="6" s="1"/>
  <c r="BK709" i="1"/>
  <c r="H109" i="6" s="1"/>
  <c r="BI709" i="1"/>
  <c r="H106" i="6" s="1"/>
  <c r="BF709" i="1"/>
  <c r="H100" i="6" s="1"/>
  <c r="BD709" i="1"/>
  <c r="H97" i="6" s="1"/>
  <c r="BB709" i="1"/>
  <c r="H94" i="6" s="1"/>
  <c r="AZ709" i="1"/>
  <c r="H90" i="6" s="1"/>
  <c r="AP709" i="1"/>
  <c r="F80" i="6" s="1"/>
  <c r="AO709" i="1"/>
  <c r="F78" i="6" s="1"/>
  <c r="AN709" i="1"/>
  <c r="F76" i="6" s="1"/>
  <c r="AM709" i="1"/>
  <c r="F74" i="6" s="1"/>
  <c r="AL709" i="1"/>
  <c r="F72" i="6" s="1"/>
  <c r="AK709" i="1"/>
  <c r="F70" i="6" s="1"/>
  <c r="AJ709" i="1"/>
  <c r="F68" i="6" s="1"/>
  <c r="AI709" i="1"/>
  <c r="F66" i="6" s="1"/>
  <c r="AH709" i="1"/>
  <c r="F64" i="6" s="1"/>
  <c r="AG709" i="1"/>
  <c r="F62" i="6" s="1"/>
  <c r="AF709" i="1"/>
  <c r="F60" i="6" s="1"/>
  <c r="AE709" i="1"/>
  <c r="F55" i="6" s="1"/>
  <c r="AD709" i="1"/>
  <c r="F53" i="6" s="1"/>
  <c r="AC709" i="1"/>
  <c r="F51" i="6" s="1"/>
  <c r="AB709" i="1"/>
  <c r="F49" i="6" s="1"/>
  <c r="AA709" i="1"/>
  <c r="F47" i="6" s="1"/>
  <c r="Y709" i="1"/>
  <c r="X709" i="1"/>
  <c r="W709" i="1"/>
  <c r="V709" i="1"/>
  <c r="U709" i="1"/>
  <c r="T709" i="1"/>
  <c r="S709" i="1"/>
  <c r="R709" i="1"/>
  <c r="Q709" i="1"/>
  <c r="G709" i="1"/>
  <c r="F12" i="6" s="1"/>
  <c r="F709" i="1"/>
  <c r="F7" i="6" s="1"/>
  <c r="E709" i="1"/>
  <c r="C17" i="6" s="1"/>
  <c r="BW708" i="1"/>
  <c r="E177" i="6" s="1"/>
  <c r="BV708" i="1"/>
  <c r="E174" i="6" s="1"/>
  <c r="BU708" i="1"/>
  <c r="E171" i="6" s="1"/>
  <c r="BS708" i="1"/>
  <c r="E152" i="6" s="1"/>
  <c r="BQ708" i="1"/>
  <c r="E136" i="6" s="1"/>
  <c r="BN708" i="1"/>
  <c r="G112" i="6" s="1"/>
  <c r="BK708" i="1"/>
  <c r="G109" i="6" s="1"/>
  <c r="BI708" i="1"/>
  <c r="G106" i="6" s="1"/>
  <c r="BF708" i="1"/>
  <c r="G100" i="6" s="1"/>
  <c r="BD708" i="1"/>
  <c r="G97" i="6" s="1"/>
  <c r="BB708" i="1"/>
  <c r="G94" i="6" s="1"/>
  <c r="AZ708" i="1"/>
  <c r="G90" i="6" s="1"/>
  <c r="AX708" i="1"/>
  <c r="AW708" i="1"/>
  <c r="AV708" i="1"/>
  <c r="AU708" i="1"/>
  <c r="AT708" i="1"/>
  <c r="AS708" i="1"/>
  <c r="AR708" i="1"/>
  <c r="AQ708" i="1"/>
  <c r="AP708" i="1"/>
  <c r="E80" i="6" s="1"/>
  <c r="AO708" i="1"/>
  <c r="E78" i="6" s="1"/>
  <c r="AN708" i="1"/>
  <c r="E76" i="6" s="1"/>
  <c r="AM708" i="1"/>
  <c r="E74" i="6" s="1"/>
  <c r="AL708" i="1"/>
  <c r="E72" i="6" s="1"/>
  <c r="AK708" i="1"/>
  <c r="E70" i="6" s="1"/>
  <c r="AJ708" i="1"/>
  <c r="E68" i="6" s="1"/>
  <c r="AI708" i="1"/>
  <c r="E66" i="6" s="1"/>
  <c r="AH708" i="1"/>
  <c r="E64" i="6" s="1"/>
  <c r="AG708" i="1"/>
  <c r="E62" i="6" s="1"/>
  <c r="AF708" i="1"/>
  <c r="E60" i="6" s="1"/>
  <c r="AE708" i="1"/>
  <c r="E55" i="6" s="1"/>
  <c r="AD708" i="1"/>
  <c r="E53" i="6" s="1"/>
  <c r="AC708" i="1"/>
  <c r="E51" i="6" s="1"/>
  <c r="AB708" i="1"/>
  <c r="E49" i="6" s="1"/>
  <c r="AA708" i="1"/>
  <c r="E47" i="6" s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E12" i="6" s="1"/>
  <c r="F708" i="1"/>
  <c r="E7" i="6" s="1"/>
  <c r="E708" i="1"/>
  <c r="H4" i="6" s="1"/>
  <c r="BW707" i="1"/>
  <c r="D177" i="6" s="1"/>
  <c r="BV707" i="1"/>
  <c r="D174" i="6" s="1"/>
  <c r="BU707" i="1"/>
  <c r="D171" i="6" s="1"/>
  <c r="BS707" i="1"/>
  <c r="D152" i="6" s="1"/>
  <c r="BQ707" i="1"/>
  <c r="D136" i="6" s="1"/>
  <c r="BO707" i="1"/>
  <c r="D121" i="6" s="1"/>
  <c r="BN707" i="1"/>
  <c r="F112" i="6" s="1"/>
  <c r="BL707" i="1"/>
  <c r="D112" i="6" s="1"/>
  <c r="BK707" i="1"/>
  <c r="F109" i="6" s="1"/>
  <c r="BJ707" i="1"/>
  <c r="D109" i="6" s="1"/>
  <c r="BI707" i="1"/>
  <c r="F106" i="6" s="1"/>
  <c r="BH707" i="1"/>
  <c r="D106" i="6" s="1"/>
  <c r="BG707" i="1"/>
  <c r="D103" i="6" s="1"/>
  <c r="BF707" i="1"/>
  <c r="F100" i="6" s="1"/>
  <c r="BE707" i="1"/>
  <c r="D100" i="6" s="1"/>
  <c r="BD707" i="1"/>
  <c r="F97" i="6" s="1"/>
  <c r="BC707" i="1"/>
  <c r="D97" i="6" s="1"/>
  <c r="BB707" i="1"/>
  <c r="F94" i="6" s="1"/>
  <c r="BA707" i="1"/>
  <c r="D94" i="6" s="1"/>
  <c r="AZ707" i="1"/>
  <c r="F90" i="6" s="1"/>
  <c r="AY707" i="1"/>
  <c r="D90" i="6" s="1"/>
  <c r="AX707" i="1"/>
  <c r="K85" i="6" s="1"/>
  <c r="AW707" i="1"/>
  <c r="J85" i="6" s="1"/>
  <c r="AV707" i="1"/>
  <c r="I85" i="6" s="1"/>
  <c r="AU707" i="1"/>
  <c r="H85" i="6" s="1"/>
  <c r="AT707" i="1"/>
  <c r="G85" i="6" s="1"/>
  <c r="AS707" i="1"/>
  <c r="F85" i="6" s="1"/>
  <c r="AR707" i="1"/>
  <c r="E85" i="6" s="1"/>
  <c r="AQ707" i="1"/>
  <c r="D85" i="6" s="1"/>
  <c r="AP707" i="1"/>
  <c r="D80" i="6" s="1"/>
  <c r="AO707" i="1"/>
  <c r="D78" i="6" s="1"/>
  <c r="AN707" i="1"/>
  <c r="D76" i="6" s="1"/>
  <c r="AM707" i="1"/>
  <c r="D74" i="6" s="1"/>
  <c r="AL707" i="1"/>
  <c r="D72" i="6" s="1"/>
  <c r="AK707" i="1"/>
  <c r="D70" i="6" s="1"/>
  <c r="AJ707" i="1"/>
  <c r="D68" i="6" s="1"/>
  <c r="AI707" i="1"/>
  <c r="AH707" i="1"/>
  <c r="D64" i="6" s="1"/>
  <c r="AG707" i="1"/>
  <c r="D62" i="6" s="1"/>
  <c r="AF707" i="1"/>
  <c r="D60" i="6" s="1"/>
  <c r="AE707" i="1"/>
  <c r="D55" i="6" s="1"/>
  <c r="AD707" i="1"/>
  <c r="D53" i="6" s="1"/>
  <c r="AC707" i="1"/>
  <c r="D51" i="6" s="1"/>
  <c r="AB707" i="1"/>
  <c r="D49" i="6" s="1"/>
  <c r="AA707" i="1"/>
  <c r="D47" i="6" s="1"/>
  <c r="Y707" i="1"/>
  <c r="L32" i="6" s="1"/>
  <c r="X707" i="1"/>
  <c r="K32" i="6" s="1"/>
  <c r="W707" i="1"/>
  <c r="J32" i="6" s="1"/>
  <c r="V707" i="1"/>
  <c r="I32" i="6" s="1"/>
  <c r="U707" i="1"/>
  <c r="H32" i="6" s="1"/>
  <c r="T707" i="1"/>
  <c r="G32" i="6" s="1"/>
  <c r="S707" i="1"/>
  <c r="F32" i="6" s="1"/>
  <c r="R707" i="1"/>
  <c r="E32" i="6" s="1"/>
  <c r="Q707" i="1"/>
  <c r="D32" i="6" s="1"/>
  <c r="P707" i="1"/>
  <c r="L17" i="6" s="1"/>
  <c r="O707" i="1"/>
  <c r="K17" i="6" s="1"/>
  <c r="N707" i="1"/>
  <c r="J17" i="6" s="1"/>
  <c r="M707" i="1"/>
  <c r="I17" i="6" s="1"/>
  <c r="L707" i="1"/>
  <c r="H17" i="6" s="1"/>
  <c r="K707" i="1"/>
  <c r="G17" i="6" s="1"/>
  <c r="J707" i="1"/>
  <c r="F17" i="6" s="1"/>
  <c r="I707" i="1"/>
  <c r="E17" i="6" s="1"/>
  <c r="H707" i="1"/>
  <c r="D17" i="6" s="1"/>
  <c r="G707" i="1"/>
  <c r="D12" i="6" s="1"/>
  <c r="F707" i="1"/>
  <c r="D7" i="6" s="1"/>
  <c r="E707" i="1"/>
  <c r="E4" i="6" s="1"/>
  <c r="L18" i="6" l="1"/>
  <c r="H18" i="6"/>
  <c r="D18" i="6"/>
  <c r="AX531" i="12"/>
  <c r="AZ531" i="12"/>
  <c r="BC531" i="12"/>
  <c r="AV531" i="12"/>
  <c r="BE531" i="12"/>
  <c r="H532" i="12"/>
  <c r="H531" i="12"/>
  <c r="P533" i="12"/>
  <c r="P532" i="12"/>
  <c r="P531" i="12"/>
  <c r="X538" i="12"/>
  <c r="X535" i="12"/>
  <c r="X533" i="12"/>
  <c r="X532" i="12"/>
  <c r="X534" i="12"/>
  <c r="X531" i="12"/>
  <c r="X536" i="12"/>
  <c r="AF538" i="12"/>
  <c r="AF535" i="12"/>
  <c r="AF537" i="12"/>
  <c r="AF533" i="12"/>
  <c r="AF532" i="12"/>
  <c r="AF534" i="12"/>
  <c r="AF531" i="12"/>
  <c r="AF536" i="12"/>
  <c r="AN532" i="12"/>
  <c r="AN531" i="12"/>
  <c r="BD535" i="12"/>
  <c r="BD537" i="12"/>
  <c r="BD533" i="12"/>
  <c r="BD532" i="12"/>
  <c r="BD534" i="12"/>
  <c r="BD536" i="12"/>
  <c r="BD531" i="12"/>
  <c r="I18" i="6"/>
  <c r="A533" i="12"/>
  <c r="A532" i="12"/>
  <c r="A531" i="12"/>
  <c r="I532" i="12"/>
  <c r="I531" i="12"/>
  <c r="Q533" i="12"/>
  <c r="Q532" i="12"/>
  <c r="Q531" i="12"/>
  <c r="Y538" i="12"/>
  <c r="Y535" i="12"/>
  <c r="Y533" i="12"/>
  <c r="Y532" i="12"/>
  <c r="Y534" i="12"/>
  <c r="Y531" i="12"/>
  <c r="Y536" i="12"/>
  <c r="AG538" i="12"/>
  <c r="AG535" i="12"/>
  <c r="AG537" i="12"/>
  <c r="AG533" i="12"/>
  <c r="AG532" i="12"/>
  <c r="AG534" i="12"/>
  <c r="AG531" i="12"/>
  <c r="AG536" i="12"/>
  <c r="AO532" i="12"/>
  <c r="AO531" i="12"/>
  <c r="AW536" i="12"/>
  <c r="AW535" i="12"/>
  <c r="AW537" i="12"/>
  <c r="AW533" i="12"/>
  <c r="AW532" i="12"/>
  <c r="AW531" i="12"/>
  <c r="AW534" i="12"/>
  <c r="BM533" i="12"/>
  <c r="BM532" i="12"/>
  <c r="BM531" i="12"/>
  <c r="J18" i="6"/>
  <c r="B533" i="12"/>
  <c r="B534" i="12"/>
  <c r="B532" i="12"/>
  <c r="B531" i="12"/>
  <c r="B535" i="12"/>
  <c r="J532" i="12"/>
  <c r="J531" i="12"/>
  <c r="R533" i="12"/>
  <c r="R532" i="12"/>
  <c r="R531" i="12"/>
  <c r="Z538" i="12"/>
  <c r="Z535" i="12"/>
  <c r="Z533" i="12"/>
  <c r="Z532" i="12"/>
  <c r="Z534" i="12"/>
  <c r="Z531" i="12"/>
  <c r="Z536" i="12"/>
  <c r="AH538" i="12"/>
  <c r="AH535" i="12"/>
  <c r="AH537" i="12"/>
  <c r="AH533" i="12"/>
  <c r="AH532" i="12"/>
  <c r="AH534" i="12"/>
  <c r="AH531" i="12"/>
  <c r="AH536" i="12"/>
  <c r="AP532" i="12"/>
  <c r="AP531" i="12"/>
  <c r="BF537" i="12"/>
  <c r="BF533" i="12"/>
  <c r="BF532" i="12"/>
  <c r="BF534" i="12"/>
  <c r="BF536" i="12"/>
  <c r="BF531" i="12"/>
  <c r="BF535" i="12"/>
  <c r="BN536" i="12"/>
  <c r="BN538" i="12"/>
  <c r="BN535" i="12"/>
  <c r="BN533" i="12"/>
  <c r="BN532" i="12"/>
  <c r="BN537" i="12"/>
  <c r="BN531" i="12"/>
  <c r="BN534" i="12"/>
  <c r="K18" i="6"/>
  <c r="C533" i="12"/>
  <c r="C534" i="12"/>
  <c r="C532" i="12"/>
  <c r="C536" i="12"/>
  <c r="C531" i="12"/>
  <c r="C535" i="12"/>
  <c r="K532" i="12"/>
  <c r="K531" i="12"/>
  <c r="S533" i="12"/>
  <c r="S532" i="12"/>
  <c r="S531" i="12"/>
  <c r="AA537" i="12"/>
  <c r="AA533" i="12"/>
  <c r="AA532" i="12"/>
  <c r="AA534" i="12"/>
  <c r="AA531" i="12"/>
  <c r="AA536" i="12"/>
  <c r="AA538" i="12"/>
  <c r="AA535" i="12"/>
  <c r="AI537" i="12"/>
  <c r="AI533" i="12"/>
  <c r="AI532" i="12"/>
  <c r="AI534" i="12"/>
  <c r="AI531" i="12"/>
  <c r="AI536" i="12"/>
  <c r="AI538" i="12"/>
  <c r="AI535" i="12"/>
  <c r="AQ532" i="12"/>
  <c r="AQ531" i="12"/>
  <c r="AY535" i="12"/>
  <c r="AY537" i="12"/>
  <c r="AY531" i="12"/>
  <c r="AY533" i="12"/>
  <c r="AY532" i="12"/>
  <c r="AY534" i="12"/>
  <c r="AY536" i="12"/>
  <c r="BO533" i="12"/>
  <c r="BO532" i="12"/>
  <c r="BO531" i="12"/>
  <c r="D532" i="12"/>
  <c r="D531" i="12"/>
  <c r="L532" i="12"/>
  <c r="L531" i="12"/>
  <c r="T533" i="12"/>
  <c r="T532" i="12"/>
  <c r="T531" i="12"/>
  <c r="AB533" i="12"/>
  <c r="AB532" i="12"/>
  <c r="AB534" i="12"/>
  <c r="AB531" i="12"/>
  <c r="AB536" i="12"/>
  <c r="AB538" i="12"/>
  <c r="AB535" i="12"/>
  <c r="AB537" i="12"/>
  <c r="AJ533" i="12"/>
  <c r="AJ532" i="12"/>
  <c r="AJ534" i="12"/>
  <c r="AJ531" i="12"/>
  <c r="AJ536" i="12"/>
  <c r="AJ538" i="12"/>
  <c r="AJ535" i="12"/>
  <c r="AJ537" i="12"/>
  <c r="AR532" i="12"/>
  <c r="AR531" i="12"/>
  <c r="BH533" i="12"/>
  <c r="BH532" i="12"/>
  <c r="BH534" i="12"/>
  <c r="BH531" i="12"/>
  <c r="BH536" i="12"/>
  <c r="BH535" i="12"/>
  <c r="BH537" i="12"/>
  <c r="E18" i="6"/>
  <c r="C32" i="6"/>
  <c r="J33" i="6" s="1"/>
  <c r="E531" i="12"/>
  <c r="E532" i="12"/>
  <c r="M531" i="12"/>
  <c r="M533" i="12"/>
  <c r="M532" i="12"/>
  <c r="U531" i="12"/>
  <c r="U533" i="12"/>
  <c r="U532" i="12"/>
  <c r="AC534" i="12"/>
  <c r="AC531" i="12"/>
  <c r="AC536" i="12"/>
  <c r="AC538" i="12"/>
  <c r="AC535" i="12"/>
  <c r="AC537" i="12"/>
  <c r="AC533" i="12"/>
  <c r="AC532" i="12"/>
  <c r="AK534" i="12"/>
  <c r="AK531" i="12"/>
  <c r="AK536" i="12"/>
  <c r="AK538" i="12"/>
  <c r="AK535" i="12"/>
  <c r="AK537" i="12"/>
  <c r="AK533" i="12"/>
  <c r="AK532" i="12"/>
  <c r="AS531" i="12"/>
  <c r="AS532" i="12"/>
  <c r="BA535" i="12"/>
  <c r="BA531" i="12"/>
  <c r="BA537" i="12"/>
  <c r="BA533" i="12"/>
  <c r="BA532" i="12"/>
  <c r="BA534" i="12"/>
  <c r="BA536" i="12"/>
  <c r="BT3" i="12"/>
  <c r="F18" i="6"/>
  <c r="AI716" i="1"/>
  <c r="C85" i="6" s="1"/>
  <c r="G86" i="6" s="1"/>
  <c r="F531" i="12"/>
  <c r="F532" i="12"/>
  <c r="N531" i="12"/>
  <c r="N533" i="12"/>
  <c r="N532" i="12"/>
  <c r="V534" i="12"/>
  <c r="V531" i="12"/>
  <c r="V536" i="12"/>
  <c r="V538" i="12"/>
  <c r="V535" i="12"/>
  <c r="V533" i="12"/>
  <c r="V532" i="12"/>
  <c r="AD534" i="12"/>
  <c r="AD531" i="12"/>
  <c r="AD536" i="12"/>
  <c r="AD538" i="12"/>
  <c r="AD535" i="12"/>
  <c r="AD537" i="12"/>
  <c r="AD533" i="12"/>
  <c r="AD532" i="12"/>
  <c r="AL531" i="12"/>
  <c r="AL532" i="12"/>
  <c r="BJ531" i="12"/>
  <c r="BJ534" i="12"/>
  <c r="BJ535" i="12"/>
  <c r="BJ533" i="12"/>
  <c r="BJ532" i="12"/>
  <c r="G18" i="6"/>
  <c r="G532" i="12"/>
  <c r="G531" i="12"/>
  <c r="O533" i="12"/>
  <c r="O532" i="12"/>
  <c r="O531" i="12"/>
  <c r="W536" i="12"/>
  <c r="W538" i="12"/>
  <c r="W535" i="12"/>
  <c r="W533" i="12"/>
  <c r="W532" i="12"/>
  <c r="W534" i="12"/>
  <c r="W531" i="12"/>
  <c r="AE536" i="12"/>
  <c r="AE538" i="12"/>
  <c r="AE535" i="12"/>
  <c r="AE537" i="12"/>
  <c r="AE533" i="12"/>
  <c r="AE532" i="12"/>
  <c r="AE534" i="12"/>
  <c r="AE531" i="12"/>
  <c r="AM532" i="12"/>
  <c r="AM531" i="12"/>
  <c r="AU534" i="12"/>
  <c r="AU536" i="12"/>
  <c r="AU538" i="12"/>
  <c r="AU535" i="12"/>
  <c r="AU537" i="12"/>
  <c r="AU533" i="12"/>
  <c r="AU532" i="12"/>
  <c r="AU531" i="12"/>
  <c r="BK579" i="12"/>
  <c r="BK571" i="12"/>
  <c r="BK563" i="12"/>
  <c r="BK555" i="12"/>
  <c r="BK547" i="12"/>
  <c r="BK534" i="12"/>
  <c r="BK578" i="12"/>
  <c r="BK570" i="12"/>
  <c r="BK562" i="12"/>
  <c r="BK554" i="12"/>
  <c r="BK546" i="12"/>
  <c r="BK539" i="12"/>
  <c r="BK577" i="12"/>
  <c r="BK569" i="12"/>
  <c r="BK561" i="12"/>
  <c r="BK553" i="12"/>
  <c r="BK545" i="12"/>
  <c r="BK536" i="12"/>
  <c r="BK576" i="12"/>
  <c r="BK568" i="12"/>
  <c r="BK560" i="12"/>
  <c r="BK552" i="12"/>
  <c r="BK544" i="12"/>
  <c r="BK538" i="12"/>
  <c r="BK575" i="12"/>
  <c r="BK567" i="12"/>
  <c r="BK559" i="12"/>
  <c r="BK551" i="12"/>
  <c r="BK543" i="12"/>
  <c r="BK535" i="12"/>
  <c r="BK574" i="12"/>
  <c r="BK566" i="12"/>
  <c r="BK558" i="12"/>
  <c r="BK550" i="12"/>
  <c r="BK542" i="12"/>
  <c r="BK573" i="12"/>
  <c r="BK565" i="12"/>
  <c r="BK557" i="12"/>
  <c r="BK549" i="12"/>
  <c r="BK541" i="12"/>
  <c r="BK537" i="12"/>
  <c r="BK533" i="12"/>
  <c r="BK532" i="12"/>
  <c r="BK572" i="12"/>
  <c r="BK564" i="12"/>
  <c r="BK556" i="12"/>
  <c r="BK548" i="12"/>
  <c r="BK540" i="12"/>
  <c r="BK531" i="12"/>
  <c r="M49" i="6"/>
  <c r="C49" i="6"/>
  <c r="I50" i="6" s="1"/>
  <c r="M68" i="6"/>
  <c r="C68" i="6"/>
  <c r="D69" i="6" s="1"/>
  <c r="M90" i="6"/>
  <c r="F91" i="6" s="1"/>
  <c r="C152" i="6"/>
  <c r="C160" i="6"/>
  <c r="M51" i="6"/>
  <c r="C51" i="6"/>
  <c r="I52" i="6" s="1"/>
  <c r="M70" i="6"/>
  <c r="C70" i="6"/>
  <c r="E71" i="6" s="1"/>
  <c r="M106" i="6"/>
  <c r="F107" i="6" s="1"/>
  <c r="C171" i="6"/>
  <c r="D172" i="6" s="1"/>
  <c r="M53" i="6"/>
  <c r="C53" i="6"/>
  <c r="I54" i="6" s="1"/>
  <c r="C7" i="6"/>
  <c r="E8" i="6" s="1"/>
  <c r="M55" i="6"/>
  <c r="C55" i="6"/>
  <c r="H56" i="6" s="1"/>
  <c r="M74" i="6"/>
  <c r="C74" i="6"/>
  <c r="G75" i="6" s="1"/>
  <c r="M109" i="6"/>
  <c r="J110" i="6" s="1"/>
  <c r="C177" i="6"/>
  <c r="E178" i="6" s="1"/>
  <c r="C72" i="6"/>
  <c r="I73" i="6" s="1"/>
  <c r="M72" i="6"/>
  <c r="M94" i="6"/>
  <c r="G95" i="6" s="1"/>
  <c r="F95" i="6"/>
  <c r="M60" i="6"/>
  <c r="C60" i="6"/>
  <c r="H61" i="6" s="1"/>
  <c r="M76" i="6"/>
  <c r="C76" i="6"/>
  <c r="E77" i="6" s="1"/>
  <c r="M97" i="6"/>
  <c r="J98" i="6" s="1"/>
  <c r="J95" i="6"/>
  <c r="C174" i="6"/>
  <c r="D175" i="6" s="1"/>
  <c r="C12" i="6"/>
  <c r="D13" i="6" s="1"/>
  <c r="M62" i="6"/>
  <c r="C62" i="6"/>
  <c r="J63" i="6" s="1"/>
  <c r="M78" i="6"/>
  <c r="C78" i="6"/>
  <c r="J79" i="6" s="1"/>
  <c r="M112" i="6"/>
  <c r="L113" i="6" s="1"/>
  <c r="C64" i="6"/>
  <c r="E65" i="6" s="1"/>
  <c r="M64" i="6"/>
  <c r="C80" i="6"/>
  <c r="H81" i="6" s="1"/>
  <c r="M80" i="6"/>
  <c r="M100" i="6"/>
  <c r="F101" i="6" s="1"/>
  <c r="M47" i="6"/>
  <c r="C47" i="6"/>
  <c r="I48" i="6" s="1"/>
  <c r="C136" i="6"/>
  <c r="E137" i="6" s="1"/>
  <c r="C156" i="6"/>
  <c r="D66" i="6"/>
  <c r="C91" i="6"/>
  <c r="D101" i="6" s="1"/>
  <c r="E100" i="6" s="1"/>
  <c r="N64" i="6" l="1"/>
  <c r="D137" i="6"/>
  <c r="D73" i="6"/>
  <c r="D79" i="6"/>
  <c r="J113" i="6"/>
  <c r="G77" i="6"/>
  <c r="F86" i="6"/>
  <c r="J86" i="6"/>
  <c r="H86" i="6"/>
  <c r="D86" i="6"/>
  <c r="I113" i="6"/>
  <c r="D178" i="6"/>
  <c r="E86" i="6"/>
  <c r="F50" i="6"/>
  <c r="F175" i="6"/>
  <c r="I175" i="6"/>
  <c r="G175" i="6"/>
  <c r="G110" i="6"/>
  <c r="L110" i="6"/>
  <c r="G107" i="6"/>
  <c r="I107" i="6"/>
  <c r="K91" i="6"/>
  <c r="I77" i="6"/>
  <c r="I75" i="6"/>
  <c r="D75" i="6"/>
  <c r="G73" i="6"/>
  <c r="E73" i="6"/>
  <c r="N72" i="6"/>
  <c r="F71" i="6"/>
  <c r="D71" i="6"/>
  <c r="G71" i="6"/>
  <c r="J71" i="6"/>
  <c r="J69" i="6"/>
  <c r="G63" i="6"/>
  <c r="G56" i="6"/>
  <c r="E56" i="6"/>
  <c r="E54" i="6"/>
  <c r="F52" i="6"/>
  <c r="E52" i="6"/>
  <c r="D52" i="6"/>
  <c r="H50" i="6"/>
  <c r="G48" i="6"/>
  <c r="I101" i="6"/>
  <c r="J77" i="6"/>
  <c r="G13" i="6"/>
  <c r="L101" i="6"/>
  <c r="G101" i="6"/>
  <c r="H75" i="6"/>
  <c r="F61" i="6"/>
  <c r="K110" i="6"/>
  <c r="G52" i="6"/>
  <c r="N51" i="6"/>
  <c r="F13" i="6"/>
  <c r="F75" i="6"/>
  <c r="D98" i="6"/>
  <c r="E97" i="6" s="1"/>
  <c r="L91" i="6"/>
  <c r="H52" i="6"/>
  <c r="J101" i="6"/>
  <c r="F77" i="6"/>
  <c r="D104" i="6"/>
  <c r="E103" i="6" s="1"/>
  <c r="E13" i="6"/>
  <c r="K107" i="6"/>
  <c r="I110" i="6"/>
  <c r="D77" i="6"/>
  <c r="E175" i="6"/>
  <c r="N74" i="6"/>
  <c r="G69" i="6"/>
  <c r="H48" i="6"/>
  <c r="I91" i="6"/>
  <c r="E172" i="6"/>
  <c r="L95" i="6"/>
  <c r="H91" i="6"/>
  <c r="D95" i="6"/>
  <c r="E94" i="6" s="1"/>
  <c r="D107" i="6"/>
  <c r="E106" i="6" s="1"/>
  <c r="K33" i="6"/>
  <c r="H33" i="6"/>
  <c r="K86" i="6"/>
  <c r="I33" i="6"/>
  <c r="G33" i="6"/>
  <c r="F48" i="6"/>
  <c r="N47" i="6"/>
  <c r="G8" i="6"/>
  <c r="J61" i="6"/>
  <c r="E63" i="6"/>
  <c r="D48" i="6"/>
  <c r="D122" i="6"/>
  <c r="E121" i="6" s="1"/>
  <c r="D110" i="6"/>
  <c r="E109" i="6" s="1"/>
  <c r="G91" i="6"/>
  <c r="L33" i="6"/>
  <c r="K95" i="6"/>
  <c r="K113" i="6"/>
  <c r="I56" i="6"/>
  <c r="N55" i="6"/>
  <c r="E48" i="6"/>
  <c r="D33" i="6"/>
  <c r="L98" i="6"/>
  <c r="F8" i="6"/>
  <c r="H63" i="6"/>
  <c r="H77" i="6"/>
  <c r="I69" i="6"/>
  <c r="J75" i="6"/>
  <c r="E75" i="6"/>
  <c r="D63" i="6"/>
  <c r="H175" i="6"/>
  <c r="D113" i="6"/>
  <c r="E112" i="6" s="1"/>
  <c r="H13" i="6"/>
  <c r="D8" i="6"/>
  <c r="I98" i="6"/>
  <c r="I95" i="6"/>
  <c r="E33" i="6"/>
  <c r="I86" i="6"/>
  <c r="F33" i="6"/>
  <c r="AD540" i="12"/>
  <c r="D91" i="6"/>
  <c r="E90" i="6" s="1"/>
  <c r="D65" i="6"/>
  <c r="H71" i="6"/>
  <c r="F63" i="6"/>
  <c r="H95" i="6"/>
  <c r="H98" i="6"/>
  <c r="J91" i="6"/>
  <c r="B152" i="6"/>
  <c r="G161" i="6" s="1"/>
  <c r="G81" i="6"/>
  <c r="I79" i="6"/>
  <c r="D61" i="6"/>
  <c r="D54" i="6"/>
  <c r="H113" i="6"/>
  <c r="E61" i="6"/>
  <c r="I63" i="6"/>
  <c r="H101" i="6"/>
  <c r="F110" i="6"/>
  <c r="G50" i="6"/>
  <c r="N62" i="6"/>
  <c r="F98" i="6"/>
  <c r="E50" i="6"/>
  <c r="I61" i="6"/>
  <c r="K98" i="6"/>
  <c r="F137" i="6"/>
  <c r="D50" i="6"/>
  <c r="J107" i="6"/>
  <c r="G113" i="6"/>
  <c r="G65" i="6"/>
  <c r="N80" i="6"/>
  <c r="I65" i="6"/>
  <c r="F54" i="6"/>
  <c r="G98" i="6"/>
  <c r="F69" i="6"/>
  <c r="H54" i="6"/>
  <c r="J65" i="6"/>
  <c r="N70" i="6"/>
  <c r="I71" i="6"/>
  <c r="F81" i="6"/>
  <c r="M66" i="6"/>
  <c r="C66" i="6"/>
  <c r="G61" i="6"/>
  <c r="H73" i="6"/>
  <c r="J73" i="6"/>
  <c r="K101" i="6"/>
  <c r="D56" i="6"/>
  <c r="H65" i="6"/>
  <c r="N49" i="6"/>
  <c r="G137" i="6"/>
  <c r="I81" i="6"/>
  <c r="H107" i="6"/>
  <c r="F113" i="6"/>
  <c r="E69" i="6"/>
  <c r="F73" i="6"/>
  <c r="G54" i="6"/>
  <c r="J81" i="6"/>
  <c r="E79" i="6"/>
  <c r="L107" i="6"/>
  <c r="H110" i="6"/>
  <c r="D81" i="6"/>
  <c r="F56" i="6"/>
  <c r="H69" i="6"/>
  <c r="N76" i="6"/>
  <c r="F65" i="6"/>
  <c r="H79" i="6"/>
  <c r="E81" i="6"/>
  <c r="N68" i="6"/>
  <c r="G79" i="6"/>
  <c r="N60" i="6"/>
  <c r="N53" i="6"/>
  <c r="F79" i="6"/>
  <c r="N78" i="6"/>
  <c r="T153" i="6" l="1"/>
  <c r="N161" i="6"/>
  <c r="J153" i="6"/>
  <c r="G157" i="6"/>
  <c r="M161" i="6"/>
  <c r="L153" i="6"/>
  <c r="L157" i="6"/>
  <c r="R153" i="6"/>
  <c r="I157" i="6"/>
  <c r="D157" i="6"/>
  <c r="H153" i="6"/>
  <c r="J161" i="6"/>
  <c r="L161" i="6"/>
  <c r="P157" i="6"/>
  <c r="Q161" i="6"/>
  <c r="D153" i="6"/>
  <c r="K153" i="6"/>
  <c r="Q157" i="6"/>
  <c r="D161" i="6"/>
  <c r="M157" i="6"/>
  <c r="F161" i="6"/>
  <c r="H157" i="6"/>
  <c r="K157" i="6"/>
  <c r="G153" i="6"/>
  <c r="T157" i="6"/>
  <c r="S153" i="6"/>
  <c r="J157" i="6"/>
  <c r="K161" i="6"/>
  <c r="Q153" i="6"/>
  <c r="E153" i="6"/>
  <c r="N153" i="6"/>
  <c r="O153" i="6"/>
  <c r="R157" i="6"/>
  <c r="F157" i="6"/>
  <c r="N157" i="6"/>
  <c r="H161" i="6"/>
  <c r="E157" i="6"/>
  <c r="O157" i="6"/>
  <c r="I153" i="6"/>
  <c r="M153" i="6"/>
  <c r="E161" i="6"/>
  <c r="P153" i="6"/>
  <c r="P161" i="6"/>
  <c r="S157" i="6"/>
  <c r="I161" i="6"/>
  <c r="O161" i="6"/>
  <c r="F153" i="6"/>
  <c r="E67" i="6"/>
  <c r="F67" i="6"/>
  <c r="H67" i="6"/>
  <c r="J67" i="6"/>
  <c r="I67" i="6"/>
  <c r="G67" i="6"/>
  <c r="N66" i="6"/>
  <c r="D6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JPH12</author>
  </authors>
  <commentList>
    <comment ref="C85" authorId="0" shapeId="0" xr:uid="{B4E1763C-14EA-46E3-8990-6F9700F8708D}">
      <text>
        <r>
          <rPr>
            <sz val="8"/>
            <color indexed="81"/>
            <rFont val="MS P ゴシック"/>
            <family val="3"/>
            <charset val="128"/>
          </rPr>
          <t>④で「3･2･1」の回答者計</t>
        </r>
      </text>
    </comment>
  </commentList>
</comments>
</file>

<file path=xl/sharedStrings.xml><?xml version="1.0" encoding="utf-8"?>
<sst xmlns="http://schemas.openxmlformats.org/spreadsheetml/2006/main" count="2435" uniqueCount="1118">
  <si>
    <t>申請
施設・団体
番号</t>
    <rPh sb="0" eb="2">
      <t>シンセイ</t>
    </rPh>
    <rPh sb="3" eb="5">
      <t>シセツ</t>
    </rPh>
    <rPh sb="6" eb="8">
      <t>ダンタイ</t>
    </rPh>
    <rPh sb="9" eb="11">
      <t>バンゴウ</t>
    </rPh>
    <phoneticPr fontId="4"/>
  </si>
  <si>
    <t>アンケート通し番号</t>
    <rPh sb="5" eb="6">
      <t>トオ</t>
    </rPh>
    <rPh sb="7" eb="9">
      <t>バンゴウ</t>
    </rPh>
    <phoneticPr fontId="4"/>
  </si>
  <si>
    <t xml:space="preserve">申請団体別個人番号
（西暦(下2桁)+施設番号＋個人番号）
</t>
    <rPh sb="0" eb="2">
      <t>シンセイ</t>
    </rPh>
    <rPh sb="2" eb="4">
      <t>ダンタイ</t>
    </rPh>
    <rPh sb="4" eb="5">
      <t>ベツ</t>
    </rPh>
    <rPh sb="5" eb="7">
      <t>コジン</t>
    </rPh>
    <rPh sb="7" eb="9">
      <t>バンゴウ</t>
    </rPh>
    <rPh sb="11" eb="13">
      <t>セイレキ</t>
    </rPh>
    <rPh sb="14" eb="15">
      <t>シモ</t>
    </rPh>
    <rPh sb="16" eb="17">
      <t>ケタ</t>
    </rPh>
    <rPh sb="19" eb="21">
      <t>シセツ</t>
    </rPh>
    <rPh sb="21" eb="23">
      <t>バンゴウ</t>
    </rPh>
    <rPh sb="24" eb="26">
      <t>コジン</t>
    </rPh>
    <rPh sb="26" eb="28">
      <t>バンゴウ</t>
    </rPh>
    <phoneticPr fontId="4"/>
  </si>
  <si>
    <t>申請施設・団体の都道府県番号</t>
    <rPh sb="0" eb="2">
      <t>シンセイ</t>
    </rPh>
    <rPh sb="2" eb="4">
      <t>シセツ</t>
    </rPh>
    <rPh sb="5" eb="7">
      <t>ダンタイ</t>
    </rPh>
    <rPh sb="8" eb="12">
      <t>トドウフケン</t>
    </rPh>
    <rPh sb="12" eb="14">
      <t>バンゴウ</t>
    </rPh>
    <phoneticPr fontId="4"/>
  </si>
  <si>
    <t>【1】</t>
    <phoneticPr fontId="4"/>
  </si>
  <si>
    <t>【2】</t>
    <phoneticPr fontId="4"/>
  </si>
  <si>
    <t>【3】旅行の主な目的　 (複数回答を想定して、該当＝１、非該当＝０）</t>
    <rPh sb="3" eb="5">
      <t>リョコウ</t>
    </rPh>
    <rPh sb="6" eb="7">
      <t>オモ</t>
    </rPh>
    <rPh sb="8" eb="10">
      <t>モクテキ</t>
    </rPh>
    <rPh sb="13" eb="15">
      <t>フクスウ</t>
    </rPh>
    <rPh sb="15" eb="17">
      <t>カイトウ</t>
    </rPh>
    <rPh sb="18" eb="20">
      <t>ソウテイ</t>
    </rPh>
    <phoneticPr fontId="4"/>
  </si>
  <si>
    <t>【4】</t>
    <phoneticPr fontId="4"/>
  </si>
  <si>
    <t>温泉を利用した目的 (該当＝１、非該当＝０）</t>
    <rPh sb="0" eb="2">
      <t>オンセン</t>
    </rPh>
    <rPh sb="3" eb="5">
      <t>リヨウ</t>
    </rPh>
    <rPh sb="7" eb="9">
      <t>モクテキ</t>
    </rPh>
    <rPh sb="11" eb="13">
      <t>ガイトウ</t>
    </rPh>
    <rPh sb="16" eb="17">
      <t>ヒ</t>
    </rPh>
    <rPh sb="17" eb="19">
      <t>ガイトウ</t>
    </rPh>
    <phoneticPr fontId="4"/>
  </si>
  <si>
    <t>【5】</t>
    <phoneticPr fontId="4"/>
  </si>
  <si>
    <t>温泉地の感想</t>
    <rPh sb="0" eb="3">
      <t>オンセンチ</t>
    </rPh>
    <rPh sb="4" eb="6">
      <t>カンソウ</t>
    </rPh>
    <phoneticPr fontId="4"/>
  </si>
  <si>
    <t>【6】健康状態の変化</t>
    <rPh sb="3" eb="5">
      <t>ケンコウ</t>
    </rPh>
    <rPh sb="5" eb="7">
      <t>ジョウタイ</t>
    </rPh>
    <rPh sb="8" eb="10">
      <t>ヘンカ</t>
    </rPh>
    <phoneticPr fontId="4"/>
  </si>
  <si>
    <r>
      <t xml:space="preserve">※
</t>
    </r>
    <r>
      <rPr>
        <b/>
        <sz val="10"/>
        <rFont val="ＭＳ Ｐゴシック"/>
        <family val="3"/>
        <charset val="128"/>
        <scheme val="minor"/>
      </rPr>
      <t>④「肌の調子が良くなった」の具体的な変化</t>
    </r>
    <rPh sb="9" eb="10">
      <t>ヨ</t>
    </rPh>
    <phoneticPr fontId="4"/>
  </si>
  <si>
    <t>【7】温泉地でやったこと (該当＝１、非該当＝０）該当する場合は回数や所要時間[分]を記入</t>
    <phoneticPr fontId="4"/>
  </si>
  <si>
    <t>【８】温泉地に対する感想
(自由記述）</t>
    <rPh sb="3" eb="6">
      <t>オンセンチ</t>
    </rPh>
    <rPh sb="7" eb="8">
      <t>タイ</t>
    </rPh>
    <rPh sb="10" eb="12">
      <t>カンソウ</t>
    </rPh>
    <rPh sb="14" eb="16">
      <t>ジユウ</t>
    </rPh>
    <rPh sb="16" eb="18">
      <t>キジュツ</t>
    </rPh>
    <phoneticPr fontId="4"/>
  </si>
  <si>
    <t>【9】全国の温泉地への訪問回数</t>
    <phoneticPr fontId="4"/>
  </si>
  <si>
    <t>【10】今回のアンケートに対する感想
(自由記述）</t>
    <rPh sb="4" eb="6">
      <t>コンカイ</t>
    </rPh>
    <rPh sb="13" eb="14">
      <t>タイ</t>
    </rPh>
    <rPh sb="16" eb="18">
      <t>カンソウ</t>
    </rPh>
    <rPh sb="20" eb="22">
      <t>ジユウ</t>
    </rPh>
    <rPh sb="22" eb="24">
      <t>キジュツ</t>
    </rPh>
    <phoneticPr fontId="4"/>
  </si>
  <si>
    <t>【11】居住地コード＝別添参照、性別：男＝１、女＝２</t>
    <rPh sb="4" eb="7">
      <t>キョジュウチ</t>
    </rPh>
    <rPh sb="11" eb="13">
      <t>ベッテン</t>
    </rPh>
    <rPh sb="13" eb="15">
      <t>サンショウ</t>
    </rPh>
    <rPh sb="16" eb="18">
      <t>セイベツ</t>
    </rPh>
    <rPh sb="19" eb="20">
      <t>オトコ</t>
    </rPh>
    <rPh sb="23" eb="24">
      <t>オンナ</t>
    </rPh>
    <phoneticPr fontId="4"/>
  </si>
  <si>
    <t>【備考・メモ欄】
入力時のコメント（迷ったり困ったこと等）があればお書きください。</t>
    <rPh sb="1" eb="3">
      <t>ビコウ</t>
    </rPh>
    <rPh sb="6" eb="7">
      <t>ラン</t>
    </rPh>
    <rPh sb="9" eb="11">
      <t>ニュウリョク</t>
    </rPh>
    <rPh sb="11" eb="12">
      <t>ジ</t>
    </rPh>
    <rPh sb="18" eb="19">
      <t>マヨ</t>
    </rPh>
    <rPh sb="22" eb="23">
      <t>コマ</t>
    </rPh>
    <rPh sb="27" eb="28">
      <t>ナド</t>
    </rPh>
    <rPh sb="34" eb="35">
      <t>カ</t>
    </rPh>
    <phoneticPr fontId="4"/>
  </si>
  <si>
    <t>記入日</t>
    <rPh sb="0" eb="2">
      <t>キニュウ</t>
    </rPh>
    <rPh sb="2" eb="3">
      <t>ビ</t>
    </rPh>
    <phoneticPr fontId="4"/>
  </si>
  <si>
    <t>滞在時間</t>
    <rPh sb="0" eb="2">
      <t>タイザイ</t>
    </rPh>
    <rPh sb="2" eb="4">
      <t>ジカン</t>
    </rPh>
    <phoneticPr fontId="4"/>
  </si>
  <si>
    <t>健康
状態</t>
    <rPh sb="0" eb="2">
      <t>ケンコウ</t>
    </rPh>
    <rPh sb="3" eb="5">
      <t>ジョウタイ</t>
    </rPh>
    <phoneticPr fontId="4"/>
  </si>
  <si>
    <t>1
温泉</t>
    <rPh sb="2" eb="4">
      <t>オンセン</t>
    </rPh>
    <phoneticPr fontId="4"/>
  </si>
  <si>
    <t>2
宿泊施設</t>
    <rPh sb="2" eb="6">
      <t>シュクハクシセツ</t>
    </rPh>
    <phoneticPr fontId="4"/>
  </si>
  <si>
    <t>3
観光</t>
    <rPh sb="2" eb="4">
      <t>カンコウ</t>
    </rPh>
    <phoneticPr fontId="4"/>
  </si>
  <si>
    <t>4
ｽﾎﾟｰﾂ</t>
    <phoneticPr fontId="4"/>
  </si>
  <si>
    <t>5
買い物</t>
    <rPh sb="2" eb="3">
      <t>カ</t>
    </rPh>
    <rPh sb="4" eb="5">
      <t>モノ</t>
    </rPh>
    <phoneticPr fontId="4"/>
  </si>
  <si>
    <t>6
飲食</t>
    <rPh sb="2" eb="4">
      <t>インショク</t>
    </rPh>
    <phoneticPr fontId="4"/>
  </si>
  <si>
    <t>7
イベント</t>
    <phoneticPr fontId="4"/>
  </si>
  <si>
    <t>8
帰省他</t>
    <rPh sb="2" eb="4">
      <t>キセイ</t>
    </rPh>
    <rPh sb="4" eb="5">
      <t>ホカ</t>
    </rPh>
    <phoneticPr fontId="4"/>
  </si>
  <si>
    <t>9
ﾋﾞｼﾞﾈｽ</t>
    <phoneticPr fontId="4"/>
  </si>
  <si>
    <t>1
疾病療養</t>
    <rPh sb="2" eb="6">
      <t>シッペイリョウヨウ</t>
    </rPh>
    <phoneticPr fontId="4"/>
  </si>
  <si>
    <t>2
精神改善</t>
    <rPh sb="2" eb="6">
      <t>セイシンカイゼン</t>
    </rPh>
    <phoneticPr fontId="4"/>
  </si>
  <si>
    <t>3
病後回復</t>
    <rPh sb="2" eb="6">
      <t>ビョウゴカイフク</t>
    </rPh>
    <phoneticPr fontId="4"/>
  </si>
  <si>
    <t>4
疲労回復</t>
    <rPh sb="2" eb="6">
      <t>ヒロウカイフク</t>
    </rPh>
    <phoneticPr fontId="4"/>
  </si>
  <si>
    <t>5
ﾘﾌﾚｯｼｭ</t>
    <phoneticPr fontId="4"/>
  </si>
  <si>
    <t>6
美容</t>
    <rPh sb="2" eb="4">
      <t>ビヨウ</t>
    </rPh>
    <phoneticPr fontId="4"/>
  </si>
  <si>
    <t>7
温泉好き</t>
    <rPh sb="2" eb="5">
      <t>オンセンズ</t>
    </rPh>
    <phoneticPr fontId="4"/>
  </si>
  <si>
    <t>8
特になし</t>
    <rPh sb="2" eb="3">
      <t>トク</t>
    </rPh>
    <phoneticPr fontId="4"/>
  </si>
  <si>
    <t>9
その他</t>
    <rPh sb="4" eb="5">
      <t>タ</t>
    </rPh>
    <phoneticPr fontId="4"/>
  </si>
  <si>
    <t>その他自由記述
（9に○をつけた場合）</t>
    <rPh sb="2" eb="3">
      <t>タ</t>
    </rPh>
    <rPh sb="3" eb="5">
      <t>ジユウ</t>
    </rPh>
    <rPh sb="5" eb="7">
      <t>キジュツ</t>
    </rPh>
    <rPh sb="16" eb="18">
      <t>バアイ</t>
    </rPh>
    <phoneticPr fontId="4"/>
  </si>
  <si>
    <t>①
癒し</t>
    <rPh sb="2" eb="3">
      <t>イヤ</t>
    </rPh>
    <phoneticPr fontId="4"/>
  </si>
  <si>
    <t>②
わくわく</t>
    <phoneticPr fontId="4"/>
  </si>
  <si>
    <t>③
ﾘﾌﾚｯｼｭ</t>
    <phoneticPr fontId="4"/>
  </si>
  <si>
    <t>④
思い出</t>
    <rPh sb="2" eb="3">
      <t>オモ</t>
    </rPh>
    <rPh sb="4" eb="5">
      <t>デ</t>
    </rPh>
    <phoneticPr fontId="4"/>
  </si>
  <si>
    <t>⑤
知識理解</t>
    <rPh sb="2" eb="6">
      <t>チシキリカイ</t>
    </rPh>
    <phoneticPr fontId="4"/>
  </si>
  <si>
    <t>①
健康</t>
    <rPh sb="2" eb="4">
      <t>ケンコウ</t>
    </rPh>
    <phoneticPr fontId="4"/>
  </si>
  <si>
    <t>②
幸せ</t>
    <rPh sb="2" eb="3">
      <t>シアワ</t>
    </rPh>
    <phoneticPr fontId="4"/>
  </si>
  <si>
    <t>③
睡眠</t>
    <rPh sb="2" eb="4">
      <t>スイミン</t>
    </rPh>
    <phoneticPr fontId="4"/>
  </si>
  <si>
    <r>
      <t>④</t>
    </r>
    <r>
      <rPr>
        <b/>
        <sz val="10"/>
        <color rgb="FFFF0000"/>
        <rFont val="ＭＳ Ｐゴシック"/>
        <family val="3"/>
        <charset val="128"/>
        <scheme val="minor"/>
      </rPr>
      <t>※</t>
    </r>
    <r>
      <rPr>
        <b/>
        <sz val="10"/>
        <color theme="1"/>
        <rFont val="ＭＳ Ｐゴシック"/>
        <family val="3"/>
        <charset val="128"/>
        <scheme val="minor"/>
      </rPr>
      <t xml:space="preserve">
肌</t>
    </r>
    <rPh sb="3" eb="4">
      <t>ハダ</t>
    </rPh>
    <phoneticPr fontId="4"/>
  </si>
  <si>
    <t>⑤
食欲</t>
    <rPh sb="2" eb="4">
      <t>ショクヨク</t>
    </rPh>
    <phoneticPr fontId="4"/>
  </si>
  <si>
    <t>⑥
ストレス</t>
    <phoneticPr fontId="4"/>
  </si>
  <si>
    <t>⑦
疲労</t>
    <rPh sb="2" eb="4">
      <t>ヒロウ</t>
    </rPh>
    <phoneticPr fontId="4"/>
  </si>
  <si>
    <t>⑧
冷え</t>
    <rPh sb="2" eb="3">
      <t>ヒ</t>
    </rPh>
    <phoneticPr fontId="4"/>
  </si>
  <si>
    <t>⑨
コリ痛み</t>
    <rPh sb="4" eb="5">
      <t>イタ</t>
    </rPh>
    <phoneticPr fontId="4"/>
  </si>
  <si>
    <t>⑩
気分</t>
    <phoneticPr fontId="4"/>
  </si>
  <si>
    <t>⑪
むくみ</t>
    <phoneticPr fontId="4"/>
  </si>
  <si>
    <t>うるおい</t>
    <phoneticPr fontId="4"/>
  </si>
  <si>
    <t>なめらかさ</t>
    <phoneticPr fontId="4"/>
  </si>
  <si>
    <t>はり</t>
    <phoneticPr fontId="4"/>
  </si>
  <si>
    <t>弾力</t>
    <rPh sb="0" eb="2">
      <t>ダンリョク</t>
    </rPh>
    <phoneticPr fontId="4"/>
  </si>
  <si>
    <t>血色</t>
    <rPh sb="0" eb="2">
      <t>ケッショク</t>
    </rPh>
    <phoneticPr fontId="4"/>
  </si>
  <si>
    <t>つや</t>
    <phoneticPr fontId="4"/>
  </si>
  <si>
    <t>かゆみの軽減</t>
    <rPh sb="4" eb="6">
      <t>ケイゲン</t>
    </rPh>
    <phoneticPr fontId="4"/>
  </si>
  <si>
    <t>赤みの軽減</t>
    <rPh sb="0" eb="1">
      <t>アカ</t>
    </rPh>
    <rPh sb="3" eb="5">
      <t>ケイゲン</t>
    </rPh>
    <phoneticPr fontId="4"/>
  </si>
  <si>
    <t>1
温泉入浴</t>
    <rPh sb="2" eb="6">
      <t>オンセンニュウヨク</t>
    </rPh>
    <phoneticPr fontId="4"/>
  </si>
  <si>
    <t>回数</t>
    <rPh sb="0" eb="2">
      <t>カイスウ</t>
    </rPh>
    <phoneticPr fontId="4"/>
  </si>
  <si>
    <t>2
運動</t>
    <rPh sb="2" eb="4">
      <t>ウンドウ</t>
    </rPh>
    <phoneticPr fontId="4"/>
  </si>
  <si>
    <t>時間
[分]</t>
    <rPh sb="0" eb="2">
      <t>ジカン</t>
    </rPh>
    <rPh sb="4" eb="5">
      <t>フン</t>
    </rPh>
    <phoneticPr fontId="4"/>
  </si>
  <si>
    <t>3
観光歩行</t>
    <rPh sb="2" eb="4">
      <t>カンコウ</t>
    </rPh>
    <rPh sb="4" eb="6">
      <t>ホコウ</t>
    </rPh>
    <phoneticPr fontId="4"/>
  </si>
  <si>
    <t>4
保養休養</t>
    <rPh sb="2" eb="4">
      <t>ホヨウ</t>
    </rPh>
    <rPh sb="4" eb="6">
      <t>キュウヨウ</t>
    </rPh>
    <phoneticPr fontId="4"/>
  </si>
  <si>
    <t>5
宴会</t>
    <rPh sb="2" eb="4">
      <t>エンカイ</t>
    </rPh>
    <phoneticPr fontId="4"/>
  </si>
  <si>
    <t>6
活動ｾﾐﾅｰ</t>
    <rPh sb="2" eb="4">
      <t>カツドウ</t>
    </rPh>
    <phoneticPr fontId="4"/>
  </si>
  <si>
    <t>7
仕事業務</t>
    <rPh sb="2" eb="4">
      <t>シゴト</t>
    </rPh>
    <rPh sb="4" eb="6">
      <t>ギョウム</t>
    </rPh>
    <phoneticPr fontId="4"/>
  </si>
  <si>
    <t>8
その他</t>
    <phoneticPr fontId="4"/>
  </si>
  <si>
    <t>内容</t>
    <rPh sb="0" eb="2">
      <t>ナイヨウ</t>
    </rPh>
    <phoneticPr fontId="4"/>
  </si>
  <si>
    <t>9
していない</t>
    <phoneticPr fontId="4"/>
  </si>
  <si>
    <t>居住地</t>
    <rPh sb="0" eb="3">
      <t>キョジュウチ</t>
    </rPh>
    <phoneticPr fontId="4"/>
  </si>
  <si>
    <t>日本以
外の国名</t>
    <rPh sb="0" eb="2">
      <t>ニホン</t>
    </rPh>
    <rPh sb="2" eb="3">
      <t>イ</t>
    </rPh>
    <rPh sb="4" eb="5">
      <t>ソト</t>
    </rPh>
    <rPh sb="6" eb="7">
      <t>クニ</t>
    </rPh>
    <rPh sb="7" eb="8">
      <t>メイ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</si>
  <si>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</si>
  <si>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</si>
  <si>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通院中の病気の有無と疾患名
（あり＝１、なし＝０）</t>
    <rPh sb="0" eb="3">
      <t>ツウインチュウ</t>
    </rPh>
    <rPh sb="4" eb="6">
      <t>ビョウキ</t>
    </rPh>
    <rPh sb="7" eb="9">
      <t>ウム</t>
    </rPh>
    <rPh sb="10" eb="12">
      <t>シッカン</t>
    </rPh>
    <rPh sb="12" eb="13">
      <t>メイ</t>
    </rPh>
    <phoneticPr fontId="4"/>
  </si>
  <si>
    <t>温泉</t>
    <rPh sb="0" eb="2">
      <t>オンセン</t>
    </rPh>
    <phoneticPr fontId="4"/>
  </si>
  <si>
    <t>宿泊施設</t>
    <rPh sb="0" eb="2">
      <t>シュクハク</t>
    </rPh>
    <rPh sb="2" eb="4">
      <t>シセツ</t>
    </rPh>
    <phoneticPr fontId="4"/>
  </si>
  <si>
    <t>観光</t>
    <rPh sb="0" eb="2">
      <t>カンコウ</t>
    </rPh>
    <phoneticPr fontId="4"/>
  </si>
  <si>
    <t>ｽﾎﾟｰﾂ</t>
    <phoneticPr fontId="4"/>
  </si>
  <si>
    <t>買い物</t>
    <rPh sb="0" eb="1">
      <t>カ</t>
    </rPh>
    <rPh sb="2" eb="3">
      <t>モノ</t>
    </rPh>
    <phoneticPr fontId="4"/>
  </si>
  <si>
    <t>飲食</t>
    <rPh sb="0" eb="2">
      <t>インショク</t>
    </rPh>
    <phoneticPr fontId="4"/>
  </si>
  <si>
    <t>祭り
ｲﾍﾞﾝﾄ</t>
    <rPh sb="0" eb="1">
      <t>マツ</t>
    </rPh>
    <phoneticPr fontId="4"/>
  </si>
  <si>
    <t>帰省
知人訪問</t>
    <rPh sb="0" eb="2">
      <t>キセイ</t>
    </rPh>
    <rPh sb="3" eb="5">
      <t>チジン</t>
    </rPh>
    <rPh sb="5" eb="7">
      <t>ホウモン</t>
    </rPh>
    <phoneticPr fontId="4"/>
  </si>
  <si>
    <t>仕事
研修</t>
    <rPh sb="0" eb="2">
      <t>シゴト</t>
    </rPh>
    <rPh sb="3" eb="5">
      <t>ケンシュウ</t>
    </rPh>
    <phoneticPr fontId="4"/>
  </si>
  <si>
    <t>疾病
療養</t>
    <rPh sb="0" eb="2">
      <t>シッペイ</t>
    </rPh>
    <rPh sb="3" eb="5">
      <t>リョウヨウ</t>
    </rPh>
    <phoneticPr fontId="4"/>
  </si>
  <si>
    <t>神経症
改善</t>
    <rPh sb="0" eb="3">
      <t>シンケイショウ</t>
    </rPh>
    <rPh sb="4" eb="6">
      <t>カイゼン</t>
    </rPh>
    <phoneticPr fontId="4"/>
  </si>
  <si>
    <t>病後
回復</t>
    <rPh sb="0" eb="2">
      <t>ビョウゴ</t>
    </rPh>
    <rPh sb="3" eb="5">
      <t>カイフク</t>
    </rPh>
    <phoneticPr fontId="4"/>
  </si>
  <si>
    <t>疲労
回復</t>
    <rPh sb="0" eb="2">
      <t>ヒロウ</t>
    </rPh>
    <rPh sb="3" eb="5">
      <t>カイフク</t>
    </rPh>
    <phoneticPr fontId="4"/>
  </si>
  <si>
    <t>ﾘﾌﾚｯｼｭ</t>
    <phoneticPr fontId="4"/>
  </si>
  <si>
    <t>美容</t>
    <rPh sb="0" eb="2">
      <t>ビヨウ</t>
    </rPh>
    <phoneticPr fontId="4"/>
  </si>
  <si>
    <t>温泉
好き</t>
    <rPh sb="0" eb="2">
      <t>オンセン</t>
    </rPh>
    <rPh sb="3" eb="4">
      <t>ズ</t>
    </rPh>
    <phoneticPr fontId="4"/>
  </si>
  <si>
    <t>特に
なし</t>
    <rPh sb="0" eb="1">
      <t>トク</t>
    </rPh>
    <phoneticPr fontId="4"/>
  </si>
  <si>
    <t>その他</t>
    <rPh sb="2" eb="3">
      <t>タ</t>
    </rPh>
    <phoneticPr fontId="4"/>
  </si>
  <si>
    <t>癒し</t>
    <rPh sb="0" eb="1">
      <t>イヤ</t>
    </rPh>
    <phoneticPr fontId="4"/>
  </si>
  <si>
    <t>ﾜｸﾜｸ
楽し</t>
    <rPh sb="5" eb="6">
      <t>タノ</t>
    </rPh>
    <phoneticPr fontId="4"/>
  </si>
  <si>
    <t>思い出</t>
    <rPh sb="0" eb="1">
      <t>オモ</t>
    </rPh>
    <rPh sb="2" eb="3">
      <t>デ</t>
    </rPh>
    <phoneticPr fontId="4"/>
  </si>
  <si>
    <t>知識
理解</t>
    <rPh sb="0" eb="2">
      <t>チシキ</t>
    </rPh>
    <rPh sb="3" eb="5">
      <t>リカイ</t>
    </rPh>
    <phoneticPr fontId="4"/>
  </si>
  <si>
    <t>より
健康</t>
    <rPh sb="3" eb="5">
      <t>ケンコウ</t>
    </rPh>
    <phoneticPr fontId="4"/>
  </si>
  <si>
    <t>より
幸せ</t>
    <rPh sb="3" eb="4">
      <t>シアワ</t>
    </rPh>
    <phoneticPr fontId="4"/>
  </si>
  <si>
    <t>良い
睡眠</t>
    <rPh sb="0" eb="1">
      <t>ヨ</t>
    </rPh>
    <rPh sb="3" eb="5">
      <t>スイミン</t>
    </rPh>
    <phoneticPr fontId="4"/>
  </si>
  <si>
    <t>肌の
調子</t>
    <rPh sb="0" eb="1">
      <t>ハダ</t>
    </rPh>
    <rPh sb="3" eb="5">
      <t>チョウシ</t>
    </rPh>
    <phoneticPr fontId="4"/>
  </si>
  <si>
    <t>食欲
増進</t>
    <rPh sb="0" eb="2">
      <t>ショクヨク</t>
    </rPh>
    <rPh sb="3" eb="5">
      <t>ゾウシン</t>
    </rPh>
    <phoneticPr fontId="4"/>
  </si>
  <si>
    <t>ｽﾄﾚｽ
減少</t>
    <rPh sb="5" eb="7">
      <t>ゲンショウ</t>
    </rPh>
    <phoneticPr fontId="4"/>
  </si>
  <si>
    <t>疲労
減少</t>
    <rPh sb="0" eb="2">
      <t>ヒロウ</t>
    </rPh>
    <rPh sb="3" eb="5">
      <t>ゲンショウ</t>
    </rPh>
    <phoneticPr fontId="4"/>
  </si>
  <si>
    <t>冷え
改善</t>
    <rPh sb="0" eb="1">
      <t>ヒ</t>
    </rPh>
    <rPh sb="3" eb="5">
      <t>カイゼン</t>
    </rPh>
    <phoneticPr fontId="4"/>
  </si>
  <si>
    <t>ｺﾘ痛
改善</t>
    <rPh sb="2" eb="3">
      <t>イタ</t>
    </rPh>
    <rPh sb="4" eb="6">
      <t>カイゼン</t>
    </rPh>
    <phoneticPr fontId="4"/>
  </si>
  <si>
    <t>気分
改善</t>
    <rPh sb="0" eb="2">
      <t>キブン</t>
    </rPh>
    <rPh sb="3" eb="5">
      <t>カイゼン</t>
    </rPh>
    <phoneticPr fontId="4"/>
  </si>
  <si>
    <t>むくみ
改善</t>
    <rPh sb="4" eb="6">
      <t>カイゼン</t>
    </rPh>
    <phoneticPr fontId="4"/>
  </si>
  <si>
    <t>入浴</t>
    <rPh sb="0" eb="2">
      <t>ニュウヨク</t>
    </rPh>
    <phoneticPr fontId="4"/>
  </si>
  <si>
    <t>運動</t>
    <rPh sb="0" eb="2">
      <t>ウンドウ</t>
    </rPh>
    <phoneticPr fontId="4"/>
  </si>
  <si>
    <t>観光
買物</t>
    <rPh sb="0" eb="2">
      <t>カンコウ</t>
    </rPh>
    <rPh sb="3" eb="5">
      <t>カイモノ</t>
    </rPh>
    <phoneticPr fontId="4"/>
  </si>
  <si>
    <t>ﾏｯｻｰｼﾞ
ｴｽﾃ</t>
    <phoneticPr fontId="4"/>
  </si>
  <si>
    <t>宴会</t>
    <rPh sb="0" eb="2">
      <t>エンカイ</t>
    </rPh>
    <phoneticPr fontId="4"/>
  </si>
  <si>
    <t>学ぶ
活動</t>
    <rPh sb="0" eb="1">
      <t>マナ</t>
    </rPh>
    <rPh sb="3" eb="5">
      <t>カツドウ</t>
    </rPh>
    <phoneticPr fontId="4"/>
  </si>
  <si>
    <t>仕事
業務</t>
    <rPh sb="0" eb="2">
      <t>シゴト</t>
    </rPh>
    <rPh sb="3" eb="5">
      <t>ギョウム</t>
    </rPh>
    <phoneticPr fontId="4"/>
  </si>
  <si>
    <t>何も</t>
    <rPh sb="0" eb="1">
      <t>ナニ</t>
    </rPh>
    <phoneticPr fontId="4"/>
  </si>
  <si>
    <t>010001</t>
    <phoneticPr fontId="4"/>
  </si>
  <si>
    <t>記入例</t>
    <rPh sb="0" eb="2">
      <t>キニュウ</t>
    </rPh>
    <rPh sb="2" eb="3">
      <t>レイ</t>
    </rPh>
    <phoneticPr fontId="4"/>
  </si>
  <si>
    <t>24010001001</t>
    <phoneticPr fontId="4"/>
  </si>
  <si>
    <t>1.北海道</t>
    <rPh sb="2" eb="5">
      <t>ホッカイドウ</t>
    </rPh>
    <phoneticPr fontId="4"/>
  </si>
  <si>
    <t>インスタグラム投稿</t>
    <rPh sb="7" eb="9">
      <t>トウコウ</t>
    </rPh>
    <phoneticPr fontId="4"/>
  </si>
  <si>
    <t>のんびりできてよい</t>
    <phoneticPr fontId="4"/>
  </si>
  <si>
    <t>アンケートに回答するのに時間がかかった</t>
    <rPh sb="6" eb="8">
      <t>カイトウ</t>
    </rPh>
    <rPh sb="12" eb="14">
      <t>ジカン</t>
    </rPh>
    <phoneticPr fontId="4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</si>
  <si>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</si>
  <si>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</si>
  <si>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</si>
  <si>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</si>
  <si>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</si>
  <si>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</si>
  <si>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</si>
  <si>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</si>
  <si>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</si>
  <si>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</si>
  <si>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</si>
  <si>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</si>
  <si>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</si>
  <si>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</si>
  <si>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</si>
  <si>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</si>
  <si>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</si>
  <si>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</si>
  <si>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</si>
  <si>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</si>
  <si>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</si>
  <si>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</si>
  <si>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</si>
  <si>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</si>
  <si>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</si>
  <si>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</si>
  <si>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</si>
  <si>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</si>
  <si>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</si>
  <si>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</si>
  <si>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</si>
  <si>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</si>
  <si>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</si>
  <si>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</si>
  <si>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</si>
  <si>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</si>
  <si>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</si>
  <si>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</si>
  <si>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</si>
  <si>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</si>
  <si>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</si>
  <si>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</si>
  <si>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</si>
  <si>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</si>
  <si>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</si>
  <si>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</si>
  <si>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</si>
  <si>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</si>
  <si>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</si>
  <si>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</si>
  <si>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</si>
  <si>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</si>
  <si>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</si>
  <si>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</si>
  <si>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</si>
  <si>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</si>
  <si>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</si>
  <si>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</si>
  <si>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</si>
  <si>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</si>
  <si>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</si>
  <si>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</si>
  <si>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</si>
  <si>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</si>
  <si>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</si>
  <si>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</si>
  <si>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</si>
  <si>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</si>
  <si>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</si>
  <si>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</si>
  <si>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</si>
  <si>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</si>
  <si>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</si>
  <si>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</si>
  <si>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</si>
  <si>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</si>
  <si>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</si>
  <si>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</si>
  <si>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</si>
  <si>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</si>
  <si>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</si>
  <si>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</si>
  <si>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</si>
  <si>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</si>
  <si>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</si>
  <si>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</si>
  <si>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</si>
  <si>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</si>
  <si>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</si>
  <si>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</si>
  <si>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</si>
  <si>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</si>
  <si>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</si>
  <si>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</si>
  <si>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</si>
  <si>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</si>
  <si>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</si>
  <si>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</si>
  <si>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</si>
  <si>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</si>
  <si>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</si>
  <si>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</si>
  <si>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</si>
  <si>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</si>
  <si>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</si>
  <si>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</si>
  <si>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</si>
  <si>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</si>
  <si>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</si>
  <si>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</si>
  <si>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</si>
  <si>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</si>
  <si>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</si>
  <si>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</si>
  <si>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</si>
  <si>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</si>
  <si>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</si>
  <si>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</si>
  <si>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</si>
  <si>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</si>
  <si>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</si>
  <si>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</si>
  <si>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</si>
  <si>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</si>
  <si>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</si>
  <si>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</si>
  <si>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</si>
  <si>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</si>
  <si>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</si>
  <si>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</si>
  <si>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</si>
  <si>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</si>
  <si>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</si>
  <si>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</si>
  <si>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</si>
  <si>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</si>
  <si>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</si>
  <si>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</si>
  <si>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</si>
  <si>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</si>
  <si>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</si>
  <si>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</si>
  <si>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</si>
  <si>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</si>
  <si>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</si>
  <si>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</si>
  <si>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</si>
  <si>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</si>
  <si>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</si>
  <si>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</si>
  <si>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</si>
  <si>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</si>
  <si>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</si>
  <si>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</si>
  <si>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</si>
  <si>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</si>
  <si>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</si>
  <si>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</si>
  <si>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</si>
  <si>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</si>
  <si>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</si>
  <si>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</si>
  <si>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</si>
  <si>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</si>
  <si>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</si>
  <si>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</si>
  <si>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</si>
  <si>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</si>
  <si>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</si>
  <si>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</si>
  <si>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</si>
  <si>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</si>
  <si>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</si>
  <si>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</si>
  <si>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</si>
  <si>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</si>
  <si>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</si>
  <si>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</si>
  <si>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</si>
  <si>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</si>
  <si>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</si>
  <si>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</si>
  <si>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</si>
  <si>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</si>
  <si>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</si>
  <si>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</si>
  <si>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</si>
  <si>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</si>
  <si>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</si>
  <si>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</si>
  <si>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</si>
  <si>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</si>
  <si>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</si>
  <si>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</si>
  <si>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</si>
  <si>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</si>
  <si>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</si>
  <si>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</si>
  <si>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</si>
  <si>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</si>
  <si>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</si>
  <si>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</si>
  <si>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</si>
  <si>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</si>
  <si>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</si>
  <si>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</si>
  <si>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</si>
  <si>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</si>
  <si>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</si>
  <si>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</si>
  <si>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</si>
  <si>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</si>
  <si>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</si>
  <si>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</si>
  <si>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</si>
  <si>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</si>
  <si>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</si>
  <si>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</si>
  <si>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</si>
  <si>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</si>
  <si>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</si>
  <si>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</si>
  <si>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</si>
  <si>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</si>
  <si>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</si>
  <si>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</si>
  <si>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</si>
  <si>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</si>
  <si>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</si>
  <si>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</si>
  <si>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</si>
  <si>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</si>
  <si>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</si>
  <si>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</si>
  <si>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</si>
  <si>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</si>
  <si>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</si>
  <si>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</si>
  <si>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</si>
  <si>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</si>
  <si>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</si>
  <si>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</si>
  <si>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</si>
  <si>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</si>
  <si>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</si>
  <si>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</si>
  <si>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</si>
  <si>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</si>
  <si>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</si>
  <si>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</si>
  <si>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</si>
  <si>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</si>
  <si>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</si>
  <si>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</si>
  <si>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</si>
  <si>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</si>
  <si>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</si>
  <si>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</si>
  <si>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</si>
  <si>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</si>
  <si>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</si>
  <si>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</si>
  <si>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</si>
  <si>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</si>
  <si>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</si>
  <si>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</si>
  <si>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</si>
  <si>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</si>
  <si>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</si>
  <si>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</si>
  <si>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</si>
  <si>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</si>
  <si>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</si>
  <si>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</si>
  <si>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</si>
  <si>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</si>
  <si>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</si>
  <si>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</si>
  <si>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</si>
  <si>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</si>
  <si>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</si>
  <si>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</si>
  <si>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</si>
  <si>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</si>
  <si>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</si>
  <si>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</si>
  <si>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</si>
  <si>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</si>
  <si>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</si>
  <si>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</si>
  <si>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</si>
  <si>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</si>
  <si>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</si>
  <si>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</si>
  <si>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</si>
  <si>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</si>
  <si>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</si>
  <si>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</si>
  <si>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</si>
  <si>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</si>
  <si>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</si>
  <si>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</si>
  <si>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</si>
  <si>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</si>
  <si>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</si>
  <si>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</si>
  <si>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</si>
  <si>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</si>
  <si>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</si>
  <si>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</si>
  <si>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</si>
  <si>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</si>
  <si>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</si>
  <si>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</si>
  <si>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</si>
  <si>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</si>
  <si>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</si>
  <si>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</si>
  <si>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</si>
  <si>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</si>
  <si>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</si>
  <si>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</si>
  <si>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</si>
  <si>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</si>
  <si>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</si>
  <si>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</si>
  <si>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</si>
  <si>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</si>
  <si>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</si>
  <si>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</si>
  <si>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</si>
  <si>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</si>
  <si>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</si>
  <si>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</si>
  <si>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</si>
  <si>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</si>
  <si>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</si>
  <si>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</si>
  <si>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</si>
  <si>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</si>
  <si>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</si>
  <si>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</si>
  <si>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</si>
  <si>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</si>
  <si>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</si>
  <si>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</si>
  <si>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</si>
  <si>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</si>
  <si>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</si>
  <si>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</si>
  <si>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</si>
  <si>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</si>
  <si>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</si>
  <si>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</si>
  <si>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</si>
  <si>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</si>
  <si>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</si>
  <si>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</si>
  <si>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</si>
  <si>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</si>
  <si>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</si>
  <si>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</si>
  <si>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</si>
  <si>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</si>
  <si>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</si>
  <si>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</si>
  <si>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</si>
  <si>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</si>
  <si>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</si>
  <si>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</si>
  <si>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</si>
  <si>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</si>
  <si>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</si>
  <si>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</si>
  <si>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</si>
  <si>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</si>
  <si>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</si>
  <si>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</si>
  <si>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</si>
  <si>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</si>
  <si>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</si>
  <si>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</si>
  <si>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</si>
  <si>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</si>
  <si>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</si>
  <si>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</si>
  <si>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</si>
  <si>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</si>
  <si>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</si>
  <si>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</si>
  <si>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</si>
  <si>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</si>
  <si>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</si>
  <si>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</si>
  <si>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</si>
  <si>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</si>
  <si>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</si>
  <si>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</si>
  <si>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</si>
  <si>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</si>
  <si>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</si>
  <si>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</si>
  <si>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</si>
  <si>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</si>
  <si>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</si>
  <si>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</si>
  <si>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</si>
  <si>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</si>
  <si>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</si>
  <si>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</si>
  <si>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</si>
  <si>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</si>
  <si>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</si>
  <si>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</si>
  <si>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</si>
  <si>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</si>
  <si>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</si>
  <si>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</si>
  <si>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</si>
  <si>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</si>
  <si>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</si>
  <si>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</si>
  <si>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</si>
  <si>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</si>
  <si>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</si>
  <si>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</si>
  <si>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</si>
  <si>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</si>
  <si>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</si>
  <si>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</si>
  <si>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</si>
  <si>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</si>
  <si>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</si>
  <si>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</si>
  <si>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</si>
  <si>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</si>
  <si>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</si>
  <si>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</si>
  <si>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</si>
  <si>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</si>
  <si>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</si>
  <si>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</si>
  <si>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</si>
  <si>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</si>
  <si>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</si>
  <si>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</si>
  <si>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</si>
  <si>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</si>
  <si>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</si>
  <si>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</si>
  <si>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</si>
  <si>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</si>
  <si>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</si>
  <si>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</si>
  <si>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</si>
  <si>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</si>
  <si>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</si>
  <si>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</si>
  <si>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</si>
  <si>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</si>
  <si>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</si>
  <si>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</si>
  <si>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</si>
  <si>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</si>
  <si>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</si>
  <si>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</si>
  <si>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</si>
  <si>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</si>
  <si>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</si>
  <si>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</si>
  <si>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</si>
  <si>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</si>
  <si>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</si>
  <si>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</si>
  <si>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</si>
  <si>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</si>
  <si>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</si>
  <si>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</si>
  <si>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</si>
  <si>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</si>
  <si>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</si>
  <si>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</si>
  <si>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</si>
  <si>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</si>
  <si>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</si>
  <si>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</si>
  <si>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</si>
  <si>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</si>
  <si>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</si>
  <si>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</si>
  <si>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</si>
  <si>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</si>
  <si>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</si>
  <si>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</si>
  <si>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</si>
  <si>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</si>
  <si>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</si>
  <si>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</si>
  <si>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</si>
  <si>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</si>
  <si>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</si>
  <si>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</si>
  <si>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</si>
  <si>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</si>
  <si>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</si>
  <si>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</si>
  <si>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</si>
  <si>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</si>
  <si>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</si>
  <si>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</si>
  <si>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</si>
  <si>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</si>
  <si>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</si>
  <si>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</si>
  <si>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</si>
  <si>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</si>
  <si>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</si>
  <si>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</si>
  <si>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</si>
  <si>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</si>
  <si>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</si>
  <si>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</si>
  <si>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</si>
  <si>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</si>
  <si>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</si>
  <si>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</si>
  <si>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</si>
  <si>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</si>
  <si>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</si>
  <si>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</si>
  <si>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</si>
  <si>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</si>
  <si>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</si>
  <si>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</si>
  <si>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</si>
  <si>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</si>
  <si>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</si>
  <si>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</si>
  <si>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</si>
  <si>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</si>
  <si>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</si>
  <si>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</si>
  <si>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</si>
  <si>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</si>
  <si>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</si>
  <si>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</si>
  <si>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</si>
  <si>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</si>
  <si>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</si>
  <si>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</si>
  <si>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</si>
  <si>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</si>
  <si>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</si>
  <si>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</si>
  <si>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</si>
  <si>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</si>
  <si>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</si>
  <si>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</si>
  <si>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</si>
  <si>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</si>
  <si>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</si>
  <si>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</si>
  <si>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</si>
  <si>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</si>
  <si>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</si>
  <si>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</si>
  <si>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</si>
  <si>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</si>
  <si>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</si>
  <si>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</si>
  <si>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</si>
  <si>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</si>
  <si>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</si>
  <si>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</si>
  <si>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</si>
  <si>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</si>
  <si>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</si>
  <si>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</si>
  <si>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</si>
  <si>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</si>
  <si>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</si>
  <si>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</si>
  <si>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</si>
  <si>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</si>
  <si>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</si>
  <si>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</si>
  <si>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</si>
  <si>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</si>
  <si>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</si>
  <si>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</si>
  <si>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</si>
  <si>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</si>
  <si>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</si>
  <si>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</si>
  <si>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</si>
  <si>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</si>
  <si>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</si>
  <si>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</si>
  <si>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</si>
  <si>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</si>
  <si>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</si>
  <si>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</si>
  <si>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</si>
  <si>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</si>
  <si>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</si>
  <si>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</si>
  <si>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</si>
  <si>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</si>
  <si>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</si>
  <si>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</si>
  <si>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</si>
  <si>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</si>
  <si>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</si>
  <si>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</si>
  <si>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</si>
  <si>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</si>
  <si>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</si>
  <si>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</si>
  <si>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</si>
  <si>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</si>
  <si>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</si>
  <si>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</si>
  <si>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</si>
  <si>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</si>
  <si>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</si>
  <si>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</si>
  <si>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</si>
  <si>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</si>
  <si>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</si>
  <si>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</si>
  <si>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</si>
  <si>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</si>
  <si>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</si>
  <si>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</si>
  <si>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</si>
  <si>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</si>
  <si>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</si>
  <si>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</si>
  <si>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</si>
  <si>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</si>
  <si>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</si>
  <si>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</si>
  <si>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</si>
  <si>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</si>
  <si>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</si>
  <si>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</si>
  <si>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</si>
  <si>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</si>
  <si>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</si>
  <si>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</si>
  <si>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</si>
  <si>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</si>
  <si>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</si>
  <si>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</si>
  <si>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</si>
  <si>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</si>
  <si>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</si>
  <si>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</si>
  <si>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</si>
  <si>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</si>
  <si>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</si>
  <si>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</si>
  <si>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</si>
  <si>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</si>
  <si>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</si>
  <si>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</si>
  <si>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</si>
  <si>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</si>
  <si>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</si>
  <si>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</si>
  <si>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</si>
  <si>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</si>
  <si>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</si>
  <si>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</si>
  <si>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</si>
  <si>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</si>
  <si>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</si>
  <si>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</si>
  <si>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</si>
  <si>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</si>
  <si>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</si>
  <si>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</si>
  <si>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</si>
  <si>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</si>
  <si>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</si>
  <si>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</si>
  <si>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</si>
  <si>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</si>
  <si>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</si>
  <si>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</si>
  <si>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</si>
  <si>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</si>
  <si>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</si>
  <si>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</si>
  <si>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</si>
  <si>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</si>
  <si>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</si>
  <si>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</si>
  <si>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</si>
  <si>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</si>
  <si>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申請
施設・団体
登録番号</t>
    <rPh sb="0" eb="2">
      <t>シンセイ</t>
    </rPh>
    <rPh sb="3" eb="5">
      <t>シセツ</t>
    </rPh>
    <rPh sb="6" eb="8">
      <t>ダンタイ</t>
    </rPh>
    <rPh sb="9" eb="11">
      <t>トウロク</t>
    </rPh>
    <rPh sb="11" eb="13">
      <t>バンゴウ</t>
    </rPh>
    <phoneticPr fontId="4"/>
  </si>
  <si>
    <t>アンケートの通し番号</t>
    <rPh sb="6" eb="7">
      <t>トオ</t>
    </rPh>
    <rPh sb="8" eb="10">
      <t>バンゴウ</t>
    </rPh>
    <phoneticPr fontId="4"/>
  </si>
  <si>
    <r>
      <t>アンケート個別番号
＊入力は</t>
    </r>
    <r>
      <rPr>
        <b/>
        <u/>
        <sz val="10.5"/>
        <color theme="1"/>
        <rFont val="ＭＳ Ｐゴシック"/>
        <family val="3"/>
        <charset val="128"/>
        <scheme val="minor"/>
      </rPr>
      <t>不必要</t>
    </r>
    <rPh sb="5" eb="7">
      <t>コベツ</t>
    </rPh>
    <rPh sb="7" eb="9">
      <t>バンゴウ</t>
    </rPh>
    <rPh sb="11" eb="13">
      <t>ニュウリョク</t>
    </rPh>
    <rPh sb="14" eb="17">
      <t>フヒツヨウ</t>
    </rPh>
    <phoneticPr fontId="4"/>
  </si>
  <si>
    <t>※
④「肌の調子が良くなった」の具体的な変化</t>
  </si>
  <si>
    <t>【7】</t>
    <phoneticPr fontId="4"/>
  </si>
  <si>
    <t>温泉地でやったこと (該当＝１、非該当＝０）該当する場合は回数や所要時間[分]を記入</t>
    <rPh sb="0" eb="3">
      <t>オンセンチ</t>
    </rPh>
    <rPh sb="22" eb="24">
      <t>ガイトウ</t>
    </rPh>
    <rPh sb="26" eb="28">
      <t>バアイ</t>
    </rPh>
    <rPh sb="29" eb="31">
      <t>カイスウ</t>
    </rPh>
    <rPh sb="32" eb="34">
      <t>ショヨウ</t>
    </rPh>
    <rPh sb="34" eb="36">
      <t>ジカン</t>
    </rPh>
    <rPh sb="37" eb="38">
      <t>フン</t>
    </rPh>
    <rPh sb="40" eb="42">
      <t>キニュウ</t>
    </rPh>
    <phoneticPr fontId="4"/>
  </si>
  <si>
    <t>【9】温泉地</t>
    <rPh sb="3" eb="6">
      <t>オンセンチ</t>
    </rPh>
    <phoneticPr fontId="4"/>
  </si>
  <si>
    <t>滞在</t>
    <rPh sb="0" eb="2">
      <t>タイザイ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</si>
  <si>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</si>
  <si>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</si>
  <si>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</si>
  <si>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</si>
  <si>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</si>
  <si>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④※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</si>
  <si>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</si>
  <si>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</si>
  <si>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</si>
  <si>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</si>
  <si>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</si>
  <si>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</si>
  <si>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うるおい</t>
  </si>
  <si>
    <t>なめらかさ</t>
  </si>
  <si>
    <t>はり</t>
  </si>
  <si>
    <t>つや</t>
  </si>
  <si>
    <t>かゆみ軽減</t>
    <rPh sb="3" eb="5">
      <t>ケイゲン</t>
    </rPh>
    <phoneticPr fontId="4"/>
  </si>
  <si>
    <t>赤み軽減</t>
    <rPh sb="0" eb="1">
      <t>アカ</t>
    </rPh>
    <rPh sb="2" eb="4">
      <t>ケイゲン</t>
    </rPh>
    <phoneticPr fontId="4"/>
  </si>
  <si>
    <r>
      <t xml:space="preserve">訪問回数
</t>
    </r>
    <r>
      <rPr>
        <b/>
        <sz val="9"/>
        <color theme="1"/>
        <rFont val="ＭＳ Ｐゴシック"/>
        <family val="3"/>
        <charset val="128"/>
        <scheme val="minor"/>
      </rPr>
      <t>（選択肢より）</t>
    </r>
    <rPh sb="0" eb="2">
      <t>ホウモン</t>
    </rPh>
    <rPh sb="2" eb="4">
      <t>カイスウ</t>
    </rPh>
    <rPh sb="6" eb="8">
      <t>センタク</t>
    </rPh>
    <rPh sb="8" eb="9">
      <t>シ</t>
    </rPh>
    <phoneticPr fontId="4"/>
  </si>
  <si>
    <t>001</t>
    <phoneticPr fontId="4"/>
  </si>
  <si>
    <t>01</t>
    <phoneticPr fontId="4"/>
  </si>
  <si>
    <t>そばうち</t>
    <phoneticPr fontId="4"/>
  </si>
  <si>
    <t>特にない</t>
    <rPh sb="0" eb="1">
      <t>トク</t>
    </rPh>
    <phoneticPr fontId="4"/>
  </si>
  <si>
    <t>景色がよく、リフレッシュできると感じました。天気に恵まれたので良い思いでができました。</t>
    <rPh sb="0" eb="2">
      <t>ケシキ</t>
    </rPh>
    <rPh sb="16" eb="17">
      <t>カン</t>
    </rPh>
    <rPh sb="22" eb="24">
      <t>テンキ</t>
    </rPh>
    <rPh sb="25" eb="26">
      <t>メグ</t>
    </rPh>
    <rPh sb="31" eb="32">
      <t>ヨ</t>
    </rPh>
    <rPh sb="33" eb="34">
      <t>オモ</t>
    </rPh>
    <phoneticPr fontId="4"/>
  </si>
  <si>
    <t>陶芸</t>
    <rPh sb="0" eb="2">
      <t>トウゲイ</t>
    </rPh>
    <phoneticPr fontId="4"/>
  </si>
  <si>
    <t>高血圧</t>
    <rPh sb="0" eb="3">
      <t>コウケツアツ</t>
    </rPh>
    <phoneticPr fontId="4"/>
  </si>
  <si>
    <t>性別未記入</t>
    <rPh sb="0" eb="2">
      <t>セイベツ</t>
    </rPh>
    <rPh sb="2" eb="5">
      <t>ミキニュウ</t>
    </rPh>
    <phoneticPr fontId="4"/>
  </si>
  <si>
    <t xml:space="preserve">   同窓会</t>
    <rPh sb="3" eb="6">
      <t>ドウソウカイ</t>
    </rPh>
    <phoneticPr fontId="4"/>
  </si>
  <si>
    <t>中国</t>
    <rPh sb="0" eb="2">
      <t>チュウゴク</t>
    </rPh>
    <phoneticPr fontId="4"/>
  </si>
  <si>
    <t>【５】③複数回答</t>
    <rPh sb="4" eb="6">
      <t>フクスウ</t>
    </rPh>
    <rPh sb="6" eb="8">
      <t>カイトウ</t>
    </rPh>
    <phoneticPr fontId="4"/>
  </si>
  <si>
    <t>通風</t>
    <rPh sb="0" eb="2">
      <t>ツウフウ</t>
    </rPh>
    <phoneticPr fontId="4"/>
  </si>
  <si>
    <t>腎臓病</t>
    <rPh sb="0" eb="3">
      <t>ジンゾウビョウ</t>
    </rPh>
    <phoneticPr fontId="4"/>
  </si>
  <si>
    <t>インド</t>
    <phoneticPr fontId="4"/>
  </si>
  <si>
    <t>都道府県コード</t>
    <rPh sb="0" eb="4">
      <t>トドウフケン</t>
    </rPh>
    <phoneticPr fontId="4"/>
  </si>
  <si>
    <t>北海道</t>
  </si>
  <si>
    <t>1.北海道</t>
  </si>
  <si>
    <t>青森</t>
  </si>
  <si>
    <t>2.青森</t>
  </si>
  <si>
    <t>岩手</t>
  </si>
  <si>
    <t>3.岩手</t>
  </si>
  <si>
    <t>宮城</t>
  </si>
  <si>
    <t>4.宮城</t>
  </si>
  <si>
    <t>秋田</t>
  </si>
  <si>
    <t>5.秋田</t>
  </si>
  <si>
    <t>山形</t>
  </si>
  <si>
    <t>6.山形</t>
  </si>
  <si>
    <t>福島</t>
  </si>
  <si>
    <t>7.福島</t>
  </si>
  <si>
    <t>茨城</t>
  </si>
  <si>
    <t>8.茨城</t>
  </si>
  <si>
    <t>栃木</t>
  </si>
  <si>
    <t>9.栃木</t>
  </si>
  <si>
    <t>群馬</t>
  </si>
  <si>
    <t>10.群馬</t>
  </si>
  <si>
    <t>埼玉</t>
  </si>
  <si>
    <t>11.埼玉</t>
  </si>
  <si>
    <t>千葉</t>
  </si>
  <si>
    <t>12.千葉</t>
  </si>
  <si>
    <t>東京</t>
  </si>
  <si>
    <t>13.東京</t>
  </si>
  <si>
    <t>神奈川</t>
  </si>
  <si>
    <t>14.神奈川</t>
  </si>
  <si>
    <t>新潟</t>
  </si>
  <si>
    <t>15.新潟</t>
  </si>
  <si>
    <t>富山</t>
  </si>
  <si>
    <t>16.富山</t>
  </si>
  <si>
    <t>石川</t>
  </si>
  <si>
    <t>17.石川</t>
  </si>
  <si>
    <t>福井</t>
  </si>
  <si>
    <t>18.福井</t>
  </si>
  <si>
    <t>山梨</t>
  </si>
  <si>
    <t>19.山梨</t>
  </si>
  <si>
    <t>長野</t>
  </si>
  <si>
    <t>20.長野</t>
  </si>
  <si>
    <t>岐阜</t>
  </si>
  <si>
    <t>21.岐阜</t>
  </si>
  <si>
    <t>静岡</t>
  </si>
  <si>
    <t>22.静岡</t>
  </si>
  <si>
    <t>愛知</t>
  </si>
  <si>
    <t>23.愛知</t>
  </si>
  <si>
    <t>三重</t>
  </si>
  <si>
    <t>24.三重</t>
  </si>
  <si>
    <t>滋賀</t>
  </si>
  <si>
    <t>25.滋賀</t>
  </si>
  <si>
    <t>京都</t>
  </si>
  <si>
    <t>26.京都</t>
  </si>
  <si>
    <t>大阪</t>
  </si>
  <si>
    <t>27.大阪</t>
  </si>
  <si>
    <t>兵庫</t>
  </si>
  <si>
    <t>28.兵庫</t>
  </si>
  <si>
    <t>奈良</t>
  </si>
  <si>
    <t>29.奈良</t>
  </si>
  <si>
    <t>和歌山</t>
  </si>
  <si>
    <t>30.和歌山</t>
  </si>
  <si>
    <t>鳥取</t>
  </si>
  <si>
    <t>31.鳥取</t>
  </si>
  <si>
    <t>島根</t>
  </si>
  <si>
    <t>32.島根</t>
  </si>
  <si>
    <t>岡山</t>
  </si>
  <si>
    <t>33.岡山</t>
  </si>
  <si>
    <t>広島</t>
  </si>
  <si>
    <t>34.広島</t>
  </si>
  <si>
    <t>山口</t>
  </si>
  <si>
    <t>35.山口</t>
  </si>
  <si>
    <t>徳島</t>
  </si>
  <si>
    <t>36.徳島</t>
  </si>
  <si>
    <t>香川</t>
  </si>
  <si>
    <t>37.香川</t>
  </si>
  <si>
    <t>愛媛</t>
  </si>
  <si>
    <t>38.愛媛</t>
  </si>
  <si>
    <t>高知</t>
  </si>
  <si>
    <t>39.高知</t>
  </si>
  <si>
    <t>福岡</t>
  </si>
  <si>
    <t>40.福岡</t>
  </si>
  <si>
    <t>佐賀</t>
  </si>
  <si>
    <t>41.佐賀</t>
  </si>
  <si>
    <t>長崎</t>
  </si>
  <si>
    <t>42.長崎</t>
  </si>
  <si>
    <t>熊本</t>
  </si>
  <si>
    <t>43.熊本</t>
  </si>
  <si>
    <t>大分</t>
  </si>
  <si>
    <t>44.大分</t>
  </si>
  <si>
    <t>宮崎</t>
  </si>
  <si>
    <t>45.宮崎</t>
  </si>
  <si>
    <t>鹿児島</t>
  </si>
  <si>
    <t>46.鹿児島</t>
  </si>
  <si>
    <t>沖縄</t>
  </si>
  <si>
    <t>47.沖縄</t>
  </si>
  <si>
    <t>日本以外</t>
    <rPh sb="0" eb="2">
      <t>ニホン</t>
    </rPh>
    <rPh sb="2" eb="4">
      <t>イガイ</t>
    </rPh>
    <phoneticPr fontId="4"/>
  </si>
  <si>
    <t>99.日本以外</t>
  </si>
  <si>
    <t>日本以外の場合はそのまま集計表に記入</t>
    <rPh sb="0" eb="2">
      <t>ニホン</t>
    </rPh>
    <rPh sb="2" eb="4">
      <t>イガイ</t>
    </rPh>
    <rPh sb="5" eb="7">
      <t>バアイ</t>
    </rPh>
    <rPh sb="12" eb="14">
      <t>シュウケイ</t>
    </rPh>
    <rPh sb="14" eb="15">
      <t>ヒョウ</t>
    </rPh>
    <rPh sb="16" eb="18">
      <t>キニュウ</t>
    </rPh>
    <phoneticPr fontId="4"/>
  </si>
  <si>
    <t>【１】本調査票の記入日と本温泉地での滞在時間を教えてください（〇は一つだけ）</t>
    <rPh sb="3" eb="4">
      <t>ホン</t>
    </rPh>
    <rPh sb="4" eb="7">
      <t>チョウサヒョウ</t>
    </rPh>
    <rPh sb="8" eb="10">
      <t>キニュウ</t>
    </rPh>
    <rPh sb="10" eb="11">
      <t>ビ</t>
    </rPh>
    <rPh sb="12" eb="13">
      <t>ホン</t>
    </rPh>
    <rPh sb="13" eb="16">
      <t>オンセンチ</t>
    </rPh>
    <rPh sb="18" eb="20">
      <t>タイザイ</t>
    </rPh>
    <rPh sb="20" eb="22">
      <t>ジカン</t>
    </rPh>
    <rPh sb="23" eb="24">
      <t>オシ</t>
    </rPh>
    <rPh sb="33" eb="34">
      <t>ヒト</t>
    </rPh>
    <phoneticPr fontId="4"/>
  </si>
  <si>
    <t>開始日</t>
    <rPh sb="0" eb="3">
      <t>カイシビ</t>
    </rPh>
    <phoneticPr fontId="4"/>
  </si>
  <si>
    <t>一番早い日</t>
    <rPh sb="0" eb="2">
      <t>イチバン</t>
    </rPh>
    <rPh sb="2" eb="3">
      <t>ハヤ</t>
    </rPh>
    <rPh sb="4" eb="5">
      <t>ヒ</t>
    </rPh>
    <phoneticPr fontId="4"/>
  </si>
  <si>
    <t>終了日</t>
    <rPh sb="0" eb="3">
      <t>シュウリョウビ</t>
    </rPh>
    <phoneticPr fontId="4"/>
  </si>
  <si>
    <t>一番遅い日</t>
    <rPh sb="0" eb="2">
      <t>イチバン</t>
    </rPh>
    <rPh sb="2" eb="3">
      <t>オソ</t>
    </rPh>
    <rPh sb="4" eb="5">
      <t>ヒ</t>
    </rPh>
    <phoneticPr fontId="4"/>
  </si>
  <si>
    <t>計</t>
    <rPh sb="0" eb="1">
      <t>ケイ</t>
    </rPh>
    <phoneticPr fontId="4"/>
  </si>
  <si>
    <t>1.日帰り</t>
    <rPh sb="2" eb="4">
      <t>ヒガエ</t>
    </rPh>
    <phoneticPr fontId="4"/>
  </si>
  <si>
    <t>2.一泊二日</t>
    <rPh sb="2" eb="4">
      <t>イッパク</t>
    </rPh>
    <rPh sb="4" eb="6">
      <t>フツカ</t>
    </rPh>
    <phoneticPr fontId="4"/>
  </si>
  <si>
    <t>3.二泊三日</t>
    <rPh sb="2" eb="4">
      <t>ニハク</t>
    </rPh>
    <rPh sb="4" eb="6">
      <t>ミッカ</t>
    </rPh>
    <phoneticPr fontId="4"/>
  </si>
  <si>
    <t>4.三泊以上</t>
    <rPh sb="2" eb="3">
      <t>サン</t>
    </rPh>
    <rPh sb="3" eb="4">
      <t>パク</t>
    </rPh>
    <rPh sb="4" eb="6">
      <t>イジョウ</t>
    </rPh>
    <phoneticPr fontId="4"/>
  </si>
  <si>
    <t>空白</t>
    <rPh sb="0" eb="2">
      <t>クウハク</t>
    </rPh>
    <phoneticPr fontId="4"/>
  </si>
  <si>
    <t>【２】あなたの現在の健康状態はいかがですか。あてはまる番号１つに○をつけてください。（SA)</t>
    <rPh sb="7" eb="9">
      <t>ゲンザイ</t>
    </rPh>
    <rPh sb="10" eb="12">
      <t>ケンコウ</t>
    </rPh>
    <rPh sb="12" eb="14">
      <t>ジョウタイ</t>
    </rPh>
    <rPh sb="27" eb="29">
      <t>バンゴウ</t>
    </rPh>
    <phoneticPr fontId="4"/>
  </si>
  <si>
    <t>1.よい</t>
    <phoneticPr fontId="4"/>
  </si>
  <si>
    <t>2.まあよい</t>
    <phoneticPr fontId="4"/>
  </si>
  <si>
    <t>3.ふつう</t>
    <phoneticPr fontId="4"/>
  </si>
  <si>
    <t>4.あまりよくない</t>
    <phoneticPr fontId="4"/>
  </si>
  <si>
    <t>5.よくない</t>
    <phoneticPr fontId="4"/>
  </si>
  <si>
    <t>【３】今回の旅行の主な目的はどれですか（〇はひとつだけ)</t>
    <rPh sb="3" eb="5">
      <t>コンカイ</t>
    </rPh>
    <rPh sb="6" eb="8">
      <t>リョコウ</t>
    </rPh>
    <rPh sb="9" eb="10">
      <t>オモ</t>
    </rPh>
    <rPh sb="11" eb="13">
      <t>モクテキ</t>
    </rPh>
    <phoneticPr fontId="4"/>
  </si>
  <si>
    <t>回答
者数</t>
    <rPh sb="0" eb="2">
      <t>カイトウ</t>
    </rPh>
    <rPh sb="3" eb="4">
      <t>シャ</t>
    </rPh>
    <rPh sb="4" eb="5">
      <t>スウ</t>
    </rPh>
    <phoneticPr fontId="4"/>
  </si>
  <si>
    <t>1.温泉</t>
    <rPh sb="2" eb="4">
      <t>オンセン</t>
    </rPh>
    <phoneticPr fontId="4"/>
  </si>
  <si>
    <t>2.宿泊施設</t>
    <rPh sb="2" eb="4">
      <t>シュクハク</t>
    </rPh>
    <rPh sb="4" eb="6">
      <t>シセツ</t>
    </rPh>
    <phoneticPr fontId="4"/>
  </si>
  <si>
    <t>3.観光</t>
    <phoneticPr fontId="4"/>
  </si>
  <si>
    <t>4.スポーツ（ゴルフやスキー等）</t>
    <phoneticPr fontId="4"/>
  </si>
  <si>
    <t>5.買い物</t>
    <phoneticPr fontId="4"/>
  </si>
  <si>
    <t>6.飲食</t>
    <phoneticPr fontId="4"/>
  </si>
  <si>
    <t>7.温泉地の祭りやイベント</t>
    <phoneticPr fontId="4"/>
  </si>
  <si>
    <t>8.帰省、冠婚葬祭関連</t>
    <phoneticPr fontId="4"/>
  </si>
  <si>
    <t>9.ビジネス、研修など</t>
    <phoneticPr fontId="4"/>
  </si>
  <si>
    <t>「その他」の自由記述はそのまま集計表に記入</t>
    <rPh sb="3" eb="4">
      <t>タ</t>
    </rPh>
    <rPh sb="6" eb="8">
      <t>ジユウ</t>
    </rPh>
    <rPh sb="8" eb="10">
      <t>キジュツ</t>
    </rPh>
    <rPh sb="15" eb="17">
      <t>シュウケイ</t>
    </rPh>
    <rPh sb="17" eb="18">
      <t>ヒョウ</t>
    </rPh>
    <rPh sb="19" eb="21">
      <t>キニュウ</t>
    </rPh>
    <phoneticPr fontId="4"/>
  </si>
  <si>
    <t>【４】この温泉を利用した目的は何ですか。（〇はいくつでも）</t>
    <phoneticPr fontId="4"/>
  </si>
  <si>
    <t>1.身体の疾病の療養</t>
    <phoneticPr fontId="4"/>
  </si>
  <si>
    <t xml:space="preserve">2.自律神経不安定症やストレスによる
諸症状
の改善
</t>
    <phoneticPr fontId="4"/>
  </si>
  <si>
    <t>3.病後回復期の改善</t>
    <phoneticPr fontId="4"/>
  </si>
  <si>
    <t>4.疲労回復、健康増進</t>
    <rPh sb="2" eb="4">
      <t>ヒロウ</t>
    </rPh>
    <rPh sb="4" eb="6">
      <t>カイフク</t>
    </rPh>
    <rPh sb="7" eb="9">
      <t>ケンコウ</t>
    </rPh>
    <rPh sb="9" eb="11">
      <t>ゾウシン</t>
    </rPh>
    <phoneticPr fontId="4"/>
  </si>
  <si>
    <t>5.ストレス解消（リフレッシュ）</t>
    <phoneticPr fontId="4"/>
  </si>
  <si>
    <t>6.美容、若返り</t>
    <phoneticPr fontId="4"/>
  </si>
  <si>
    <t>7.温泉が好きだから</t>
    <phoneticPr fontId="4"/>
  </si>
  <si>
    <t>8.なんとなく、特にない</t>
    <phoneticPr fontId="4"/>
  </si>
  <si>
    <t>9.その他</t>
    <rPh sb="4" eb="5">
      <t>タ</t>
    </rPh>
    <phoneticPr fontId="4"/>
  </si>
  <si>
    <t>【５】この温泉地に来て、どのような感想を持ちましたか。（該当する数字に〇は１つだけ）</t>
    <phoneticPr fontId="4"/>
  </si>
  <si>
    <t>とてもそう思う</t>
    <phoneticPr fontId="4"/>
  </si>
  <si>
    <t>そう思う</t>
  </si>
  <si>
    <t>やや
そう思う</t>
    <rPh sb="5" eb="6">
      <t>オモ</t>
    </rPh>
    <phoneticPr fontId="4"/>
  </si>
  <si>
    <t>やや
そう思わない</t>
    <rPh sb="5" eb="6">
      <t>オモ</t>
    </rPh>
    <phoneticPr fontId="4"/>
  </si>
  <si>
    <t>そう
思わない</t>
    <rPh sb="3" eb="4">
      <t>オモ</t>
    </rPh>
    <phoneticPr fontId="4"/>
  </si>
  <si>
    <t>全くそう
思わない</t>
    <rPh sb="0" eb="1">
      <t>マッタ</t>
    </rPh>
    <rPh sb="5" eb="6">
      <t>オモ</t>
    </rPh>
    <phoneticPr fontId="4"/>
  </si>
  <si>
    <t>思う</t>
    <rPh sb="0" eb="1">
      <t>オモ</t>
    </rPh>
    <phoneticPr fontId="4"/>
  </si>
  <si>
    <t>①癒された</t>
  </si>
  <si>
    <t>②わくわくした、楽しかった</t>
  </si>
  <si>
    <t>③リフレッシュできた</t>
  </si>
  <si>
    <t>④良い思い出ができた</t>
  </si>
  <si>
    <t>⑤温泉地の知識や理解が深まった</t>
    <rPh sb="1" eb="4">
      <t>オンセンチ</t>
    </rPh>
    <rPh sb="5" eb="7">
      <t>チシキ</t>
    </rPh>
    <rPh sb="8" eb="10">
      <t>リカイ</t>
    </rPh>
    <rPh sb="11" eb="12">
      <t>フカ</t>
    </rPh>
    <phoneticPr fontId="4"/>
  </si>
  <si>
    <t>【６】この温泉地に来る前の普段の状態と比べて、今はどのような健康状態ですか。（〇は１つだけ）</t>
    <phoneticPr fontId="4"/>
  </si>
  <si>
    <t>とても
そう思う</t>
    <phoneticPr fontId="4"/>
  </si>
  <si>
    <t>変わらない</t>
    <rPh sb="0" eb="1">
      <t>カ</t>
    </rPh>
    <phoneticPr fontId="4"/>
  </si>
  <si>
    <t>全く
そう思わない</t>
    <rPh sb="0" eb="1">
      <t>マッタ</t>
    </rPh>
    <rPh sb="5" eb="6">
      <t>オモ</t>
    </rPh>
    <phoneticPr fontId="4"/>
  </si>
  <si>
    <t>① より健康になった</t>
  </si>
  <si>
    <t>② より幸せを感じるようになった</t>
  </si>
  <si>
    <t>③ 良い睡眠が取れるようになった</t>
    <phoneticPr fontId="4"/>
  </si>
  <si>
    <t>④ 肌の調子が良くなった</t>
  </si>
  <si>
    <t>⑤ 食欲が増した</t>
  </si>
  <si>
    <t>⑥ ストレスが少なくなった</t>
  </si>
  <si>
    <t>⑦ 疲労が少なくなった</t>
  </si>
  <si>
    <t>⑧ 冷えが少なくなった</t>
  </si>
  <si>
    <t>⑨ 肩・腰・ひざのコリや痛みが少なくなった</t>
    <phoneticPr fontId="4"/>
  </si>
  <si>
    <t>⑩ ゆううつな気分が少なくなった</t>
  </si>
  <si>
    <t>⑪ むくみが少なくなった</t>
  </si>
  <si>
    <t>④で「３：とてもそう思う」「２：そう思う」「１：ややそう思う」を選択された方、具体的な肌の変化は？（該当全てに○）</t>
    <rPh sb="10" eb="11">
      <t>オモ</t>
    </rPh>
    <rPh sb="18" eb="19">
      <t>オモ</t>
    </rPh>
    <rPh sb="28" eb="29">
      <t>オモ</t>
    </rPh>
    <rPh sb="32" eb="34">
      <t>センタク</t>
    </rPh>
    <rPh sb="37" eb="38">
      <t>カタ</t>
    </rPh>
    <rPh sb="39" eb="42">
      <t>グタイテキ</t>
    </rPh>
    <rPh sb="43" eb="44">
      <t>ハダ</t>
    </rPh>
    <rPh sb="45" eb="47">
      <t>ヘンカ</t>
    </rPh>
    <rPh sb="50" eb="52">
      <t>ガイトウ</t>
    </rPh>
    <rPh sb="52" eb="53">
      <t>スベ</t>
    </rPh>
    <phoneticPr fontId="4"/>
  </si>
  <si>
    <t>【７】　この温泉地ではどんなことをしましたか。（〇はいくつでも）　おおよその回数や時間もご記入ください。</t>
    <phoneticPr fontId="4"/>
  </si>
  <si>
    <t>件数</t>
    <rPh sb="0" eb="2">
      <t>ケンスウ</t>
    </rPh>
    <phoneticPr fontId="4"/>
  </si>
  <si>
    <t>1回</t>
    <rPh sb="1" eb="2">
      <t>カイ</t>
    </rPh>
    <phoneticPr fontId="4"/>
  </si>
  <si>
    <t>2回</t>
    <rPh sb="1" eb="2">
      <t>カイ</t>
    </rPh>
    <phoneticPr fontId="4"/>
  </si>
  <si>
    <t>3回</t>
    <rPh sb="1" eb="2">
      <t>カイ</t>
    </rPh>
    <phoneticPr fontId="4"/>
  </si>
  <si>
    <t>4回</t>
    <rPh sb="1" eb="2">
      <t>カイ</t>
    </rPh>
    <phoneticPr fontId="4"/>
  </si>
  <si>
    <t>5回</t>
    <rPh sb="1" eb="2">
      <t>カイ</t>
    </rPh>
    <phoneticPr fontId="4"/>
  </si>
  <si>
    <t>6回</t>
    <rPh sb="1" eb="2">
      <t>カイ</t>
    </rPh>
    <phoneticPr fontId="4"/>
  </si>
  <si>
    <t>7回以上</t>
    <rPh sb="1" eb="2">
      <t>カイ</t>
    </rPh>
    <rPh sb="2" eb="4">
      <t>イジョウ</t>
    </rPh>
    <phoneticPr fontId="4"/>
  </si>
  <si>
    <t>小計</t>
    <rPh sb="0" eb="2">
      <t>ショウケイ</t>
    </rPh>
    <phoneticPr fontId="4"/>
  </si>
  <si>
    <t>1.温泉に入浴すること</t>
    <phoneticPr fontId="4"/>
  </si>
  <si>
    <t>回答者数</t>
    <rPh sb="0" eb="2">
      <t>カイトウ</t>
    </rPh>
    <rPh sb="2" eb="3">
      <t>シャ</t>
    </rPh>
    <rPh sb="3" eb="4">
      <t>スウ</t>
    </rPh>
    <phoneticPr fontId="4"/>
  </si>
  <si>
    <t>30分</t>
    <rPh sb="2" eb="3">
      <t>フン</t>
    </rPh>
    <phoneticPr fontId="4"/>
  </si>
  <si>
    <t>60分</t>
    <rPh sb="2" eb="3">
      <t>フン</t>
    </rPh>
    <phoneticPr fontId="4"/>
  </si>
  <si>
    <t>90分</t>
    <rPh sb="2" eb="3">
      <t>フン</t>
    </rPh>
    <phoneticPr fontId="4"/>
  </si>
  <si>
    <t>120分</t>
  </si>
  <si>
    <t>150分</t>
  </si>
  <si>
    <t>180分</t>
  </si>
  <si>
    <t>180以上</t>
    <rPh sb="3" eb="5">
      <t>イジョウ</t>
    </rPh>
    <phoneticPr fontId="4"/>
  </si>
  <si>
    <t>2.息が弾み汗をかく程度の運動</t>
    <phoneticPr fontId="4"/>
  </si>
  <si>
    <t>3.周遊観光や食べ歩き、買い物など、歩行又はそれと同等以上の活動</t>
    <phoneticPr fontId="4"/>
  </si>
  <si>
    <t>4.マッサージやエステなどの保養や休養</t>
    <phoneticPr fontId="4"/>
  </si>
  <si>
    <t>5.宴会</t>
  </si>
  <si>
    <t>6.自然・環境・歴史・食・文化等を学ぶ活動・セミナーの参加</t>
    <rPh sb="2" eb="4">
      <t>シゼン</t>
    </rPh>
    <rPh sb="5" eb="7">
      <t>カンキョウ</t>
    </rPh>
    <rPh sb="8" eb="10">
      <t>レキシ</t>
    </rPh>
    <rPh sb="11" eb="12">
      <t>ショク</t>
    </rPh>
    <rPh sb="13" eb="15">
      <t>ブンカ</t>
    </rPh>
    <rPh sb="15" eb="16">
      <t>トウ</t>
    </rPh>
    <rPh sb="17" eb="18">
      <t>マナ</t>
    </rPh>
    <rPh sb="19" eb="21">
      <t>カツドウ</t>
    </rPh>
    <rPh sb="27" eb="29">
      <t>サンカ</t>
    </rPh>
    <phoneticPr fontId="4"/>
  </si>
  <si>
    <t>7.仕事・業務に従事（ワーケーションや出張など）</t>
    <rPh sb="2" eb="4">
      <t>シゴト</t>
    </rPh>
    <rPh sb="5" eb="7">
      <t>ギョウム</t>
    </rPh>
    <rPh sb="8" eb="10">
      <t>ジュウジ</t>
    </rPh>
    <rPh sb="19" eb="21">
      <t>シュッチョウ</t>
    </rPh>
    <phoneticPr fontId="4"/>
  </si>
  <si>
    <r>
      <rPr>
        <sz val="9"/>
        <color rgb="FFFF0000"/>
        <rFont val="ＭＳ Ｐゴシック"/>
        <family val="3"/>
        <charset val="128"/>
        <scheme val="minor"/>
      </rPr>
      <t>8</t>
    </r>
    <r>
      <rPr>
        <sz val="9"/>
        <color theme="1"/>
        <rFont val="ＭＳ Ｐゴシック"/>
        <family val="3"/>
        <charset val="128"/>
        <scheme val="minor"/>
      </rPr>
      <t>.その他の活動</t>
    </r>
    <phoneticPr fontId="4"/>
  </si>
  <si>
    <r>
      <rPr>
        <sz val="9"/>
        <color rgb="FFFF0000"/>
        <rFont val="ＭＳ Ｐゴシック"/>
        <family val="3"/>
        <charset val="128"/>
        <scheme val="minor"/>
      </rPr>
      <t>9</t>
    </r>
    <r>
      <rPr>
        <sz val="9"/>
        <color theme="1"/>
        <rFont val="ＭＳ Ｐゴシック"/>
        <family val="3"/>
        <charset val="128"/>
        <scheme val="minor"/>
      </rPr>
      <t>.何もしていない</t>
    </r>
    <phoneticPr fontId="4"/>
  </si>
  <si>
    <t>【８】この温泉地に対するするご感想をお聞かせください</t>
    <rPh sb="5" eb="8">
      <t>オンセンチ</t>
    </rPh>
    <rPh sb="9" eb="10">
      <t>タイ</t>
    </rPh>
    <rPh sb="15" eb="17">
      <t>カンソウ</t>
    </rPh>
    <rPh sb="19" eb="20">
      <t>キ</t>
    </rPh>
    <phoneticPr fontId="4"/>
  </si>
  <si>
    <t>【９】　温泉地には1年に何回ほど訪れますか。（〇はひとつだけ）</t>
    <phoneticPr fontId="4"/>
  </si>
  <si>
    <t>1.年に1回</t>
    <rPh sb="2" eb="3">
      <t>ネン</t>
    </rPh>
    <rPh sb="5" eb="6">
      <t>カイ</t>
    </rPh>
    <phoneticPr fontId="4"/>
  </si>
  <si>
    <t>2.年２～３回</t>
    <rPh sb="2" eb="3">
      <t>ネン</t>
    </rPh>
    <rPh sb="6" eb="7">
      <t>カイ</t>
    </rPh>
    <phoneticPr fontId="4"/>
  </si>
  <si>
    <t>3.年４～５回</t>
    <rPh sb="2" eb="3">
      <t>ネン</t>
    </rPh>
    <rPh sb="6" eb="7">
      <t>カイ</t>
    </rPh>
    <phoneticPr fontId="4"/>
  </si>
  <si>
    <t>4.年６回以上</t>
    <rPh sb="2" eb="3">
      <t>ネン</t>
    </rPh>
    <rPh sb="4" eb="5">
      <t>カイ</t>
    </rPh>
    <rPh sb="5" eb="7">
      <t>イジョウ</t>
    </rPh>
    <phoneticPr fontId="4"/>
  </si>
  <si>
    <t>【10】今回のアンケートに対するご感想をお聞かせください</t>
    <rPh sb="4" eb="6">
      <t>コンカイ</t>
    </rPh>
    <rPh sb="13" eb="14">
      <t>タイ</t>
    </rPh>
    <rPh sb="17" eb="19">
      <t>カンソウ</t>
    </rPh>
    <rPh sb="21" eb="22">
      <t>キ</t>
    </rPh>
    <phoneticPr fontId="4"/>
  </si>
  <si>
    <t>【11】あなた自身の住所・性別・年齢・現在通院中の病気など</t>
    <rPh sb="7" eb="9">
      <t>ジシン</t>
    </rPh>
    <rPh sb="10" eb="12">
      <t>ジュウショ</t>
    </rPh>
    <rPh sb="13" eb="15">
      <t>セイベツ</t>
    </rPh>
    <rPh sb="16" eb="18">
      <t>ネンレイ</t>
    </rPh>
    <rPh sb="19" eb="21">
      <t>ゲンザイ</t>
    </rPh>
    <rPh sb="21" eb="24">
      <t>ツウインチュウ</t>
    </rPh>
    <rPh sb="25" eb="27">
      <t>ビョウキ</t>
    </rPh>
    <phoneticPr fontId="4"/>
  </si>
  <si>
    <t>総計</t>
    <rPh sb="0" eb="2">
      <t>ソウケイ</t>
    </rPh>
    <phoneticPr fontId="4"/>
  </si>
  <si>
    <t>アジア</t>
    <phoneticPr fontId="4"/>
  </si>
  <si>
    <t>米豪</t>
    <rPh sb="0" eb="1">
      <t>ベイ</t>
    </rPh>
    <rPh sb="1" eb="2">
      <t>ゴウ</t>
    </rPh>
    <phoneticPr fontId="4"/>
  </si>
  <si>
    <t>欧州</t>
    <rPh sb="0" eb="2">
      <t>オウシュウ</t>
    </rPh>
    <phoneticPr fontId="4"/>
  </si>
  <si>
    <t>中国</t>
  </si>
  <si>
    <t>マレーシア</t>
  </si>
  <si>
    <t>アメリカ合衆国</t>
  </si>
  <si>
    <t>イギリス</t>
  </si>
  <si>
    <t>韓国</t>
  </si>
  <si>
    <t>フィリピン</t>
  </si>
  <si>
    <t>カナダ</t>
  </si>
  <si>
    <t>フランス</t>
  </si>
  <si>
    <t>台湾</t>
  </si>
  <si>
    <t>シンガポール</t>
  </si>
  <si>
    <t>ドイツ</t>
  </si>
  <si>
    <t>香港</t>
  </si>
  <si>
    <t>インドネシア</t>
  </si>
  <si>
    <t>オーストラリア</t>
  </si>
  <si>
    <t>イタリア</t>
  </si>
  <si>
    <t>タイ</t>
  </si>
  <si>
    <t>ベトナム</t>
  </si>
  <si>
    <t>スペイン</t>
  </si>
  <si>
    <t>インド</t>
  </si>
  <si>
    <t>ロシア</t>
  </si>
  <si>
    <t>1.男性</t>
    <rPh sb="2" eb="4">
      <t>ダンセイ</t>
    </rPh>
    <phoneticPr fontId="4"/>
  </si>
  <si>
    <t>2.女性</t>
    <rPh sb="2" eb="4">
      <t>ジョセイ</t>
    </rPh>
    <phoneticPr fontId="4"/>
  </si>
  <si>
    <t>20歳代</t>
    <rPh sb="2" eb="4">
      <t>サイダイ</t>
    </rPh>
    <phoneticPr fontId="4"/>
  </si>
  <si>
    <t>30歳代</t>
    <rPh sb="2" eb="4">
      <t>サイダイ</t>
    </rPh>
    <phoneticPr fontId="4"/>
  </si>
  <si>
    <t>40歳代</t>
    <rPh sb="2" eb="4">
      <t>サイダイ</t>
    </rPh>
    <phoneticPr fontId="4"/>
  </si>
  <si>
    <t>50歳代</t>
    <rPh sb="2" eb="4">
      <t>サイダイ</t>
    </rPh>
    <phoneticPr fontId="4"/>
  </si>
  <si>
    <t>60歳代</t>
    <rPh sb="2" eb="4">
      <t>サイダイ</t>
    </rPh>
    <phoneticPr fontId="4"/>
  </si>
  <si>
    <t>70歳代以上</t>
    <rPh sb="2" eb="4">
      <t>サイダイ</t>
    </rPh>
    <rPh sb="4" eb="6">
      <t>イジョウ</t>
    </rPh>
    <phoneticPr fontId="4"/>
  </si>
  <si>
    <t>成人
未満</t>
    <rPh sb="0" eb="2">
      <t>セイジン</t>
    </rPh>
    <rPh sb="3" eb="5">
      <t>ミマン</t>
    </rPh>
    <phoneticPr fontId="4"/>
  </si>
  <si>
    <t>現在療養中の病気</t>
    <rPh sb="0" eb="2">
      <t>ゲンザイ</t>
    </rPh>
    <rPh sb="2" eb="5">
      <t>リョウヨウチュウ</t>
    </rPh>
    <rPh sb="6" eb="8">
      <t>ビョウキ</t>
    </rPh>
    <phoneticPr fontId="4"/>
  </si>
  <si>
    <t>なし</t>
    <phoneticPr fontId="4"/>
  </si>
  <si>
    <t>あり</t>
    <phoneticPr fontId="4"/>
  </si>
  <si>
    <t>ありの場合はそのまま集計表に記入</t>
    <rPh sb="3" eb="5">
      <t>バアイ</t>
    </rPh>
    <rPh sb="10" eb="12">
      <t>シュウケイ</t>
    </rPh>
    <rPh sb="12" eb="13">
      <t>ヒョウ</t>
    </rPh>
    <rPh sb="14" eb="16">
      <t>キニュウ</t>
    </rPh>
    <phoneticPr fontId="4"/>
  </si>
  <si>
    <r>
      <t xml:space="preserve">※
</t>
    </r>
    <r>
      <rPr>
        <b/>
        <sz val="11"/>
        <rFont val="ＭＳ Ｐゴシック"/>
        <family val="3"/>
        <charset val="128"/>
        <scheme val="minor"/>
      </rPr>
      <t>④「肌の調子が良くなった」の具体的な変化</t>
    </r>
    <rPh sb="9" eb="10">
      <t>ヨ</t>
    </rPh>
    <phoneticPr fontId="4"/>
  </si>
  <si>
    <t>申請地と調査地が異なる場合</t>
    <rPh sb="0" eb="2">
      <t>シンセイ</t>
    </rPh>
    <rPh sb="2" eb="3">
      <t>チ</t>
    </rPh>
    <rPh sb="4" eb="7">
      <t>チョウサチ</t>
    </rPh>
    <rPh sb="8" eb="9">
      <t>コト</t>
    </rPh>
    <rPh sb="11" eb="13">
      <t>バアイ</t>
    </rPh>
    <phoneticPr fontId="4"/>
  </si>
  <si>
    <r>
      <t>④</t>
    </r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b/>
        <sz val="11"/>
        <color theme="1"/>
        <rFont val="ＭＳ Ｐゴシック"/>
        <family val="3"/>
        <charset val="128"/>
        <scheme val="minor"/>
      </rPr>
      <t xml:space="preserve">
肌</t>
    </r>
    <rPh sb="3" eb="4">
      <t>ハダ</t>
    </rPh>
    <phoneticPr fontId="4"/>
  </si>
  <si>
    <t>全国の温泉地への訪問回数</t>
    <phoneticPr fontId="4"/>
  </si>
  <si>
    <t>通院中の病気の有無
（あり＝１、なし＝０）</t>
    <rPh sb="0" eb="3">
      <t>ツウインチュウ</t>
    </rPh>
    <rPh sb="4" eb="6">
      <t>ビョウキ</t>
    </rPh>
    <rPh sb="7" eb="9">
      <t>ウム</t>
    </rPh>
    <phoneticPr fontId="4"/>
  </si>
  <si>
    <t>疾病名</t>
    <rPh sb="0" eb="3">
      <t>シッペイメイ</t>
    </rPh>
    <phoneticPr fontId="4"/>
  </si>
  <si>
    <t>調査地の
都道府県</t>
    <rPh sb="0" eb="2">
      <t>チョウサ</t>
    </rPh>
    <rPh sb="2" eb="3">
      <t>チ</t>
    </rPh>
    <rPh sb="5" eb="9">
      <t>トドウフケン</t>
    </rPh>
    <phoneticPr fontId="4"/>
  </si>
  <si>
    <t>温泉地名
（文字入力）</t>
    <rPh sb="0" eb="3">
      <t>オンセンチ</t>
    </rPh>
    <rPh sb="3" eb="4">
      <t>メイ</t>
    </rPh>
    <rPh sb="6" eb="8">
      <t>モジ</t>
    </rPh>
    <rPh sb="8" eb="10">
      <t>ニュウリョク</t>
    </rPh>
    <phoneticPr fontId="4"/>
  </si>
  <si>
    <t>SA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</si>
</sst>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%"/>
  </numFmts>
  <fonts count="31"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indexed="81"/>
      <name val="MS P 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</fills>
  <borders count="5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6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9" fillId="4" borderId="0" xfId="0" applyFont="1" applyFill="1">
      <alignment vertical="center"/>
    </xf>
    <xf numFmtId="0" fontId="10" fillId="5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49" fontId="7" fillId="0" borderId="0" xfId="0" applyNumberFormat="1" applyFont="1">
      <alignment vertical="center"/>
    </xf>
    <xf numFmtId="0" fontId="13" fillId="0" borderId="0" xfId="1" applyFont="1">
      <alignment vertical="center"/>
    </xf>
    <xf numFmtId="0" fontId="12" fillId="0" borderId="0" xfId="1">
      <alignment vertical="center"/>
    </xf>
    <xf numFmtId="176" fontId="12" fillId="0" borderId="0" xfId="1" applyNumberFormat="1">
      <alignment vertical="center"/>
    </xf>
    <xf numFmtId="0" fontId="12" fillId="0" borderId="0" xfId="1" applyAlignment="1">
      <alignment horizontal="center" vertical="center"/>
    </xf>
    <xf numFmtId="0" fontId="12" fillId="0" borderId="0" xfId="1" applyAlignment="1">
      <alignment horizontal="left" vertical="center"/>
    </xf>
    <xf numFmtId="14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14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49" fontId="7" fillId="9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12" fillId="0" borderId="0" xfId="1" applyAlignment="1">
      <alignment horizontal="right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right" vertical="center"/>
    </xf>
    <xf numFmtId="49" fontId="7" fillId="3" borderId="21" xfId="0" applyNumberFormat="1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2" xfId="0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8" fillId="2" borderId="34" xfId="0" applyFont="1" applyFill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11" borderId="4" xfId="0" applyFont="1" applyFill="1" applyBorder="1" applyAlignment="1" applyProtection="1">
      <alignment horizontal="center" vertical="center"/>
      <protection locked="0"/>
    </xf>
    <xf numFmtId="0" fontId="7" fillId="11" borderId="26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11" borderId="5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 applyProtection="1">
      <alignment horizontal="center" vertical="center"/>
      <protection locked="0"/>
    </xf>
    <xf numFmtId="0" fontId="7" fillId="11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left" vertical="center"/>
      <protection locked="0"/>
    </xf>
    <xf numFmtId="0" fontId="7" fillId="13" borderId="5" xfId="0" applyFont="1" applyFill="1" applyBorder="1" applyAlignment="1" applyProtection="1">
      <alignment horizontal="center" vertical="center"/>
      <protection locked="0"/>
    </xf>
    <xf numFmtId="0" fontId="7" fillId="13" borderId="2" xfId="0" applyFont="1" applyFill="1" applyBorder="1" applyAlignment="1" applyProtection="1">
      <alignment horizontal="center" vertical="center"/>
      <protection locked="0"/>
    </xf>
    <xf numFmtId="0" fontId="7" fillId="13" borderId="1" xfId="0" applyFont="1" applyFill="1" applyBorder="1" applyAlignment="1" applyProtection="1">
      <alignment horizontal="center" vertical="center"/>
      <protection locked="0"/>
    </xf>
    <xf numFmtId="0" fontId="7" fillId="13" borderId="13" xfId="0" applyFont="1" applyFill="1" applyBorder="1" applyAlignment="1" applyProtection="1">
      <alignment horizontal="center" vertical="center"/>
      <protection locked="0"/>
    </xf>
    <xf numFmtId="0" fontId="7" fillId="13" borderId="9" xfId="0" applyFont="1" applyFill="1" applyBorder="1" applyAlignment="1" applyProtection="1">
      <alignment vertical="top" wrapText="1"/>
      <protection locked="0"/>
    </xf>
    <xf numFmtId="0" fontId="7" fillId="13" borderId="9" xfId="0" applyFont="1" applyFill="1" applyBorder="1" applyAlignment="1" applyProtection="1">
      <alignment horizontal="left" vertical="top" wrapText="1"/>
      <protection locked="0"/>
    </xf>
    <xf numFmtId="0" fontId="7" fillId="13" borderId="7" xfId="0" applyFont="1" applyFill="1" applyBorder="1" applyAlignment="1">
      <alignment horizontal="center" vertical="center"/>
    </xf>
    <xf numFmtId="0" fontId="7" fillId="13" borderId="26" xfId="0" applyFont="1" applyFill="1" applyBorder="1" applyAlignment="1">
      <alignment horizontal="center" vertical="center"/>
    </xf>
    <xf numFmtId="0" fontId="7" fillId="13" borderId="4" xfId="0" applyFont="1" applyFill="1" applyBorder="1" applyAlignment="1" applyProtection="1">
      <alignment horizontal="center" vertical="center"/>
      <protection locked="0"/>
    </xf>
    <xf numFmtId="0" fontId="7" fillId="13" borderId="6" xfId="0" applyFont="1" applyFill="1" applyBorder="1" applyAlignment="1" applyProtection="1">
      <alignment horizontal="center" vertical="center"/>
      <protection locked="0"/>
    </xf>
    <xf numFmtId="0" fontId="6" fillId="13" borderId="14" xfId="0" applyFont="1" applyFill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176" fontId="7" fillId="0" borderId="7" xfId="0" applyNumberFormat="1" applyFont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5" fillId="2" borderId="4" xfId="0" applyFont="1" applyFill="1" applyBorder="1" applyAlignment="1">
      <alignment horizontal="center" vertical="top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6" fillId="2" borderId="43" xfId="0" applyFont="1" applyFill="1" applyBorder="1">
      <alignment vertical="center"/>
    </xf>
    <xf numFmtId="0" fontId="6" fillId="2" borderId="4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42" xfId="0" applyFont="1" applyFill="1" applyBorder="1">
      <alignment vertical="center"/>
    </xf>
    <xf numFmtId="0" fontId="6" fillId="2" borderId="41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vertical="center" wrapText="1"/>
    </xf>
    <xf numFmtId="176" fontId="28" fillId="0" borderId="5" xfId="0" applyNumberFormat="1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vertical="top" wrapText="1"/>
      <protection locked="0"/>
    </xf>
    <xf numFmtId="0" fontId="28" fillId="0" borderId="8" xfId="0" applyFont="1" applyBorder="1" applyAlignment="1" applyProtection="1">
      <alignment horizontal="left" vertical="top" wrapText="1"/>
      <protection locked="0"/>
    </xf>
    <xf numFmtId="0" fontId="28" fillId="0" borderId="28" xfId="0" applyFont="1" applyBorder="1" applyAlignment="1" applyProtection="1">
      <alignment horizontal="center" vertical="center" wrapText="1"/>
      <protection locked="0"/>
    </xf>
    <xf numFmtId="14" fontId="28" fillId="0" borderId="5" xfId="0" applyNumberFormat="1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7" fillId="7" borderId="0" xfId="0" applyNumberFormat="1" applyFont="1" applyFill="1" applyProtection="1">
      <alignment vertical="center"/>
      <protection locked="0"/>
    </xf>
    <xf numFmtId="176" fontId="12" fillId="7" borderId="0" xfId="1" applyNumberFormat="1" applyFill="1" applyProtection="1">
      <alignment vertical="center"/>
      <protection locked="0"/>
    </xf>
    <xf numFmtId="0" fontId="12" fillId="7" borderId="0" xfId="1" applyFill="1" applyAlignment="1" applyProtection="1">
      <alignment horizontal="center" vertical="center"/>
      <protection locked="0"/>
    </xf>
    <xf numFmtId="0" fontId="7" fillId="7" borderId="0" xfId="0" applyFont="1" applyFill="1" applyProtection="1">
      <alignment vertical="center"/>
      <protection locked="0"/>
    </xf>
    <xf numFmtId="0" fontId="0" fillId="7" borderId="0" xfId="1" applyFont="1" applyFill="1" applyProtection="1">
      <alignment vertical="center"/>
      <protection locked="0"/>
    </xf>
    <xf numFmtId="0" fontId="12" fillId="7" borderId="0" xfId="1" applyFill="1" applyProtection="1">
      <alignment vertical="center"/>
      <protection locked="0"/>
    </xf>
    <xf numFmtId="0" fontId="12" fillId="7" borderId="0" xfId="1" applyFill="1" applyAlignment="1" applyProtection="1">
      <alignment horizontal="left" vertical="center"/>
      <protection locked="0"/>
    </xf>
    <xf numFmtId="0" fontId="0" fillId="7" borderId="0" xfId="0" applyFill="1" applyProtection="1">
      <alignment vertical="center"/>
      <protection locked="0"/>
    </xf>
    <xf numFmtId="0" fontId="24" fillId="7" borderId="0" xfId="1" applyFont="1" applyFill="1" applyAlignment="1" applyProtection="1">
      <alignment horizontal="center" vertical="center"/>
      <protection locked="0"/>
    </xf>
    <xf numFmtId="0" fontId="12" fillId="7" borderId="0" xfId="1" applyFill="1" applyAlignment="1" applyProtection="1">
      <alignment horizontal="right" vertical="center"/>
      <protection locked="0"/>
    </xf>
    <xf numFmtId="0" fontId="18" fillId="14" borderId="7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18" fillId="14" borderId="5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/>
    </xf>
    <xf numFmtId="0" fontId="18" fillId="14" borderId="4" xfId="0" applyFont="1" applyFill="1" applyBorder="1" applyAlignment="1">
      <alignment horizontal="center" vertical="center"/>
    </xf>
    <xf numFmtId="0" fontId="18" fillId="14" borderId="4" xfId="0" applyFont="1" applyFill="1" applyBorder="1" applyAlignment="1">
      <alignment horizontal="center" vertical="center" wrapText="1"/>
    </xf>
    <xf numFmtId="0" fontId="20" fillId="14" borderId="4" xfId="0" applyFont="1" applyFill="1" applyBorder="1" applyAlignment="1">
      <alignment horizontal="center" vertical="center" wrapText="1"/>
    </xf>
    <xf numFmtId="0" fontId="18" fillId="14" borderId="6" xfId="0" applyFont="1" applyFill="1" applyBorder="1" applyAlignment="1">
      <alignment horizontal="center" vertical="center"/>
    </xf>
    <xf numFmtId="0" fontId="13" fillId="7" borderId="0" xfId="1" applyFont="1" applyFill="1">
      <alignment vertical="center"/>
    </xf>
    <xf numFmtId="0" fontId="13" fillId="0" borderId="0" xfId="1" applyFont="1" applyAlignment="1">
      <alignment horizontal="center" vertical="center"/>
    </xf>
    <xf numFmtId="0" fontId="13" fillId="6" borderId="0" xfId="1" applyFont="1" applyFill="1">
      <alignment vertical="center"/>
    </xf>
    <xf numFmtId="0" fontId="13" fillId="0" borderId="0" xfId="1" applyFont="1" applyAlignment="1">
      <alignment vertical="center" wrapText="1"/>
    </xf>
    <xf numFmtId="0" fontId="13" fillId="3" borderId="0" xfId="1" applyFont="1" applyFill="1">
      <alignment vertical="center"/>
    </xf>
    <xf numFmtId="0" fontId="13" fillId="3" borderId="23" xfId="1" applyFont="1" applyFill="1" applyBorder="1">
      <alignment vertical="center"/>
    </xf>
    <xf numFmtId="0" fontId="13" fillId="10" borderId="23" xfId="1" applyFont="1" applyFill="1" applyBorder="1">
      <alignment vertical="center"/>
    </xf>
    <xf numFmtId="177" fontId="13" fillId="5" borderId="0" xfId="3" applyNumberFormat="1" applyFont="1" applyFill="1" applyProtection="1">
      <alignment vertical="center"/>
    </xf>
    <xf numFmtId="0" fontId="13" fillId="0" borderId="0" xfId="1" applyFont="1" applyAlignment="1">
      <alignment horizontal="center" vertical="center" wrapText="1"/>
    </xf>
    <xf numFmtId="0" fontId="13" fillId="9" borderId="0" xfId="1" applyFont="1" applyFill="1">
      <alignment vertical="center"/>
    </xf>
    <xf numFmtId="0" fontId="13" fillId="8" borderId="0" xfId="1" applyFont="1" applyFill="1">
      <alignment vertical="center"/>
    </xf>
    <xf numFmtId="0" fontId="16" fillId="0" borderId="0" xfId="1" applyFont="1" applyAlignment="1">
      <alignment vertical="center" wrapText="1"/>
    </xf>
    <xf numFmtId="9" fontId="13" fillId="0" borderId="0" xfId="3" applyFont="1" applyProtection="1">
      <alignment vertical="center"/>
    </xf>
    <xf numFmtId="0" fontId="21" fillId="0" borderId="0" xfId="1" applyFont="1">
      <alignment vertical="center"/>
    </xf>
    <xf numFmtId="0" fontId="21" fillId="7" borderId="0" xfId="1" applyFont="1" applyFill="1">
      <alignment vertical="center"/>
    </xf>
    <xf numFmtId="0" fontId="13" fillId="0" borderId="46" xfId="1" applyFont="1" applyBorder="1">
      <alignment vertical="center"/>
    </xf>
    <xf numFmtId="9" fontId="13" fillId="0" borderId="0" xfId="3" applyFont="1" applyFill="1" applyBorder="1" applyProtection="1">
      <alignment vertical="center"/>
    </xf>
    <xf numFmtId="177" fontId="13" fillId="15" borderId="0" xfId="1" applyNumberFormat="1" applyFont="1" applyFill="1">
      <alignment vertical="center"/>
    </xf>
    <xf numFmtId="0" fontId="13" fillId="0" borderId="0" xfId="1" applyFont="1" applyAlignment="1">
      <alignment horizontal="right" vertical="center"/>
    </xf>
    <xf numFmtId="0" fontId="13" fillId="9" borderId="23" xfId="1" applyFont="1" applyFill="1" applyBorder="1">
      <alignment vertical="center"/>
    </xf>
    <xf numFmtId="0" fontId="13" fillId="15" borderId="0" xfId="1" applyFont="1" applyFill="1">
      <alignment vertical="center"/>
    </xf>
    <xf numFmtId="9" fontId="13" fillId="0" borderId="0" xfId="3" applyFont="1" applyBorder="1" applyProtection="1">
      <alignment vertical="center"/>
    </xf>
    <xf numFmtId="0" fontId="2" fillId="0" borderId="0" xfId="4" applyAlignment="1">
      <alignment horizontal="right" vertical="center"/>
    </xf>
    <xf numFmtId="177" fontId="13" fillId="5" borderId="0" xfId="3" applyNumberFormat="1" applyFont="1" applyFill="1" applyAlignment="1" applyProtection="1">
      <alignment vertical="center"/>
    </xf>
    <xf numFmtId="0" fontId="13" fillId="0" borderId="23" xfId="1" applyFont="1" applyBorder="1" applyAlignment="1">
      <alignment horizontal="left" vertical="center"/>
    </xf>
    <xf numFmtId="0" fontId="13" fillId="0" borderId="23" xfId="1" applyFont="1" applyBorder="1">
      <alignment vertical="center"/>
    </xf>
    <xf numFmtId="0" fontId="13" fillId="8" borderId="23" xfId="1" applyFont="1" applyFill="1" applyBorder="1">
      <alignment vertical="center"/>
    </xf>
    <xf numFmtId="0" fontId="14" fillId="0" borderId="0" xfId="1" applyFont="1">
      <alignment vertical="center"/>
    </xf>
    <xf numFmtId="9" fontId="13" fillId="5" borderId="0" xfId="3" applyFont="1" applyFill="1" applyProtection="1">
      <alignment vertical="center"/>
    </xf>
    <xf numFmtId="0" fontId="13" fillId="0" borderId="0" xfId="1" applyFont="1" applyProtection="1">
      <alignment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vertical="center" wrapText="1"/>
      <protection locked="0"/>
    </xf>
    <xf numFmtId="9" fontId="13" fillId="0" borderId="0" xfId="3" applyFont="1" applyProtection="1">
      <alignment vertical="center"/>
      <protection locked="0"/>
    </xf>
    <xf numFmtId="0" fontId="5" fillId="15" borderId="0" xfId="1" applyFont="1" applyFill="1" applyAlignment="1">
      <alignment horizontal="right" vertical="center"/>
    </xf>
    <xf numFmtId="0" fontId="14" fillId="0" borderId="23" xfId="4" applyFont="1" applyBorder="1">
      <alignment vertical="center"/>
    </xf>
    <xf numFmtId="0" fontId="7" fillId="0" borderId="53" xfId="0" applyFont="1" applyBorder="1" applyAlignment="1">
      <alignment horizontal="center" vertical="center"/>
    </xf>
    <xf numFmtId="0" fontId="28" fillId="0" borderId="50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49" fontId="7" fillId="3" borderId="16" xfId="0" applyNumberFormat="1" applyFont="1" applyFill="1" applyBorder="1" applyAlignment="1">
      <alignment horizontal="center" vertical="center"/>
    </xf>
    <xf numFmtId="49" fontId="30" fillId="16" borderId="9" xfId="0" applyNumberFormat="1" applyFont="1" applyFill="1" applyBorder="1" applyAlignment="1">
      <alignment horizontal="center" vertical="center"/>
    </xf>
    <xf numFmtId="0" fontId="30" fillId="16" borderId="1" xfId="0" applyFont="1" applyFill="1" applyBorder="1" applyAlignment="1">
      <alignment horizontal="right" vertical="center"/>
    </xf>
    <xf numFmtId="0" fontId="30" fillId="16" borderId="16" xfId="0" applyFont="1" applyFill="1" applyBorder="1" applyAlignment="1">
      <alignment horizontal="center" vertical="center"/>
    </xf>
    <xf numFmtId="0" fontId="30" fillId="16" borderId="9" xfId="0" applyFont="1" applyFill="1" applyBorder="1" applyAlignment="1">
      <alignment horizontal="center" vertical="center"/>
    </xf>
    <xf numFmtId="49" fontId="8" fillId="8" borderId="20" xfId="0" applyNumberFormat="1" applyFont="1" applyFill="1" applyBorder="1" applyAlignment="1" applyProtection="1">
      <alignment horizontal="center" vertical="center"/>
      <protection locked="0"/>
    </xf>
    <xf numFmtId="14" fontId="8" fillId="8" borderId="19" xfId="0" applyNumberFormat="1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19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vertical="center" wrapText="1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8" fillId="8" borderId="54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49" fontId="30" fillId="17" borderId="9" xfId="0" applyNumberFormat="1" applyFont="1" applyFill="1" applyBorder="1" applyAlignment="1">
      <alignment horizontal="center" vertical="center"/>
    </xf>
    <xf numFmtId="0" fontId="30" fillId="17" borderId="9" xfId="0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 applyProtection="1">
      <alignment horizontal="center" vertical="center"/>
      <protection locked="0"/>
    </xf>
    <xf numFmtId="49" fontId="7" fillId="4" borderId="6" xfId="0" applyNumberFormat="1" applyFont="1" applyFill="1" applyBorder="1" applyAlignment="1">
      <alignment horizontal="right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2" xfId="0" applyFont="1" applyFill="1" applyBorder="1">
      <alignment vertical="center"/>
    </xf>
    <xf numFmtId="0" fontId="28" fillId="0" borderId="0" xfId="0" applyFont="1">
      <alignment vertical="center"/>
    </xf>
    <xf numFmtId="0" fontId="8" fillId="2" borderId="7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0" fontId="30" fillId="18" borderId="6" xfId="0" applyFont="1" applyFill="1" applyBorder="1" applyAlignment="1">
      <alignment horizontal="right" vertical="center"/>
    </xf>
    <xf numFmtId="49" fontId="8" fillId="2" borderId="31" xfId="0" applyNumberFormat="1" applyFont="1" applyFill="1" applyBorder="1" applyAlignment="1">
      <alignment horizontal="center" vertical="center" wrapText="1"/>
    </xf>
    <xf numFmtId="49" fontId="8" fillId="2" borderId="45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vertical="center" wrapText="1"/>
    </xf>
    <xf numFmtId="0" fontId="28" fillId="6" borderId="50" xfId="0" applyFont="1" applyFill="1" applyBorder="1" applyAlignment="1">
      <alignment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left" vertical="center" wrapText="1"/>
    </xf>
    <xf numFmtId="0" fontId="17" fillId="2" borderId="34" xfId="0" applyFont="1" applyFill="1" applyBorder="1" applyAlignment="1">
      <alignment horizontal="left" vertical="center"/>
    </xf>
    <xf numFmtId="0" fontId="17" fillId="2" borderId="33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 shrinkToFit="1"/>
    </xf>
    <xf numFmtId="0" fontId="8" fillId="2" borderId="34" xfId="0" applyFont="1" applyFill="1" applyBorder="1" applyAlignment="1">
      <alignment horizontal="left" vertical="center" shrinkToFit="1"/>
    </xf>
    <xf numFmtId="0" fontId="8" fillId="2" borderId="33" xfId="0" applyFont="1" applyFill="1" applyBorder="1" applyAlignment="1">
      <alignment horizontal="left" vertical="center" shrinkToFit="1"/>
    </xf>
    <xf numFmtId="0" fontId="6" fillId="2" borderId="4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6" borderId="14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176" fontId="13" fillId="3" borderId="23" xfId="1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/>
    </xf>
    <xf numFmtId="0" fontId="8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left" vertical="center" wrapText="1"/>
    </xf>
    <xf numFmtId="0" fontId="19" fillId="2" borderId="34" xfId="0" applyFont="1" applyFill="1" applyBorder="1" applyAlignment="1">
      <alignment horizontal="left" vertical="center"/>
    </xf>
    <xf numFmtId="0" fontId="19" fillId="2" borderId="33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horizontal="left" vertical="center" shrinkToFit="1"/>
    </xf>
    <xf numFmtId="0" fontId="6" fillId="2" borderId="33" xfId="0" applyFont="1" applyFill="1" applyBorder="1" applyAlignment="1">
      <alignment horizontal="left" vertical="center" shrinkToFit="1"/>
    </xf>
  </cellXfs>
  <cellStyles count="7">
    <cellStyle name="パーセント" xfId="3" builtinId="5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4" xr:uid="{00000000-0005-0000-0000-000004000000}"/>
    <cellStyle name="標準 2 2 2 2" xfId="6" xr:uid="{00000000-0005-0000-0000-000004000000}"/>
    <cellStyle name="標準 2 2 3" xfId="5" xr:uid="{00000000-0005-0000-0000-000003000000}"/>
  </cellStyles>
  <dxfs count="0"/>
  <tableStyles count="0" defaultTableStyle="TableStyleMedium9" defaultPivotStyle="PivotStyleLight16"/>
  <colors>
    <mruColors>
      <color rgb="FFFF66FF"/>
      <color rgb="FF66FF33"/>
      <color rgb="FFFCD4F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今回の旅行の主目的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集計表!$C$16:$L$16</c15:sqref>
                  </c15:fullRef>
                </c:ext>
              </c:extLst>
              <c:f>集計表!$D$16:$L$16</c:f>
              <c:strCache>
                <c:ptCount val="9"/>
                <c:pt idx="0">
                  <c:v>1.温泉</c:v>
                </c:pt>
                <c:pt idx="1">
                  <c:v>2.宿泊施設</c:v>
                </c:pt>
                <c:pt idx="2">
                  <c:v>3.観光</c:v>
                </c:pt>
                <c:pt idx="3">
                  <c:v>4.スポーツ（ゴルフやスキー等）</c:v>
                </c:pt>
                <c:pt idx="4">
                  <c:v>5.買い物</c:v>
                </c:pt>
                <c:pt idx="5">
                  <c:v>6.飲食</c:v>
                </c:pt>
                <c:pt idx="6">
                  <c:v>7.温泉地の祭りやイベント</c:v>
                </c:pt>
                <c:pt idx="7">
                  <c:v>8.帰省、冠婚葬祭関連</c:v>
                </c:pt>
                <c:pt idx="8">
                  <c:v>9.ビジネス、研修など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集計表!$C$18:$L$18</c15:sqref>
                  </c15:fullRef>
                </c:ext>
              </c:extLst>
              <c:f>集計表!$D$18:$L$18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9-47E3-BBC7-1439D74D11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57447519"/>
        <c:axId val="21021327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集計表!$C$16:$L$16</c15:sqref>
                        </c15:fullRef>
                        <c15:formulaRef>
                          <c15:sqref>集計表!$D$16:$L$16</c15:sqref>
                        </c15:formulaRef>
                      </c:ext>
                    </c:extLst>
                    <c:strCache>
                      <c:ptCount val="9"/>
                      <c:pt idx="0">
                        <c:v>1.温泉</c:v>
                      </c:pt>
                      <c:pt idx="1">
                        <c:v>2.宿泊施設</c:v>
                      </c:pt>
                      <c:pt idx="2">
                        <c:v>3.観光</c:v>
                      </c:pt>
                      <c:pt idx="3">
                        <c:v>4.スポーツ（ゴルフやスキー等）</c:v>
                      </c:pt>
                      <c:pt idx="4">
                        <c:v>5.買い物</c:v>
                      </c:pt>
                      <c:pt idx="5">
                        <c:v>6.飲食</c:v>
                      </c:pt>
                      <c:pt idx="6">
                        <c:v>7.温泉地の祭りやイベント</c:v>
                      </c:pt>
                      <c:pt idx="7">
                        <c:v>8.帰省、冠婚葬祭関連</c:v>
                      </c:pt>
                      <c:pt idx="8">
                        <c:v>9.ビジネス、研修など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集計表!$C$17:$L$17</c15:sqref>
                        </c15:fullRef>
                        <c15:formulaRef>
                          <c15:sqref>集計表!$D$17:$L$17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849-47E3-BBC7-1439D74D11BE}"/>
                  </c:ext>
                </c:extLst>
              </c15:ser>
            </c15:filteredBarSeries>
          </c:ext>
        </c:extLst>
      </c:barChart>
      <c:catAx>
        <c:axId val="20574475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2132751"/>
        <c:crosses val="autoZero"/>
        <c:auto val="1"/>
        <c:lblAlgn val="ctr"/>
        <c:lblOffset val="100"/>
        <c:noMultiLvlLbl val="0"/>
      </c:catAx>
      <c:valAx>
        <c:axId val="2102132751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057447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温泉の利用目的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集計表!$C$31:$L$31</c15:sqref>
                  </c15:fullRef>
                </c:ext>
              </c:extLst>
              <c:f>集計表!$D$31:$L$31</c:f>
              <c:strCache>
                <c:ptCount val="9"/>
                <c:pt idx="0">
                  <c:v>1.身体の疾病の療養</c:v>
                </c:pt>
                <c:pt idx="1">
                  <c:v>2.自律神経不安定症やストレスによる
諸症状
の改善
</c:v>
                </c:pt>
                <c:pt idx="2">
                  <c:v>3.病後回復期の改善</c:v>
                </c:pt>
                <c:pt idx="3">
                  <c:v>4.疲労回復、健康増進</c:v>
                </c:pt>
                <c:pt idx="4">
                  <c:v>5.ストレス解消（リフレッシュ）</c:v>
                </c:pt>
                <c:pt idx="5">
                  <c:v>6.美容、若返り</c:v>
                </c:pt>
                <c:pt idx="6">
                  <c:v>7.温泉が好きだから</c:v>
                </c:pt>
                <c:pt idx="7">
                  <c:v>8.なんとなく、特にない</c:v>
                </c:pt>
                <c:pt idx="8">
                  <c:v>9.その他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集計表!$C$33:$L$33</c15:sqref>
                  </c15:fullRef>
                </c:ext>
              </c:extLst>
              <c:f>集計表!$D$33:$L$33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A-4C52-86A3-ABC0025404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1458367"/>
        <c:axId val="20504250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集計表!$C$31:$L$31</c15:sqref>
                        </c15:fullRef>
                        <c15:formulaRef>
                          <c15:sqref>集計表!$D$31:$L$31</c15:sqref>
                        </c15:formulaRef>
                      </c:ext>
                    </c:extLst>
                    <c:strCache>
                      <c:ptCount val="9"/>
                      <c:pt idx="0">
                        <c:v>1.身体の疾病の療養</c:v>
                      </c:pt>
                      <c:pt idx="1">
                        <c:v>2.自律神経不安定症やストレスによる
諸症状
の改善
</c:v>
                      </c:pt>
                      <c:pt idx="2">
                        <c:v>3.病後回復期の改善</c:v>
                      </c:pt>
                      <c:pt idx="3">
                        <c:v>4.疲労回復、健康増進</c:v>
                      </c:pt>
                      <c:pt idx="4">
                        <c:v>5.ストレス解消（リフレッシュ）</c:v>
                      </c:pt>
                      <c:pt idx="5">
                        <c:v>6.美容、若返り</c:v>
                      </c:pt>
                      <c:pt idx="6">
                        <c:v>7.温泉が好きだから</c:v>
                      </c:pt>
                      <c:pt idx="7">
                        <c:v>8.なんとなく、特にない</c:v>
                      </c:pt>
                      <c:pt idx="8">
                        <c:v>9.その他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集計表!$C$32:$L$32</c15:sqref>
                        </c15:fullRef>
                        <c15:formulaRef>
                          <c15:sqref>集計表!$D$32:$L$32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0A-4C52-86A3-ABC002540463}"/>
                  </c:ext>
                </c:extLst>
              </c15:ser>
            </c15:filteredBarSeries>
          </c:ext>
        </c:extLst>
      </c:barChart>
      <c:catAx>
        <c:axId val="1114583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0425071"/>
        <c:crosses val="autoZero"/>
        <c:auto val="1"/>
        <c:lblAlgn val="ctr"/>
        <c:lblOffset val="100"/>
        <c:noMultiLvlLbl val="0"/>
      </c:catAx>
      <c:valAx>
        <c:axId val="2050425071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11458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温泉地訪問の主観的感想（複数回答）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1"/>
          <c:order val="11"/>
          <c:tx>
            <c:strRef>
              <c:f>集計表!$N$46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集計表!$B$47:$B$56</c15:sqref>
                  </c15:fullRef>
                </c:ext>
              </c:extLst>
              <c:f>(集計表!$B$47,集計表!$B$49,集計表!$B$51,集計表!$B$53,集計表!$B$55)</c:f>
              <c:strCache>
                <c:ptCount val="5"/>
                <c:pt idx="0">
                  <c:v>①癒された</c:v>
                </c:pt>
                <c:pt idx="1">
                  <c:v>②わくわくした、楽しかった</c:v>
                </c:pt>
                <c:pt idx="2">
                  <c:v>③リフレッシュできた</c:v>
                </c:pt>
                <c:pt idx="3">
                  <c:v>④良い思い出ができた</c:v>
                </c:pt>
                <c:pt idx="4">
                  <c:v>⑤温泉地の知識や理解が深まった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集計表!$N$47:$N$56</c15:sqref>
                  </c15:fullRef>
                </c:ext>
              </c:extLst>
              <c:f>(集計表!$N$47,集計表!$N$49,集計表!$N$51,集計表!$N$53,集計表!$N$55)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19-431B-A772-91025B497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53793999"/>
        <c:axId val="18648997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集計表!$C$46</c15:sqref>
                        </c15:formulaRef>
                      </c:ext>
                    </c:extLst>
                    <c:strCache>
                      <c:ptCount val="1"/>
                      <c:pt idx="0">
                        <c:v>計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集計表!$C$47:$C$56</c15:sqref>
                        </c15:fullRef>
                        <c15:formulaRef>
                          <c15:sqref>(集計表!$C$47,集計表!$C$49,集計表!$C$51,集計表!$C$53,集計表!$C$55)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719-431B-A772-91025B49781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集計表!$D$46</c15:sqref>
                        </c15:formulaRef>
                      </c:ext>
                    </c:extLst>
                    <c:strCache>
                      <c:ptCount val="1"/>
                      <c:pt idx="0">
                        <c:v>とてもそう思う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集計表!$D$47:$D$56</c15:sqref>
                        </c15:fullRef>
                        <c15:formulaRef>
                          <c15:sqref>(集計表!$D$47,集計表!$D$49,集計表!$D$51,集計表!$D$53,集計表!$D$55)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719-431B-A772-91025B49781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集計表!$E$46</c15:sqref>
                        </c15:formulaRef>
                      </c:ext>
                    </c:extLst>
                    <c:strCache>
                      <c:ptCount val="1"/>
                      <c:pt idx="0">
                        <c:v>そう思う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集計表!$E$47:$E$56</c15:sqref>
                        </c15:fullRef>
                        <c15:formulaRef>
                          <c15:sqref>(集計表!$E$47,集計表!$E$49,集計表!$E$51,集計表!$E$53,集計表!$E$55)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719-431B-A772-91025B49781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集計表!$F$46</c15:sqref>
                        </c15:formulaRef>
                      </c:ext>
                    </c:extLst>
                    <c:strCache>
                      <c:ptCount val="1"/>
                      <c:pt idx="0">
                        <c:v>やや
そう思う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集計表!$F$47:$F$56</c15:sqref>
                        </c15:fullRef>
                        <c15:formulaRef>
                          <c15:sqref>(集計表!$F$47,集計表!$F$49,集計表!$F$51,集計表!$F$53,集計表!$F$55)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19-431B-A772-91025B49781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集計表!$G$46</c15:sqref>
                        </c15:formulaRef>
                      </c:ext>
                    </c:extLst>
                    <c:strCache>
                      <c:ptCount val="1"/>
                      <c:pt idx="0">
                        <c:v>やや
そう思わない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集計表!$G$47:$G$56</c15:sqref>
                        </c15:fullRef>
                        <c15:formulaRef>
                          <c15:sqref>(集計表!$G$47,集計表!$G$49,集計表!$G$51,集計表!$G$53,集計表!$G$55)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19-431B-A772-91025B49781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集計表!$H$46</c15:sqref>
                        </c15:formulaRef>
                      </c:ext>
                    </c:extLst>
                    <c:strCache>
                      <c:ptCount val="1"/>
                      <c:pt idx="0">
                        <c:v>そう
思わない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集計表!$H$47:$H$56</c15:sqref>
                        </c15:fullRef>
                        <c15:formulaRef>
                          <c15:sqref>(集計表!$H$47,集計表!$H$49,集計表!$H$51,集計表!$H$53,集計表!$H$55)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719-431B-A772-91025B49781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集計表!$I$46</c15:sqref>
                        </c15:formulaRef>
                      </c:ext>
                    </c:extLst>
                    <c:strCache>
                      <c:ptCount val="1"/>
                      <c:pt idx="0">
                        <c:v>全くそう
思わない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集計表!$I$47:$I$56</c15:sqref>
                        </c15:fullRef>
                        <c15:formulaRef>
                          <c15:sqref>(集計表!$I$47,集計表!$I$49,集計表!$I$51,集計表!$I$53,集計表!$I$55)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719-431B-A772-91025B49781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集計表!$J$46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集計表!$J$47:$J$56</c15:sqref>
                        </c15:fullRef>
                        <c15:formulaRef>
                          <c15:sqref>(集計表!$J$47,集計表!$J$49,集計表!$J$51,集計表!$J$53,集計表!$J$55)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719-431B-A772-91025B49781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集計表!$K$46</c15:sqref>
                        </c15:formulaRef>
                      </c:ext>
                    </c:extLst>
                    <c:strCache>
                      <c:ptCount val="1"/>
                      <c:pt idx="0">
                        <c:v>空白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集計表!$K$47:$K$56</c15:sqref>
                        </c15:fullRef>
                        <c15:formulaRef>
                          <c15:sqref>(集計表!$K$47,集計表!$K$49,集計表!$K$51,集計表!$K$53,集計表!$K$55)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700</c:v>
                      </c:pt>
                      <c:pt idx="1">
                        <c:v>700</c:v>
                      </c:pt>
                      <c:pt idx="2">
                        <c:v>700</c:v>
                      </c:pt>
                      <c:pt idx="3">
                        <c:v>700</c:v>
                      </c:pt>
                      <c:pt idx="4">
                        <c:v>700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719-431B-A772-91025B49781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集計表!$L$46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集計表!$L$47:$L$56</c15:sqref>
                        </c15:fullRef>
                        <c15:formulaRef>
                          <c15:sqref>(集計表!$L$47,集計表!$L$49,集計表!$L$51,集計表!$L$53,集計表!$L$55)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719-431B-A772-91025B49781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集計表!$M$46</c15:sqref>
                        </c15:formulaRef>
                      </c:ext>
                    </c:extLst>
                    <c:strCache>
                      <c:ptCount val="1"/>
                      <c:pt idx="0">
                        <c:v>思う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集計表!$M$47:$M$56</c15:sqref>
                        </c15:fullRef>
                        <c15:formulaRef>
                          <c15:sqref>(集計表!$M$47,集計表!$M$49,集計表!$M$51,集計表!$M$53,集計表!$M$55)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19-431B-A772-91025B49781C}"/>
                  </c:ext>
                </c:extLst>
              </c15:ser>
            </c15:filteredBarSeries>
          </c:ext>
        </c:extLst>
      </c:barChart>
      <c:catAx>
        <c:axId val="19537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4899743"/>
        <c:crosses val="autoZero"/>
        <c:auto val="1"/>
        <c:lblAlgn val="ctr"/>
        <c:lblOffset val="100"/>
        <c:noMultiLvlLbl val="0"/>
      </c:catAx>
      <c:valAx>
        <c:axId val="1864899743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9537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利用後の心身の主観的変化（複数回答）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1"/>
          <c:order val="11"/>
          <c:tx>
            <c:strRef>
              <c:f>集計表!$N$59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集計表!$B$60:$B$81</c15:sqref>
                  </c15:fullRef>
                </c:ext>
              </c:extLst>
              <c:f>(集計表!$B$60,集計表!$B$62,集計表!$B$64,集計表!$B$66,集計表!$B$68,集計表!$B$70,集計表!$B$72,集計表!$B$74,集計表!$B$76,集計表!$B$78,集計表!$B$80)</c:f>
              <c:strCache>
                <c:ptCount val="11"/>
                <c:pt idx="0">
                  <c:v>① より健康になった</c:v>
                </c:pt>
                <c:pt idx="1">
                  <c:v>② より幸せを感じるようになった</c:v>
                </c:pt>
                <c:pt idx="2">
                  <c:v>③ 良い睡眠が取れるようになった</c:v>
                </c:pt>
                <c:pt idx="3">
                  <c:v>④ 肌の調子が良くなった</c:v>
                </c:pt>
                <c:pt idx="4">
                  <c:v>⑤ 食欲が増した</c:v>
                </c:pt>
                <c:pt idx="5">
                  <c:v>⑥ ストレスが少なくなった</c:v>
                </c:pt>
                <c:pt idx="6">
                  <c:v>⑦ 疲労が少なくなった</c:v>
                </c:pt>
                <c:pt idx="7">
                  <c:v>⑧ 冷えが少なくなった</c:v>
                </c:pt>
                <c:pt idx="8">
                  <c:v>⑨ 肩・腰・ひざのコリや痛みが少なくなった</c:v>
                </c:pt>
                <c:pt idx="9">
                  <c:v>⑩ ゆううつな気分が少なくなった</c:v>
                </c:pt>
                <c:pt idx="10">
                  <c:v>⑪ むくみが少なくなった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集計表!$N$60:$N$81</c15:sqref>
                  </c15:fullRef>
                </c:ext>
              </c:extLst>
              <c:f>(集計表!$N$60,集計表!$N$62,集計表!$N$64,集計表!$N$66,集計表!$N$68,集計表!$N$70,集計表!$N$72,集計表!$N$74,集計表!$N$76,集計表!$N$78,集計表!$N$80)</c:f>
              <c:numCache>
                <c:formatCode>General</c:formatCode>
                <c:ptCount val="11"/>
                <c:pt idx="0" formatCode="0.0%">
                  <c:v>0</c:v>
                </c:pt>
                <c:pt idx="1" formatCode="0.0%">
                  <c:v>0</c:v>
                </c:pt>
                <c:pt idx="2" formatCode="0.0%">
                  <c:v>0</c:v>
                </c:pt>
                <c:pt idx="3" formatCode="0.0%">
                  <c:v>0</c:v>
                </c:pt>
                <c:pt idx="4" formatCode="0.0%">
                  <c:v>0</c:v>
                </c:pt>
                <c:pt idx="5" formatCode="0.0%">
                  <c:v>0</c:v>
                </c:pt>
                <c:pt idx="6" formatCode="0.0%">
                  <c:v>0</c:v>
                </c:pt>
                <c:pt idx="7" formatCode="0.0%">
                  <c:v>0</c:v>
                </c:pt>
                <c:pt idx="8" formatCode="0.0%">
                  <c:v>0</c:v>
                </c:pt>
                <c:pt idx="9" formatCode="0.0%">
                  <c:v>0</c:v>
                </c:pt>
                <c:pt idx="10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0A-4F35-86D4-5364326793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453887"/>
        <c:axId val="1102525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集計表!$C$59</c15:sqref>
                        </c15:formulaRef>
                      </c:ext>
                    </c:extLst>
                    <c:strCache>
                      <c:ptCount val="1"/>
                      <c:pt idx="0">
                        <c:v>計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集計表!$C$60:$C$81</c15:sqref>
                        </c15:fullRef>
                        <c15:formulaRef>
                          <c15:sqref>(集計表!$C$60,集計表!$C$62,集計表!$C$64,集計表!$C$66,集計表!$C$68,集計表!$C$70,集計表!$C$72,集計表!$C$74,集計表!$C$76,集計表!$C$78,集計表!$C$80)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90A-4F35-86D4-53643267930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集計表!$D$59</c15:sqref>
                        </c15:formulaRef>
                      </c:ext>
                    </c:extLst>
                    <c:strCache>
                      <c:ptCount val="1"/>
                      <c:pt idx="0">
                        <c:v>とても
そう思う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集計表!$D$60:$D$81</c15:sqref>
                        </c15:fullRef>
                        <c15:formulaRef>
                          <c15:sqref>(集計表!$D$60,集計表!$D$62,集計表!$D$64,集計表!$D$66,集計表!$D$68,集計表!$D$70,集計表!$D$72,集計表!$D$74,集計表!$D$76,集計表!$D$78,集計表!$D$80)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90A-4F35-86D4-53643267930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集計表!$E$59</c15:sqref>
                        </c15:formulaRef>
                      </c:ext>
                    </c:extLst>
                    <c:strCache>
                      <c:ptCount val="1"/>
                      <c:pt idx="0">
                        <c:v>そう思う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集計表!$E$60:$E$81</c15:sqref>
                        </c15:fullRef>
                        <c15:formulaRef>
                          <c15:sqref>(集計表!$E$60,集計表!$E$62,集計表!$E$64,集計表!$E$66,集計表!$E$68,集計表!$E$70,集計表!$E$72,集計表!$E$74,集計表!$E$76,集計表!$E$78,集計表!$E$80)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90A-4F35-86D4-53643267930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集計表!$F$59</c15:sqref>
                        </c15:formulaRef>
                      </c:ext>
                    </c:extLst>
                    <c:strCache>
                      <c:ptCount val="1"/>
                      <c:pt idx="0">
                        <c:v>やや
そう思う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集計表!$F$60:$F$81</c15:sqref>
                        </c15:fullRef>
                        <c15:formulaRef>
                          <c15:sqref>(集計表!$F$60,集計表!$F$62,集計表!$F$64,集計表!$F$66,集計表!$F$68,集計表!$F$70,集計表!$F$72,集計表!$F$74,集計表!$F$76,集計表!$F$78,集計表!$F$80)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90A-4F35-86D4-53643267930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集計表!$G$59</c15:sqref>
                        </c15:formulaRef>
                      </c:ext>
                    </c:extLst>
                    <c:strCache>
                      <c:ptCount val="1"/>
                      <c:pt idx="0">
                        <c:v>変わらない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集計表!$G$60:$G$81</c15:sqref>
                        </c15:fullRef>
                        <c15:formulaRef>
                          <c15:sqref>(集計表!$G$60,集計表!$G$62,集計表!$G$64,集計表!$G$66,集計表!$G$68,集計表!$G$70,集計表!$G$72,集計表!$G$74,集計表!$G$76,集計表!$G$78,集計表!$G$80)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90A-4F35-86D4-53643267930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集計表!$H$59</c15:sqref>
                        </c15:formulaRef>
                      </c:ext>
                    </c:extLst>
                    <c:strCache>
                      <c:ptCount val="1"/>
                      <c:pt idx="0">
                        <c:v>やや
そう思わない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集計表!$H$60:$H$81</c15:sqref>
                        </c15:fullRef>
                        <c15:formulaRef>
                          <c15:sqref>(集計表!$H$60,集計表!$H$62,集計表!$H$64,集計表!$H$66,集計表!$H$68,集計表!$H$70,集計表!$H$72,集計表!$H$74,集計表!$H$76,集計表!$H$78,集計表!$H$80)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90A-4F35-86D4-53643267930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集計表!$I$59</c15:sqref>
                        </c15:formulaRef>
                      </c:ext>
                    </c:extLst>
                    <c:strCache>
                      <c:ptCount val="1"/>
                      <c:pt idx="0">
                        <c:v>そう
思わない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集計表!$I$60:$I$81</c15:sqref>
                        </c15:fullRef>
                        <c15:formulaRef>
                          <c15:sqref>(集計表!$I$60,集計表!$I$62,集計表!$I$64,集計表!$I$66,集計表!$I$68,集計表!$I$70,集計表!$I$72,集計表!$I$74,集計表!$I$76,集計表!$I$78,集計表!$I$80)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90A-4F35-86D4-53643267930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集計表!$J$59</c15:sqref>
                        </c15:formulaRef>
                      </c:ext>
                    </c:extLst>
                    <c:strCache>
                      <c:ptCount val="1"/>
                      <c:pt idx="0">
                        <c:v>全く
そう思わない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集計表!$J$60:$J$81</c15:sqref>
                        </c15:fullRef>
                        <c15:formulaRef>
                          <c15:sqref>(集計表!$J$60,集計表!$J$62,集計表!$J$64,集計表!$J$66,集計表!$J$68,集計表!$J$70,集計表!$J$72,集計表!$J$74,集計表!$J$76,集計表!$J$78,集計表!$J$80)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90A-4F35-86D4-53643267930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集計表!$K$59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集計表!$K$60:$K$81</c15:sqref>
                        </c15:fullRef>
                        <c15:formulaRef>
                          <c15:sqref>(集計表!$K$60,集計表!$K$62,集計表!$K$64,集計表!$K$66,集計表!$K$68,集計表!$K$70,集計表!$K$72,集計表!$K$74,集計表!$K$76,集計表!$K$78,集計表!$K$80)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90A-4F35-86D4-53643267930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集計表!$L$59</c15:sqref>
                        </c15:formulaRef>
                      </c:ext>
                    </c:extLst>
                    <c:strCache>
                      <c:ptCount val="1"/>
                      <c:pt idx="0">
                        <c:v>空白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集計表!$L$60:$L$81</c15:sqref>
                        </c15:fullRef>
                        <c15:formulaRef>
                          <c15:sqref>(集計表!$L$60,集計表!$L$62,集計表!$L$64,集計表!$L$66,集計表!$L$68,集計表!$L$70,集計表!$L$72,集計表!$L$74,集計表!$L$76,集計表!$L$78,集計表!$L$80)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700</c:v>
                      </c:pt>
                      <c:pt idx="1">
                        <c:v>700</c:v>
                      </c:pt>
                      <c:pt idx="2">
                        <c:v>700</c:v>
                      </c:pt>
                      <c:pt idx="3">
                        <c:v>700</c:v>
                      </c:pt>
                      <c:pt idx="4">
                        <c:v>700</c:v>
                      </c:pt>
                      <c:pt idx="5">
                        <c:v>700</c:v>
                      </c:pt>
                      <c:pt idx="6">
                        <c:v>700</c:v>
                      </c:pt>
                      <c:pt idx="7">
                        <c:v>700</c:v>
                      </c:pt>
                      <c:pt idx="8">
                        <c:v>700</c:v>
                      </c:pt>
                      <c:pt idx="9">
                        <c:v>700</c:v>
                      </c:pt>
                      <c:pt idx="10">
                        <c:v>700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90A-4F35-86D4-53643267930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集計表!$M$59</c15:sqref>
                        </c15:formulaRef>
                      </c:ext>
                    </c:extLst>
                    <c:strCache>
                      <c:ptCount val="1"/>
                      <c:pt idx="0">
                        <c:v>思う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集計表!$M$60:$M$81</c15:sqref>
                        </c15:fullRef>
                        <c15:formulaRef>
                          <c15:sqref>(集計表!$M$60,集計表!$M$62,集計表!$M$64,集計表!$M$66,集計表!$M$68,集計表!$M$70,集計表!$M$72,集計表!$M$74,集計表!$M$76,集計表!$M$78,集計表!$M$80)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90A-4F35-86D4-53643267930C}"/>
                  </c:ext>
                </c:extLst>
              </c15:ser>
            </c15:filteredBarSeries>
          </c:ext>
        </c:extLst>
      </c:barChart>
      <c:catAx>
        <c:axId val="1074538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52543"/>
        <c:crosses val="autoZero"/>
        <c:auto val="1"/>
        <c:lblAlgn val="ctr"/>
        <c:lblOffset val="100"/>
        <c:noMultiLvlLbl val="0"/>
      </c:catAx>
      <c:valAx>
        <c:axId val="110252543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0745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具体的な肌の変化（該当全て）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集計表!$C$84:$K$84</c15:sqref>
                  </c15:fullRef>
                </c:ext>
              </c:extLst>
              <c:f>集計表!$D$84:$K$84</c:f>
              <c:strCache>
                <c:ptCount val="8"/>
                <c:pt idx="0">
                  <c:v>うるおい</c:v>
                </c:pt>
                <c:pt idx="1">
                  <c:v>なめらかさ</c:v>
                </c:pt>
                <c:pt idx="2">
                  <c:v>はり</c:v>
                </c:pt>
                <c:pt idx="3">
                  <c:v>弾力</c:v>
                </c:pt>
                <c:pt idx="4">
                  <c:v>血色</c:v>
                </c:pt>
                <c:pt idx="5">
                  <c:v>つや</c:v>
                </c:pt>
                <c:pt idx="6">
                  <c:v>かゆみ軽減</c:v>
                </c:pt>
                <c:pt idx="7">
                  <c:v>赤み軽減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集計表!$C$86:$K$86</c15:sqref>
                  </c15:fullRef>
                </c:ext>
              </c:extLst>
              <c:f>集計表!$D$86:$K$86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5-4AB6-AB4F-FAFB337177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8659471"/>
        <c:axId val="3018074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集計表!$C$84:$K$84</c15:sqref>
                        </c15:fullRef>
                        <c15:formulaRef>
                          <c15:sqref>集計表!$D$84:$K$84</c15:sqref>
                        </c15:formulaRef>
                      </c:ext>
                    </c:extLst>
                    <c:strCache>
                      <c:ptCount val="8"/>
                      <c:pt idx="0">
                        <c:v>うるおい</c:v>
                      </c:pt>
                      <c:pt idx="1">
                        <c:v>なめらかさ</c:v>
                      </c:pt>
                      <c:pt idx="2">
                        <c:v>はり</c:v>
                      </c:pt>
                      <c:pt idx="3">
                        <c:v>弾力</c:v>
                      </c:pt>
                      <c:pt idx="4">
                        <c:v>血色</c:v>
                      </c:pt>
                      <c:pt idx="5">
                        <c:v>つや</c:v>
                      </c:pt>
                      <c:pt idx="6">
                        <c:v>かゆみ軽減</c:v>
                      </c:pt>
                      <c:pt idx="7">
                        <c:v>赤み軽減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集計表!$C$85:$K$85</c15:sqref>
                        </c15:fullRef>
                        <c15:formulaRef>
                          <c15:sqref>集計表!$D$85:$K$85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9D5-4AB6-AB4F-FAFB337177EC}"/>
                  </c:ext>
                </c:extLst>
              </c15:ser>
            </c15:filteredBarSeries>
          </c:ext>
        </c:extLst>
      </c:barChart>
      <c:catAx>
        <c:axId val="2986594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807471"/>
        <c:crosses val="autoZero"/>
        <c:auto val="1"/>
        <c:lblAlgn val="ctr"/>
        <c:lblOffset val="100"/>
        <c:noMultiLvlLbl val="0"/>
      </c:catAx>
      <c:valAx>
        <c:axId val="301807471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98659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滞在時間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集計表!$C$6:$G$6</c15:sqref>
                  </c15:fullRef>
                </c:ext>
              </c:extLst>
              <c:f>集計表!$D$6:$G$6</c:f>
              <c:strCache>
                <c:ptCount val="4"/>
                <c:pt idx="0">
                  <c:v>1.日帰り</c:v>
                </c:pt>
                <c:pt idx="1">
                  <c:v>2.一泊二日</c:v>
                </c:pt>
                <c:pt idx="2">
                  <c:v>3.二泊三日</c:v>
                </c:pt>
                <c:pt idx="3">
                  <c:v>4.三泊以上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集計表!$C$8:$G$8</c15:sqref>
                  </c15:fullRef>
                </c:ext>
              </c:extLst>
              <c:f>集計表!$D$8:$G$8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8-4CC9-9547-84272812F6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49299792"/>
        <c:axId val="102840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集計表!$C$6:$G$6</c15:sqref>
                        </c15:fullRef>
                        <c15:formulaRef>
                          <c15:sqref>集計表!$D$6:$G$6</c15:sqref>
                        </c15:formulaRef>
                      </c:ext>
                    </c:extLst>
                    <c:strCache>
                      <c:ptCount val="4"/>
                      <c:pt idx="0">
                        <c:v>1.日帰り</c:v>
                      </c:pt>
                      <c:pt idx="1">
                        <c:v>2.一泊二日</c:v>
                      </c:pt>
                      <c:pt idx="2">
                        <c:v>3.二泊三日</c:v>
                      </c:pt>
                      <c:pt idx="3">
                        <c:v>4.三泊以上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集計表!$C$7:$G$7</c15:sqref>
                        </c15:fullRef>
                        <c15:formulaRef>
                          <c15:sqref>集計表!$D$7:$G$7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C8-4CC9-9547-84272812F6AE}"/>
                  </c:ext>
                </c:extLst>
              </c15:ser>
            </c15:filteredBarSeries>
          </c:ext>
        </c:extLst>
      </c:barChart>
      <c:catAx>
        <c:axId val="1349299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8403200"/>
        <c:crosses val="autoZero"/>
        <c:auto val="1"/>
        <c:lblAlgn val="ctr"/>
        <c:lblOffset val="100"/>
        <c:noMultiLvlLbl val="0"/>
      </c:catAx>
      <c:valAx>
        <c:axId val="102840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4929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現在の健康状態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集計表!$C$11:$H$11</c15:sqref>
                  </c15:fullRef>
                </c:ext>
              </c:extLst>
              <c:f>集計表!$D$11:$H$11</c:f>
              <c:strCache>
                <c:ptCount val="5"/>
                <c:pt idx="0">
                  <c:v>1.よい</c:v>
                </c:pt>
                <c:pt idx="1">
                  <c:v>2.まあよい</c:v>
                </c:pt>
                <c:pt idx="2">
                  <c:v>3.ふつう</c:v>
                </c:pt>
                <c:pt idx="3">
                  <c:v>4.あまりよくない</c:v>
                </c:pt>
                <c:pt idx="4">
                  <c:v>5.よくない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集計表!$C$13:$H$13</c15:sqref>
                  </c15:fullRef>
                </c:ext>
              </c:extLst>
              <c:f>集計表!$D$13:$H$13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8-42DC-80DD-EC5411E8C0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48858560"/>
        <c:axId val="18442829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集計表!$C$11:$H$11</c15:sqref>
                        </c15:fullRef>
                        <c15:formulaRef>
                          <c15:sqref>集計表!$D$11:$H$11</c15:sqref>
                        </c15:formulaRef>
                      </c:ext>
                    </c:extLst>
                    <c:strCache>
                      <c:ptCount val="5"/>
                      <c:pt idx="0">
                        <c:v>1.よい</c:v>
                      </c:pt>
                      <c:pt idx="1">
                        <c:v>2.まあよい</c:v>
                      </c:pt>
                      <c:pt idx="2">
                        <c:v>3.ふつう</c:v>
                      </c:pt>
                      <c:pt idx="3">
                        <c:v>4.あまりよくない</c:v>
                      </c:pt>
                      <c:pt idx="4">
                        <c:v>5.よくない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集計表!$C$12:$H$12</c15:sqref>
                        </c15:fullRef>
                        <c15:formulaRef>
                          <c15:sqref>集計表!$D$12:$H$12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338-42DC-80DD-EC5411E8C0FE}"/>
                  </c:ext>
                </c:extLst>
              </c15:ser>
            </c15:filteredBarSeries>
          </c:ext>
        </c:extLst>
      </c:barChart>
      <c:catAx>
        <c:axId val="1848858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4282944"/>
        <c:crosses val="autoZero"/>
        <c:auto val="1"/>
        <c:lblAlgn val="ctr"/>
        <c:lblOffset val="100"/>
        <c:noMultiLvlLbl val="0"/>
      </c:catAx>
      <c:valAx>
        <c:axId val="184428294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84885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男女別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集計表!$C$170:$E$170</c15:sqref>
                  </c15:fullRef>
                </c:ext>
              </c:extLst>
              <c:f>集計表!$D$170:$E$170</c:f>
              <c:strCache>
                <c:ptCount val="2"/>
                <c:pt idx="0">
                  <c:v>1.男性</c:v>
                </c:pt>
                <c:pt idx="1">
                  <c:v>2.女性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集計表!$C$172:$E$172</c15:sqref>
                  </c15:fullRef>
                </c:ext>
              </c:extLst>
              <c:f>集計表!$D$172:$E$172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8-4A2B-B820-E75265BE05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09528688"/>
        <c:axId val="1844297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集計表!$C$170:$E$170</c15:sqref>
                        </c15:fullRef>
                        <c15:formulaRef>
                          <c15:sqref>集計表!$D$170:$E$170</c15:sqref>
                        </c15:formulaRef>
                      </c:ext>
                    </c:extLst>
                    <c:strCache>
                      <c:ptCount val="2"/>
                      <c:pt idx="0">
                        <c:v>1.男性</c:v>
                      </c:pt>
                      <c:pt idx="1">
                        <c:v>2.女性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集計表!$C$171:$E$171</c15:sqref>
                        </c15:fullRef>
                        <c15:formulaRef>
                          <c15:sqref>集計表!$D$171:$E$171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778-4A2B-B820-E75265BE0540}"/>
                  </c:ext>
                </c:extLst>
              </c15:ser>
            </c15:filteredBarSeries>
          </c:ext>
        </c:extLst>
      </c:barChart>
      <c:catAx>
        <c:axId val="909528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4297088"/>
        <c:crosses val="autoZero"/>
        <c:auto val="1"/>
        <c:lblAlgn val="ctr"/>
        <c:lblOffset val="100"/>
        <c:noMultiLvlLbl val="0"/>
      </c:catAx>
      <c:valAx>
        <c:axId val="184429708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90952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年代別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集計表!$C$173:$I$173</c15:sqref>
                  </c15:fullRef>
                </c:ext>
              </c:extLst>
              <c:f>集計表!$D$173:$I$173</c:f>
              <c:strCache>
                <c:ptCount val="6"/>
                <c:pt idx="0">
                  <c:v>20歳代</c:v>
                </c:pt>
                <c:pt idx="1">
                  <c:v>30歳代</c:v>
                </c:pt>
                <c:pt idx="2">
                  <c:v>40歳代</c:v>
                </c:pt>
                <c:pt idx="3">
                  <c:v>50歳代</c:v>
                </c:pt>
                <c:pt idx="4">
                  <c:v>60歳代</c:v>
                </c:pt>
                <c:pt idx="5">
                  <c:v>70歳代以上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集計表!$C$175:$I$175</c15:sqref>
                  </c15:fullRef>
                </c:ext>
              </c:extLst>
              <c:f>集計表!$D$175:$I$175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C-4F1A-94EF-C268BD01C0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46556560"/>
        <c:axId val="146200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集計表!$C$173:$I$173</c15:sqref>
                        </c15:fullRef>
                        <c15:formulaRef>
                          <c15:sqref>集計表!$D$173:$I$173</c15:sqref>
                        </c15:formulaRef>
                      </c:ext>
                    </c:extLst>
                    <c:strCache>
                      <c:ptCount val="6"/>
                      <c:pt idx="0">
                        <c:v>20歳代</c:v>
                      </c:pt>
                      <c:pt idx="1">
                        <c:v>30歳代</c:v>
                      </c:pt>
                      <c:pt idx="2">
                        <c:v>40歳代</c:v>
                      </c:pt>
                      <c:pt idx="3">
                        <c:v>50歳代</c:v>
                      </c:pt>
                      <c:pt idx="4">
                        <c:v>60歳代</c:v>
                      </c:pt>
                      <c:pt idx="5">
                        <c:v>70歳代以上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集計表!$C$174:$I$174</c15:sqref>
                        </c15:fullRef>
                        <c15:formulaRef>
                          <c15:sqref>集計表!$D$174:$I$174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E6C-4F1A-94EF-C268BD01C02B}"/>
                  </c:ext>
                </c:extLst>
              </c15:ser>
            </c15:filteredBarSeries>
          </c:ext>
        </c:extLst>
      </c:barChart>
      <c:catAx>
        <c:axId val="1846556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006656"/>
        <c:crosses val="autoZero"/>
        <c:auto val="1"/>
        <c:lblAlgn val="ctr"/>
        <c:lblOffset val="100"/>
        <c:noMultiLvlLbl val="0"/>
      </c:catAx>
      <c:valAx>
        <c:axId val="1462006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4655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滞在中のアクティビティ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集計表!$B$90:$B$122</c15:sqref>
                  </c15:fullRef>
                </c:ext>
              </c:extLst>
              <c:f>(集計表!$B$90,集計表!$B$94,集計表!$B$97,集計表!$B$100,集計表!$B$103,集計表!$B$106,集計表!$B$109,集計表!$B$112,集計表!$B$121)</c:f>
              <c:strCache>
                <c:ptCount val="9"/>
                <c:pt idx="0">
                  <c:v>1.温泉に入浴すること</c:v>
                </c:pt>
                <c:pt idx="1">
                  <c:v>2.息が弾み汗をかく程度の運動</c:v>
                </c:pt>
                <c:pt idx="2">
                  <c:v>3.周遊観光や食べ歩き、買い物など、歩行又はそれと同等以上の活動</c:v>
                </c:pt>
                <c:pt idx="3">
                  <c:v>4.マッサージやエステなどの保養や休養</c:v>
                </c:pt>
                <c:pt idx="4">
                  <c:v>5.宴会</c:v>
                </c:pt>
                <c:pt idx="5">
                  <c:v>6.自然・環境・歴史・食・文化等を学ぶ活動・セミナーの参加</c:v>
                </c:pt>
                <c:pt idx="6">
                  <c:v>7.仕事・業務に従事（ワーケーションや出張など）</c:v>
                </c:pt>
                <c:pt idx="7">
                  <c:v>8.その他の活動</c:v>
                </c:pt>
                <c:pt idx="8">
                  <c:v>9.何もしていない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集計表!$E$90:$E$122</c15:sqref>
                  </c15:fullRef>
                </c:ext>
              </c:extLst>
              <c:f>(集計表!$E$90,集計表!$E$94,集計表!$E$97,集計表!$E$100,集計表!$E$103,集計表!$E$106,集計表!$E$109,集計表!$E$112,集計表!$E$121)</c:f>
              <c:numCache>
                <c:formatCode>General</c:formatCode>
                <c:ptCount val="9"/>
                <c:pt idx="0" formatCode="0.0%">
                  <c:v>0</c:v>
                </c:pt>
                <c:pt idx="1" formatCode="0.0%">
                  <c:v>0</c:v>
                </c:pt>
                <c:pt idx="2" formatCode="0.0%">
                  <c:v>0</c:v>
                </c:pt>
                <c:pt idx="3" formatCode="0.0%">
                  <c:v>0</c:v>
                </c:pt>
                <c:pt idx="4" formatCode="0.0%">
                  <c:v>0</c:v>
                </c:pt>
                <c:pt idx="5" formatCode="0.0%">
                  <c:v>0</c:v>
                </c:pt>
                <c:pt idx="6" formatCode="0.0%">
                  <c:v>0</c:v>
                </c:pt>
                <c:pt idx="7" formatCode="0.0%">
                  <c:v>0</c:v>
                </c:pt>
                <c:pt idx="8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31-4E2B-8EA5-4968C883D1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16731871"/>
        <c:axId val="9647235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集計表!$B$90:$B$122</c15:sqref>
                        </c15:fullRef>
                        <c15:formulaRef>
                          <c15:sqref>(集計表!$B$90,集計表!$B$94,集計表!$B$97,集計表!$B$100,集計表!$B$103,集計表!$B$106,集計表!$B$109,集計表!$B$112,集計表!$B$121)</c15:sqref>
                        </c15:formulaRef>
                      </c:ext>
                    </c:extLst>
                    <c:strCache>
                      <c:ptCount val="9"/>
                      <c:pt idx="0">
                        <c:v>1.温泉に入浴すること</c:v>
                      </c:pt>
                      <c:pt idx="1">
                        <c:v>2.息が弾み汗をかく程度の運動</c:v>
                      </c:pt>
                      <c:pt idx="2">
                        <c:v>3.周遊観光や食べ歩き、買い物など、歩行又はそれと同等以上の活動</c:v>
                      </c:pt>
                      <c:pt idx="3">
                        <c:v>4.マッサージやエステなどの保養や休養</c:v>
                      </c:pt>
                      <c:pt idx="4">
                        <c:v>5.宴会</c:v>
                      </c:pt>
                      <c:pt idx="5">
                        <c:v>6.自然・環境・歴史・食・文化等を学ぶ活動・セミナーの参加</c:v>
                      </c:pt>
                      <c:pt idx="6">
                        <c:v>7.仕事・業務に従事（ワーケーションや出張など）</c:v>
                      </c:pt>
                      <c:pt idx="7">
                        <c:v>8.その他の活動</c:v>
                      </c:pt>
                      <c:pt idx="8">
                        <c:v>9.何もしていない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集計表!$C$90:$C$122</c15:sqref>
                        </c15:fullRef>
                        <c15:formulaRef>
                          <c15:sqref>(集計表!$C$90,集計表!$C$94,集計表!$C$97,集計表!$C$100,集計表!$C$103,集計表!$C$106,集計表!$C$109,集計表!$C$112,集計表!$C$121)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631-4E2B-8EA5-4968C883D172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集計表!$B$90:$B$122</c15:sqref>
                        </c15:fullRef>
                        <c15:formulaRef>
                          <c15:sqref>(集計表!$B$90,集計表!$B$94,集計表!$B$97,集計表!$B$100,集計表!$B$103,集計表!$B$106,集計表!$B$109,集計表!$B$112,集計表!$B$121)</c15:sqref>
                        </c15:formulaRef>
                      </c:ext>
                    </c:extLst>
                    <c:strCache>
                      <c:ptCount val="9"/>
                      <c:pt idx="0">
                        <c:v>1.温泉に入浴すること</c:v>
                      </c:pt>
                      <c:pt idx="1">
                        <c:v>2.息が弾み汗をかく程度の運動</c:v>
                      </c:pt>
                      <c:pt idx="2">
                        <c:v>3.周遊観光や食べ歩き、買い物など、歩行又はそれと同等以上の活動</c:v>
                      </c:pt>
                      <c:pt idx="3">
                        <c:v>4.マッサージやエステなどの保養や休養</c:v>
                      </c:pt>
                      <c:pt idx="4">
                        <c:v>5.宴会</c:v>
                      </c:pt>
                      <c:pt idx="5">
                        <c:v>6.自然・環境・歴史・食・文化等を学ぶ活動・セミナーの参加</c:v>
                      </c:pt>
                      <c:pt idx="6">
                        <c:v>7.仕事・業務に従事（ワーケーションや出張など）</c:v>
                      </c:pt>
                      <c:pt idx="7">
                        <c:v>8.その他の活動</c:v>
                      </c:pt>
                      <c:pt idx="8">
                        <c:v>9.何もしていない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集計表!$D$90:$D$122</c15:sqref>
                        </c15:fullRef>
                        <c15:formulaRef>
                          <c15:sqref>(集計表!$D$90,集計表!$D$94,集計表!$D$97,集計表!$D$100,集計表!$D$103,集計表!$D$106,集計表!$D$109,集計表!$D$112,集計表!$D$121)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631-4E2B-8EA5-4968C883D172}"/>
                  </c:ext>
                </c:extLst>
              </c15:ser>
            </c15:filteredBarSeries>
          </c:ext>
        </c:extLst>
      </c:barChart>
      <c:catAx>
        <c:axId val="8167318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4723599"/>
        <c:crosses val="autoZero"/>
        <c:auto val="1"/>
        <c:lblAlgn val="ctr"/>
        <c:lblOffset val="100"/>
        <c:noMultiLvlLbl val="0"/>
      </c:catAx>
      <c:valAx>
        <c:axId val="964723599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8167318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12</xdr:row>
      <xdr:rowOff>190502</xdr:rowOff>
    </xdr:from>
    <xdr:to>
      <xdr:col>12</xdr:col>
      <xdr:colOff>123826</xdr:colOff>
      <xdr:row>16</xdr:row>
      <xdr:rowOff>25879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190930" y="3321891"/>
          <a:ext cx="2271983" cy="698018"/>
        </a:xfrm>
        <a:prstGeom prst="wedgeRoundRectCallout">
          <a:avLst>
            <a:gd name="adj1" fmla="val -63719"/>
            <a:gd name="adj2" fmla="val -398513"/>
            <a:gd name="adj3" fmla="val 16667"/>
          </a:avLst>
        </a:prstGeom>
        <a:solidFill>
          <a:srgbClr val="FFFF00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>
              <a:latin typeface="+mn-ea"/>
              <a:ea typeface="+mn-ea"/>
            </a:rPr>
            <a:t>回答に○がついている選択肢の数字を入力します</a:t>
          </a:r>
        </a:p>
      </xdr:txBody>
    </xdr:sp>
    <xdr:clientData/>
  </xdr:twoCellAnchor>
  <xdr:twoCellAnchor>
    <xdr:from>
      <xdr:col>7</xdr:col>
      <xdr:colOff>19049</xdr:colOff>
      <xdr:row>3</xdr:row>
      <xdr:rowOff>180976</xdr:rowOff>
    </xdr:from>
    <xdr:to>
      <xdr:col>15</xdr:col>
      <xdr:colOff>323851</xdr:colOff>
      <xdr:row>5</xdr:row>
      <xdr:rowOff>152400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114924" y="1371601"/>
          <a:ext cx="3276602" cy="409574"/>
        </a:xfrm>
        <a:prstGeom prst="wedgeRoundRectCallout">
          <a:avLst>
            <a:gd name="adj1" fmla="val -8624"/>
            <a:gd name="adj2" fmla="val -121743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を入力</a:t>
          </a:r>
        </a:p>
      </xdr:txBody>
    </xdr:sp>
    <xdr:clientData/>
  </xdr:twoCellAnchor>
  <xdr:twoCellAnchor>
    <xdr:from>
      <xdr:col>16</xdr:col>
      <xdr:colOff>57148</xdr:colOff>
      <xdr:row>6</xdr:row>
      <xdr:rowOff>104776</xdr:rowOff>
    </xdr:from>
    <xdr:to>
      <xdr:col>27</xdr:col>
      <xdr:colOff>0</xdr:colOff>
      <xdr:row>8</xdr:row>
      <xdr:rowOff>123825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496298" y="1952626"/>
          <a:ext cx="4581527" cy="457199"/>
        </a:xfrm>
        <a:prstGeom prst="wedgeRoundRectCallout">
          <a:avLst>
            <a:gd name="adj1" fmla="val -54867"/>
            <a:gd name="adj2" fmla="val -217890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アンケートに○がついていない＝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０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（数字のゼロ）を入力</a:t>
          </a:r>
        </a:p>
      </xdr:txBody>
    </xdr:sp>
    <xdr:clientData/>
  </xdr:twoCellAnchor>
  <xdr:twoCellAnchor>
    <xdr:from>
      <xdr:col>4</xdr:col>
      <xdr:colOff>971550</xdr:colOff>
      <xdr:row>1</xdr:row>
      <xdr:rowOff>419101</xdr:rowOff>
    </xdr:from>
    <xdr:to>
      <xdr:col>6</xdr:col>
      <xdr:colOff>9525</xdr:colOff>
      <xdr:row>3</xdr:row>
      <xdr:rowOff>66676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333875" y="695326"/>
          <a:ext cx="400050" cy="323850"/>
        </a:xfrm>
        <a:prstGeom prst="ellipse">
          <a:avLst/>
        </a:prstGeom>
        <a:noFill/>
        <a:ln>
          <a:solidFill>
            <a:srgbClr val="92D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15</xdr:row>
      <xdr:rowOff>142875</xdr:rowOff>
    </xdr:from>
    <xdr:to>
      <xdr:col>4</xdr:col>
      <xdr:colOff>962025</xdr:colOff>
      <xdr:row>17</xdr:row>
      <xdr:rowOff>76200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429000" y="3724275"/>
          <a:ext cx="895350" cy="371475"/>
        </a:xfrm>
        <a:prstGeom prst="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142875</xdr:colOff>
      <xdr:row>15</xdr:row>
      <xdr:rowOff>161927</xdr:rowOff>
    </xdr:from>
    <xdr:to>
      <xdr:col>10</xdr:col>
      <xdr:colOff>219076</xdr:colOff>
      <xdr:row>18</xdr:row>
      <xdr:rowOff>123826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514850" y="3743327"/>
          <a:ext cx="1914526" cy="619124"/>
        </a:xfrm>
        <a:prstGeom prst="wedgeRoundRectCallout">
          <a:avLst>
            <a:gd name="adj1" fmla="val -66129"/>
            <a:gd name="adj2" fmla="val -18513"/>
            <a:gd name="adj3" fmla="val 16667"/>
          </a:avLst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日付は　年</a:t>
          </a:r>
          <a:r>
            <a:rPr kumimoji="1" lang="en-US" altLang="ja-JP" sz="1300" b="1">
              <a:latin typeface="+mn-ea"/>
              <a:ea typeface="+mn-ea"/>
            </a:rPr>
            <a:t>/</a:t>
          </a:r>
          <a:r>
            <a:rPr kumimoji="1" lang="ja-JP" altLang="en-US" sz="1300" b="1">
              <a:latin typeface="+mn-ea"/>
              <a:ea typeface="+mn-ea"/>
            </a:rPr>
            <a:t>月</a:t>
          </a:r>
          <a:r>
            <a:rPr kumimoji="1" lang="en-US" altLang="ja-JP" sz="1300" b="1">
              <a:latin typeface="+mn-ea"/>
              <a:ea typeface="+mn-ea"/>
            </a:rPr>
            <a:t>/</a:t>
          </a:r>
          <a:r>
            <a:rPr kumimoji="1" lang="ja-JP" altLang="en-US" sz="1300" b="1">
              <a:latin typeface="+mn-ea"/>
              <a:ea typeface="+mn-ea"/>
            </a:rPr>
            <a:t>日　で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入力してください</a:t>
          </a:r>
        </a:p>
      </xdr:txBody>
    </xdr:sp>
    <xdr:clientData/>
  </xdr:twoCellAnchor>
  <xdr:twoCellAnchor>
    <xdr:from>
      <xdr:col>6</xdr:col>
      <xdr:colOff>38101</xdr:colOff>
      <xdr:row>24</xdr:row>
      <xdr:rowOff>104775</xdr:rowOff>
    </xdr:from>
    <xdr:to>
      <xdr:col>19</xdr:col>
      <xdr:colOff>28576</xdr:colOff>
      <xdr:row>26</xdr:row>
      <xdr:rowOff>19050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762501" y="5895975"/>
          <a:ext cx="4591050" cy="352425"/>
        </a:xfrm>
        <a:prstGeom prst="wedgeRoundRectCallout">
          <a:avLst>
            <a:gd name="adj1" fmla="val -16111"/>
            <a:gd name="adj2" fmla="val -130720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アンケートに１つも○がついていない＝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全部空欄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のまま</a:t>
          </a:r>
        </a:p>
      </xdr:txBody>
    </xdr:sp>
    <xdr:clientData/>
  </xdr:twoCellAnchor>
  <xdr:twoCellAnchor>
    <xdr:from>
      <xdr:col>6</xdr:col>
      <xdr:colOff>342900</xdr:colOff>
      <xdr:row>21</xdr:row>
      <xdr:rowOff>171450</xdr:rowOff>
    </xdr:from>
    <xdr:to>
      <xdr:col>16</xdr:col>
      <xdr:colOff>0</xdr:colOff>
      <xdr:row>23</xdr:row>
      <xdr:rowOff>38100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067300" y="5067300"/>
          <a:ext cx="3781425" cy="304800"/>
        </a:xfrm>
        <a:prstGeom prst="roundRect">
          <a:avLst/>
        </a:prstGeom>
        <a:noFill/>
        <a:ln>
          <a:solidFill>
            <a:srgbClr val="00B0F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247650</xdr:colOff>
      <xdr:row>1</xdr:row>
      <xdr:rowOff>419100</xdr:rowOff>
    </xdr:from>
    <xdr:to>
      <xdr:col>51</xdr:col>
      <xdr:colOff>38099</xdr:colOff>
      <xdr:row>3</xdr:row>
      <xdr:rowOff>85725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9821525" y="933450"/>
          <a:ext cx="380999" cy="34290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9526</xdr:colOff>
      <xdr:row>1</xdr:row>
      <xdr:rowOff>428625</xdr:rowOff>
    </xdr:from>
    <xdr:to>
      <xdr:col>52</xdr:col>
      <xdr:colOff>57151</xdr:colOff>
      <xdr:row>3</xdr:row>
      <xdr:rowOff>57150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1926551" y="704850"/>
          <a:ext cx="438150" cy="304800"/>
        </a:xfrm>
        <a:prstGeom prst="roundRect">
          <a:avLst/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323850</xdr:colOff>
      <xdr:row>14</xdr:row>
      <xdr:rowOff>190500</xdr:rowOff>
    </xdr:from>
    <xdr:to>
      <xdr:col>53</xdr:col>
      <xdr:colOff>47625</xdr:colOff>
      <xdr:row>16</xdr:row>
      <xdr:rowOff>95250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2240875" y="3552825"/>
          <a:ext cx="409575" cy="34290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53</xdr:col>
      <xdr:colOff>1</xdr:colOff>
      <xdr:row>14</xdr:row>
      <xdr:rowOff>180975</xdr:rowOff>
    </xdr:from>
    <xdr:to>
      <xdr:col>54</xdr:col>
      <xdr:colOff>19051</xdr:colOff>
      <xdr:row>16</xdr:row>
      <xdr:rowOff>47625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2602826" y="3543300"/>
          <a:ext cx="438150" cy="304800"/>
        </a:xfrm>
        <a:prstGeom prst="roundRect">
          <a:avLst/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266699</xdr:colOff>
      <xdr:row>9</xdr:row>
      <xdr:rowOff>190500</xdr:rowOff>
    </xdr:from>
    <xdr:to>
      <xdr:col>25</xdr:col>
      <xdr:colOff>9524</xdr:colOff>
      <xdr:row>11</xdr:row>
      <xdr:rowOff>76200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0772774" y="2695575"/>
          <a:ext cx="333375" cy="32385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285750</xdr:colOff>
      <xdr:row>9</xdr:row>
      <xdr:rowOff>209550</xdr:rowOff>
    </xdr:from>
    <xdr:to>
      <xdr:col>25</xdr:col>
      <xdr:colOff>1628775</xdr:colOff>
      <xdr:row>11</xdr:row>
      <xdr:rowOff>38099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 flipV="1">
          <a:off x="11087100" y="2714625"/>
          <a:ext cx="1638300" cy="266699"/>
        </a:xfrm>
        <a:prstGeom prst="roundRect">
          <a:avLst>
            <a:gd name="adj" fmla="val 50000"/>
          </a:avLst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276225</xdr:colOff>
      <xdr:row>14</xdr:row>
      <xdr:rowOff>9525</xdr:rowOff>
    </xdr:from>
    <xdr:to>
      <xdr:col>25</xdr:col>
      <xdr:colOff>1295400</xdr:colOff>
      <xdr:row>17</xdr:row>
      <xdr:rowOff>28575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7972425" y="3609975"/>
          <a:ext cx="4419600" cy="676275"/>
        </a:xfrm>
        <a:prstGeom prst="wedgeRoundRectCallout">
          <a:avLst>
            <a:gd name="adj1" fmla="val 17625"/>
            <a:gd name="adj2" fmla="val -135391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C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 u="sng">
              <a:latin typeface="+mn-ea"/>
              <a:ea typeface="+mn-ea"/>
            </a:rPr>
            <a:t>９．その他</a:t>
          </a:r>
          <a:r>
            <a:rPr kumimoji="1" lang="ja-JP" altLang="en-US" sz="1300" b="1">
              <a:latin typeface="+mn-ea"/>
              <a:ea typeface="+mn-ea"/>
            </a:rPr>
            <a:t>に○がついている場合＝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を入力し、具体的に書いてあればそれをそのまま文字入力</a:t>
          </a:r>
        </a:p>
      </xdr:txBody>
    </xdr:sp>
    <xdr:clientData/>
  </xdr:twoCellAnchor>
  <xdr:twoCellAnchor>
    <xdr:from>
      <xdr:col>20</xdr:col>
      <xdr:colOff>104776</xdr:colOff>
      <xdr:row>24</xdr:row>
      <xdr:rowOff>85724</xdr:rowOff>
    </xdr:from>
    <xdr:to>
      <xdr:col>26</xdr:col>
      <xdr:colOff>0</xdr:colOff>
      <xdr:row>27</xdr:row>
      <xdr:rowOff>85724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9725026" y="5876924"/>
          <a:ext cx="3057524" cy="657225"/>
        </a:xfrm>
        <a:prstGeom prst="wedgeRoundRectCallout">
          <a:avLst>
            <a:gd name="adj1" fmla="val -35553"/>
            <a:gd name="adj2" fmla="val 105292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アンケートに○がついていない合＝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０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（数字のゼロ）　を入力</a:t>
          </a:r>
        </a:p>
      </xdr:txBody>
    </xdr:sp>
    <xdr:clientData/>
  </xdr:twoCellAnchor>
  <xdr:twoCellAnchor>
    <xdr:from>
      <xdr:col>14</xdr:col>
      <xdr:colOff>190499</xdr:colOff>
      <xdr:row>31</xdr:row>
      <xdr:rowOff>200026</xdr:rowOff>
    </xdr:from>
    <xdr:to>
      <xdr:col>25</xdr:col>
      <xdr:colOff>171449</xdr:colOff>
      <xdr:row>34</xdr:row>
      <xdr:rowOff>1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7886699" y="7524751"/>
          <a:ext cx="3381375" cy="457200"/>
        </a:xfrm>
        <a:prstGeom prst="wedgeRoundRectCallout">
          <a:avLst>
            <a:gd name="adj1" fmla="val -29938"/>
            <a:gd name="adj2" fmla="val -144943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を入力</a:t>
          </a:r>
        </a:p>
      </xdr:txBody>
    </xdr:sp>
    <xdr:clientData/>
  </xdr:twoCellAnchor>
  <xdr:twoCellAnchor>
    <xdr:from>
      <xdr:col>16</xdr:col>
      <xdr:colOff>0</xdr:colOff>
      <xdr:row>36</xdr:row>
      <xdr:rowOff>180975</xdr:rowOff>
    </xdr:from>
    <xdr:to>
      <xdr:col>25</xdr:col>
      <xdr:colOff>57150</xdr:colOff>
      <xdr:row>38</xdr:row>
      <xdr:rowOff>47625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0458450" y="8362950"/>
          <a:ext cx="5105400" cy="304800"/>
        </a:xfrm>
        <a:prstGeom prst="roundRect">
          <a:avLst/>
        </a:prstGeom>
        <a:noFill/>
        <a:ln>
          <a:solidFill>
            <a:srgbClr val="00B0F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285750</xdr:colOff>
      <xdr:row>39</xdr:row>
      <xdr:rowOff>209549</xdr:rowOff>
    </xdr:from>
    <xdr:to>
      <xdr:col>29</xdr:col>
      <xdr:colOff>76200</xdr:colOff>
      <xdr:row>41</xdr:row>
      <xdr:rowOff>171450</xdr:rowOff>
    </xdr:to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9020175" y="9286874"/>
          <a:ext cx="4429125" cy="400051"/>
        </a:xfrm>
        <a:prstGeom prst="wedgeRoundRectCallout">
          <a:avLst>
            <a:gd name="adj1" fmla="val -40716"/>
            <a:gd name="adj2" fmla="val -14288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アンケートに１つも○がついていない＝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全部空欄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のまま</a:t>
          </a:r>
        </a:p>
      </xdr:txBody>
    </xdr:sp>
    <xdr:clientData/>
  </xdr:twoCellAnchor>
  <xdr:twoCellAnchor>
    <xdr:from>
      <xdr:col>30</xdr:col>
      <xdr:colOff>285750</xdr:colOff>
      <xdr:row>6</xdr:row>
      <xdr:rowOff>133350</xdr:rowOff>
    </xdr:from>
    <xdr:to>
      <xdr:col>32</xdr:col>
      <xdr:colOff>28575</xdr:colOff>
      <xdr:row>8</xdr:row>
      <xdr:rowOff>57150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4249400" y="1981200"/>
          <a:ext cx="333375" cy="361950"/>
        </a:xfrm>
        <a:prstGeom prst="ellipse">
          <a:avLst/>
        </a:prstGeom>
        <a:noFill/>
        <a:ln>
          <a:solidFill>
            <a:srgbClr val="92D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238125</xdr:colOff>
      <xdr:row>30</xdr:row>
      <xdr:rowOff>123825</xdr:rowOff>
    </xdr:from>
    <xdr:to>
      <xdr:col>30</xdr:col>
      <xdr:colOff>47624</xdr:colOff>
      <xdr:row>32</xdr:row>
      <xdr:rowOff>76199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726025" y="6991350"/>
          <a:ext cx="400049" cy="390524"/>
        </a:xfrm>
        <a:prstGeom prst="ellipse">
          <a:avLst/>
        </a:prstGeom>
        <a:noFill/>
        <a:ln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247650</xdr:colOff>
      <xdr:row>30</xdr:row>
      <xdr:rowOff>133350</xdr:rowOff>
    </xdr:from>
    <xdr:to>
      <xdr:col>36</xdr:col>
      <xdr:colOff>57149</xdr:colOff>
      <xdr:row>32</xdr:row>
      <xdr:rowOff>85724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9507200" y="7000875"/>
          <a:ext cx="400049" cy="390524"/>
        </a:xfrm>
        <a:prstGeom prst="ellipse">
          <a:avLst/>
        </a:prstGeom>
        <a:noFill/>
        <a:ln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11</xdr:row>
      <xdr:rowOff>152400</xdr:rowOff>
    </xdr:from>
    <xdr:to>
      <xdr:col>36</xdr:col>
      <xdr:colOff>104776</xdr:colOff>
      <xdr:row>14</xdr:row>
      <xdr:rowOff>114299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783175" y="2857500"/>
          <a:ext cx="2171701" cy="619124"/>
        </a:xfrm>
        <a:prstGeom prst="wedgeRoundRectCallout">
          <a:avLst>
            <a:gd name="adj1" fmla="val -14598"/>
            <a:gd name="adj2" fmla="val -163129"/>
            <a:gd name="adj3" fmla="val 16667"/>
          </a:avLst>
        </a:prstGeom>
        <a:solidFill>
          <a:srgbClr val="FFFF00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回答に○がついている選択肢の数字を入力します</a:t>
          </a:r>
        </a:p>
      </xdr:txBody>
    </xdr:sp>
    <xdr:clientData/>
  </xdr:twoCellAnchor>
  <xdr:twoCellAnchor>
    <xdr:from>
      <xdr:col>32</xdr:col>
      <xdr:colOff>76200</xdr:colOff>
      <xdr:row>3</xdr:row>
      <xdr:rowOff>180975</xdr:rowOff>
    </xdr:from>
    <xdr:to>
      <xdr:col>39</xdr:col>
      <xdr:colOff>180976</xdr:colOff>
      <xdr:row>6</xdr:row>
      <xdr:rowOff>142874</xdr:rowOff>
    </xdr:to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8745200" y="1133475"/>
          <a:ext cx="2171701" cy="619124"/>
        </a:xfrm>
        <a:prstGeom prst="wedgeRoundRectCallout">
          <a:avLst>
            <a:gd name="adj1" fmla="val -69421"/>
            <a:gd name="adj2" fmla="val -49282"/>
            <a:gd name="adj3" fmla="val 16667"/>
          </a:avLst>
        </a:prstGeom>
        <a:solidFill>
          <a:srgbClr val="FFFF00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回答に○がついている選択肢の数字を入力します</a:t>
          </a:r>
        </a:p>
      </xdr:txBody>
    </xdr:sp>
    <xdr:clientData/>
  </xdr:twoCellAnchor>
  <xdr:twoCellAnchor>
    <xdr:from>
      <xdr:col>50</xdr:col>
      <xdr:colOff>19050</xdr:colOff>
      <xdr:row>7</xdr:row>
      <xdr:rowOff>76203</xdr:rowOff>
    </xdr:from>
    <xdr:to>
      <xdr:col>57</xdr:col>
      <xdr:colOff>152400</xdr:colOff>
      <xdr:row>9</xdr:row>
      <xdr:rowOff>1</xdr:rowOff>
    </xdr:to>
    <xdr:sp macro="" textlink="">
      <xdr:nvSpPr>
        <xdr:cNvPr id="38" name="角丸四角形吹き出し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20345400" y="2143128"/>
          <a:ext cx="2543175" cy="361948"/>
        </a:xfrm>
        <a:prstGeom prst="wedgeRoundRectCallout">
          <a:avLst>
            <a:gd name="adj1" fmla="val -46038"/>
            <a:gd name="adj2" fmla="val -28636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入力</a:t>
          </a:r>
        </a:p>
      </xdr:txBody>
    </xdr:sp>
    <xdr:clientData/>
  </xdr:twoCellAnchor>
  <xdr:twoCellAnchor>
    <xdr:from>
      <xdr:col>50</xdr:col>
      <xdr:colOff>66676</xdr:colOff>
      <xdr:row>18</xdr:row>
      <xdr:rowOff>66676</xdr:rowOff>
    </xdr:from>
    <xdr:to>
      <xdr:col>56</xdr:col>
      <xdr:colOff>257176</xdr:colOff>
      <xdr:row>19</xdr:row>
      <xdr:rowOff>209551</xdr:rowOff>
    </xdr:to>
    <xdr:sp macro="" textlink="">
      <xdr:nvSpPr>
        <xdr:cNvPr id="39" name="角丸四角形吹き出し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573626" y="4543426"/>
          <a:ext cx="2305050" cy="361950"/>
        </a:xfrm>
        <a:prstGeom prst="wedgeRoundRectCallout">
          <a:avLst>
            <a:gd name="adj1" fmla="val -18101"/>
            <a:gd name="adj2" fmla="val -15744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入力</a:t>
          </a:r>
        </a:p>
      </xdr:txBody>
    </xdr:sp>
    <xdr:clientData/>
  </xdr:twoCellAnchor>
  <xdr:twoCellAnchor>
    <xdr:from>
      <xdr:col>53</xdr:col>
      <xdr:colOff>323850</xdr:colOff>
      <xdr:row>4</xdr:row>
      <xdr:rowOff>9524</xdr:rowOff>
    </xdr:from>
    <xdr:to>
      <xdr:col>64</xdr:col>
      <xdr:colOff>523875</xdr:colOff>
      <xdr:row>5</xdr:row>
      <xdr:rowOff>152400</xdr:rowOff>
    </xdr:to>
    <xdr:sp macro="" textlink="">
      <xdr:nvSpPr>
        <xdr:cNvPr id="40" name="角丸四角形吹き出し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1631275" y="1419224"/>
          <a:ext cx="4067175" cy="361951"/>
        </a:xfrm>
        <a:prstGeom prst="wedgeRoundRectCallout">
          <a:avLst>
            <a:gd name="adj1" fmla="val -63529"/>
            <a:gd name="adj2" fmla="val -118532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C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具体的に回数が書いてあれば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数字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をそのまま入力</a:t>
          </a:r>
        </a:p>
      </xdr:txBody>
    </xdr:sp>
    <xdr:clientData/>
  </xdr:twoCellAnchor>
  <xdr:twoCellAnchor>
    <xdr:from>
      <xdr:col>56</xdr:col>
      <xdr:colOff>47625</xdr:colOff>
      <xdr:row>14</xdr:row>
      <xdr:rowOff>28574</xdr:rowOff>
    </xdr:from>
    <xdr:to>
      <xdr:col>65</xdr:col>
      <xdr:colOff>180975</xdr:colOff>
      <xdr:row>16</xdr:row>
      <xdr:rowOff>28575</xdr:rowOff>
    </xdr:to>
    <xdr:sp macro="" textlink="">
      <xdr:nvSpPr>
        <xdr:cNvPr id="41" name="角丸四角形吹き出し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9669125" y="3629024"/>
          <a:ext cx="4391025" cy="438151"/>
        </a:xfrm>
        <a:prstGeom prst="wedgeRoundRectCallout">
          <a:avLst>
            <a:gd name="adj1" fmla="val -66348"/>
            <a:gd name="adj2" fmla="val 6469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C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具体的に時間</a:t>
          </a:r>
          <a:r>
            <a:rPr kumimoji="1" lang="en-US" altLang="ja-JP" sz="1300" b="1">
              <a:latin typeface="+mn-ea"/>
              <a:ea typeface="+mn-ea"/>
            </a:rPr>
            <a:t>(</a:t>
          </a:r>
          <a:r>
            <a:rPr kumimoji="1" lang="ja-JP" altLang="en-US" sz="1300" b="1">
              <a:latin typeface="+mn-ea"/>
              <a:ea typeface="+mn-ea"/>
            </a:rPr>
            <a:t>分）が書いてあれば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数字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をそのまま入力</a:t>
          </a:r>
        </a:p>
      </xdr:txBody>
    </xdr:sp>
    <xdr:clientData/>
  </xdr:twoCellAnchor>
  <xdr:twoCellAnchor>
    <xdr:from>
      <xdr:col>27</xdr:col>
      <xdr:colOff>171450</xdr:colOff>
      <xdr:row>35</xdr:row>
      <xdr:rowOff>142875</xdr:rowOff>
    </xdr:from>
    <xdr:to>
      <xdr:col>40</xdr:col>
      <xdr:colOff>85725</xdr:colOff>
      <xdr:row>37</xdr:row>
      <xdr:rowOff>104775</xdr:rowOff>
    </xdr:to>
    <xdr:sp macro="" textlink="">
      <xdr:nvSpPr>
        <xdr:cNvPr id="42" name="角丸四角形吹き出し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3249275" y="8343900"/>
          <a:ext cx="3752850" cy="400050"/>
        </a:xfrm>
        <a:prstGeom prst="wedgeRoundRectCallout">
          <a:avLst>
            <a:gd name="adj1" fmla="val -37214"/>
            <a:gd name="adj2" fmla="val -229580"/>
            <a:gd name="adj3" fmla="val 16667"/>
          </a:avLst>
        </a:prstGeom>
        <a:solidFill>
          <a:srgbClr val="CCFFCC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回答に○が何もついていなければ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にします</a:t>
          </a:r>
        </a:p>
      </xdr:txBody>
    </xdr:sp>
    <xdr:clientData/>
  </xdr:twoCellAnchor>
  <xdr:twoCellAnchor>
    <xdr:from>
      <xdr:col>34</xdr:col>
      <xdr:colOff>9525</xdr:colOff>
      <xdr:row>32</xdr:row>
      <xdr:rowOff>209550</xdr:rowOff>
    </xdr:from>
    <xdr:to>
      <xdr:col>47</xdr:col>
      <xdr:colOff>66675</xdr:colOff>
      <xdr:row>34</xdr:row>
      <xdr:rowOff>209550</xdr:rowOff>
    </xdr:to>
    <xdr:sp macro="" textlink="">
      <xdr:nvSpPr>
        <xdr:cNvPr id="43" name="角丸四角形吹き出し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5154275" y="7753350"/>
          <a:ext cx="3895725" cy="438150"/>
        </a:xfrm>
        <a:prstGeom prst="wedgeRoundRectCallout">
          <a:avLst>
            <a:gd name="adj1" fmla="val -34583"/>
            <a:gd name="adj2" fmla="val -97075"/>
            <a:gd name="adj3" fmla="val 16667"/>
          </a:avLst>
        </a:prstGeom>
        <a:solidFill>
          <a:srgbClr val="CCFFCC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回答に○が何もついていなければ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にします</a:t>
          </a:r>
        </a:p>
      </xdr:txBody>
    </xdr:sp>
    <xdr:clientData/>
  </xdr:twoCellAnchor>
  <xdr:twoCellAnchor>
    <xdr:from>
      <xdr:col>66</xdr:col>
      <xdr:colOff>114300</xdr:colOff>
      <xdr:row>6</xdr:row>
      <xdr:rowOff>95251</xdr:rowOff>
    </xdr:from>
    <xdr:to>
      <xdr:col>68</xdr:col>
      <xdr:colOff>342900</xdr:colOff>
      <xdr:row>8</xdr:row>
      <xdr:rowOff>114301</xdr:rowOff>
    </xdr:to>
    <xdr:sp macro="" textlink="">
      <xdr:nvSpPr>
        <xdr:cNvPr id="44" name="角丸四角形吹き出し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7070050" y="1704976"/>
          <a:ext cx="2609850" cy="457200"/>
        </a:xfrm>
        <a:prstGeom prst="wedgeRoundRectCallout">
          <a:avLst>
            <a:gd name="adj1" fmla="val -18711"/>
            <a:gd name="adj2" fmla="val -156031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自由記載はそのまま文字入力</a:t>
          </a:r>
        </a:p>
      </xdr:txBody>
    </xdr:sp>
    <xdr:clientData/>
  </xdr:twoCellAnchor>
  <xdr:twoCellAnchor>
    <xdr:from>
      <xdr:col>69</xdr:col>
      <xdr:colOff>114300</xdr:colOff>
      <xdr:row>20</xdr:row>
      <xdr:rowOff>66675</xdr:rowOff>
    </xdr:from>
    <xdr:to>
      <xdr:col>70</xdr:col>
      <xdr:colOff>190500</xdr:colOff>
      <xdr:row>22</xdr:row>
      <xdr:rowOff>85725</xdr:rowOff>
    </xdr:to>
    <xdr:sp macro="" textlink="">
      <xdr:nvSpPr>
        <xdr:cNvPr id="45" name="角丸四角形吹き出し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30270450" y="4743450"/>
          <a:ext cx="2609850" cy="457200"/>
        </a:xfrm>
        <a:prstGeom prst="wedgeRoundRectCallout">
          <a:avLst>
            <a:gd name="adj1" fmla="val -30390"/>
            <a:gd name="adj2" fmla="val -199781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自由記載はそのまま文字入力</a:t>
          </a:r>
        </a:p>
      </xdr:txBody>
    </xdr:sp>
    <xdr:clientData/>
  </xdr:twoCellAnchor>
  <xdr:twoCellAnchor>
    <xdr:from>
      <xdr:col>76</xdr:col>
      <xdr:colOff>152400</xdr:colOff>
      <xdr:row>14</xdr:row>
      <xdr:rowOff>123825</xdr:rowOff>
    </xdr:from>
    <xdr:to>
      <xdr:col>76</xdr:col>
      <xdr:colOff>2762250</xdr:colOff>
      <xdr:row>17</xdr:row>
      <xdr:rowOff>95250</xdr:rowOff>
    </xdr:to>
    <xdr:sp macro="" textlink="">
      <xdr:nvSpPr>
        <xdr:cNvPr id="47" name="角丸四角形吹き出し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34890075" y="3724275"/>
          <a:ext cx="2609850" cy="628650"/>
        </a:xfrm>
        <a:prstGeom prst="wedgeRoundRectCallout">
          <a:avLst>
            <a:gd name="adj1" fmla="val -36594"/>
            <a:gd name="adj2" fmla="val 91696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28575">
          <a:solidFill>
            <a:srgbClr val="92D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コメントや入力で迷ったことなどあったらここに書いてください</a:t>
          </a:r>
        </a:p>
      </xdr:txBody>
    </xdr:sp>
    <xdr:clientData/>
  </xdr:twoCellAnchor>
  <xdr:twoCellAnchor>
    <xdr:from>
      <xdr:col>74</xdr:col>
      <xdr:colOff>47625</xdr:colOff>
      <xdr:row>4</xdr:row>
      <xdr:rowOff>152400</xdr:rowOff>
    </xdr:from>
    <xdr:to>
      <xdr:col>74</xdr:col>
      <xdr:colOff>457200</xdr:colOff>
      <xdr:row>6</xdr:row>
      <xdr:rowOff>57150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32604075" y="1562100"/>
          <a:ext cx="409575" cy="34290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75</xdr:col>
      <xdr:colOff>171450</xdr:colOff>
      <xdr:row>4</xdr:row>
      <xdr:rowOff>190500</xdr:rowOff>
    </xdr:from>
    <xdr:to>
      <xdr:col>75</xdr:col>
      <xdr:colOff>1409700</xdr:colOff>
      <xdr:row>6</xdr:row>
      <xdr:rowOff>57150</xdr:rowOff>
    </xdr:to>
    <xdr:sp macro="" textlink="">
      <xdr:nvSpPr>
        <xdr:cNvPr id="50" name="角丸四角形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35880675" y="1362075"/>
          <a:ext cx="1238250" cy="304800"/>
        </a:xfrm>
        <a:prstGeom prst="roundRect">
          <a:avLst/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72</xdr:col>
      <xdr:colOff>19050</xdr:colOff>
      <xdr:row>4</xdr:row>
      <xdr:rowOff>171450</xdr:rowOff>
    </xdr:from>
    <xdr:to>
      <xdr:col>72</xdr:col>
      <xdr:colOff>419099</xdr:colOff>
      <xdr:row>6</xdr:row>
      <xdr:rowOff>123824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34328100" y="1343025"/>
          <a:ext cx="400049" cy="390524"/>
        </a:xfrm>
        <a:prstGeom prst="ellipse">
          <a:avLst/>
        </a:prstGeom>
        <a:noFill/>
        <a:ln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69</xdr:col>
      <xdr:colOff>152400</xdr:colOff>
      <xdr:row>5</xdr:row>
      <xdr:rowOff>152401</xdr:rowOff>
    </xdr:from>
    <xdr:to>
      <xdr:col>70</xdr:col>
      <xdr:colOff>590550</xdr:colOff>
      <xdr:row>7</xdr:row>
      <xdr:rowOff>85725</xdr:rowOff>
    </xdr:to>
    <xdr:sp macro="" textlink="">
      <xdr:nvSpPr>
        <xdr:cNvPr id="53" name="角丸四角形吹き出し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30308550" y="1543051"/>
          <a:ext cx="2971800" cy="371474"/>
        </a:xfrm>
        <a:prstGeom prst="wedgeRoundRectCallout">
          <a:avLst>
            <a:gd name="adj1" fmla="val 84660"/>
            <a:gd name="adj2" fmla="val -3674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28575">
          <a:solidFill>
            <a:srgbClr val="92D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書いていない場合、その他は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</a:p>
      </xdr:txBody>
    </xdr:sp>
    <xdr:clientData/>
  </xdr:twoCellAnchor>
  <xdr:twoCellAnchor>
    <xdr:from>
      <xdr:col>72</xdr:col>
      <xdr:colOff>47624</xdr:colOff>
      <xdr:row>11</xdr:row>
      <xdr:rowOff>38101</xdr:rowOff>
    </xdr:from>
    <xdr:to>
      <xdr:col>76</xdr:col>
      <xdr:colOff>314325</xdr:colOff>
      <xdr:row>14</xdr:row>
      <xdr:rowOff>76200</xdr:rowOff>
    </xdr:to>
    <xdr:sp macro="" textlink="">
      <xdr:nvSpPr>
        <xdr:cNvPr id="54" name="角丸四角形吹き出し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31670624" y="2981326"/>
          <a:ext cx="3381376" cy="695324"/>
        </a:xfrm>
        <a:prstGeom prst="wedgeRoundRectCallout">
          <a:avLst>
            <a:gd name="adj1" fmla="val -28740"/>
            <a:gd name="adj2" fmla="val -98783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年齢は数字を入力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100" b="1">
              <a:latin typeface="+mn-ea"/>
              <a:ea typeface="+mn-ea"/>
            </a:rPr>
            <a:t>＜その他の例＞</a:t>
          </a:r>
          <a:r>
            <a:rPr kumimoji="1" lang="en-US" altLang="ja-JP" sz="1400" b="1">
              <a:latin typeface="+mn-ea"/>
              <a:ea typeface="+mn-ea"/>
            </a:rPr>
            <a:t>30</a:t>
          </a:r>
          <a:r>
            <a:rPr kumimoji="1" lang="ja-JP" altLang="en-US" sz="1400" b="1">
              <a:latin typeface="+mn-ea"/>
              <a:ea typeface="+mn-ea"/>
            </a:rPr>
            <a:t>代→</a:t>
          </a:r>
          <a:r>
            <a:rPr kumimoji="1" lang="en-US" altLang="ja-JP" sz="1400" b="1">
              <a:latin typeface="+mn-ea"/>
              <a:ea typeface="+mn-ea"/>
            </a:rPr>
            <a:t>[35]</a:t>
          </a:r>
          <a:r>
            <a:rPr kumimoji="1" lang="ja-JP" altLang="en-US" sz="1400" b="1">
              <a:latin typeface="+mn-ea"/>
              <a:ea typeface="+mn-ea"/>
            </a:rPr>
            <a:t>、</a:t>
          </a:r>
          <a:r>
            <a:rPr kumimoji="1" lang="en-US" altLang="ja-JP" sz="1400" b="1">
              <a:latin typeface="+mn-ea"/>
              <a:ea typeface="+mn-ea"/>
            </a:rPr>
            <a:t>50</a:t>
          </a:r>
          <a:r>
            <a:rPr kumimoji="1" lang="ja-JP" altLang="en-US" sz="1400" b="1">
              <a:latin typeface="+mn-ea"/>
              <a:ea typeface="+mn-ea"/>
            </a:rPr>
            <a:t>代→</a:t>
          </a:r>
          <a:r>
            <a:rPr kumimoji="1" lang="en-US" altLang="ja-JP" sz="1400" b="1">
              <a:solidFill>
                <a:schemeClr val="dk1"/>
              </a:solidFill>
              <a:latin typeface="+mn-ea"/>
              <a:ea typeface="+mn-ea"/>
              <a:cs typeface="+mn-cs"/>
            </a:rPr>
            <a:t>[52]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  <xdr:twoCellAnchor>
    <xdr:from>
      <xdr:col>72</xdr:col>
      <xdr:colOff>0</xdr:colOff>
      <xdr:row>1</xdr:row>
      <xdr:rowOff>438149</xdr:rowOff>
    </xdr:from>
    <xdr:to>
      <xdr:col>72</xdr:col>
      <xdr:colOff>438150</xdr:colOff>
      <xdr:row>4</xdr:row>
      <xdr:rowOff>104774</xdr:rowOff>
    </xdr:to>
    <xdr:sp macro="" textlink="">
      <xdr:nvSpPr>
        <xdr:cNvPr id="57" name="角丸四角形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34309050" y="714374"/>
          <a:ext cx="438150" cy="561975"/>
        </a:xfrm>
        <a:prstGeom prst="roundRect">
          <a:avLst/>
        </a:prstGeom>
        <a:noFill/>
        <a:ln>
          <a:solidFill>
            <a:schemeClr val="accent5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69</xdr:col>
      <xdr:colOff>1190625</xdr:colOff>
      <xdr:row>2</xdr:row>
      <xdr:rowOff>152400</xdr:rowOff>
    </xdr:from>
    <xdr:to>
      <xdr:col>71</xdr:col>
      <xdr:colOff>457200</xdr:colOff>
      <xdr:row>4</xdr:row>
      <xdr:rowOff>180975</xdr:rowOff>
    </xdr:to>
    <xdr:sp macro="" textlink="">
      <xdr:nvSpPr>
        <xdr:cNvPr id="51" name="角丸四角形吹き出し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31346775" y="885825"/>
          <a:ext cx="2609850" cy="466725"/>
        </a:xfrm>
        <a:prstGeom prst="wedgeRoundRectCallout">
          <a:avLst>
            <a:gd name="adj1" fmla="val 67785"/>
            <a:gd name="adj2" fmla="val -3936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男性は</a:t>
          </a:r>
          <a:r>
            <a:rPr kumimoji="1" lang="en-US" altLang="ja-JP" sz="1300" b="1">
              <a:latin typeface="+mn-ea"/>
              <a:ea typeface="+mn-ea"/>
            </a:rPr>
            <a:t>[1]</a:t>
          </a:r>
          <a:r>
            <a:rPr kumimoji="1" lang="ja-JP" altLang="en-US" sz="1300" b="1">
              <a:latin typeface="+mn-ea"/>
              <a:ea typeface="+mn-ea"/>
            </a:rPr>
            <a:t>、女性は</a:t>
          </a:r>
          <a:r>
            <a:rPr kumimoji="1" lang="en-US" altLang="ja-JP" sz="1300" b="1">
              <a:latin typeface="+mn-ea"/>
              <a:ea typeface="+mn-ea"/>
            </a:rPr>
            <a:t>[2]</a:t>
          </a:r>
          <a:r>
            <a:rPr kumimoji="1" lang="ja-JP" altLang="en-US" sz="1300" b="1">
              <a:latin typeface="+mn-ea"/>
              <a:ea typeface="+mn-ea"/>
            </a:rPr>
            <a:t>を入力</a:t>
          </a:r>
          <a:endParaRPr kumimoji="1" lang="en-US" altLang="ja-JP" sz="1300" b="1">
            <a:latin typeface="+mn-ea"/>
            <a:ea typeface="+mn-ea"/>
          </a:endParaRPr>
        </a:p>
      </xdr:txBody>
    </xdr:sp>
    <xdr:clientData/>
  </xdr:twoCellAnchor>
  <xdr:twoCellAnchor>
    <xdr:from>
      <xdr:col>70</xdr:col>
      <xdr:colOff>66675</xdr:colOff>
      <xdr:row>13</xdr:row>
      <xdr:rowOff>171450</xdr:rowOff>
    </xdr:from>
    <xdr:to>
      <xdr:col>71</xdr:col>
      <xdr:colOff>762000</xdr:colOff>
      <xdr:row>15</xdr:row>
      <xdr:rowOff>66676</xdr:rowOff>
    </xdr:to>
    <xdr:sp macro="" textlink="">
      <xdr:nvSpPr>
        <xdr:cNvPr id="58" name="角丸四角形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32756475" y="3314700"/>
          <a:ext cx="1504950" cy="333376"/>
        </a:xfrm>
        <a:prstGeom prst="roundRect">
          <a:avLst/>
        </a:prstGeom>
        <a:noFill/>
        <a:ln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70</xdr:col>
      <xdr:colOff>228600</xdr:colOff>
      <xdr:row>7</xdr:row>
      <xdr:rowOff>190501</xdr:rowOff>
    </xdr:from>
    <xdr:to>
      <xdr:col>70</xdr:col>
      <xdr:colOff>600075</xdr:colOff>
      <xdr:row>9</xdr:row>
      <xdr:rowOff>95251</xdr:rowOff>
    </xdr:to>
    <xdr:sp macro="" textlink="">
      <xdr:nvSpPr>
        <xdr:cNvPr id="59" name="角丸四角形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32918400" y="2019301"/>
          <a:ext cx="371475" cy="342900"/>
        </a:xfrm>
        <a:prstGeom prst="roundRect">
          <a:avLst/>
        </a:prstGeom>
        <a:noFill/>
        <a:ln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71</xdr:col>
      <xdr:colOff>171450</xdr:colOff>
      <xdr:row>18</xdr:row>
      <xdr:rowOff>171449</xdr:rowOff>
    </xdr:from>
    <xdr:to>
      <xdr:col>75</xdr:col>
      <xdr:colOff>571500</xdr:colOff>
      <xdr:row>21</xdr:row>
      <xdr:rowOff>171449</xdr:rowOff>
    </xdr:to>
    <xdr:sp macro="" textlink="">
      <xdr:nvSpPr>
        <xdr:cNvPr id="48" name="角丸四角形吹き出し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33670875" y="4410074"/>
          <a:ext cx="2609850" cy="657225"/>
        </a:xfrm>
        <a:prstGeom prst="wedgeRoundRectCallout">
          <a:avLst>
            <a:gd name="adj1" fmla="val -41339"/>
            <a:gd name="adj2" fmla="val -177951"/>
            <a:gd name="adj3" fmla="val 16667"/>
          </a:avLst>
        </a:prstGeom>
        <a:solidFill>
          <a:schemeClr val="bg2"/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国外の場合は、</a:t>
          </a:r>
          <a:r>
            <a:rPr kumimoji="1" lang="en-US" altLang="ja-JP" sz="1300" b="1">
              <a:latin typeface="+mn-ea"/>
              <a:ea typeface="+mn-ea"/>
            </a:rPr>
            <a:t>[99]</a:t>
          </a:r>
          <a:r>
            <a:rPr kumimoji="1" lang="ja-JP" altLang="en-US" sz="1300" b="1">
              <a:latin typeface="+mn-ea"/>
              <a:ea typeface="+mn-ea"/>
            </a:rPr>
            <a:t>を入力して隣のセルに国名を入力する</a:t>
          </a:r>
        </a:p>
      </xdr:txBody>
    </xdr:sp>
    <xdr:clientData/>
  </xdr:twoCellAnchor>
  <xdr:twoCellAnchor>
    <xdr:from>
      <xdr:col>69</xdr:col>
      <xdr:colOff>95250</xdr:colOff>
      <xdr:row>10</xdr:row>
      <xdr:rowOff>85724</xdr:rowOff>
    </xdr:from>
    <xdr:to>
      <xdr:col>70</xdr:col>
      <xdr:colOff>381000</xdr:colOff>
      <xdr:row>12</xdr:row>
      <xdr:rowOff>85725</xdr:rowOff>
    </xdr:to>
    <xdr:sp macro="" textlink="">
      <xdr:nvSpPr>
        <xdr:cNvPr id="46" name="角丸四角形吹き出し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7565350" y="2809874"/>
          <a:ext cx="2819400" cy="438151"/>
        </a:xfrm>
        <a:prstGeom prst="wedgeRoundRectCallout">
          <a:avLst>
            <a:gd name="adj1" fmla="val 43645"/>
            <a:gd name="adj2" fmla="val -98966"/>
            <a:gd name="adj3" fmla="val 16667"/>
          </a:avLst>
        </a:prstGeom>
        <a:solidFill>
          <a:schemeClr val="bg2"/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居住地は「都道府県コード」を入力</a:t>
          </a:r>
        </a:p>
      </xdr:txBody>
    </xdr:sp>
    <xdr:clientData/>
  </xdr:twoCellAnchor>
  <xdr:twoCellAnchor>
    <xdr:from>
      <xdr:col>73</xdr:col>
      <xdr:colOff>19050</xdr:colOff>
      <xdr:row>7</xdr:row>
      <xdr:rowOff>209549</xdr:rowOff>
    </xdr:from>
    <xdr:to>
      <xdr:col>73</xdr:col>
      <xdr:colOff>457200</xdr:colOff>
      <xdr:row>9</xdr:row>
      <xdr:rowOff>95250</xdr:rowOff>
    </xdr:to>
    <xdr:sp macro="" textlink="">
      <xdr:nvSpPr>
        <xdr:cNvPr id="60" name="角丸四角形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34794825" y="2038349"/>
          <a:ext cx="438150" cy="323851"/>
        </a:xfrm>
        <a:prstGeom prst="roundRect">
          <a:avLst/>
        </a:prstGeom>
        <a:noFill/>
        <a:ln>
          <a:solidFill>
            <a:schemeClr val="accent5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228600</xdr:colOff>
      <xdr:row>18</xdr:row>
      <xdr:rowOff>133350</xdr:rowOff>
    </xdr:from>
    <xdr:to>
      <xdr:col>30</xdr:col>
      <xdr:colOff>38099</xdr:colOff>
      <xdr:row>20</xdr:row>
      <xdr:rowOff>85724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17716500" y="4371975"/>
          <a:ext cx="400049" cy="390524"/>
        </a:xfrm>
        <a:prstGeom prst="ellipse">
          <a:avLst/>
        </a:prstGeom>
        <a:noFill/>
        <a:ln>
          <a:solidFill>
            <a:schemeClr val="accent3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22</xdr:row>
      <xdr:rowOff>57150</xdr:rowOff>
    </xdr:from>
    <xdr:to>
      <xdr:col>41</xdr:col>
      <xdr:colOff>171451</xdr:colOff>
      <xdr:row>25</xdr:row>
      <xdr:rowOff>66675</xdr:rowOff>
    </xdr:to>
    <xdr:sp macro="" textlink="">
      <xdr:nvSpPr>
        <xdr:cNvPr id="62" name="角丸四角形吹き出し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13792200" y="5410200"/>
          <a:ext cx="3590926" cy="666750"/>
        </a:xfrm>
        <a:prstGeom prst="wedgeRoundRectCallout">
          <a:avLst>
            <a:gd name="adj1" fmla="val -49708"/>
            <a:gd name="adj2" fmla="val -112668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回答に○が複数ついていたら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にします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　　　⇒</a:t>
          </a:r>
          <a:r>
            <a:rPr kumimoji="1" lang="en-US" altLang="ja-JP" sz="1300" b="1">
              <a:latin typeface="+mn-ea"/>
              <a:ea typeface="+mn-ea"/>
            </a:rPr>
            <a:t>【</a:t>
          </a:r>
          <a:r>
            <a:rPr kumimoji="1" lang="ja-JP" altLang="en-US" sz="1300" b="1">
              <a:latin typeface="+mn-ea"/>
              <a:ea typeface="+mn-ea"/>
            </a:rPr>
            <a:t>備考・メモ欄</a:t>
          </a:r>
          <a:r>
            <a:rPr kumimoji="1" lang="en-US" altLang="ja-JP" sz="1300" b="1">
              <a:latin typeface="+mn-ea"/>
              <a:ea typeface="+mn-ea"/>
            </a:rPr>
            <a:t>】</a:t>
          </a:r>
          <a:r>
            <a:rPr kumimoji="1" lang="ja-JP" altLang="en-US" sz="1300" b="1">
              <a:latin typeface="+mn-ea"/>
              <a:ea typeface="+mn-ea"/>
            </a:rPr>
            <a:t>にその旨記載　（参照）</a:t>
          </a:r>
        </a:p>
      </xdr:txBody>
    </xdr:sp>
    <xdr:clientData/>
  </xdr:twoCellAnchor>
  <xdr:twoCellAnchor>
    <xdr:from>
      <xdr:col>75</xdr:col>
      <xdr:colOff>1647825</xdr:colOff>
      <xdr:row>18</xdr:row>
      <xdr:rowOff>171450</xdr:rowOff>
    </xdr:from>
    <xdr:to>
      <xdr:col>76</xdr:col>
      <xdr:colOff>1438275</xdr:colOff>
      <xdr:row>20</xdr:row>
      <xdr:rowOff>66676</xdr:rowOff>
    </xdr:to>
    <xdr:sp macro="" textlink="">
      <xdr:nvSpPr>
        <xdr:cNvPr id="63" name="角丸四角形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37357050" y="4410075"/>
          <a:ext cx="1504950" cy="333376"/>
        </a:xfrm>
        <a:prstGeom prst="roundRect">
          <a:avLst/>
        </a:prstGeom>
        <a:noFill/>
        <a:ln>
          <a:solidFill>
            <a:schemeClr val="accent3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1647825</xdr:colOff>
      <xdr:row>2</xdr:row>
      <xdr:rowOff>161925</xdr:rowOff>
    </xdr:from>
    <xdr:to>
      <xdr:col>27</xdr:col>
      <xdr:colOff>0</xdr:colOff>
      <xdr:row>4</xdr:row>
      <xdr:rowOff>85725</xdr:rowOff>
    </xdr:to>
    <xdr:sp macro="" textlink="">
      <xdr:nvSpPr>
        <xdr:cNvPr id="65" name="円/楕円 31">
          <a:extLst>
            <a:ext uri="{FF2B5EF4-FFF2-40B4-BE49-F238E27FC236}">
              <a16:creationId xmlns:a16="http://schemas.microsoft.com/office/drawing/2014/main" id="{FD194459-1B8B-470A-AA37-D3D5DC99E1D4}"/>
            </a:ext>
          </a:extLst>
        </xdr:cNvPr>
        <xdr:cNvSpPr/>
      </xdr:nvSpPr>
      <xdr:spPr>
        <a:xfrm>
          <a:off x="12744450" y="1133475"/>
          <a:ext cx="333375" cy="361950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266700</xdr:colOff>
      <xdr:row>2</xdr:row>
      <xdr:rowOff>152400</xdr:rowOff>
    </xdr:from>
    <xdr:to>
      <xdr:col>28</xdr:col>
      <xdr:colOff>9525</xdr:colOff>
      <xdr:row>4</xdr:row>
      <xdr:rowOff>76200</xdr:rowOff>
    </xdr:to>
    <xdr:sp macro="" textlink="">
      <xdr:nvSpPr>
        <xdr:cNvPr id="66" name="円/楕円 31">
          <a:extLst>
            <a:ext uri="{FF2B5EF4-FFF2-40B4-BE49-F238E27FC236}">
              <a16:creationId xmlns:a16="http://schemas.microsoft.com/office/drawing/2014/main" id="{14AAED6C-592C-409E-A91D-E47CF7BF938A}"/>
            </a:ext>
          </a:extLst>
        </xdr:cNvPr>
        <xdr:cNvSpPr/>
      </xdr:nvSpPr>
      <xdr:spPr>
        <a:xfrm>
          <a:off x="13049250" y="1123950"/>
          <a:ext cx="333375" cy="361950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276225</xdr:colOff>
      <xdr:row>2</xdr:row>
      <xdr:rowOff>161925</xdr:rowOff>
    </xdr:from>
    <xdr:to>
      <xdr:col>29</xdr:col>
      <xdr:colOff>19050</xdr:colOff>
      <xdr:row>4</xdr:row>
      <xdr:rowOff>85725</xdr:rowOff>
    </xdr:to>
    <xdr:sp macro="" textlink="">
      <xdr:nvSpPr>
        <xdr:cNvPr id="67" name="円/楕円 31">
          <a:extLst>
            <a:ext uri="{FF2B5EF4-FFF2-40B4-BE49-F238E27FC236}">
              <a16:creationId xmlns:a16="http://schemas.microsoft.com/office/drawing/2014/main" id="{6F6A556D-6739-4DC4-8AF1-900B244188CE}"/>
            </a:ext>
          </a:extLst>
        </xdr:cNvPr>
        <xdr:cNvSpPr/>
      </xdr:nvSpPr>
      <xdr:spPr>
        <a:xfrm>
          <a:off x="13354050" y="1133475"/>
          <a:ext cx="333375" cy="361950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28</xdr:col>
      <xdr:colOff>285750</xdr:colOff>
      <xdr:row>2</xdr:row>
      <xdr:rowOff>152400</xdr:rowOff>
    </xdr:from>
    <xdr:to>
      <xdr:col>30</xdr:col>
      <xdr:colOff>28575</xdr:colOff>
      <xdr:row>4</xdr:row>
      <xdr:rowOff>76200</xdr:rowOff>
    </xdr:to>
    <xdr:sp macro="" textlink="">
      <xdr:nvSpPr>
        <xdr:cNvPr id="68" name="円/楕円 31">
          <a:extLst>
            <a:ext uri="{FF2B5EF4-FFF2-40B4-BE49-F238E27FC236}">
              <a16:creationId xmlns:a16="http://schemas.microsoft.com/office/drawing/2014/main" id="{C3C18899-13E3-4642-BBE3-AC1A16E8B84A}"/>
            </a:ext>
          </a:extLst>
        </xdr:cNvPr>
        <xdr:cNvSpPr/>
      </xdr:nvSpPr>
      <xdr:spPr>
        <a:xfrm>
          <a:off x="13658850" y="1123950"/>
          <a:ext cx="333375" cy="361950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29</xdr:col>
      <xdr:colOff>276225</xdr:colOff>
      <xdr:row>2</xdr:row>
      <xdr:rowOff>161925</xdr:rowOff>
    </xdr:from>
    <xdr:to>
      <xdr:col>31</xdr:col>
      <xdr:colOff>19050</xdr:colOff>
      <xdr:row>4</xdr:row>
      <xdr:rowOff>85725</xdr:rowOff>
    </xdr:to>
    <xdr:sp macro="" textlink="">
      <xdr:nvSpPr>
        <xdr:cNvPr id="69" name="円/楕円 31">
          <a:extLst>
            <a:ext uri="{FF2B5EF4-FFF2-40B4-BE49-F238E27FC236}">
              <a16:creationId xmlns:a16="http://schemas.microsoft.com/office/drawing/2014/main" id="{F1336E7F-1737-4815-BC22-F7C65E6093DE}"/>
            </a:ext>
          </a:extLst>
        </xdr:cNvPr>
        <xdr:cNvSpPr/>
      </xdr:nvSpPr>
      <xdr:spPr>
        <a:xfrm>
          <a:off x="13944600" y="1133475"/>
          <a:ext cx="333375" cy="361950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62</xdr:col>
      <xdr:colOff>352425</xdr:colOff>
      <xdr:row>23</xdr:row>
      <xdr:rowOff>152400</xdr:rowOff>
    </xdr:from>
    <xdr:to>
      <xdr:col>64</xdr:col>
      <xdr:colOff>47625</xdr:colOff>
      <xdr:row>25</xdr:row>
      <xdr:rowOff>57150</xdr:rowOff>
    </xdr:to>
    <xdr:sp macro="" textlink="">
      <xdr:nvSpPr>
        <xdr:cNvPr id="71" name="円/楕円 19">
          <a:extLst>
            <a:ext uri="{FF2B5EF4-FFF2-40B4-BE49-F238E27FC236}">
              <a16:creationId xmlns:a16="http://schemas.microsoft.com/office/drawing/2014/main" id="{4FC0C4A0-75B6-4D31-8E44-F69B01289374}"/>
            </a:ext>
          </a:extLst>
        </xdr:cNvPr>
        <xdr:cNvSpPr/>
      </xdr:nvSpPr>
      <xdr:spPr>
        <a:xfrm>
          <a:off x="21993225" y="5724525"/>
          <a:ext cx="409575" cy="34290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64</xdr:col>
      <xdr:colOff>66675</xdr:colOff>
      <xdr:row>23</xdr:row>
      <xdr:rowOff>161925</xdr:rowOff>
    </xdr:from>
    <xdr:to>
      <xdr:col>66</xdr:col>
      <xdr:colOff>47625</xdr:colOff>
      <xdr:row>25</xdr:row>
      <xdr:rowOff>28575</xdr:rowOff>
    </xdr:to>
    <xdr:sp macro="" textlink="">
      <xdr:nvSpPr>
        <xdr:cNvPr id="72" name="角丸四角形 20">
          <a:extLst>
            <a:ext uri="{FF2B5EF4-FFF2-40B4-BE49-F238E27FC236}">
              <a16:creationId xmlns:a16="http://schemas.microsoft.com/office/drawing/2014/main" id="{4F2EFC0E-1D37-401F-A629-CDB1CC716A8D}"/>
            </a:ext>
          </a:extLst>
        </xdr:cNvPr>
        <xdr:cNvSpPr/>
      </xdr:nvSpPr>
      <xdr:spPr>
        <a:xfrm>
          <a:off x="22421850" y="5734050"/>
          <a:ext cx="1895475" cy="304800"/>
        </a:xfrm>
        <a:prstGeom prst="roundRect">
          <a:avLst/>
        </a:prstGeom>
        <a:noFill/>
        <a:ln w="25400" cap="flat" cmpd="sng" algn="ctr">
          <a:solidFill>
            <a:srgbClr val="FFC00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58</xdr:col>
      <xdr:colOff>247649</xdr:colOff>
      <xdr:row>27</xdr:row>
      <xdr:rowOff>76200</xdr:rowOff>
    </xdr:from>
    <xdr:to>
      <xdr:col>67</xdr:col>
      <xdr:colOff>1647825</xdr:colOff>
      <xdr:row>30</xdr:row>
      <xdr:rowOff>95250</xdr:rowOff>
    </xdr:to>
    <xdr:sp macro="" textlink="">
      <xdr:nvSpPr>
        <xdr:cNvPr id="74" name="角丸四角形吹き出し 23">
          <a:extLst>
            <a:ext uri="{FF2B5EF4-FFF2-40B4-BE49-F238E27FC236}">
              <a16:creationId xmlns:a16="http://schemas.microsoft.com/office/drawing/2014/main" id="{69975F98-7510-467B-8CCF-8C1FFEA9BF6A}"/>
            </a:ext>
          </a:extLst>
        </xdr:cNvPr>
        <xdr:cNvSpPr/>
      </xdr:nvSpPr>
      <xdr:spPr>
        <a:xfrm>
          <a:off x="20583524" y="6524625"/>
          <a:ext cx="5667376" cy="676275"/>
        </a:xfrm>
        <a:prstGeom prst="wedgeRoundRectCallout">
          <a:avLst>
            <a:gd name="adj1" fmla="val -19007"/>
            <a:gd name="adj2" fmla="val -118489"/>
            <a:gd name="adj3" fmla="val 16667"/>
          </a:avLst>
        </a:prstGeom>
        <a:solidFill>
          <a:srgbClr val="F79646">
            <a:lumMod val="40000"/>
            <a:lumOff val="60000"/>
          </a:srgbClr>
        </a:solidFill>
        <a:ln w="28575" cap="flat" cmpd="sng" algn="ctr">
          <a:solidFill>
            <a:srgbClr val="FFC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８．その他の活動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に○がついている場合＝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を入力し、内容が書いてあればそれをそのまま文字入力、時間（分）が書いてあれば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数字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をそのまま入力</a:t>
          </a:r>
        </a:p>
      </xdr:txBody>
    </xdr:sp>
    <xdr:clientData/>
  </xdr:twoCellAnchor>
  <xdr:twoCellAnchor>
    <xdr:from>
      <xdr:col>74</xdr:col>
      <xdr:colOff>428625</xdr:colOff>
      <xdr:row>7</xdr:row>
      <xdr:rowOff>76200</xdr:rowOff>
    </xdr:from>
    <xdr:to>
      <xdr:col>77</xdr:col>
      <xdr:colOff>0</xdr:colOff>
      <xdr:row>10</xdr:row>
      <xdr:rowOff>95250</xdr:rowOff>
    </xdr:to>
    <xdr:sp macro="" textlink="">
      <xdr:nvSpPr>
        <xdr:cNvPr id="76" name="角丸四角形吹き出し 23">
          <a:extLst>
            <a:ext uri="{FF2B5EF4-FFF2-40B4-BE49-F238E27FC236}">
              <a16:creationId xmlns:a16="http://schemas.microsoft.com/office/drawing/2014/main" id="{1ABC6BDB-DCE0-4A81-BF1F-263071DF88B1}"/>
            </a:ext>
          </a:extLst>
        </xdr:cNvPr>
        <xdr:cNvSpPr/>
      </xdr:nvSpPr>
      <xdr:spPr>
        <a:xfrm>
          <a:off x="32985075" y="2143125"/>
          <a:ext cx="4829176" cy="676275"/>
        </a:xfrm>
        <a:prstGeom prst="wedgeRoundRectCallout">
          <a:avLst>
            <a:gd name="adj1" fmla="val -49590"/>
            <a:gd name="adj2" fmla="val -107221"/>
            <a:gd name="adj3" fmla="val 16667"/>
          </a:avLst>
        </a:prstGeom>
        <a:solidFill>
          <a:srgbClr val="F79646">
            <a:lumMod val="40000"/>
            <a:lumOff val="60000"/>
          </a:srgbClr>
        </a:solidFill>
        <a:ln w="28575" cap="flat" cmpd="sng" algn="ctr">
          <a:solidFill>
            <a:srgbClr val="FFC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通院中の病気「あり」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に○がついている場合＝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を入力し、具体的な病名が書いてあればそれをそのまま文字入力</a:t>
          </a:r>
        </a:p>
      </xdr:txBody>
    </xdr:sp>
    <xdr:clientData/>
  </xdr:twoCellAnchor>
  <xdr:twoCellAnchor>
    <xdr:from>
      <xdr:col>41</xdr:col>
      <xdr:colOff>276225</xdr:colOff>
      <xdr:row>12</xdr:row>
      <xdr:rowOff>180975</xdr:rowOff>
    </xdr:from>
    <xdr:to>
      <xdr:col>50</xdr:col>
      <xdr:colOff>38100</xdr:colOff>
      <xdr:row>14</xdr:row>
      <xdr:rowOff>47625</xdr:rowOff>
    </xdr:to>
    <xdr:sp macro="" textlink="">
      <xdr:nvSpPr>
        <xdr:cNvPr id="77" name="角丸四角形 26">
          <a:extLst>
            <a:ext uri="{FF2B5EF4-FFF2-40B4-BE49-F238E27FC236}">
              <a16:creationId xmlns:a16="http://schemas.microsoft.com/office/drawing/2014/main" id="{56FE2BEC-9E57-4384-A314-C9AC86B5BC77}"/>
            </a:ext>
          </a:extLst>
        </xdr:cNvPr>
        <xdr:cNvSpPr/>
      </xdr:nvSpPr>
      <xdr:spPr>
        <a:xfrm>
          <a:off x="17487900" y="3343275"/>
          <a:ext cx="2876550" cy="304800"/>
        </a:xfrm>
        <a:prstGeom prst="roundRect">
          <a:avLst/>
        </a:prstGeom>
        <a:noFill/>
        <a:ln w="25400" cap="flat" cmpd="sng" algn="ctr">
          <a:solidFill>
            <a:srgbClr val="00B0F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35</xdr:col>
      <xdr:colOff>9525</xdr:colOff>
      <xdr:row>16</xdr:row>
      <xdr:rowOff>104775</xdr:rowOff>
    </xdr:from>
    <xdr:to>
      <xdr:col>49</xdr:col>
      <xdr:colOff>200025</xdr:colOff>
      <xdr:row>18</xdr:row>
      <xdr:rowOff>66676</xdr:rowOff>
    </xdr:to>
    <xdr:sp macro="" textlink="">
      <xdr:nvSpPr>
        <xdr:cNvPr id="78" name="角丸四角形吹き出し 27">
          <a:extLst>
            <a:ext uri="{FF2B5EF4-FFF2-40B4-BE49-F238E27FC236}">
              <a16:creationId xmlns:a16="http://schemas.microsoft.com/office/drawing/2014/main" id="{6E4CD946-DE8B-476E-834A-375BC5E5D7D9}"/>
            </a:ext>
          </a:extLst>
        </xdr:cNvPr>
        <xdr:cNvSpPr/>
      </xdr:nvSpPr>
      <xdr:spPr>
        <a:xfrm>
          <a:off x="15449550" y="4143375"/>
          <a:ext cx="4724400" cy="400051"/>
        </a:xfrm>
        <a:prstGeom prst="wedgeRoundRectCallout">
          <a:avLst>
            <a:gd name="adj1" fmla="val 3639"/>
            <a:gd name="adj2" fmla="val -169078"/>
            <a:gd name="adj3" fmla="val 16667"/>
          </a:avLst>
        </a:prstGeom>
        <a:solidFill>
          <a:srgbClr val="4BACC6">
            <a:lumMod val="40000"/>
            <a:lumOff val="60000"/>
          </a:srgbClr>
        </a:solidFill>
        <a:ln w="28575" cap="flat" cmpd="sng" algn="ctr">
          <a:solidFill>
            <a:srgbClr val="00B0F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アンケートに１つも○がついていない＝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全部空欄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のまま</a:t>
          </a:r>
        </a:p>
      </xdr:txBody>
    </xdr:sp>
    <xdr:clientData/>
  </xdr:twoCellAnchor>
  <xdr:twoCellAnchor>
    <xdr:from>
      <xdr:col>38</xdr:col>
      <xdr:colOff>180976</xdr:colOff>
      <xdr:row>7</xdr:row>
      <xdr:rowOff>114300</xdr:rowOff>
    </xdr:from>
    <xdr:to>
      <xdr:col>49</xdr:col>
      <xdr:colOff>19051</xdr:colOff>
      <xdr:row>10</xdr:row>
      <xdr:rowOff>57150</xdr:rowOff>
    </xdr:to>
    <xdr:sp macro="" textlink="">
      <xdr:nvSpPr>
        <xdr:cNvPr id="79" name="角丸四角形吹き出し 8">
          <a:extLst>
            <a:ext uri="{FF2B5EF4-FFF2-40B4-BE49-F238E27FC236}">
              <a16:creationId xmlns:a16="http://schemas.microsoft.com/office/drawing/2014/main" id="{35FE91DF-257F-4574-AE22-20EF30504ADF}"/>
            </a:ext>
          </a:extLst>
        </xdr:cNvPr>
        <xdr:cNvSpPr/>
      </xdr:nvSpPr>
      <xdr:spPr>
        <a:xfrm>
          <a:off x="16506826" y="2181225"/>
          <a:ext cx="3486150" cy="600075"/>
        </a:xfrm>
        <a:prstGeom prst="wedgeRoundRectCallout">
          <a:avLst>
            <a:gd name="adj1" fmla="val -11469"/>
            <a:gd name="adj2" fmla="val -212433"/>
            <a:gd name="adj3" fmla="val 16667"/>
          </a:avLst>
        </a:prstGeom>
        <a:solidFill>
          <a:srgbClr val="4BACC6">
            <a:lumMod val="40000"/>
            <a:lumOff val="60000"/>
          </a:srgbClr>
        </a:solidFill>
        <a:ln w="28575" cap="flat" cmpd="sng" algn="ctr">
          <a:solidFill>
            <a:srgbClr val="00B0F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アンケートに○がついている＝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を入力、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○がついていな＝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０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（数字のゼロ）を入力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12</xdr:row>
      <xdr:rowOff>190502</xdr:rowOff>
    </xdr:from>
    <xdr:to>
      <xdr:col>12</xdr:col>
      <xdr:colOff>123826</xdr:colOff>
      <xdr:row>15</xdr:row>
      <xdr:rowOff>152401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D712F2B4-DDBC-4665-8B53-33D0F1222329}"/>
            </a:ext>
          </a:extLst>
        </xdr:cNvPr>
        <xdr:cNvSpPr/>
      </xdr:nvSpPr>
      <xdr:spPr>
        <a:xfrm>
          <a:off x="4994044" y="3324400"/>
          <a:ext cx="2187287" cy="610292"/>
        </a:xfrm>
        <a:prstGeom prst="wedgeRoundRectCallout">
          <a:avLst>
            <a:gd name="adj1" fmla="val -63719"/>
            <a:gd name="adj2" fmla="val -398513"/>
            <a:gd name="adj3" fmla="val 16667"/>
          </a:avLst>
        </a:prstGeom>
        <a:solidFill>
          <a:srgbClr val="FFFF00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>
              <a:latin typeface="+mn-ea"/>
              <a:ea typeface="+mn-ea"/>
            </a:rPr>
            <a:t>回答に○がついている選択肢の数字を入力します</a:t>
          </a:r>
        </a:p>
      </xdr:txBody>
    </xdr:sp>
    <xdr:clientData/>
  </xdr:twoCellAnchor>
  <xdr:twoCellAnchor>
    <xdr:from>
      <xdr:col>2</xdr:col>
      <xdr:colOff>409576</xdr:colOff>
      <xdr:row>11</xdr:row>
      <xdr:rowOff>66676</xdr:rowOff>
    </xdr:from>
    <xdr:to>
      <xdr:col>6</xdr:col>
      <xdr:colOff>57151</xdr:colOff>
      <xdr:row>15</xdr:row>
      <xdr:rowOff>28575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4DB1C25B-DC88-4429-989D-57B4F243C181}"/>
            </a:ext>
          </a:extLst>
        </xdr:cNvPr>
        <xdr:cNvSpPr/>
      </xdr:nvSpPr>
      <xdr:spPr>
        <a:xfrm>
          <a:off x="1756238" y="2984443"/>
          <a:ext cx="3113982" cy="826423"/>
        </a:xfrm>
        <a:prstGeom prst="wedgeRoundRectCallout">
          <a:avLst>
            <a:gd name="adj1" fmla="val -61683"/>
            <a:gd name="adj2" fmla="val -185629"/>
            <a:gd name="adj3" fmla="val 16667"/>
          </a:avLst>
        </a:prstGeom>
        <a:ln w="28575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アンケート用紙の</a:t>
          </a:r>
          <a:r>
            <a:rPr kumimoji="1" lang="ja-JP" altLang="en-US" sz="1300" b="1" u="sng">
              <a:latin typeface="+mn-ea"/>
              <a:ea typeface="+mn-ea"/>
            </a:rPr>
            <a:t>右肩につけた通し番号と同じ</a:t>
          </a:r>
          <a:r>
            <a:rPr kumimoji="1" lang="ja-JP" altLang="en-US" sz="1300" b="1">
              <a:latin typeface="+mn-ea"/>
              <a:ea typeface="+mn-ea"/>
            </a:rPr>
            <a:t>になるようにそれぞれの行に入力する</a:t>
          </a:r>
        </a:p>
      </xdr:txBody>
    </xdr:sp>
    <xdr:clientData/>
  </xdr:twoCellAnchor>
  <xdr:twoCellAnchor>
    <xdr:from>
      <xdr:col>3</xdr:col>
      <xdr:colOff>247650</xdr:colOff>
      <xdr:row>5</xdr:row>
      <xdr:rowOff>57150</xdr:rowOff>
    </xdr:from>
    <xdr:to>
      <xdr:col>11</xdr:col>
      <xdr:colOff>0</xdr:colOff>
      <xdr:row>11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9F944744-19E8-471A-B56A-C8D16EF00FA5}"/>
            </a:ext>
          </a:extLst>
        </xdr:cNvPr>
        <xdr:cNvSpPr/>
      </xdr:nvSpPr>
      <xdr:spPr>
        <a:xfrm>
          <a:off x="2874472" y="1678132"/>
          <a:ext cx="3808961" cy="1353935"/>
        </a:xfrm>
        <a:prstGeom prst="wedgeRoundRectCallout">
          <a:avLst>
            <a:gd name="adj1" fmla="val -44633"/>
            <a:gd name="adj2" fmla="val -9041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 u="sng">
              <a:latin typeface="+mn-ea"/>
              <a:ea typeface="+mn-ea"/>
            </a:rPr>
            <a:t>都道府県番号（登録番号の最初の</a:t>
          </a:r>
          <a:r>
            <a:rPr kumimoji="1" lang="en-US" altLang="ja-JP" sz="1300" b="1" u="sng">
              <a:latin typeface="+mn-ea"/>
              <a:ea typeface="+mn-ea"/>
            </a:rPr>
            <a:t>2</a:t>
          </a:r>
          <a:r>
            <a:rPr kumimoji="1" lang="ja-JP" altLang="en-US" sz="1300" b="1" u="sng">
              <a:latin typeface="+mn-ea"/>
              <a:ea typeface="+mn-ea"/>
            </a:rPr>
            <a:t>桁）</a:t>
          </a:r>
          <a:r>
            <a:rPr kumimoji="1" lang="ja-JP" altLang="en-US" sz="1300" b="1">
              <a:latin typeface="+mn-ea"/>
              <a:ea typeface="+mn-ea"/>
            </a:rPr>
            <a:t>を赤色のセル</a:t>
          </a:r>
          <a:r>
            <a:rPr kumimoji="1" lang="en-US" altLang="ja-JP" sz="1300" b="1">
              <a:latin typeface="+mn-ea"/>
              <a:ea typeface="+mn-ea"/>
            </a:rPr>
            <a:t>1</a:t>
          </a:r>
          <a:r>
            <a:rPr kumimoji="1" lang="ja-JP" altLang="en-US" sz="1300" b="1">
              <a:latin typeface="+mn-ea"/>
              <a:ea typeface="+mn-ea"/>
            </a:rPr>
            <a:t>ヶ所だプルダウンで選択してください。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例）</a:t>
          </a:r>
          <a:r>
            <a:rPr kumimoji="1" lang="en-US" altLang="ja-JP" sz="1300" b="1">
              <a:latin typeface="+mn-ea"/>
              <a:ea typeface="+mn-ea"/>
            </a:rPr>
            <a:t>01</a:t>
          </a:r>
          <a:r>
            <a:rPr kumimoji="1" lang="ja-JP" altLang="en-US" sz="1300" b="1">
              <a:latin typeface="+mn-ea"/>
              <a:ea typeface="+mn-ea"/>
            </a:rPr>
            <a:t>→</a:t>
          </a:r>
          <a:r>
            <a:rPr kumimoji="1" lang="en-US" altLang="ja-JP" sz="1300" b="1">
              <a:latin typeface="+mn-ea"/>
              <a:ea typeface="+mn-ea"/>
            </a:rPr>
            <a:t>1</a:t>
          </a:r>
          <a:r>
            <a:rPr kumimoji="1" lang="ja-JP" altLang="en-US" sz="1300" b="1">
              <a:latin typeface="+mn-ea"/>
              <a:ea typeface="+mn-ea"/>
            </a:rPr>
            <a:t>．北海道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　　</a:t>
          </a:r>
          <a:r>
            <a:rPr kumimoji="1" lang="en-US" altLang="ja-JP" sz="1300" b="1">
              <a:latin typeface="+mn-ea"/>
              <a:ea typeface="+mn-ea"/>
            </a:rPr>
            <a:t>13</a:t>
          </a:r>
          <a:r>
            <a:rPr kumimoji="1" lang="ja-JP" altLang="en-US" sz="1300" b="1">
              <a:latin typeface="+mn-ea"/>
              <a:ea typeface="+mn-ea"/>
            </a:rPr>
            <a:t>→</a:t>
          </a:r>
          <a:r>
            <a:rPr kumimoji="1" lang="en-US" altLang="ja-JP" sz="1300" b="1">
              <a:latin typeface="+mn-ea"/>
              <a:ea typeface="+mn-ea"/>
            </a:rPr>
            <a:t>13</a:t>
          </a:r>
          <a:r>
            <a:rPr kumimoji="1" lang="ja-JP" altLang="en-US" sz="1300" b="1">
              <a:latin typeface="+mn-ea"/>
              <a:ea typeface="+mn-ea"/>
            </a:rPr>
            <a:t>．東京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記入日の入力をした行には自動でコピーされます</a:t>
          </a:r>
        </a:p>
      </xdr:txBody>
    </xdr:sp>
    <xdr:clientData/>
  </xdr:twoCellAnchor>
  <xdr:twoCellAnchor>
    <xdr:from>
      <xdr:col>1</xdr:col>
      <xdr:colOff>180975</xdr:colOff>
      <xdr:row>4</xdr:row>
      <xdr:rowOff>123825</xdr:rowOff>
    </xdr:from>
    <xdr:to>
      <xdr:col>2</xdr:col>
      <xdr:colOff>76200</xdr:colOff>
      <xdr:row>6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34F6257-55B3-4978-982D-51DA6E1FD265}"/>
            </a:ext>
          </a:extLst>
        </xdr:cNvPr>
        <xdr:cNvSpPr/>
      </xdr:nvSpPr>
      <xdr:spPr>
        <a:xfrm>
          <a:off x="978997" y="1528676"/>
          <a:ext cx="443865" cy="422737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180976</xdr:rowOff>
    </xdr:from>
    <xdr:to>
      <xdr:col>15</xdr:col>
      <xdr:colOff>323851</xdr:colOff>
      <xdr:row>5</xdr:row>
      <xdr:rowOff>152400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7DCAA3C3-9005-4C6B-8F97-DC6CC8BFCBB3}"/>
            </a:ext>
          </a:extLst>
        </xdr:cNvPr>
        <xdr:cNvSpPr/>
      </xdr:nvSpPr>
      <xdr:spPr>
        <a:xfrm>
          <a:off x="5206191" y="1369696"/>
          <a:ext cx="3297384" cy="403686"/>
        </a:xfrm>
        <a:prstGeom prst="wedgeRoundRectCallout">
          <a:avLst>
            <a:gd name="adj1" fmla="val -8624"/>
            <a:gd name="adj2" fmla="val -121743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を入力</a:t>
          </a:r>
        </a:p>
      </xdr:txBody>
    </xdr:sp>
    <xdr:clientData/>
  </xdr:twoCellAnchor>
  <xdr:twoCellAnchor>
    <xdr:from>
      <xdr:col>16</xdr:col>
      <xdr:colOff>57148</xdr:colOff>
      <xdr:row>6</xdr:row>
      <xdr:rowOff>104776</xdr:rowOff>
    </xdr:from>
    <xdr:to>
      <xdr:col>27</xdr:col>
      <xdr:colOff>0</xdr:colOff>
      <xdr:row>8</xdr:row>
      <xdr:rowOff>123825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77CC31EC-9791-4E23-BDA7-BFF9F3251335}"/>
            </a:ext>
          </a:extLst>
        </xdr:cNvPr>
        <xdr:cNvSpPr/>
      </xdr:nvSpPr>
      <xdr:spPr>
        <a:xfrm>
          <a:off x="8610944" y="1941889"/>
          <a:ext cx="4647856" cy="451311"/>
        </a:xfrm>
        <a:prstGeom prst="wedgeRoundRectCallout">
          <a:avLst>
            <a:gd name="adj1" fmla="val -54867"/>
            <a:gd name="adj2" fmla="val -217890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アンケートに○がついていない＝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０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（数字のゼロ）を入力</a:t>
          </a:r>
        </a:p>
      </xdr:txBody>
    </xdr:sp>
    <xdr:clientData/>
  </xdr:twoCellAnchor>
  <xdr:twoCellAnchor>
    <xdr:from>
      <xdr:col>4</xdr:col>
      <xdr:colOff>971550</xdr:colOff>
      <xdr:row>1</xdr:row>
      <xdr:rowOff>419101</xdr:rowOff>
    </xdr:from>
    <xdr:to>
      <xdr:col>6</xdr:col>
      <xdr:colOff>9525</xdr:colOff>
      <xdr:row>3</xdr:row>
      <xdr:rowOff>66676</xdr:rowOff>
    </xdr:to>
    <xdr:sp macro="" textlink="">
      <xdr:nvSpPr>
        <xdr:cNvPr id="8" name="円/楕円 9">
          <a:extLst>
            <a:ext uri="{FF2B5EF4-FFF2-40B4-BE49-F238E27FC236}">
              <a16:creationId xmlns:a16="http://schemas.microsoft.com/office/drawing/2014/main" id="{2E266E33-9F50-4C4D-BB12-298E64647133}"/>
            </a:ext>
          </a:extLst>
        </xdr:cNvPr>
        <xdr:cNvSpPr/>
      </xdr:nvSpPr>
      <xdr:spPr>
        <a:xfrm>
          <a:off x="4396394" y="934490"/>
          <a:ext cx="426200" cy="320906"/>
        </a:xfrm>
        <a:prstGeom prst="ellipse">
          <a:avLst/>
        </a:prstGeom>
        <a:noFill/>
        <a:ln>
          <a:solidFill>
            <a:srgbClr val="92D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15</xdr:row>
      <xdr:rowOff>142875</xdr:rowOff>
    </xdr:from>
    <xdr:to>
      <xdr:col>4</xdr:col>
      <xdr:colOff>962025</xdr:colOff>
      <xdr:row>17</xdr:row>
      <xdr:rowOff>76200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435206D-27C7-4C4F-9DFE-D88A753E5E57}"/>
            </a:ext>
          </a:extLst>
        </xdr:cNvPr>
        <xdr:cNvSpPr/>
      </xdr:nvSpPr>
      <xdr:spPr>
        <a:xfrm>
          <a:off x="3491519" y="3925166"/>
          <a:ext cx="895350" cy="365587"/>
        </a:xfrm>
        <a:prstGeom prst="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142875</xdr:colOff>
      <xdr:row>15</xdr:row>
      <xdr:rowOff>161927</xdr:rowOff>
    </xdr:from>
    <xdr:to>
      <xdr:col>10</xdr:col>
      <xdr:colOff>219076</xdr:colOff>
      <xdr:row>18</xdr:row>
      <xdr:rowOff>123826</xdr:rowOff>
    </xdr:to>
    <xdr:sp macro="" textlink="">
      <xdr:nvSpPr>
        <xdr:cNvPr id="10" name="角丸四角形吹き出し 5">
          <a:extLst>
            <a:ext uri="{FF2B5EF4-FFF2-40B4-BE49-F238E27FC236}">
              <a16:creationId xmlns:a16="http://schemas.microsoft.com/office/drawing/2014/main" id="{636C554F-20DB-4496-BB88-9007A010D8E8}"/>
            </a:ext>
          </a:extLst>
        </xdr:cNvPr>
        <xdr:cNvSpPr/>
      </xdr:nvSpPr>
      <xdr:spPr>
        <a:xfrm>
          <a:off x="4598497" y="3944218"/>
          <a:ext cx="1929939" cy="610292"/>
        </a:xfrm>
        <a:prstGeom prst="wedgeRoundRectCallout">
          <a:avLst>
            <a:gd name="adj1" fmla="val -66129"/>
            <a:gd name="adj2" fmla="val -18513"/>
            <a:gd name="adj3" fmla="val 16667"/>
          </a:avLst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日付は　年</a:t>
          </a:r>
          <a:r>
            <a:rPr kumimoji="1" lang="en-US" altLang="ja-JP" sz="1300" b="1">
              <a:latin typeface="+mn-ea"/>
              <a:ea typeface="+mn-ea"/>
            </a:rPr>
            <a:t>/</a:t>
          </a:r>
          <a:r>
            <a:rPr kumimoji="1" lang="ja-JP" altLang="en-US" sz="1300" b="1">
              <a:latin typeface="+mn-ea"/>
              <a:ea typeface="+mn-ea"/>
            </a:rPr>
            <a:t>月</a:t>
          </a:r>
          <a:r>
            <a:rPr kumimoji="1" lang="en-US" altLang="ja-JP" sz="1300" b="1">
              <a:latin typeface="+mn-ea"/>
              <a:ea typeface="+mn-ea"/>
            </a:rPr>
            <a:t>/</a:t>
          </a:r>
          <a:r>
            <a:rPr kumimoji="1" lang="ja-JP" altLang="en-US" sz="1300" b="1">
              <a:latin typeface="+mn-ea"/>
              <a:ea typeface="+mn-ea"/>
            </a:rPr>
            <a:t>日　で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入力してください</a:t>
          </a:r>
        </a:p>
      </xdr:txBody>
    </xdr:sp>
    <xdr:clientData/>
  </xdr:twoCellAnchor>
  <xdr:twoCellAnchor>
    <xdr:from>
      <xdr:col>0</xdr:col>
      <xdr:colOff>438150</xdr:colOff>
      <xdr:row>15</xdr:row>
      <xdr:rowOff>209550</xdr:rowOff>
    </xdr:from>
    <xdr:to>
      <xdr:col>4</xdr:col>
      <xdr:colOff>152400</xdr:colOff>
      <xdr:row>20</xdr:row>
      <xdr:rowOff>200025</xdr:rowOff>
    </xdr:to>
    <xdr:sp macro="" textlink="">
      <xdr:nvSpPr>
        <xdr:cNvPr id="11" name="角丸四角形吹き出し 1">
          <a:extLst>
            <a:ext uri="{FF2B5EF4-FFF2-40B4-BE49-F238E27FC236}">
              <a16:creationId xmlns:a16="http://schemas.microsoft.com/office/drawing/2014/main" id="{3E95B340-3129-4D4F-B851-D19F22627EBB}"/>
            </a:ext>
          </a:extLst>
        </xdr:cNvPr>
        <xdr:cNvSpPr/>
      </xdr:nvSpPr>
      <xdr:spPr>
        <a:xfrm>
          <a:off x="438150" y="3991841"/>
          <a:ext cx="3139094" cy="1071129"/>
        </a:xfrm>
        <a:prstGeom prst="wedgeRoundRectCallout">
          <a:avLst>
            <a:gd name="adj1" fmla="val -61030"/>
            <a:gd name="adj2" fmla="val -310391"/>
            <a:gd name="adj3" fmla="val 16667"/>
          </a:avLst>
        </a:prstGeom>
        <a:ln w="28575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申請団体の</a:t>
          </a:r>
          <a:r>
            <a:rPr kumimoji="1" lang="en-US" altLang="ja-JP" sz="1300" b="1">
              <a:latin typeface="+mn-ea"/>
              <a:ea typeface="+mn-ea"/>
            </a:rPr>
            <a:t>6</a:t>
          </a:r>
          <a:r>
            <a:rPr kumimoji="1" lang="ja-JP" altLang="en-US" sz="1300" b="1">
              <a:latin typeface="+mn-ea"/>
              <a:ea typeface="+mn-ea"/>
            </a:rPr>
            <a:t>桁の</a:t>
          </a:r>
          <a:r>
            <a:rPr kumimoji="1" lang="ja-JP" altLang="en-US" sz="1300" b="1" u="sng">
              <a:latin typeface="+mn-ea"/>
              <a:ea typeface="+mn-ea"/>
            </a:rPr>
            <a:t>登録番号</a:t>
          </a:r>
          <a:r>
            <a:rPr kumimoji="1" lang="ja-JP" altLang="en-US" sz="1300" b="1">
              <a:latin typeface="+mn-ea"/>
              <a:ea typeface="+mn-ea"/>
            </a:rPr>
            <a:t>を赤色のセル</a:t>
          </a:r>
          <a:r>
            <a:rPr kumimoji="1" lang="en-US" altLang="ja-JP" sz="1300" b="1" u="sng">
              <a:latin typeface="+mn-ea"/>
              <a:ea typeface="+mn-ea"/>
            </a:rPr>
            <a:t>1</a:t>
          </a:r>
          <a:r>
            <a:rPr kumimoji="1" lang="ja-JP" altLang="en-US" sz="1300" b="1" u="sng">
              <a:latin typeface="+mn-ea"/>
              <a:ea typeface="+mn-ea"/>
            </a:rPr>
            <a:t>ヶ所だけ入力</a:t>
          </a:r>
          <a:r>
            <a:rPr kumimoji="1" lang="ja-JP" altLang="en-US" sz="1300" b="1">
              <a:latin typeface="+mn-ea"/>
              <a:ea typeface="+mn-ea"/>
            </a:rPr>
            <a:t>してください。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下にセルにはすべて自動的にコピーされます</a:t>
          </a:r>
        </a:p>
      </xdr:txBody>
    </xdr:sp>
    <xdr:clientData/>
  </xdr:twoCellAnchor>
  <xdr:twoCellAnchor>
    <xdr:from>
      <xdr:col>6</xdr:col>
      <xdr:colOff>38101</xdr:colOff>
      <xdr:row>24</xdr:row>
      <xdr:rowOff>104775</xdr:rowOff>
    </xdr:from>
    <xdr:to>
      <xdr:col>19</xdr:col>
      <xdr:colOff>28576</xdr:colOff>
      <xdr:row>26</xdr:row>
      <xdr:rowOff>19050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33F99839-B4B2-4A3F-AAC2-AEA8A689432A}"/>
            </a:ext>
          </a:extLst>
        </xdr:cNvPr>
        <xdr:cNvSpPr/>
      </xdr:nvSpPr>
      <xdr:spPr>
        <a:xfrm>
          <a:off x="4851170" y="5832244"/>
          <a:ext cx="4628977" cy="346537"/>
        </a:xfrm>
        <a:prstGeom prst="wedgeRoundRectCallout">
          <a:avLst>
            <a:gd name="adj1" fmla="val -16111"/>
            <a:gd name="adj2" fmla="val -130720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アンケートに１つも○がついていない＝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全部空欄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のまま</a:t>
          </a:r>
        </a:p>
      </xdr:txBody>
    </xdr:sp>
    <xdr:clientData/>
  </xdr:twoCellAnchor>
  <xdr:twoCellAnchor>
    <xdr:from>
      <xdr:col>6</xdr:col>
      <xdr:colOff>342900</xdr:colOff>
      <xdr:row>21</xdr:row>
      <xdr:rowOff>171450</xdr:rowOff>
    </xdr:from>
    <xdr:to>
      <xdr:col>16</xdr:col>
      <xdr:colOff>0</xdr:colOff>
      <xdr:row>23</xdr:row>
      <xdr:rowOff>38100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4CA4443-B283-49B0-B957-353BC75E7310}"/>
            </a:ext>
          </a:extLst>
        </xdr:cNvPr>
        <xdr:cNvSpPr/>
      </xdr:nvSpPr>
      <xdr:spPr>
        <a:xfrm>
          <a:off x="5155969" y="5250526"/>
          <a:ext cx="3397827" cy="298912"/>
        </a:xfrm>
        <a:prstGeom prst="roundRect">
          <a:avLst/>
        </a:prstGeom>
        <a:noFill/>
        <a:ln>
          <a:solidFill>
            <a:srgbClr val="00B0F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247650</xdr:colOff>
      <xdr:row>1</xdr:row>
      <xdr:rowOff>419100</xdr:rowOff>
    </xdr:from>
    <xdr:to>
      <xdr:col>51</xdr:col>
      <xdr:colOff>38099</xdr:colOff>
      <xdr:row>3</xdr:row>
      <xdr:rowOff>85725</xdr:rowOff>
    </xdr:to>
    <xdr:sp macro="" textlink="">
      <xdr:nvSpPr>
        <xdr:cNvPr id="14" name="円/楕円 17">
          <a:extLst>
            <a:ext uri="{FF2B5EF4-FFF2-40B4-BE49-F238E27FC236}">
              <a16:creationId xmlns:a16="http://schemas.microsoft.com/office/drawing/2014/main" id="{A5F00397-E54F-4100-9770-CAF2389D3E25}"/>
            </a:ext>
          </a:extLst>
        </xdr:cNvPr>
        <xdr:cNvSpPr/>
      </xdr:nvSpPr>
      <xdr:spPr>
        <a:xfrm>
          <a:off x="20497454" y="934489"/>
          <a:ext cx="447154" cy="339956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9526</xdr:colOff>
      <xdr:row>1</xdr:row>
      <xdr:rowOff>428625</xdr:rowOff>
    </xdr:from>
    <xdr:to>
      <xdr:col>52</xdr:col>
      <xdr:colOff>57151</xdr:colOff>
      <xdr:row>3</xdr:row>
      <xdr:rowOff>57150</xdr:rowOff>
    </xdr:to>
    <xdr:sp macro="" textlink="">
      <xdr:nvSpPr>
        <xdr:cNvPr id="15" name="角丸四角形 18">
          <a:extLst>
            <a:ext uri="{FF2B5EF4-FFF2-40B4-BE49-F238E27FC236}">
              <a16:creationId xmlns:a16="http://schemas.microsoft.com/office/drawing/2014/main" id="{F14F6751-0B43-4FA2-8D2B-5BFD0BAB5BD2}"/>
            </a:ext>
          </a:extLst>
        </xdr:cNvPr>
        <xdr:cNvSpPr/>
      </xdr:nvSpPr>
      <xdr:spPr>
        <a:xfrm>
          <a:off x="20916035" y="944014"/>
          <a:ext cx="446636" cy="301856"/>
        </a:xfrm>
        <a:prstGeom prst="roundRect">
          <a:avLst/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323850</xdr:colOff>
      <xdr:row>14</xdr:row>
      <xdr:rowOff>190500</xdr:rowOff>
    </xdr:from>
    <xdr:to>
      <xdr:col>53</xdr:col>
      <xdr:colOff>47625</xdr:colOff>
      <xdr:row>16</xdr:row>
      <xdr:rowOff>95250</xdr:rowOff>
    </xdr:to>
    <xdr:sp macro="" textlink="">
      <xdr:nvSpPr>
        <xdr:cNvPr id="16" name="円/楕円 19">
          <a:extLst>
            <a:ext uri="{FF2B5EF4-FFF2-40B4-BE49-F238E27FC236}">
              <a16:creationId xmlns:a16="http://schemas.microsoft.com/office/drawing/2014/main" id="{36720D6D-0201-47FB-95D3-679D79B80795}"/>
            </a:ext>
          </a:extLst>
        </xdr:cNvPr>
        <xdr:cNvSpPr/>
      </xdr:nvSpPr>
      <xdr:spPr>
        <a:xfrm>
          <a:off x="21230359" y="3756660"/>
          <a:ext cx="422044" cy="337012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53</xdr:col>
      <xdr:colOff>1</xdr:colOff>
      <xdr:row>14</xdr:row>
      <xdr:rowOff>180975</xdr:rowOff>
    </xdr:from>
    <xdr:to>
      <xdr:col>54</xdr:col>
      <xdr:colOff>19051</xdr:colOff>
      <xdr:row>16</xdr:row>
      <xdr:rowOff>47625</xdr:rowOff>
    </xdr:to>
    <xdr:sp macro="" textlink="">
      <xdr:nvSpPr>
        <xdr:cNvPr id="17" name="角丸四角形 20">
          <a:extLst>
            <a:ext uri="{FF2B5EF4-FFF2-40B4-BE49-F238E27FC236}">
              <a16:creationId xmlns:a16="http://schemas.microsoft.com/office/drawing/2014/main" id="{072A7A48-1DCB-4DDE-A2C6-67756F297D89}"/>
            </a:ext>
          </a:extLst>
        </xdr:cNvPr>
        <xdr:cNvSpPr/>
      </xdr:nvSpPr>
      <xdr:spPr>
        <a:xfrm>
          <a:off x="21604779" y="3747135"/>
          <a:ext cx="442999" cy="298912"/>
        </a:xfrm>
        <a:prstGeom prst="roundRect">
          <a:avLst/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266699</xdr:colOff>
      <xdr:row>9</xdr:row>
      <xdr:rowOff>190500</xdr:rowOff>
    </xdr:from>
    <xdr:to>
      <xdr:col>25</xdr:col>
      <xdr:colOff>9524</xdr:colOff>
      <xdr:row>11</xdr:row>
      <xdr:rowOff>76200</xdr:rowOff>
    </xdr:to>
    <xdr:sp macro="" textlink="">
      <xdr:nvSpPr>
        <xdr:cNvPr id="18" name="円/楕円 21">
          <a:extLst>
            <a:ext uri="{FF2B5EF4-FFF2-40B4-BE49-F238E27FC236}">
              <a16:creationId xmlns:a16="http://schemas.microsoft.com/office/drawing/2014/main" id="{1786D904-A533-49FD-9AD9-17345AE0EFE4}"/>
            </a:ext>
          </a:extLst>
        </xdr:cNvPr>
        <xdr:cNvSpPr/>
      </xdr:nvSpPr>
      <xdr:spPr>
        <a:xfrm>
          <a:off x="10915303" y="2676005"/>
          <a:ext cx="341341" cy="317962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285750</xdr:colOff>
      <xdr:row>9</xdr:row>
      <xdr:rowOff>209550</xdr:rowOff>
    </xdr:from>
    <xdr:to>
      <xdr:col>25</xdr:col>
      <xdr:colOff>1628775</xdr:colOff>
      <xdr:row>11</xdr:row>
      <xdr:rowOff>38099</xdr:rowOff>
    </xdr:to>
    <xdr:sp macro="" textlink="">
      <xdr:nvSpPr>
        <xdr:cNvPr id="19" name="角丸四角形 22">
          <a:extLst>
            <a:ext uri="{FF2B5EF4-FFF2-40B4-BE49-F238E27FC236}">
              <a16:creationId xmlns:a16="http://schemas.microsoft.com/office/drawing/2014/main" id="{763B8DA4-020C-4438-A9C0-0C0891C35411}"/>
            </a:ext>
          </a:extLst>
        </xdr:cNvPr>
        <xdr:cNvSpPr/>
      </xdr:nvSpPr>
      <xdr:spPr>
        <a:xfrm flipV="1">
          <a:off x="11233612" y="2695055"/>
          <a:ext cx="1642283" cy="260811"/>
        </a:xfrm>
        <a:prstGeom prst="roundRect">
          <a:avLst>
            <a:gd name="adj" fmla="val 50000"/>
          </a:avLst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276225</xdr:colOff>
      <xdr:row>14</xdr:row>
      <xdr:rowOff>9525</xdr:rowOff>
    </xdr:from>
    <xdr:to>
      <xdr:col>25</xdr:col>
      <xdr:colOff>1295400</xdr:colOff>
      <xdr:row>17</xdr:row>
      <xdr:rowOff>28575</xdr:rowOff>
    </xdr:to>
    <xdr:sp macro="" textlink="">
      <xdr:nvSpPr>
        <xdr:cNvPr id="20" name="角丸四角形吹き出し 23">
          <a:extLst>
            <a:ext uri="{FF2B5EF4-FFF2-40B4-BE49-F238E27FC236}">
              <a16:creationId xmlns:a16="http://schemas.microsoft.com/office/drawing/2014/main" id="{812F4AAE-4DB4-445E-B719-DBBF0645D30F}"/>
            </a:ext>
          </a:extLst>
        </xdr:cNvPr>
        <xdr:cNvSpPr/>
      </xdr:nvSpPr>
      <xdr:spPr>
        <a:xfrm>
          <a:off x="8081876" y="3575685"/>
          <a:ext cx="4460644" cy="667443"/>
        </a:xfrm>
        <a:prstGeom prst="wedgeRoundRectCallout">
          <a:avLst>
            <a:gd name="adj1" fmla="val 17625"/>
            <a:gd name="adj2" fmla="val -135391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C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 u="sng">
              <a:latin typeface="+mn-ea"/>
              <a:ea typeface="+mn-ea"/>
            </a:rPr>
            <a:t>９．その他</a:t>
          </a:r>
          <a:r>
            <a:rPr kumimoji="1" lang="ja-JP" altLang="en-US" sz="1300" b="1">
              <a:latin typeface="+mn-ea"/>
              <a:ea typeface="+mn-ea"/>
            </a:rPr>
            <a:t>に○がついている場合＝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を入力し、具体的に書いてあればそれをそのまま文字入力</a:t>
          </a:r>
        </a:p>
      </xdr:txBody>
    </xdr:sp>
    <xdr:clientData/>
  </xdr:twoCellAnchor>
  <xdr:twoCellAnchor>
    <xdr:from>
      <xdr:col>20</xdr:col>
      <xdr:colOff>104776</xdr:colOff>
      <xdr:row>24</xdr:row>
      <xdr:rowOff>85724</xdr:rowOff>
    </xdr:from>
    <xdr:to>
      <xdr:col>26</xdr:col>
      <xdr:colOff>0</xdr:colOff>
      <xdr:row>27</xdr:row>
      <xdr:rowOff>85724</xdr:rowOff>
    </xdr:to>
    <xdr:sp macro="" textlink="">
      <xdr:nvSpPr>
        <xdr:cNvPr id="21" name="角丸四角形吹き出し 24">
          <a:extLst>
            <a:ext uri="{FF2B5EF4-FFF2-40B4-BE49-F238E27FC236}">
              <a16:creationId xmlns:a16="http://schemas.microsoft.com/office/drawing/2014/main" id="{042F0F69-2774-4530-9F83-4B0E4E7C1AA5}"/>
            </a:ext>
          </a:extLst>
        </xdr:cNvPr>
        <xdr:cNvSpPr/>
      </xdr:nvSpPr>
      <xdr:spPr>
        <a:xfrm>
          <a:off x="9855605" y="5813193"/>
          <a:ext cx="3103937" cy="648393"/>
        </a:xfrm>
        <a:prstGeom prst="wedgeRoundRectCallout">
          <a:avLst>
            <a:gd name="adj1" fmla="val -35553"/>
            <a:gd name="adj2" fmla="val 105292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アンケートに○がついていない合＝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０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（数字のゼロ）　を入力</a:t>
          </a:r>
        </a:p>
      </xdr:txBody>
    </xdr:sp>
    <xdr:clientData/>
  </xdr:twoCellAnchor>
  <xdr:twoCellAnchor>
    <xdr:from>
      <xdr:col>14</xdr:col>
      <xdr:colOff>190499</xdr:colOff>
      <xdr:row>31</xdr:row>
      <xdr:rowOff>200026</xdr:rowOff>
    </xdr:from>
    <xdr:to>
      <xdr:col>25</xdr:col>
      <xdr:colOff>171449</xdr:colOff>
      <xdr:row>34</xdr:row>
      <xdr:rowOff>1</xdr:rowOff>
    </xdr:to>
    <xdr:sp macro="" textlink="">
      <xdr:nvSpPr>
        <xdr:cNvPr id="22" name="角丸四角形吹き出し 25">
          <a:extLst>
            <a:ext uri="{FF2B5EF4-FFF2-40B4-BE49-F238E27FC236}">
              <a16:creationId xmlns:a16="http://schemas.microsoft.com/office/drawing/2014/main" id="{506AE560-CBD6-4FF1-99F7-705963DC3FA9}"/>
            </a:ext>
          </a:extLst>
        </xdr:cNvPr>
        <xdr:cNvSpPr/>
      </xdr:nvSpPr>
      <xdr:spPr>
        <a:xfrm>
          <a:off x="7996150" y="7440411"/>
          <a:ext cx="3422419" cy="448368"/>
        </a:xfrm>
        <a:prstGeom prst="wedgeRoundRectCallout">
          <a:avLst>
            <a:gd name="adj1" fmla="val -29938"/>
            <a:gd name="adj2" fmla="val -144943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を入力</a:t>
          </a:r>
        </a:p>
      </xdr:txBody>
    </xdr:sp>
    <xdr:clientData/>
  </xdr:twoCellAnchor>
  <xdr:twoCellAnchor>
    <xdr:from>
      <xdr:col>16</xdr:col>
      <xdr:colOff>0</xdr:colOff>
      <xdr:row>36</xdr:row>
      <xdr:rowOff>180975</xdr:rowOff>
    </xdr:from>
    <xdr:to>
      <xdr:col>25</xdr:col>
      <xdr:colOff>57150</xdr:colOff>
      <xdr:row>38</xdr:row>
      <xdr:rowOff>47625</xdr:rowOff>
    </xdr:to>
    <xdr:sp macro="" textlink="">
      <xdr:nvSpPr>
        <xdr:cNvPr id="23" name="角丸四角形 26">
          <a:extLst>
            <a:ext uri="{FF2B5EF4-FFF2-40B4-BE49-F238E27FC236}">
              <a16:creationId xmlns:a16="http://schemas.microsoft.com/office/drawing/2014/main" id="{D7C22C68-1B6C-44EF-82C5-7F9CB8F2ADDC}"/>
            </a:ext>
          </a:extLst>
        </xdr:cNvPr>
        <xdr:cNvSpPr/>
      </xdr:nvSpPr>
      <xdr:spPr>
        <a:xfrm>
          <a:off x="8553796" y="8502015"/>
          <a:ext cx="2750474" cy="298912"/>
        </a:xfrm>
        <a:prstGeom prst="roundRect">
          <a:avLst/>
        </a:prstGeom>
        <a:noFill/>
        <a:ln>
          <a:solidFill>
            <a:srgbClr val="00B0F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285750</xdr:colOff>
      <xdr:row>39</xdr:row>
      <xdr:rowOff>209549</xdr:rowOff>
    </xdr:from>
    <xdr:to>
      <xdr:col>29</xdr:col>
      <xdr:colOff>76200</xdr:colOff>
      <xdr:row>41</xdr:row>
      <xdr:rowOff>171450</xdr:rowOff>
    </xdr:to>
    <xdr:sp macro="" textlink="">
      <xdr:nvSpPr>
        <xdr:cNvPr id="24" name="角丸四角形吹き出し 27">
          <a:extLst>
            <a:ext uri="{FF2B5EF4-FFF2-40B4-BE49-F238E27FC236}">
              <a16:creationId xmlns:a16="http://schemas.microsoft.com/office/drawing/2014/main" id="{6EA53464-5E15-43BB-BB93-DDD5CBB1C477}"/>
            </a:ext>
          </a:extLst>
        </xdr:cNvPr>
        <xdr:cNvSpPr/>
      </xdr:nvSpPr>
      <xdr:spPr>
        <a:xfrm>
          <a:off x="9138805" y="9178982"/>
          <a:ext cx="4794711" cy="394163"/>
        </a:xfrm>
        <a:prstGeom prst="wedgeRoundRectCallout">
          <a:avLst>
            <a:gd name="adj1" fmla="val -40716"/>
            <a:gd name="adj2" fmla="val -14288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アンケートに１つも○がついていない＝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全部空欄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のまま</a:t>
          </a:r>
        </a:p>
      </xdr:txBody>
    </xdr:sp>
    <xdr:clientData/>
  </xdr:twoCellAnchor>
  <xdr:twoCellAnchor>
    <xdr:from>
      <xdr:col>30</xdr:col>
      <xdr:colOff>285750</xdr:colOff>
      <xdr:row>6</xdr:row>
      <xdr:rowOff>133350</xdr:rowOff>
    </xdr:from>
    <xdr:to>
      <xdr:col>32</xdr:col>
      <xdr:colOff>28575</xdr:colOff>
      <xdr:row>8</xdr:row>
      <xdr:rowOff>57150</xdr:rowOff>
    </xdr:to>
    <xdr:sp macro="" textlink="">
      <xdr:nvSpPr>
        <xdr:cNvPr id="25" name="円/楕円 31">
          <a:extLst>
            <a:ext uri="{FF2B5EF4-FFF2-40B4-BE49-F238E27FC236}">
              <a16:creationId xmlns:a16="http://schemas.microsoft.com/office/drawing/2014/main" id="{3D49F5B4-CF74-4A0D-B787-3FD6A5C69F3F}"/>
            </a:ext>
          </a:extLst>
        </xdr:cNvPr>
        <xdr:cNvSpPr/>
      </xdr:nvSpPr>
      <xdr:spPr>
        <a:xfrm>
          <a:off x="14442325" y="1970463"/>
          <a:ext cx="341341" cy="356062"/>
        </a:xfrm>
        <a:prstGeom prst="ellipse">
          <a:avLst/>
        </a:prstGeom>
        <a:noFill/>
        <a:ln>
          <a:solidFill>
            <a:srgbClr val="92D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238125</xdr:colOff>
      <xdr:row>30</xdr:row>
      <xdr:rowOff>123825</xdr:rowOff>
    </xdr:from>
    <xdr:to>
      <xdr:col>30</xdr:col>
      <xdr:colOff>47624</xdr:colOff>
      <xdr:row>32</xdr:row>
      <xdr:rowOff>76199</xdr:rowOff>
    </xdr:to>
    <xdr:sp macro="" textlink="">
      <xdr:nvSpPr>
        <xdr:cNvPr id="26" name="円/楕円 33">
          <a:extLst>
            <a:ext uri="{FF2B5EF4-FFF2-40B4-BE49-F238E27FC236}">
              <a16:creationId xmlns:a16="http://schemas.microsoft.com/office/drawing/2014/main" id="{FDDE7FB2-AB3B-4A95-BBF1-14E06AB0E123}"/>
            </a:ext>
          </a:extLst>
        </xdr:cNvPr>
        <xdr:cNvSpPr/>
      </xdr:nvSpPr>
      <xdr:spPr>
        <a:xfrm>
          <a:off x="13496925" y="7148080"/>
          <a:ext cx="707274" cy="384635"/>
        </a:xfrm>
        <a:prstGeom prst="ellipse">
          <a:avLst/>
        </a:prstGeom>
        <a:noFill/>
        <a:ln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247650</xdr:colOff>
      <xdr:row>30</xdr:row>
      <xdr:rowOff>133350</xdr:rowOff>
    </xdr:from>
    <xdr:to>
      <xdr:col>36</xdr:col>
      <xdr:colOff>57149</xdr:colOff>
      <xdr:row>32</xdr:row>
      <xdr:rowOff>85724</xdr:rowOff>
    </xdr:to>
    <xdr:sp macro="" textlink="">
      <xdr:nvSpPr>
        <xdr:cNvPr id="27" name="円/楕円 34">
          <a:extLst>
            <a:ext uri="{FF2B5EF4-FFF2-40B4-BE49-F238E27FC236}">
              <a16:creationId xmlns:a16="http://schemas.microsoft.com/office/drawing/2014/main" id="{D2A28AE7-0BF5-496F-B70C-89AB88001667}"/>
            </a:ext>
          </a:extLst>
        </xdr:cNvPr>
        <xdr:cNvSpPr/>
      </xdr:nvSpPr>
      <xdr:spPr>
        <a:xfrm>
          <a:off x="15601257" y="7157605"/>
          <a:ext cx="408016" cy="384635"/>
        </a:xfrm>
        <a:prstGeom prst="ellipse">
          <a:avLst/>
        </a:prstGeom>
        <a:noFill/>
        <a:ln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11</xdr:row>
      <xdr:rowOff>152400</xdr:rowOff>
    </xdr:from>
    <xdr:to>
      <xdr:col>36</xdr:col>
      <xdr:colOff>104776</xdr:colOff>
      <xdr:row>14</xdr:row>
      <xdr:rowOff>114299</xdr:rowOff>
    </xdr:to>
    <xdr:sp macro="" textlink="">
      <xdr:nvSpPr>
        <xdr:cNvPr id="28" name="角丸四角形吹き出し 35">
          <a:extLst>
            <a:ext uri="{FF2B5EF4-FFF2-40B4-BE49-F238E27FC236}">
              <a16:creationId xmlns:a16="http://schemas.microsoft.com/office/drawing/2014/main" id="{D0B6794A-735D-42FB-B6D3-E9379923D668}"/>
            </a:ext>
          </a:extLst>
        </xdr:cNvPr>
        <xdr:cNvSpPr/>
      </xdr:nvSpPr>
      <xdr:spPr>
        <a:xfrm>
          <a:off x="13857316" y="3070167"/>
          <a:ext cx="2199584" cy="610292"/>
        </a:xfrm>
        <a:prstGeom prst="wedgeRoundRectCallout">
          <a:avLst>
            <a:gd name="adj1" fmla="val -14598"/>
            <a:gd name="adj2" fmla="val -163129"/>
            <a:gd name="adj3" fmla="val 16667"/>
          </a:avLst>
        </a:prstGeom>
        <a:solidFill>
          <a:srgbClr val="FFFF00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回答に○がついている選択肢の数字を入力します</a:t>
          </a:r>
        </a:p>
      </xdr:txBody>
    </xdr:sp>
    <xdr:clientData/>
  </xdr:twoCellAnchor>
  <xdr:twoCellAnchor>
    <xdr:from>
      <xdr:col>32</xdr:col>
      <xdr:colOff>76200</xdr:colOff>
      <xdr:row>3</xdr:row>
      <xdr:rowOff>180975</xdr:rowOff>
    </xdr:from>
    <xdr:to>
      <xdr:col>39</xdr:col>
      <xdr:colOff>180976</xdr:colOff>
      <xdr:row>6</xdr:row>
      <xdr:rowOff>142874</xdr:rowOff>
    </xdr:to>
    <xdr:sp macro="" textlink="">
      <xdr:nvSpPr>
        <xdr:cNvPr id="29" name="角丸四角形吹き出し 36">
          <a:extLst>
            <a:ext uri="{FF2B5EF4-FFF2-40B4-BE49-F238E27FC236}">
              <a16:creationId xmlns:a16="http://schemas.microsoft.com/office/drawing/2014/main" id="{AFFC4161-0CAC-42C6-903D-4E04284B7BF8}"/>
            </a:ext>
          </a:extLst>
        </xdr:cNvPr>
        <xdr:cNvSpPr/>
      </xdr:nvSpPr>
      <xdr:spPr>
        <a:xfrm>
          <a:off x="14831291" y="1369695"/>
          <a:ext cx="2199583" cy="610292"/>
        </a:xfrm>
        <a:prstGeom prst="wedgeRoundRectCallout">
          <a:avLst>
            <a:gd name="adj1" fmla="val -69421"/>
            <a:gd name="adj2" fmla="val -49282"/>
            <a:gd name="adj3" fmla="val 16667"/>
          </a:avLst>
        </a:prstGeom>
        <a:solidFill>
          <a:srgbClr val="FFFF00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回答に○がついている選択肢の数字を入力します</a:t>
          </a:r>
        </a:p>
      </xdr:txBody>
    </xdr:sp>
    <xdr:clientData/>
  </xdr:twoCellAnchor>
  <xdr:twoCellAnchor>
    <xdr:from>
      <xdr:col>50</xdr:col>
      <xdr:colOff>19050</xdr:colOff>
      <xdr:row>7</xdr:row>
      <xdr:rowOff>76203</xdr:rowOff>
    </xdr:from>
    <xdr:to>
      <xdr:col>57</xdr:col>
      <xdr:colOff>152400</xdr:colOff>
      <xdr:row>9</xdr:row>
      <xdr:rowOff>1</xdr:rowOff>
    </xdr:to>
    <xdr:sp macro="" textlink="">
      <xdr:nvSpPr>
        <xdr:cNvPr id="30" name="角丸四角形吹き出し 37">
          <a:extLst>
            <a:ext uri="{FF2B5EF4-FFF2-40B4-BE49-F238E27FC236}">
              <a16:creationId xmlns:a16="http://schemas.microsoft.com/office/drawing/2014/main" id="{4F4BF96E-571A-487C-84D6-D9E3E2FF99D8}"/>
            </a:ext>
          </a:extLst>
        </xdr:cNvPr>
        <xdr:cNvSpPr/>
      </xdr:nvSpPr>
      <xdr:spPr>
        <a:xfrm>
          <a:off x="20626301" y="2129447"/>
          <a:ext cx="2577292" cy="356059"/>
        </a:xfrm>
        <a:prstGeom prst="wedgeRoundRectCallout">
          <a:avLst>
            <a:gd name="adj1" fmla="val -46038"/>
            <a:gd name="adj2" fmla="val -28636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入力</a:t>
          </a:r>
        </a:p>
      </xdr:txBody>
    </xdr:sp>
    <xdr:clientData/>
  </xdr:twoCellAnchor>
  <xdr:twoCellAnchor>
    <xdr:from>
      <xdr:col>50</xdr:col>
      <xdr:colOff>66676</xdr:colOff>
      <xdr:row>18</xdr:row>
      <xdr:rowOff>66676</xdr:rowOff>
    </xdr:from>
    <xdr:to>
      <xdr:col>56</xdr:col>
      <xdr:colOff>257176</xdr:colOff>
      <xdr:row>19</xdr:row>
      <xdr:rowOff>209551</xdr:rowOff>
    </xdr:to>
    <xdr:sp macro="" textlink="">
      <xdr:nvSpPr>
        <xdr:cNvPr id="31" name="角丸四角形吹き出し 38">
          <a:extLst>
            <a:ext uri="{FF2B5EF4-FFF2-40B4-BE49-F238E27FC236}">
              <a16:creationId xmlns:a16="http://schemas.microsoft.com/office/drawing/2014/main" id="{B509E346-D0B4-4697-8C8A-DB8C9A784C57}"/>
            </a:ext>
          </a:extLst>
        </xdr:cNvPr>
        <xdr:cNvSpPr/>
      </xdr:nvSpPr>
      <xdr:spPr>
        <a:xfrm>
          <a:off x="20673927" y="4497360"/>
          <a:ext cx="2335184" cy="359006"/>
        </a:xfrm>
        <a:prstGeom prst="wedgeRoundRectCallout">
          <a:avLst>
            <a:gd name="adj1" fmla="val -18101"/>
            <a:gd name="adj2" fmla="val -15744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入力</a:t>
          </a:r>
        </a:p>
      </xdr:txBody>
    </xdr:sp>
    <xdr:clientData/>
  </xdr:twoCellAnchor>
  <xdr:twoCellAnchor>
    <xdr:from>
      <xdr:col>53</xdr:col>
      <xdr:colOff>323850</xdr:colOff>
      <xdr:row>4</xdr:row>
      <xdr:rowOff>9524</xdr:rowOff>
    </xdr:from>
    <xdr:to>
      <xdr:col>64</xdr:col>
      <xdr:colOff>523875</xdr:colOff>
      <xdr:row>5</xdr:row>
      <xdr:rowOff>152400</xdr:rowOff>
    </xdr:to>
    <xdr:sp macro="" textlink="">
      <xdr:nvSpPr>
        <xdr:cNvPr id="32" name="角丸四角形吹き出し 39">
          <a:extLst>
            <a:ext uri="{FF2B5EF4-FFF2-40B4-BE49-F238E27FC236}">
              <a16:creationId xmlns:a16="http://schemas.microsoft.com/office/drawing/2014/main" id="{4BE58B91-583B-4E23-96F0-71F18A3C8038}"/>
            </a:ext>
          </a:extLst>
        </xdr:cNvPr>
        <xdr:cNvSpPr/>
      </xdr:nvSpPr>
      <xdr:spPr>
        <a:xfrm>
          <a:off x="21928628" y="1414375"/>
          <a:ext cx="4115320" cy="359007"/>
        </a:xfrm>
        <a:prstGeom prst="wedgeRoundRectCallout">
          <a:avLst>
            <a:gd name="adj1" fmla="val -63529"/>
            <a:gd name="adj2" fmla="val -118532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C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具体的に回数が書いてあれば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数字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をそのまま入力</a:t>
          </a:r>
        </a:p>
      </xdr:txBody>
    </xdr:sp>
    <xdr:clientData/>
  </xdr:twoCellAnchor>
  <xdr:twoCellAnchor>
    <xdr:from>
      <xdr:col>56</xdr:col>
      <xdr:colOff>47625</xdr:colOff>
      <xdr:row>14</xdr:row>
      <xdr:rowOff>28574</xdr:rowOff>
    </xdr:from>
    <xdr:to>
      <xdr:col>65</xdr:col>
      <xdr:colOff>180975</xdr:colOff>
      <xdr:row>16</xdr:row>
      <xdr:rowOff>28575</xdr:rowOff>
    </xdr:to>
    <xdr:sp macro="" textlink="">
      <xdr:nvSpPr>
        <xdr:cNvPr id="33" name="角丸四角形吹き出し 40">
          <a:extLst>
            <a:ext uri="{FF2B5EF4-FFF2-40B4-BE49-F238E27FC236}">
              <a16:creationId xmlns:a16="http://schemas.microsoft.com/office/drawing/2014/main" id="{31CCD2E3-AB0F-42EE-BDA6-81B95DA1E81F}"/>
            </a:ext>
          </a:extLst>
        </xdr:cNvPr>
        <xdr:cNvSpPr/>
      </xdr:nvSpPr>
      <xdr:spPr>
        <a:xfrm>
          <a:off x="22799560" y="3594734"/>
          <a:ext cx="4455968" cy="432263"/>
        </a:xfrm>
        <a:prstGeom prst="wedgeRoundRectCallout">
          <a:avLst>
            <a:gd name="adj1" fmla="val -66348"/>
            <a:gd name="adj2" fmla="val 6469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C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具体的に時間</a:t>
          </a:r>
          <a:r>
            <a:rPr kumimoji="1" lang="en-US" altLang="ja-JP" sz="1300" b="1">
              <a:latin typeface="+mn-ea"/>
              <a:ea typeface="+mn-ea"/>
            </a:rPr>
            <a:t>(</a:t>
          </a:r>
          <a:r>
            <a:rPr kumimoji="1" lang="ja-JP" altLang="en-US" sz="1300" b="1">
              <a:latin typeface="+mn-ea"/>
              <a:ea typeface="+mn-ea"/>
            </a:rPr>
            <a:t>分）が書いてあれば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数字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をそのまま入力</a:t>
          </a:r>
        </a:p>
      </xdr:txBody>
    </xdr:sp>
    <xdr:clientData/>
  </xdr:twoCellAnchor>
  <xdr:twoCellAnchor>
    <xdr:from>
      <xdr:col>27</xdr:col>
      <xdr:colOff>171450</xdr:colOff>
      <xdr:row>35</xdr:row>
      <xdr:rowOff>142875</xdr:rowOff>
    </xdr:from>
    <xdr:to>
      <xdr:col>40</xdr:col>
      <xdr:colOff>85725</xdr:colOff>
      <xdr:row>37</xdr:row>
      <xdr:rowOff>104775</xdr:rowOff>
    </xdr:to>
    <xdr:sp macro="" textlink="">
      <xdr:nvSpPr>
        <xdr:cNvPr id="34" name="角丸四角形吹き出し 41">
          <a:extLst>
            <a:ext uri="{FF2B5EF4-FFF2-40B4-BE49-F238E27FC236}">
              <a16:creationId xmlns:a16="http://schemas.microsoft.com/office/drawing/2014/main" id="{8A4BBC9F-EE0D-4D43-8372-6D66D249F4D7}"/>
            </a:ext>
          </a:extLst>
        </xdr:cNvPr>
        <xdr:cNvSpPr/>
      </xdr:nvSpPr>
      <xdr:spPr>
        <a:xfrm>
          <a:off x="13430250" y="8247784"/>
          <a:ext cx="3804631" cy="394162"/>
        </a:xfrm>
        <a:prstGeom prst="wedgeRoundRectCallout">
          <a:avLst>
            <a:gd name="adj1" fmla="val -37214"/>
            <a:gd name="adj2" fmla="val -229580"/>
            <a:gd name="adj3" fmla="val 16667"/>
          </a:avLst>
        </a:prstGeom>
        <a:solidFill>
          <a:srgbClr val="CCFFCC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回答に○が何もついていなければ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にします</a:t>
          </a:r>
        </a:p>
      </xdr:txBody>
    </xdr:sp>
    <xdr:clientData/>
  </xdr:twoCellAnchor>
  <xdr:twoCellAnchor>
    <xdr:from>
      <xdr:col>34</xdr:col>
      <xdr:colOff>9525</xdr:colOff>
      <xdr:row>32</xdr:row>
      <xdr:rowOff>209550</xdr:rowOff>
    </xdr:from>
    <xdr:to>
      <xdr:col>47</xdr:col>
      <xdr:colOff>66675</xdr:colOff>
      <xdr:row>34</xdr:row>
      <xdr:rowOff>209550</xdr:rowOff>
    </xdr:to>
    <xdr:sp macro="" textlink="">
      <xdr:nvSpPr>
        <xdr:cNvPr id="35" name="角丸四角形吹き出し 42">
          <a:extLst>
            <a:ext uri="{FF2B5EF4-FFF2-40B4-BE49-F238E27FC236}">
              <a16:creationId xmlns:a16="http://schemas.microsoft.com/office/drawing/2014/main" id="{08651BFF-A2F1-4B4C-B9C4-092B9818D6DE}"/>
            </a:ext>
          </a:extLst>
        </xdr:cNvPr>
        <xdr:cNvSpPr/>
      </xdr:nvSpPr>
      <xdr:spPr>
        <a:xfrm>
          <a:off x="15363132" y="7666066"/>
          <a:ext cx="4238452" cy="432262"/>
        </a:xfrm>
        <a:prstGeom prst="wedgeRoundRectCallout">
          <a:avLst>
            <a:gd name="adj1" fmla="val -34583"/>
            <a:gd name="adj2" fmla="val -97075"/>
            <a:gd name="adj3" fmla="val 16667"/>
          </a:avLst>
        </a:prstGeom>
        <a:solidFill>
          <a:srgbClr val="CCFFCC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回答に○が何もついていなければ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にします</a:t>
          </a:r>
        </a:p>
      </xdr:txBody>
    </xdr:sp>
    <xdr:clientData/>
  </xdr:twoCellAnchor>
  <xdr:twoCellAnchor>
    <xdr:from>
      <xdr:col>66</xdr:col>
      <xdr:colOff>114300</xdr:colOff>
      <xdr:row>6</xdr:row>
      <xdr:rowOff>95251</xdr:rowOff>
    </xdr:from>
    <xdr:to>
      <xdr:col>68</xdr:col>
      <xdr:colOff>342900</xdr:colOff>
      <xdr:row>8</xdr:row>
      <xdr:rowOff>114301</xdr:rowOff>
    </xdr:to>
    <xdr:sp macro="" textlink="">
      <xdr:nvSpPr>
        <xdr:cNvPr id="36" name="角丸四角形吹き出し 43">
          <a:extLst>
            <a:ext uri="{FF2B5EF4-FFF2-40B4-BE49-F238E27FC236}">
              <a16:creationId xmlns:a16="http://schemas.microsoft.com/office/drawing/2014/main" id="{9421CAFB-37C2-42FE-A4F9-80EF7C601C34}"/>
            </a:ext>
          </a:extLst>
        </xdr:cNvPr>
        <xdr:cNvSpPr/>
      </xdr:nvSpPr>
      <xdr:spPr>
        <a:xfrm>
          <a:off x="27587864" y="1932364"/>
          <a:ext cx="2655916" cy="451312"/>
        </a:xfrm>
        <a:prstGeom prst="wedgeRoundRectCallout">
          <a:avLst>
            <a:gd name="adj1" fmla="val -18711"/>
            <a:gd name="adj2" fmla="val -156031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自由記載はそのまま文字入力</a:t>
          </a:r>
        </a:p>
      </xdr:txBody>
    </xdr:sp>
    <xdr:clientData/>
  </xdr:twoCellAnchor>
  <xdr:twoCellAnchor>
    <xdr:from>
      <xdr:col>69</xdr:col>
      <xdr:colOff>114300</xdr:colOff>
      <xdr:row>20</xdr:row>
      <xdr:rowOff>66675</xdr:rowOff>
    </xdr:from>
    <xdr:to>
      <xdr:col>70</xdr:col>
      <xdr:colOff>190500</xdr:colOff>
      <xdr:row>22</xdr:row>
      <xdr:rowOff>85725</xdr:rowOff>
    </xdr:to>
    <xdr:sp macro="" textlink="">
      <xdr:nvSpPr>
        <xdr:cNvPr id="37" name="角丸四角形吹き出し 44">
          <a:extLst>
            <a:ext uri="{FF2B5EF4-FFF2-40B4-BE49-F238E27FC236}">
              <a16:creationId xmlns:a16="http://schemas.microsoft.com/office/drawing/2014/main" id="{7148AD00-E4FC-456A-BFD5-D12F9DAB223D}"/>
            </a:ext>
          </a:extLst>
        </xdr:cNvPr>
        <xdr:cNvSpPr/>
      </xdr:nvSpPr>
      <xdr:spPr>
        <a:xfrm>
          <a:off x="30846453" y="4929620"/>
          <a:ext cx="2653145" cy="451312"/>
        </a:xfrm>
        <a:prstGeom prst="wedgeRoundRectCallout">
          <a:avLst>
            <a:gd name="adj1" fmla="val -30390"/>
            <a:gd name="adj2" fmla="val -199781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自由記載はそのまま文字入力</a:t>
          </a:r>
        </a:p>
      </xdr:txBody>
    </xdr:sp>
    <xdr:clientData/>
  </xdr:twoCellAnchor>
  <xdr:twoCellAnchor>
    <xdr:from>
      <xdr:col>76</xdr:col>
      <xdr:colOff>152400</xdr:colOff>
      <xdr:row>14</xdr:row>
      <xdr:rowOff>123825</xdr:rowOff>
    </xdr:from>
    <xdr:to>
      <xdr:col>76</xdr:col>
      <xdr:colOff>2762250</xdr:colOff>
      <xdr:row>17</xdr:row>
      <xdr:rowOff>95250</xdr:rowOff>
    </xdr:to>
    <xdr:sp macro="" textlink="">
      <xdr:nvSpPr>
        <xdr:cNvPr id="38" name="角丸四角形吹き出し 46">
          <a:extLst>
            <a:ext uri="{FF2B5EF4-FFF2-40B4-BE49-F238E27FC236}">
              <a16:creationId xmlns:a16="http://schemas.microsoft.com/office/drawing/2014/main" id="{E1F003A5-AB38-46D2-BB15-B933C6FD1D0A}"/>
            </a:ext>
          </a:extLst>
        </xdr:cNvPr>
        <xdr:cNvSpPr/>
      </xdr:nvSpPr>
      <xdr:spPr>
        <a:xfrm>
          <a:off x="38274567" y="3689985"/>
          <a:ext cx="2609850" cy="619818"/>
        </a:xfrm>
        <a:prstGeom prst="wedgeRoundRectCallout">
          <a:avLst>
            <a:gd name="adj1" fmla="val -36594"/>
            <a:gd name="adj2" fmla="val 91696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28575">
          <a:solidFill>
            <a:srgbClr val="92D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コメントや入力で迷ったことなどあったらここに書いてください</a:t>
          </a:r>
        </a:p>
      </xdr:txBody>
    </xdr:sp>
    <xdr:clientData/>
  </xdr:twoCellAnchor>
  <xdr:twoCellAnchor>
    <xdr:from>
      <xdr:col>74</xdr:col>
      <xdr:colOff>47625</xdr:colOff>
      <xdr:row>4</xdr:row>
      <xdr:rowOff>152400</xdr:rowOff>
    </xdr:from>
    <xdr:to>
      <xdr:col>74</xdr:col>
      <xdr:colOff>457200</xdr:colOff>
      <xdr:row>6</xdr:row>
      <xdr:rowOff>57150</xdr:rowOff>
    </xdr:to>
    <xdr:sp macro="" textlink="">
      <xdr:nvSpPr>
        <xdr:cNvPr id="39" name="円/楕円 48">
          <a:extLst>
            <a:ext uri="{FF2B5EF4-FFF2-40B4-BE49-F238E27FC236}">
              <a16:creationId xmlns:a16="http://schemas.microsoft.com/office/drawing/2014/main" id="{5D3E5FD2-2D4E-4214-9A49-71F306769A11}"/>
            </a:ext>
          </a:extLst>
        </xdr:cNvPr>
        <xdr:cNvSpPr/>
      </xdr:nvSpPr>
      <xdr:spPr>
        <a:xfrm>
          <a:off x="35950294" y="1557251"/>
          <a:ext cx="409575" cy="337012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75</xdr:col>
      <xdr:colOff>171450</xdr:colOff>
      <xdr:row>4</xdr:row>
      <xdr:rowOff>190500</xdr:rowOff>
    </xdr:from>
    <xdr:to>
      <xdr:col>75</xdr:col>
      <xdr:colOff>1409700</xdr:colOff>
      <xdr:row>6</xdr:row>
      <xdr:rowOff>57150</xdr:rowOff>
    </xdr:to>
    <xdr:sp macro="" textlink="">
      <xdr:nvSpPr>
        <xdr:cNvPr id="40" name="角丸四角形 49">
          <a:extLst>
            <a:ext uri="{FF2B5EF4-FFF2-40B4-BE49-F238E27FC236}">
              <a16:creationId xmlns:a16="http://schemas.microsoft.com/office/drawing/2014/main" id="{781A064E-8C3D-4808-8518-B406A5A1FA55}"/>
            </a:ext>
          </a:extLst>
        </xdr:cNvPr>
        <xdr:cNvSpPr/>
      </xdr:nvSpPr>
      <xdr:spPr>
        <a:xfrm>
          <a:off x="36547945" y="1595351"/>
          <a:ext cx="1238250" cy="298912"/>
        </a:xfrm>
        <a:prstGeom prst="roundRect">
          <a:avLst/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72</xdr:col>
      <xdr:colOff>19050</xdr:colOff>
      <xdr:row>4</xdr:row>
      <xdr:rowOff>171450</xdr:rowOff>
    </xdr:from>
    <xdr:to>
      <xdr:col>72</xdr:col>
      <xdr:colOff>419099</xdr:colOff>
      <xdr:row>6</xdr:row>
      <xdr:rowOff>123824</xdr:rowOff>
    </xdr:to>
    <xdr:sp macro="" textlink="">
      <xdr:nvSpPr>
        <xdr:cNvPr id="41" name="円/楕円 51">
          <a:extLst>
            <a:ext uri="{FF2B5EF4-FFF2-40B4-BE49-F238E27FC236}">
              <a16:creationId xmlns:a16="http://schemas.microsoft.com/office/drawing/2014/main" id="{BF6A26F5-3F3B-4609-BBD0-A4DD10F98411}"/>
            </a:ext>
          </a:extLst>
        </xdr:cNvPr>
        <xdr:cNvSpPr/>
      </xdr:nvSpPr>
      <xdr:spPr>
        <a:xfrm>
          <a:off x="34974068" y="1576301"/>
          <a:ext cx="400049" cy="384636"/>
        </a:xfrm>
        <a:prstGeom prst="ellipse">
          <a:avLst/>
        </a:prstGeom>
        <a:noFill/>
        <a:ln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69</xdr:col>
      <xdr:colOff>152400</xdr:colOff>
      <xdr:row>5</xdr:row>
      <xdr:rowOff>152401</xdr:rowOff>
    </xdr:from>
    <xdr:to>
      <xdr:col>70</xdr:col>
      <xdr:colOff>590550</xdr:colOff>
      <xdr:row>7</xdr:row>
      <xdr:rowOff>85725</xdr:rowOff>
    </xdr:to>
    <xdr:sp macro="" textlink="">
      <xdr:nvSpPr>
        <xdr:cNvPr id="42" name="角丸四角形吹き出し 52">
          <a:extLst>
            <a:ext uri="{FF2B5EF4-FFF2-40B4-BE49-F238E27FC236}">
              <a16:creationId xmlns:a16="http://schemas.microsoft.com/office/drawing/2014/main" id="{2D3A9B78-17EB-468C-B19F-5EE7B41E4515}"/>
            </a:ext>
          </a:extLst>
        </xdr:cNvPr>
        <xdr:cNvSpPr/>
      </xdr:nvSpPr>
      <xdr:spPr>
        <a:xfrm>
          <a:off x="30884553" y="1773383"/>
          <a:ext cx="3015095" cy="365586"/>
        </a:xfrm>
        <a:prstGeom prst="wedgeRoundRectCallout">
          <a:avLst>
            <a:gd name="adj1" fmla="val 84660"/>
            <a:gd name="adj2" fmla="val -3674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28575">
          <a:solidFill>
            <a:srgbClr val="92D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書いていない場合、その他は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</a:p>
      </xdr:txBody>
    </xdr:sp>
    <xdr:clientData/>
  </xdr:twoCellAnchor>
  <xdr:twoCellAnchor>
    <xdr:from>
      <xdr:col>72</xdr:col>
      <xdr:colOff>47624</xdr:colOff>
      <xdr:row>11</xdr:row>
      <xdr:rowOff>38101</xdr:rowOff>
    </xdr:from>
    <xdr:to>
      <xdr:col>76</xdr:col>
      <xdr:colOff>314325</xdr:colOff>
      <xdr:row>14</xdr:row>
      <xdr:rowOff>76200</xdr:rowOff>
    </xdr:to>
    <xdr:sp macro="" textlink="">
      <xdr:nvSpPr>
        <xdr:cNvPr id="43" name="角丸四角形吹き出し 53">
          <a:extLst>
            <a:ext uri="{FF2B5EF4-FFF2-40B4-BE49-F238E27FC236}">
              <a16:creationId xmlns:a16="http://schemas.microsoft.com/office/drawing/2014/main" id="{245D4280-E303-468E-AB6E-E1B15DFBB882}"/>
            </a:ext>
          </a:extLst>
        </xdr:cNvPr>
        <xdr:cNvSpPr/>
      </xdr:nvSpPr>
      <xdr:spPr>
        <a:xfrm>
          <a:off x="35002642" y="2955868"/>
          <a:ext cx="3433850" cy="686492"/>
        </a:xfrm>
        <a:prstGeom prst="wedgeRoundRectCallout">
          <a:avLst>
            <a:gd name="adj1" fmla="val -28740"/>
            <a:gd name="adj2" fmla="val -98783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年齢は数字を入力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100" b="1">
              <a:latin typeface="+mn-ea"/>
              <a:ea typeface="+mn-ea"/>
            </a:rPr>
            <a:t>＜その他の例＞</a:t>
          </a:r>
          <a:r>
            <a:rPr kumimoji="1" lang="en-US" altLang="ja-JP" sz="1400" b="1">
              <a:latin typeface="+mn-ea"/>
              <a:ea typeface="+mn-ea"/>
            </a:rPr>
            <a:t>30</a:t>
          </a:r>
          <a:r>
            <a:rPr kumimoji="1" lang="ja-JP" altLang="en-US" sz="1400" b="1">
              <a:latin typeface="+mn-ea"/>
              <a:ea typeface="+mn-ea"/>
            </a:rPr>
            <a:t>代→</a:t>
          </a:r>
          <a:r>
            <a:rPr kumimoji="1" lang="en-US" altLang="ja-JP" sz="1400" b="1">
              <a:latin typeface="+mn-ea"/>
              <a:ea typeface="+mn-ea"/>
            </a:rPr>
            <a:t>[35]</a:t>
          </a:r>
          <a:r>
            <a:rPr kumimoji="1" lang="ja-JP" altLang="en-US" sz="1400" b="1">
              <a:latin typeface="+mn-ea"/>
              <a:ea typeface="+mn-ea"/>
            </a:rPr>
            <a:t>、</a:t>
          </a:r>
          <a:r>
            <a:rPr kumimoji="1" lang="en-US" altLang="ja-JP" sz="1400" b="1">
              <a:latin typeface="+mn-ea"/>
              <a:ea typeface="+mn-ea"/>
            </a:rPr>
            <a:t>50</a:t>
          </a:r>
          <a:r>
            <a:rPr kumimoji="1" lang="ja-JP" altLang="en-US" sz="1400" b="1">
              <a:latin typeface="+mn-ea"/>
              <a:ea typeface="+mn-ea"/>
            </a:rPr>
            <a:t>代→</a:t>
          </a:r>
          <a:r>
            <a:rPr kumimoji="1" lang="en-US" altLang="ja-JP" sz="1400" b="1">
              <a:solidFill>
                <a:schemeClr val="dk1"/>
              </a:solidFill>
              <a:latin typeface="+mn-ea"/>
              <a:ea typeface="+mn-ea"/>
              <a:cs typeface="+mn-cs"/>
            </a:rPr>
            <a:t>[52]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  <xdr:twoCellAnchor>
    <xdr:from>
      <xdr:col>72</xdr:col>
      <xdr:colOff>0</xdr:colOff>
      <xdr:row>1</xdr:row>
      <xdr:rowOff>438149</xdr:rowOff>
    </xdr:from>
    <xdr:to>
      <xdr:col>72</xdr:col>
      <xdr:colOff>438150</xdr:colOff>
      <xdr:row>4</xdr:row>
      <xdr:rowOff>104774</xdr:rowOff>
    </xdr:to>
    <xdr:sp macro="" textlink="">
      <xdr:nvSpPr>
        <xdr:cNvPr id="44" name="角丸四角形 56">
          <a:extLst>
            <a:ext uri="{FF2B5EF4-FFF2-40B4-BE49-F238E27FC236}">
              <a16:creationId xmlns:a16="http://schemas.microsoft.com/office/drawing/2014/main" id="{400065B7-BC60-47B6-B05A-78EC935028E2}"/>
            </a:ext>
          </a:extLst>
        </xdr:cNvPr>
        <xdr:cNvSpPr/>
      </xdr:nvSpPr>
      <xdr:spPr>
        <a:xfrm>
          <a:off x="34955018" y="953538"/>
          <a:ext cx="438150" cy="556087"/>
        </a:xfrm>
        <a:prstGeom prst="roundRect">
          <a:avLst/>
        </a:prstGeom>
        <a:noFill/>
        <a:ln>
          <a:solidFill>
            <a:schemeClr val="accent5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69</xdr:col>
      <xdr:colOff>1190625</xdr:colOff>
      <xdr:row>2</xdr:row>
      <xdr:rowOff>152400</xdr:rowOff>
    </xdr:from>
    <xdr:to>
      <xdr:col>71</xdr:col>
      <xdr:colOff>457200</xdr:colOff>
      <xdr:row>4</xdr:row>
      <xdr:rowOff>180975</xdr:rowOff>
    </xdr:to>
    <xdr:sp macro="" textlink="">
      <xdr:nvSpPr>
        <xdr:cNvPr id="45" name="角丸四角形吹き出し 50">
          <a:extLst>
            <a:ext uri="{FF2B5EF4-FFF2-40B4-BE49-F238E27FC236}">
              <a16:creationId xmlns:a16="http://schemas.microsoft.com/office/drawing/2014/main" id="{28A6260B-571B-446B-8067-085D3CC10A2D}"/>
            </a:ext>
          </a:extLst>
        </xdr:cNvPr>
        <xdr:cNvSpPr/>
      </xdr:nvSpPr>
      <xdr:spPr>
        <a:xfrm>
          <a:off x="31922778" y="1124989"/>
          <a:ext cx="2666480" cy="460837"/>
        </a:xfrm>
        <a:prstGeom prst="wedgeRoundRectCallout">
          <a:avLst>
            <a:gd name="adj1" fmla="val 67785"/>
            <a:gd name="adj2" fmla="val -3936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男性は</a:t>
          </a:r>
          <a:r>
            <a:rPr kumimoji="1" lang="en-US" altLang="ja-JP" sz="1300" b="1">
              <a:latin typeface="+mn-ea"/>
              <a:ea typeface="+mn-ea"/>
            </a:rPr>
            <a:t>[1]</a:t>
          </a:r>
          <a:r>
            <a:rPr kumimoji="1" lang="ja-JP" altLang="en-US" sz="1300" b="1">
              <a:latin typeface="+mn-ea"/>
              <a:ea typeface="+mn-ea"/>
            </a:rPr>
            <a:t>、女性は</a:t>
          </a:r>
          <a:r>
            <a:rPr kumimoji="1" lang="en-US" altLang="ja-JP" sz="1300" b="1">
              <a:latin typeface="+mn-ea"/>
              <a:ea typeface="+mn-ea"/>
            </a:rPr>
            <a:t>[2]</a:t>
          </a:r>
          <a:r>
            <a:rPr kumimoji="1" lang="ja-JP" altLang="en-US" sz="1300" b="1">
              <a:latin typeface="+mn-ea"/>
              <a:ea typeface="+mn-ea"/>
            </a:rPr>
            <a:t>を入力</a:t>
          </a:r>
          <a:endParaRPr kumimoji="1" lang="en-US" altLang="ja-JP" sz="1300" b="1">
            <a:latin typeface="+mn-ea"/>
            <a:ea typeface="+mn-ea"/>
          </a:endParaRPr>
        </a:p>
      </xdr:txBody>
    </xdr:sp>
    <xdr:clientData/>
  </xdr:twoCellAnchor>
  <xdr:twoCellAnchor>
    <xdr:from>
      <xdr:col>70</xdr:col>
      <xdr:colOff>66675</xdr:colOff>
      <xdr:row>13</xdr:row>
      <xdr:rowOff>171450</xdr:rowOff>
    </xdr:from>
    <xdr:to>
      <xdr:col>71</xdr:col>
      <xdr:colOff>762000</xdr:colOff>
      <xdr:row>15</xdr:row>
      <xdr:rowOff>66676</xdr:rowOff>
    </xdr:to>
    <xdr:sp macro="" textlink="">
      <xdr:nvSpPr>
        <xdr:cNvPr id="46" name="角丸四角形 57">
          <a:extLst>
            <a:ext uri="{FF2B5EF4-FFF2-40B4-BE49-F238E27FC236}">
              <a16:creationId xmlns:a16="http://schemas.microsoft.com/office/drawing/2014/main" id="{EFD53B8D-8E63-4386-B74A-28F83997FFBB}"/>
            </a:ext>
          </a:extLst>
        </xdr:cNvPr>
        <xdr:cNvSpPr/>
      </xdr:nvSpPr>
      <xdr:spPr>
        <a:xfrm>
          <a:off x="33375773" y="3521479"/>
          <a:ext cx="1518285" cy="327488"/>
        </a:xfrm>
        <a:prstGeom prst="roundRect">
          <a:avLst/>
        </a:prstGeom>
        <a:noFill/>
        <a:ln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70</xdr:col>
      <xdr:colOff>228600</xdr:colOff>
      <xdr:row>7</xdr:row>
      <xdr:rowOff>190501</xdr:rowOff>
    </xdr:from>
    <xdr:to>
      <xdr:col>70</xdr:col>
      <xdr:colOff>600075</xdr:colOff>
      <xdr:row>9</xdr:row>
      <xdr:rowOff>95251</xdr:rowOff>
    </xdr:to>
    <xdr:sp macro="" textlink="">
      <xdr:nvSpPr>
        <xdr:cNvPr id="47" name="角丸四角形 58">
          <a:extLst>
            <a:ext uri="{FF2B5EF4-FFF2-40B4-BE49-F238E27FC236}">
              <a16:creationId xmlns:a16="http://schemas.microsoft.com/office/drawing/2014/main" id="{4AFC1019-49DB-424B-81FC-AB4175D6F0EE}"/>
            </a:ext>
          </a:extLst>
        </xdr:cNvPr>
        <xdr:cNvSpPr/>
      </xdr:nvSpPr>
      <xdr:spPr>
        <a:xfrm>
          <a:off x="33537698" y="2243745"/>
          <a:ext cx="371475" cy="337011"/>
        </a:xfrm>
        <a:prstGeom prst="roundRect">
          <a:avLst/>
        </a:prstGeom>
        <a:noFill/>
        <a:ln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71</xdr:col>
      <xdr:colOff>171450</xdr:colOff>
      <xdr:row>18</xdr:row>
      <xdr:rowOff>171449</xdr:rowOff>
    </xdr:from>
    <xdr:to>
      <xdr:col>75</xdr:col>
      <xdr:colOff>571500</xdr:colOff>
      <xdr:row>21</xdr:row>
      <xdr:rowOff>171449</xdr:rowOff>
    </xdr:to>
    <xdr:sp macro="" textlink="">
      <xdr:nvSpPr>
        <xdr:cNvPr id="48" name="角丸四角形吹き出し 47">
          <a:extLst>
            <a:ext uri="{FF2B5EF4-FFF2-40B4-BE49-F238E27FC236}">
              <a16:creationId xmlns:a16="http://schemas.microsoft.com/office/drawing/2014/main" id="{79B55663-0E8D-4EB6-9836-B1693FB26D22}"/>
            </a:ext>
          </a:extLst>
        </xdr:cNvPr>
        <xdr:cNvSpPr/>
      </xdr:nvSpPr>
      <xdr:spPr>
        <a:xfrm>
          <a:off x="34303508" y="4602133"/>
          <a:ext cx="2644487" cy="648392"/>
        </a:xfrm>
        <a:prstGeom prst="wedgeRoundRectCallout">
          <a:avLst>
            <a:gd name="adj1" fmla="val -41339"/>
            <a:gd name="adj2" fmla="val -177951"/>
            <a:gd name="adj3" fmla="val 16667"/>
          </a:avLst>
        </a:prstGeom>
        <a:solidFill>
          <a:schemeClr val="bg2"/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国外の場合は、</a:t>
          </a:r>
          <a:r>
            <a:rPr kumimoji="1" lang="en-US" altLang="ja-JP" sz="1300" b="1">
              <a:latin typeface="+mn-ea"/>
              <a:ea typeface="+mn-ea"/>
            </a:rPr>
            <a:t>[99]</a:t>
          </a:r>
          <a:r>
            <a:rPr kumimoji="1" lang="ja-JP" altLang="en-US" sz="1300" b="1">
              <a:latin typeface="+mn-ea"/>
              <a:ea typeface="+mn-ea"/>
            </a:rPr>
            <a:t>を入力して隣のセルに国名を入力する</a:t>
          </a:r>
        </a:p>
      </xdr:txBody>
    </xdr:sp>
    <xdr:clientData/>
  </xdr:twoCellAnchor>
  <xdr:twoCellAnchor>
    <xdr:from>
      <xdr:col>69</xdr:col>
      <xdr:colOff>95250</xdr:colOff>
      <xdr:row>10</xdr:row>
      <xdr:rowOff>85724</xdr:rowOff>
    </xdr:from>
    <xdr:to>
      <xdr:col>70</xdr:col>
      <xdr:colOff>381000</xdr:colOff>
      <xdr:row>12</xdr:row>
      <xdr:rowOff>85725</xdr:rowOff>
    </xdr:to>
    <xdr:sp macro="" textlink="">
      <xdr:nvSpPr>
        <xdr:cNvPr id="49" name="角丸四角形吹き出し 45">
          <a:extLst>
            <a:ext uri="{FF2B5EF4-FFF2-40B4-BE49-F238E27FC236}">
              <a16:creationId xmlns:a16="http://schemas.microsoft.com/office/drawing/2014/main" id="{846A7836-208E-466A-8D8C-6B01CAB8C91A}"/>
            </a:ext>
          </a:extLst>
        </xdr:cNvPr>
        <xdr:cNvSpPr/>
      </xdr:nvSpPr>
      <xdr:spPr>
        <a:xfrm>
          <a:off x="30827403" y="2787360"/>
          <a:ext cx="2862695" cy="432263"/>
        </a:xfrm>
        <a:prstGeom prst="wedgeRoundRectCallout">
          <a:avLst>
            <a:gd name="adj1" fmla="val 43645"/>
            <a:gd name="adj2" fmla="val -98966"/>
            <a:gd name="adj3" fmla="val 16667"/>
          </a:avLst>
        </a:prstGeom>
        <a:solidFill>
          <a:schemeClr val="bg2"/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居住地は「都道府県コード」を入力</a:t>
          </a:r>
        </a:p>
      </xdr:txBody>
    </xdr:sp>
    <xdr:clientData/>
  </xdr:twoCellAnchor>
  <xdr:twoCellAnchor>
    <xdr:from>
      <xdr:col>73</xdr:col>
      <xdr:colOff>19050</xdr:colOff>
      <xdr:row>7</xdr:row>
      <xdr:rowOff>209549</xdr:rowOff>
    </xdr:from>
    <xdr:to>
      <xdr:col>73</xdr:col>
      <xdr:colOff>457200</xdr:colOff>
      <xdr:row>9</xdr:row>
      <xdr:rowOff>95250</xdr:rowOff>
    </xdr:to>
    <xdr:sp macro="" textlink="">
      <xdr:nvSpPr>
        <xdr:cNvPr id="50" name="角丸四角形 59">
          <a:extLst>
            <a:ext uri="{FF2B5EF4-FFF2-40B4-BE49-F238E27FC236}">
              <a16:creationId xmlns:a16="http://schemas.microsoft.com/office/drawing/2014/main" id="{ADFAED14-3DA2-4192-9EA9-809F69950B0C}"/>
            </a:ext>
          </a:extLst>
        </xdr:cNvPr>
        <xdr:cNvSpPr/>
      </xdr:nvSpPr>
      <xdr:spPr>
        <a:xfrm>
          <a:off x="35447894" y="2262793"/>
          <a:ext cx="438150" cy="317962"/>
        </a:xfrm>
        <a:prstGeom prst="roundRect">
          <a:avLst/>
        </a:prstGeom>
        <a:noFill/>
        <a:ln>
          <a:solidFill>
            <a:schemeClr val="accent5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228600</xdr:colOff>
      <xdr:row>18</xdr:row>
      <xdr:rowOff>133350</xdr:rowOff>
    </xdr:from>
    <xdr:to>
      <xdr:col>30</xdr:col>
      <xdr:colOff>38099</xdr:colOff>
      <xdr:row>20</xdr:row>
      <xdr:rowOff>85724</xdr:rowOff>
    </xdr:to>
    <xdr:sp macro="" textlink="">
      <xdr:nvSpPr>
        <xdr:cNvPr id="51" name="円/楕円 60">
          <a:extLst>
            <a:ext uri="{FF2B5EF4-FFF2-40B4-BE49-F238E27FC236}">
              <a16:creationId xmlns:a16="http://schemas.microsoft.com/office/drawing/2014/main" id="{4E5C9277-8D5C-4297-8984-09BFFF8B99AB}"/>
            </a:ext>
          </a:extLst>
        </xdr:cNvPr>
        <xdr:cNvSpPr/>
      </xdr:nvSpPr>
      <xdr:spPr>
        <a:xfrm>
          <a:off x="13487400" y="4564034"/>
          <a:ext cx="707274" cy="384635"/>
        </a:xfrm>
        <a:prstGeom prst="ellipse">
          <a:avLst/>
        </a:prstGeom>
        <a:noFill/>
        <a:ln>
          <a:solidFill>
            <a:schemeClr val="accent3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22</xdr:row>
      <xdr:rowOff>57150</xdr:rowOff>
    </xdr:from>
    <xdr:to>
      <xdr:col>41</xdr:col>
      <xdr:colOff>171451</xdr:colOff>
      <xdr:row>25</xdr:row>
      <xdr:rowOff>66675</xdr:rowOff>
    </xdr:to>
    <xdr:sp macro="" textlink="">
      <xdr:nvSpPr>
        <xdr:cNvPr id="52" name="角丸四角形吹き出し 61">
          <a:extLst>
            <a:ext uri="{FF2B5EF4-FFF2-40B4-BE49-F238E27FC236}">
              <a16:creationId xmlns:a16="http://schemas.microsoft.com/office/drawing/2014/main" id="{2EE6EBD3-6042-4123-9467-B21BB8D22E81}"/>
            </a:ext>
          </a:extLst>
        </xdr:cNvPr>
        <xdr:cNvSpPr/>
      </xdr:nvSpPr>
      <xdr:spPr>
        <a:xfrm>
          <a:off x="13981141" y="5352357"/>
          <a:ext cx="3638725" cy="657918"/>
        </a:xfrm>
        <a:prstGeom prst="wedgeRoundRectCallout">
          <a:avLst>
            <a:gd name="adj1" fmla="val -49708"/>
            <a:gd name="adj2" fmla="val -112668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回答に○が複数ついていたら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にします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　　　⇒</a:t>
          </a:r>
          <a:r>
            <a:rPr kumimoji="1" lang="en-US" altLang="ja-JP" sz="1300" b="1">
              <a:latin typeface="+mn-ea"/>
              <a:ea typeface="+mn-ea"/>
            </a:rPr>
            <a:t>【</a:t>
          </a:r>
          <a:r>
            <a:rPr kumimoji="1" lang="ja-JP" altLang="en-US" sz="1300" b="1">
              <a:latin typeface="+mn-ea"/>
              <a:ea typeface="+mn-ea"/>
            </a:rPr>
            <a:t>備考・メモ欄</a:t>
          </a:r>
          <a:r>
            <a:rPr kumimoji="1" lang="en-US" altLang="ja-JP" sz="1300" b="1">
              <a:latin typeface="+mn-ea"/>
              <a:ea typeface="+mn-ea"/>
            </a:rPr>
            <a:t>】</a:t>
          </a:r>
          <a:r>
            <a:rPr kumimoji="1" lang="ja-JP" altLang="en-US" sz="1300" b="1">
              <a:latin typeface="+mn-ea"/>
              <a:ea typeface="+mn-ea"/>
            </a:rPr>
            <a:t>にその旨記載　（参照）</a:t>
          </a:r>
        </a:p>
      </xdr:txBody>
    </xdr:sp>
    <xdr:clientData/>
  </xdr:twoCellAnchor>
  <xdr:twoCellAnchor>
    <xdr:from>
      <xdr:col>75</xdr:col>
      <xdr:colOff>1647825</xdr:colOff>
      <xdr:row>18</xdr:row>
      <xdr:rowOff>171450</xdr:rowOff>
    </xdr:from>
    <xdr:to>
      <xdr:col>76</xdr:col>
      <xdr:colOff>1438275</xdr:colOff>
      <xdr:row>20</xdr:row>
      <xdr:rowOff>66676</xdr:rowOff>
    </xdr:to>
    <xdr:sp macro="" textlink="">
      <xdr:nvSpPr>
        <xdr:cNvPr id="53" name="角丸四角形 62">
          <a:extLst>
            <a:ext uri="{FF2B5EF4-FFF2-40B4-BE49-F238E27FC236}">
              <a16:creationId xmlns:a16="http://schemas.microsoft.com/office/drawing/2014/main" id="{4C1B35A6-78F6-4652-B422-434CF4663895}"/>
            </a:ext>
          </a:extLst>
        </xdr:cNvPr>
        <xdr:cNvSpPr/>
      </xdr:nvSpPr>
      <xdr:spPr>
        <a:xfrm>
          <a:off x="38024320" y="4602134"/>
          <a:ext cx="1536122" cy="327487"/>
        </a:xfrm>
        <a:prstGeom prst="roundRect">
          <a:avLst/>
        </a:prstGeom>
        <a:noFill/>
        <a:ln>
          <a:solidFill>
            <a:schemeClr val="accent3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1647825</xdr:colOff>
      <xdr:row>2</xdr:row>
      <xdr:rowOff>161925</xdr:rowOff>
    </xdr:from>
    <xdr:to>
      <xdr:col>27</xdr:col>
      <xdr:colOff>0</xdr:colOff>
      <xdr:row>4</xdr:row>
      <xdr:rowOff>85725</xdr:rowOff>
    </xdr:to>
    <xdr:sp macro="" textlink="">
      <xdr:nvSpPr>
        <xdr:cNvPr id="54" name="円/楕円 31">
          <a:extLst>
            <a:ext uri="{FF2B5EF4-FFF2-40B4-BE49-F238E27FC236}">
              <a16:creationId xmlns:a16="http://schemas.microsoft.com/office/drawing/2014/main" id="{7F8068E5-EB7F-460B-932D-55145AB4C5F0}"/>
            </a:ext>
          </a:extLst>
        </xdr:cNvPr>
        <xdr:cNvSpPr/>
      </xdr:nvSpPr>
      <xdr:spPr>
        <a:xfrm>
          <a:off x="12894945" y="1134514"/>
          <a:ext cx="363855" cy="356062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266700</xdr:colOff>
      <xdr:row>2</xdr:row>
      <xdr:rowOff>152400</xdr:rowOff>
    </xdr:from>
    <xdr:to>
      <xdr:col>28</xdr:col>
      <xdr:colOff>9525</xdr:colOff>
      <xdr:row>4</xdr:row>
      <xdr:rowOff>76200</xdr:rowOff>
    </xdr:to>
    <xdr:sp macro="" textlink="">
      <xdr:nvSpPr>
        <xdr:cNvPr id="55" name="円/楕円 31">
          <a:extLst>
            <a:ext uri="{FF2B5EF4-FFF2-40B4-BE49-F238E27FC236}">
              <a16:creationId xmlns:a16="http://schemas.microsoft.com/office/drawing/2014/main" id="{2152B6D0-4D6B-4843-B930-F8F6AC160C0A}"/>
            </a:ext>
          </a:extLst>
        </xdr:cNvPr>
        <xdr:cNvSpPr/>
      </xdr:nvSpPr>
      <xdr:spPr>
        <a:xfrm>
          <a:off x="13226242" y="1124989"/>
          <a:ext cx="341341" cy="356062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276225</xdr:colOff>
      <xdr:row>2</xdr:row>
      <xdr:rowOff>161925</xdr:rowOff>
    </xdr:from>
    <xdr:to>
      <xdr:col>29</xdr:col>
      <xdr:colOff>19050</xdr:colOff>
      <xdr:row>4</xdr:row>
      <xdr:rowOff>85725</xdr:rowOff>
    </xdr:to>
    <xdr:sp macro="" textlink="">
      <xdr:nvSpPr>
        <xdr:cNvPr id="56" name="円/楕円 31">
          <a:extLst>
            <a:ext uri="{FF2B5EF4-FFF2-40B4-BE49-F238E27FC236}">
              <a16:creationId xmlns:a16="http://schemas.microsoft.com/office/drawing/2014/main" id="{99A9549F-3060-449F-B5D9-65ED3A5ACF9A}"/>
            </a:ext>
          </a:extLst>
        </xdr:cNvPr>
        <xdr:cNvSpPr/>
      </xdr:nvSpPr>
      <xdr:spPr>
        <a:xfrm>
          <a:off x="13535025" y="1134514"/>
          <a:ext cx="341341" cy="356062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28</xdr:col>
      <xdr:colOff>285750</xdr:colOff>
      <xdr:row>2</xdr:row>
      <xdr:rowOff>152400</xdr:rowOff>
    </xdr:from>
    <xdr:to>
      <xdr:col>30</xdr:col>
      <xdr:colOff>28575</xdr:colOff>
      <xdr:row>4</xdr:row>
      <xdr:rowOff>76200</xdr:rowOff>
    </xdr:to>
    <xdr:sp macro="" textlink="">
      <xdr:nvSpPr>
        <xdr:cNvPr id="57" name="円/楕円 31">
          <a:extLst>
            <a:ext uri="{FF2B5EF4-FFF2-40B4-BE49-F238E27FC236}">
              <a16:creationId xmlns:a16="http://schemas.microsoft.com/office/drawing/2014/main" id="{DFB13131-2C90-4F44-947D-75EE46665B34}"/>
            </a:ext>
          </a:extLst>
        </xdr:cNvPr>
        <xdr:cNvSpPr/>
      </xdr:nvSpPr>
      <xdr:spPr>
        <a:xfrm>
          <a:off x="13843808" y="1124989"/>
          <a:ext cx="341342" cy="356062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29</xdr:col>
      <xdr:colOff>276225</xdr:colOff>
      <xdr:row>2</xdr:row>
      <xdr:rowOff>161925</xdr:rowOff>
    </xdr:from>
    <xdr:to>
      <xdr:col>31</xdr:col>
      <xdr:colOff>19050</xdr:colOff>
      <xdr:row>4</xdr:row>
      <xdr:rowOff>85725</xdr:rowOff>
    </xdr:to>
    <xdr:sp macro="" textlink="">
      <xdr:nvSpPr>
        <xdr:cNvPr id="58" name="円/楕円 31">
          <a:extLst>
            <a:ext uri="{FF2B5EF4-FFF2-40B4-BE49-F238E27FC236}">
              <a16:creationId xmlns:a16="http://schemas.microsoft.com/office/drawing/2014/main" id="{0B202A51-CEB7-4445-B822-5628AE67A322}"/>
            </a:ext>
          </a:extLst>
        </xdr:cNvPr>
        <xdr:cNvSpPr/>
      </xdr:nvSpPr>
      <xdr:spPr>
        <a:xfrm>
          <a:off x="14133541" y="1134514"/>
          <a:ext cx="341342" cy="356062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62</xdr:col>
      <xdr:colOff>352425</xdr:colOff>
      <xdr:row>23</xdr:row>
      <xdr:rowOff>152400</xdr:rowOff>
    </xdr:from>
    <xdr:to>
      <xdr:col>64</xdr:col>
      <xdr:colOff>47625</xdr:colOff>
      <xdr:row>25</xdr:row>
      <xdr:rowOff>57150</xdr:rowOff>
    </xdr:to>
    <xdr:sp macro="" textlink="">
      <xdr:nvSpPr>
        <xdr:cNvPr id="59" name="円/楕円 19">
          <a:extLst>
            <a:ext uri="{FF2B5EF4-FFF2-40B4-BE49-F238E27FC236}">
              <a16:creationId xmlns:a16="http://schemas.microsoft.com/office/drawing/2014/main" id="{A4C384B2-555D-45C0-A154-C9271C884A13}"/>
            </a:ext>
          </a:extLst>
        </xdr:cNvPr>
        <xdr:cNvSpPr/>
      </xdr:nvSpPr>
      <xdr:spPr>
        <a:xfrm>
          <a:off x="25149290" y="5663738"/>
          <a:ext cx="418408" cy="337012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64</xdr:col>
      <xdr:colOff>66675</xdr:colOff>
      <xdr:row>23</xdr:row>
      <xdr:rowOff>161925</xdr:rowOff>
    </xdr:from>
    <xdr:to>
      <xdr:col>66</xdr:col>
      <xdr:colOff>47625</xdr:colOff>
      <xdr:row>25</xdr:row>
      <xdr:rowOff>28575</xdr:rowOff>
    </xdr:to>
    <xdr:sp macro="" textlink="">
      <xdr:nvSpPr>
        <xdr:cNvPr id="60" name="角丸四角形 20">
          <a:extLst>
            <a:ext uri="{FF2B5EF4-FFF2-40B4-BE49-F238E27FC236}">
              <a16:creationId xmlns:a16="http://schemas.microsoft.com/office/drawing/2014/main" id="{28C27A7B-54FE-4E16-8960-60556DF6C51D}"/>
            </a:ext>
          </a:extLst>
        </xdr:cNvPr>
        <xdr:cNvSpPr/>
      </xdr:nvSpPr>
      <xdr:spPr>
        <a:xfrm>
          <a:off x="25586748" y="5673263"/>
          <a:ext cx="1934441" cy="298912"/>
        </a:xfrm>
        <a:prstGeom prst="roundRect">
          <a:avLst/>
        </a:prstGeom>
        <a:noFill/>
        <a:ln w="25400" cap="flat" cmpd="sng" algn="ctr">
          <a:solidFill>
            <a:srgbClr val="FFC00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58</xdr:col>
      <xdr:colOff>247649</xdr:colOff>
      <xdr:row>27</xdr:row>
      <xdr:rowOff>76200</xdr:rowOff>
    </xdr:from>
    <xdr:to>
      <xdr:col>67</xdr:col>
      <xdr:colOff>1647825</xdr:colOff>
      <xdr:row>30</xdr:row>
      <xdr:rowOff>95250</xdr:rowOff>
    </xdr:to>
    <xdr:sp macro="" textlink="">
      <xdr:nvSpPr>
        <xdr:cNvPr id="61" name="角丸四角形吹き出し 23">
          <a:extLst>
            <a:ext uri="{FF2B5EF4-FFF2-40B4-BE49-F238E27FC236}">
              <a16:creationId xmlns:a16="http://schemas.microsoft.com/office/drawing/2014/main" id="{42E37ABE-FF98-4265-BCF6-4FA86700ED33}"/>
            </a:ext>
          </a:extLst>
        </xdr:cNvPr>
        <xdr:cNvSpPr/>
      </xdr:nvSpPr>
      <xdr:spPr>
        <a:xfrm>
          <a:off x="23722791" y="6452062"/>
          <a:ext cx="5739419" cy="667443"/>
        </a:xfrm>
        <a:prstGeom prst="wedgeRoundRectCallout">
          <a:avLst>
            <a:gd name="adj1" fmla="val -19007"/>
            <a:gd name="adj2" fmla="val -118489"/>
            <a:gd name="adj3" fmla="val 16667"/>
          </a:avLst>
        </a:prstGeom>
        <a:solidFill>
          <a:srgbClr val="F79646">
            <a:lumMod val="40000"/>
            <a:lumOff val="60000"/>
          </a:srgbClr>
        </a:solidFill>
        <a:ln w="28575" cap="flat" cmpd="sng" algn="ctr">
          <a:solidFill>
            <a:srgbClr val="FFC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８．その他の活動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に○がついている場合＝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を入力し、内容が書いてあればそれをそのまま文字入力、時間（分）が書いてあれば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数字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をそのまま入力</a:t>
          </a:r>
        </a:p>
      </xdr:txBody>
    </xdr:sp>
    <xdr:clientData/>
  </xdr:twoCellAnchor>
  <xdr:twoCellAnchor>
    <xdr:from>
      <xdr:col>74</xdr:col>
      <xdr:colOff>428625</xdr:colOff>
      <xdr:row>7</xdr:row>
      <xdr:rowOff>76200</xdr:rowOff>
    </xdr:from>
    <xdr:to>
      <xdr:col>77</xdr:col>
      <xdr:colOff>0</xdr:colOff>
      <xdr:row>10</xdr:row>
      <xdr:rowOff>95250</xdr:rowOff>
    </xdr:to>
    <xdr:sp macro="" textlink="">
      <xdr:nvSpPr>
        <xdr:cNvPr id="62" name="角丸四角形吹き出し 23">
          <a:extLst>
            <a:ext uri="{FF2B5EF4-FFF2-40B4-BE49-F238E27FC236}">
              <a16:creationId xmlns:a16="http://schemas.microsoft.com/office/drawing/2014/main" id="{7403B009-8C4C-44F0-926E-0CCAF905D0A3}"/>
            </a:ext>
          </a:extLst>
        </xdr:cNvPr>
        <xdr:cNvSpPr/>
      </xdr:nvSpPr>
      <xdr:spPr>
        <a:xfrm>
          <a:off x="36331294" y="2129444"/>
          <a:ext cx="4716953" cy="667442"/>
        </a:xfrm>
        <a:prstGeom prst="wedgeRoundRectCallout">
          <a:avLst>
            <a:gd name="adj1" fmla="val -49590"/>
            <a:gd name="adj2" fmla="val -107221"/>
            <a:gd name="adj3" fmla="val 16667"/>
          </a:avLst>
        </a:prstGeom>
        <a:solidFill>
          <a:srgbClr val="F79646">
            <a:lumMod val="40000"/>
            <a:lumOff val="60000"/>
          </a:srgbClr>
        </a:solidFill>
        <a:ln w="28575" cap="flat" cmpd="sng" algn="ctr">
          <a:solidFill>
            <a:srgbClr val="FFC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通院中の病気「あり」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に○がついている場合＝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を入力し、具体的な病名が書いてあればそれをそのまま文字入力</a:t>
          </a:r>
        </a:p>
      </xdr:txBody>
    </xdr:sp>
    <xdr:clientData/>
  </xdr:twoCellAnchor>
  <xdr:twoCellAnchor>
    <xdr:from>
      <xdr:col>41</xdr:col>
      <xdr:colOff>276225</xdr:colOff>
      <xdr:row>12</xdr:row>
      <xdr:rowOff>180975</xdr:rowOff>
    </xdr:from>
    <xdr:to>
      <xdr:col>50</xdr:col>
      <xdr:colOff>38100</xdr:colOff>
      <xdr:row>14</xdr:row>
      <xdr:rowOff>47625</xdr:rowOff>
    </xdr:to>
    <xdr:sp macro="" textlink="">
      <xdr:nvSpPr>
        <xdr:cNvPr id="63" name="角丸四角形 26">
          <a:extLst>
            <a:ext uri="{FF2B5EF4-FFF2-40B4-BE49-F238E27FC236}">
              <a16:creationId xmlns:a16="http://schemas.microsoft.com/office/drawing/2014/main" id="{ABD9E407-1213-46D7-AE38-BEDBEE7F6979}"/>
            </a:ext>
          </a:extLst>
        </xdr:cNvPr>
        <xdr:cNvSpPr/>
      </xdr:nvSpPr>
      <xdr:spPr>
        <a:xfrm>
          <a:off x="17724640" y="3314873"/>
          <a:ext cx="2920711" cy="298912"/>
        </a:xfrm>
        <a:prstGeom prst="roundRect">
          <a:avLst/>
        </a:prstGeom>
        <a:noFill/>
        <a:ln w="25400" cap="flat" cmpd="sng" algn="ctr">
          <a:solidFill>
            <a:srgbClr val="00B0F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35</xdr:col>
      <xdr:colOff>9525</xdr:colOff>
      <xdr:row>16</xdr:row>
      <xdr:rowOff>104775</xdr:rowOff>
    </xdr:from>
    <xdr:to>
      <xdr:col>49</xdr:col>
      <xdr:colOff>200025</xdr:colOff>
      <xdr:row>18</xdr:row>
      <xdr:rowOff>66676</xdr:rowOff>
    </xdr:to>
    <xdr:sp macro="" textlink="">
      <xdr:nvSpPr>
        <xdr:cNvPr id="64" name="角丸四角形吹き出し 27">
          <a:extLst>
            <a:ext uri="{FF2B5EF4-FFF2-40B4-BE49-F238E27FC236}">
              <a16:creationId xmlns:a16="http://schemas.microsoft.com/office/drawing/2014/main" id="{A18B9E13-7481-4C66-97C5-32884A3BA19E}"/>
            </a:ext>
          </a:extLst>
        </xdr:cNvPr>
        <xdr:cNvSpPr/>
      </xdr:nvSpPr>
      <xdr:spPr>
        <a:xfrm>
          <a:off x="15662390" y="4103197"/>
          <a:ext cx="4787439" cy="394163"/>
        </a:xfrm>
        <a:prstGeom prst="wedgeRoundRectCallout">
          <a:avLst>
            <a:gd name="adj1" fmla="val 3639"/>
            <a:gd name="adj2" fmla="val -169078"/>
            <a:gd name="adj3" fmla="val 16667"/>
          </a:avLst>
        </a:prstGeom>
        <a:solidFill>
          <a:srgbClr val="4BACC6">
            <a:lumMod val="40000"/>
            <a:lumOff val="60000"/>
          </a:srgbClr>
        </a:solidFill>
        <a:ln w="28575" cap="flat" cmpd="sng" algn="ctr">
          <a:solidFill>
            <a:srgbClr val="00B0F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アンケートに１つも○がついていない＝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全部空欄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のまま</a:t>
          </a:r>
        </a:p>
      </xdr:txBody>
    </xdr:sp>
    <xdr:clientData/>
  </xdr:twoCellAnchor>
  <xdr:twoCellAnchor>
    <xdr:from>
      <xdr:col>38</xdr:col>
      <xdr:colOff>180976</xdr:colOff>
      <xdr:row>7</xdr:row>
      <xdr:rowOff>114300</xdr:rowOff>
    </xdr:from>
    <xdr:to>
      <xdr:col>49</xdr:col>
      <xdr:colOff>19051</xdr:colOff>
      <xdr:row>10</xdr:row>
      <xdr:rowOff>57150</xdr:rowOff>
    </xdr:to>
    <xdr:sp macro="" textlink="">
      <xdr:nvSpPr>
        <xdr:cNvPr id="65" name="角丸四角形吹き出し 8">
          <a:extLst>
            <a:ext uri="{FF2B5EF4-FFF2-40B4-BE49-F238E27FC236}">
              <a16:creationId xmlns:a16="http://schemas.microsoft.com/office/drawing/2014/main" id="{787D6C34-821B-4A80-B2E4-89CEA952B7E8}"/>
            </a:ext>
          </a:extLst>
        </xdr:cNvPr>
        <xdr:cNvSpPr/>
      </xdr:nvSpPr>
      <xdr:spPr>
        <a:xfrm>
          <a:off x="16731616" y="2167544"/>
          <a:ext cx="3537239" cy="591242"/>
        </a:xfrm>
        <a:prstGeom prst="wedgeRoundRectCallout">
          <a:avLst>
            <a:gd name="adj1" fmla="val -11469"/>
            <a:gd name="adj2" fmla="val -212433"/>
            <a:gd name="adj3" fmla="val 16667"/>
          </a:avLst>
        </a:prstGeom>
        <a:solidFill>
          <a:srgbClr val="4BACC6">
            <a:lumMod val="40000"/>
            <a:lumOff val="60000"/>
          </a:srgbClr>
        </a:solidFill>
        <a:ln w="28575" cap="flat" cmpd="sng" algn="ctr">
          <a:solidFill>
            <a:srgbClr val="00B0F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アンケートに○がついている＝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を入力、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○がついていな＝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０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（数字のゼロ）を入力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8311</xdr:colOff>
      <xdr:row>15</xdr:row>
      <xdr:rowOff>16627</xdr:rowOff>
    </xdr:from>
    <xdr:to>
      <xdr:col>24</xdr:col>
      <xdr:colOff>257693</xdr:colOff>
      <xdr:row>25</xdr:row>
      <xdr:rowOff>133006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9F7047-7DFA-47AF-972C-05740E2F8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12468</xdr:colOff>
      <xdr:row>28</xdr:row>
      <xdr:rowOff>141314</xdr:rowOff>
    </xdr:from>
    <xdr:to>
      <xdr:col>24</xdr:col>
      <xdr:colOff>261850</xdr:colOff>
      <xdr:row>39</xdr:row>
      <xdr:rowOff>99751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3E4DE2-8B30-408D-B4E3-D21A7F21BE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4157</xdr:colOff>
      <xdr:row>41</xdr:row>
      <xdr:rowOff>16624</xdr:rowOff>
    </xdr:from>
    <xdr:to>
      <xdr:col>24</xdr:col>
      <xdr:colOff>253539</xdr:colOff>
      <xdr:row>58</xdr:row>
      <xdr:rowOff>8311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F6AA49D-BBFA-4627-9C78-5BF520207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12468</xdr:colOff>
      <xdr:row>59</xdr:row>
      <xdr:rowOff>41562</xdr:rowOff>
    </xdr:from>
    <xdr:to>
      <xdr:col>24</xdr:col>
      <xdr:colOff>261850</xdr:colOff>
      <xdr:row>77</xdr:row>
      <xdr:rowOff>91438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D11C5AF-9BD3-4109-9EC2-402CF7049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4156</xdr:colOff>
      <xdr:row>78</xdr:row>
      <xdr:rowOff>133002</xdr:rowOff>
    </xdr:from>
    <xdr:to>
      <xdr:col>24</xdr:col>
      <xdr:colOff>253538</xdr:colOff>
      <xdr:row>94</xdr:row>
      <xdr:rowOff>58187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9772F35-9C29-4A2E-B9F8-65D129EE9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257693</xdr:colOff>
      <xdr:row>0</xdr:row>
      <xdr:rowOff>0</xdr:rowOff>
    </xdr:from>
    <xdr:to>
      <xdr:col>21</xdr:col>
      <xdr:colOff>257695</xdr:colOff>
      <xdr:row>13</xdr:row>
      <xdr:rowOff>83128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4F20A0F5-A28E-4694-9956-1E642DFF1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315882</xdr:colOff>
      <xdr:row>0</xdr:row>
      <xdr:rowOff>41563</xdr:rowOff>
    </xdr:from>
    <xdr:to>
      <xdr:col>28</xdr:col>
      <xdr:colOff>365760</xdr:colOff>
      <xdr:row>13</xdr:row>
      <xdr:rowOff>108066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9CAAB9A-F651-41C6-9930-1158301AEE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124691</xdr:colOff>
      <xdr:row>116</xdr:row>
      <xdr:rowOff>99751</xdr:rowOff>
    </xdr:from>
    <xdr:to>
      <xdr:col>21</xdr:col>
      <xdr:colOff>457201</xdr:colOff>
      <xdr:row>125</xdr:row>
      <xdr:rowOff>74815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CF976681-F451-4AD0-B29F-0E535D42F6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128849</xdr:colOff>
      <xdr:row>127</xdr:row>
      <xdr:rowOff>116376</xdr:rowOff>
    </xdr:from>
    <xdr:to>
      <xdr:col>23</xdr:col>
      <xdr:colOff>349136</xdr:colOff>
      <xdr:row>142</xdr:row>
      <xdr:rowOff>74814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C34633A2-B2D1-4152-9F69-9D2D91E80E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403167</xdr:colOff>
      <xdr:row>95</xdr:row>
      <xdr:rowOff>54031</xdr:rowOff>
    </xdr:from>
    <xdr:to>
      <xdr:col>25</xdr:col>
      <xdr:colOff>340822</xdr:colOff>
      <xdr:row>115</xdr:row>
      <xdr:rowOff>24938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8A76F-A25B-4294-8EE4-476612DDB0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BY112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9" sqref="E9"/>
    </sheetView>
  </sheetViews>
  <sheetFormatPr defaultColWidth="9.28515625" defaultRowHeight="12.9"/>
  <cols>
    <col min="1" max="1" width="13.7109375" style="26" hidden="1" customWidth="1"/>
    <col min="2" max="2" width="11.42578125" style="5" customWidth="1"/>
    <col min="3" max="3" width="23.140625" style="26" hidden="1" customWidth="1"/>
    <col min="4" max="4" width="13.7109375" style="26" hidden="1" customWidth="1"/>
    <col min="5" max="5" width="17.7109375" style="5" customWidth="1"/>
    <col min="6" max="7" width="6.42578125" style="5" customWidth="1"/>
    <col min="8" max="16" width="7" style="5" customWidth="1"/>
    <col min="17" max="25" width="6.85546875" style="5" customWidth="1"/>
    <col min="26" max="26" width="29.42578125" style="5" customWidth="1"/>
    <col min="27" max="53" width="6.85546875" style="5" customWidth="1"/>
    <col min="54" max="54" width="7.28515625" style="5" customWidth="1"/>
    <col min="55" max="55" width="6.85546875" style="5" customWidth="1"/>
    <col min="56" max="56" width="7.28515625" style="5" customWidth="1"/>
    <col min="57" max="57" width="6.85546875" style="5" customWidth="1"/>
    <col min="58" max="58" width="7.28515625" style="5" customWidth="1"/>
    <col min="59" max="60" width="6.85546875" style="5" customWidth="1"/>
    <col min="61" max="61" width="7.28515625" style="5" customWidth="1"/>
    <col min="62" max="62" width="6.85546875" style="5" customWidth="1"/>
    <col min="63" max="63" width="7.28515625" style="5" customWidth="1"/>
    <col min="64" max="64" width="6.85546875" style="5" customWidth="1"/>
    <col min="65" max="65" width="26.7109375" style="5" customWidth="1"/>
    <col min="66" max="66" width="6.85546875" style="5" customWidth="1"/>
    <col min="67" max="67" width="5.85546875" style="5" customWidth="1"/>
    <col min="68" max="68" width="35.85546875" style="5" customWidth="1"/>
    <col min="69" max="69" width="15" style="5" customWidth="1"/>
    <col min="70" max="70" width="44.28515625" style="5" customWidth="1"/>
    <col min="71" max="72" width="14.140625" style="5" customWidth="1"/>
    <col min="73" max="75" width="8.140625" style="5" customWidth="1"/>
    <col min="76" max="76" width="30" style="5" customWidth="1"/>
    <col min="77" max="77" width="36.7109375" style="5" customWidth="1"/>
    <col min="78" max="16384" width="9.28515625" style="5"/>
  </cols>
  <sheetData>
    <row r="1" spans="1:77" s="242" customFormat="1" ht="39.75" customHeight="1">
      <c r="A1" s="256" t="s">
        <v>0</v>
      </c>
      <c r="B1" s="269" t="s">
        <v>1</v>
      </c>
      <c r="C1" s="256" t="s">
        <v>2</v>
      </c>
      <c r="D1" s="256" t="s">
        <v>3</v>
      </c>
      <c r="E1" s="263" t="s">
        <v>4</v>
      </c>
      <c r="F1" s="264"/>
      <c r="G1" s="240" t="s">
        <v>5</v>
      </c>
      <c r="H1" s="266" t="s">
        <v>6</v>
      </c>
      <c r="I1" s="267"/>
      <c r="J1" s="267"/>
      <c r="K1" s="267"/>
      <c r="L1" s="267"/>
      <c r="M1" s="267"/>
      <c r="N1" s="267"/>
      <c r="O1" s="267"/>
      <c r="P1" s="268"/>
      <c r="Q1" s="241" t="s">
        <v>7</v>
      </c>
      <c r="R1" s="78" t="s">
        <v>8</v>
      </c>
      <c r="S1" s="78"/>
      <c r="T1" s="78"/>
      <c r="U1" s="78"/>
      <c r="V1" s="78"/>
      <c r="W1" s="78"/>
      <c r="X1" s="78"/>
      <c r="Y1" s="78"/>
      <c r="Z1" s="78"/>
      <c r="AA1" s="241" t="s">
        <v>9</v>
      </c>
      <c r="AB1" s="78" t="s">
        <v>10</v>
      </c>
      <c r="AC1" s="78"/>
      <c r="AD1" s="78"/>
      <c r="AE1" s="78"/>
      <c r="AF1" s="263" t="s">
        <v>11</v>
      </c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82" t="s">
        <v>12</v>
      </c>
      <c r="AR1" s="283"/>
      <c r="AS1" s="283"/>
      <c r="AT1" s="283"/>
      <c r="AU1" s="283"/>
      <c r="AV1" s="283"/>
      <c r="AW1" s="283"/>
      <c r="AX1" s="284"/>
      <c r="AY1" s="285" t="s">
        <v>13</v>
      </c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7"/>
      <c r="BP1" s="259" t="s">
        <v>14</v>
      </c>
      <c r="BQ1" s="294" t="s">
        <v>15</v>
      </c>
      <c r="BR1" s="259" t="s">
        <v>16</v>
      </c>
      <c r="BS1" s="263" t="s">
        <v>17</v>
      </c>
      <c r="BT1" s="265"/>
      <c r="BU1" s="265"/>
      <c r="BV1" s="265"/>
      <c r="BW1" s="265"/>
      <c r="BX1" s="265"/>
      <c r="BY1" s="278" t="s">
        <v>18</v>
      </c>
    </row>
    <row r="2" spans="1:77" s="242" customFormat="1" ht="39.75" customHeight="1">
      <c r="A2" s="257"/>
      <c r="B2" s="270"/>
      <c r="C2" s="257"/>
      <c r="D2" s="257"/>
      <c r="E2" s="272" t="s">
        <v>19</v>
      </c>
      <c r="F2" s="274" t="s">
        <v>20</v>
      </c>
      <c r="G2" s="276" t="s">
        <v>21</v>
      </c>
      <c r="H2" s="243" t="s">
        <v>22</v>
      </c>
      <c r="I2" s="244" t="s">
        <v>23</v>
      </c>
      <c r="J2" s="244" t="s">
        <v>24</v>
      </c>
      <c r="K2" s="244" t="s">
        <v>25</v>
      </c>
      <c r="L2" s="244" t="s">
        <v>26</v>
      </c>
      <c r="M2" s="244" t="s">
        <v>27</v>
      </c>
      <c r="N2" s="244" t="s">
        <v>28</v>
      </c>
      <c r="O2" s="244" t="s">
        <v>29</v>
      </c>
      <c r="P2" s="244" t="s">
        <v>30</v>
      </c>
      <c r="Q2" s="243" t="s">
        <v>31</v>
      </c>
      <c r="R2" s="244" t="s">
        <v>32</v>
      </c>
      <c r="S2" s="244" t="s">
        <v>33</v>
      </c>
      <c r="T2" s="244" t="s">
        <v>34</v>
      </c>
      <c r="U2" s="244" t="s">
        <v>35</v>
      </c>
      <c r="V2" s="244" t="s">
        <v>36</v>
      </c>
      <c r="W2" s="244" t="s">
        <v>37</v>
      </c>
      <c r="X2" s="244" t="s">
        <v>38</v>
      </c>
      <c r="Y2" s="244" t="s">
        <v>39</v>
      </c>
      <c r="Z2" s="274" t="s">
        <v>40</v>
      </c>
      <c r="AA2" s="245" t="s">
        <v>41</v>
      </c>
      <c r="AB2" s="244" t="s">
        <v>42</v>
      </c>
      <c r="AC2" s="244" t="s">
        <v>43</v>
      </c>
      <c r="AD2" s="246" t="s">
        <v>44</v>
      </c>
      <c r="AE2" s="247" t="s">
        <v>45</v>
      </c>
      <c r="AF2" s="245" t="s">
        <v>46</v>
      </c>
      <c r="AG2" s="244" t="s">
        <v>47</v>
      </c>
      <c r="AH2" s="244" t="s">
        <v>48</v>
      </c>
      <c r="AI2" s="244" t="s">
        <v>49</v>
      </c>
      <c r="AJ2" s="244" t="s">
        <v>50</v>
      </c>
      <c r="AK2" s="244" t="s">
        <v>51</v>
      </c>
      <c r="AL2" s="244" t="s">
        <v>52</v>
      </c>
      <c r="AM2" s="244" t="s">
        <v>53</v>
      </c>
      <c r="AN2" s="244" t="s">
        <v>54</v>
      </c>
      <c r="AO2" s="244" t="s">
        <v>55</v>
      </c>
      <c r="AP2" s="246" t="s">
        <v>56</v>
      </c>
      <c r="AQ2" s="121" t="s">
        <v>57</v>
      </c>
      <c r="AR2" s="122" t="s">
        <v>58</v>
      </c>
      <c r="AS2" s="122" t="s">
        <v>59</v>
      </c>
      <c r="AT2" s="122" t="s">
        <v>60</v>
      </c>
      <c r="AU2" s="122" t="s">
        <v>61</v>
      </c>
      <c r="AV2" s="122" t="s">
        <v>62</v>
      </c>
      <c r="AW2" s="122" t="s">
        <v>63</v>
      </c>
      <c r="AX2" s="123" t="s">
        <v>64</v>
      </c>
      <c r="AY2" s="243" t="s">
        <v>65</v>
      </c>
      <c r="AZ2" s="248" t="s">
        <v>66</v>
      </c>
      <c r="BA2" s="249" t="s">
        <v>67</v>
      </c>
      <c r="BB2" s="250" t="s">
        <v>68</v>
      </c>
      <c r="BC2" s="249" t="s">
        <v>69</v>
      </c>
      <c r="BD2" s="250" t="s">
        <v>68</v>
      </c>
      <c r="BE2" s="249" t="s">
        <v>70</v>
      </c>
      <c r="BF2" s="250" t="s">
        <v>68</v>
      </c>
      <c r="BG2" s="249" t="s">
        <v>71</v>
      </c>
      <c r="BH2" s="251" t="s">
        <v>72</v>
      </c>
      <c r="BI2" s="252" t="s">
        <v>68</v>
      </c>
      <c r="BJ2" s="251" t="s">
        <v>73</v>
      </c>
      <c r="BK2" s="252" t="s">
        <v>68</v>
      </c>
      <c r="BL2" s="251" t="s">
        <v>74</v>
      </c>
      <c r="BM2" s="253" t="s">
        <v>75</v>
      </c>
      <c r="BN2" s="252" t="s">
        <v>68</v>
      </c>
      <c r="BO2" s="254" t="s">
        <v>76</v>
      </c>
      <c r="BP2" s="260"/>
      <c r="BQ2" s="295"/>
      <c r="BR2" s="260"/>
      <c r="BS2" s="272" t="s">
        <v>77</v>
      </c>
      <c r="BT2" s="280" t="s">
        <v>78</v>
      </c>
      <c r="BU2" s="288" t="s">
        <v>79</v>
      </c>
      <c r="BV2" s="288" t="s">
        <v>80</v>
      </c>
      <c r="BW2" s="290" t="s">
        <v>81</v>
      </c>
      <c r="BX2" s="291"/>
      <c r="BY2" s="279"/>
    </row>
    <row r="3" spans="1:77" s="6" customFormat="1" ht="36" hidden="1" customHeight="1">
      <c r="A3" s="258"/>
      <c r="B3" s="271"/>
      <c r="C3" s="258"/>
      <c r="D3" s="258"/>
      <c r="E3" s="273"/>
      <c r="F3" s="275"/>
      <c r="G3" s="277"/>
      <c r="H3" s="171" t="s">
        <v>82</v>
      </c>
      <c r="I3" s="172" t="s">
        <v>83</v>
      </c>
      <c r="J3" s="172" t="s">
        <v>84</v>
      </c>
      <c r="K3" s="172" t="s">
        <v>85</v>
      </c>
      <c r="L3" s="172" t="s">
        <v>86</v>
      </c>
      <c r="M3" s="172" t="s">
        <v>87</v>
      </c>
      <c r="N3" s="172" t="s">
        <v>88</v>
      </c>
      <c r="O3" s="172" t="s">
        <v>89</v>
      </c>
      <c r="P3" s="172" t="s">
        <v>90</v>
      </c>
      <c r="Q3" s="171" t="s">
        <v>91</v>
      </c>
      <c r="R3" s="172" t="s">
        <v>92</v>
      </c>
      <c r="S3" s="172" t="s">
        <v>93</v>
      </c>
      <c r="T3" s="172" t="s">
        <v>94</v>
      </c>
      <c r="U3" s="173" t="s">
        <v>95</v>
      </c>
      <c r="V3" s="173" t="s">
        <v>96</v>
      </c>
      <c r="W3" s="172" t="s">
        <v>97</v>
      </c>
      <c r="X3" s="172" t="s">
        <v>98</v>
      </c>
      <c r="Y3" s="173" t="s">
        <v>99</v>
      </c>
      <c r="Z3" s="275"/>
      <c r="AA3" s="174" t="s">
        <v>100</v>
      </c>
      <c r="AB3" s="172" t="s">
        <v>101</v>
      </c>
      <c r="AC3" s="172" t="s">
        <v>95</v>
      </c>
      <c r="AD3" s="175" t="s">
        <v>102</v>
      </c>
      <c r="AE3" s="176" t="s">
        <v>103</v>
      </c>
      <c r="AF3" s="174" t="s">
        <v>104</v>
      </c>
      <c r="AG3" s="172" t="s">
        <v>105</v>
      </c>
      <c r="AH3" s="172" t="s">
        <v>106</v>
      </c>
      <c r="AI3" s="172" t="s">
        <v>107</v>
      </c>
      <c r="AJ3" s="172" t="s">
        <v>108</v>
      </c>
      <c r="AK3" s="172" t="s">
        <v>109</v>
      </c>
      <c r="AL3" s="172" t="s">
        <v>110</v>
      </c>
      <c r="AM3" s="172" t="s">
        <v>111</v>
      </c>
      <c r="AN3" s="172" t="s">
        <v>112</v>
      </c>
      <c r="AO3" s="172" t="s">
        <v>113</v>
      </c>
      <c r="AP3" s="175" t="s">
        <v>114</v>
      </c>
      <c r="AQ3" s="174"/>
      <c r="AR3" s="172"/>
      <c r="AS3" s="172"/>
      <c r="AT3" s="172"/>
      <c r="AU3" s="172"/>
      <c r="AV3" s="172"/>
      <c r="AW3" s="172"/>
      <c r="AX3" s="177"/>
      <c r="AY3" s="178" t="s">
        <v>115</v>
      </c>
      <c r="AZ3" s="179"/>
      <c r="BA3" s="179" t="s">
        <v>116</v>
      </c>
      <c r="BB3" s="180"/>
      <c r="BC3" s="180" t="s">
        <v>117</v>
      </c>
      <c r="BD3" s="180"/>
      <c r="BE3" s="180" t="s">
        <v>118</v>
      </c>
      <c r="BF3" s="180"/>
      <c r="BG3" s="179" t="s">
        <v>119</v>
      </c>
      <c r="BH3" s="181" t="s">
        <v>120</v>
      </c>
      <c r="BI3" s="181"/>
      <c r="BJ3" s="181" t="s">
        <v>121</v>
      </c>
      <c r="BK3" s="181"/>
      <c r="BL3" s="179" t="s">
        <v>99</v>
      </c>
      <c r="BM3" s="179"/>
      <c r="BN3" s="180"/>
      <c r="BO3" s="182" t="s">
        <v>122</v>
      </c>
      <c r="BP3" s="262"/>
      <c r="BQ3" s="277"/>
      <c r="BR3" s="261"/>
      <c r="BS3" s="273"/>
      <c r="BT3" s="281"/>
      <c r="BU3" s="289"/>
      <c r="BV3" s="289"/>
      <c r="BW3" s="292"/>
      <c r="BX3" s="293"/>
      <c r="BY3" s="218"/>
    </row>
    <row r="4" spans="1:77" s="235" customFormat="1" ht="21.75" customHeight="1" thickBot="1">
      <c r="A4" s="226" t="s">
        <v>123</v>
      </c>
      <c r="B4" s="156" t="s">
        <v>124</v>
      </c>
      <c r="C4" s="226" t="s">
        <v>125</v>
      </c>
      <c r="D4" s="226" t="s">
        <v>126</v>
      </c>
      <c r="E4" s="227">
        <v>45505</v>
      </c>
      <c r="F4" s="228">
        <v>3</v>
      </c>
      <c r="G4" s="229">
        <v>3</v>
      </c>
      <c r="H4" s="230">
        <v>1</v>
      </c>
      <c r="I4" s="231">
        <v>0</v>
      </c>
      <c r="J4" s="231">
        <v>1</v>
      </c>
      <c r="K4" s="231">
        <v>1</v>
      </c>
      <c r="L4" s="231">
        <v>1</v>
      </c>
      <c r="M4" s="231">
        <v>1</v>
      </c>
      <c r="N4" s="231">
        <v>1</v>
      </c>
      <c r="O4" s="231">
        <v>1</v>
      </c>
      <c r="P4" s="231">
        <v>1</v>
      </c>
      <c r="Q4" s="230">
        <v>1</v>
      </c>
      <c r="R4" s="231">
        <v>0</v>
      </c>
      <c r="S4" s="231">
        <v>0</v>
      </c>
      <c r="T4" s="231">
        <v>1</v>
      </c>
      <c r="U4" s="231">
        <v>0</v>
      </c>
      <c r="V4" s="231">
        <v>1</v>
      </c>
      <c r="W4" s="231">
        <v>0</v>
      </c>
      <c r="X4" s="231">
        <v>1</v>
      </c>
      <c r="Y4" s="231">
        <v>1</v>
      </c>
      <c r="Z4" s="156" t="s">
        <v>127</v>
      </c>
      <c r="AA4" s="230">
        <v>4</v>
      </c>
      <c r="AB4" s="231">
        <v>5</v>
      </c>
      <c r="AC4" s="231">
        <v>3</v>
      </c>
      <c r="AD4" s="156">
        <v>6</v>
      </c>
      <c r="AE4" s="156">
        <v>6</v>
      </c>
      <c r="AF4" s="230">
        <v>-2</v>
      </c>
      <c r="AG4" s="231">
        <v>3</v>
      </c>
      <c r="AH4" s="231">
        <v>0</v>
      </c>
      <c r="AI4" s="231">
        <v>1</v>
      </c>
      <c r="AJ4" s="231">
        <v>-3</v>
      </c>
      <c r="AK4" s="231">
        <v>-3</v>
      </c>
      <c r="AL4" s="231">
        <v>2</v>
      </c>
      <c r="AM4" s="231">
        <v>-1</v>
      </c>
      <c r="AN4" s="231">
        <v>-3</v>
      </c>
      <c r="AO4" s="231">
        <v>0</v>
      </c>
      <c r="AP4" s="156">
        <v>-3</v>
      </c>
      <c r="AQ4" s="230">
        <v>0</v>
      </c>
      <c r="AR4" s="231">
        <v>1</v>
      </c>
      <c r="AS4" s="231">
        <v>0</v>
      </c>
      <c r="AT4" s="231">
        <v>0</v>
      </c>
      <c r="AU4" s="231">
        <v>0</v>
      </c>
      <c r="AV4" s="231">
        <v>0</v>
      </c>
      <c r="AW4" s="231">
        <v>1</v>
      </c>
      <c r="AX4" s="228">
        <v>0</v>
      </c>
      <c r="AY4" s="230">
        <v>1</v>
      </c>
      <c r="AZ4" s="231">
        <v>5</v>
      </c>
      <c r="BA4" s="231">
        <v>0</v>
      </c>
      <c r="BB4" s="231"/>
      <c r="BC4" s="231">
        <v>1</v>
      </c>
      <c r="BD4" s="231">
        <v>180</v>
      </c>
      <c r="BE4" s="231">
        <v>0</v>
      </c>
      <c r="BF4" s="231"/>
      <c r="BG4" s="231">
        <v>0</v>
      </c>
      <c r="BH4" s="231">
        <v>1</v>
      </c>
      <c r="BI4" s="231">
        <v>90</v>
      </c>
      <c r="BJ4" s="231">
        <v>0</v>
      </c>
      <c r="BK4" s="231"/>
      <c r="BL4" s="231">
        <v>0</v>
      </c>
      <c r="BM4" s="231"/>
      <c r="BN4" s="231"/>
      <c r="BO4" s="228">
        <v>0</v>
      </c>
      <c r="BP4" s="232" t="s">
        <v>128</v>
      </c>
      <c r="BQ4" s="231">
        <v>1</v>
      </c>
      <c r="BR4" s="157" t="s">
        <v>129</v>
      </c>
      <c r="BS4" s="230">
        <v>13</v>
      </c>
      <c r="BT4" s="233"/>
      <c r="BU4" s="231">
        <v>1</v>
      </c>
      <c r="BV4" s="231">
        <v>60</v>
      </c>
      <c r="BW4" s="231">
        <v>0</v>
      </c>
      <c r="BX4" s="156"/>
      <c r="BY4" s="234"/>
    </row>
    <row r="5" spans="1:77" s="158" customFormat="1" ht="18" customHeight="1">
      <c r="A5" s="236"/>
      <c r="B5" s="255" t="s">
        <v>130</v>
      </c>
      <c r="C5" s="221" t="str">
        <f>IF(E5="","",(CONCATENATE(A5,B5)+24000000000))</f>
        <v/>
      </c>
      <c r="D5" s="237"/>
      <c r="E5" s="151"/>
      <c r="F5" s="142"/>
      <c r="G5" s="152"/>
      <c r="H5" s="153"/>
      <c r="I5" s="154"/>
      <c r="J5" s="154"/>
      <c r="K5" s="154"/>
      <c r="L5" s="154"/>
      <c r="M5" s="154"/>
      <c r="N5" s="154"/>
      <c r="O5" s="154"/>
      <c r="P5" s="154"/>
      <c r="Q5" s="155"/>
      <c r="R5" s="154"/>
      <c r="S5" s="154"/>
      <c r="T5" s="154"/>
      <c r="U5" s="154"/>
      <c r="V5" s="154"/>
      <c r="W5" s="154"/>
      <c r="X5" s="154"/>
      <c r="Y5" s="154"/>
      <c r="Z5" s="147"/>
      <c r="AA5" s="146"/>
      <c r="AB5" s="145"/>
      <c r="AC5" s="145"/>
      <c r="AD5" s="147"/>
      <c r="AE5" s="147"/>
      <c r="AF5" s="146"/>
      <c r="AG5" s="145"/>
      <c r="AH5" s="145"/>
      <c r="AI5" s="145"/>
      <c r="AJ5" s="145"/>
      <c r="AK5" s="145"/>
      <c r="AL5" s="145"/>
      <c r="AM5" s="145"/>
      <c r="AN5" s="145"/>
      <c r="AO5" s="145"/>
      <c r="AP5" s="147"/>
      <c r="AQ5" s="146"/>
      <c r="AR5" s="145"/>
      <c r="AS5" s="145"/>
      <c r="AT5" s="145"/>
      <c r="AU5" s="145"/>
      <c r="AV5" s="145"/>
      <c r="AW5" s="145"/>
      <c r="AX5" s="142"/>
      <c r="AY5" s="146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2"/>
      <c r="BP5" s="148"/>
      <c r="BQ5" s="145"/>
      <c r="BR5" s="149"/>
      <c r="BS5" s="146"/>
      <c r="BT5" s="144"/>
      <c r="BU5" s="145"/>
      <c r="BV5" s="145"/>
      <c r="BW5" s="145"/>
      <c r="BX5" s="147"/>
      <c r="BY5" s="219"/>
    </row>
    <row r="6" spans="1:77" s="158" customFormat="1" ht="18" customHeight="1">
      <c r="A6" s="222">
        <f>+$A$5</f>
        <v>0</v>
      </c>
      <c r="B6" s="223" t="s">
        <v>131</v>
      </c>
      <c r="C6" s="224" t="str">
        <f t="shared" ref="C6:C69" si="0">IF(E6="","",(CONCATENATE(A6,B6)+24000000000))</f>
        <v/>
      </c>
      <c r="D6" s="225" t="str">
        <f>IF(E6="","",$D$5)</f>
        <v/>
      </c>
      <c r="E6" s="151"/>
      <c r="F6" s="142"/>
      <c r="G6" s="152"/>
      <c r="H6" s="153"/>
      <c r="I6" s="154"/>
      <c r="J6" s="154"/>
      <c r="K6" s="154"/>
      <c r="L6" s="154"/>
      <c r="M6" s="154"/>
      <c r="N6" s="154"/>
      <c r="O6" s="154"/>
      <c r="P6" s="154"/>
      <c r="Q6" s="155"/>
      <c r="R6" s="154"/>
      <c r="S6" s="154"/>
      <c r="T6" s="154"/>
      <c r="U6" s="154"/>
      <c r="V6" s="154"/>
      <c r="W6" s="154"/>
      <c r="X6" s="154"/>
      <c r="Y6" s="154"/>
      <c r="Z6" s="147"/>
      <c r="AA6" s="146"/>
      <c r="AB6" s="145"/>
      <c r="AC6" s="145"/>
      <c r="AD6" s="147"/>
      <c r="AE6" s="147"/>
      <c r="AF6" s="146"/>
      <c r="AG6" s="145"/>
      <c r="AH6" s="145"/>
      <c r="AI6" s="145"/>
      <c r="AJ6" s="145"/>
      <c r="AK6" s="145"/>
      <c r="AL6" s="145"/>
      <c r="AM6" s="145"/>
      <c r="AN6" s="145"/>
      <c r="AO6" s="145"/>
      <c r="AP6" s="147"/>
      <c r="AQ6" s="146"/>
      <c r="AR6" s="145"/>
      <c r="AS6" s="145"/>
      <c r="AT6" s="145"/>
      <c r="AU6" s="145"/>
      <c r="AV6" s="145"/>
      <c r="AW6" s="145"/>
      <c r="AX6" s="142"/>
      <c r="AY6" s="146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2"/>
      <c r="BP6" s="148"/>
      <c r="BQ6" s="145"/>
      <c r="BR6" s="149"/>
      <c r="BS6" s="146"/>
      <c r="BT6" s="144"/>
      <c r="BU6" s="145"/>
      <c r="BV6" s="145"/>
      <c r="BW6" s="145"/>
      <c r="BX6" s="147"/>
      <c r="BY6" s="219"/>
    </row>
    <row r="7" spans="1:77" s="158" customFormat="1" ht="18" customHeight="1">
      <c r="A7" s="222">
        <f t="shared" ref="A7:A70" si="1">+$A$5</f>
        <v>0</v>
      </c>
      <c r="B7" s="223" t="s">
        <v>132</v>
      </c>
      <c r="C7" s="224" t="str">
        <f t="shared" si="0"/>
        <v/>
      </c>
      <c r="D7" s="225" t="str">
        <f t="shared" ref="D7:D70" si="2">IF(E7="","",$D$5)</f>
        <v/>
      </c>
      <c r="E7" s="151"/>
      <c r="F7" s="142"/>
      <c r="G7" s="152"/>
      <c r="H7" s="153"/>
      <c r="I7" s="154"/>
      <c r="J7" s="154"/>
      <c r="K7" s="154"/>
      <c r="L7" s="154"/>
      <c r="M7" s="154"/>
      <c r="N7" s="154"/>
      <c r="O7" s="154"/>
      <c r="P7" s="154"/>
      <c r="Q7" s="155"/>
      <c r="R7" s="154"/>
      <c r="S7" s="154"/>
      <c r="T7" s="154"/>
      <c r="U7" s="154"/>
      <c r="V7" s="154"/>
      <c r="W7" s="154"/>
      <c r="X7" s="154"/>
      <c r="Y7" s="154"/>
      <c r="Z7" s="147"/>
      <c r="AA7" s="146"/>
      <c r="AB7" s="145"/>
      <c r="AC7" s="145"/>
      <c r="AD7" s="147"/>
      <c r="AE7" s="147"/>
      <c r="AF7" s="146"/>
      <c r="AG7" s="145"/>
      <c r="AH7" s="145"/>
      <c r="AI7" s="145"/>
      <c r="AJ7" s="145"/>
      <c r="AK7" s="145"/>
      <c r="AL7" s="145"/>
      <c r="AM7" s="145"/>
      <c r="AN7" s="145"/>
      <c r="AO7" s="145"/>
      <c r="AP7" s="147"/>
      <c r="AQ7" s="146"/>
      <c r="AR7" s="145"/>
      <c r="AS7" s="145"/>
      <c r="AT7" s="145"/>
      <c r="AU7" s="145"/>
      <c r="AV7" s="145"/>
      <c r="AW7" s="145"/>
      <c r="AX7" s="142"/>
      <c r="AY7" s="146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2"/>
      <c r="BP7" s="148"/>
      <c r="BQ7" s="145"/>
      <c r="BR7" s="149"/>
      <c r="BS7" s="146"/>
      <c r="BT7" s="144"/>
      <c r="BU7" s="145"/>
      <c r="BV7" s="145"/>
      <c r="BW7" s="145"/>
      <c r="BX7" s="147"/>
      <c r="BY7" s="219"/>
    </row>
    <row r="8" spans="1:77" s="158" customFormat="1" ht="18" customHeight="1">
      <c r="A8" s="222">
        <f t="shared" si="1"/>
        <v>0</v>
      </c>
      <c r="B8" s="223" t="s">
        <v>133</v>
      </c>
      <c r="C8" s="224" t="str">
        <f t="shared" si="0"/>
        <v/>
      </c>
      <c r="D8" s="225" t="str">
        <f t="shared" si="2"/>
        <v/>
      </c>
      <c r="E8" s="151"/>
      <c r="F8" s="142"/>
      <c r="G8" s="152"/>
      <c r="H8" s="153"/>
      <c r="I8" s="154"/>
      <c r="J8" s="154"/>
      <c r="K8" s="154"/>
      <c r="L8" s="154"/>
      <c r="M8" s="154"/>
      <c r="N8" s="154"/>
      <c r="O8" s="154"/>
      <c r="P8" s="154"/>
      <c r="Q8" s="155"/>
      <c r="R8" s="154"/>
      <c r="S8" s="154"/>
      <c r="T8" s="154"/>
      <c r="U8" s="154"/>
      <c r="V8" s="154"/>
      <c r="W8" s="154"/>
      <c r="X8" s="154"/>
      <c r="Y8" s="154"/>
      <c r="Z8" s="147"/>
      <c r="AA8" s="146"/>
      <c r="AB8" s="145"/>
      <c r="AC8" s="145"/>
      <c r="AD8" s="147"/>
      <c r="AE8" s="147"/>
      <c r="AF8" s="146"/>
      <c r="AG8" s="145"/>
      <c r="AH8" s="145"/>
      <c r="AI8" s="145"/>
      <c r="AJ8" s="145"/>
      <c r="AK8" s="145"/>
      <c r="AL8" s="145"/>
      <c r="AM8" s="145"/>
      <c r="AN8" s="145"/>
      <c r="AO8" s="145"/>
      <c r="AP8" s="147"/>
      <c r="AQ8" s="146"/>
      <c r="AR8" s="145"/>
      <c r="AS8" s="145"/>
      <c r="AT8" s="145"/>
      <c r="AU8" s="145"/>
      <c r="AV8" s="145"/>
      <c r="AW8" s="145"/>
      <c r="AX8" s="142"/>
      <c r="AY8" s="146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2"/>
      <c r="BP8" s="148"/>
      <c r="BQ8" s="145"/>
      <c r="BR8" s="149"/>
      <c r="BS8" s="146"/>
      <c r="BT8" s="144"/>
      <c r="BU8" s="145"/>
      <c r="BV8" s="145"/>
      <c r="BW8" s="145"/>
      <c r="BX8" s="147"/>
      <c r="BY8" s="219"/>
    </row>
    <row r="9" spans="1:77" s="158" customFormat="1" ht="18" customHeight="1">
      <c r="A9" s="222">
        <f t="shared" si="1"/>
        <v>0</v>
      </c>
      <c r="B9" s="223" t="s">
        <v>134</v>
      </c>
      <c r="C9" s="224" t="str">
        <f t="shared" si="0"/>
        <v/>
      </c>
      <c r="D9" s="225" t="str">
        <f t="shared" si="2"/>
        <v/>
      </c>
      <c r="E9" s="151"/>
      <c r="F9" s="142"/>
      <c r="G9" s="152"/>
      <c r="H9" s="153"/>
      <c r="I9" s="154"/>
      <c r="J9" s="154"/>
      <c r="K9" s="154"/>
      <c r="L9" s="154"/>
      <c r="M9" s="154"/>
      <c r="N9" s="154"/>
      <c r="O9" s="154"/>
      <c r="P9" s="154"/>
      <c r="Q9" s="155"/>
      <c r="R9" s="154"/>
      <c r="S9" s="154"/>
      <c r="T9" s="154"/>
      <c r="U9" s="154"/>
      <c r="V9" s="154"/>
      <c r="W9" s="154"/>
      <c r="X9" s="154"/>
      <c r="Y9" s="154"/>
      <c r="Z9" s="147"/>
      <c r="AA9" s="146"/>
      <c r="AB9" s="145"/>
      <c r="AC9" s="145"/>
      <c r="AD9" s="147"/>
      <c r="AE9" s="147"/>
      <c r="AF9" s="146"/>
      <c r="AG9" s="145"/>
      <c r="AH9" s="145"/>
      <c r="AI9" s="145"/>
      <c r="AJ9" s="145"/>
      <c r="AK9" s="145"/>
      <c r="AL9" s="145"/>
      <c r="AM9" s="145"/>
      <c r="AN9" s="145"/>
      <c r="AO9" s="145"/>
      <c r="AP9" s="147"/>
      <c r="AQ9" s="146"/>
      <c r="AR9" s="145"/>
      <c r="AS9" s="145"/>
      <c r="AT9" s="145"/>
      <c r="AU9" s="145"/>
      <c r="AV9" s="145"/>
      <c r="AW9" s="145"/>
      <c r="AX9" s="142"/>
      <c r="AY9" s="146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2"/>
      <c r="BP9" s="148"/>
      <c r="BQ9" s="145"/>
      <c r="BR9" s="149"/>
      <c r="BS9" s="146"/>
      <c r="BT9" s="144"/>
      <c r="BU9" s="145"/>
      <c r="BV9" s="145"/>
      <c r="BW9" s="145"/>
      <c r="BX9" s="147"/>
      <c r="BY9" s="219"/>
    </row>
    <row r="10" spans="1:77" s="158" customFormat="1" ht="18" customHeight="1">
      <c r="A10" s="222">
        <f t="shared" si="1"/>
        <v>0</v>
      </c>
      <c r="B10" s="223" t="s">
        <v>135</v>
      </c>
      <c r="C10" s="224" t="str">
        <f t="shared" si="0"/>
        <v/>
      </c>
      <c r="D10" s="225" t="str">
        <f t="shared" si="2"/>
        <v/>
      </c>
      <c r="E10" s="151"/>
      <c r="F10" s="142"/>
      <c r="G10" s="152"/>
      <c r="H10" s="153"/>
      <c r="I10" s="154"/>
      <c r="J10" s="154"/>
      <c r="K10" s="154"/>
      <c r="L10" s="154"/>
      <c r="M10" s="154"/>
      <c r="N10" s="154"/>
      <c r="O10" s="154"/>
      <c r="P10" s="154"/>
      <c r="Q10" s="155"/>
      <c r="R10" s="154"/>
      <c r="S10" s="154"/>
      <c r="T10" s="154"/>
      <c r="U10" s="154"/>
      <c r="V10" s="154"/>
      <c r="W10" s="154"/>
      <c r="X10" s="154"/>
      <c r="Y10" s="154"/>
      <c r="Z10" s="147"/>
      <c r="AA10" s="146"/>
      <c r="AB10" s="145"/>
      <c r="AC10" s="145"/>
      <c r="AD10" s="147"/>
      <c r="AE10" s="147"/>
      <c r="AF10" s="146"/>
      <c r="AG10" s="145"/>
      <c r="AH10" s="145"/>
      <c r="AI10" s="145"/>
      <c r="AJ10" s="145"/>
      <c r="AK10" s="145"/>
      <c r="AL10" s="145"/>
      <c r="AM10" s="145"/>
      <c r="AN10" s="145"/>
      <c r="AO10" s="145"/>
      <c r="AP10" s="147"/>
      <c r="AQ10" s="146"/>
      <c r="AR10" s="145"/>
      <c r="AS10" s="145"/>
      <c r="AT10" s="145"/>
      <c r="AU10" s="145"/>
      <c r="AV10" s="145"/>
      <c r="AW10" s="145"/>
      <c r="AX10" s="142"/>
      <c r="AY10" s="146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2"/>
      <c r="BP10" s="148"/>
      <c r="BQ10" s="145"/>
      <c r="BR10" s="149"/>
      <c r="BS10" s="146"/>
      <c r="BT10" s="144"/>
      <c r="BU10" s="145"/>
      <c r="BV10" s="145"/>
      <c r="BW10" s="145"/>
      <c r="BX10" s="147"/>
      <c r="BY10" s="219"/>
    </row>
    <row r="11" spans="1:77" s="158" customFormat="1" ht="18" customHeight="1">
      <c r="A11" s="222">
        <f t="shared" si="1"/>
        <v>0</v>
      </c>
      <c r="B11" s="223" t="s">
        <v>136</v>
      </c>
      <c r="C11" s="224" t="str">
        <f t="shared" si="0"/>
        <v/>
      </c>
      <c r="D11" s="225" t="str">
        <f t="shared" si="2"/>
        <v/>
      </c>
      <c r="E11" s="151"/>
      <c r="F11" s="142"/>
      <c r="G11" s="152"/>
      <c r="H11" s="153"/>
      <c r="I11" s="154"/>
      <c r="J11" s="154"/>
      <c r="K11" s="154"/>
      <c r="L11" s="154"/>
      <c r="M11" s="154"/>
      <c r="N11" s="154"/>
      <c r="O11" s="154"/>
      <c r="P11" s="154"/>
      <c r="Q11" s="155"/>
      <c r="R11" s="154"/>
      <c r="S11" s="154"/>
      <c r="T11" s="154"/>
      <c r="U11" s="154"/>
      <c r="V11" s="154"/>
      <c r="W11" s="154"/>
      <c r="X11" s="154"/>
      <c r="Y11" s="154"/>
      <c r="Z11" s="147"/>
      <c r="AA11" s="146"/>
      <c r="AB11" s="145"/>
      <c r="AC11" s="145"/>
      <c r="AD11" s="147"/>
      <c r="AE11" s="147"/>
      <c r="AF11" s="146"/>
      <c r="AG11" s="145"/>
      <c r="AH11" s="145"/>
      <c r="AI11" s="145"/>
      <c r="AJ11" s="145"/>
      <c r="AK11" s="145"/>
      <c r="AL11" s="145"/>
      <c r="AM11" s="145"/>
      <c r="AN11" s="145"/>
      <c r="AO11" s="145"/>
      <c r="AP11" s="147"/>
      <c r="AQ11" s="146"/>
      <c r="AR11" s="145"/>
      <c r="AS11" s="145"/>
      <c r="AT11" s="145"/>
      <c r="AU11" s="145"/>
      <c r="AV11" s="145"/>
      <c r="AW11" s="145"/>
      <c r="AX11" s="142"/>
      <c r="AY11" s="146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2"/>
      <c r="BP11" s="148"/>
      <c r="BQ11" s="145"/>
      <c r="BR11" s="149"/>
      <c r="BS11" s="146"/>
      <c r="BT11" s="144"/>
      <c r="BU11" s="145"/>
      <c r="BV11" s="145"/>
      <c r="BW11" s="145"/>
      <c r="BX11" s="147"/>
      <c r="BY11" s="219"/>
    </row>
    <row r="12" spans="1:77" s="158" customFormat="1" ht="18" customHeight="1">
      <c r="A12" s="222">
        <f t="shared" si="1"/>
        <v>0</v>
      </c>
      <c r="B12" s="223" t="s">
        <v>137</v>
      </c>
      <c r="C12" s="224" t="str">
        <f t="shared" si="0"/>
        <v/>
      </c>
      <c r="D12" s="225" t="str">
        <f t="shared" si="2"/>
        <v/>
      </c>
      <c r="E12" s="151"/>
      <c r="F12" s="142"/>
      <c r="G12" s="152"/>
      <c r="H12" s="153"/>
      <c r="I12" s="154"/>
      <c r="J12" s="154"/>
      <c r="K12" s="154"/>
      <c r="L12" s="154"/>
      <c r="M12" s="154"/>
      <c r="N12" s="154"/>
      <c r="O12" s="154"/>
      <c r="P12" s="154"/>
      <c r="Q12" s="155"/>
      <c r="R12" s="154"/>
      <c r="S12" s="154"/>
      <c r="T12" s="154"/>
      <c r="U12" s="154"/>
      <c r="V12" s="154"/>
      <c r="W12" s="154"/>
      <c r="X12" s="154"/>
      <c r="Y12" s="154"/>
      <c r="Z12" s="147"/>
      <c r="AA12" s="146"/>
      <c r="AB12" s="145"/>
      <c r="AC12" s="145"/>
      <c r="AD12" s="147"/>
      <c r="AE12" s="147"/>
      <c r="AF12" s="146"/>
      <c r="AG12" s="145"/>
      <c r="AH12" s="145"/>
      <c r="AI12" s="145"/>
      <c r="AJ12" s="145"/>
      <c r="AK12" s="145"/>
      <c r="AL12" s="145"/>
      <c r="AM12" s="145"/>
      <c r="AN12" s="145"/>
      <c r="AO12" s="145"/>
      <c r="AP12" s="147"/>
      <c r="AQ12" s="146"/>
      <c r="AR12" s="145"/>
      <c r="AS12" s="145"/>
      <c r="AT12" s="145"/>
      <c r="AU12" s="145"/>
      <c r="AV12" s="145"/>
      <c r="AW12" s="145"/>
      <c r="AX12" s="142"/>
      <c r="AY12" s="146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2"/>
      <c r="BP12" s="148"/>
      <c r="BQ12" s="145"/>
      <c r="BR12" s="149"/>
      <c r="BS12" s="146"/>
      <c r="BT12" s="144"/>
      <c r="BU12" s="145"/>
      <c r="BV12" s="145"/>
      <c r="BW12" s="145"/>
      <c r="BX12" s="147"/>
      <c r="BY12" s="219"/>
    </row>
    <row r="13" spans="1:77" s="158" customFormat="1" ht="18" customHeight="1">
      <c r="A13" s="222">
        <f t="shared" si="1"/>
        <v>0</v>
      </c>
      <c r="B13" s="223" t="s">
        <v>138</v>
      </c>
      <c r="C13" s="224" t="str">
        <f t="shared" si="0"/>
        <v/>
      </c>
      <c r="D13" s="225" t="str">
        <f t="shared" si="2"/>
        <v/>
      </c>
      <c r="E13" s="151"/>
      <c r="F13" s="142"/>
      <c r="G13" s="152"/>
      <c r="H13" s="153"/>
      <c r="I13" s="154"/>
      <c r="J13" s="154"/>
      <c r="K13" s="154"/>
      <c r="L13" s="154"/>
      <c r="M13" s="154"/>
      <c r="N13" s="154"/>
      <c r="O13" s="154"/>
      <c r="P13" s="154"/>
      <c r="Q13" s="155"/>
      <c r="R13" s="154"/>
      <c r="S13" s="154"/>
      <c r="T13" s="154"/>
      <c r="U13" s="154"/>
      <c r="V13" s="154"/>
      <c r="W13" s="154"/>
      <c r="X13" s="154"/>
      <c r="Y13" s="154"/>
      <c r="Z13" s="147"/>
      <c r="AA13" s="146"/>
      <c r="AB13" s="145"/>
      <c r="AC13" s="145"/>
      <c r="AD13" s="147"/>
      <c r="AE13" s="147"/>
      <c r="AF13" s="146"/>
      <c r="AG13" s="145"/>
      <c r="AH13" s="145"/>
      <c r="AI13" s="145"/>
      <c r="AJ13" s="145"/>
      <c r="AK13" s="145"/>
      <c r="AL13" s="145"/>
      <c r="AM13" s="145"/>
      <c r="AN13" s="145"/>
      <c r="AO13" s="145"/>
      <c r="AP13" s="147"/>
      <c r="AQ13" s="146"/>
      <c r="AR13" s="145"/>
      <c r="AS13" s="145"/>
      <c r="AT13" s="145"/>
      <c r="AU13" s="145"/>
      <c r="AV13" s="145"/>
      <c r="AW13" s="145"/>
      <c r="AX13" s="142"/>
      <c r="AY13" s="146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2"/>
      <c r="BP13" s="148"/>
      <c r="BQ13" s="145"/>
      <c r="BR13" s="149"/>
      <c r="BS13" s="146"/>
      <c r="BT13" s="144"/>
      <c r="BU13" s="145"/>
      <c r="BV13" s="145"/>
      <c r="BW13" s="145"/>
      <c r="BX13" s="147"/>
      <c r="BY13" s="219"/>
    </row>
    <row r="14" spans="1:77" s="158" customFormat="1" ht="18" customHeight="1">
      <c r="A14" s="222">
        <f t="shared" si="1"/>
        <v>0</v>
      </c>
      <c r="B14" s="223" t="s">
        <v>139</v>
      </c>
      <c r="C14" s="224" t="str">
        <f t="shared" si="0"/>
        <v/>
      </c>
      <c r="D14" s="225" t="str">
        <f t="shared" si="2"/>
        <v/>
      </c>
      <c r="E14" s="151"/>
      <c r="F14" s="142"/>
      <c r="G14" s="152"/>
      <c r="H14" s="153"/>
      <c r="I14" s="154"/>
      <c r="J14" s="154"/>
      <c r="K14" s="154"/>
      <c r="L14" s="154"/>
      <c r="M14" s="154"/>
      <c r="N14" s="154"/>
      <c r="O14" s="154"/>
      <c r="P14" s="154"/>
      <c r="Q14" s="155"/>
      <c r="R14" s="154"/>
      <c r="S14" s="154"/>
      <c r="T14" s="154"/>
      <c r="U14" s="154"/>
      <c r="V14" s="154"/>
      <c r="W14" s="154"/>
      <c r="X14" s="154"/>
      <c r="Y14" s="154"/>
      <c r="Z14" s="147"/>
      <c r="AA14" s="146"/>
      <c r="AB14" s="145"/>
      <c r="AC14" s="145"/>
      <c r="AD14" s="147"/>
      <c r="AE14" s="147"/>
      <c r="AF14" s="146"/>
      <c r="AG14" s="145"/>
      <c r="AH14" s="145"/>
      <c r="AI14" s="145"/>
      <c r="AJ14" s="145"/>
      <c r="AK14" s="145"/>
      <c r="AL14" s="145"/>
      <c r="AM14" s="145"/>
      <c r="AN14" s="145"/>
      <c r="AO14" s="145"/>
      <c r="AP14" s="147"/>
      <c r="AQ14" s="146"/>
      <c r="AR14" s="145"/>
      <c r="AS14" s="145"/>
      <c r="AT14" s="145"/>
      <c r="AU14" s="145"/>
      <c r="AV14" s="145"/>
      <c r="AW14" s="145"/>
      <c r="AX14" s="142"/>
      <c r="AY14" s="146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2"/>
      <c r="BP14" s="148"/>
      <c r="BQ14" s="145"/>
      <c r="BR14" s="149"/>
      <c r="BS14" s="146"/>
      <c r="BT14" s="144"/>
      <c r="BU14" s="145"/>
      <c r="BV14" s="145"/>
      <c r="BW14" s="145"/>
      <c r="BX14" s="147"/>
      <c r="BY14" s="219"/>
    </row>
    <row r="15" spans="1:77" s="158" customFormat="1" ht="18" customHeight="1">
      <c r="A15" s="222">
        <f t="shared" si="1"/>
        <v>0</v>
      </c>
      <c r="B15" s="223" t="s">
        <v>140</v>
      </c>
      <c r="C15" s="224" t="str">
        <f t="shared" si="0"/>
        <v/>
      </c>
      <c r="D15" s="225" t="str">
        <f t="shared" si="2"/>
        <v/>
      </c>
      <c r="E15" s="151"/>
      <c r="F15" s="142"/>
      <c r="G15" s="152"/>
      <c r="H15" s="153"/>
      <c r="I15" s="154"/>
      <c r="J15" s="154"/>
      <c r="K15" s="154"/>
      <c r="L15" s="154"/>
      <c r="M15" s="154"/>
      <c r="N15" s="154"/>
      <c r="O15" s="154"/>
      <c r="P15" s="154"/>
      <c r="Q15" s="155"/>
      <c r="R15" s="154"/>
      <c r="S15" s="154"/>
      <c r="T15" s="154"/>
      <c r="U15" s="154"/>
      <c r="V15" s="154"/>
      <c r="W15" s="154"/>
      <c r="X15" s="154"/>
      <c r="Y15" s="154"/>
      <c r="Z15" s="147"/>
      <c r="AA15" s="146"/>
      <c r="AB15" s="145"/>
      <c r="AC15" s="145"/>
      <c r="AD15" s="147"/>
      <c r="AE15" s="147"/>
      <c r="AF15" s="146"/>
      <c r="AG15" s="145"/>
      <c r="AH15" s="145"/>
      <c r="AI15" s="145"/>
      <c r="AJ15" s="145"/>
      <c r="AK15" s="145"/>
      <c r="AL15" s="145"/>
      <c r="AM15" s="145"/>
      <c r="AN15" s="145"/>
      <c r="AO15" s="145"/>
      <c r="AP15" s="147"/>
      <c r="AQ15" s="146"/>
      <c r="AR15" s="145"/>
      <c r="AS15" s="145"/>
      <c r="AT15" s="145"/>
      <c r="AU15" s="145"/>
      <c r="AV15" s="145"/>
      <c r="AW15" s="145"/>
      <c r="AX15" s="142"/>
      <c r="AY15" s="146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2"/>
      <c r="BP15" s="148"/>
      <c r="BQ15" s="145"/>
      <c r="BR15" s="149"/>
      <c r="BS15" s="146"/>
      <c r="BT15" s="144"/>
      <c r="BU15" s="145"/>
      <c r="BV15" s="145"/>
      <c r="BW15" s="145"/>
      <c r="BX15" s="147"/>
      <c r="BY15" s="219"/>
    </row>
    <row r="16" spans="1:77" s="158" customFormat="1" ht="18" customHeight="1">
      <c r="A16" s="222">
        <f t="shared" si="1"/>
        <v>0</v>
      </c>
      <c r="B16" s="223" t="s">
        <v>141</v>
      </c>
      <c r="C16" s="224" t="str">
        <f t="shared" si="0"/>
        <v/>
      </c>
      <c r="D16" s="225" t="str">
        <f t="shared" si="2"/>
        <v/>
      </c>
      <c r="E16" s="151"/>
      <c r="F16" s="142"/>
      <c r="G16" s="152"/>
      <c r="H16" s="153"/>
      <c r="I16" s="154"/>
      <c r="J16" s="154"/>
      <c r="K16" s="154"/>
      <c r="L16" s="154"/>
      <c r="M16" s="154"/>
      <c r="N16" s="154"/>
      <c r="O16" s="154"/>
      <c r="P16" s="154"/>
      <c r="Q16" s="155"/>
      <c r="R16" s="154"/>
      <c r="S16" s="154"/>
      <c r="T16" s="154"/>
      <c r="U16" s="154"/>
      <c r="V16" s="154"/>
      <c r="W16" s="154"/>
      <c r="X16" s="154"/>
      <c r="Y16" s="154"/>
      <c r="Z16" s="147"/>
      <c r="AA16" s="146"/>
      <c r="AB16" s="145"/>
      <c r="AC16" s="145"/>
      <c r="AD16" s="147"/>
      <c r="AE16" s="147"/>
      <c r="AF16" s="146"/>
      <c r="AG16" s="145"/>
      <c r="AH16" s="145"/>
      <c r="AI16" s="145"/>
      <c r="AJ16" s="145"/>
      <c r="AK16" s="145"/>
      <c r="AL16" s="145"/>
      <c r="AM16" s="145"/>
      <c r="AN16" s="145"/>
      <c r="AO16" s="145"/>
      <c r="AP16" s="147"/>
      <c r="AQ16" s="146"/>
      <c r="AR16" s="145"/>
      <c r="AS16" s="145"/>
      <c r="AT16" s="145"/>
      <c r="AU16" s="145"/>
      <c r="AV16" s="145"/>
      <c r="AW16" s="145"/>
      <c r="AX16" s="142"/>
      <c r="AY16" s="146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2"/>
      <c r="BP16" s="148"/>
      <c r="BQ16" s="145"/>
      <c r="BR16" s="149"/>
      <c r="BS16" s="146"/>
      <c r="BT16" s="144"/>
      <c r="BU16" s="145"/>
      <c r="BV16" s="145"/>
      <c r="BW16" s="145"/>
      <c r="BX16" s="147"/>
      <c r="BY16" s="219"/>
    </row>
    <row r="17" spans="1:77" s="158" customFormat="1" ht="18" customHeight="1">
      <c r="A17" s="222">
        <f t="shared" si="1"/>
        <v>0</v>
      </c>
      <c r="B17" s="223" t="s">
        <v>142</v>
      </c>
      <c r="C17" s="224" t="str">
        <f t="shared" si="0"/>
        <v/>
      </c>
      <c r="D17" s="225" t="str">
        <f t="shared" si="2"/>
        <v/>
      </c>
      <c r="E17" s="151"/>
      <c r="F17" s="142"/>
      <c r="G17" s="152"/>
      <c r="H17" s="153"/>
      <c r="I17" s="154"/>
      <c r="J17" s="154"/>
      <c r="K17" s="154"/>
      <c r="L17" s="154"/>
      <c r="M17" s="154"/>
      <c r="N17" s="154"/>
      <c r="O17" s="154"/>
      <c r="P17" s="154"/>
      <c r="Q17" s="155"/>
      <c r="R17" s="154"/>
      <c r="S17" s="154"/>
      <c r="T17" s="154"/>
      <c r="U17" s="154"/>
      <c r="V17" s="154"/>
      <c r="W17" s="154"/>
      <c r="X17" s="154"/>
      <c r="Y17" s="154"/>
      <c r="Z17" s="147"/>
      <c r="AA17" s="146"/>
      <c r="AB17" s="145"/>
      <c r="AC17" s="145"/>
      <c r="AD17" s="147"/>
      <c r="AE17" s="147"/>
      <c r="AF17" s="146"/>
      <c r="AG17" s="145"/>
      <c r="AH17" s="145"/>
      <c r="AI17" s="145"/>
      <c r="AJ17" s="145"/>
      <c r="AK17" s="145"/>
      <c r="AL17" s="145"/>
      <c r="AM17" s="145"/>
      <c r="AN17" s="145"/>
      <c r="AO17" s="145"/>
      <c r="AP17" s="147"/>
      <c r="AQ17" s="146"/>
      <c r="AR17" s="145"/>
      <c r="AS17" s="145"/>
      <c r="AT17" s="145"/>
      <c r="AU17" s="145"/>
      <c r="AV17" s="145"/>
      <c r="AW17" s="145"/>
      <c r="AX17" s="142"/>
      <c r="AY17" s="146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2"/>
      <c r="BP17" s="148"/>
      <c r="BQ17" s="145"/>
      <c r="BR17" s="149"/>
      <c r="BS17" s="146"/>
      <c r="BT17" s="144"/>
      <c r="BU17" s="145"/>
      <c r="BV17" s="145"/>
      <c r="BW17" s="145"/>
      <c r="BX17" s="147"/>
      <c r="BY17" s="219"/>
    </row>
    <row r="18" spans="1:77" s="158" customFormat="1" ht="18" customHeight="1">
      <c r="A18" s="222">
        <f t="shared" si="1"/>
        <v>0</v>
      </c>
      <c r="B18" s="223" t="s">
        <v>143</v>
      </c>
      <c r="C18" s="224" t="str">
        <f t="shared" si="0"/>
        <v/>
      </c>
      <c r="D18" s="225" t="str">
        <f t="shared" si="2"/>
        <v/>
      </c>
      <c r="E18" s="151"/>
      <c r="F18" s="142"/>
      <c r="G18" s="152"/>
      <c r="H18" s="153"/>
      <c r="I18" s="154"/>
      <c r="J18" s="154"/>
      <c r="K18" s="154"/>
      <c r="L18" s="154"/>
      <c r="M18" s="154"/>
      <c r="N18" s="154"/>
      <c r="O18" s="154"/>
      <c r="P18" s="154"/>
      <c r="Q18" s="155"/>
      <c r="R18" s="154"/>
      <c r="S18" s="154"/>
      <c r="T18" s="154"/>
      <c r="U18" s="154"/>
      <c r="V18" s="154"/>
      <c r="W18" s="154"/>
      <c r="X18" s="154"/>
      <c r="Y18" s="154"/>
      <c r="Z18" s="147"/>
      <c r="AA18" s="146"/>
      <c r="AB18" s="145"/>
      <c r="AC18" s="145"/>
      <c r="AD18" s="147"/>
      <c r="AE18" s="147"/>
      <c r="AF18" s="146"/>
      <c r="AG18" s="145"/>
      <c r="AH18" s="145"/>
      <c r="AI18" s="145"/>
      <c r="AJ18" s="145"/>
      <c r="AK18" s="145"/>
      <c r="AL18" s="145"/>
      <c r="AM18" s="145"/>
      <c r="AN18" s="145"/>
      <c r="AO18" s="145"/>
      <c r="AP18" s="147"/>
      <c r="AQ18" s="146"/>
      <c r="AR18" s="145"/>
      <c r="AS18" s="145"/>
      <c r="AT18" s="145"/>
      <c r="AU18" s="145"/>
      <c r="AV18" s="145"/>
      <c r="AW18" s="145"/>
      <c r="AX18" s="142"/>
      <c r="AY18" s="146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2"/>
      <c r="BP18" s="148"/>
      <c r="BQ18" s="145"/>
      <c r="BR18" s="149"/>
      <c r="BS18" s="146"/>
      <c r="BT18" s="144"/>
      <c r="BU18" s="145"/>
      <c r="BV18" s="145"/>
      <c r="BW18" s="145"/>
      <c r="BX18" s="147"/>
      <c r="BY18" s="219"/>
    </row>
    <row r="19" spans="1:77" s="158" customFormat="1" ht="18" customHeight="1">
      <c r="A19" s="222">
        <f t="shared" si="1"/>
        <v>0</v>
      </c>
      <c r="B19" s="223" t="s">
        <v>144</v>
      </c>
      <c r="C19" s="224" t="str">
        <f t="shared" si="0"/>
        <v/>
      </c>
      <c r="D19" s="225" t="str">
        <f t="shared" si="2"/>
        <v/>
      </c>
      <c r="E19" s="151"/>
      <c r="F19" s="142"/>
      <c r="G19" s="152"/>
      <c r="H19" s="153"/>
      <c r="I19" s="154"/>
      <c r="J19" s="154"/>
      <c r="K19" s="154"/>
      <c r="L19" s="154"/>
      <c r="M19" s="154"/>
      <c r="N19" s="154"/>
      <c r="O19" s="154"/>
      <c r="P19" s="154"/>
      <c r="Q19" s="155"/>
      <c r="R19" s="154"/>
      <c r="S19" s="154"/>
      <c r="T19" s="154"/>
      <c r="U19" s="154"/>
      <c r="V19" s="154"/>
      <c r="W19" s="154"/>
      <c r="X19" s="154"/>
      <c r="Y19" s="154"/>
      <c r="Z19" s="147"/>
      <c r="AA19" s="146"/>
      <c r="AB19" s="145"/>
      <c r="AC19" s="145"/>
      <c r="AD19" s="147"/>
      <c r="AE19" s="147"/>
      <c r="AF19" s="146"/>
      <c r="AG19" s="145"/>
      <c r="AH19" s="145"/>
      <c r="AI19" s="145"/>
      <c r="AJ19" s="145"/>
      <c r="AK19" s="145"/>
      <c r="AL19" s="145"/>
      <c r="AM19" s="145"/>
      <c r="AN19" s="145"/>
      <c r="AO19" s="145"/>
      <c r="AP19" s="147"/>
      <c r="AQ19" s="146"/>
      <c r="AR19" s="145"/>
      <c r="AS19" s="145"/>
      <c r="AT19" s="145"/>
      <c r="AU19" s="145"/>
      <c r="AV19" s="145"/>
      <c r="AW19" s="145"/>
      <c r="AX19" s="142"/>
      <c r="AY19" s="146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2"/>
      <c r="BP19" s="148"/>
      <c r="BQ19" s="145"/>
      <c r="BR19" s="149"/>
      <c r="BS19" s="146"/>
      <c r="BT19" s="144"/>
      <c r="BU19" s="145"/>
      <c r="BV19" s="145"/>
      <c r="BW19" s="145"/>
      <c r="BX19" s="147"/>
      <c r="BY19" s="219"/>
    </row>
    <row r="20" spans="1:77" s="158" customFormat="1" ht="18" customHeight="1">
      <c r="A20" s="222">
        <f t="shared" si="1"/>
        <v>0</v>
      </c>
      <c r="B20" s="223" t="s">
        <v>145</v>
      </c>
      <c r="C20" s="224" t="str">
        <f t="shared" si="0"/>
        <v/>
      </c>
      <c r="D20" s="225" t="str">
        <f t="shared" si="2"/>
        <v/>
      </c>
      <c r="E20" s="151"/>
      <c r="F20" s="142"/>
      <c r="G20" s="152"/>
      <c r="H20" s="153"/>
      <c r="I20" s="154"/>
      <c r="J20" s="154"/>
      <c r="K20" s="154"/>
      <c r="L20" s="154"/>
      <c r="M20" s="154"/>
      <c r="N20" s="154"/>
      <c r="O20" s="154"/>
      <c r="P20" s="154"/>
      <c r="Q20" s="155"/>
      <c r="R20" s="154"/>
      <c r="S20" s="154"/>
      <c r="T20" s="154"/>
      <c r="U20" s="154"/>
      <c r="V20" s="154"/>
      <c r="W20" s="154"/>
      <c r="X20" s="154"/>
      <c r="Y20" s="154"/>
      <c r="Z20" s="147"/>
      <c r="AA20" s="146"/>
      <c r="AB20" s="145"/>
      <c r="AC20" s="145"/>
      <c r="AD20" s="147"/>
      <c r="AE20" s="147"/>
      <c r="AF20" s="146"/>
      <c r="AG20" s="145"/>
      <c r="AH20" s="145"/>
      <c r="AI20" s="145"/>
      <c r="AJ20" s="145"/>
      <c r="AK20" s="145"/>
      <c r="AL20" s="145"/>
      <c r="AM20" s="145"/>
      <c r="AN20" s="145"/>
      <c r="AO20" s="145"/>
      <c r="AP20" s="147"/>
      <c r="AQ20" s="146"/>
      <c r="AR20" s="145"/>
      <c r="AS20" s="145"/>
      <c r="AT20" s="145"/>
      <c r="AU20" s="145"/>
      <c r="AV20" s="145"/>
      <c r="AW20" s="145"/>
      <c r="AX20" s="142"/>
      <c r="AY20" s="146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2"/>
      <c r="BP20" s="148"/>
      <c r="BQ20" s="145"/>
      <c r="BR20" s="149"/>
      <c r="BS20" s="146"/>
      <c r="BT20" s="144"/>
      <c r="BU20" s="145"/>
      <c r="BV20" s="145"/>
      <c r="BW20" s="145"/>
      <c r="BX20" s="147"/>
      <c r="BY20" s="219"/>
    </row>
    <row r="21" spans="1:77" s="158" customFormat="1" ht="18" customHeight="1">
      <c r="A21" s="222">
        <f t="shared" si="1"/>
        <v>0</v>
      </c>
      <c r="B21" s="223" t="s">
        <v>146</v>
      </c>
      <c r="C21" s="224" t="str">
        <f t="shared" si="0"/>
        <v/>
      </c>
      <c r="D21" s="225" t="str">
        <f t="shared" si="2"/>
        <v/>
      </c>
      <c r="E21" s="151"/>
      <c r="F21" s="142"/>
      <c r="G21" s="152"/>
      <c r="H21" s="153"/>
      <c r="I21" s="154"/>
      <c r="J21" s="154"/>
      <c r="K21" s="154"/>
      <c r="L21" s="154"/>
      <c r="M21" s="154"/>
      <c r="N21" s="154"/>
      <c r="O21" s="154"/>
      <c r="P21" s="154"/>
      <c r="Q21" s="155"/>
      <c r="R21" s="154"/>
      <c r="S21" s="154"/>
      <c r="T21" s="154"/>
      <c r="U21" s="154"/>
      <c r="V21" s="154"/>
      <c r="W21" s="154"/>
      <c r="X21" s="154"/>
      <c r="Y21" s="154"/>
      <c r="Z21" s="147"/>
      <c r="AA21" s="146"/>
      <c r="AB21" s="145"/>
      <c r="AC21" s="145"/>
      <c r="AD21" s="147"/>
      <c r="AE21" s="147"/>
      <c r="AF21" s="146"/>
      <c r="AG21" s="145"/>
      <c r="AH21" s="145"/>
      <c r="AI21" s="145"/>
      <c r="AJ21" s="145"/>
      <c r="AK21" s="145"/>
      <c r="AL21" s="145"/>
      <c r="AM21" s="145"/>
      <c r="AN21" s="145"/>
      <c r="AO21" s="145"/>
      <c r="AP21" s="147"/>
      <c r="AQ21" s="146"/>
      <c r="AR21" s="145"/>
      <c r="AS21" s="145"/>
      <c r="AT21" s="145"/>
      <c r="AU21" s="145"/>
      <c r="AV21" s="145"/>
      <c r="AW21" s="145"/>
      <c r="AX21" s="142"/>
      <c r="AY21" s="146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2"/>
      <c r="BP21" s="148"/>
      <c r="BQ21" s="145"/>
      <c r="BR21" s="149"/>
      <c r="BS21" s="146"/>
      <c r="BT21" s="144"/>
      <c r="BU21" s="145"/>
      <c r="BV21" s="145"/>
      <c r="BW21" s="145"/>
      <c r="BX21" s="147"/>
      <c r="BY21" s="219"/>
    </row>
    <row r="22" spans="1:77" s="158" customFormat="1" ht="18" customHeight="1">
      <c r="A22" s="222">
        <f t="shared" si="1"/>
        <v>0</v>
      </c>
      <c r="B22" s="223" t="s">
        <v>147</v>
      </c>
      <c r="C22" s="224" t="str">
        <f t="shared" si="0"/>
        <v/>
      </c>
      <c r="D22" s="225" t="str">
        <f t="shared" si="2"/>
        <v/>
      </c>
      <c r="E22" s="151"/>
      <c r="F22" s="142"/>
      <c r="G22" s="152"/>
      <c r="H22" s="153"/>
      <c r="I22" s="154"/>
      <c r="J22" s="154"/>
      <c r="K22" s="154"/>
      <c r="L22" s="154"/>
      <c r="M22" s="154"/>
      <c r="N22" s="154"/>
      <c r="O22" s="154"/>
      <c r="P22" s="154"/>
      <c r="Q22" s="155"/>
      <c r="R22" s="154"/>
      <c r="S22" s="154"/>
      <c r="T22" s="154"/>
      <c r="U22" s="154"/>
      <c r="V22" s="154"/>
      <c r="W22" s="154"/>
      <c r="X22" s="154"/>
      <c r="Y22" s="154"/>
      <c r="Z22" s="147"/>
      <c r="AA22" s="146"/>
      <c r="AB22" s="145"/>
      <c r="AC22" s="145"/>
      <c r="AD22" s="147"/>
      <c r="AE22" s="147"/>
      <c r="AF22" s="146"/>
      <c r="AG22" s="145"/>
      <c r="AH22" s="145"/>
      <c r="AI22" s="145"/>
      <c r="AJ22" s="145"/>
      <c r="AK22" s="145"/>
      <c r="AL22" s="145"/>
      <c r="AM22" s="145"/>
      <c r="AN22" s="145"/>
      <c r="AO22" s="145"/>
      <c r="AP22" s="147"/>
      <c r="AQ22" s="146"/>
      <c r="AR22" s="145"/>
      <c r="AS22" s="145"/>
      <c r="AT22" s="145"/>
      <c r="AU22" s="145"/>
      <c r="AV22" s="145"/>
      <c r="AW22" s="145"/>
      <c r="AX22" s="142"/>
      <c r="AY22" s="146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2"/>
      <c r="BP22" s="148"/>
      <c r="BQ22" s="145"/>
      <c r="BR22" s="149"/>
      <c r="BS22" s="146"/>
      <c r="BT22" s="144"/>
      <c r="BU22" s="145"/>
      <c r="BV22" s="145"/>
      <c r="BW22" s="145"/>
      <c r="BX22" s="147"/>
      <c r="BY22" s="219"/>
    </row>
    <row r="23" spans="1:77" s="158" customFormat="1" ht="18" customHeight="1">
      <c r="A23" s="222">
        <f t="shared" si="1"/>
        <v>0</v>
      </c>
      <c r="B23" s="223" t="s">
        <v>148</v>
      </c>
      <c r="C23" s="224" t="str">
        <f t="shared" si="0"/>
        <v/>
      </c>
      <c r="D23" s="225" t="str">
        <f t="shared" si="2"/>
        <v/>
      </c>
      <c r="E23" s="151"/>
      <c r="F23" s="142"/>
      <c r="G23" s="152"/>
      <c r="H23" s="153"/>
      <c r="I23" s="154"/>
      <c r="J23" s="154"/>
      <c r="K23" s="154"/>
      <c r="L23" s="154"/>
      <c r="M23" s="154"/>
      <c r="N23" s="154"/>
      <c r="O23" s="154"/>
      <c r="P23" s="154"/>
      <c r="Q23" s="155"/>
      <c r="R23" s="154"/>
      <c r="S23" s="154"/>
      <c r="T23" s="154"/>
      <c r="U23" s="154"/>
      <c r="V23" s="154"/>
      <c r="W23" s="154"/>
      <c r="X23" s="154"/>
      <c r="Y23" s="154"/>
      <c r="Z23" s="147"/>
      <c r="AA23" s="146"/>
      <c r="AB23" s="145"/>
      <c r="AC23" s="145"/>
      <c r="AD23" s="147"/>
      <c r="AE23" s="147"/>
      <c r="AF23" s="146"/>
      <c r="AG23" s="145"/>
      <c r="AH23" s="145"/>
      <c r="AI23" s="145"/>
      <c r="AJ23" s="145"/>
      <c r="AK23" s="145"/>
      <c r="AL23" s="145"/>
      <c r="AM23" s="145"/>
      <c r="AN23" s="145"/>
      <c r="AO23" s="145"/>
      <c r="AP23" s="147"/>
      <c r="AQ23" s="146"/>
      <c r="AR23" s="145"/>
      <c r="AS23" s="145"/>
      <c r="AT23" s="145"/>
      <c r="AU23" s="145"/>
      <c r="AV23" s="145"/>
      <c r="AW23" s="145"/>
      <c r="AX23" s="142"/>
      <c r="AY23" s="146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2"/>
      <c r="BP23" s="148"/>
      <c r="BQ23" s="145"/>
      <c r="BR23" s="149"/>
      <c r="BS23" s="146"/>
      <c r="BT23" s="144"/>
      <c r="BU23" s="145"/>
      <c r="BV23" s="145"/>
      <c r="BW23" s="145"/>
      <c r="BX23" s="147"/>
      <c r="BY23" s="219"/>
    </row>
    <row r="24" spans="1:77" s="158" customFormat="1" ht="18" customHeight="1">
      <c r="A24" s="222">
        <f t="shared" si="1"/>
        <v>0</v>
      </c>
      <c r="B24" s="223" t="s">
        <v>149</v>
      </c>
      <c r="C24" s="224" t="str">
        <f t="shared" si="0"/>
        <v/>
      </c>
      <c r="D24" s="225" t="str">
        <f t="shared" si="2"/>
        <v/>
      </c>
      <c r="E24" s="151"/>
      <c r="F24" s="142"/>
      <c r="G24" s="152"/>
      <c r="H24" s="153"/>
      <c r="I24" s="154"/>
      <c r="J24" s="154"/>
      <c r="K24" s="154"/>
      <c r="L24" s="154"/>
      <c r="M24" s="154"/>
      <c r="N24" s="154"/>
      <c r="O24" s="154"/>
      <c r="P24" s="154"/>
      <c r="Q24" s="155"/>
      <c r="R24" s="154"/>
      <c r="S24" s="154"/>
      <c r="T24" s="154"/>
      <c r="U24" s="154"/>
      <c r="V24" s="154"/>
      <c r="W24" s="154"/>
      <c r="X24" s="154"/>
      <c r="Y24" s="154"/>
      <c r="Z24" s="147"/>
      <c r="AA24" s="146"/>
      <c r="AB24" s="145"/>
      <c r="AC24" s="145"/>
      <c r="AD24" s="147"/>
      <c r="AE24" s="147"/>
      <c r="AF24" s="146"/>
      <c r="AG24" s="145"/>
      <c r="AH24" s="145"/>
      <c r="AI24" s="145"/>
      <c r="AJ24" s="145"/>
      <c r="AK24" s="145"/>
      <c r="AL24" s="145"/>
      <c r="AM24" s="145"/>
      <c r="AN24" s="145"/>
      <c r="AO24" s="145"/>
      <c r="AP24" s="147"/>
      <c r="AQ24" s="146"/>
      <c r="AR24" s="145"/>
      <c r="AS24" s="145"/>
      <c r="AT24" s="145"/>
      <c r="AU24" s="145"/>
      <c r="AV24" s="145"/>
      <c r="AW24" s="145"/>
      <c r="AX24" s="142"/>
      <c r="AY24" s="146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2"/>
      <c r="BP24" s="148"/>
      <c r="BQ24" s="145"/>
      <c r="BR24" s="149"/>
      <c r="BS24" s="146"/>
      <c r="BT24" s="144"/>
      <c r="BU24" s="145"/>
      <c r="BV24" s="145"/>
      <c r="BW24" s="145"/>
      <c r="BX24" s="147"/>
      <c r="BY24" s="219"/>
    </row>
    <row r="25" spans="1:77" s="158" customFormat="1" ht="18" customHeight="1">
      <c r="A25" s="222">
        <f t="shared" si="1"/>
        <v>0</v>
      </c>
      <c r="B25" s="223" t="s">
        <v>150</v>
      </c>
      <c r="C25" s="224" t="str">
        <f t="shared" si="0"/>
        <v/>
      </c>
      <c r="D25" s="225" t="str">
        <f t="shared" si="2"/>
        <v/>
      </c>
      <c r="E25" s="151"/>
      <c r="F25" s="142"/>
      <c r="G25" s="152"/>
      <c r="H25" s="153"/>
      <c r="I25" s="154"/>
      <c r="J25" s="154"/>
      <c r="K25" s="154"/>
      <c r="L25" s="154"/>
      <c r="M25" s="154"/>
      <c r="N25" s="154"/>
      <c r="O25" s="154"/>
      <c r="P25" s="154"/>
      <c r="Q25" s="155"/>
      <c r="R25" s="154"/>
      <c r="S25" s="154"/>
      <c r="T25" s="154"/>
      <c r="U25" s="154"/>
      <c r="V25" s="154"/>
      <c r="W25" s="154"/>
      <c r="X25" s="154"/>
      <c r="Y25" s="154"/>
      <c r="Z25" s="147"/>
      <c r="AA25" s="146"/>
      <c r="AB25" s="145"/>
      <c r="AC25" s="145"/>
      <c r="AD25" s="147"/>
      <c r="AE25" s="147"/>
      <c r="AF25" s="146"/>
      <c r="AG25" s="145"/>
      <c r="AH25" s="145"/>
      <c r="AI25" s="145"/>
      <c r="AJ25" s="145"/>
      <c r="AK25" s="145"/>
      <c r="AL25" s="145"/>
      <c r="AM25" s="145"/>
      <c r="AN25" s="145"/>
      <c r="AO25" s="145"/>
      <c r="AP25" s="147"/>
      <c r="AQ25" s="146"/>
      <c r="AR25" s="145"/>
      <c r="AS25" s="145"/>
      <c r="AT25" s="145"/>
      <c r="AU25" s="145"/>
      <c r="AV25" s="145"/>
      <c r="AW25" s="145"/>
      <c r="AX25" s="142"/>
      <c r="AY25" s="146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2"/>
      <c r="BP25" s="148"/>
      <c r="BQ25" s="145"/>
      <c r="BR25" s="149"/>
      <c r="BS25" s="146"/>
      <c r="BT25" s="144"/>
      <c r="BU25" s="145"/>
      <c r="BV25" s="145"/>
      <c r="BW25" s="145"/>
      <c r="BX25" s="147"/>
      <c r="BY25" s="219"/>
    </row>
    <row r="26" spans="1:77" s="158" customFormat="1" ht="18" customHeight="1">
      <c r="A26" s="222">
        <f t="shared" si="1"/>
        <v>0</v>
      </c>
      <c r="B26" s="223" t="s">
        <v>151</v>
      </c>
      <c r="C26" s="224" t="str">
        <f t="shared" si="0"/>
        <v/>
      </c>
      <c r="D26" s="225" t="str">
        <f t="shared" si="2"/>
        <v/>
      </c>
      <c r="E26" s="151"/>
      <c r="F26" s="142"/>
      <c r="G26" s="152"/>
      <c r="H26" s="153"/>
      <c r="I26" s="154"/>
      <c r="J26" s="154"/>
      <c r="K26" s="154"/>
      <c r="L26" s="154"/>
      <c r="M26" s="154"/>
      <c r="N26" s="154"/>
      <c r="O26" s="154"/>
      <c r="P26" s="154"/>
      <c r="Q26" s="155"/>
      <c r="R26" s="154"/>
      <c r="S26" s="154"/>
      <c r="T26" s="154"/>
      <c r="U26" s="154"/>
      <c r="V26" s="154"/>
      <c r="W26" s="154"/>
      <c r="X26" s="154"/>
      <c r="Y26" s="154"/>
      <c r="Z26" s="147"/>
      <c r="AA26" s="146"/>
      <c r="AB26" s="145"/>
      <c r="AC26" s="145"/>
      <c r="AD26" s="147"/>
      <c r="AE26" s="147"/>
      <c r="AF26" s="146"/>
      <c r="AG26" s="145"/>
      <c r="AH26" s="145"/>
      <c r="AI26" s="145"/>
      <c r="AJ26" s="145"/>
      <c r="AK26" s="145"/>
      <c r="AL26" s="145"/>
      <c r="AM26" s="145"/>
      <c r="AN26" s="145"/>
      <c r="AO26" s="145"/>
      <c r="AP26" s="147"/>
      <c r="AQ26" s="146"/>
      <c r="AR26" s="145"/>
      <c r="AS26" s="145"/>
      <c r="AT26" s="145"/>
      <c r="AU26" s="145"/>
      <c r="AV26" s="145"/>
      <c r="AW26" s="145"/>
      <c r="AX26" s="142"/>
      <c r="AY26" s="146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2"/>
      <c r="BP26" s="148"/>
      <c r="BQ26" s="145"/>
      <c r="BR26" s="149"/>
      <c r="BS26" s="146"/>
      <c r="BT26" s="144"/>
      <c r="BU26" s="145"/>
      <c r="BV26" s="145"/>
      <c r="BW26" s="145"/>
      <c r="BX26" s="147"/>
      <c r="BY26" s="219"/>
    </row>
    <row r="27" spans="1:77" s="158" customFormat="1" ht="18" customHeight="1">
      <c r="A27" s="222">
        <f t="shared" si="1"/>
        <v>0</v>
      </c>
      <c r="B27" s="223" t="s">
        <v>152</v>
      </c>
      <c r="C27" s="224" t="str">
        <f t="shared" si="0"/>
        <v/>
      </c>
      <c r="D27" s="225" t="str">
        <f t="shared" si="2"/>
        <v/>
      </c>
      <c r="E27" s="151"/>
      <c r="F27" s="142"/>
      <c r="G27" s="152"/>
      <c r="H27" s="153"/>
      <c r="I27" s="154"/>
      <c r="J27" s="154"/>
      <c r="K27" s="154"/>
      <c r="L27" s="154"/>
      <c r="M27" s="154"/>
      <c r="N27" s="154"/>
      <c r="O27" s="154"/>
      <c r="P27" s="154"/>
      <c r="Q27" s="155"/>
      <c r="R27" s="154"/>
      <c r="S27" s="154"/>
      <c r="T27" s="154"/>
      <c r="U27" s="154"/>
      <c r="V27" s="154"/>
      <c r="W27" s="154"/>
      <c r="X27" s="154"/>
      <c r="Y27" s="154"/>
      <c r="Z27" s="147"/>
      <c r="AA27" s="146"/>
      <c r="AB27" s="145"/>
      <c r="AC27" s="145"/>
      <c r="AD27" s="147"/>
      <c r="AE27" s="147"/>
      <c r="AF27" s="146"/>
      <c r="AG27" s="145"/>
      <c r="AH27" s="145"/>
      <c r="AI27" s="145"/>
      <c r="AJ27" s="145"/>
      <c r="AK27" s="145"/>
      <c r="AL27" s="145"/>
      <c r="AM27" s="145"/>
      <c r="AN27" s="145"/>
      <c r="AO27" s="145"/>
      <c r="AP27" s="147"/>
      <c r="AQ27" s="146"/>
      <c r="AR27" s="145"/>
      <c r="AS27" s="145"/>
      <c r="AT27" s="145"/>
      <c r="AU27" s="145"/>
      <c r="AV27" s="145"/>
      <c r="AW27" s="145"/>
      <c r="AX27" s="142"/>
      <c r="AY27" s="146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2"/>
      <c r="BP27" s="148"/>
      <c r="BQ27" s="145"/>
      <c r="BR27" s="149"/>
      <c r="BS27" s="146"/>
      <c r="BT27" s="144"/>
      <c r="BU27" s="145"/>
      <c r="BV27" s="145"/>
      <c r="BW27" s="145"/>
      <c r="BX27" s="147"/>
      <c r="BY27" s="219"/>
    </row>
    <row r="28" spans="1:77" s="158" customFormat="1" ht="18" customHeight="1">
      <c r="A28" s="222">
        <f t="shared" si="1"/>
        <v>0</v>
      </c>
      <c r="B28" s="223" t="s">
        <v>153</v>
      </c>
      <c r="C28" s="224" t="str">
        <f t="shared" si="0"/>
        <v/>
      </c>
      <c r="D28" s="225" t="str">
        <f t="shared" si="2"/>
        <v/>
      </c>
      <c r="E28" s="151"/>
      <c r="F28" s="142"/>
      <c r="G28" s="152"/>
      <c r="H28" s="153"/>
      <c r="I28" s="154"/>
      <c r="J28" s="154"/>
      <c r="K28" s="154"/>
      <c r="L28" s="154"/>
      <c r="M28" s="154"/>
      <c r="N28" s="154"/>
      <c r="O28" s="154"/>
      <c r="P28" s="154"/>
      <c r="Q28" s="155"/>
      <c r="R28" s="154"/>
      <c r="S28" s="154"/>
      <c r="T28" s="154"/>
      <c r="U28" s="154"/>
      <c r="V28" s="154"/>
      <c r="W28" s="154"/>
      <c r="X28" s="154"/>
      <c r="Y28" s="154"/>
      <c r="Z28" s="147"/>
      <c r="AA28" s="146"/>
      <c r="AB28" s="145"/>
      <c r="AC28" s="145"/>
      <c r="AD28" s="147"/>
      <c r="AE28" s="147"/>
      <c r="AF28" s="146"/>
      <c r="AG28" s="145"/>
      <c r="AH28" s="145"/>
      <c r="AI28" s="145"/>
      <c r="AJ28" s="145"/>
      <c r="AK28" s="145"/>
      <c r="AL28" s="145"/>
      <c r="AM28" s="145"/>
      <c r="AN28" s="145"/>
      <c r="AO28" s="145"/>
      <c r="AP28" s="147"/>
      <c r="AQ28" s="146"/>
      <c r="AR28" s="145"/>
      <c r="AS28" s="145"/>
      <c r="AT28" s="145"/>
      <c r="AU28" s="145"/>
      <c r="AV28" s="145"/>
      <c r="AW28" s="145"/>
      <c r="AX28" s="142"/>
      <c r="AY28" s="146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2"/>
      <c r="BP28" s="148"/>
      <c r="BQ28" s="145"/>
      <c r="BR28" s="149"/>
      <c r="BS28" s="146"/>
      <c r="BT28" s="144"/>
      <c r="BU28" s="145"/>
      <c r="BV28" s="145"/>
      <c r="BW28" s="145"/>
      <c r="BX28" s="147"/>
      <c r="BY28" s="219"/>
    </row>
    <row r="29" spans="1:77" s="158" customFormat="1" ht="18" customHeight="1">
      <c r="A29" s="222">
        <f t="shared" si="1"/>
        <v>0</v>
      </c>
      <c r="B29" s="223" t="s">
        <v>154</v>
      </c>
      <c r="C29" s="224" t="str">
        <f t="shared" si="0"/>
        <v/>
      </c>
      <c r="D29" s="225" t="str">
        <f t="shared" si="2"/>
        <v/>
      </c>
      <c r="E29" s="151"/>
      <c r="F29" s="142"/>
      <c r="G29" s="152"/>
      <c r="H29" s="153"/>
      <c r="I29" s="154"/>
      <c r="J29" s="154"/>
      <c r="K29" s="154"/>
      <c r="L29" s="154"/>
      <c r="M29" s="154"/>
      <c r="N29" s="154"/>
      <c r="O29" s="154"/>
      <c r="P29" s="154"/>
      <c r="Q29" s="155"/>
      <c r="R29" s="154"/>
      <c r="S29" s="154"/>
      <c r="T29" s="154"/>
      <c r="U29" s="154"/>
      <c r="V29" s="154"/>
      <c r="W29" s="154"/>
      <c r="X29" s="154"/>
      <c r="Y29" s="154"/>
      <c r="Z29" s="147"/>
      <c r="AA29" s="146"/>
      <c r="AB29" s="145"/>
      <c r="AC29" s="145"/>
      <c r="AD29" s="147"/>
      <c r="AE29" s="147"/>
      <c r="AF29" s="146"/>
      <c r="AG29" s="145"/>
      <c r="AH29" s="145"/>
      <c r="AI29" s="145"/>
      <c r="AJ29" s="145"/>
      <c r="AK29" s="145"/>
      <c r="AL29" s="145"/>
      <c r="AM29" s="145"/>
      <c r="AN29" s="145"/>
      <c r="AO29" s="145"/>
      <c r="AP29" s="147"/>
      <c r="AQ29" s="146"/>
      <c r="AR29" s="145"/>
      <c r="AS29" s="145"/>
      <c r="AT29" s="145"/>
      <c r="AU29" s="145"/>
      <c r="AV29" s="145"/>
      <c r="AW29" s="145"/>
      <c r="AX29" s="142"/>
      <c r="AY29" s="146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2"/>
      <c r="BP29" s="148"/>
      <c r="BQ29" s="145"/>
      <c r="BR29" s="149"/>
      <c r="BS29" s="146"/>
      <c r="BT29" s="144"/>
      <c r="BU29" s="145"/>
      <c r="BV29" s="145"/>
      <c r="BW29" s="145"/>
      <c r="BX29" s="147"/>
      <c r="BY29" s="219"/>
    </row>
    <row r="30" spans="1:77" s="158" customFormat="1" ht="18" customHeight="1">
      <c r="A30" s="222">
        <f t="shared" si="1"/>
        <v>0</v>
      </c>
      <c r="B30" s="223" t="s">
        <v>155</v>
      </c>
      <c r="C30" s="224" t="str">
        <f t="shared" si="0"/>
        <v/>
      </c>
      <c r="D30" s="225" t="str">
        <f t="shared" si="2"/>
        <v/>
      </c>
      <c r="E30" s="151"/>
      <c r="F30" s="142"/>
      <c r="G30" s="152"/>
      <c r="H30" s="153"/>
      <c r="I30" s="154"/>
      <c r="J30" s="154"/>
      <c r="K30" s="154"/>
      <c r="L30" s="154"/>
      <c r="M30" s="154"/>
      <c r="N30" s="154"/>
      <c r="O30" s="154"/>
      <c r="P30" s="154"/>
      <c r="Q30" s="155"/>
      <c r="R30" s="154"/>
      <c r="S30" s="154"/>
      <c r="T30" s="154"/>
      <c r="U30" s="154"/>
      <c r="V30" s="154"/>
      <c r="W30" s="154"/>
      <c r="X30" s="154"/>
      <c r="Y30" s="154"/>
      <c r="Z30" s="147"/>
      <c r="AA30" s="146"/>
      <c r="AB30" s="145"/>
      <c r="AC30" s="145"/>
      <c r="AD30" s="147"/>
      <c r="AE30" s="147"/>
      <c r="AF30" s="146"/>
      <c r="AG30" s="145"/>
      <c r="AH30" s="145"/>
      <c r="AI30" s="145"/>
      <c r="AJ30" s="145"/>
      <c r="AK30" s="145"/>
      <c r="AL30" s="145"/>
      <c r="AM30" s="145"/>
      <c r="AN30" s="145"/>
      <c r="AO30" s="145"/>
      <c r="AP30" s="147"/>
      <c r="AQ30" s="146"/>
      <c r="AR30" s="145"/>
      <c r="AS30" s="145"/>
      <c r="AT30" s="145"/>
      <c r="AU30" s="145"/>
      <c r="AV30" s="145"/>
      <c r="AW30" s="145"/>
      <c r="AX30" s="142"/>
      <c r="AY30" s="146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2"/>
      <c r="BP30" s="148"/>
      <c r="BQ30" s="145"/>
      <c r="BR30" s="149"/>
      <c r="BS30" s="146"/>
      <c r="BT30" s="144"/>
      <c r="BU30" s="145"/>
      <c r="BV30" s="145"/>
      <c r="BW30" s="145"/>
      <c r="BX30" s="147"/>
      <c r="BY30" s="219"/>
    </row>
    <row r="31" spans="1:77" s="158" customFormat="1" ht="18" customHeight="1">
      <c r="A31" s="222">
        <f t="shared" si="1"/>
        <v>0</v>
      </c>
      <c r="B31" s="223" t="s">
        <v>156</v>
      </c>
      <c r="C31" s="224" t="str">
        <f t="shared" si="0"/>
        <v/>
      </c>
      <c r="D31" s="225" t="str">
        <f t="shared" si="2"/>
        <v/>
      </c>
      <c r="E31" s="151"/>
      <c r="F31" s="142"/>
      <c r="G31" s="152"/>
      <c r="H31" s="153"/>
      <c r="I31" s="154"/>
      <c r="J31" s="154"/>
      <c r="K31" s="154"/>
      <c r="L31" s="154"/>
      <c r="M31" s="154"/>
      <c r="N31" s="154"/>
      <c r="O31" s="154"/>
      <c r="P31" s="154"/>
      <c r="Q31" s="155"/>
      <c r="R31" s="154"/>
      <c r="S31" s="154"/>
      <c r="T31" s="154"/>
      <c r="U31" s="154"/>
      <c r="V31" s="154"/>
      <c r="W31" s="154"/>
      <c r="X31" s="154"/>
      <c r="Y31" s="154"/>
      <c r="Z31" s="147"/>
      <c r="AA31" s="146"/>
      <c r="AB31" s="145"/>
      <c r="AC31" s="145"/>
      <c r="AD31" s="147"/>
      <c r="AE31" s="147"/>
      <c r="AF31" s="146"/>
      <c r="AG31" s="145"/>
      <c r="AH31" s="145"/>
      <c r="AI31" s="145"/>
      <c r="AJ31" s="145"/>
      <c r="AK31" s="145"/>
      <c r="AL31" s="145"/>
      <c r="AM31" s="145"/>
      <c r="AN31" s="145"/>
      <c r="AO31" s="145"/>
      <c r="AP31" s="147"/>
      <c r="AQ31" s="146"/>
      <c r="AR31" s="145"/>
      <c r="AS31" s="145"/>
      <c r="AT31" s="145"/>
      <c r="AU31" s="145"/>
      <c r="AV31" s="145"/>
      <c r="AW31" s="145"/>
      <c r="AX31" s="142"/>
      <c r="AY31" s="146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2"/>
      <c r="BP31" s="148"/>
      <c r="BQ31" s="145"/>
      <c r="BR31" s="149"/>
      <c r="BS31" s="146"/>
      <c r="BT31" s="144"/>
      <c r="BU31" s="145"/>
      <c r="BV31" s="145"/>
      <c r="BW31" s="145"/>
      <c r="BX31" s="147"/>
      <c r="BY31" s="219"/>
    </row>
    <row r="32" spans="1:77" s="158" customFormat="1" ht="18" customHeight="1">
      <c r="A32" s="222">
        <f t="shared" si="1"/>
        <v>0</v>
      </c>
      <c r="B32" s="223" t="s">
        <v>157</v>
      </c>
      <c r="C32" s="224" t="str">
        <f t="shared" si="0"/>
        <v/>
      </c>
      <c r="D32" s="225" t="str">
        <f t="shared" si="2"/>
        <v/>
      </c>
      <c r="E32" s="151"/>
      <c r="F32" s="142"/>
      <c r="G32" s="152"/>
      <c r="H32" s="153"/>
      <c r="I32" s="154"/>
      <c r="J32" s="154"/>
      <c r="K32" s="154"/>
      <c r="L32" s="154"/>
      <c r="M32" s="154"/>
      <c r="N32" s="154"/>
      <c r="O32" s="154"/>
      <c r="P32" s="154"/>
      <c r="Q32" s="155"/>
      <c r="R32" s="154"/>
      <c r="S32" s="154"/>
      <c r="T32" s="154"/>
      <c r="U32" s="154"/>
      <c r="V32" s="154"/>
      <c r="W32" s="154"/>
      <c r="X32" s="154"/>
      <c r="Y32" s="154"/>
      <c r="Z32" s="147"/>
      <c r="AA32" s="146"/>
      <c r="AB32" s="145"/>
      <c r="AC32" s="145"/>
      <c r="AD32" s="147"/>
      <c r="AE32" s="147"/>
      <c r="AF32" s="146"/>
      <c r="AG32" s="145"/>
      <c r="AH32" s="145"/>
      <c r="AI32" s="145"/>
      <c r="AJ32" s="145"/>
      <c r="AK32" s="145"/>
      <c r="AL32" s="145"/>
      <c r="AM32" s="145"/>
      <c r="AN32" s="145"/>
      <c r="AO32" s="145"/>
      <c r="AP32" s="147"/>
      <c r="AQ32" s="146"/>
      <c r="AR32" s="145"/>
      <c r="AS32" s="145"/>
      <c r="AT32" s="145"/>
      <c r="AU32" s="145"/>
      <c r="AV32" s="145"/>
      <c r="AW32" s="145"/>
      <c r="AX32" s="142"/>
      <c r="AY32" s="146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2"/>
      <c r="BP32" s="148"/>
      <c r="BQ32" s="145"/>
      <c r="BR32" s="149"/>
      <c r="BS32" s="146"/>
      <c r="BT32" s="144"/>
      <c r="BU32" s="145"/>
      <c r="BV32" s="145"/>
      <c r="BW32" s="145"/>
      <c r="BX32" s="147"/>
      <c r="BY32" s="219"/>
    </row>
    <row r="33" spans="1:77" s="158" customFormat="1" ht="18" customHeight="1">
      <c r="A33" s="222">
        <f t="shared" si="1"/>
        <v>0</v>
      </c>
      <c r="B33" s="223" t="s">
        <v>158</v>
      </c>
      <c r="C33" s="224" t="str">
        <f t="shared" si="0"/>
        <v/>
      </c>
      <c r="D33" s="225" t="str">
        <f t="shared" si="2"/>
        <v/>
      </c>
      <c r="E33" s="151"/>
      <c r="F33" s="142"/>
      <c r="G33" s="152"/>
      <c r="H33" s="153"/>
      <c r="I33" s="154"/>
      <c r="J33" s="154"/>
      <c r="K33" s="154"/>
      <c r="L33" s="154"/>
      <c r="M33" s="154"/>
      <c r="N33" s="154"/>
      <c r="O33" s="154"/>
      <c r="P33" s="154"/>
      <c r="Q33" s="155"/>
      <c r="R33" s="154"/>
      <c r="S33" s="154"/>
      <c r="T33" s="154"/>
      <c r="U33" s="154"/>
      <c r="V33" s="154"/>
      <c r="W33" s="154"/>
      <c r="X33" s="154"/>
      <c r="Y33" s="154"/>
      <c r="Z33" s="147"/>
      <c r="AA33" s="146"/>
      <c r="AB33" s="145"/>
      <c r="AC33" s="145"/>
      <c r="AD33" s="147"/>
      <c r="AE33" s="147"/>
      <c r="AF33" s="146"/>
      <c r="AG33" s="145"/>
      <c r="AH33" s="145"/>
      <c r="AI33" s="145"/>
      <c r="AJ33" s="145"/>
      <c r="AK33" s="145"/>
      <c r="AL33" s="145"/>
      <c r="AM33" s="145"/>
      <c r="AN33" s="145"/>
      <c r="AO33" s="145"/>
      <c r="AP33" s="147"/>
      <c r="AQ33" s="146"/>
      <c r="AR33" s="145"/>
      <c r="AS33" s="145"/>
      <c r="AT33" s="145"/>
      <c r="AU33" s="145"/>
      <c r="AV33" s="145"/>
      <c r="AW33" s="145"/>
      <c r="AX33" s="142"/>
      <c r="AY33" s="146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2"/>
      <c r="BP33" s="148"/>
      <c r="BQ33" s="145"/>
      <c r="BR33" s="149"/>
      <c r="BS33" s="146"/>
      <c r="BT33" s="144"/>
      <c r="BU33" s="145"/>
      <c r="BV33" s="145"/>
      <c r="BW33" s="145"/>
      <c r="BX33" s="147"/>
      <c r="BY33" s="219"/>
    </row>
    <row r="34" spans="1:77" s="158" customFormat="1" ht="18" customHeight="1">
      <c r="A34" s="222">
        <f t="shared" si="1"/>
        <v>0</v>
      </c>
      <c r="B34" s="223" t="s">
        <v>159</v>
      </c>
      <c r="C34" s="224" t="str">
        <f t="shared" si="0"/>
        <v/>
      </c>
      <c r="D34" s="225" t="str">
        <f t="shared" si="2"/>
        <v/>
      </c>
      <c r="E34" s="151"/>
      <c r="F34" s="142"/>
      <c r="G34" s="152"/>
      <c r="H34" s="153"/>
      <c r="I34" s="154"/>
      <c r="J34" s="154"/>
      <c r="K34" s="154"/>
      <c r="L34" s="154"/>
      <c r="M34" s="154"/>
      <c r="N34" s="154"/>
      <c r="O34" s="154"/>
      <c r="P34" s="154"/>
      <c r="Q34" s="155"/>
      <c r="R34" s="154"/>
      <c r="S34" s="154"/>
      <c r="T34" s="154"/>
      <c r="U34" s="154"/>
      <c r="V34" s="154"/>
      <c r="W34" s="154"/>
      <c r="X34" s="154"/>
      <c r="Y34" s="154"/>
      <c r="Z34" s="147"/>
      <c r="AA34" s="146"/>
      <c r="AB34" s="145"/>
      <c r="AC34" s="145"/>
      <c r="AD34" s="147"/>
      <c r="AE34" s="147"/>
      <c r="AF34" s="146"/>
      <c r="AG34" s="145"/>
      <c r="AH34" s="145"/>
      <c r="AI34" s="145"/>
      <c r="AJ34" s="145"/>
      <c r="AK34" s="145"/>
      <c r="AL34" s="145"/>
      <c r="AM34" s="145"/>
      <c r="AN34" s="145"/>
      <c r="AO34" s="145"/>
      <c r="AP34" s="147"/>
      <c r="AQ34" s="146"/>
      <c r="AR34" s="145"/>
      <c r="AS34" s="145"/>
      <c r="AT34" s="145"/>
      <c r="AU34" s="145"/>
      <c r="AV34" s="145"/>
      <c r="AW34" s="145"/>
      <c r="AX34" s="142"/>
      <c r="AY34" s="146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2"/>
      <c r="BP34" s="148"/>
      <c r="BQ34" s="145"/>
      <c r="BR34" s="149"/>
      <c r="BS34" s="146"/>
      <c r="BT34" s="144"/>
      <c r="BU34" s="145"/>
      <c r="BV34" s="145"/>
      <c r="BW34" s="145"/>
      <c r="BX34" s="147"/>
      <c r="BY34" s="219"/>
    </row>
    <row r="35" spans="1:77" s="158" customFormat="1" ht="18" customHeight="1">
      <c r="A35" s="222">
        <f t="shared" si="1"/>
        <v>0</v>
      </c>
      <c r="B35" s="223" t="s">
        <v>160</v>
      </c>
      <c r="C35" s="224" t="str">
        <f t="shared" si="0"/>
        <v/>
      </c>
      <c r="D35" s="225" t="str">
        <f t="shared" si="2"/>
        <v/>
      </c>
      <c r="E35" s="151"/>
      <c r="F35" s="142"/>
      <c r="G35" s="152"/>
      <c r="H35" s="153"/>
      <c r="I35" s="154"/>
      <c r="J35" s="154"/>
      <c r="K35" s="154"/>
      <c r="L35" s="154"/>
      <c r="M35" s="154"/>
      <c r="N35" s="154"/>
      <c r="O35" s="154"/>
      <c r="P35" s="154"/>
      <c r="Q35" s="155"/>
      <c r="R35" s="154"/>
      <c r="S35" s="154"/>
      <c r="T35" s="154"/>
      <c r="U35" s="154"/>
      <c r="V35" s="154"/>
      <c r="W35" s="154"/>
      <c r="X35" s="154"/>
      <c r="Y35" s="154"/>
      <c r="Z35" s="147"/>
      <c r="AA35" s="146"/>
      <c r="AB35" s="145"/>
      <c r="AC35" s="145"/>
      <c r="AD35" s="147"/>
      <c r="AE35" s="147"/>
      <c r="AF35" s="146"/>
      <c r="AG35" s="145"/>
      <c r="AH35" s="145"/>
      <c r="AI35" s="145"/>
      <c r="AJ35" s="145"/>
      <c r="AK35" s="145"/>
      <c r="AL35" s="145"/>
      <c r="AM35" s="145"/>
      <c r="AN35" s="145"/>
      <c r="AO35" s="145"/>
      <c r="AP35" s="147"/>
      <c r="AQ35" s="146"/>
      <c r="AR35" s="145"/>
      <c r="AS35" s="145"/>
      <c r="AT35" s="145"/>
      <c r="AU35" s="145"/>
      <c r="AV35" s="145"/>
      <c r="AW35" s="145"/>
      <c r="AX35" s="142"/>
      <c r="AY35" s="146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2"/>
      <c r="BP35" s="148"/>
      <c r="BQ35" s="145"/>
      <c r="BR35" s="149"/>
      <c r="BS35" s="146"/>
      <c r="BT35" s="144"/>
      <c r="BU35" s="145"/>
      <c r="BV35" s="145"/>
      <c r="BW35" s="145"/>
      <c r="BX35" s="147"/>
      <c r="BY35" s="219"/>
    </row>
    <row r="36" spans="1:77" s="158" customFormat="1" ht="18" customHeight="1">
      <c r="A36" s="222">
        <f t="shared" si="1"/>
        <v>0</v>
      </c>
      <c r="B36" s="223" t="s">
        <v>161</v>
      </c>
      <c r="C36" s="224" t="str">
        <f t="shared" si="0"/>
        <v/>
      </c>
      <c r="D36" s="225" t="str">
        <f t="shared" si="2"/>
        <v/>
      </c>
      <c r="E36" s="151"/>
      <c r="F36" s="142"/>
      <c r="G36" s="152"/>
      <c r="H36" s="153"/>
      <c r="I36" s="154"/>
      <c r="J36" s="154"/>
      <c r="K36" s="154"/>
      <c r="L36" s="154"/>
      <c r="M36" s="154"/>
      <c r="N36" s="154"/>
      <c r="O36" s="154"/>
      <c r="P36" s="154"/>
      <c r="Q36" s="155"/>
      <c r="R36" s="154"/>
      <c r="S36" s="154"/>
      <c r="T36" s="154"/>
      <c r="U36" s="154"/>
      <c r="V36" s="154"/>
      <c r="W36" s="154"/>
      <c r="X36" s="154"/>
      <c r="Y36" s="154"/>
      <c r="Z36" s="147"/>
      <c r="AA36" s="146"/>
      <c r="AB36" s="145"/>
      <c r="AC36" s="145"/>
      <c r="AD36" s="147"/>
      <c r="AE36" s="147"/>
      <c r="AF36" s="146"/>
      <c r="AG36" s="145"/>
      <c r="AH36" s="145"/>
      <c r="AI36" s="145"/>
      <c r="AJ36" s="145"/>
      <c r="AK36" s="145"/>
      <c r="AL36" s="145"/>
      <c r="AM36" s="145"/>
      <c r="AN36" s="145"/>
      <c r="AO36" s="145"/>
      <c r="AP36" s="147"/>
      <c r="AQ36" s="146"/>
      <c r="AR36" s="145"/>
      <c r="AS36" s="145"/>
      <c r="AT36" s="145"/>
      <c r="AU36" s="145"/>
      <c r="AV36" s="145"/>
      <c r="AW36" s="145"/>
      <c r="AX36" s="142"/>
      <c r="AY36" s="146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2"/>
      <c r="BP36" s="148"/>
      <c r="BQ36" s="145"/>
      <c r="BR36" s="149"/>
      <c r="BS36" s="146"/>
      <c r="BT36" s="144"/>
      <c r="BU36" s="145"/>
      <c r="BV36" s="145"/>
      <c r="BW36" s="145"/>
      <c r="BX36" s="147"/>
      <c r="BY36" s="219"/>
    </row>
    <row r="37" spans="1:77" s="158" customFormat="1" ht="18" customHeight="1">
      <c r="A37" s="222">
        <f t="shared" si="1"/>
        <v>0</v>
      </c>
      <c r="B37" s="223" t="s">
        <v>162</v>
      </c>
      <c r="C37" s="224" t="str">
        <f t="shared" si="0"/>
        <v/>
      </c>
      <c r="D37" s="225" t="str">
        <f t="shared" si="2"/>
        <v/>
      </c>
      <c r="E37" s="151"/>
      <c r="F37" s="142"/>
      <c r="G37" s="152"/>
      <c r="H37" s="153"/>
      <c r="I37" s="154"/>
      <c r="J37" s="154"/>
      <c r="K37" s="154"/>
      <c r="L37" s="154"/>
      <c r="M37" s="154"/>
      <c r="N37" s="154"/>
      <c r="O37" s="154"/>
      <c r="P37" s="154"/>
      <c r="Q37" s="155"/>
      <c r="R37" s="154"/>
      <c r="S37" s="154"/>
      <c r="T37" s="154"/>
      <c r="U37" s="154"/>
      <c r="V37" s="154"/>
      <c r="W37" s="154"/>
      <c r="X37" s="154"/>
      <c r="Y37" s="154"/>
      <c r="Z37" s="147"/>
      <c r="AA37" s="146"/>
      <c r="AB37" s="145"/>
      <c r="AC37" s="145"/>
      <c r="AD37" s="147"/>
      <c r="AE37" s="147"/>
      <c r="AF37" s="146"/>
      <c r="AG37" s="145"/>
      <c r="AH37" s="145"/>
      <c r="AI37" s="145"/>
      <c r="AJ37" s="145"/>
      <c r="AK37" s="145"/>
      <c r="AL37" s="145"/>
      <c r="AM37" s="145"/>
      <c r="AN37" s="145"/>
      <c r="AO37" s="145"/>
      <c r="AP37" s="147"/>
      <c r="AQ37" s="146"/>
      <c r="AR37" s="145"/>
      <c r="AS37" s="145"/>
      <c r="AT37" s="145"/>
      <c r="AU37" s="145"/>
      <c r="AV37" s="145"/>
      <c r="AW37" s="145"/>
      <c r="AX37" s="142"/>
      <c r="AY37" s="146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2"/>
      <c r="BP37" s="148"/>
      <c r="BQ37" s="145"/>
      <c r="BR37" s="149"/>
      <c r="BS37" s="146"/>
      <c r="BT37" s="144"/>
      <c r="BU37" s="145"/>
      <c r="BV37" s="145"/>
      <c r="BW37" s="145"/>
      <c r="BX37" s="147"/>
      <c r="BY37" s="219"/>
    </row>
    <row r="38" spans="1:77" s="158" customFormat="1" ht="18" customHeight="1">
      <c r="A38" s="222">
        <f t="shared" si="1"/>
        <v>0</v>
      </c>
      <c r="B38" s="223" t="s">
        <v>163</v>
      </c>
      <c r="C38" s="224" t="str">
        <f t="shared" si="0"/>
        <v/>
      </c>
      <c r="D38" s="225" t="str">
        <f t="shared" si="2"/>
        <v/>
      </c>
      <c r="E38" s="151"/>
      <c r="F38" s="142"/>
      <c r="G38" s="152"/>
      <c r="H38" s="153"/>
      <c r="I38" s="154"/>
      <c r="J38" s="154"/>
      <c r="K38" s="154"/>
      <c r="L38" s="154"/>
      <c r="M38" s="154"/>
      <c r="N38" s="154"/>
      <c r="O38" s="154"/>
      <c r="P38" s="154"/>
      <c r="Q38" s="155"/>
      <c r="R38" s="154"/>
      <c r="S38" s="154"/>
      <c r="T38" s="154"/>
      <c r="U38" s="154"/>
      <c r="V38" s="154"/>
      <c r="W38" s="154"/>
      <c r="X38" s="154"/>
      <c r="Y38" s="154"/>
      <c r="Z38" s="147"/>
      <c r="AA38" s="146"/>
      <c r="AB38" s="145"/>
      <c r="AC38" s="145"/>
      <c r="AD38" s="147"/>
      <c r="AE38" s="147"/>
      <c r="AF38" s="146"/>
      <c r="AG38" s="145"/>
      <c r="AH38" s="145"/>
      <c r="AI38" s="145"/>
      <c r="AJ38" s="145"/>
      <c r="AK38" s="145"/>
      <c r="AL38" s="145"/>
      <c r="AM38" s="145"/>
      <c r="AN38" s="145"/>
      <c r="AO38" s="145"/>
      <c r="AP38" s="147"/>
      <c r="AQ38" s="146"/>
      <c r="AR38" s="145"/>
      <c r="AS38" s="145"/>
      <c r="AT38" s="145"/>
      <c r="AU38" s="145"/>
      <c r="AV38" s="145"/>
      <c r="AW38" s="145"/>
      <c r="AX38" s="142"/>
      <c r="AY38" s="146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2"/>
      <c r="BP38" s="148"/>
      <c r="BQ38" s="145"/>
      <c r="BR38" s="149"/>
      <c r="BS38" s="146"/>
      <c r="BT38" s="144"/>
      <c r="BU38" s="145"/>
      <c r="BV38" s="145"/>
      <c r="BW38" s="145"/>
      <c r="BX38" s="147"/>
      <c r="BY38" s="219"/>
    </row>
    <row r="39" spans="1:77" s="158" customFormat="1" ht="18" customHeight="1">
      <c r="A39" s="222">
        <f t="shared" si="1"/>
        <v>0</v>
      </c>
      <c r="B39" s="223" t="s">
        <v>164</v>
      </c>
      <c r="C39" s="224" t="str">
        <f t="shared" si="0"/>
        <v/>
      </c>
      <c r="D39" s="225" t="str">
        <f t="shared" si="2"/>
        <v/>
      </c>
      <c r="E39" s="151"/>
      <c r="F39" s="142"/>
      <c r="G39" s="152"/>
      <c r="H39" s="153"/>
      <c r="I39" s="154"/>
      <c r="J39" s="154"/>
      <c r="K39" s="154"/>
      <c r="L39" s="154"/>
      <c r="M39" s="154"/>
      <c r="N39" s="154"/>
      <c r="O39" s="154"/>
      <c r="P39" s="154"/>
      <c r="Q39" s="155"/>
      <c r="R39" s="154"/>
      <c r="S39" s="154"/>
      <c r="T39" s="154"/>
      <c r="U39" s="154"/>
      <c r="V39" s="154"/>
      <c r="W39" s="154"/>
      <c r="X39" s="154"/>
      <c r="Y39" s="154"/>
      <c r="Z39" s="147"/>
      <c r="AA39" s="146"/>
      <c r="AB39" s="145"/>
      <c r="AC39" s="145"/>
      <c r="AD39" s="147"/>
      <c r="AE39" s="147"/>
      <c r="AF39" s="146"/>
      <c r="AG39" s="145"/>
      <c r="AH39" s="145"/>
      <c r="AI39" s="145"/>
      <c r="AJ39" s="145"/>
      <c r="AK39" s="145"/>
      <c r="AL39" s="145"/>
      <c r="AM39" s="145"/>
      <c r="AN39" s="145"/>
      <c r="AO39" s="145"/>
      <c r="AP39" s="147"/>
      <c r="AQ39" s="146"/>
      <c r="AR39" s="145"/>
      <c r="AS39" s="145"/>
      <c r="AT39" s="145"/>
      <c r="AU39" s="145"/>
      <c r="AV39" s="145"/>
      <c r="AW39" s="145"/>
      <c r="AX39" s="142"/>
      <c r="AY39" s="146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2"/>
      <c r="BP39" s="148"/>
      <c r="BQ39" s="145"/>
      <c r="BR39" s="149"/>
      <c r="BS39" s="146"/>
      <c r="BT39" s="144"/>
      <c r="BU39" s="145"/>
      <c r="BV39" s="145"/>
      <c r="BW39" s="145"/>
      <c r="BX39" s="147"/>
      <c r="BY39" s="219"/>
    </row>
    <row r="40" spans="1:77" s="158" customFormat="1" ht="18" customHeight="1">
      <c r="A40" s="222">
        <f t="shared" si="1"/>
        <v>0</v>
      </c>
      <c r="B40" s="223" t="s">
        <v>165</v>
      </c>
      <c r="C40" s="224" t="str">
        <f t="shared" si="0"/>
        <v/>
      </c>
      <c r="D40" s="225" t="str">
        <f t="shared" si="2"/>
        <v/>
      </c>
      <c r="E40" s="151"/>
      <c r="F40" s="142"/>
      <c r="G40" s="152"/>
      <c r="H40" s="153"/>
      <c r="I40" s="154"/>
      <c r="J40" s="154"/>
      <c r="K40" s="154"/>
      <c r="L40" s="154"/>
      <c r="M40" s="154"/>
      <c r="N40" s="154"/>
      <c r="O40" s="154"/>
      <c r="P40" s="154"/>
      <c r="Q40" s="155"/>
      <c r="R40" s="154"/>
      <c r="S40" s="154"/>
      <c r="T40" s="154"/>
      <c r="U40" s="154"/>
      <c r="V40" s="154"/>
      <c r="W40" s="154"/>
      <c r="X40" s="154"/>
      <c r="Y40" s="154"/>
      <c r="Z40" s="147"/>
      <c r="AA40" s="146"/>
      <c r="AB40" s="145"/>
      <c r="AC40" s="145"/>
      <c r="AD40" s="147"/>
      <c r="AE40" s="147"/>
      <c r="AF40" s="146"/>
      <c r="AG40" s="145"/>
      <c r="AH40" s="145"/>
      <c r="AI40" s="145"/>
      <c r="AJ40" s="145"/>
      <c r="AK40" s="145"/>
      <c r="AL40" s="145"/>
      <c r="AM40" s="145"/>
      <c r="AN40" s="145"/>
      <c r="AO40" s="145"/>
      <c r="AP40" s="147"/>
      <c r="AQ40" s="146"/>
      <c r="AR40" s="145"/>
      <c r="AS40" s="145"/>
      <c r="AT40" s="145"/>
      <c r="AU40" s="145"/>
      <c r="AV40" s="145"/>
      <c r="AW40" s="145"/>
      <c r="AX40" s="142"/>
      <c r="AY40" s="146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2"/>
      <c r="BP40" s="148"/>
      <c r="BQ40" s="145"/>
      <c r="BR40" s="149"/>
      <c r="BS40" s="146"/>
      <c r="BT40" s="144"/>
      <c r="BU40" s="145"/>
      <c r="BV40" s="145"/>
      <c r="BW40" s="145"/>
      <c r="BX40" s="147"/>
      <c r="BY40" s="219"/>
    </row>
    <row r="41" spans="1:77" s="158" customFormat="1" ht="18" customHeight="1">
      <c r="A41" s="222">
        <f t="shared" si="1"/>
        <v>0</v>
      </c>
      <c r="B41" s="223" t="s">
        <v>166</v>
      </c>
      <c r="C41" s="224" t="str">
        <f t="shared" si="0"/>
        <v/>
      </c>
      <c r="D41" s="225" t="str">
        <f t="shared" si="2"/>
        <v/>
      </c>
      <c r="E41" s="151"/>
      <c r="F41" s="142"/>
      <c r="G41" s="152"/>
      <c r="H41" s="153"/>
      <c r="I41" s="154"/>
      <c r="J41" s="154"/>
      <c r="K41" s="154"/>
      <c r="L41" s="154"/>
      <c r="M41" s="154"/>
      <c r="N41" s="154"/>
      <c r="O41" s="154"/>
      <c r="P41" s="154"/>
      <c r="Q41" s="155"/>
      <c r="R41" s="154"/>
      <c r="S41" s="154"/>
      <c r="T41" s="154"/>
      <c r="U41" s="154"/>
      <c r="V41" s="154"/>
      <c r="W41" s="154"/>
      <c r="X41" s="154"/>
      <c r="Y41" s="154"/>
      <c r="Z41" s="147"/>
      <c r="AA41" s="146"/>
      <c r="AB41" s="145"/>
      <c r="AC41" s="145"/>
      <c r="AD41" s="147"/>
      <c r="AE41" s="147"/>
      <c r="AF41" s="146"/>
      <c r="AG41" s="145"/>
      <c r="AH41" s="145"/>
      <c r="AI41" s="145"/>
      <c r="AJ41" s="145"/>
      <c r="AK41" s="145"/>
      <c r="AL41" s="145"/>
      <c r="AM41" s="145"/>
      <c r="AN41" s="145"/>
      <c r="AO41" s="145"/>
      <c r="AP41" s="147"/>
      <c r="AQ41" s="146"/>
      <c r="AR41" s="145"/>
      <c r="AS41" s="145"/>
      <c r="AT41" s="145"/>
      <c r="AU41" s="145"/>
      <c r="AV41" s="145"/>
      <c r="AW41" s="145"/>
      <c r="AX41" s="142"/>
      <c r="AY41" s="146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2"/>
      <c r="BP41" s="148"/>
      <c r="BQ41" s="145"/>
      <c r="BR41" s="149"/>
      <c r="BS41" s="146"/>
      <c r="BT41" s="144"/>
      <c r="BU41" s="145"/>
      <c r="BV41" s="145"/>
      <c r="BW41" s="145"/>
      <c r="BX41" s="147"/>
      <c r="BY41" s="219"/>
    </row>
    <row r="42" spans="1:77" s="158" customFormat="1" ht="18" customHeight="1">
      <c r="A42" s="222">
        <f t="shared" si="1"/>
        <v>0</v>
      </c>
      <c r="B42" s="223" t="s">
        <v>167</v>
      </c>
      <c r="C42" s="224" t="str">
        <f t="shared" si="0"/>
        <v/>
      </c>
      <c r="D42" s="225" t="str">
        <f t="shared" si="2"/>
        <v/>
      </c>
      <c r="E42" s="151"/>
      <c r="F42" s="142"/>
      <c r="G42" s="152"/>
      <c r="H42" s="153"/>
      <c r="I42" s="154"/>
      <c r="J42" s="154"/>
      <c r="K42" s="154"/>
      <c r="L42" s="154"/>
      <c r="M42" s="154"/>
      <c r="N42" s="154"/>
      <c r="O42" s="154"/>
      <c r="P42" s="154"/>
      <c r="Q42" s="155"/>
      <c r="R42" s="154"/>
      <c r="S42" s="154"/>
      <c r="T42" s="154"/>
      <c r="U42" s="154"/>
      <c r="V42" s="154"/>
      <c r="W42" s="154"/>
      <c r="X42" s="154"/>
      <c r="Y42" s="154"/>
      <c r="Z42" s="147"/>
      <c r="AA42" s="146"/>
      <c r="AB42" s="145"/>
      <c r="AC42" s="145"/>
      <c r="AD42" s="147"/>
      <c r="AE42" s="147"/>
      <c r="AF42" s="146"/>
      <c r="AG42" s="145"/>
      <c r="AH42" s="145"/>
      <c r="AI42" s="145"/>
      <c r="AJ42" s="145"/>
      <c r="AK42" s="145"/>
      <c r="AL42" s="145"/>
      <c r="AM42" s="145"/>
      <c r="AN42" s="145"/>
      <c r="AO42" s="145"/>
      <c r="AP42" s="147"/>
      <c r="AQ42" s="146"/>
      <c r="AR42" s="145"/>
      <c r="AS42" s="145"/>
      <c r="AT42" s="145"/>
      <c r="AU42" s="145"/>
      <c r="AV42" s="145"/>
      <c r="AW42" s="145"/>
      <c r="AX42" s="142"/>
      <c r="AY42" s="146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2"/>
      <c r="BP42" s="148"/>
      <c r="BQ42" s="145"/>
      <c r="BR42" s="149"/>
      <c r="BS42" s="146"/>
      <c r="BT42" s="144"/>
      <c r="BU42" s="145"/>
      <c r="BV42" s="145"/>
      <c r="BW42" s="145"/>
      <c r="BX42" s="147"/>
      <c r="BY42" s="219"/>
    </row>
    <row r="43" spans="1:77" s="158" customFormat="1" ht="18" customHeight="1">
      <c r="A43" s="222">
        <f t="shared" si="1"/>
        <v>0</v>
      </c>
      <c r="B43" s="223" t="s">
        <v>168</v>
      </c>
      <c r="C43" s="224" t="str">
        <f t="shared" si="0"/>
        <v/>
      </c>
      <c r="D43" s="225" t="str">
        <f t="shared" si="2"/>
        <v/>
      </c>
      <c r="E43" s="151"/>
      <c r="F43" s="142"/>
      <c r="G43" s="152"/>
      <c r="H43" s="153"/>
      <c r="I43" s="154"/>
      <c r="J43" s="154"/>
      <c r="K43" s="154"/>
      <c r="L43" s="154"/>
      <c r="M43" s="154"/>
      <c r="N43" s="154"/>
      <c r="O43" s="154"/>
      <c r="P43" s="154"/>
      <c r="Q43" s="155"/>
      <c r="R43" s="154"/>
      <c r="S43" s="154"/>
      <c r="T43" s="154"/>
      <c r="U43" s="154"/>
      <c r="V43" s="154"/>
      <c r="W43" s="154"/>
      <c r="X43" s="154"/>
      <c r="Y43" s="154"/>
      <c r="Z43" s="147"/>
      <c r="AA43" s="146"/>
      <c r="AB43" s="145"/>
      <c r="AC43" s="145"/>
      <c r="AD43" s="147"/>
      <c r="AE43" s="147"/>
      <c r="AF43" s="146"/>
      <c r="AG43" s="145"/>
      <c r="AH43" s="145"/>
      <c r="AI43" s="145"/>
      <c r="AJ43" s="145"/>
      <c r="AK43" s="145"/>
      <c r="AL43" s="145"/>
      <c r="AM43" s="145"/>
      <c r="AN43" s="145"/>
      <c r="AO43" s="145"/>
      <c r="AP43" s="147"/>
      <c r="AQ43" s="146"/>
      <c r="AR43" s="145"/>
      <c r="AS43" s="145"/>
      <c r="AT43" s="145"/>
      <c r="AU43" s="145"/>
      <c r="AV43" s="145"/>
      <c r="AW43" s="145"/>
      <c r="AX43" s="142"/>
      <c r="AY43" s="146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2"/>
      <c r="BP43" s="148"/>
      <c r="BQ43" s="145"/>
      <c r="BR43" s="149"/>
      <c r="BS43" s="146"/>
      <c r="BT43" s="144"/>
      <c r="BU43" s="145"/>
      <c r="BV43" s="145"/>
      <c r="BW43" s="145"/>
      <c r="BX43" s="147"/>
      <c r="BY43" s="219"/>
    </row>
    <row r="44" spans="1:77" s="158" customFormat="1" ht="18" customHeight="1">
      <c r="A44" s="222">
        <f t="shared" si="1"/>
        <v>0</v>
      </c>
      <c r="B44" s="223" t="s">
        <v>169</v>
      </c>
      <c r="C44" s="224" t="str">
        <f t="shared" si="0"/>
        <v/>
      </c>
      <c r="D44" s="225" t="str">
        <f t="shared" si="2"/>
        <v/>
      </c>
      <c r="E44" s="151"/>
      <c r="F44" s="142"/>
      <c r="G44" s="152"/>
      <c r="H44" s="153"/>
      <c r="I44" s="154"/>
      <c r="J44" s="154"/>
      <c r="K44" s="154"/>
      <c r="L44" s="154"/>
      <c r="M44" s="154"/>
      <c r="N44" s="154"/>
      <c r="O44" s="154"/>
      <c r="P44" s="154"/>
      <c r="Q44" s="155"/>
      <c r="R44" s="154"/>
      <c r="S44" s="154"/>
      <c r="T44" s="154"/>
      <c r="U44" s="154"/>
      <c r="V44" s="154"/>
      <c r="W44" s="154"/>
      <c r="X44" s="154"/>
      <c r="Y44" s="154"/>
      <c r="Z44" s="147"/>
      <c r="AA44" s="146"/>
      <c r="AB44" s="145"/>
      <c r="AC44" s="145"/>
      <c r="AD44" s="147"/>
      <c r="AE44" s="147"/>
      <c r="AF44" s="146"/>
      <c r="AG44" s="145"/>
      <c r="AH44" s="145"/>
      <c r="AI44" s="145"/>
      <c r="AJ44" s="145"/>
      <c r="AK44" s="145"/>
      <c r="AL44" s="145"/>
      <c r="AM44" s="145"/>
      <c r="AN44" s="145"/>
      <c r="AO44" s="145"/>
      <c r="AP44" s="147"/>
      <c r="AQ44" s="146"/>
      <c r="AR44" s="145"/>
      <c r="AS44" s="145"/>
      <c r="AT44" s="145"/>
      <c r="AU44" s="145"/>
      <c r="AV44" s="145"/>
      <c r="AW44" s="145"/>
      <c r="AX44" s="142"/>
      <c r="AY44" s="146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2"/>
      <c r="BP44" s="148"/>
      <c r="BQ44" s="145"/>
      <c r="BR44" s="149"/>
      <c r="BS44" s="146"/>
      <c r="BT44" s="144"/>
      <c r="BU44" s="145"/>
      <c r="BV44" s="145"/>
      <c r="BW44" s="145"/>
      <c r="BX44" s="147"/>
      <c r="BY44" s="219"/>
    </row>
    <row r="45" spans="1:77" s="158" customFormat="1" ht="18" customHeight="1">
      <c r="A45" s="222">
        <f t="shared" si="1"/>
        <v>0</v>
      </c>
      <c r="B45" s="223" t="s">
        <v>170</v>
      </c>
      <c r="C45" s="224" t="str">
        <f t="shared" si="0"/>
        <v/>
      </c>
      <c r="D45" s="225" t="str">
        <f t="shared" si="2"/>
        <v/>
      </c>
      <c r="E45" s="151"/>
      <c r="F45" s="142"/>
      <c r="G45" s="152"/>
      <c r="H45" s="153"/>
      <c r="I45" s="154"/>
      <c r="J45" s="154"/>
      <c r="K45" s="154"/>
      <c r="L45" s="154"/>
      <c r="M45" s="154"/>
      <c r="N45" s="154"/>
      <c r="O45" s="154"/>
      <c r="P45" s="154"/>
      <c r="Q45" s="155"/>
      <c r="R45" s="154"/>
      <c r="S45" s="154"/>
      <c r="T45" s="154"/>
      <c r="U45" s="154"/>
      <c r="V45" s="154"/>
      <c r="W45" s="154"/>
      <c r="X45" s="154"/>
      <c r="Y45" s="154"/>
      <c r="Z45" s="147"/>
      <c r="AA45" s="146"/>
      <c r="AB45" s="145"/>
      <c r="AC45" s="145"/>
      <c r="AD45" s="147"/>
      <c r="AE45" s="147"/>
      <c r="AF45" s="146"/>
      <c r="AG45" s="145"/>
      <c r="AH45" s="145"/>
      <c r="AI45" s="145"/>
      <c r="AJ45" s="145"/>
      <c r="AK45" s="145"/>
      <c r="AL45" s="145"/>
      <c r="AM45" s="145"/>
      <c r="AN45" s="145"/>
      <c r="AO45" s="145"/>
      <c r="AP45" s="147"/>
      <c r="AQ45" s="146"/>
      <c r="AR45" s="145"/>
      <c r="AS45" s="145"/>
      <c r="AT45" s="145"/>
      <c r="AU45" s="145"/>
      <c r="AV45" s="145"/>
      <c r="AW45" s="145"/>
      <c r="AX45" s="142"/>
      <c r="AY45" s="146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2"/>
      <c r="BP45" s="148"/>
      <c r="BQ45" s="145"/>
      <c r="BR45" s="149"/>
      <c r="BS45" s="146"/>
      <c r="BT45" s="144"/>
      <c r="BU45" s="145"/>
      <c r="BV45" s="145"/>
      <c r="BW45" s="145"/>
      <c r="BX45" s="147"/>
      <c r="BY45" s="219"/>
    </row>
    <row r="46" spans="1:77" s="158" customFormat="1" ht="18" customHeight="1">
      <c r="A46" s="222">
        <f t="shared" si="1"/>
        <v>0</v>
      </c>
      <c r="B46" s="223" t="s">
        <v>171</v>
      </c>
      <c r="C46" s="224" t="str">
        <f t="shared" si="0"/>
        <v/>
      </c>
      <c r="D46" s="225" t="str">
        <f t="shared" si="2"/>
        <v/>
      </c>
      <c r="E46" s="151"/>
      <c r="F46" s="142"/>
      <c r="G46" s="152"/>
      <c r="H46" s="153"/>
      <c r="I46" s="154"/>
      <c r="J46" s="154"/>
      <c r="K46" s="154"/>
      <c r="L46" s="154"/>
      <c r="M46" s="154"/>
      <c r="N46" s="154"/>
      <c r="O46" s="154"/>
      <c r="P46" s="154"/>
      <c r="Q46" s="155"/>
      <c r="R46" s="154"/>
      <c r="S46" s="154"/>
      <c r="T46" s="154"/>
      <c r="U46" s="154"/>
      <c r="V46" s="154"/>
      <c r="W46" s="154"/>
      <c r="X46" s="154"/>
      <c r="Y46" s="154"/>
      <c r="Z46" s="147"/>
      <c r="AA46" s="146"/>
      <c r="AB46" s="145"/>
      <c r="AC46" s="145"/>
      <c r="AD46" s="147"/>
      <c r="AE46" s="147"/>
      <c r="AF46" s="146"/>
      <c r="AG46" s="145"/>
      <c r="AH46" s="145"/>
      <c r="AI46" s="145"/>
      <c r="AJ46" s="145"/>
      <c r="AK46" s="145"/>
      <c r="AL46" s="145"/>
      <c r="AM46" s="145"/>
      <c r="AN46" s="145"/>
      <c r="AO46" s="145"/>
      <c r="AP46" s="147"/>
      <c r="AQ46" s="146"/>
      <c r="AR46" s="145"/>
      <c r="AS46" s="145"/>
      <c r="AT46" s="145"/>
      <c r="AU46" s="145"/>
      <c r="AV46" s="145"/>
      <c r="AW46" s="145"/>
      <c r="AX46" s="142"/>
      <c r="AY46" s="146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2"/>
      <c r="BP46" s="148"/>
      <c r="BQ46" s="145"/>
      <c r="BR46" s="149"/>
      <c r="BS46" s="146"/>
      <c r="BT46" s="144"/>
      <c r="BU46" s="145"/>
      <c r="BV46" s="145"/>
      <c r="BW46" s="145"/>
      <c r="BX46" s="147"/>
      <c r="BY46" s="219"/>
    </row>
    <row r="47" spans="1:77" s="158" customFormat="1" ht="18" customHeight="1">
      <c r="A47" s="222">
        <f t="shared" si="1"/>
        <v>0</v>
      </c>
      <c r="B47" s="223" t="s">
        <v>172</v>
      </c>
      <c r="C47" s="224" t="str">
        <f t="shared" si="0"/>
        <v/>
      </c>
      <c r="D47" s="225" t="str">
        <f t="shared" si="2"/>
        <v/>
      </c>
      <c r="E47" s="151"/>
      <c r="F47" s="142"/>
      <c r="G47" s="152"/>
      <c r="H47" s="153"/>
      <c r="I47" s="154"/>
      <c r="J47" s="154"/>
      <c r="K47" s="154"/>
      <c r="L47" s="154"/>
      <c r="M47" s="154"/>
      <c r="N47" s="154"/>
      <c r="O47" s="154"/>
      <c r="P47" s="154"/>
      <c r="Q47" s="155"/>
      <c r="R47" s="154"/>
      <c r="S47" s="154"/>
      <c r="T47" s="154"/>
      <c r="U47" s="154"/>
      <c r="V47" s="154"/>
      <c r="W47" s="154"/>
      <c r="X47" s="154"/>
      <c r="Y47" s="154"/>
      <c r="Z47" s="147"/>
      <c r="AA47" s="146"/>
      <c r="AB47" s="145"/>
      <c r="AC47" s="145"/>
      <c r="AD47" s="147"/>
      <c r="AE47" s="147"/>
      <c r="AF47" s="146"/>
      <c r="AG47" s="145"/>
      <c r="AH47" s="145"/>
      <c r="AI47" s="145"/>
      <c r="AJ47" s="145"/>
      <c r="AK47" s="145"/>
      <c r="AL47" s="145"/>
      <c r="AM47" s="145"/>
      <c r="AN47" s="145"/>
      <c r="AO47" s="145"/>
      <c r="AP47" s="147"/>
      <c r="AQ47" s="146"/>
      <c r="AR47" s="145"/>
      <c r="AS47" s="145"/>
      <c r="AT47" s="145"/>
      <c r="AU47" s="145"/>
      <c r="AV47" s="145"/>
      <c r="AW47" s="145"/>
      <c r="AX47" s="142"/>
      <c r="AY47" s="146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2"/>
      <c r="BP47" s="148"/>
      <c r="BQ47" s="145"/>
      <c r="BR47" s="149"/>
      <c r="BS47" s="146"/>
      <c r="BT47" s="144"/>
      <c r="BU47" s="145"/>
      <c r="BV47" s="145"/>
      <c r="BW47" s="145"/>
      <c r="BX47" s="147"/>
      <c r="BY47" s="219"/>
    </row>
    <row r="48" spans="1:77" s="158" customFormat="1" ht="18" customHeight="1">
      <c r="A48" s="222">
        <f t="shared" si="1"/>
        <v>0</v>
      </c>
      <c r="B48" s="223" t="s">
        <v>173</v>
      </c>
      <c r="C48" s="224" t="str">
        <f t="shared" si="0"/>
        <v/>
      </c>
      <c r="D48" s="225" t="str">
        <f t="shared" si="2"/>
        <v/>
      </c>
      <c r="E48" s="151"/>
      <c r="F48" s="142"/>
      <c r="G48" s="152"/>
      <c r="H48" s="153"/>
      <c r="I48" s="154"/>
      <c r="J48" s="154"/>
      <c r="K48" s="154"/>
      <c r="L48" s="154"/>
      <c r="M48" s="154"/>
      <c r="N48" s="154"/>
      <c r="O48" s="154"/>
      <c r="P48" s="154"/>
      <c r="Q48" s="155"/>
      <c r="R48" s="154"/>
      <c r="S48" s="154"/>
      <c r="T48" s="154"/>
      <c r="U48" s="154"/>
      <c r="V48" s="154"/>
      <c r="W48" s="154"/>
      <c r="X48" s="154"/>
      <c r="Y48" s="154"/>
      <c r="Z48" s="147"/>
      <c r="AA48" s="146"/>
      <c r="AB48" s="145"/>
      <c r="AC48" s="145"/>
      <c r="AD48" s="147"/>
      <c r="AE48" s="147"/>
      <c r="AF48" s="146"/>
      <c r="AG48" s="145"/>
      <c r="AH48" s="145"/>
      <c r="AI48" s="145"/>
      <c r="AJ48" s="145"/>
      <c r="AK48" s="145"/>
      <c r="AL48" s="145"/>
      <c r="AM48" s="145"/>
      <c r="AN48" s="145"/>
      <c r="AO48" s="145"/>
      <c r="AP48" s="147"/>
      <c r="AQ48" s="146"/>
      <c r="AR48" s="145"/>
      <c r="AS48" s="145"/>
      <c r="AT48" s="145"/>
      <c r="AU48" s="145"/>
      <c r="AV48" s="145"/>
      <c r="AW48" s="145"/>
      <c r="AX48" s="142"/>
      <c r="AY48" s="146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2"/>
      <c r="BP48" s="148"/>
      <c r="BQ48" s="145"/>
      <c r="BR48" s="149"/>
      <c r="BS48" s="146"/>
      <c r="BT48" s="144"/>
      <c r="BU48" s="145"/>
      <c r="BV48" s="145"/>
      <c r="BW48" s="145"/>
      <c r="BX48" s="147"/>
      <c r="BY48" s="219"/>
    </row>
    <row r="49" spans="1:77" s="158" customFormat="1" ht="18" customHeight="1">
      <c r="A49" s="222">
        <f t="shared" si="1"/>
        <v>0</v>
      </c>
      <c r="B49" s="223" t="s">
        <v>174</v>
      </c>
      <c r="C49" s="224" t="str">
        <f t="shared" si="0"/>
        <v/>
      </c>
      <c r="D49" s="225" t="str">
        <f t="shared" si="2"/>
        <v/>
      </c>
      <c r="E49" s="151"/>
      <c r="F49" s="142"/>
      <c r="G49" s="152"/>
      <c r="H49" s="153"/>
      <c r="I49" s="154"/>
      <c r="J49" s="154"/>
      <c r="K49" s="154"/>
      <c r="L49" s="154"/>
      <c r="M49" s="154"/>
      <c r="N49" s="154"/>
      <c r="O49" s="154"/>
      <c r="P49" s="154"/>
      <c r="Q49" s="155"/>
      <c r="R49" s="154"/>
      <c r="S49" s="154"/>
      <c r="T49" s="154"/>
      <c r="U49" s="154"/>
      <c r="V49" s="154"/>
      <c r="W49" s="154"/>
      <c r="X49" s="154"/>
      <c r="Y49" s="154"/>
      <c r="Z49" s="147"/>
      <c r="AA49" s="146"/>
      <c r="AB49" s="145"/>
      <c r="AC49" s="145"/>
      <c r="AD49" s="147"/>
      <c r="AE49" s="147"/>
      <c r="AF49" s="146"/>
      <c r="AG49" s="145"/>
      <c r="AH49" s="145"/>
      <c r="AI49" s="145"/>
      <c r="AJ49" s="145"/>
      <c r="AK49" s="145"/>
      <c r="AL49" s="145"/>
      <c r="AM49" s="145"/>
      <c r="AN49" s="145"/>
      <c r="AO49" s="145"/>
      <c r="AP49" s="147"/>
      <c r="AQ49" s="146"/>
      <c r="AR49" s="145"/>
      <c r="AS49" s="145"/>
      <c r="AT49" s="145"/>
      <c r="AU49" s="145"/>
      <c r="AV49" s="145"/>
      <c r="AW49" s="145"/>
      <c r="AX49" s="142"/>
      <c r="AY49" s="146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2"/>
      <c r="BP49" s="148"/>
      <c r="BQ49" s="145"/>
      <c r="BR49" s="149"/>
      <c r="BS49" s="146"/>
      <c r="BT49" s="144"/>
      <c r="BU49" s="145"/>
      <c r="BV49" s="145"/>
      <c r="BW49" s="145"/>
      <c r="BX49" s="147"/>
      <c r="BY49" s="219"/>
    </row>
    <row r="50" spans="1:77" s="158" customFormat="1" ht="18" customHeight="1">
      <c r="A50" s="222">
        <f t="shared" si="1"/>
        <v>0</v>
      </c>
      <c r="B50" s="223" t="s">
        <v>175</v>
      </c>
      <c r="C50" s="224" t="str">
        <f t="shared" si="0"/>
        <v/>
      </c>
      <c r="D50" s="225" t="str">
        <f t="shared" si="2"/>
        <v/>
      </c>
      <c r="E50" s="151"/>
      <c r="F50" s="142"/>
      <c r="G50" s="152"/>
      <c r="H50" s="153"/>
      <c r="I50" s="154"/>
      <c r="J50" s="154"/>
      <c r="K50" s="154"/>
      <c r="L50" s="154"/>
      <c r="M50" s="154"/>
      <c r="N50" s="154"/>
      <c r="O50" s="154"/>
      <c r="P50" s="154"/>
      <c r="Q50" s="155"/>
      <c r="R50" s="154"/>
      <c r="S50" s="154"/>
      <c r="T50" s="154"/>
      <c r="U50" s="154"/>
      <c r="V50" s="154"/>
      <c r="W50" s="154"/>
      <c r="X50" s="154"/>
      <c r="Y50" s="154"/>
      <c r="Z50" s="147"/>
      <c r="AA50" s="146"/>
      <c r="AB50" s="145"/>
      <c r="AC50" s="145"/>
      <c r="AD50" s="147"/>
      <c r="AE50" s="147"/>
      <c r="AF50" s="146"/>
      <c r="AG50" s="145"/>
      <c r="AH50" s="145"/>
      <c r="AI50" s="145"/>
      <c r="AJ50" s="145"/>
      <c r="AK50" s="145"/>
      <c r="AL50" s="145"/>
      <c r="AM50" s="145"/>
      <c r="AN50" s="145"/>
      <c r="AO50" s="145"/>
      <c r="AP50" s="147"/>
      <c r="AQ50" s="146"/>
      <c r="AR50" s="145"/>
      <c r="AS50" s="145"/>
      <c r="AT50" s="145"/>
      <c r="AU50" s="145"/>
      <c r="AV50" s="145"/>
      <c r="AW50" s="145"/>
      <c r="AX50" s="142"/>
      <c r="AY50" s="146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2"/>
      <c r="BP50" s="148"/>
      <c r="BQ50" s="145"/>
      <c r="BR50" s="149"/>
      <c r="BS50" s="146"/>
      <c r="BT50" s="144"/>
      <c r="BU50" s="145"/>
      <c r="BV50" s="145"/>
      <c r="BW50" s="145"/>
      <c r="BX50" s="147"/>
      <c r="BY50" s="219"/>
    </row>
    <row r="51" spans="1:77" s="158" customFormat="1" ht="18" customHeight="1">
      <c r="A51" s="222">
        <f t="shared" si="1"/>
        <v>0</v>
      </c>
      <c r="B51" s="223" t="s">
        <v>176</v>
      </c>
      <c r="C51" s="224" t="str">
        <f t="shared" si="0"/>
        <v/>
      </c>
      <c r="D51" s="225" t="str">
        <f t="shared" si="2"/>
        <v/>
      </c>
      <c r="E51" s="151"/>
      <c r="F51" s="142"/>
      <c r="G51" s="152"/>
      <c r="H51" s="153"/>
      <c r="I51" s="154"/>
      <c r="J51" s="154"/>
      <c r="K51" s="154"/>
      <c r="L51" s="154"/>
      <c r="M51" s="154"/>
      <c r="N51" s="154"/>
      <c r="O51" s="154"/>
      <c r="P51" s="154"/>
      <c r="Q51" s="155"/>
      <c r="R51" s="154"/>
      <c r="S51" s="154"/>
      <c r="T51" s="154"/>
      <c r="U51" s="154"/>
      <c r="V51" s="154"/>
      <c r="W51" s="154"/>
      <c r="X51" s="154"/>
      <c r="Y51" s="154"/>
      <c r="Z51" s="147"/>
      <c r="AA51" s="146"/>
      <c r="AB51" s="145"/>
      <c r="AC51" s="145"/>
      <c r="AD51" s="147"/>
      <c r="AE51" s="147"/>
      <c r="AF51" s="146"/>
      <c r="AG51" s="145"/>
      <c r="AH51" s="145"/>
      <c r="AI51" s="145"/>
      <c r="AJ51" s="145"/>
      <c r="AK51" s="145"/>
      <c r="AL51" s="145"/>
      <c r="AM51" s="145"/>
      <c r="AN51" s="145"/>
      <c r="AO51" s="145"/>
      <c r="AP51" s="147"/>
      <c r="AQ51" s="146"/>
      <c r="AR51" s="145"/>
      <c r="AS51" s="145"/>
      <c r="AT51" s="145"/>
      <c r="AU51" s="145"/>
      <c r="AV51" s="145"/>
      <c r="AW51" s="145"/>
      <c r="AX51" s="142"/>
      <c r="AY51" s="146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2"/>
      <c r="BP51" s="148"/>
      <c r="BQ51" s="145"/>
      <c r="BR51" s="149"/>
      <c r="BS51" s="146"/>
      <c r="BT51" s="144"/>
      <c r="BU51" s="145"/>
      <c r="BV51" s="145"/>
      <c r="BW51" s="145"/>
      <c r="BX51" s="147"/>
      <c r="BY51" s="219"/>
    </row>
    <row r="52" spans="1:77" s="158" customFormat="1" ht="18" customHeight="1">
      <c r="A52" s="222">
        <f t="shared" si="1"/>
        <v>0</v>
      </c>
      <c r="B52" s="223" t="s">
        <v>177</v>
      </c>
      <c r="C52" s="224" t="str">
        <f t="shared" si="0"/>
        <v/>
      </c>
      <c r="D52" s="225" t="str">
        <f t="shared" si="2"/>
        <v/>
      </c>
      <c r="E52" s="151"/>
      <c r="F52" s="142"/>
      <c r="G52" s="152"/>
      <c r="H52" s="153"/>
      <c r="I52" s="154"/>
      <c r="J52" s="154"/>
      <c r="K52" s="154"/>
      <c r="L52" s="154"/>
      <c r="M52" s="154"/>
      <c r="N52" s="154"/>
      <c r="O52" s="154"/>
      <c r="P52" s="154"/>
      <c r="Q52" s="155"/>
      <c r="R52" s="154"/>
      <c r="S52" s="154"/>
      <c r="T52" s="154"/>
      <c r="U52" s="154"/>
      <c r="V52" s="154"/>
      <c r="W52" s="154"/>
      <c r="X52" s="154"/>
      <c r="Y52" s="154"/>
      <c r="Z52" s="147"/>
      <c r="AA52" s="146"/>
      <c r="AB52" s="145"/>
      <c r="AC52" s="145"/>
      <c r="AD52" s="147"/>
      <c r="AE52" s="147"/>
      <c r="AF52" s="146"/>
      <c r="AG52" s="145"/>
      <c r="AH52" s="145"/>
      <c r="AI52" s="145"/>
      <c r="AJ52" s="145"/>
      <c r="AK52" s="145"/>
      <c r="AL52" s="145"/>
      <c r="AM52" s="145"/>
      <c r="AN52" s="145"/>
      <c r="AO52" s="145"/>
      <c r="AP52" s="147"/>
      <c r="AQ52" s="146"/>
      <c r="AR52" s="145"/>
      <c r="AS52" s="145"/>
      <c r="AT52" s="145"/>
      <c r="AU52" s="145"/>
      <c r="AV52" s="145"/>
      <c r="AW52" s="145"/>
      <c r="AX52" s="142"/>
      <c r="AY52" s="146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2"/>
      <c r="BP52" s="148"/>
      <c r="BQ52" s="145"/>
      <c r="BR52" s="149"/>
      <c r="BS52" s="146"/>
      <c r="BT52" s="144"/>
      <c r="BU52" s="145"/>
      <c r="BV52" s="145"/>
      <c r="BW52" s="145"/>
      <c r="BX52" s="147"/>
      <c r="BY52" s="219"/>
    </row>
    <row r="53" spans="1:77" s="158" customFormat="1" ht="18" customHeight="1">
      <c r="A53" s="222">
        <f t="shared" si="1"/>
        <v>0</v>
      </c>
      <c r="B53" s="223" t="s">
        <v>178</v>
      </c>
      <c r="C53" s="224" t="str">
        <f t="shared" si="0"/>
        <v/>
      </c>
      <c r="D53" s="225" t="str">
        <f t="shared" si="2"/>
        <v/>
      </c>
      <c r="E53" s="151"/>
      <c r="F53" s="142"/>
      <c r="G53" s="152"/>
      <c r="H53" s="153"/>
      <c r="I53" s="154"/>
      <c r="J53" s="154"/>
      <c r="K53" s="154"/>
      <c r="L53" s="154"/>
      <c r="M53" s="154"/>
      <c r="N53" s="154"/>
      <c r="O53" s="154"/>
      <c r="P53" s="154"/>
      <c r="Q53" s="155"/>
      <c r="R53" s="154"/>
      <c r="S53" s="154"/>
      <c r="T53" s="154"/>
      <c r="U53" s="154"/>
      <c r="V53" s="154"/>
      <c r="W53" s="154"/>
      <c r="X53" s="154"/>
      <c r="Y53" s="154"/>
      <c r="Z53" s="147"/>
      <c r="AA53" s="146"/>
      <c r="AB53" s="145"/>
      <c r="AC53" s="145"/>
      <c r="AD53" s="147"/>
      <c r="AE53" s="147"/>
      <c r="AF53" s="146"/>
      <c r="AG53" s="145"/>
      <c r="AH53" s="145"/>
      <c r="AI53" s="145"/>
      <c r="AJ53" s="145"/>
      <c r="AK53" s="145"/>
      <c r="AL53" s="145"/>
      <c r="AM53" s="145"/>
      <c r="AN53" s="145"/>
      <c r="AO53" s="145"/>
      <c r="AP53" s="147"/>
      <c r="AQ53" s="146"/>
      <c r="AR53" s="145"/>
      <c r="AS53" s="145"/>
      <c r="AT53" s="145"/>
      <c r="AU53" s="145"/>
      <c r="AV53" s="145"/>
      <c r="AW53" s="145"/>
      <c r="AX53" s="142"/>
      <c r="AY53" s="146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2"/>
      <c r="BP53" s="148"/>
      <c r="BQ53" s="145"/>
      <c r="BR53" s="149"/>
      <c r="BS53" s="146"/>
      <c r="BT53" s="144"/>
      <c r="BU53" s="145"/>
      <c r="BV53" s="145"/>
      <c r="BW53" s="145"/>
      <c r="BX53" s="147"/>
      <c r="BY53" s="219"/>
    </row>
    <row r="54" spans="1:77" s="158" customFormat="1" ht="18" customHeight="1">
      <c r="A54" s="222">
        <f t="shared" si="1"/>
        <v>0</v>
      </c>
      <c r="B54" s="223" t="s">
        <v>179</v>
      </c>
      <c r="C54" s="224" t="str">
        <f t="shared" si="0"/>
        <v/>
      </c>
      <c r="D54" s="225" t="str">
        <f t="shared" si="2"/>
        <v/>
      </c>
      <c r="E54" s="151"/>
      <c r="F54" s="142"/>
      <c r="G54" s="152"/>
      <c r="H54" s="153"/>
      <c r="I54" s="154"/>
      <c r="J54" s="154"/>
      <c r="K54" s="154"/>
      <c r="L54" s="154"/>
      <c r="M54" s="154"/>
      <c r="N54" s="154"/>
      <c r="O54" s="154"/>
      <c r="P54" s="154"/>
      <c r="Q54" s="155"/>
      <c r="R54" s="154"/>
      <c r="S54" s="154"/>
      <c r="T54" s="154"/>
      <c r="U54" s="154"/>
      <c r="V54" s="154"/>
      <c r="W54" s="154"/>
      <c r="X54" s="154"/>
      <c r="Y54" s="154"/>
      <c r="Z54" s="147"/>
      <c r="AA54" s="146"/>
      <c r="AB54" s="145"/>
      <c r="AC54" s="145"/>
      <c r="AD54" s="147"/>
      <c r="AE54" s="147"/>
      <c r="AF54" s="146"/>
      <c r="AG54" s="145"/>
      <c r="AH54" s="145"/>
      <c r="AI54" s="145"/>
      <c r="AJ54" s="145"/>
      <c r="AK54" s="145"/>
      <c r="AL54" s="145"/>
      <c r="AM54" s="145"/>
      <c r="AN54" s="145"/>
      <c r="AO54" s="145"/>
      <c r="AP54" s="147"/>
      <c r="AQ54" s="146"/>
      <c r="AR54" s="145"/>
      <c r="AS54" s="145"/>
      <c r="AT54" s="145"/>
      <c r="AU54" s="145"/>
      <c r="AV54" s="145"/>
      <c r="AW54" s="145"/>
      <c r="AX54" s="142"/>
      <c r="AY54" s="146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2"/>
      <c r="BP54" s="148"/>
      <c r="BQ54" s="145"/>
      <c r="BR54" s="149"/>
      <c r="BS54" s="146"/>
      <c r="BT54" s="144"/>
      <c r="BU54" s="145"/>
      <c r="BV54" s="145"/>
      <c r="BW54" s="145"/>
      <c r="BX54" s="147"/>
      <c r="BY54" s="219"/>
    </row>
    <row r="55" spans="1:77" s="158" customFormat="1" ht="18" customHeight="1">
      <c r="A55" s="222">
        <f t="shared" si="1"/>
        <v>0</v>
      </c>
      <c r="B55" s="223" t="s">
        <v>180</v>
      </c>
      <c r="C55" s="224" t="str">
        <f t="shared" si="0"/>
        <v/>
      </c>
      <c r="D55" s="225" t="str">
        <f t="shared" si="2"/>
        <v/>
      </c>
      <c r="E55" s="151"/>
      <c r="F55" s="142"/>
      <c r="G55" s="152"/>
      <c r="H55" s="153"/>
      <c r="I55" s="154"/>
      <c r="J55" s="154"/>
      <c r="K55" s="154"/>
      <c r="L55" s="154"/>
      <c r="M55" s="154"/>
      <c r="N55" s="154"/>
      <c r="O55" s="154"/>
      <c r="P55" s="154"/>
      <c r="Q55" s="155"/>
      <c r="R55" s="154"/>
      <c r="S55" s="154"/>
      <c r="T55" s="154"/>
      <c r="U55" s="154"/>
      <c r="V55" s="154"/>
      <c r="W55" s="154"/>
      <c r="X55" s="154"/>
      <c r="Y55" s="154"/>
      <c r="Z55" s="147"/>
      <c r="AA55" s="146"/>
      <c r="AB55" s="145"/>
      <c r="AC55" s="145"/>
      <c r="AD55" s="147"/>
      <c r="AE55" s="147"/>
      <c r="AF55" s="146"/>
      <c r="AG55" s="145"/>
      <c r="AH55" s="145"/>
      <c r="AI55" s="145"/>
      <c r="AJ55" s="145"/>
      <c r="AK55" s="145"/>
      <c r="AL55" s="145"/>
      <c r="AM55" s="145"/>
      <c r="AN55" s="145"/>
      <c r="AO55" s="145"/>
      <c r="AP55" s="147"/>
      <c r="AQ55" s="146"/>
      <c r="AR55" s="145"/>
      <c r="AS55" s="145"/>
      <c r="AT55" s="145"/>
      <c r="AU55" s="145"/>
      <c r="AV55" s="145"/>
      <c r="AW55" s="145"/>
      <c r="AX55" s="142"/>
      <c r="AY55" s="146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2"/>
      <c r="BP55" s="148"/>
      <c r="BQ55" s="145"/>
      <c r="BR55" s="149"/>
      <c r="BS55" s="146"/>
      <c r="BT55" s="144"/>
      <c r="BU55" s="145"/>
      <c r="BV55" s="145"/>
      <c r="BW55" s="145"/>
      <c r="BX55" s="147"/>
      <c r="BY55" s="219"/>
    </row>
    <row r="56" spans="1:77" s="158" customFormat="1" ht="18" customHeight="1">
      <c r="A56" s="222">
        <f t="shared" si="1"/>
        <v>0</v>
      </c>
      <c r="B56" s="223" t="s">
        <v>181</v>
      </c>
      <c r="C56" s="224" t="str">
        <f t="shared" si="0"/>
        <v/>
      </c>
      <c r="D56" s="225" t="str">
        <f t="shared" si="2"/>
        <v/>
      </c>
      <c r="E56" s="151"/>
      <c r="F56" s="142"/>
      <c r="G56" s="152"/>
      <c r="H56" s="153"/>
      <c r="I56" s="154"/>
      <c r="J56" s="154"/>
      <c r="K56" s="154"/>
      <c r="L56" s="154"/>
      <c r="M56" s="154"/>
      <c r="N56" s="154"/>
      <c r="O56" s="154"/>
      <c r="P56" s="154"/>
      <c r="Q56" s="155"/>
      <c r="R56" s="154"/>
      <c r="S56" s="154"/>
      <c r="T56" s="154"/>
      <c r="U56" s="154"/>
      <c r="V56" s="154"/>
      <c r="W56" s="154"/>
      <c r="X56" s="154"/>
      <c r="Y56" s="154"/>
      <c r="Z56" s="147"/>
      <c r="AA56" s="146"/>
      <c r="AB56" s="145"/>
      <c r="AC56" s="145"/>
      <c r="AD56" s="147"/>
      <c r="AE56" s="147"/>
      <c r="AF56" s="146"/>
      <c r="AG56" s="145"/>
      <c r="AH56" s="145"/>
      <c r="AI56" s="145"/>
      <c r="AJ56" s="145"/>
      <c r="AK56" s="145"/>
      <c r="AL56" s="145"/>
      <c r="AM56" s="145"/>
      <c r="AN56" s="145"/>
      <c r="AO56" s="145"/>
      <c r="AP56" s="147"/>
      <c r="AQ56" s="146"/>
      <c r="AR56" s="145"/>
      <c r="AS56" s="145"/>
      <c r="AT56" s="145"/>
      <c r="AU56" s="145"/>
      <c r="AV56" s="145"/>
      <c r="AW56" s="145"/>
      <c r="AX56" s="142"/>
      <c r="AY56" s="146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2"/>
      <c r="BP56" s="148"/>
      <c r="BQ56" s="145"/>
      <c r="BR56" s="149"/>
      <c r="BS56" s="146"/>
      <c r="BT56" s="144"/>
      <c r="BU56" s="145"/>
      <c r="BV56" s="145"/>
      <c r="BW56" s="145"/>
      <c r="BX56" s="147"/>
      <c r="BY56" s="219"/>
    </row>
    <row r="57" spans="1:77" s="158" customFormat="1" ht="18" customHeight="1">
      <c r="A57" s="222">
        <f t="shared" si="1"/>
        <v>0</v>
      </c>
      <c r="B57" s="223" t="s">
        <v>182</v>
      </c>
      <c r="C57" s="224" t="str">
        <f t="shared" si="0"/>
        <v/>
      </c>
      <c r="D57" s="225" t="str">
        <f t="shared" si="2"/>
        <v/>
      </c>
      <c r="E57" s="151"/>
      <c r="F57" s="142"/>
      <c r="G57" s="152"/>
      <c r="H57" s="153"/>
      <c r="I57" s="154"/>
      <c r="J57" s="154"/>
      <c r="K57" s="154"/>
      <c r="L57" s="154"/>
      <c r="M57" s="154"/>
      <c r="N57" s="154"/>
      <c r="O57" s="154"/>
      <c r="P57" s="154"/>
      <c r="Q57" s="155"/>
      <c r="R57" s="154"/>
      <c r="S57" s="154"/>
      <c r="T57" s="154"/>
      <c r="U57" s="154"/>
      <c r="V57" s="154"/>
      <c r="W57" s="154"/>
      <c r="X57" s="154"/>
      <c r="Y57" s="154"/>
      <c r="Z57" s="147"/>
      <c r="AA57" s="146"/>
      <c r="AB57" s="145"/>
      <c r="AC57" s="145"/>
      <c r="AD57" s="147"/>
      <c r="AE57" s="147"/>
      <c r="AF57" s="146"/>
      <c r="AG57" s="145"/>
      <c r="AH57" s="145"/>
      <c r="AI57" s="145"/>
      <c r="AJ57" s="145"/>
      <c r="AK57" s="145"/>
      <c r="AL57" s="145"/>
      <c r="AM57" s="145"/>
      <c r="AN57" s="145"/>
      <c r="AO57" s="145"/>
      <c r="AP57" s="147"/>
      <c r="AQ57" s="146"/>
      <c r="AR57" s="145"/>
      <c r="AS57" s="145"/>
      <c r="AT57" s="145"/>
      <c r="AU57" s="145"/>
      <c r="AV57" s="145"/>
      <c r="AW57" s="145"/>
      <c r="AX57" s="142"/>
      <c r="AY57" s="146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2"/>
      <c r="BP57" s="148"/>
      <c r="BQ57" s="145"/>
      <c r="BR57" s="149"/>
      <c r="BS57" s="146"/>
      <c r="BT57" s="144"/>
      <c r="BU57" s="145"/>
      <c r="BV57" s="145"/>
      <c r="BW57" s="145"/>
      <c r="BX57" s="147"/>
      <c r="BY57" s="219"/>
    </row>
    <row r="58" spans="1:77" s="158" customFormat="1" ht="18" customHeight="1">
      <c r="A58" s="222">
        <f t="shared" si="1"/>
        <v>0</v>
      </c>
      <c r="B58" s="223" t="s">
        <v>183</v>
      </c>
      <c r="C58" s="224" t="str">
        <f t="shared" si="0"/>
        <v/>
      </c>
      <c r="D58" s="225" t="str">
        <f t="shared" si="2"/>
        <v/>
      </c>
      <c r="E58" s="151"/>
      <c r="F58" s="142"/>
      <c r="G58" s="152"/>
      <c r="H58" s="153"/>
      <c r="I58" s="154"/>
      <c r="J58" s="154"/>
      <c r="K58" s="154"/>
      <c r="L58" s="154"/>
      <c r="M58" s="154"/>
      <c r="N58" s="154"/>
      <c r="O58" s="154"/>
      <c r="P58" s="154"/>
      <c r="Q58" s="155"/>
      <c r="R58" s="154"/>
      <c r="S58" s="154"/>
      <c r="T58" s="154"/>
      <c r="U58" s="154"/>
      <c r="V58" s="154"/>
      <c r="W58" s="154"/>
      <c r="X58" s="154"/>
      <c r="Y58" s="154"/>
      <c r="Z58" s="147"/>
      <c r="AA58" s="146"/>
      <c r="AB58" s="145"/>
      <c r="AC58" s="145"/>
      <c r="AD58" s="147"/>
      <c r="AE58" s="147"/>
      <c r="AF58" s="146"/>
      <c r="AG58" s="145"/>
      <c r="AH58" s="145"/>
      <c r="AI58" s="145"/>
      <c r="AJ58" s="145"/>
      <c r="AK58" s="145"/>
      <c r="AL58" s="145"/>
      <c r="AM58" s="145"/>
      <c r="AN58" s="145"/>
      <c r="AO58" s="145"/>
      <c r="AP58" s="147"/>
      <c r="AQ58" s="146"/>
      <c r="AR58" s="145"/>
      <c r="AS58" s="145"/>
      <c r="AT58" s="145"/>
      <c r="AU58" s="145"/>
      <c r="AV58" s="145"/>
      <c r="AW58" s="145"/>
      <c r="AX58" s="142"/>
      <c r="AY58" s="146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2"/>
      <c r="BP58" s="148"/>
      <c r="BQ58" s="145"/>
      <c r="BR58" s="149"/>
      <c r="BS58" s="146"/>
      <c r="BT58" s="144"/>
      <c r="BU58" s="145"/>
      <c r="BV58" s="145"/>
      <c r="BW58" s="145"/>
      <c r="BX58" s="147"/>
      <c r="BY58" s="219"/>
    </row>
    <row r="59" spans="1:77" s="158" customFormat="1" ht="18" customHeight="1">
      <c r="A59" s="222">
        <f t="shared" si="1"/>
        <v>0</v>
      </c>
      <c r="B59" s="223" t="s">
        <v>184</v>
      </c>
      <c r="C59" s="224" t="str">
        <f t="shared" si="0"/>
        <v/>
      </c>
      <c r="D59" s="225" t="str">
        <f t="shared" si="2"/>
        <v/>
      </c>
      <c r="E59" s="151"/>
      <c r="F59" s="142"/>
      <c r="G59" s="152"/>
      <c r="H59" s="153"/>
      <c r="I59" s="154"/>
      <c r="J59" s="154"/>
      <c r="K59" s="154"/>
      <c r="L59" s="154"/>
      <c r="M59" s="154"/>
      <c r="N59" s="154"/>
      <c r="O59" s="154"/>
      <c r="P59" s="154"/>
      <c r="Q59" s="155"/>
      <c r="R59" s="154"/>
      <c r="S59" s="154"/>
      <c r="T59" s="154"/>
      <c r="U59" s="154"/>
      <c r="V59" s="154"/>
      <c r="W59" s="154"/>
      <c r="X59" s="154"/>
      <c r="Y59" s="154"/>
      <c r="Z59" s="147"/>
      <c r="AA59" s="146"/>
      <c r="AB59" s="145"/>
      <c r="AC59" s="145"/>
      <c r="AD59" s="147"/>
      <c r="AE59" s="147"/>
      <c r="AF59" s="146"/>
      <c r="AG59" s="145"/>
      <c r="AH59" s="145"/>
      <c r="AI59" s="145"/>
      <c r="AJ59" s="145"/>
      <c r="AK59" s="145"/>
      <c r="AL59" s="145"/>
      <c r="AM59" s="145"/>
      <c r="AN59" s="145"/>
      <c r="AO59" s="145"/>
      <c r="AP59" s="147"/>
      <c r="AQ59" s="146"/>
      <c r="AR59" s="145"/>
      <c r="AS59" s="145"/>
      <c r="AT59" s="145"/>
      <c r="AU59" s="145"/>
      <c r="AV59" s="145"/>
      <c r="AW59" s="145"/>
      <c r="AX59" s="142"/>
      <c r="AY59" s="146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2"/>
      <c r="BP59" s="148"/>
      <c r="BQ59" s="145"/>
      <c r="BR59" s="149"/>
      <c r="BS59" s="146"/>
      <c r="BT59" s="144"/>
      <c r="BU59" s="145"/>
      <c r="BV59" s="145"/>
      <c r="BW59" s="145"/>
      <c r="BX59" s="147"/>
      <c r="BY59" s="219"/>
    </row>
    <row r="60" spans="1:77" s="158" customFormat="1" ht="18" customHeight="1">
      <c r="A60" s="222">
        <f t="shared" si="1"/>
        <v>0</v>
      </c>
      <c r="B60" s="223" t="s">
        <v>185</v>
      </c>
      <c r="C60" s="224" t="str">
        <f t="shared" si="0"/>
        <v/>
      </c>
      <c r="D60" s="225" t="str">
        <f t="shared" si="2"/>
        <v/>
      </c>
      <c r="E60" s="151"/>
      <c r="F60" s="142"/>
      <c r="G60" s="152"/>
      <c r="H60" s="153"/>
      <c r="I60" s="154"/>
      <c r="J60" s="154"/>
      <c r="K60" s="154"/>
      <c r="L60" s="154"/>
      <c r="M60" s="154"/>
      <c r="N60" s="154"/>
      <c r="O60" s="154"/>
      <c r="P60" s="154"/>
      <c r="Q60" s="155"/>
      <c r="R60" s="154"/>
      <c r="S60" s="154"/>
      <c r="T60" s="154"/>
      <c r="U60" s="154"/>
      <c r="V60" s="154"/>
      <c r="W60" s="154"/>
      <c r="X60" s="154"/>
      <c r="Y60" s="154"/>
      <c r="Z60" s="147"/>
      <c r="AA60" s="146"/>
      <c r="AB60" s="145"/>
      <c r="AC60" s="145"/>
      <c r="AD60" s="147"/>
      <c r="AE60" s="147"/>
      <c r="AF60" s="146"/>
      <c r="AG60" s="145"/>
      <c r="AH60" s="145"/>
      <c r="AI60" s="145"/>
      <c r="AJ60" s="145"/>
      <c r="AK60" s="145"/>
      <c r="AL60" s="145"/>
      <c r="AM60" s="145"/>
      <c r="AN60" s="145"/>
      <c r="AO60" s="145"/>
      <c r="AP60" s="147"/>
      <c r="AQ60" s="146"/>
      <c r="AR60" s="145"/>
      <c r="AS60" s="145"/>
      <c r="AT60" s="145"/>
      <c r="AU60" s="145"/>
      <c r="AV60" s="145"/>
      <c r="AW60" s="145"/>
      <c r="AX60" s="142"/>
      <c r="AY60" s="146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2"/>
      <c r="BP60" s="148"/>
      <c r="BQ60" s="145"/>
      <c r="BR60" s="149"/>
      <c r="BS60" s="146"/>
      <c r="BT60" s="144"/>
      <c r="BU60" s="145"/>
      <c r="BV60" s="145"/>
      <c r="BW60" s="145"/>
      <c r="BX60" s="147"/>
      <c r="BY60" s="219"/>
    </row>
    <row r="61" spans="1:77" s="158" customFormat="1" ht="18" customHeight="1">
      <c r="A61" s="222">
        <f t="shared" si="1"/>
        <v>0</v>
      </c>
      <c r="B61" s="223" t="s">
        <v>186</v>
      </c>
      <c r="C61" s="224" t="str">
        <f t="shared" si="0"/>
        <v/>
      </c>
      <c r="D61" s="225" t="str">
        <f t="shared" si="2"/>
        <v/>
      </c>
      <c r="E61" s="151"/>
      <c r="F61" s="142"/>
      <c r="G61" s="152"/>
      <c r="H61" s="153"/>
      <c r="I61" s="154"/>
      <c r="J61" s="154"/>
      <c r="K61" s="154"/>
      <c r="L61" s="154"/>
      <c r="M61" s="154"/>
      <c r="N61" s="154"/>
      <c r="O61" s="154"/>
      <c r="P61" s="154"/>
      <c r="Q61" s="155"/>
      <c r="R61" s="154"/>
      <c r="S61" s="154"/>
      <c r="T61" s="154"/>
      <c r="U61" s="154"/>
      <c r="V61" s="154"/>
      <c r="W61" s="154"/>
      <c r="X61" s="154"/>
      <c r="Y61" s="154"/>
      <c r="Z61" s="147"/>
      <c r="AA61" s="146"/>
      <c r="AB61" s="145"/>
      <c r="AC61" s="145"/>
      <c r="AD61" s="147"/>
      <c r="AE61" s="147"/>
      <c r="AF61" s="146"/>
      <c r="AG61" s="145"/>
      <c r="AH61" s="145"/>
      <c r="AI61" s="145"/>
      <c r="AJ61" s="145"/>
      <c r="AK61" s="145"/>
      <c r="AL61" s="145"/>
      <c r="AM61" s="145"/>
      <c r="AN61" s="145"/>
      <c r="AO61" s="145"/>
      <c r="AP61" s="147"/>
      <c r="AQ61" s="146"/>
      <c r="AR61" s="145"/>
      <c r="AS61" s="145"/>
      <c r="AT61" s="145"/>
      <c r="AU61" s="145"/>
      <c r="AV61" s="145"/>
      <c r="AW61" s="145"/>
      <c r="AX61" s="142"/>
      <c r="AY61" s="146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2"/>
      <c r="BP61" s="148"/>
      <c r="BQ61" s="145"/>
      <c r="BR61" s="149"/>
      <c r="BS61" s="146"/>
      <c r="BT61" s="144"/>
      <c r="BU61" s="145"/>
      <c r="BV61" s="145"/>
      <c r="BW61" s="145"/>
      <c r="BX61" s="147"/>
      <c r="BY61" s="219"/>
    </row>
    <row r="62" spans="1:77" s="158" customFormat="1" ht="18" customHeight="1">
      <c r="A62" s="222">
        <f t="shared" si="1"/>
        <v>0</v>
      </c>
      <c r="B62" s="223" t="s">
        <v>187</v>
      </c>
      <c r="C62" s="224" t="str">
        <f t="shared" si="0"/>
        <v/>
      </c>
      <c r="D62" s="225" t="str">
        <f t="shared" si="2"/>
        <v/>
      </c>
      <c r="E62" s="151"/>
      <c r="F62" s="142"/>
      <c r="G62" s="152"/>
      <c r="H62" s="153"/>
      <c r="I62" s="154"/>
      <c r="J62" s="154"/>
      <c r="K62" s="154"/>
      <c r="L62" s="154"/>
      <c r="M62" s="154"/>
      <c r="N62" s="154"/>
      <c r="O62" s="154"/>
      <c r="P62" s="154"/>
      <c r="Q62" s="155"/>
      <c r="R62" s="154"/>
      <c r="S62" s="154"/>
      <c r="T62" s="154"/>
      <c r="U62" s="154"/>
      <c r="V62" s="154"/>
      <c r="W62" s="154"/>
      <c r="X62" s="154"/>
      <c r="Y62" s="154"/>
      <c r="Z62" s="147"/>
      <c r="AA62" s="146"/>
      <c r="AB62" s="145"/>
      <c r="AC62" s="145"/>
      <c r="AD62" s="147"/>
      <c r="AE62" s="147"/>
      <c r="AF62" s="146"/>
      <c r="AG62" s="145"/>
      <c r="AH62" s="145"/>
      <c r="AI62" s="145"/>
      <c r="AJ62" s="145"/>
      <c r="AK62" s="145"/>
      <c r="AL62" s="145"/>
      <c r="AM62" s="145"/>
      <c r="AN62" s="145"/>
      <c r="AO62" s="145"/>
      <c r="AP62" s="147"/>
      <c r="AQ62" s="146"/>
      <c r="AR62" s="145"/>
      <c r="AS62" s="145"/>
      <c r="AT62" s="145"/>
      <c r="AU62" s="145"/>
      <c r="AV62" s="145"/>
      <c r="AW62" s="145"/>
      <c r="AX62" s="142"/>
      <c r="AY62" s="146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2"/>
      <c r="BP62" s="148"/>
      <c r="BQ62" s="145"/>
      <c r="BR62" s="149"/>
      <c r="BS62" s="146"/>
      <c r="BT62" s="144"/>
      <c r="BU62" s="145"/>
      <c r="BV62" s="145"/>
      <c r="BW62" s="145"/>
      <c r="BX62" s="147"/>
      <c r="BY62" s="219"/>
    </row>
    <row r="63" spans="1:77" s="158" customFormat="1" ht="18" customHeight="1">
      <c r="A63" s="222">
        <f t="shared" si="1"/>
        <v>0</v>
      </c>
      <c r="B63" s="223" t="s">
        <v>188</v>
      </c>
      <c r="C63" s="224" t="str">
        <f t="shared" si="0"/>
        <v/>
      </c>
      <c r="D63" s="225" t="str">
        <f t="shared" si="2"/>
        <v/>
      </c>
      <c r="E63" s="151"/>
      <c r="F63" s="142"/>
      <c r="G63" s="152"/>
      <c r="H63" s="153"/>
      <c r="I63" s="154"/>
      <c r="J63" s="154"/>
      <c r="K63" s="154"/>
      <c r="L63" s="154"/>
      <c r="M63" s="154"/>
      <c r="N63" s="154"/>
      <c r="O63" s="154"/>
      <c r="P63" s="154"/>
      <c r="Q63" s="155"/>
      <c r="R63" s="154"/>
      <c r="S63" s="154"/>
      <c r="T63" s="154"/>
      <c r="U63" s="154"/>
      <c r="V63" s="154"/>
      <c r="W63" s="154"/>
      <c r="X63" s="154"/>
      <c r="Y63" s="154"/>
      <c r="Z63" s="147"/>
      <c r="AA63" s="146"/>
      <c r="AB63" s="145"/>
      <c r="AC63" s="145"/>
      <c r="AD63" s="147"/>
      <c r="AE63" s="147"/>
      <c r="AF63" s="146"/>
      <c r="AG63" s="145"/>
      <c r="AH63" s="145"/>
      <c r="AI63" s="145"/>
      <c r="AJ63" s="145"/>
      <c r="AK63" s="145"/>
      <c r="AL63" s="145"/>
      <c r="AM63" s="145"/>
      <c r="AN63" s="145"/>
      <c r="AO63" s="145"/>
      <c r="AP63" s="147"/>
      <c r="AQ63" s="146"/>
      <c r="AR63" s="145"/>
      <c r="AS63" s="145"/>
      <c r="AT63" s="145"/>
      <c r="AU63" s="145"/>
      <c r="AV63" s="145"/>
      <c r="AW63" s="145"/>
      <c r="AX63" s="142"/>
      <c r="AY63" s="146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2"/>
      <c r="BP63" s="148"/>
      <c r="BQ63" s="145"/>
      <c r="BR63" s="149"/>
      <c r="BS63" s="146"/>
      <c r="BT63" s="144"/>
      <c r="BU63" s="145"/>
      <c r="BV63" s="145"/>
      <c r="BW63" s="145"/>
      <c r="BX63" s="147"/>
      <c r="BY63" s="219"/>
    </row>
    <row r="64" spans="1:77" s="158" customFormat="1" ht="18" customHeight="1">
      <c r="A64" s="222">
        <f t="shared" si="1"/>
        <v>0</v>
      </c>
      <c r="B64" s="223" t="s">
        <v>189</v>
      </c>
      <c r="C64" s="224" t="str">
        <f t="shared" si="0"/>
        <v/>
      </c>
      <c r="D64" s="225" t="str">
        <f t="shared" si="2"/>
        <v/>
      </c>
      <c r="E64" s="151"/>
      <c r="F64" s="142"/>
      <c r="G64" s="152"/>
      <c r="H64" s="153"/>
      <c r="I64" s="154"/>
      <c r="J64" s="154"/>
      <c r="K64" s="154"/>
      <c r="L64" s="154"/>
      <c r="M64" s="154"/>
      <c r="N64" s="154"/>
      <c r="O64" s="154"/>
      <c r="P64" s="154"/>
      <c r="Q64" s="155"/>
      <c r="R64" s="154"/>
      <c r="S64" s="154"/>
      <c r="T64" s="154"/>
      <c r="U64" s="154"/>
      <c r="V64" s="154"/>
      <c r="W64" s="154"/>
      <c r="X64" s="154"/>
      <c r="Y64" s="154"/>
      <c r="Z64" s="147"/>
      <c r="AA64" s="146"/>
      <c r="AB64" s="145"/>
      <c r="AC64" s="145"/>
      <c r="AD64" s="147"/>
      <c r="AE64" s="147"/>
      <c r="AF64" s="146"/>
      <c r="AG64" s="145"/>
      <c r="AH64" s="145"/>
      <c r="AI64" s="145"/>
      <c r="AJ64" s="145"/>
      <c r="AK64" s="145"/>
      <c r="AL64" s="145"/>
      <c r="AM64" s="145"/>
      <c r="AN64" s="145"/>
      <c r="AO64" s="145"/>
      <c r="AP64" s="147"/>
      <c r="AQ64" s="146"/>
      <c r="AR64" s="145"/>
      <c r="AS64" s="145"/>
      <c r="AT64" s="145"/>
      <c r="AU64" s="145"/>
      <c r="AV64" s="145"/>
      <c r="AW64" s="145"/>
      <c r="AX64" s="142"/>
      <c r="AY64" s="146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2"/>
      <c r="BP64" s="148"/>
      <c r="BQ64" s="145"/>
      <c r="BR64" s="149"/>
      <c r="BS64" s="146"/>
      <c r="BT64" s="144"/>
      <c r="BU64" s="145"/>
      <c r="BV64" s="145"/>
      <c r="BW64" s="145"/>
      <c r="BX64" s="147"/>
      <c r="BY64" s="219"/>
    </row>
    <row r="65" spans="1:77" s="158" customFormat="1" ht="18" customHeight="1">
      <c r="A65" s="222">
        <f t="shared" si="1"/>
        <v>0</v>
      </c>
      <c r="B65" s="223" t="s">
        <v>190</v>
      </c>
      <c r="C65" s="224" t="str">
        <f t="shared" si="0"/>
        <v/>
      </c>
      <c r="D65" s="225" t="str">
        <f t="shared" si="2"/>
        <v/>
      </c>
      <c r="E65" s="151"/>
      <c r="F65" s="142"/>
      <c r="G65" s="152"/>
      <c r="H65" s="153"/>
      <c r="I65" s="154"/>
      <c r="J65" s="154"/>
      <c r="K65" s="154"/>
      <c r="L65" s="154"/>
      <c r="M65" s="154"/>
      <c r="N65" s="154"/>
      <c r="O65" s="154"/>
      <c r="P65" s="154"/>
      <c r="Q65" s="155"/>
      <c r="R65" s="154"/>
      <c r="S65" s="154"/>
      <c r="T65" s="154"/>
      <c r="U65" s="154"/>
      <c r="V65" s="154"/>
      <c r="W65" s="154"/>
      <c r="X65" s="154"/>
      <c r="Y65" s="154"/>
      <c r="Z65" s="147"/>
      <c r="AA65" s="146"/>
      <c r="AB65" s="145"/>
      <c r="AC65" s="145"/>
      <c r="AD65" s="147"/>
      <c r="AE65" s="147"/>
      <c r="AF65" s="146"/>
      <c r="AG65" s="145"/>
      <c r="AH65" s="145"/>
      <c r="AI65" s="145"/>
      <c r="AJ65" s="145"/>
      <c r="AK65" s="145"/>
      <c r="AL65" s="145"/>
      <c r="AM65" s="145"/>
      <c r="AN65" s="145"/>
      <c r="AO65" s="145"/>
      <c r="AP65" s="147"/>
      <c r="AQ65" s="146"/>
      <c r="AR65" s="145"/>
      <c r="AS65" s="145"/>
      <c r="AT65" s="145"/>
      <c r="AU65" s="145"/>
      <c r="AV65" s="145"/>
      <c r="AW65" s="145"/>
      <c r="AX65" s="142"/>
      <c r="AY65" s="146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2"/>
      <c r="BP65" s="148"/>
      <c r="BQ65" s="145"/>
      <c r="BR65" s="149"/>
      <c r="BS65" s="146"/>
      <c r="BT65" s="144"/>
      <c r="BU65" s="145"/>
      <c r="BV65" s="145"/>
      <c r="BW65" s="145"/>
      <c r="BX65" s="147"/>
      <c r="BY65" s="219"/>
    </row>
    <row r="66" spans="1:77" s="158" customFormat="1" ht="18" customHeight="1">
      <c r="A66" s="222">
        <f t="shared" si="1"/>
        <v>0</v>
      </c>
      <c r="B66" s="223" t="s">
        <v>191</v>
      </c>
      <c r="C66" s="224" t="str">
        <f t="shared" si="0"/>
        <v/>
      </c>
      <c r="D66" s="225" t="str">
        <f t="shared" si="2"/>
        <v/>
      </c>
      <c r="E66" s="151"/>
      <c r="F66" s="142"/>
      <c r="G66" s="152"/>
      <c r="H66" s="153"/>
      <c r="I66" s="154"/>
      <c r="J66" s="154"/>
      <c r="K66" s="154"/>
      <c r="L66" s="154"/>
      <c r="M66" s="154"/>
      <c r="N66" s="154"/>
      <c r="O66" s="154"/>
      <c r="P66" s="154"/>
      <c r="Q66" s="155"/>
      <c r="R66" s="154"/>
      <c r="S66" s="154"/>
      <c r="T66" s="154"/>
      <c r="U66" s="154"/>
      <c r="V66" s="154"/>
      <c r="W66" s="154"/>
      <c r="X66" s="154"/>
      <c r="Y66" s="154"/>
      <c r="Z66" s="147"/>
      <c r="AA66" s="146"/>
      <c r="AB66" s="145"/>
      <c r="AC66" s="145"/>
      <c r="AD66" s="147"/>
      <c r="AE66" s="147"/>
      <c r="AF66" s="146"/>
      <c r="AG66" s="145"/>
      <c r="AH66" s="145"/>
      <c r="AI66" s="145"/>
      <c r="AJ66" s="145"/>
      <c r="AK66" s="145"/>
      <c r="AL66" s="145"/>
      <c r="AM66" s="145"/>
      <c r="AN66" s="145"/>
      <c r="AO66" s="145"/>
      <c r="AP66" s="147"/>
      <c r="AQ66" s="146"/>
      <c r="AR66" s="145"/>
      <c r="AS66" s="145"/>
      <c r="AT66" s="145"/>
      <c r="AU66" s="145"/>
      <c r="AV66" s="145"/>
      <c r="AW66" s="145"/>
      <c r="AX66" s="142"/>
      <c r="AY66" s="146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2"/>
      <c r="BP66" s="148"/>
      <c r="BQ66" s="145"/>
      <c r="BR66" s="149"/>
      <c r="BS66" s="146"/>
      <c r="BT66" s="144"/>
      <c r="BU66" s="145"/>
      <c r="BV66" s="145"/>
      <c r="BW66" s="145"/>
      <c r="BX66" s="147"/>
      <c r="BY66" s="219"/>
    </row>
    <row r="67" spans="1:77" s="158" customFormat="1" ht="18" customHeight="1">
      <c r="A67" s="222">
        <f t="shared" si="1"/>
        <v>0</v>
      </c>
      <c r="B67" s="223" t="s">
        <v>192</v>
      </c>
      <c r="C67" s="224" t="str">
        <f t="shared" si="0"/>
        <v/>
      </c>
      <c r="D67" s="225" t="str">
        <f t="shared" si="2"/>
        <v/>
      </c>
      <c r="E67" s="151"/>
      <c r="F67" s="142"/>
      <c r="G67" s="152"/>
      <c r="H67" s="153"/>
      <c r="I67" s="154"/>
      <c r="J67" s="154"/>
      <c r="K67" s="154"/>
      <c r="L67" s="154"/>
      <c r="M67" s="154"/>
      <c r="N67" s="154"/>
      <c r="O67" s="154"/>
      <c r="P67" s="154"/>
      <c r="Q67" s="155"/>
      <c r="R67" s="154"/>
      <c r="S67" s="154"/>
      <c r="T67" s="154"/>
      <c r="U67" s="154"/>
      <c r="V67" s="154"/>
      <c r="W67" s="154"/>
      <c r="X67" s="154"/>
      <c r="Y67" s="154"/>
      <c r="Z67" s="147"/>
      <c r="AA67" s="146"/>
      <c r="AB67" s="145"/>
      <c r="AC67" s="145"/>
      <c r="AD67" s="147"/>
      <c r="AE67" s="147"/>
      <c r="AF67" s="146"/>
      <c r="AG67" s="145"/>
      <c r="AH67" s="145"/>
      <c r="AI67" s="145"/>
      <c r="AJ67" s="145"/>
      <c r="AK67" s="145"/>
      <c r="AL67" s="145"/>
      <c r="AM67" s="145"/>
      <c r="AN67" s="145"/>
      <c r="AO67" s="145"/>
      <c r="AP67" s="147"/>
      <c r="AQ67" s="146"/>
      <c r="AR67" s="145"/>
      <c r="AS67" s="145"/>
      <c r="AT67" s="145"/>
      <c r="AU67" s="145"/>
      <c r="AV67" s="145"/>
      <c r="AW67" s="145"/>
      <c r="AX67" s="142"/>
      <c r="AY67" s="146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2"/>
      <c r="BP67" s="148"/>
      <c r="BQ67" s="145"/>
      <c r="BR67" s="149"/>
      <c r="BS67" s="146"/>
      <c r="BT67" s="144"/>
      <c r="BU67" s="145"/>
      <c r="BV67" s="145"/>
      <c r="BW67" s="145"/>
      <c r="BX67" s="147"/>
      <c r="BY67" s="219"/>
    </row>
    <row r="68" spans="1:77" s="158" customFormat="1" ht="18" customHeight="1">
      <c r="A68" s="222">
        <f t="shared" si="1"/>
        <v>0</v>
      </c>
      <c r="B68" s="223" t="s">
        <v>193</v>
      </c>
      <c r="C68" s="224" t="str">
        <f t="shared" si="0"/>
        <v/>
      </c>
      <c r="D68" s="225" t="str">
        <f t="shared" si="2"/>
        <v/>
      </c>
      <c r="E68" s="151"/>
      <c r="F68" s="142"/>
      <c r="G68" s="152"/>
      <c r="H68" s="153"/>
      <c r="I68" s="154"/>
      <c r="J68" s="154"/>
      <c r="K68" s="154"/>
      <c r="L68" s="154"/>
      <c r="M68" s="154"/>
      <c r="N68" s="154"/>
      <c r="O68" s="154"/>
      <c r="P68" s="154"/>
      <c r="Q68" s="155"/>
      <c r="R68" s="154"/>
      <c r="S68" s="154"/>
      <c r="T68" s="154"/>
      <c r="U68" s="154"/>
      <c r="V68" s="154"/>
      <c r="W68" s="154"/>
      <c r="X68" s="154"/>
      <c r="Y68" s="154"/>
      <c r="Z68" s="147"/>
      <c r="AA68" s="146"/>
      <c r="AB68" s="145"/>
      <c r="AC68" s="145"/>
      <c r="AD68" s="147"/>
      <c r="AE68" s="147"/>
      <c r="AF68" s="146"/>
      <c r="AG68" s="145"/>
      <c r="AH68" s="145"/>
      <c r="AI68" s="145"/>
      <c r="AJ68" s="145"/>
      <c r="AK68" s="145"/>
      <c r="AL68" s="145"/>
      <c r="AM68" s="145"/>
      <c r="AN68" s="145"/>
      <c r="AO68" s="145"/>
      <c r="AP68" s="147"/>
      <c r="AQ68" s="146"/>
      <c r="AR68" s="145"/>
      <c r="AS68" s="145"/>
      <c r="AT68" s="145"/>
      <c r="AU68" s="145"/>
      <c r="AV68" s="145"/>
      <c r="AW68" s="145"/>
      <c r="AX68" s="142"/>
      <c r="AY68" s="146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2"/>
      <c r="BP68" s="148"/>
      <c r="BQ68" s="145"/>
      <c r="BR68" s="149"/>
      <c r="BS68" s="146"/>
      <c r="BT68" s="144"/>
      <c r="BU68" s="145"/>
      <c r="BV68" s="145"/>
      <c r="BW68" s="145"/>
      <c r="BX68" s="147"/>
      <c r="BY68" s="219"/>
    </row>
    <row r="69" spans="1:77" s="158" customFormat="1" ht="18" customHeight="1">
      <c r="A69" s="222">
        <f t="shared" si="1"/>
        <v>0</v>
      </c>
      <c r="B69" s="223" t="s">
        <v>194</v>
      </c>
      <c r="C69" s="224" t="str">
        <f t="shared" si="0"/>
        <v/>
      </c>
      <c r="D69" s="225" t="str">
        <f t="shared" si="2"/>
        <v/>
      </c>
      <c r="E69" s="151"/>
      <c r="F69" s="142"/>
      <c r="G69" s="152"/>
      <c r="H69" s="153"/>
      <c r="I69" s="154"/>
      <c r="J69" s="154"/>
      <c r="K69" s="154"/>
      <c r="L69" s="154"/>
      <c r="M69" s="154"/>
      <c r="N69" s="154"/>
      <c r="O69" s="154"/>
      <c r="P69" s="154"/>
      <c r="Q69" s="155"/>
      <c r="R69" s="154"/>
      <c r="S69" s="154"/>
      <c r="T69" s="154"/>
      <c r="U69" s="154"/>
      <c r="V69" s="154"/>
      <c r="W69" s="154"/>
      <c r="X69" s="154"/>
      <c r="Y69" s="154"/>
      <c r="Z69" s="147"/>
      <c r="AA69" s="146"/>
      <c r="AB69" s="145"/>
      <c r="AC69" s="145"/>
      <c r="AD69" s="147"/>
      <c r="AE69" s="147"/>
      <c r="AF69" s="146"/>
      <c r="AG69" s="145"/>
      <c r="AH69" s="145"/>
      <c r="AI69" s="145"/>
      <c r="AJ69" s="145"/>
      <c r="AK69" s="145"/>
      <c r="AL69" s="145"/>
      <c r="AM69" s="145"/>
      <c r="AN69" s="145"/>
      <c r="AO69" s="145"/>
      <c r="AP69" s="147"/>
      <c r="AQ69" s="146"/>
      <c r="AR69" s="145"/>
      <c r="AS69" s="145"/>
      <c r="AT69" s="145"/>
      <c r="AU69" s="145"/>
      <c r="AV69" s="145"/>
      <c r="AW69" s="145"/>
      <c r="AX69" s="142"/>
      <c r="AY69" s="146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2"/>
      <c r="BP69" s="148"/>
      <c r="BQ69" s="145"/>
      <c r="BR69" s="149"/>
      <c r="BS69" s="146"/>
      <c r="BT69" s="144"/>
      <c r="BU69" s="145"/>
      <c r="BV69" s="145"/>
      <c r="BW69" s="145"/>
      <c r="BX69" s="147"/>
      <c r="BY69" s="219"/>
    </row>
    <row r="70" spans="1:77" s="158" customFormat="1" ht="18" customHeight="1">
      <c r="A70" s="222">
        <f t="shared" si="1"/>
        <v>0</v>
      </c>
      <c r="B70" s="223" t="s">
        <v>195</v>
      </c>
      <c r="C70" s="224" t="str">
        <f t="shared" ref="C70:C133" si="3">IF(E70="","",(CONCATENATE(A70,B70)+24000000000))</f>
        <v/>
      </c>
      <c r="D70" s="225" t="str">
        <f t="shared" si="2"/>
        <v/>
      </c>
      <c r="E70" s="151"/>
      <c r="F70" s="142"/>
      <c r="G70" s="152"/>
      <c r="H70" s="153"/>
      <c r="I70" s="154"/>
      <c r="J70" s="154"/>
      <c r="K70" s="154"/>
      <c r="L70" s="154"/>
      <c r="M70" s="154"/>
      <c r="N70" s="154"/>
      <c r="O70" s="154"/>
      <c r="P70" s="154"/>
      <c r="Q70" s="155"/>
      <c r="R70" s="154"/>
      <c r="S70" s="154"/>
      <c r="T70" s="154"/>
      <c r="U70" s="154"/>
      <c r="V70" s="154"/>
      <c r="W70" s="154"/>
      <c r="X70" s="154"/>
      <c r="Y70" s="154"/>
      <c r="Z70" s="147"/>
      <c r="AA70" s="146"/>
      <c r="AB70" s="145"/>
      <c r="AC70" s="145"/>
      <c r="AD70" s="147"/>
      <c r="AE70" s="147"/>
      <c r="AF70" s="146"/>
      <c r="AG70" s="145"/>
      <c r="AH70" s="145"/>
      <c r="AI70" s="145"/>
      <c r="AJ70" s="145"/>
      <c r="AK70" s="145"/>
      <c r="AL70" s="145"/>
      <c r="AM70" s="145"/>
      <c r="AN70" s="145"/>
      <c r="AO70" s="145"/>
      <c r="AP70" s="147"/>
      <c r="AQ70" s="146"/>
      <c r="AR70" s="145"/>
      <c r="AS70" s="145"/>
      <c r="AT70" s="145"/>
      <c r="AU70" s="145"/>
      <c r="AV70" s="145"/>
      <c r="AW70" s="145"/>
      <c r="AX70" s="142"/>
      <c r="AY70" s="146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2"/>
      <c r="BP70" s="148"/>
      <c r="BQ70" s="145"/>
      <c r="BR70" s="149"/>
      <c r="BS70" s="146"/>
      <c r="BT70" s="144"/>
      <c r="BU70" s="145"/>
      <c r="BV70" s="145"/>
      <c r="BW70" s="145"/>
      <c r="BX70" s="147"/>
      <c r="BY70" s="219"/>
    </row>
    <row r="71" spans="1:77" s="158" customFormat="1" ht="18" customHeight="1">
      <c r="A71" s="222">
        <f t="shared" ref="A71:A134" si="4">+$A$5</f>
        <v>0</v>
      </c>
      <c r="B71" s="223" t="s">
        <v>196</v>
      </c>
      <c r="C71" s="224" t="str">
        <f t="shared" si="3"/>
        <v/>
      </c>
      <c r="D71" s="225" t="str">
        <f t="shared" ref="D71:D134" si="5">IF(E71="","",$D$5)</f>
        <v/>
      </c>
      <c r="E71" s="151"/>
      <c r="F71" s="142"/>
      <c r="G71" s="152"/>
      <c r="H71" s="153"/>
      <c r="I71" s="154"/>
      <c r="J71" s="154"/>
      <c r="K71" s="154"/>
      <c r="L71" s="154"/>
      <c r="M71" s="154"/>
      <c r="N71" s="154"/>
      <c r="O71" s="154"/>
      <c r="P71" s="154"/>
      <c r="Q71" s="155"/>
      <c r="R71" s="154"/>
      <c r="S71" s="154"/>
      <c r="T71" s="154"/>
      <c r="U71" s="154"/>
      <c r="V71" s="154"/>
      <c r="W71" s="154"/>
      <c r="X71" s="154"/>
      <c r="Y71" s="154"/>
      <c r="Z71" s="147"/>
      <c r="AA71" s="146"/>
      <c r="AB71" s="145"/>
      <c r="AC71" s="145"/>
      <c r="AD71" s="147"/>
      <c r="AE71" s="147"/>
      <c r="AF71" s="146"/>
      <c r="AG71" s="145"/>
      <c r="AH71" s="145"/>
      <c r="AI71" s="145"/>
      <c r="AJ71" s="145"/>
      <c r="AK71" s="145"/>
      <c r="AL71" s="145"/>
      <c r="AM71" s="145"/>
      <c r="AN71" s="145"/>
      <c r="AO71" s="145"/>
      <c r="AP71" s="147"/>
      <c r="AQ71" s="146"/>
      <c r="AR71" s="145"/>
      <c r="AS71" s="145"/>
      <c r="AT71" s="145"/>
      <c r="AU71" s="145"/>
      <c r="AV71" s="145"/>
      <c r="AW71" s="145"/>
      <c r="AX71" s="142"/>
      <c r="AY71" s="146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2"/>
      <c r="BP71" s="148"/>
      <c r="BQ71" s="145"/>
      <c r="BR71" s="149"/>
      <c r="BS71" s="146"/>
      <c r="BT71" s="144"/>
      <c r="BU71" s="145"/>
      <c r="BV71" s="145"/>
      <c r="BW71" s="145"/>
      <c r="BX71" s="147"/>
      <c r="BY71" s="219"/>
    </row>
    <row r="72" spans="1:77" s="158" customFormat="1" ht="18" customHeight="1">
      <c r="A72" s="222">
        <f t="shared" si="4"/>
        <v>0</v>
      </c>
      <c r="B72" s="223" t="s">
        <v>197</v>
      </c>
      <c r="C72" s="224" t="str">
        <f t="shared" si="3"/>
        <v/>
      </c>
      <c r="D72" s="225" t="str">
        <f t="shared" si="5"/>
        <v/>
      </c>
      <c r="E72" s="151"/>
      <c r="F72" s="142"/>
      <c r="G72" s="152"/>
      <c r="H72" s="153"/>
      <c r="I72" s="154"/>
      <c r="J72" s="154"/>
      <c r="K72" s="154"/>
      <c r="L72" s="154"/>
      <c r="M72" s="154"/>
      <c r="N72" s="154"/>
      <c r="O72" s="154"/>
      <c r="P72" s="154"/>
      <c r="Q72" s="155"/>
      <c r="R72" s="154"/>
      <c r="S72" s="154"/>
      <c r="T72" s="154"/>
      <c r="U72" s="154"/>
      <c r="V72" s="154"/>
      <c r="W72" s="154"/>
      <c r="X72" s="154"/>
      <c r="Y72" s="154"/>
      <c r="Z72" s="147"/>
      <c r="AA72" s="146"/>
      <c r="AB72" s="145"/>
      <c r="AC72" s="145"/>
      <c r="AD72" s="147"/>
      <c r="AE72" s="147"/>
      <c r="AF72" s="146"/>
      <c r="AG72" s="145"/>
      <c r="AH72" s="145"/>
      <c r="AI72" s="145"/>
      <c r="AJ72" s="145"/>
      <c r="AK72" s="145"/>
      <c r="AL72" s="145"/>
      <c r="AM72" s="145"/>
      <c r="AN72" s="145"/>
      <c r="AO72" s="145"/>
      <c r="AP72" s="147"/>
      <c r="AQ72" s="146"/>
      <c r="AR72" s="145"/>
      <c r="AS72" s="145"/>
      <c r="AT72" s="145"/>
      <c r="AU72" s="145"/>
      <c r="AV72" s="145"/>
      <c r="AW72" s="145"/>
      <c r="AX72" s="142"/>
      <c r="AY72" s="146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2"/>
      <c r="BP72" s="148"/>
      <c r="BQ72" s="145"/>
      <c r="BR72" s="149"/>
      <c r="BS72" s="146"/>
      <c r="BT72" s="144"/>
      <c r="BU72" s="145"/>
      <c r="BV72" s="145"/>
      <c r="BW72" s="145"/>
      <c r="BX72" s="147"/>
      <c r="BY72" s="219"/>
    </row>
    <row r="73" spans="1:77" s="158" customFormat="1" ht="18" customHeight="1">
      <c r="A73" s="222">
        <f t="shared" si="4"/>
        <v>0</v>
      </c>
      <c r="B73" s="223" t="s">
        <v>198</v>
      </c>
      <c r="C73" s="224" t="str">
        <f t="shared" si="3"/>
        <v/>
      </c>
      <c r="D73" s="225" t="str">
        <f t="shared" si="5"/>
        <v/>
      </c>
      <c r="E73" s="151"/>
      <c r="F73" s="142"/>
      <c r="G73" s="152"/>
      <c r="H73" s="153"/>
      <c r="I73" s="154"/>
      <c r="J73" s="154"/>
      <c r="K73" s="154"/>
      <c r="L73" s="154"/>
      <c r="M73" s="154"/>
      <c r="N73" s="154"/>
      <c r="O73" s="154"/>
      <c r="P73" s="154"/>
      <c r="Q73" s="155"/>
      <c r="R73" s="154"/>
      <c r="S73" s="154"/>
      <c r="T73" s="154"/>
      <c r="U73" s="154"/>
      <c r="V73" s="154"/>
      <c r="W73" s="154"/>
      <c r="X73" s="154"/>
      <c r="Y73" s="154"/>
      <c r="Z73" s="147"/>
      <c r="AA73" s="146"/>
      <c r="AB73" s="145"/>
      <c r="AC73" s="145"/>
      <c r="AD73" s="147"/>
      <c r="AE73" s="147"/>
      <c r="AF73" s="146"/>
      <c r="AG73" s="145"/>
      <c r="AH73" s="145"/>
      <c r="AI73" s="145"/>
      <c r="AJ73" s="145"/>
      <c r="AK73" s="145"/>
      <c r="AL73" s="145"/>
      <c r="AM73" s="145"/>
      <c r="AN73" s="145"/>
      <c r="AO73" s="145"/>
      <c r="AP73" s="147"/>
      <c r="AQ73" s="146"/>
      <c r="AR73" s="145"/>
      <c r="AS73" s="145"/>
      <c r="AT73" s="145"/>
      <c r="AU73" s="145"/>
      <c r="AV73" s="145"/>
      <c r="AW73" s="145"/>
      <c r="AX73" s="142"/>
      <c r="AY73" s="146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2"/>
      <c r="BP73" s="148"/>
      <c r="BQ73" s="145"/>
      <c r="BR73" s="149"/>
      <c r="BS73" s="146"/>
      <c r="BT73" s="144"/>
      <c r="BU73" s="145"/>
      <c r="BV73" s="145"/>
      <c r="BW73" s="145"/>
      <c r="BX73" s="147"/>
      <c r="BY73" s="219"/>
    </row>
    <row r="74" spans="1:77" s="158" customFormat="1" ht="18" customHeight="1">
      <c r="A74" s="222">
        <f t="shared" si="4"/>
        <v>0</v>
      </c>
      <c r="B74" s="223" t="s">
        <v>199</v>
      </c>
      <c r="C74" s="224" t="str">
        <f t="shared" si="3"/>
        <v/>
      </c>
      <c r="D74" s="225" t="str">
        <f t="shared" si="5"/>
        <v/>
      </c>
      <c r="E74" s="151"/>
      <c r="F74" s="142"/>
      <c r="G74" s="152"/>
      <c r="H74" s="153"/>
      <c r="I74" s="154"/>
      <c r="J74" s="154"/>
      <c r="K74" s="154"/>
      <c r="L74" s="154"/>
      <c r="M74" s="154"/>
      <c r="N74" s="154"/>
      <c r="O74" s="154"/>
      <c r="P74" s="154"/>
      <c r="Q74" s="155"/>
      <c r="R74" s="154"/>
      <c r="S74" s="154"/>
      <c r="T74" s="154"/>
      <c r="U74" s="154"/>
      <c r="V74" s="154"/>
      <c r="W74" s="154"/>
      <c r="X74" s="154"/>
      <c r="Y74" s="154"/>
      <c r="Z74" s="147"/>
      <c r="AA74" s="146"/>
      <c r="AB74" s="145"/>
      <c r="AC74" s="145"/>
      <c r="AD74" s="147"/>
      <c r="AE74" s="147"/>
      <c r="AF74" s="146"/>
      <c r="AG74" s="145"/>
      <c r="AH74" s="145"/>
      <c r="AI74" s="145"/>
      <c r="AJ74" s="145"/>
      <c r="AK74" s="145"/>
      <c r="AL74" s="145"/>
      <c r="AM74" s="145"/>
      <c r="AN74" s="145"/>
      <c r="AO74" s="145"/>
      <c r="AP74" s="147"/>
      <c r="AQ74" s="146"/>
      <c r="AR74" s="145"/>
      <c r="AS74" s="145"/>
      <c r="AT74" s="145"/>
      <c r="AU74" s="145"/>
      <c r="AV74" s="145"/>
      <c r="AW74" s="145"/>
      <c r="AX74" s="142"/>
      <c r="AY74" s="146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2"/>
      <c r="BP74" s="148"/>
      <c r="BQ74" s="145"/>
      <c r="BR74" s="149"/>
      <c r="BS74" s="146"/>
      <c r="BT74" s="144"/>
      <c r="BU74" s="145"/>
      <c r="BV74" s="145"/>
      <c r="BW74" s="145"/>
      <c r="BX74" s="147"/>
      <c r="BY74" s="219"/>
    </row>
    <row r="75" spans="1:77" s="158" customFormat="1" ht="18" customHeight="1">
      <c r="A75" s="222">
        <f t="shared" si="4"/>
        <v>0</v>
      </c>
      <c r="B75" s="223" t="s">
        <v>200</v>
      </c>
      <c r="C75" s="224" t="str">
        <f t="shared" si="3"/>
        <v/>
      </c>
      <c r="D75" s="225" t="str">
        <f t="shared" si="5"/>
        <v/>
      </c>
      <c r="E75" s="151"/>
      <c r="F75" s="142"/>
      <c r="G75" s="152"/>
      <c r="H75" s="153"/>
      <c r="I75" s="154"/>
      <c r="J75" s="154"/>
      <c r="K75" s="154"/>
      <c r="L75" s="154"/>
      <c r="M75" s="154"/>
      <c r="N75" s="154"/>
      <c r="O75" s="154"/>
      <c r="P75" s="154"/>
      <c r="Q75" s="155"/>
      <c r="R75" s="154"/>
      <c r="S75" s="154"/>
      <c r="T75" s="154"/>
      <c r="U75" s="154"/>
      <c r="V75" s="154"/>
      <c r="W75" s="154"/>
      <c r="X75" s="154"/>
      <c r="Y75" s="154"/>
      <c r="Z75" s="147"/>
      <c r="AA75" s="146"/>
      <c r="AB75" s="145"/>
      <c r="AC75" s="145"/>
      <c r="AD75" s="147"/>
      <c r="AE75" s="147"/>
      <c r="AF75" s="146"/>
      <c r="AG75" s="145"/>
      <c r="AH75" s="145"/>
      <c r="AI75" s="145"/>
      <c r="AJ75" s="145"/>
      <c r="AK75" s="145"/>
      <c r="AL75" s="145"/>
      <c r="AM75" s="145"/>
      <c r="AN75" s="145"/>
      <c r="AO75" s="145"/>
      <c r="AP75" s="147"/>
      <c r="AQ75" s="146"/>
      <c r="AR75" s="145"/>
      <c r="AS75" s="145"/>
      <c r="AT75" s="145"/>
      <c r="AU75" s="145"/>
      <c r="AV75" s="145"/>
      <c r="AW75" s="145"/>
      <c r="AX75" s="142"/>
      <c r="AY75" s="146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2"/>
      <c r="BP75" s="148"/>
      <c r="BQ75" s="145"/>
      <c r="BR75" s="149"/>
      <c r="BS75" s="146"/>
      <c r="BT75" s="144"/>
      <c r="BU75" s="145"/>
      <c r="BV75" s="145"/>
      <c r="BW75" s="145"/>
      <c r="BX75" s="147"/>
      <c r="BY75" s="219"/>
    </row>
    <row r="76" spans="1:77" s="158" customFormat="1" ht="18" customHeight="1">
      <c r="A76" s="222">
        <f t="shared" si="4"/>
        <v>0</v>
      </c>
      <c r="B76" s="223" t="s">
        <v>201</v>
      </c>
      <c r="C76" s="224" t="str">
        <f t="shared" si="3"/>
        <v/>
      </c>
      <c r="D76" s="225" t="str">
        <f t="shared" si="5"/>
        <v/>
      </c>
      <c r="E76" s="151"/>
      <c r="F76" s="142"/>
      <c r="G76" s="152"/>
      <c r="H76" s="153"/>
      <c r="I76" s="154"/>
      <c r="J76" s="154"/>
      <c r="K76" s="154"/>
      <c r="L76" s="154"/>
      <c r="M76" s="154"/>
      <c r="N76" s="154"/>
      <c r="O76" s="154"/>
      <c r="P76" s="154"/>
      <c r="Q76" s="155"/>
      <c r="R76" s="154"/>
      <c r="S76" s="154"/>
      <c r="T76" s="154"/>
      <c r="U76" s="154"/>
      <c r="V76" s="154"/>
      <c r="W76" s="154"/>
      <c r="X76" s="154"/>
      <c r="Y76" s="154"/>
      <c r="Z76" s="147"/>
      <c r="AA76" s="146"/>
      <c r="AB76" s="145"/>
      <c r="AC76" s="145"/>
      <c r="AD76" s="147"/>
      <c r="AE76" s="147"/>
      <c r="AF76" s="146"/>
      <c r="AG76" s="145"/>
      <c r="AH76" s="145"/>
      <c r="AI76" s="145"/>
      <c r="AJ76" s="145"/>
      <c r="AK76" s="145"/>
      <c r="AL76" s="145"/>
      <c r="AM76" s="145"/>
      <c r="AN76" s="145"/>
      <c r="AO76" s="145"/>
      <c r="AP76" s="147"/>
      <c r="AQ76" s="146"/>
      <c r="AR76" s="145"/>
      <c r="AS76" s="145"/>
      <c r="AT76" s="145"/>
      <c r="AU76" s="145"/>
      <c r="AV76" s="145"/>
      <c r="AW76" s="145"/>
      <c r="AX76" s="142"/>
      <c r="AY76" s="146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2"/>
      <c r="BP76" s="148"/>
      <c r="BQ76" s="145"/>
      <c r="BR76" s="149"/>
      <c r="BS76" s="146"/>
      <c r="BT76" s="144"/>
      <c r="BU76" s="145"/>
      <c r="BV76" s="145"/>
      <c r="BW76" s="145"/>
      <c r="BX76" s="147"/>
      <c r="BY76" s="219"/>
    </row>
    <row r="77" spans="1:77" s="158" customFormat="1" ht="18" customHeight="1">
      <c r="A77" s="222">
        <f t="shared" si="4"/>
        <v>0</v>
      </c>
      <c r="B77" s="223" t="s">
        <v>202</v>
      </c>
      <c r="C77" s="224" t="str">
        <f t="shared" si="3"/>
        <v/>
      </c>
      <c r="D77" s="225" t="str">
        <f t="shared" si="5"/>
        <v/>
      </c>
      <c r="E77" s="151"/>
      <c r="F77" s="142"/>
      <c r="G77" s="152"/>
      <c r="H77" s="153"/>
      <c r="I77" s="154"/>
      <c r="J77" s="154"/>
      <c r="K77" s="154"/>
      <c r="L77" s="154"/>
      <c r="M77" s="154"/>
      <c r="N77" s="154"/>
      <c r="O77" s="154"/>
      <c r="P77" s="154"/>
      <c r="Q77" s="155"/>
      <c r="R77" s="154"/>
      <c r="S77" s="154"/>
      <c r="T77" s="154"/>
      <c r="U77" s="154"/>
      <c r="V77" s="154"/>
      <c r="W77" s="154"/>
      <c r="X77" s="154"/>
      <c r="Y77" s="154"/>
      <c r="Z77" s="147"/>
      <c r="AA77" s="146"/>
      <c r="AB77" s="145"/>
      <c r="AC77" s="145"/>
      <c r="AD77" s="147"/>
      <c r="AE77" s="147"/>
      <c r="AF77" s="146"/>
      <c r="AG77" s="145"/>
      <c r="AH77" s="145"/>
      <c r="AI77" s="145"/>
      <c r="AJ77" s="145"/>
      <c r="AK77" s="145"/>
      <c r="AL77" s="145"/>
      <c r="AM77" s="145"/>
      <c r="AN77" s="145"/>
      <c r="AO77" s="145"/>
      <c r="AP77" s="147"/>
      <c r="AQ77" s="146"/>
      <c r="AR77" s="145"/>
      <c r="AS77" s="145"/>
      <c r="AT77" s="145"/>
      <c r="AU77" s="145"/>
      <c r="AV77" s="145"/>
      <c r="AW77" s="145"/>
      <c r="AX77" s="142"/>
      <c r="AY77" s="146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2"/>
      <c r="BP77" s="148"/>
      <c r="BQ77" s="145"/>
      <c r="BR77" s="149"/>
      <c r="BS77" s="146"/>
      <c r="BT77" s="144"/>
      <c r="BU77" s="145"/>
      <c r="BV77" s="145"/>
      <c r="BW77" s="145"/>
      <c r="BX77" s="147"/>
      <c r="BY77" s="219"/>
    </row>
    <row r="78" spans="1:77" s="158" customFormat="1" ht="18" customHeight="1">
      <c r="A78" s="222">
        <f t="shared" si="4"/>
        <v>0</v>
      </c>
      <c r="B78" s="223" t="s">
        <v>203</v>
      </c>
      <c r="C78" s="224" t="str">
        <f t="shared" si="3"/>
        <v/>
      </c>
      <c r="D78" s="225" t="str">
        <f t="shared" si="5"/>
        <v/>
      </c>
      <c r="E78" s="151"/>
      <c r="F78" s="142"/>
      <c r="G78" s="152"/>
      <c r="H78" s="153"/>
      <c r="I78" s="154"/>
      <c r="J78" s="154"/>
      <c r="K78" s="154"/>
      <c r="L78" s="154"/>
      <c r="M78" s="154"/>
      <c r="N78" s="154"/>
      <c r="O78" s="154"/>
      <c r="P78" s="154"/>
      <c r="Q78" s="155"/>
      <c r="R78" s="154"/>
      <c r="S78" s="154"/>
      <c r="T78" s="154"/>
      <c r="U78" s="154"/>
      <c r="V78" s="154"/>
      <c r="W78" s="154"/>
      <c r="X78" s="154"/>
      <c r="Y78" s="154"/>
      <c r="Z78" s="147"/>
      <c r="AA78" s="146"/>
      <c r="AB78" s="145"/>
      <c r="AC78" s="145"/>
      <c r="AD78" s="147"/>
      <c r="AE78" s="147"/>
      <c r="AF78" s="146"/>
      <c r="AG78" s="145"/>
      <c r="AH78" s="145"/>
      <c r="AI78" s="145"/>
      <c r="AJ78" s="145"/>
      <c r="AK78" s="145"/>
      <c r="AL78" s="145"/>
      <c r="AM78" s="145"/>
      <c r="AN78" s="145"/>
      <c r="AO78" s="145"/>
      <c r="AP78" s="147"/>
      <c r="AQ78" s="146"/>
      <c r="AR78" s="145"/>
      <c r="AS78" s="145"/>
      <c r="AT78" s="145"/>
      <c r="AU78" s="145"/>
      <c r="AV78" s="145"/>
      <c r="AW78" s="145"/>
      <c r="AX78" s="142"/>
      <c r="AY78" s="146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2"/>
      <c r="BP78" s="148"/>
      <c r="BQ78" s="145"/>
      <c r="BR78" s="149"/>
      <c r="BS78" s="146"/>
      <c r="BT78" s="144"/>
      <c r="BU78" s="145"/>
      <c r="BV78" s="145"/>
      <c r="BW78" s="145"/>
      <c r="BX78" s="147"/>
      <c r="BY78" s="219"/>
    </row>
    <row r="79" spans="1:77" s="158" customFormat="1" ht="18" customHeight="1">
      <c r="A79" s="222">
        <f t="shared" si="4"/>
        <v>0</v>
      </c>
      <c r="B79" s="223" t="s">
        <v>204</v>
      </c>
      <c r="C79" s="224" t="str">
        <f t="shared" si="3"/>
        <v/>
      </c>
      <c r="D79" s="225" t="str">
        <f t="shared" si="5"/>
        <v/>
      </c>
      <c r="E79" s="151"/>
      <c r="F79" s="142"/>
      <c r="G79" s="152"/>
      <c r="H79" s="153"/>
      <c r="I79" s="154"/>
      <c r="J79" s="154"/>
      <c r="K79" s="154"/>
      <c r="L79" s="154"/>
      <c r="M79" s="154"/>
      <c r="N79" s="154"/>
      <c r="O79" s="154"/>
      <c r="P79" s="154"/>
      <c r="Q79" s="155"/>
      <c r="R79" s="154"/>
      <c r="S79" s="154"/>
      <c r="T79" s="154"/>
      <c r="U79" s="154"/>
      <c r="V79" s="154"/>
      <c r="W79" s="154"/>
      <c r="X79" s="154"/>
      <c r="Y79" s="154"/>
      <c r="Z79" s="147"/>
      <c r="AA79" s="146"/>
      <c r="AB79" s="145"/>
      <c r="AC79" s="145"/>
      <c r="AD79" s="147"/>
      <c r="AE79" s="147"/>
      <c r="AF79" s="146"/>
      <c r="AG79" s="145"/>
      <c r="AH79" s="145"/>
      <c r="AI79" s="145"/>
      <c r="AJ79" s="145"/>
      <c r="AK79" s="145"/>
      <c r="AL79" s="145"/>
      <c r="AM79" s="145"/>
      <c r="AN79" s="145"/>
      <c r="AO79" s="145"/>
      <c r="AP79" s="147"/>
      <c r="AQ79" s="146"/>
      <c r="AR79" s="145"/>
      <c r="AS79" s="145"/>
      <c r="AT79" s="145"/>
      <c r="AU79" s="145"/>
      <c r="AV79" s="145"/>
      <c r="AW79" s="145"/>
      <c r="AX79" s="142"/>
      <c r="AY79" s="146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2"/>
      <c r="BP79" s="148"/>
      <c r="BQ79" s="145"/>
      <c r="BR79" s="149"/>
      <c r="BS79" s="146"/>
      <c r="BT79" s="144"/>
      <c r="BU79" s="145"/>
      <c r="BV79" s="145"/>
      <c r="BW79" s="145"/>
      <c r="BX79" s="147"/>
      <c r="BY79" s="219"/>
    </row>
    <row r="80" spans="1:77" s="158" customFormat="1" ht="18" customHeight="1">
      <c r="A80" s="222">
        <f t="shared" si="4"/>
        <v>0</v>
      </c>
      <c r="B80" s="223" t="s">
        <v>205</v>
      </c>
      <c r="C80" s="224" t="str">
        <f t="shared" si="3"/>
        <v/>
      </c>
      <c r="D80" s="225" t="str">
        <f t="shared" si="5"/>
        <v/>
      </c>
      <c r="E80" s="151"/>
      <c r="F80" s="142"/>
      <c r="G80" s="152"/>
      <c r="H80" s="153"/>
      <c r="I80" s="154"/>
      <c r="J80" s="154"/>
      <c r="K80" s="154"/>
      <c r="L80" s="154"/>
      <c r="M80" s="154"/>
      <c r="N80" s="154"/>
      <c r="O80" s="154"/>
      <c r="P80" s="154"/>
      <c r="Q80" s="155"/>
      <c r="R80" s="154"/>
      <c r="S80" s="154"/>
      <c r="T80" s="154"/>
      <c r="U80" s="154"/>
      <c r="V80" s="154"/>
      <c r="W80" s="154"/>
      <c r="X80" s="154"/>
      <c r="Y80" s="154"/>
      <c r="Z80" s="147"/>
      <c r="AA80" s="146"/>
      <c r="AB80" s="145"/>
      <c r="AC80" s="145"/>
      <c r="AD80" s="147"/>
      <c r="AE80" s="147"/>
      <c r="AF80" s="146"/>
      <c r="AG80" s="145"/>
      <c r="AH80" s="145"/>
      <c r="AI80" s="145"/>
      <c r="AJ80" s="145"/>
      <c r="AK80" s="145"/>
      <c r="AL80" s="145"/>
      <c r="AM80" s="145"/>
      <c r="AN80" s="145"/>
      <c r="AO80" s="145"/>
      <c r="AP80" s="147"/>
      <c r="AQ80" s="146"/>
      <c r="AR80" s="145"/>
      <c r="AS80" s="145"/>
      <c r="AT80" s="145"/>
      <c r="AU80" s="145"/>
      <c r="AV80" s="145"/>
      <c r="AW80" s="145"/>
      <c r="AX80" s="142"/>
      <c r="AY80" s="146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2"/>
      <c r="BP80" s="148"/>
      <c r="BQ80" s="145"/>
      <c r="BR80" s="149"/>
      <c r="BS80" s="146"/>
      <c r="BT80" s="144"/>
      <c r="BU80" s="145"/>
      <c r="BV80" s="145"/>
      <c r="BW80" s="145"/>
      <c r="BX80" s="147"/>
      <c r="BY80" s="219"/>
    </row>
    <row r="81" spans="1:77" s="158" customFormat="1" ht="18" customHeight="1">
      <c r="A81" s="222">
        <f t="shared" si="4"/>
        <v>0</v>
      </c>
      <c r="B81" s="223" t="s">
        <v>206</v>
      </c>
      <c r="C81" s="224" t="str">
        <f t="shared" si="3"/>
        <v/>
      </c>
      <c r="D81" s="225" t="str">
        <f t="shared" si="5"/>
        <v/>
      </c>
      <c r="E81" s="151"/>
      <c r="F81" s="142"/>
      <c r="G81" s="152"/>
      <c r="H81" s="153"/>
      <c r="I81" s="154"/>
      <c r="J81" s="154"/>
      <c r="K81" s="154"/>
      <c r="L81" s="154"/>
      <c r="M81" s="154"/>
      <c r="N81" s="154"/>
      <c r="O81" s="154"/>
      <c r="P81" s="154"/>
      <c r="Q81" s="155"/>
      <c r="R81" s="154"/>
      <c r="S81" s="154"/>
      <c r="T81" s="154"/>
      <c r="U81" s="154"/>
      <c r="V81" s="154"/>
      <c r="W81" s="154"/>
      <c r="X81" s="154"/>
      <c r="Y81" s="154"/>
      <c r="Z81" s="147"/>
      <c r="AA81" s="146"/>
      <c r="AB81" s="145"/>
      <c r="AC81" s="145"/>
      <c r="AD81" s="147"/>
      <c r="AE81" s="147"/>
      <c r="AF81" s="146"/>
      <c r="AG81" s="145"/>
      <c r="AH81" s="145"/>
      <c r="AI81" s="145"/>
      <c r="AJ81" s="145"/>
      <c r="AK81" s="145"/>
      <c r="AL81" s="145"/>
      <c r="AM81" s="145"/>
      <c r="AN81" s="145"/>
      <c r="AO81" s="145"/>
      <c r="AP81" s="147"/>
      <c r="AQ81" s="146"/>
      <c r="AR81" s="145"/>
      <c r="AS81" s="145"/>
      <c r="AT81" s="145"/>
      <c r="AU81" s="145"/>
      <c r="AV81" s="145"/>
      <c r="AW81" s="145"/>
      <c r="AX81" s="142"/>
      <c r="AY81" s="146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2"/>
      <c r="BP81" s="148"/>
      <c r="BQ81" s="145"/>
      <c r="BR81" s="149"/>
      <c r="BS81" s="146"/>
      <c r="BT81" s="144"/>
      <c r="BU81" s="145"/>
      <c r="BV81" s="145"/>
      <c r="BW81" s="145"/>
      <c r="BX81" s="147"/>
      <c r="BY81" s="219"/>
    </row>
    <row r="82" spans="1:77" s="158" customFormat="1" ht="18" customHeight="1">
      <c r="A82" s="222">
        <f t="shared" si="4"/>
        <v>0</v>
      </c>
      <c r="B82" s="223" t="s">
        <v>207</v>
      </c>
      <c r="C82" s="224" t="str">
        <f t="shared" si="3"/>
        <v/>
      </c>
      <c r="D82" s="225" t="str">
        <f t="shared" si="5"/>
        <v/>
      </c>
      <c r="E82" s="151"/>
      <c r="F82" s="142"/>
      <c r="G82" s="152"/>
      <c r="H82" s="153"/>
      <c r="I82" s="154"/>
      <c r="J82" s="154"/>
      <c r="K82" s="154"/>
      <c r="L82" s="154"/>
      <c r="M82" s="154"/>
      <c r="N82" s="154"/>
      <c r="O82" s="154"/>
      <c r="P82" s="154"/>
      <c r="Q82" s="155"/>
      <c r="R82" s="154"/>
      <c r="S82" s="154"/>
      <c r="T82" s="154"/>
      <c r="U82" s="154"/>
      <c r="V82" s="154"/>
      <c r="W82" s="154"/>
      <c r="X82" s="154"/>
      <c r="Y82" s="154"/>
      <c r="Z82" s="147"/>
      <c r="AA82" s="146"/>
      <c r="AB82" s="145"/>
      <c r="AC82" s="145"/>
      <c r="AD82" s="147"/>
      <c r="AE82" s="147"/>
      <c r="AF82" s="146"/>
      <c r="AG82" s="145"/>
      <c r="AH82" s="145"/>
      <c r="AI82" s="145"/>
      <c r="AJ82" s="145"/>
      <c r="AK82" s="145"/>
      <c r="AL82" s="145"/>
      <c r="AM82" s="145"/>
      <c r="AN82" s="145"/>
      <c r="AO82" s="145"/>
      <c r="AP82" s="147"/>
      <c r="AQ82" s="146"/>
      <c r="AR82" s="145"/>
      <c r="AS82" s="145"/>
      <c r="AT82" s="145"/>
      <c r="AU82" s="145"/>
      <c r="AV82" s="145"/>
      <c r="AW82" s="145"/>
      <c r="AX82" s="142"/>
      <c r="AY82" s="146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2"/>
      <c r="BP82" s="148"/>
      <c r="BQ82" s="145"/>
      <c r="BR82" s="149"/>
      <c r="BS82" s="146"/>
      <c r="BT82" s="144"/>
      <c r="BU82" s="145"/>
      <c r="BV82" s="145"/>
      <c r="BW82" s="145"/>
      <c r="BX82" s="147"/>
      <c r="BY82" s="219"/>
    </row>
    <row r="83" spans="1:77" s="158" customFormat="1" ht="18" customHeight="1">
      <c r="A83" s="222">
        <f t="shared" si="4"/>
        <v>0</v>
      </c>
      <c r="B83" s="223" t="s">
        <v>208</v>
      </c>
      <c r="C83" s="224" t="str">
        <f t="shared" si="3"/>
        <v/>
      </c>
      <c r="D83" s="225" t="str">
        <f t="shared" si="5"/>
        <v/>
      </c>
      <c r="E83" s="151"/>
      <c r="F83" s="142"/>
      <c r="G83" s="152"/>
      <c r="H83" s="153"/>
      <c r="I83" s="154"/>
      <c r="J83" s="154"/>
      <c r="K83" s="154"/>
      <c r="L83" s="154"/>
      <c r="M83" s="154"/>
      <c r="N83" s="154"/>
      <c r="O83" s="154"/>
      <c r="P83" s="154"/>
      <c r="Q83" s="155"/>
      <c r="R83" s="154"/>
      <c r="S83" s="154"/>
      <c r="T83" s="154"/>
      <c r="U83" s="154"/>
      <c r="V83" s="154"/>
      <c r="W83" s="154"/>
      <c r="X83" s="154"/>
      <c r="Y83" s="154"/>
      <c r="Z83" s="147"/>
      <c r="AA83" s="146"/>
      <c r="AB83" s="145"/>
      <c r="AC83" s="145"/>
      <c r="AD83" s="147"/>
      <c r="AE83" s="147"/>
      <c r="AF83" s="146"/>
      <c r="AG83" s="145"/>
      <c r="AH83" s="145"/>
      <c r="AI83" s="145"/>
      <c r="AJ83" s="145"/>
      <c r="AK83" s="145"/>
      <c r="AL83" s="145"/>
      <c r="AM83" s="145"/>
      <c r="AN83" s="145"/>
      <c r="AO83" s="145"/>
      <c r="AP83" s="147"/>
      <c r="AQ83" s="146"/>
      <c r="AR83" s="145"/>
      <c r="AS83" s="145"/>
      <c r="AT83" s="145"/>
      <c r="AU83" s="145"/>
      <c r="AV83" s="145"/>
      <c r="AW83" s="145"/>
      <c r="AX83" s="142"/>
      <c r="AY83" s="146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2"/>
      <c r="BP83" s="148"/>
      <c r="BQ83" s="145"/>
      <c r="BR83" s="149"/>
      <c r="BS83" s="146"/>
      <c r="BT83" s="144"/>
      <c r="BU83" s="145"/>
      <c r="BV83" s="145"/>
      <c r="BW83" s="145"/>
      <c r="BX83" s="147"/>
      <c r="BY83" s="219"/>
    </row>
    <row r="84" spans="1:77" s="158" customFormat="1" ht="18" customHeight="1">
      <c r="A84" s="222">
        <f t="shared" si="4"/>
        <v>0</v>
      </c>
      <c r="B84" s="223" t="s">
        <v>209</v>
      </c>
      <c r="C84" s="224" t="str">
        <f t="shared" si="3"/>
        <v/>
      </c>
      <c r="D84" s="225" t="str">
        <f t="shared" si="5"/>
        <v/>
      </c>
      <c r="E84" s="151"/>
      <c r="F84" s="142"/>
      <c r="G84" s="152"/>
      <c r="H84" s="153"/>
      <c r="I84" s="154"/>
      <c r="J84" s="154"/>
      <c r="K84" s="154"/>
      <c r="L84" s="154"/>
      <c r="M84" s="154"/>
      <c r="N84" s="154"/>
      <c r="O84" s="154"/>
      <c r="P84" s="154"/>
      <c r="Q84" s="155"/>
      <c r="R84" s="154"/>
      <c r="S84" s="154"/>
      <c r="T84" s="154"/>
      <c r="U84" s="154"/>
      <c r="V84" s="154"/>
      <c r="W84" s="154"/>
      <c r="X84" s="154"/>
      <c r="Y84" s="154"/>
      <c r="Z84" s="147"/>
      <c r="AA84" s="146"/>
      <c r="AB84" s="145"/>
      <c r="AC84" s="145"/>
      <c r="AD84" s="147"/>
      <c r="AE84" s="147"/>
      <c r="AF84" s="146"/>
      <c r="AG84" s="145"/>
      <c r="AH84" s="145"/>
      <c r="AI84" s="145"/>
      <c r="AJ84" s="145"/>
      <c r="AK84" s="145"/>
      <c r="AL84" s="145"/>
      <c r="AM84" s="145"/>
      <c r="AN84" s="145"/>
      <c r="AO84" s="145"/>
      <c r="AP84" s="147"/>
      <c r="AQ84" s="146"/>
      <c r="AR84" s="145"/>
      <c r="AS84" s="145"/>
      <c r="AT84" s="145"/>
      <c r="AU84" s="145"/>
      <c r="AV84" s="145"/>
      <c r="AW84" s="145"/>
      <c r="AX84" s="142"/>
      <c r="AY84" s="146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2"/>
      <c r="BP84" s="148"/>
      <c r="BQ84" s="145"/>
      <c r="BR84" s="149"/>
      <c r="BS84" s="146"/>
      <c r="BT84" s="144"/>
      <c r="BU84" s="145"/>
      <c r="BV84" s="145"/>
      <c r="BW84" s="145"/>
      <c r="BX84" s="147"/>
      <c r="BY84" s="219"/>
    </row>
    <row r="85" spans="1:77" s="158" customFormat="1" ht="18" customHeight="1">
      <c r="A85" s="222">
        <f t="shared" si="4"/>
        <v>0</v>
      </c>
      <c r="B85" s="223" t="s">
        <v>210</v>
      </c>
      <c r="C85" s="224" t="str">
        <f t="shared" si="3"/>
        <v/>
      </c>
      <c r="D85" s="225" t="str">
        <f t="shared" si="5"/>
        <v/>
      </c>
      <c r="E85" s="151"/>
      <c r="F85" s="142"/>
      <c r="G85" s="152"/>
      <c r="H85" s="153"/>
      <c r="I85" s="154"/>
      <c r="J85" s="154"/>
      <c r="K85" s="154"/>
      <c r="L85" s="154"/>
      <c r="M85" s="154"/>
      <c r="N85" s="154"/>
      <c r="O85" s="154"/>
      <c r="P85" s="154"/>
      <c r="Q85" s="155"/>
      <c r="R85" s="154"/>
      <c r="S85" s="154"/>
      <c r="T85" s="154"/>
      <c r="U85" s="154"/>
      <c r="V85" s="154"/>
      <c r="W85" s="154"/>
      <c r="X85" s="154"/>
      <c r="Y85" s="154"/>
      <c r="Z85" s="147"/>
      <c r="AA85" s="146"/>
      <c r="AB85" s="145"/>
      <c r="AC85" s="145"/>
      <c r="AD85" s="147"/>
      <c r="AE85" s="147"/>
      <c r="AF85" s="146"/>
      <c r="AG85" s="145"/>
      <c r="AH85" s="145"/>
      <c r="AI85" s="145"/>
      <c r="AJ85" s="145"/>
      <c r="AK85" s="145"/>
      <c r="AL85" s="145"/>
      <c r="AM85" s="145"/>
      <c r="AN85" s="145"/>
      <c r="AO85" s="145"/>
      <c r="AP85" s="147"/>
      <c r="AQ85" s="146"/>
      <c r="AR85" s="145"/>
      <c r="AS85" s="145"/>
      <c r="AT85" s="145"/>
      <c r="AU85" s="145"/>
      <c r="AV85" s="145"/>
      <c r="AW85" s="145"/>
      <c r="AX85" s="142"/>
      <c r="AY85" s="146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2"/>
      <c r="BP85" s="148"/>
      <c r="BQ85" s="145"/>
      <c r="BR85" s="149"/>
      <c r="BS85" s="146"/>
      <c r="BT85" s="144"/>
      <c r="BU85" s="145"/>
      <c r="BV85" s="145"/>
      <c r="BW85" s="145"/>
      <c r="BX85" s="147"/>
      <c r="BY85" s="219"/>
    </row>
    <row r="86" spans="1:77" s="158" customFormat="1" ht="18" customHeight="1">
      <c r="A86" s="222">
        <f t="shared" si="4"/>
        <v>0</v>
      </c>
      <c r="B86" s="223" t="s">
        <v>211</v>
      </c>
      <c r="C86" s="224" t="str">
        <f t="shared" si="3"/>
        <v/>
      </c>
      <c r="D86" s="225" t="str">
        <f t="shared" si="5"/>
        <v/>
      </c>
      <c r="E86" s="151"/>
      <c r="F86" s="142"/>
      <c r="G86" s="152"/>
      <c r="H86" s="153"/>
      <c r="I86" s="154"/>
      <c r="J86" s="154"/>
      <c r="K86" s="154"/>
      <c r="L86" s="154"/>
      <c r="M86" s="154"/>
      <c r="N86" s="154"/>
      <c r="O86" s="154"/>
      <c r="P86" s="154"/>
      <c r="Q86" s="155"/>
      <c r="R86" s="154"/>
      <c r="S86" s="154"/>
      <c r="T86" s="154"/>
      <c r="U86" s="154"/>
      <c r="V86" s="154"/>
      <c r="W86" s="154"/>
      <c r="X86" s="154"/>
      <c r="Y86" s="154"/>
      <c r="Z86" s="147"/>
      <c r="AA86" s="146"/>
      <c r="AB86" s="145"/>
      <c r="AC86" s="145"/>
      <c r="AD86" s="147"/>
      <c r="AE86" s="147"/>
      <c r="AF86" s="146"/>
      <c r="AG86" s="145"/>
      <c r="AH86" s="145"/>
      <c r="AI86" s="145"/>
      <c r="AJ86" s="145"/>
      <c r="AK86" s="145"/>
      <c r="AL86" s="145"/>
      <c r="AM86" s="145"/>
      <c r="AN86" s="145"/>
      <c r="AO86" s="145"/>
      <c r="AP86" s="147"/>
      <c r="AQ86" s="146"/>
      <c r="AR86" s="145"/>
      <c r="AS86" s="145"/>
      <c r="AT86" s="145"/>
      <c r="AU86" s="145"/>
      <c r="AV86" s="145"/>
      <c r="AW86" s="145"/>
      <c r="AX86" s="142"/>
      <c r="AY86" s="146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2"/>
      <c r="BP86" s="148"/>
      <c r="BQ86" s="145"/>
      <c r="BR86" s="149"/>
      <c r="BS86" s="146"/>
      <c r="BT86" s="144"/>
      <c r="BU86" s="145"/>
      <c r="BV86" s="145"/>
      <c r="BW86" s="145"/>
      <c r="BX86" s="147"/>
      <c r="BY86" s="219"/>
    </row>
    <row r="87" spans="1:77" s="158" customFormat="1" ht="18" customHeight="1">
      <c r="A87" s="222">
        <f t="shared" si="4"/>
        <v>0</v>
      </c>
      <c r="B87" s="223" t="s">
        <v>212</v>
      </c>
      <c r="C87" s="224" t="str">
        <f t="shared" si="3"/>
        <v/>
      </c>
      <c r="D87" s="225" t="str">
        <f t="shared" si="5"/>
        <v/>
      </c>
      <c r="E87" s="151"/>
      <c r="F87" s="142"/>
      <c r="G87" s="152"/>
      <c r="H87" s="153"/>
      <c r="I87" s="154"/>
      <c r="J87" s="154"/>
      <c r="K87" s="154"/>
      <c r="L87" s="154"/>
      <c r="M87" s="154"/>
      <c r="N87" s="154"/>
      <c r="O87" s="154"/>
      <c r="P87" s="154"/>
      <c r="Q87" s="155"/>
      <c r="R87" s="154"/>
      <c r="S87" s="154"/>
      <c r="T87" s="154"/>
      <c r="U87" s="154"/>
      <c r="V87" s="154"/>
      <c r="W87" s="154"/>
      <c r="X87" s="154"/>
      <c r="Y87" s="154"/>
      <c r="Z87" s="147"/>
      <c r="AA87" s="146"/>
      <c r="AB87" s="145"/>
      <c r="AC87" s="145"/>
      <c r="AD87" s="147"/>
      <c r="AE87" s="147"/>
      <c r="AF87" s="146"/>
      <c r="AG87" s="145"/>
      <c r="AH87" s="145"/>
      <c r="AI87" s="145"/>
      <c r="AJ87" s="145"/>
      <c r="AK87" s="145"/>
      <c r="AL87" s="145"/>
      <c r="AM87" s="145"/>
      <c r="AN87" s="145"/>
      <c r="AO87" s="145"/>
      <c r="AP87" s="147"/>
      <c r="AQ87" s="146"/>
      <c r="AR87" s="145"/>
      <c r="AS87" s="145"/>
      <c r="AT87" s="145"/>
      <c r="AU87" s="145"/>
      <c r="AV87" s="145"/>
      <c r="AW87" s="145"/>
      <c r="AX87" s="142"/>
      <c r="AY87" s="146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2"/>
      <c r="BP87" s="148"/>
      <c r="BQ87" s="145"/>
      <c r="BR87" s="149"/>
      <c r="BS87" s="146"/>
      <c r="BT87" s="144"/>
      <c r="BU87" s="145"/>
      <c r="BV87" s="145"/>
      <c r="BW87" s="145"/>
      <c r="BX87" s="147"/>
      <c r="BY87" s="219"/>
    </row>
    <row r="88" spans="1:77" s="158" customFormat="1" ht="18" customHeight="1">
      <c r="A88" s="222">
        <f t="shared" si="4"/>
        <v>0</v>
      </c>
      <c r="B88" s="223" t="s">
        <v>213</v>
      </c>
      <c r="C88" s="224" t="str">
        <f t="shared" si="3"/>
        <v/>
      </c>
      <c r="D88" s="225" t="str">
        <f t="shared" si="5"/>
        <v/>
      </c>
      <c r="E88" s="151"/>
      <c r="F88" s="142"/>
      <c r="G88" s="152"/>
      <c r="H88" s="153"/>
      <c r="I88" s="154"/>
      <c r="J88" s="154"/>
      <c r="K88" s="154"/>
      <c r="L88" s="154"/>
      <c r="M88" s="154"/>
      <c r="N88" s="154"/>
      <c r="O88" s="154"/>
      <c r="P88" s="154"/>
      <c r="Q88" s="155"/>
      <c r="R88" s="154"/>
      <c r="S88" s="154"/>
      <c r="T88" s="154"/>
      <c r="U88" s="154"/>
      <c r="V88" s="154"/>
      <c r="W88" s="154"/>
      <c r="X88" s="154"/>
      <c r="Y88" s="154"/>
      <c r="Z88" s="147"/>
      <c r="AA88" s="146"/>
      <c r="AB88" s="145"/>
      <c r="AC88" s="145"/>
      <c r="AD88" s="147"/>
      <c r="AE88" s="147"/>
      <c r="AF88" s="146"/>
      <c r="AG88" s="145"/>
      <c r="AH88" s="145"/>
      <c r="AI88" s="145"/>
      <c r="AJ88" s="145"/>
      <c r="AK88" s="145"/>
      <c r="AL88" s="145"/>
      <c r="AM88" s="145"/>
      <c r="AN88" s="145"/>
      <c r="AO88" s="145"/>
      <c r="AP88" s="147"/>
      <c r="AQ88" s="146"/>
      <c r="AR88" s="145"/>
      <c r="AS88" s="145"/>
      <c r="AT88" s="145"/>
      <c r="AU88" s="145"/>
      <c r="AV88" s="145"/>
      <c r="AW88" s="145"/>
      <c r="AX88" s="142"/>
      <c r="AY88" s="146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2"/>
      <c r="BP88" s="148"/>
      <c r="BQ88" s="145"/>
      <c r="BR88" s="149"/>
      <c r="BS88" s="146"/>
      <c r="BT88" s="144"/>
      <c r="BU88" s="145"/>
      <c r="BV88" s="145"/>
      <c r="BW88" s="145"/>
      <c r="BX88" s="147"/>
      <c r="BY88" s="219"/>
    </row>
    <row r="89" spans="1:77" s="158" customFormat="1" ht="18" customHeight="1">
      <c r="A89" s="222">
        <f t="shared" si="4"/>
        <v>0</v>
      </c>
      <c r="B89" s="223" t="s">
        <v>214</v>
      </c>
      <c r="C89" s="224" t="str">
        <f t="shared" si="3"/>
        <v/>
      </c>
      <c r="D89" s="225" t="str">
        <f t="shared" si="5"/>
        <v/>
      </c>
      <c r="E89" s="151"/>
      <c r="F89" s="142"/>
      <c r="G89" s="152"/>
      <c r="H89" s="153"/>
      <c r="I89" s="154"/>
      <c r="J89" s="154"/>
      <c r="K89" s="154"/>
      <c r="L89" s="154"/>
      <c r="M89" s="154"/>
      <c r="N89" s="154"/>
      <c r="O89" s="154"/>
      <c r="P89" s="154"/>
      <c r="Q89" s="155"/>
      <c r="R89" s="154"/>
      <c r="S89" s="154"/>
      <c r="T89" s="154"/>
      <c r="U89" s="154"/>
      <c r="V89" s="154"/>
      <c r="W89" s="154"/>
      <c r="X89" s="154"/>
      <c r="Y89" s="154"/>
      <c r="Z89" s="147"/>
      <c r="AA89" s="146"/>
      <c r="AB89" s="145"/>
      <c r="AC89" s="145"/>
      <c r="AD89" s="147"/>
      <c r="AE89" s="147"/>
      <c r="AF89" s="146"/>
      <c r="AG89" s="145"/>
      <c r="AH89" s="145"/>
      <c r="AI89" s="145"/>
      <c r="AJ89" s="145"/>
      <c r="AK89" s="145"/>
      <c r="AL89" s="145"/>
      <c r="AM89" s="145"/>
      <c r="AN89" s="145"/>
      <c r="AO89" s="145"/>
      <c r="AP89" s="147"/>
      <c r="AQ89" s="146"/>
      <c r="AR89" s="145"/>
      <c r="AS89" s="145"/>
      <c r="AT89" s="145"/>
      <c r="AU89" s="145"/>
      <c r="AV89" s="145"/>
      <c r="AW89" s="145"/>
      <c r="AX89" s="142"/>
      <c r="AY89" s="146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2"/>
      <c r="BP89" s="148"/>
      <c r="BQ89" s="145"/>
      <c r="BR89" s="149"/>
      <c r="BS89" s="146"/>
      <c r="BT89" s="144"/>
      <c r="BU89" s="145"/>
      <c r="BV89" s="145"/>
      <c r="BW89" s="145"/>
      <c r="BX89" s="147"/>
      <c r="BY89" s="219"/>
    </row>
    <row r="90" spans="1:77" s="158" customFormat="1" ht="18" customHeight="1">
      <c r="A90" s="222">
        <f t="shared" si="4"/>
        <v>0</v>
      </c>
      <c r="B90" s="223" t="s">
        <v>215</v>
      </c>
      <c r="C90" s="224" t="str">
        <f t="shared" si="3"/>
        <v/>
      </c>
      <c r="D90" s="225" t="str">
        <f t="shared" si="5"/>
        <v/>
      </c>
      <c r="E90" s="151"/>
      <c r="F90" s="142"/>
      <c r="G90" s="152"/>
      <c r="H90" s="153"/>
      <c r="I90" s="154"/>
      <c r="J90" s="154"/>
      <c r="K90" s="154"/>
      <c r="L90" s="154"/>
      <c r="M90" s="154"/>
      <c r="N90" s="154"/>
      <c r="O90" s="154"/>
      <c r="P90" s="154"/>
      <c r="Q90" s="155"/>
      <c r="R90" s="154"/>
      <c r="S90" s="154"/>
      <c r="T90" s="154"/>
      <c r="U90" s="154"/>
      <c r="V90" s="154"/>
      <c r="W90" s="154"/>
      <c r="X90" s="154"/>
      <c r="Y90" s="154"/>
      <c r="Z90" s="147"/>
      <c r="AA90" s="146"/>
      <c r="AB90" s="145"/>
      <c r="AC90" s="145"/>
      <c r="AD90" s="147"/>
      <c r="AE90" s="147"/>
      <c r="AF90" s="146"/>
      <c r="AG90" s="145"/>
      <c r="AH90" s="145"/>
      <c r="AI90" s="145"/>
      <c r="AJ90" s="145"/>
      <c r="AK90" s="145"/>
      <c r="AL90" s="145"/>
      <c r="AM90" s="145"/>
      <c r="AN90" s="145"/>
      <c r="AO90" s="145"/>
      <c r="AP90" s="147"/>
      <c r="AQ90" s="146"/>
      <c r="AR90" s="145"/>
      <c r="AS90" s="145"/>
      <c r="AT90" s="145"/>
      <c r="AU90" s="145"/>
      <c r="AV90" s="145"/>
      <c r="AW90" s="145"/>
      <c r="AX90" s="142"/>
      <c r="AY90" s="146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2"/>
      <c r="BP90" s="148"/>
      <c r="BQ90" s="145"/>
      <c r="BR90" s="149"/>
      <c r="BS90" s="146"/>
      <c r="BT90" s="144"/>
      <c r="BU90" s="145"/>
      <c r="BV90" s="145"/>
      <c r="BW90" s="145"/>
      <c r="BX90" s="147"/>
      <c r="BY90" s="219"/>
    </row>
    <row r="91" spans="1:77" s="158" customFormat="1" ht="18" customHeight="1">
      <c r="A91" s="222">
        <f t="shared" si="4"/>
        <v>0</v>
      </c>
      <c r="B91" s="223" t="s">
        <v>216</v>
      </c>
      <c r="C91" s="224" t="str">
        <f t="shared" si="3"/>
        <v/>
      </c>
      <c r="D91" s="225" t="str">
        <f t="shared" si="5"/>
        <v/>
      </c>
      <c r="E91" s="151"/>
      <c r="F91" s="142"/>
      <c r="G91" s="152"/>
      <c r="H91" s="153"/>
      <c r="I91" s="154"/>
      <c r="J91" s="154"/>
      <c r="K91" s="154"/>
      <c r="L91" s="154"/>
      <c r="M91" s="154"/>
      <c r="N91" s="154"/>
      <c r="O91" s="154"/>
      <c r="P91" s="154"/>
      <c r="Q91" s="155"/>
      <c r="R91" s="154"/>
      <c r="S91" s="154"/>
      <c r="T91" s="154"/>
      <c r="U91" s="154"/>
      <c r="V91" s="154"/>
      <c r="W91" s="154"/>
      <c r="X91" s="154"/>
      <c r="Y91" s="154"/>
      <c r="Z91" s="147"/>
      <c r="AA91" s="146"/>
      <c r="AB91" s="145"/>
      <c r="AC91" s="145"/>
      <c r="AD91" s="147"/>
      <c r="AE91" s="147"/>
      <c r="AF91" s="146"/>
      <c r="AG91" s="145"/>
      <c r="AH91" s="145"/>
      <c r="AI91" s="145"/>
      <c r="AJ91" s="145"/>
      <c r="AK91" s="145"/>
      <c r="AL91" s="145"/>
      <c r="AM91" s="145"/>
      <c r="AN91" s="145"/>
      <c r="AO91" s="145"/>
      <c r="AP91" s="147"/>
      <c r="AQ91" s="146"/>
      <c r="AR91" s="145"/>
      <c r="AS91" s="145"/>
      <c r="AT91" s="145"/>
      <c r="AU91" s="145"/>
      <c r="AV91" s="145"/>
      <c r="AW91" s="145"/>
      <c r="AX91" s="142"/>
      <c r="AY91" s="146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2"/>
      <c r="BP91" s="148"/>
      <c r="BQ91" s="145"/>
      <c r="BR91" s="149"/>
      <c r="BS91" s="146"/>
      <c r="BT91" s="144"/>
      <c r="BU91" s="145"/>
      <c r="BV91" s="145"/>
      <c r="BW91" s="145"/>
      <c r="BX91" s="147"/>
      <c r="BY91" s="219"/>
    </row>
    <row r="92" spans="1:77" s="158" customFormat="1" ht="18" customHeight="1">
      <c r="A92" s="222">
        <f t="shared" si="4"/>
        <v>0</v>
      </c>
      <c r="B92" s="223" t="s">
        <v>217</v>
      </c>
      <c r="C92" s="224" t="str">
        <f t="shared" si="3"/>
        <v/>
      </c>
      <c r="D92" s="225" t="str">
        <f t="shared" si="5"/>
        <v/>
      </c>
      <c r="E92" s="151"/>
      <c r="F92" s="142"/>
      <c r="G92" s="152"/>
      <c r="H92" s="153"/>
      <c r="I92" s="154"/>
      <c r="J92" s="154"/>
      <c r="K92" s="154"/>
      <c r="L92" s="154"/>
      <c r="M92" s="154"/>
      <c r="N92" s="154"/>
      <c r="O92" s="154"/>
      <c r="P92" s="154"/>
      <c r="Q92" s="155"/>
      <c r="R92" s="154"/>
      <c r="S92" s="154"/>
      <c r="T92" s="154"/>
      <c r="U92" s="154"/>
      <c r="V92" s="154"/>
      <c r="W92" s="154"/>
      <c r="X92" s="154"/>
      <c r="Y92" s="154"/>
      <c r="Z92" s="147"/>
      <c r="AA92" s="146"/>
      <c r="AB92" s="145"/>
      <c r="AC92" s="145"/>
      <c r="AD92" s="147"/>
      <c r="AE92" s="147"/>
      <c r="AF92" s="146"/>
      <c r="AG92" s="145"/>
      <c r="AH92" s="145"/>
      <c r="AI92" s="145"/>
      <c r="AJ92" s="145"/>
      <c r="AK92" s="145"/>
      <c r="AL92" s="145"/>
      <c r="AM92" s="145"/>
      <c r="AN92" s="145"/>
      <c r="AO92" s="145"/>
      <c r="AP92" s="147"/>
      <c r="AQ92" s="146"/>
      <c r="AR92" s="145"/>
      <c r="AS92" s="145"/>
      <c r="AT92" s="145"/>
      <c r="AU92" s="145"/>
      <c r="AV92" s="145"/>
      <c r="AW92" s="145"/>
      <c r="AX92" s="142"/>
      <c r="AY92" s="146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2"/>
      <c r="BP92" s="148"/>
      <c r="BQ92" s="145"/>
      <c r="BR92" s="149"/>
      <c r="BS92" s="146"/>
      <c r="BT92" s="144"/>
      <c r="BU92" s="145"/>
      <c r="BV92" s="145"/>
      <c r="BW92" s="145"/>
      <c r="BX92" s="147"/>
      <c r="BY92" s="219"/>
    </row>
    <row r="93" spans="1:77" s="158" customFormat="1" ht="18" customHeight="1">
      <c r="A93" s="222">
        <f t="shared" si="4"/>
        <v>0</v>
      </c>
      <c r="B93" s="223" t="s">
        <v>218</v>
      </c>
      <c r="C93" s="224" t="str">
        <f t="shared" si="3"/>
        <v/>
      </c>
      <c r="D93" s="225" t="str">
        <f t="shared" si="5"/>
        <v/>
      </c>
      <c r="E93" s="151"/>
      <c r="F93" s="142"/>
      <c r="G93" s="152"/>
      <c r="H93" s="153"/>
      <c r="I93" s="154"/>
      <c r="J93" s="154"/>
      <c r="K93" s="154"/>
      <c r="L93" s="154"/>
      <c r="M93" s="154"/>
      <c r="N93" s="154"/>
      <c r="O93" s="154"/>
      <c r="P93" s="154"/>
      <c r="Q93" s="155"/>
      <c r="R93" s="154"/>
      <c r="S93" s="154"/>
      <c r="T93" s="154"/>
      <c r="U93" s="154"/>
      <c r="V93" s="154"/>
      <c r="W93" s="154"/>
      <c r="X93" s="154"/>
      <c r="Y93" s="154"/>
      <c r="Z93" s="147"/>
      <c r="AA93" s="146"/>
      <c r="AB93" s="145"/>
      <c r="AC93" s="145"/>
      <c r="AD93" s="147"/>
      <c r="AE93" s="147"/>
      <c r="AF93" s="146"/>
      <c r="AG93" s="145"/>
      <c r="AH93" s="145"/>
      <c r="AI93" s="145"/>
      <c r="AJ93" s="145"/>
      <c r="AK93" s="145"/>
      <c r="AL93" s="145"/>
      <c r="AM93" s="145"/>
      <c r="AN93" s="145"/>
      <c r="AO93" s="145"/>
      <c r="AP93" s="147"/>
      <c r="AQ93" s="146"/>
      <c r="AR93" s="145"/>
      <c r="AS93" s="145"/>
      <c r="AT93" s="145"/>
      <c r="AU93" s="145"/>
      <c r="AV93" s="145"/>
      <c r="AW93" s="145"/>
      <c r="AX93" s="142"/>
      <c r="AY93" s="146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2"/>
      <c r="BP93" s="148"/>
      <c r="BQ93" s="145"/>
      <c r="BR93" s="149"/>
      <c r="BS93" s="146"/>
      <c r="BT93" s="144"/>
      <c r="BU93" s="145"/>
      <c r="BV93" s="145"/>
      <c r="BW93" s="145"/>
      <c r="BX93" s="147"/>
      <c r="BY93" s="219"/>
    </row>
    <row r="94" spans="1:77" s="158" customFormat="1" ht="18" customHeight="1">
      <c r="A94" s="222">
        <f t="shared" si="4"/>
        <v>0</v>
      </c>
      <c r="B94" s="223" t="s">
        <v>219</v>
      </c>
      <c r="C94" s="224" t="str">
        <f t="shared" si="3"/>
        <v/>
      </c>
      <c r="D94" s="225" t="str">
        <f t="shared" si="5"/>
        <v/>
      </c>
      <c r="E94" s="151"/>
      <c r="F94" s="142"/>
      <c r="G94" s="152"/>
      <c r="H94" s="153"/>
      <c r="I94" s="154"/>
      <c r="J94" s="154"/>
      <c r="K94" s="154"/>
      <c r="L94" s="154"/>
      <c r="M94" s="154"/>
      <c r="N94" s="154"/>
      <c r="O94" s="154"/>
      <c r="P94" s="154"/>
      <c r="Q94" s="155"/>
      <c r="R94" s="154"/>
      <c r="S94" s="154"/>
      <c r="T94" s="154"/>
      <c r="U94" s="154"/>
      <c r="V94" s="154"/>
      <c r="W94" s="154"/>
      <c r="X94" s="154"/>
      <c r="Y94" s="154"/>
      <c r="Z94" s="147"/>
      <c r="AA94" s="146"/>
      <c r="AB94" s="145"/>
      <c r="AC94" s="145"/>
      <c r="AD94" s="147"/>
      <c r="AE94" s="147"/>
      <c r="AF94" s="146"/>
      <c r="AG94" s="145"/>
      <c r="AH94" s="145"/>
      <c r="AI94" s="145"/>
      <c r="AJ94" s="145"/>
      <c r="AK94" s="145"/>
      <c r="AL94" s="145"/>
      <c r="AM94" s="145"/>
      <c r="AN94" s="145"/>
      <c r="AO94" s="145"/>
      <c r="AP94" s="147"/>
      <c r="AQ94" s="146"/>
      <c r="AR94" s="145"/>
      <c r="AS94" s="145"/>
      <c r="AT94" s="145"/>
      <c r="AU94" s="145"/>
      <c r="AV94" s="145"/>
      <c r="AW94" s="145"/>
      <c r="AX94" s="142"/>
      <c r="AY94" s="146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2"/>
      <c r="BP94" s="148"/>
      <c r="BQ94" s="145"/>
      <c r="BR94" s="149"/>
      <c r="BS94" s="146"/>
      <c r="BT94" s="144"/>
      <c r="BU94" s="145"/>
      <c r="BV94" s="145"/>
      <c r="BW94" s="145"/>
      <c r="BX94" s="147"/>
      <c r="BY94" s="219"/>
    </row>
    <row r="95" spans="1:77" s="158" customFormat="1" ht="18" customHeight="1">
      <c r="A95" s="222">
        <f t="shared" si="4"/>
        <v>0</v>
      </c>
      <c r="B95" s="223" t="s">
        <v>220</v>
      </c>
      <c r="C95" s="224" t="str">
        <f t="shared" si="3"/>
        <v/>
      </c>
      <c r="D95" s="225" t="str">
        <f t="shared" si="5"/>
        <v/>
      </c>
      <c r="E95" s="151"/>
      <c r="F95" s="142"/>
      <c r="G95" s="152"/>
      <c r="H95" s="153"/>
      <c r="I95" s="154"/>
      <c r="J95" s="154"/>
      <c r="K95" s="154"/>
      <c r="L95" s="154"/>
      <c r="M95" s="154"/>
      <c r="N95" s="154"/>
      <c r="O95" s="154"/>
      <c r="P95" s="154"/>
      <c r="Q95" s="155"/>
      <c r="R95" s="154"/>
      <c r="S95" s="154"/>
      <c r="T95" s="154"/>
      <c r="U95" s="154"/>
      <c r="V95" s="154"/>
      <c r="W95" s="154"/>
      <c r="X95" s="154"/>
      <c r="Y95" s="154"/>
      <c r="Z95" s="147"/>
      <c r="AA95" s="146"/>
      <c r="AB95" s="145"/>
      <c r="AC95" s="145"/>
      <c r="AD95" s="147"/>
      <c r="AE95" s="147"/>
      <c r="AF95" s="146"/>
      <c r="AG95" s="145"/>
      <c r="AH95" s="145"/>
      <c r="AI95" s="145"/>
      <c r="AJ95" s="145"/>
      <c r="AK95" s="145"/>
      <c r="AL95" s="145"/>
      <c r="AM95" s="145"/>
      <c r="AN95" s="145"/>
      <c r="AO95" s="145"/>
      <c r="AP95" s="147"/>
      <c r="AQ95" s="146"/>
      <c r="AR95" s="145"/>
      <c r="AS95" s="145"/>
      <c r="AT95" s="145"/>
      <c r="AU95" s="145"/>
      <c r="AV95" s="145"/>
      <c r="AW95" s="145"/>
      <c r="AX95" s="142"/>
      <c r="AY95" s="146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2"/>
      <c r="BP95" s="148"/>
      <c r="BQ95" s="145"/>
      <c r="BR95" s="149"/>
      <c r="BS95" s="146"/>
      <c r="BT95" s="144"/>
      <c r="BU95" s="145"/>
      <c r="BV95" s="145"/>
      <c r="BW95" s="145"/>
      <c r="BX95" s="147"/>
      <c r="BY95" s="219"/>
    </row>
    <row r="96" spans="1:77" s="158" customFormat="1" ht="18" customHeight="1">
      <c r="A96" s="222">
        <f t="shared" si="4"/>
        <v>0</v>
      </c>
      <c r="B96" s="223" t="s">
        <v>221</v>
      </c>
      <c r="C96" s="224" t="str">
        <f t="shared" si="3"/>
        <v/>
      </c>
      <c r="D96" s="225" t="str">
        <f t="shared" si="5"/>
        <v/>
      </c>
      <c r="E96" s="151"/>
      <c r="F96" s="142"/>
      <c r="G96" s="152"/>
      <c r="H96" s="153"/>
      <c r="I96" s="154"/>
      <c r="J96" s="154"/>
      <c r="K96" s="154"/>
      <c r="L96" s="154"/>
      <c r="M96" s="154"/>
      <c r="N96" s="154"/>
      <c r="O96" s="154"/>
      <c r="P96" s="154"/>
      <c r="Q96" s="155"/>
      <c r="R96" s="154"/>
      <c r="S96" s="154"/>
      <c r="T96" s="154"/>
      <c r="U96" s="154"/>
      <c r="V96" s="154"/>
      <c r="W96" s="154"/>
      <c r="X96" s="154"/>
      <c r="Y96" s="154"/>
      <c r="Z96" s="147"/>
      <c r="AA96" s="146"/>
      <c r="AB96" s="145"/>
      <c r="AC96" s="145"/>
      <c r="AD96" s="147"/>
      <c r="AE96" s="147"/>
      <c r="AF96" s="146"/>
      <c r="AG96" s="145"/>
      <c r="AH96" s="145"/>
      <c r="AI96" s="145"/>
      <c r="AJ96" s="145"/>
      <c r="AK96" s="145"/>
      <c r="AL96" s="145"/>
      <c r="AM96" s="145"/>
      <c r="AN96" s="145"/>
      <c r="AO96" s="145"/>
      <c r="AP96" s="147"/>
      <c r="AQ96" s="146"/>
      <c r="AR96" s="145"/>
      <c r="AS96" s="145"/>
      <c r="AT96" s="145"/>
      <c r="AU96" s="145"/>
      <c r="AV96" s="145"/>
      <c r="AW96" s="145"/>
      <c r="AX96" s="142"/>
      <c r="AY96" s="146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5"/>
      <c r="BN96" s="145"/>
      <c r="BO96" s="142"/>
      <c r="BP96" s="148"/>
      <c r="BQ96" s="145"/>
      <c r="BR96" s="149"/>
      <c r="BS96" s="146"/>
      <c r="BT96" s="144"/>
      <c r="BU96" s="145"/>
      <c r="BV96" s="145"/>
      <c r="BW96" s="145"/>
      <c r="BX96" s="147"/>
      <c r="BY96" s="219"/>
    </row>
    <row r="97" spans="1:77" s="158" customFormat="1" ht="18" customHeight="1">
      <c r="A97" s="222">
        <f t="shared" si="4"/>
        <v>0</v>
      </c>
      <c r="B97" s="223" t="s">
        <v>222</v>
      </c>
      <c r="C97" s="224" t="str">
        <f t="shared" si="3"/>
        <v/>
      </c>
      <c r="D97" s="225" t="str">
        <f t="shared" si="5"/>
        <v/>
      </c>
      <c r="E97" s="151"/>
      <c r="F97" s="142"/>
      <c r="G97" s="152"/>
      <c r="H97" s="153"/>
      <c r="I97" s="154"/>
      <c r="J97" s="154"/>
      <c r="K97" s="154"/>
      <c r="L97" s="154"/>
      <c r="M97" s="154"/>
      <c r="N97" s="154"/>
      <c r="O97" s="154"/>
      <c r="P97" s="154"/>
      <c r="Q97" s="155"/>
      <c r="R97" s="154"/>
      <c r="S97" s="154"/>
      <c r="T97" s="154"/>
      <c r="U97" s="154"/>
      <c r="V97" s="154"/>
      <c r="W97" s="154"/>
      <c r="X97" s="154"/>
      <c r="Y97" s="154"/>
      <c r="Z97" s="147"/>
      <c r="AA97" s="146"/>
      <c r="AB97" s="145"/>
      <c r="AC97" s="145"/>
      <c r="AD97" s="147"/>
      <c r="AE97" s="147"/>
      <c r="AF97" s="146"/>
      <c r="AG97" s="145"/>
      <c r="AH97" s="145"/>
      <c r="AI97" s="145"/>
      <c r="AJ97" s="145"/>
      <c r="AK97" s="145"/>
      <c r="AL97" s="145"/>
      <c r="AM97" s="145"/>
      <c r="AN97" s="145"/>
      <c r="AO97" s="145"/>
      <c r="AP97" s="147"/>
      <c r="AQ97" s="146"/>
      <c r="AR97" s="145"/>
      <c r="AS97" s="145"/>
      <c r="AT97" s="145"/>
      <c r="AU97" s="145"/>
      <c r="AV97" s="145"/>
      <c r="AW97" s="145"/>
      <c r="AX97" s="142"/>
      <c r="AY97" s="146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2"/>
      <c r="BP97" s="148"/>
      <c r="BQ97" s="145"/>
      <c r="BR97" s="149"/>
      <c r="BS97" s="146"/>
      <c r="BT97" s="144"/>
      <c r="BU97" s="145"/>
      <c r="BV97" s="145"/>
      <c r="BW97" s="145"/>
      <c r="BX97" s="147"/>
      <c r="BY97" s="219"/>
    </row>
    <row r="98" spans="1:77" s="158" customFormat="1" ht="18" customHeight="1">
      <c r="A98" s="222">
        <f t="shared" si="4"/>
        <v>0</v>
      </c>
      <c r="B98" s="223" t="s">
        <v>223</v>
      </c>
      <c r="C98" s="224" t="str">
        <f t="shared" si="3"/>
        <v/>
      </c>
      <c r="D98" s="225" t="str">
        <f t="shared" si="5"/>
        <v/>
      </c>
      <c r="E98" s="151"/>
      <c r="F98" s="142"/>
      <c r="G98" s="152"/>
      <c r="H98" s="153"/>
      <c r="I98" s="154"/>
      <c r="J98" s="154"/>
      <c r="K98" s="154"/>
      <c r="L98" s="154"/>
      <c r="M98" s="154"/>
      <c r="N98" s="154"/>
      <c r="O98" s="154"/>
      <c r="P98" s="154"/>
      <c r="Q98" s="155"/>
      <c r="R98" s="154"/>
      <c r="S98" s="154"/>
      <c r="T98" s="154"/>
      <c r="U98" s="154"/>
      <c r="V98" s="154"/>
      <c r="W98" s="154"/>
      <c r="X98" s="154"/>
      <c r="Y98" s="154"/>
      <c r="Z98" s="147"/>
      <c r="AA98" s="146"/>
      <c r="AB98" s="145"/>
      <c r="AC98" s="145"/>
      <c r="AD98" s="147"/>
      <c r="AE98" s="147"/>
      <c r="AF98" s="146"/>
      <c r="AG98" s="145"/>
      <c r="AH98" s="145"/>
      <c r="AI98" s="145"/>
      <c r="AJ98" s="145"/>
      <c r="AK98" s="145"/>
      <c r="AL98" s="145"/>
      <c r="AM98" s="145"/>
      <c r="AN98" s="145"/>
      <c r="AO98" s="145"/>
      <c r="AP98" s="147"/>
      <c r="AQ98" s="146"/>
      <c r="AR98" s="145"/>
      <c r="AS98" s="145"/>
      <c r="AT98" s="145"/>
      <c r="AU98" s="145"/>
      <c r="AV98" s="145"/>
      <c r="AW98" s="145"/>
      <c r="AX98" s="142"/>
      <c r="AY98" s="146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2"/>
      <c r="BP98" s="148"/>
      <c r="BQ98" s="145"/>
      <c r="BR98" s="149"/>
      <c r="BS98" s="146"/>
      <c r="BT98" s="144"/>
      <c r="BU98" s="145"/>
      <c r="BV98" s="145"/>
      <c r="BW98" s="145"/>
      <c r="BX98" s="147"/>
      <c r="BY98" s="219"/>
    </row>
    <row r="99" spans="1:77" s="158" customFormat="1" ht="18" customHeight="1">
      <c r="A99" s="222">
        <f t="shared" si="4"/>
        <v>0</v>
      </c>
      <c r="B99" s="223" t="s">
        <v>224</v>
      </c>
      <c r="C99" s="224" t="str">
        <f t="shared" si="3"/>
        <v/>
      </c>
      <c r="D99" s="225" t="str">
        <f t="shared" si="5"/>
        <v/>
      </c>
      <c r="E99" s="151"/>
      <c r="F99" s="142"/>
      <c r="G99" s="152"/>
      <c r="H99" s="153"/>
      <c r="I99" s="154"/>
      <c r="J99" s="154"/>
      <c r="K99" s="154"/>
      <c r="L99" s="154"/>
      <c r="M99" s="154"/>
      <c r="N99" s="154"/>
      <c r="O99" s="154"/>
      <c r="P99" s="154"/>
      <c r="Q99" s="155"/>
      <c r="R99" s="154"/>
      <c r="S99" s="154"/>
      <c r="T99" s="154"/>
      <c r="U99" s="154"/>
      <c r="V99" s="154"/>
      <c r="W99" s="154"/>
      <c r="X99" s="154"/>
      <c r="Y99" s="154"/>
      <c r="Z99" s="147"/>
      <c r="AA99" s="146"/>
      <c r="AB99" s="145"/>
      <c r="AC99" s="145"/>
      <c r="AD99" s="147"/>
      <c r="AE99" s="147"/>
      <c r="AF99" s="146"/>
      <c r="AG99" s="145"/>
      <c r="AH99" s="145"/>
      <c r="AI99" s="145"/>
      <c r="AJ99" s="145"/>
      <c r="AK99" s="145"/>
      <c r="AL99" s="145"/>
      <c r="AM99" s="145"/>
      <c r="AN99" s="145"/>
      <c r="AO99" s="145"/>
      <c r="AP99" s="147"/>
      <c r="AQ99" s="146"/>
      <c r="AR99" s="145"/>
      <c r="AS99" s="145"/>
      <c r="AT99" s="145"/>
      <c r="AU99" s="145"/>
      <c r="AV99" s="145"/>
      <c r="AW99" s="145"/>
      <c r="AX99" s="142"/>
      <c r="AY99" s="146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2"/>
      <c r="BP99" s="148"/>
      <c r="BQ99" s="145"/>
      <c r="BR99" s="149"/>
      <c r="BS99" s="146"/>
      <c r="BT99" s="144"/>
      <c r="BU99" s="145"/>
      <c r="BV99" s="145"/>
      <c r="BW99" s="145"/>
      <c r="BX99" s="147"/>
      <c r="BY99" s="219"/>
    </row>
    <row r="100" spans="1:77" s="158" customFormat="1" ht="18" customHeight="1">
      <c r="A100" s="222">
        <f t="shared" si="4"/>
        <v>0</v>
      </c>
      <c r="B100" s="223" t="s">
        <v>225</v>
      </c>
      <c r="C100" s="224" t="str">
        <f t="shared" si="3"/>
        <v/>
      </c>
      <c r="D100" s="225" t="str">
        <f t="shared" si="5"/>
        <v/>
      </c>
      <c r="E100" s="151"/>
      <c r="F100" s="142"/>
      <c r="G100" s="152"/>
      <c r="H100" s="153"/>
      <c r="I100" s="154"/>
      <c r="J100" s="154"/>
      <c r="K100" s="154"/>
      <c r="L100" s="154"/>
      <c r="M100" s="154"/>
      <c r="N100" s="154"/>
      <c r="O100" s="154"/>
      <c r="P100" s="154"/>
      <c r="Q100" s="155"/>
      <c r="R100" s="154"/>
      <c r="S100" s="154"/>
      <c r="T100" s="154"/>
      <c r="U100" s="154"/>
      <c r="V100" s="154"/>
      <c r="W100" s="154"/>
      <c r="X100" s="154"/>
      <c r="Y100" s="154"/>
      <c r="Z100" s="147"/>
      <c r="AA100" s="146"/>
      <c r="AB100" s="145"/>
      <c r="AC100" s="145"/>
      <c r="AD100" s="147"/>
      <c r="AE100" s="147"/>
      <c r="AF100" s="146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7"/>
      <c r="AQ100" s="146"/>
      <c r="AR100" s="145"/>
      <c r="AS100" s="145"/>
      <c r="AT100" s="145"/>
      <c r="AU100" s="145"/>
      <c r="AV100" s="145"/>
      <c r="AW100" s="145"/>
      <c r="AX100" s="142"/>
      <c r="AY100" s="146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2"/>
      <c r="BP100" s="148"/>
      <c r="BQ100" s="145"/>
      <c r="BR100" s="149"/>
      <c r="BS100" s="146"/>
      <c r="BT100" s="144"/>
      <c r="BU100" s="145"/>
      <c r="BV100" s="145"/>
      <c r="BW100" s="145"/>
      <c r="BX100" s="147"/>
      <c r="BY100" s="219"/>
    </row>
    <row r="101" spans="1:77" s="158" customFormat="1" ht="18" customHeight="1">
      <c r="A101" s="222">
        <f t="shared" si="4"/>
        <v>0</v>
      </c>
      <c r="B101" s="223" t="s">
        <v>226</v>
      </c>
      <c r="C101" s="224" t="str">
        <f t="shared" si="3"/>
        <v/>
      </c>
      <c r="D101" s="225" t="str">
        <f t="shared" si="5"/>
        <v/>
      </c>
      <c r="E101" s="151"/>
      <c r="F101" s="142"/>
      <c r="G101" s="152"/>
      <c r="H101" s="153"/>
      <c r="I101" s="154"/>
      <c r="J101" s="154"/>
      <c r="K101" s="154"/>
      <c r="L101" s="154"/>
      <c r="M101" s="154"/>
      <c r="N101" s="154"/>
      <c r="O101" s="154"/>
      <c r="P101" s="154"/>
      <c r="Q101" s="155"/>
      <c r="R101" s="154"/>
      <c r="S101" s="154"/>
      <c r="T101" s="154"/>
      <c r="U101" s="154"/>
      <c r="V101" s="154"/>
      <c r="W101" s="154"/>
      <c r="X101" s="154"/>
      <c r="Y101" s="154"/>
      <c r="Z101" s="147"/>
      <c r="AA101" s="146"/>
      <c r="AB101" s="145"/>
      <c r="AC101" s="145"/>
      <c r="AD101" s="147"/>
      <c r="AE101" s="147"/>
      <c r="AF101" s="146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7"/>
      <c r="AQ101" s="146"/>
      <c r="AR101" s="145"/>
      <c r="AS101" s="145"/>
      <c r="AT101" s="145"/>
      <c r="AU101" s="145"/>
      <c r="AV101" s="145"/>
      <c r="AW101" s="145"/>
      <c r="AX101" s="142"/>
      <c r="AY101" s="146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2"/>
      <c r="BP101" s="148"/>
      <c r="BQ101" s="145"/>
      <c r="BR101" s="149"/>
      <c r="BS101" s="146"/>
      <c r="BT101" s="144"/>
      <c r="BU101" s="145"/>
      <c r="BV101" s="145"/>
      <c r="BW101" s="145"/>
      <c r="BX101" s="147"/>
      <c r="BY101" s="219"/>
    </row>
    <row r="102" spans="1:77" s="158" customFormat="1" ht="18" customHeight="1">
      <c r="A102" s="222">
        <f t="shared" si="4"/>
        <v>0</v>
      </c>
      <c r="B102" s="223" t="s">
        <v>227</v>
      </c>
      <c r="C102" s="224" t="str">
        <f t="shared" si="3"/>
        <v/>
      </c>
      <c r="D102" s="225" t="str">
        <f t="shared" si="5"/>
        <v/>
      </c>
      <c r="E102" s="151"/>
      <c r="F102" s="142"/>
      <c r="G102" s="152"/>
      <c r="H102" s="153"/>
      <c r="I102" s="154"/>
      <c r="J102" s="154"/>
      <c r="K102" s="154"/>
      <c r="L102" s="154"/>
      <c r="M102" s="154"/>
      <c r="N102" s="154"/>
      <c r="O102" s="154"/>
      <c r="P102" s="154"/>
      <c r="Q102" s="155"/>
      <c r="R102" s="154"/>
      <c r="S102" s="154"/>
      <c r="T102" s="154"/>
      <c r="U102" s="154"/>
      <c r="V102" s="154"/>
      <c r="W102" s="154"/>
      <c r="X102" s="154"/>
      <c r="Y102" s="154"/>
      <c r="Z102" s="147"/>
      <c r="AA102" s="146"/>
      <c r="AB102" s="145"/>
      <c r="AC102" s="145"/>
      <c r="AD102" s="147"/>
      <c r="AE102" s="147"/>
      <c r="AF102" s="146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7"/>
      <c r="AQ102" s="146"/>
      <c r="AR102" s="145"/>
      <c r="AS102" s="145"/>
      <c r="AT102" s="145"/>
      <c r="AU102" s="145"/>
      <c r="AV102" s="145"/>
      <c r="AW102" s="145"/>
      <c r="AX102" s="142"/>
      <c r="AY102" s="146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2"/>
      <c r="BP102" s="148"/>
      <c r="BQ102" s="145"/>
      <c r="BR102" s="149"/>
      <c r="BS102" s="146"/>
      <c r="BT102" s="144"/>
      <c r="BU102" s="145"/>
      <c r="BV102" s="145"/>
      <c r="BW102" s="145"/>
      <c r="BX102" s="147"/>
      <c r="BY102" s="219"/>
    </row>
    <row r="103" spans="1:77" s="158" customFormat="1" ht="18" customHeight="1">
      <c r="A103" s="222">
        <f t="shared" si="4"/>
        <v>0</v>
      </c>
      <c r="B103" s="223" t="s">
        <v>228</v>
      </c>
      <c r="C103" s="224" t="str">
        <f t="shared" si="3"/>
        <v/>
      </c>
      <c r="D103" s="225" t="str">
        <f t="shared" si="5"/>
        <v/>
      </c>
      <c r="E103" s="151"/>
      <c r="F103" s="142"/>
      <c r="G103" s="152"/>
      <c r="H103" s="153"/>
      <c r="I103" s="154"/>
      <c r="J103" s="154"/>
      <c r="K103" s="154"/>
      <c r="L103" s="154"/>
      <c r="M103" s="154"/>
      <c r="N103" s="154"/>
      <c r="O103" s="154"/>
      <c r="P103" s="154"/>
      <c r="Q103" s="155"/>
      <c r="R103" s="154"/>
      <c r="S103" s="154"/>
      <c r="T103" s="154"/>
      <c r="U103" s="154"/>
      <c r="V103" s="154"/>
      <c r="W103" s="154"/>
      <c r="X103" s="154"/>
      <c r="Y103" s="154"/>
      <c r="Z103" s="147"/>
      <c r="AA103" s="146"/>
      <c r="AB103" s="145"/>
      <c r="AC103" s="145"/>
      <c r="AD103" s="147"/>
      <c r="AE103" s="147"/>
      <c r="AF103" s="146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7"/>
      <c r="AQ103" s="146"/>
      <c r="AR103" s="145"/>
      <c r="AS103" s="145"/>
      <c r="AT103" s="145"/>
      <c r="AU103" s="145"/>
      <c r="AV103" s="145"/>
      <c r="AW103" s="145"/>
      <c r="AX103" s="142"/>
      <c r="AY103" s="146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2"/>
      <c r="BP103" s="148"/>
      <c r="BQ103" s="145"/>
      <c r="BR103" s="149"/>
      <c r="BS103" s="146"/>
      <c r="BT103" s="144"/>
      <c r="BU103" s="145"/>
      <c r="BV103" s="145"/>
      <c r="BW103" s="145"/>
      <c r="BX103" s="147"/>
      <c r="BY103" s="219"/>
    </row>
    <row r="104" spans="1:77" s="158" customFormat="1" ht="18" customHeight="1">
      <c r="A104" s="222">
        <f t="shared" si="4"/>
        <v>0</v>
      </c>
      <c r="B104" s="223" t="s">
        <v>229</v>
      </c>
      <c r="C104" s="224" t="str">
        <f t="shared" si="3"/>
        <v/>
      </c>
      <c r="D104" s="225" t="str">
        <f t="shared" si="5"/>
        <v/>
      </c>
      <c r="E104" s="151"/>
      <c r="F104" s="142"/>
      <c r="G104" s="152"/>
      <c r="H104" s="153"/>
      <c r="I104" s="154"/>
      <c r="J104" s="154"/>
      <c r="K104" s="154"/>
      <c r="L104" s="154"/>
      <c r="M104" s="154"/>
      <c r="N104" s="154"/>
      <c r="O104" s="154"/>
      <c r="P104" s="154"/>
      <c r="Q104" s="155"/>
      <c r="R104" s="154"/>
      <c r="S104" s="154"/>
      <c r="T104" s="154"/>
      <c r="U104" s="154"/>
      <c r="V104" s="154"/>
      <c r="W104" s="154"/>
      <c r="X104" s="154"/>
      <c r="Y104" s="154"/>
      <c r="Z104" s="147"/>
      <c r="AA104" s="146"/>
      <c r="AB104" s="145"/>
      <c r="AC104" s="145"/>
      <c r="AD104" s="147"/>
      <c r="AE104" s="147"/>
      <c r="AF104" s="146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7"/>
      <c r="AQ104" s="146"/>
      <c r="AR104" s="145"/>
      <c r="AS104" s="145"/>
      <c r="AT104" s="145"/>
      <c r="AU104" s="145"/>
      <c r="AV104" s="145"/>
      <c r="AW104" s="145"/>
      <c r="AX104" s="142"/>
      <c r="AY104" s="146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2"/>
      <c r="BP104" s="148"/>
      <c r="BQ104" s="145"/>
      <c r="BR104" s="149"/>
      <c r="BS104" s="146"/>
      <c r="BT104" s="144"/>
      <c r="BU104" s="145"/>
      <c r="BV104" s="145"/>
      <c r="BW104" s="145"/>
      <c r="BX104" s="147"/>
      <c r="BY104" s="219"/>
    </row>
    <row r="105" spans="1:77" s="158" customFormat="1" ht="18" customHeight="1">
      <c r="A105" s="222">
        <f t="shared" si="4"/>
        <v>0</v>
      </c>
      <c r="B105" s="223" t="s">
        <v>230</v>
      </c>
      <c r="C105" s="224" t="str">
        <f t="shared" si="3"/>
        <v/>
      </c>
      <c r="D105" s="225" t="str">
        <f t="shared" si="5"/>
        <v/>
      </c>
      <c r="E105" s="151"/>
      <c r="F105" s="142"/>
      <c r="G105" s="152"/>
      <c r="H105" s="153"/>
      <c r="I105" s="154"/>
      <c r="J105" s="154"/>
      <c r="K105" s="154"/>
      <c r="L105" s="154"/>
      <c r="M105" s="154"/>
      <c r="N105" s="154"/>
      <c r="O105" s="154"/>
      <c r="P105" s="154"/>
      <c r="Q105" s="155"/>
      <c r="R105" s="154"/>
      <c r="S105" s="154"/>
      <c r="T105" s="154"/>
      <c r="U105" s="154"/>
      <c r="V105" s="154"/>
      <c r="W105" s="154"/>
      <c r="X105" s="154"/>
      <c r="Y105" s="154"/>
      <c r="Z105" s="147"/>
      <c r="AA105" s="146"/>
      <c r="AB105" s="145"/>
      <c r="AC105" s="145"/>
      <c r="AD105" s="147"/>
      <c r="AE105" s="147"/>
      <c r="AF105" s="146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7"/>
      <c r="AQ105" s="146"/>
      <c r="AR105" s="145"/>
      <c r="AS105" s="145"/>
      <c r="AT105" s="145"/>
      <c r="AU105" s="145"/>
      <c r="AV105" s="145"/>
      <c r="AW105" s="145"/>
      <c r="AX105" s="142"/>
      <c r="AY105" s="146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2"/>
      <c r="BP105" s="148"/>
      <c r="BQ105" s="145"/>
      <c r="BR105" s="149"/>
      <c r="BS105" s="146"/>
      <c r="BT105" s="144"/>
      <c r="BU105" s="145"/>
      <c r="BV105" s="145"/>
      <c r="BW105" s="145"/>
      <c r="BX105" s="147"/>
      <c r="BY105" s="219"/>
    </row>
    <row r="106" spans="1:77" s="158" customFormat="1" ht="18" customHeight="1">
      <c r="A106" s="222">
        <f t="shared" si="4"/>
        <v>0</v>
      </c>
      <c r="B106" s="223" t="s">
        <v>231</v>
      </c>
      <c r="C106" s="224" t="str">
        <f t="shared" si="3"/>
        <v/>
      </c>
      <c r="D106" s="225" t="str">
        <f t="shared" si="5"/>
        <v/>
      </c>
      <c r="E106" s="151"/>
      <c r="F106" s="142"/>
      <c r="G106" s="152"/>
      <c r="H106" s="153"/>
      <c r="I106" s="154"/>
      <c r="J106" s="154"/>
      <c r="K106" s="154"/>
      <c r="L106" s="154"/>
      <c r="M106" s="154"/>
      <c r="N106" s="154"/>
      <c r="O106" s="154"/>
      <c r="P106" s="154"/>
      <c r="Q106" s="155"/>
      <c r="R106" s="154"/>
      <c r="S106" s="154"/>
      <c r="T106" s="154"/>
      <c r="U106" s="154"/>
      <c r="V106" s="154"/>
      <c r="W106" s="154"/>
      <c r="X106" s="154"/>
      <c r="Y106" s="154"/>
      <c r="Z106" s="147"/>
      <c r="AA106" s="146"/>
      <c r="AB106" s="145"/>
      <c r="AC106" s="145"/>
      <c r="AD106" s="147"/>
      <c r="AE106" s="147"/>
      <c r="AF106" s="146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7"/>
      <c r="AQ106" s="146"/>
      <c r="AR106" s="145"/>
      <c r="AS106" s="145"/>
      <c r="AT106" s="145"/>
      <c r="AU106" s="145"/>
      <c r="AV106" s="145"/>
      <c r="AW106" s="145"/>
      <c r="AX106" s="142"/>
      <c r="AY106" s="146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2"/>
      <c r="BP106" s="148"/>
      <c r="BQ106" s="145"/>
      <c r="BR106" s="149"/>
      <c r="BS106" s="146"/>
      <c r="BT106" s="144"/>
      <c r="BU106" s="145"/>
      <c r="BV106" s="145"/>
      <c r="BW106" s="145"/>
      <c r="BX106" s="147"/>
      <c r="BY106" s="219"/>
    </row>
    <row r="107" spans="1:77" s="158" customFormat="1" ht="18" customHeight="1">
      <c r="A107" s="222">
        <f t="shared" si="4"/>
        <v>0</v>
      </c>
      <c r="B107" s="223" t="s">
        <v>232</v>
      </c>
      <c r="C107" s="224" t="str">
        <f t="shared" si="3"/>
        <v/>
      </c>
      <c r="D107" s="225" t="str">
        <f t="shared" si="5"/>
        <v/>
      </c>
      <c r="E107" s="151"/>
      <c r="F107" s="142"/>
      <c r="G107" s="152"/>
      <c r="H107" s="153"/>
      <c r="I107" s="154"/>
      <c r="J107" s="154"/>
      <c r="K107" s="154"/>
      <c r="L107" s="154"/>
      <c r="M107" s="154"/>
      <c r="N107" s="154"/>
      <c r="O107" s="154"/>
      <c r="P107" s="154"/>
      <c r="Q107" s="155"/>
      <c r="R107" s="154"/>
      <c r="S107" s="154"/>
      <c r="T107" s="154"/>
      <c r="U107" s="154"/>
      <c r="V107" s="154"/>
      <c r="W107" s="154"/>
      <c r="X107" s="154"/>
      <c r="Y107" s="154"/>
      <c r="Z107" s="147"/>
      <c r="AA107" s="146"/>
      <c r="AB107" s="145"/>
      <c r="AC107" s="145"/>
      <c r="AD107" s="147"/>
      <c r="AE107" s="147"/>
      <c r="AF107" s="146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7"/>
      <c r="AQ107" s="146"/>
      <c r="AR107" s="145"/>
      <c r="AS107" s="145"/>
      <c r="AT107" s="145"/>
      <c r="AU107" s="145"/>
      <c r="AV107" s="145"/>
      <c r="AW107" s="145"/>
      <c r="AX107" s="142"/>
      <c r="AY107" s="146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2"/>
      <c r="BP107" s="148"/>
      <c r="BQ107" s="145"/>
      <c r="BR107" s="149"/>
      <c r="BS107" s="146"/>
      <c r="BT107" s="144"/>
      <c r="BU107" s="145"/>
      <c r="BV107" s="145"/>
      <c r="BW107" s="145"/>
      <c r="BX107" s="147"/>
      <c r="BY107" s="219"/>
    </row>
    <row r="108" spans="1:77" s="158" customFormat="1" ht="18" customHeight="1">
      <c r="A108" s="222">
        <f t="shared" si="4"/>
        <v>0</v>
      </c>
      <c r="B108" s="223" t="s">
        <v>233</v>
      </c>
      <c r="C108" s="224" t="str">
        <f t="shared" si="3"/>
        <v/>
      </c>
      <c r="D108" s="225" t="str">
        <f t="shared" si="5"/>
        <v/>
      </c>
      <c r="E108" s="151"/>
      <c r="F108" s="142"/>
      <c r="G108" s="152"/>
      <c r="H108" s="153"/>
      <c r="I108" s="154"/>
      <c r="J108" s="154"/>
      <c r="K108" s="154"/>
      <c r="L108" s="154"/>
      <c r="M108" s="154"/>
      <c r="N108" s="154"/>
      <c r="O108" s="154"/>
      <c r="P108" s="154"/>
      <c r="Q108" s="155"/>
      <c r="R108" s="154"/>
      <c r="S108" s="154"/>
      <c r="T108" s="154"/>
      <c r="U108" s="154"/>
      <c r="V108" s="154"/>
      <c r="W108" s="154"/>
      <c r="X108" s="154"/>
      <c r="Y108" s="154"/>
      <c r="Z108" s="147"/>
      <c r="AA108" s="146"/>
      <c r="AB108" s="145"/>
      <c r="AC108" s="145"/>
      <c r="AD108" s="147"/>
      <c r="AE108" s="147"/>
      <c r="AF108" s="146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7"/>
      <c r="AQ108" s="146"/>
      <c r="AR108" s="145"/>
      <c r="AS108" s="145"/>
      <c r="AT108" s="145"/>
      <c r="AU108" s="145"/>
      <c r="AV108" s="145"/>
      <c r="AW108" s="145"/>
      <c r="AX108" s="142"/>
      <c r="AY108" s="146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2"/>
      <c r="BP108" s="148"/>
      <c r="BQ108" s="145"/>
      <c r="BR108" s="149"/>
      <c r="BS108" s="146"/>
      <c r="BT108" s="144"/>
      <c r="BU108" s="145"/>
      <c r="BV108" s="145"/>
      <c r="BW108" s="145"/>
      <c r="BX108" s="147"/>
      <c r="BY108" s="219"/>
    </row>
    <row r="109" spans="1:77" s="158" customFormat="1" ht="18" customHeight="1">
      <c r="A109" s="222">
        <f t="shared" si="4"/>
        <v>0</v>
      </c>
      <c r="B109" s="223" t="s">
        <v>234</v>
      </c>
      <c r="C109" s="224" t="str">
        <f t="shared" si="3"/>
        <v/>
      </c>
      <c r="D109" s="225" t="str">
        <f t="shared" si="5"/>
        <v/>
      </c>
      <c r="E109" s="151"/>
      <c r="F109" s="142"/>
      <c r="G109" s="152"/>
      <c r="H109" s="153"/>
      <c r="I109" s="154"/>
      <c r="J109" s="154"/>
      <c r="K109" s="154"/>
      <c r="L109" s="154"/>
      <c r="M109" s="154"/>
      <c r="N109" s="154"/>
      <c r="O109" s="154"/>
      <c r="P109" s="154"/>
      <c r="Q109" s="155"/>
      <c r="R109" s="154"/>
      <c r="S109" s="154"/>
      <c r="T109" s="154"/>
      <c r="U109" s="154"/>
      <c r="V109" s="154"/>
      <c r="W109" s="154"/>
      <c r="X109" s="154"/>
      <c r="Y109" s="154"/>
      <c r="Z109" s="147"/>
      <c r="AA109" s="146"/>
      <c r="AB109" s="145"/>
      <c r="AC109" s="145"/>
      <c r="AD109" s="147"/>
      <c r="AE109" s="147"/>
      <c r="AF109" s="146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7"/>
      <c r="AQ109" s="146"/>
      <c r="AR109" s="145"/>
      <c r="AS109" s="145"/>
      <c r="AT109" s="145"/>
      <c r="AU109" s="145"/>
      <c r="AV109" s="145"/>
      <c r="AW109" s="145"/>
      <c r="AX109" s="142"/>
      <c r="AY109" s="146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2"/>
      <c r="BP109" s="148"/>
      <c r="BQ109" s="145"/>
      <c r="BR109" s="149"/>
      <c r="BS109" s="146"/>
      <c r="BT109" s="144"/>
      <c r="BU109" s="145"/>
      <c r="BV109" s="145"/>
      <c r="BW109" s="145"/>
      <c r="BX109" s="147"/>
      <c r="BY109" s="219"/>
    </row>
    <row r="110" spans="1:77" s="158" customFormat="1" ht="18" customHeight="1">
      <c r="A110" s="222">
        <f t="shared" si="4"/>
        <v>0</v>
      </c>
      <c r="B110" s="223" t="s">
        <v>235</v>
      </c>
      <c r="C110" s="224" t="str">
        <f t="shared" si="3"/>
        <v/>
      </c>
      <c r="D110" s="225" t="str">
        <f t="shared" si="5"/>
        <v/>
      </c>
      <c r="E110" s="151"/>
      <c r="F110" s="142"/>
      <c r="G110" s="152"/>
      <c r="H110" s="153"/>
      <c r="I110" s="154"/>
      <c r="J110" s="154"/>
      <c r="K110" s="154"/>
      <c r="L110" s="154"/>
      <c r="M110" s="154"/>
      <c r="N110" s="154"/>
      <c r="O110" s="154"/>
      <c r="P110" s="154"/>
      <c r="Q110" s="155"/>
      <c r="R110" s="154"/>
      <c r="S110" s="154"/>
      <c r="T110" s="154"/>
      <c r="U110" s="154"/>
      <c r="V110" s="154"/>
      <c r="W110" s="154"/>
      <c r="X110" s="154"/>
      <c r="Y110" s="154"/>
      <c r="Z110" s="147"/>
      <c r="AA110" s="146"/>
      <c r="AB110" s="145"/>
      <c r="AC110" s="145"/>
      <c r="AD110" s="147"/>
      <c r="AE110" s="147"/>
      <c r="AF110" s="146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7"/>
      <c r="AQ110" s="146"/>
      <c r="AR110" s="145"/>
      <c r="AS110" s="145"/>
      <c r="AT110" s="145"/>
      <c r="AU110" s="145"/>
      <c r="AV110" s="145"/>
      <c r="AW110" s="145"/>
      <c r="AX110" s="142"/>
      <c r="AY110" s="146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2"/>
      <c r="BP110" s="148"/>
      <c r="BQ110" s="145"/>
      <c r="BR110" s="149"/>
      <c r="BS110" s="146"/>
      <c r="BT110" s="144"/>
      <c r="BU110" s="145"/>
      <c r="BV110" s="145"/>
      <c r="BW110" s="145"/>
      <c r="BX110" s="147"/>
      <c r="BY110" s="219"/>
    </row>
    <row r="111" spans="1:77" s="158" customFormat="1" ht="18" customHeight="1">
      <c r="A111" s="222">
        <f t="shared" si="4"/>
        <v>0</v>
      </c>
      <c r="B111" s="223" t="s">
        <v>236</v>
      </c>
      <c r="C111" s="224" t="str">
        <f t="shared" si="3"/>
        <v/>
      </c>
      <c r="D111" s="225" t="str">
        <f t="shared" si="5"/>
        <v/>
      </c>
      <c r="E111" s="151"/>
      <c r="F111" s="142"/>
      <c r="G111" s="152"/>
      <c r="H111" s="153"/>
      <c r="I111" s="154"/>
      <c r="J111" s="154"/>
      <c r="K111" s="154"/>
      <c r="L111" s="154"/>
      <c r="M111" s="154"/>
      <c r="N111" s="154"/>
      <c r="O111" s="154"/>
      <c r="P111" s="154"/>
      <c r="Q111" s="155"/>
      <c r="R111" s="154"/>
      <c r="S111" s="154"/>
      <c r="T111" s="154"/>
      <c r="U111" s="154"/>
      <c r="V111" s="154"/>
      <c r="W111" s="154"/>
      <c r="X111" s="154"/>
      <c r="Y111" s="154"/>
      <c r="Z111" s="147"/>
      <c r="AA111" s="146"/>
      <c r="AB111" s="145"/>
      <c r="AC111" s="145"/>
      <c r="AD111" s="147"/>
      <c r="AE111" s="147"/>
      <c r="AF111" s="146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7"/>
      <c r="AQ111" s="146"/>
      <c r="AR111" s="145"/>
      <c r="AS111" s="145"/>
      <c r="AT111" s="145"/>
      <c r="AU111" s="145"/>
      <c r="AV111" s="145"/>
      <c r="AW111" s="145"/>
      <c r="AX111" s="142"/>
      <c r="AY111" s="146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2"/>
      <c r="BP111" s="148"/>
      <c r="BQ111" s="145"/>
      <c r="BR111" s="149"/>
      <c r="BS111" s="146"/>
      <c r="BT111" s="144"/>
      <c r="BU111" s="145"/>
      <c r="BV111" s="145"/>
      <c r="BW111" s="145"/>
      <c r="BX111" s="147"/>
      <c r="BY111" s="219"/>
    </row>
    <row r="112" spans="1:77" s="158" customFormat="1" ht="18" customHeight="1">
      <c r="A112" s="222">
        <f t="shared" si="4"/>
        <v>0</v>
      </c>
      <c r="B112" s="223" t="s">
        <v>237</v>
      </c>
      <c r="C112" s="224" t="str">
        <f t="shared" si="3"/>
        <v/>
      </c>
      <c r="D112" s="225" t="str">
        <f t="shared" si="5"/>
        <v/>
      </c>
      <c r="E112" s="151"/>
      <c r="F112" s="142"/>
      <c r="G112" s="152"/>
      <c r="H112" s="153"/>
      <c r="I112" s="154"/>
      <c r="J112" s="154"/>
      <c r="K112" s="154"/>
      <c r="L112" s="154"/>
      <c r="M112" s="154"/>
      <c r="N112" s="154"/>
      <c r="O112" s="154"/>
      <c r="P112" s="154"/>
      <c r="Q112" s="155"/>
      <c r="R112" s="154"/>
      <c r="S112" s="154"/>
      <c r="T112" s="154"/>
      <c r="U112" s="154"/>
      <c r="V112" s="154"/>
      <c r="W112" s="154"/>
      <c r="X112" s="154"/>
      <c r="Y112" s="154"/>
      <c r="Z112" s="147"/>
      <c r="AA112" s="146"/>
      <c r="AB112" s="145"/>
      <c r="AC112" s="145"/>
      <c r="AD112" s="147"/>
      <c r="AE112" s="147"/>
      <c r="AF112" s="146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7"/>
      <c r="AQ112" s="146"/>
      <c r="AR112" s="145"/>
      <c r="AS112" s="145"/>
      <c r="AT112" s="145"/>
      <c r="AU112" s="145"/>
      <c r="AV112" s="145"/>
      <c r="AW112" s="145"/>
      <c r="AX112" s="142"/>
      <c r="AY112" s="146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2"/>
      <c r="BP112" s="148"/>
      <c r="BQ112" s="145"/>
      <c r="BR112" s="149"/>
      <c r="BS112" s="146"/>
      <c r="BT112" s="144"/>
      <c r="BU112" s="145"/>
      <c r="BV112" s="145"/>
      <c r="BW112" s="145"/>
      <c r="BX112" s="147"/>
      <c r="BY112" s="219"/>
    </row>
    <row r="113" spans="1:77" s="158" customFormat="1" ht="18" customHeight="1">
      <c r="A113" s="222">
        <f t="shared" si="4"/>
        <v>0</v>
      </c>
      <c r="B113" s="223" t="s">
        <v>238</v>
      </c>
      <c r="C113" s="224" t="str">
        <f t="shared" si="3"/>
        <v/>
      </c>
      <c r="D113" s="225" t="str">
        <f t="shared" si="5"/>
        <v/>
      </c>
      <c r="E113" s="151"/>
      <c r="F113" s="142"/>
      <c r="G113" s="152"/>
      <c r="H113" s="153"/>
      <c r="I113" s="154"/>
      <c r="J113" s="154"/>
      <c r="K113" s="154"/>
      <c r="L113" s="154"/>
      <c r="M113" s="154"/>
      <c r="N113" s="154"/>
      <c r="O113" s="154"/>
      <c r="P113" s="154"/>
      <c r="Q113" s="155"/>
      <c r="R113" s="154"/>
      <c r="S113" s="154"/>
      <c r="T113" s="154"/>
      <c r="U113" s="154"/>
      <c r="V113" s="154"/>
      <c r="W113" s="154"/>
      <c r="X113" s="154"/>
      <c r="Y113" s="154"/>
      <c r="Z113" s="147"/>
      <c r="AA113" s="146"/>
      <c r="AB113" s="145"/>
      <c r="AC113" s="145"/>
      <c r="AD113" s="147"/>
      <c r="AE113" s="147"/>
      <c r="AF113" s="146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7"/>
      <c r="AQ113" s="146"/>
      <c r="AR113" s="145"/>
      <c r="AS113" s="145"/>
      <c r="AT113" s="145"/>
      <c r="AU113" s="145"/>
      <c r="AV113" s="145"/>
      <c r="AW113" s="145"/>
      <c r="AX113" s="142"/>
      <c r="AY113" s="146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2"/>
      <c r="BP113" s="148"/>
      <c r="BQ113" s="145"/>
      <c r="BR113" s="149"/>
      <c r="BS113" s="146"/>
      <c r="BT113" s="144"/>
      <c r="BU113" s="145"/>
      <c r="BV113" s="145"/>
      <c r="BW113" s="145"/>
      <c r="BX113" s="147"/>
      <c r="BY113" s="219"/>
    </row>
    <row r="114" spans="1:77" s="158" customFormat="1" ht="18" customHeight="1">
      <c r="A114" s="222">
        <f t="shared" si="4"/>
        <v>0</v>
      </c>
      <c r="B114" s="223" t="s">
        <v>239</v>
      </c>
      <c r="C114" s="224" t="str">
        <f t="shared" si="3"/>
        <v/>
      </c>
      <c r="D114" s="225" t="str">
        <f t="shared" si="5"/>
        <v/>
      </c>
      <c r="E114" s="151"/>
      <c r="F114" s="142"/>
      <c r="G114" s="152"/>
      <c r="H114" s="153"/>
      <c r="I114" s="154"/>
      <c r="J114" s="154"/>
      <c r="K114" s="154"/>
      <c r="L114" s="154"/>
      <c r="M114" s="154"/>
      <c r="N114" s="154"/>
      <c r="O114" s="154"/>
      <c r="P114" s="154"/>
      <c r="Q114" s="155"/>
      <c r="R114" s="154"/>
      <c r="S114" s="154"/>
      <c r="T114" s="154"/>
      <c r="U114" s="154"/>
      <c r="V114" s="154"/>
      <c r="W114" s="154"/>
      <c r="X114" s="154"/>
      <c r="Y114" s="154"/>
      <c r="Z114" s="147"/>
      <c r="AA114" s="146"/>
      <c r="AB114" s="145"/>
      <c r="AC114" s="145"/>
      <c r="AD114" s="147"/>
      <c r="AE114" s="147"/>
      <c r="AF114" s="146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7"/>
      <c r="AQ114" s="146"/>
      <c r="AR114" s="145"/>
      <c r="AS114" s="145"/>
      <c r="AT114" s="145"/>
      <c r="AU114" s="145"/>
      <c r="AV114" s="145"/>
      <c r="AW114" s="145"/>
      <c r="AX114" s="142"/>
      <c r="AY114" s="146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2"/>
      <c r="BP114" s="148"/>
      <c r="BQ114" s="145"/>
      <c r="BR114" s="149"/>
      <c r="BS114" s="146"/>
      <c r="BT114" s="144"/>
      <c r="BU114" s="145"/>
      <c r="BV114" s="145"/>
      <c r="BW114" s="145"/>
      <c r="BX114" s="147"/>
      <c r="BY114" s="219"/>
    </row>
    <row r="115" spans="1:77" s="158" customFormat="1" ht="18" customHeight="1">
      <c r="A115" s="222">
        <f t="shared" si="4"/>
        <v>0</v>
      </c>
      <c r="B115" s="223" t="s">
        <v>240</v>
      </c>
      <c r="C115" s="224" t="str">
        <f t="shared" si="3"/>
        <v/>
      </c>
      <c r="D115" s="225" t="str">
        <f t="shared" si="5"/>
        <v/>
      </c>
      <c r="E115" s="151"/>
      <c r="F115" s="142"/>
      <c r="G115" s="152"/>
      <c r="H115" s="153"/>
      <c r="I115" s="154"/>
      <c r="J115" s="154"/>
      <c r="K115" s="154"/>
      <c r="L115" s="154"/>
      <c r="M115" s="154"/>
      <c r="N115" s="154"/>
      <c r="O115" s="154"/>
      <c r="P115" s="154"/>
      <c r="Q115" s="155"/>
      <c r="R115" s="154"/>
      <c r="S115" s="154"/>
      <c r="T115" s="154"/>
      <c r="U115" s="154"/>
      <c r="V115" s="154"/>
      <c r="W115" s="154"/>
      <c r="X115" s="154"/>
      <c r="Y115" s="154"/>
      <c r="Z115" s="147"/>
      <c r="AA115" s="146"/>
      <c r="AB115" s="145"/>
      <c r="AC115" s="145"/>
      <c r="AD115" s="147"/>
      <c r="AE115" s="147"/>
      <c r="AF115" s="146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7"/>
      <c r="AQ115" s="146"/>
      <c r="AR115" s="145"/>
      <c r="AS115" s="145"/>
      <c r="AT115" s="145"/>
      <c r="AU115" s="145"/>
      <c r="AV115" s="145"/>
      <c r="AW115" s="145"/>
      <c r="AX115" s="142"/>
      <c r="AY115" s="146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45"/>
      <c r="BN115" s="145"/>
      <c r="BO115" s="142"/>
      <c r="BP115" s="148"/>
      <c r="BQ115" s="145"/>
      <c r="BR115" s="149"/>
      <c r="BS115" s="146"/>
      <c r="BT115" s="144"/>
      <c r="BU115" s="145"/>
      <c r="BV115" s="145"/>
      <c r="BW115" s="145"/>
      <c r="BX115" s="147"/>
      <c r="BY115" s="219"/>
    </row>
    <row r="116" spans="1:77" s="158" customFormat="1" ht="18" customHeight="1">
      <c r="A116" s="222">
        <f t="shared" si="4"/>
        <v>0</v>
      </c>
      <c r="B116" s="223" t="s">
        <v>241</v>
      </c>
      <c r="C116" s="224" t="str">
        <f t="shared" si="3"/>
        <v/>
      </c>
      <c r="D116" s="225" t="str">
        <f t="shared" si="5"/>
        <v/>
      </c>
      <c r="E116" s="151"/>
      <c r="F116" s="142"/>
      <c r="G116" s="152"/>
      <c r="H116" s="153"/>
      <c r="I116" s="154"/>
      <c r="J116" s="154"/>
      <c r="K116" s="154"/>
      <c r="L116" s="154"/>
      <c r="M116" s="154"/>
      <c r="N116" s="154"/>
      <c r="O116" s="154"/>
      <c r="P116" s="154"/>
      <c r="Q116" s="155"/>
      <c r="R116" s="154"/>
      <c r="S116" s="154"/>
      <c r="T116" s="154"/>
      <c r="U116" s="154"/>
      <c r="V116" s="154"/>
      <c r="W116" s="154"/>
      <c r="X116" s="154"/>
      <c r="Y116" s="154"/>
      <c r="Z116" s="147"/>
      <c r="AA116" s="146"/>
      <c r="AB116" s="145"/>
      <c r="AC116" s="145"/>
      <c r="AD116" s="147"/>
      <c r="AE116" s="147"/>
      <c r="AF116" s="146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7"/>
      <c r="AQ116" s="146"/>
      <c r="AR116" s="145"/>
      <c r="AS116" s="145"/>
      <c r="AT116" s="145"/>
      <c r="AU116" s="145"/>
      <c r="AV116" s="145"/>
      <c r="AW116" s="145"/>
      <c r="AX116" s="142"/>
      <c r="AY116" s="146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2"/>
      <c r="BP116" s="148"/>
      <c r="BQ116" s="145"/>
      <c r="BR116" s="149"/>
      <c r="BS116" s="146"/>
      <c r="BT116" s="144"/>
      <c r="BU116" s="145"/>
      <c r="BV116" s="145"/>
      <c r="BW116" s="145"/>
      <c r="BX116" s="147"/>
      <c r="BY116" s="219"/>
    </row>
    <row r="117" spans="1:77" s="158" customFormat="1" ht="18" customHeight="1">
      <c r="A117" s="222">
        <f t="shared" si="4"/>
        <v>0</v>
      </c>
      <c r="B117" s="223" t="s">
        <v>242</v>
      </c>
      <c r="C117" s="224" t="str">
        <f t="shared" si="3"/>
        <v/>
      </c>
      <c r="D117" s="225" t="str">
        <f t="shared" si="5"/>
        <v/>
      </c>
      <c r="E117" s="151"/>
      <c r="F117" s="142"/>
      <c r="G117" s="152"/>
      <c r="H117" s="153"/>
      <c r="I117" s="154"/>
      <c r="J117" s="154"/>
      <c r="K117" s="154"/>
      <c r="L117" s="154"/>
      <c r="M117" s="154"/>
      <c r="N117" s="154"/>
      <c r="O117" s="154"/>
      <c r="P117" s="154"/>
      <c r="Q117" s="155"/>
      <c r="R117" s="154"/>
      <c r="S117" s="154"/>
      <c r="T117" s="154"/>
      <c r="U117" s="154"/>
      <c r="V117" s="154"/>
      <c r="W117" s="154"/>
      <c r="X117" s="154"/>
      <c r="Y117" s="154"/>
      <c r="Z117" s="147"/>
      <c r="AA117" s="146"/>
      <c r="AB117" s="145"/>
      <c r="AC117" s="145"/>
      <c r="AD117" s="147"/>
      <c r="AE117" s="147"/>
      <c r="AF117" s="146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7"/>
      <c r="AQ117" s="146"/>
      <c r="AR117" s="145"/>
      <c r="AS117" s="145"/>
      <c r="AT117" s="145"/>
      <c r="AU117" s="145"/>
      <c r="AV117" s="145"/>
      <c r="AW117" s="145"/>
      <c r="AX117" s="142"/>
      <c r="AY117" s="146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2"/>
      <c r="BP117" s="148"/>
      <c r="BQ117" s="145"/>
      <c r="BR117" s="149"/>
      <c r="BS117" s="146"/>
      <c r="BT117" s="144"/>
      <c r="BU117" s="145"/>
      <c r="BV117" s="145"/>
      <c r="BW117" s="145"/>
      <c r="BX117" s="147"/>
      <c r="BY117" s="219"/>
    </row>
    <row r="118" spans="1:77" s="158" customFormat="1" ht="18" customHeight="1">
      <c r="A118" s="222">
        <f t="shared" si="4"/>
        <v>0</v>
      </c>
      <c r="B118" s="223" t="s">
        <v>243</v>
      </c>
      <c r="C118" s="224" t="str">
        <f t="shared" si="3"/>
        <v/>
      </c>
      <c r="D118" s="225" t="str">
        <f t="shared" si="5"/>
        <v/>
      </c>
      <c r="E118" s="151"/>
      <c r="F118" s="142"/>
      <c r="G118" s="152"/>
      <c r="H118" s="153"/>
      <c r="I118" s="154"/>
      <c r="J118" s="154"/>
      <c r="K118" s="154"/>
      <c r="L118" s="154"/>
      <c r="M118" s="154"/>
      <c r="N118" s="154"/>
      <c r="O118" s="154"/>
      <c r="P118" s="154"/>
      <c r="Q118" s="155"/>
      <c r="R118" s="154"/>
      <c r="S118" s="154"/>
      <c r="T118" s="154"/>
      <c r="U118" s="154"/>
      <c r="V118" s="154"/>
      <c r="W118" s="154"/>
      <c r="X118" s="154"/>
      <c r="Y118" s="154"/>
      <c r="Z118" s="147"/>
      <c r="AA118" s="146"/>
      <c r="AB118" s="145"/>
      <c r="AC118" s="145"/>
      <c r="AD118" s="147"/>
      <c r="AE118" s="147"/>
      <c r="AF118" s="146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7"/>
      <c r="AQ118" s="146"/>
      <c r="AR118" s="145"/>
      <c r="AS118" s="145"/>
      <c r="AT118" s="145"/>
      <c r="AU118" s="145"/>
      <c r="AV118" s="145"/>
      <c r="AW118" s="145"/>
      <c r="AX118" s="142"/>
      <c r="AY118" s="146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  <c r="BN118" s="145"/>
      <c r="BO118" s="142"/>
      <c r="BP118" s="148"/>
      <c r="BQ118" s="145"/>
      <c r="BR118" s="149"/>
      <c r="BS118" s="146"/>
      <c r="BT118" s="144"/>
      <c r="BU118" s="145"/>
      <c r="BV118" s="145"/>
      <c r="BW118" s="145"/>
      <c r="BX118" s="147"/>
      <c r="BY118" s="219"/>
    </row>
    <row r="119" spans="1:77" s="158" customFormat="1" ht="18" customHeight="1">
      <c r="A119" s="222">
        <f t="shared" si="4"/>
        <v>0</v>
      </c>
      <c r="B119" s="223" t="s">
        <v>244</v>
      </c>
      <c r="C119" s="224" t="str">
        <f t="shared" si="3"/>
        <v/>
      </c>
      <c r="D119" s="225" t="str">
        <f t="shared" si="5"/>
        <v/>
      </c>
      <c r="E119" s="151"/>
      <c r="F119" s="142"/>
      <c r="G119" s="152"/>
      <c r="H119" s="153"/>
      <c r="I119" s="154"/>
      <c r="J119" s="154"/>
      <c r="K119" s="154"/>
      <c r="L119" s="154"/>
      <c r="M119" s="154"/>
      <c r="N119" s="154"/>
      <c r="O119" s="154"/>
      <c r="P119" s="154"/>
      <c r="Q119" s="155"/>
      <c r="R119" s="154"/>
      <c r="S119" s="154"/>
      <c r="T119" s="154"/>
      <c r="U119" s="154"/>
      <c r="V119" s="154"/>
      <c r="W119" s="154"/>
      <c r="X119" s="154"/>
      <c r="Y119" s="154"/>
      <c r="Z119" s="147"/>
      <c r="AA119" s="146"/>
      <c r="AB119" s="145"/>
      <c r="AC119" s="145"/>
      <c r="AD119" s="147"/>
      <c r="AE119" s="147"/>
      <c r="AF119" s="146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7"/>
      <c r="AQ119" s="146"/>
      <c r="AR119" s="145"/>
      <c r="AS119" s="145"/>
      <c r="AT119" s="145"/>
      <c r="AU119" s="145"/>
      <c r="AV119" s="145"/>
      <c r="AW119" s="145"/>
      <c r="AX119" s="142"/>
      <c r="AY119" s="146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2"/>
      <c r="BP119" s="148"/>
      <c r="BQ119" s="145"/>
      <c r="BR119" s="149"/>
      <c r="BS119" s="146"/>
      <c r="BT119" s="144"/>
      <c r="BU119" s="145"/>
      <c r="BV119" s="145"/>
      <c r="BW119" s="145"/>
      <c r="BX119" s="147"/>
      <c r="BY119" s="219"/>
    </row>
    <row r="120" spans="1:77" s="158" customFormat="1" ht="18" customHeight="1">
      <c r="A120" s="222">
        <f t="shared" si="4"/>
        <v>0</v>
      </c>
      <c r="B120" s="223" t="s">
        <v>245</v>
      </c>
      <c r="C120" s="224" t="str">
        <f t="shared" si="3"/>
        <v/>
      </c>
      <c r="D120" s="225" t="str">
        <f t="shared" si="5"/>
        <v/>
      </c>
      <c r="E120" s="151"/>
      <c r="F120" s="142"/>
      <c r="G120" s="152"/>
      <c r="H120" s="153"/>
      <c r="I120" s="154"/>
      <c r="J120" s="154"/>
      <c r="K120" s="154"/>
      <c r="L120" s="154"/>
      <c r="M120" s="154"/>
      <c r="N120" s="154"/>
      <c r="O120" s="154"/>
      <c r="P120" s="154"/>
      <c r="Q120" s="155"/>
      <c r="R120" s="154"/>
      <c r="S120" s="154"/>
      <c r="T120" s="154"/>
      <c r="U120" s="154"/>
      <c r="V120" s="154"/>
      <c r="W120" s="154"/>
      <c r="X120" s="154"/>
      <c r="Y120" s="154"/>
      <c r="Z120" s="147"/>
      <c r="AA120" s="146"/>
      <c r="AB120" s="145"/>
      <c r="AC120" s="145"/>
      <c r="AD120" s="147"/>
      <c r="AE120" s="147"/>
      <c r="AF120" s="146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7"/>
      <c r="AQ120" s="146"/>
      <c r="AR120" s="145"/>
      <c r="AS120" s="145"/>
      <c r="AT120" s="145"/>
      <c r="AU120" s="145"/>
      <c r="AV120" s="145"/>
      <c r="AW120" s="145"/>
      <c r="AX120" s="142"/>
      <c r="AY120" s="146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2"/>
      <c r="BP120" s="148"/>
      <c r="BQ120" s="145"/>
      <c r="BR120" s="149"/>
      <c r="BS120" s="146"/>
      <c r="BT120" s="144"/>
      <c r="BU120" s="145"/>
      <c r="BV120" s="145"/>
      <c r="BW120" s="145"/>
      <c r="BX120" s="147"/>
      <c r="BY120" s="219"/>
    </row>
    <row r="121" spans="1:77" s="158" customFormat="1" ht="18" customHeight="1">
      <c r="A121" s="222">
        <f t="shared" si="4"/>
        <v>0</v>
      </c>
      <c r="B121" s="223" t="s">
        <v>246</v>
      </c>
      <c r="C121" s="224" t="str">
        <f t="shared" si="3"/>
        <v/>
      </c>
      <c r="D121" s="225" t="str">
        <f t="shared" si="5"/>
        <v/>
      </c>
      <c r="E121" s="151"/>
      <c r="F121" s="142"/>
      <c r="G121" s="152"/>
      <c r="H121" s="153"/>
      <c r="I121" s="154"/>
      <c r="J121" s="154"/>
      <c r="K121" s="154"/>
      <c r="L121" s="154"/>
      <c r="M121" s="154"/>
      <c r="N121" s="154"/>
      <c r="O121" s="154"/>
      <c r="P121" s="154"/>
      <c r="Q121" s="155"/>
      <c r="R121" s="154"/>
      <c r="S121" s="154"/>
      <c r="T121" s="154"/>
      <c r="U121" s="154"/>
      <c r="V121" s="154"/>
      <c r="W121" s="154"/>
      <c r="X121" s="154"/>
      <c r="Y121" s="154"/>
      <c r="Z121" s="147"/>
      <c r="AA121" s="146"/>
      <c r="AB121" s="145"/>
      <c r="AC121" s="145"/>
      <c r="AD121" s="147"/>
      <c r="AE121" s="147"/>
      <c r="AF121" s="146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7"/>
      <c r="AQ121" s="146"/>
      <c r="AR121" s="145"/>
      <c r="AS121" s="145"/>
      <c r="AT121" s="145"/>
      <c r="AU121" s="145"/>
      <c r="AV121" s="145"/>
      <c r="AW121" s="145"/>
      <c r="AX121" s="142"/>
      <c r="AY121" s="146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2"/>
      <c r="BP121" s="148"/>
      <c r="BQ121" s="145"/>
      <c r="BR121" s="149"/>
      <c r="BS121" s="146"/>
      <c r="BT121" s="144"/>
      <c r="BU121" s="145"/>
      <c r="BV121" s="145"/>
      <c r="BW121" s="145"/>
      <c r="BX121" s="147"/>
      <c r="BY121" s="219"/>
    </row>
    <row r="122" spans="1:77" s="158" customFormat="1" ht="18" customHeight="1">
      <c r="A122" s="222">
        <f t="shared" si="4"/>
        <v>0</v>
      </c>
      <c r="B122" s="223" t="s">
        <v>247</v>
      </c>
      <c r="C122" s="224" t="str">
        <f t="shared" si="3"/>
        <v/>
      </c>
      <c r="D122" s="225" t="str">
        <f t="shared" si="5"/>
        <v/>
      </c>
      <c r="E122" s="151"/>
      <c r="F122" s="142"/>
      <c r="G122" s="152"/>
      <c r="H122" s="153"/>
      <c r="I122" s="154"/>
      <c r="J122" s="154"/>
      <c r="K122" s="154"/>
      <c r="L122" s="154"/>
      <c r="M122" s="154"/>
      <c r="N122" s="154"/>
      <c r="O122" s="154"/>
      <c r="P122" s="154"/>
      <c r="Q122" s="155"/>
      <c r="R122" s="154"/>
      <c r="S122" s="154"/>
      <c r="T122" s="154"/>
      <c r="U122" s="154"/>
      <c r="V122" s="154"/>
      <c r="W122" s="154"/>
      <c r="X122" s="154"/>
      <c r="Y122" s="154"/>
      <c r="Z122" s="147"/>
      <c r="AA122" s="146"/>
      <c r="AB122" s="145"/>
      <c r="AC122" s="145"/>
      <c r="AD122" s="147"/>
      <c r="AE122" s="147"/>
      <c r="AF122" s="146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7"/>
      <c r="AQ122" s="146"/>
      <c r="AR122" s="145"/>
      <c r="AS122" s="145"/>
      <c r="AT122" s="145"/>
      <c r="AU122" s="145"/>
      <c r="AV122" s="145"/>
      <c r="AW122" s="145"/>
      <c r="AX122" s="142"/>
      <c r="AY122" s="146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2"/>
      <c r="BP122" s="148"/>
      <c r="BQ122" s="145"/>
      <c r="BR122" s="149"/>
      <c r="BS122" s="146"/>
      <c r="BT122" s="144"/>
      <c r="BU122" s="145"/>
      <c r="BV122" s="145"/>
      <c r="BW122" s="145"/>
      <c r="BX122" s="147"/>
      <c r="BY122" s="219"/>
    </row>
    <row r="123" spans="1:77" s="158" customFormat="1" ht="18" customHeight="1">
      <c r="A123" s="222">
        <f t="shared" si="4"/>
        <v>0</v>
      </c>
      <c r="B123" s="223" t="s">
        <v>248</v>
      </c>
      <c r="C123" s="224" t="str">
        <f t="shared" si="3"/>
        <v/>
      </c>
      <c r="D123" s="225" t="str">
        <f t="shared" si="5"/>
        <v/>
      </c>
      <c r="E123" s="151"/>
      <c r="F123" s="142"/>
      <c r="G123" s="152"/>
      <c r="H123" s="153"/>
      <c r="I123" s="154"/>
      <c r="J123" s="154"/>
      <c r="K123" s="154"/>
      <c r="L123" s="154"/>
      <c r="M123" s="154"/>
      <c r="N123" s="154"/>
      <c r="O123" s="154"/>
      <c r="P123" s="154"/>
      <c r="Q123" s="155"/>
      <c r="R123" s="154"/>
      <c r="S123" s="154"/>
      <c r="T123" s="154"/>
      <c r="U123" s="154"/>
      <c r="V123" s="154"/>
      <c r="W123" s="154"/>
      <c r="X123" s="154"/>
      <c r="Y123" s="154"/>
      <c r="Z123" s="147"/>
      <c r="AA123" s="146"/>
      <c r="AB123" s="145"/>
      <c r="AC123" s="145"/>
      <c r="AD123" s="147"/>
      <c r="AE123" s="147"/>
      <c r="AF123" s="146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7"/>
      <c r="AQ123" s="146"/>
      <c r="AR123" s="145"/>
      <c r="AS123" s="145"/>
      <c r="AT123" s="145"/>
      <c r="AU123" s="145"/>
      <c r="AV123" s="145"/>
      <c r="AW123" s="145"/>
      <c r="AX123" s="142"/>
      <c r="AY123" s="146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2"/>
      <c r="BP123" s="148"/>
      <c r="BQ123" s="145"/>
      <c r="BR123" s="149"/>
      <c r="BS123" s="146"/>
      <c r="BT123" s="144"/>
      <c r="BU123" s="145"/>
      <c r="BV123" s="145"/>
      <c r="BW123" s="145"/>
      <c r="BX123" s="147"/>
      <c r="BY123" s="219"/>
    </row>
    <row r="124" spans="1:77" s="158" customFormat="1" ht="18" customHeight="1">
      <c r="A124" s="222">
        <f t="shared" si="4"/>
        <v>0</v>
      </c>
      <c r="B124" s="223" t="s">
        <v>249</v>
      </c>
      <c r="C124" s="224" t="str">
        <f t="shared" si="3"/>
        <v/>
      </c>
      <c r="D124" s="225" t="str">
        <f t="shared" si="5"/>
        <v/>
      </c>
      <c r="E124" s="151"/>
      <c r="F124" s="142"/>
      <c r="G124" s="152"/>
      <c r="H124" s="153"/>
      <c r="I124" s="154"/>
      <c r="J124" s="154"/>
      <c r="K124" s="154"/>
      <c r="L124" s="154"/>
      <c r="M124" s="154"/>
      <c r="N124" s="154"/>
      <c r="O124" s="154"/>
      <c r="P124" s="154"/>
      <c r="Q124" s="155"/>
      <c r="R124" s="154"/>
      <c r="S124" s="154"/>
      <c r="T124" s="154"/>
      <c r="U124" s="154"/>
      <c r="V124" s="154"/>
      <c r="W124" s="154"/>
      <c r="X124" s="154"/>
      <c r="Y124" s="154"/>
      <c r="Z124" s="147"/>
      <c r="AA124" s="146"/>
      <c r="AB124" s="145"/>
      <c r="AC124" s="145"/>
      <c r="AD124" s="147"/>
      <c r="AE124" s="147"/>
      <c r="AF124" s="146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7"/>
      <c r="AQ124" s="146"/>
      <c r="AR124" s="145"/>
      <c r="AS124" s="145"/>
      <c r="AT124" s="145"/>
      <c r="AU124" s="145"/>
      <c r="AV124" s="145"/>
      <c r="AW124" s="145"/>
      <c r="AX124" s="142"/>
      <c r="AY124" s="146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  <c r="BM124" s="145"/>
      <c r="BN124" s="145"/>
      <c r="BO124" s="142"/>
      <c r="BP124" s="148"/>
      <c r="BQ124" s="145"/>
      <c r="BR124" s="149"/>
      <c r="BS124" s="146"/>
      <c r="BT124" s="144"/>
      <c r="BU124" s="145"/>
      <c r="BV124" s="145"/>
      <c r="BW124" s="145"/>
      <c r="BX124" s="147"/>
      <c r="BY124" s="219"/>
    </row>
    <row r="125" spans="1:77" s="158" customFormat="1" ht="18" customHeight="1">
      <c r="A125" s="222">
        <f t="shared" si="4"/>
        <v>0</v>
      </c>
      <c r="B125" s="223" t="s">
        <v>250</v>
      </c>
      <c r="C125" s="224" t="str">
        <f t="shared" si="3"/>
        <v/>
      </c>
      <c r="D125" s="225" t="str">
        <f t="shared" si="5"/>
        <v/>
      </c>
      <c r="E125" s="151"/>
      <c r="F125" s="142"/>
      <c r="G125" s="152"/>
      <c r="H125" s="153"/>
      <c r="I125" s="154"/>
      <c r="J125" s="154"/>
      <c r="K125" s="154"/>
      <c r="L125" s="154"/>
      <c r="M125" s="154"/>
      <c r="N125" s="154"/>
      <c r="O125" s="154"/>
      <c r="P125" s="154"/>
      <c r="Q125" s="155"/>
      <c r="R125" s="154"/>
      <c r="S125" s="154"/>
      <c r="T125" s="154"/>
      <c r="U125" s="154"/>
      <c r="V125" s="154"/>
      <c r="W125" s="154"/>
      <c r="X125" s="154"/>
      <c r="Y125" s="154"/>
      <c r="Z125" s="147"/>
      <c r="AA125" s="146"/>
      <c r="AB125" s="145"/>
      <c r="AC125" s="145"/>
      <c r="AD125" s="147"/>
      <c r="AE125" s="147"/>
      <c r="AF125" s="146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7"/>
      <c r="AQ125" s="146"/>
      <c r="AR125" s="145"/>
      <c r="AS125" s="145"/>
      <c r="AT125" s="145"/>
      <c r="AU125" s="145"/>
      <c r="AV125" s="145"/>
      <c r="AW125" s="145"/>
      <c r="AX125" s="142"/>
      <c r="AY125" s="146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2"/>
      <c r="BP125" s="148"/>
      <c r="BQ125" s="145"/>
      <c r="BR125" s="149"/>
      <c r="BS125" s="146"/>
      <c r="BT125" s="144"/>
      <c r="BU125" s="145"/>
      <c r="BV125" s="145"/>
      <c r="BW125" s="145"/>
      <c r="BX125" s="147"/>
      <c r="BY125" s="219"/>
    </row>
    <row r="126" spans="1:77" s="158" customFormat="1" ht="18" customHeight="1">
      <c r="A126" s="222">
        <f t="shared" si="4"/>
        <v>0</v>
      </c>
      <c r="B126" s="223" t="s">
        <v>251</v>
      </c>
      <c r="C126" s="224" t="str">
        <f t="shared" si="3"/>
        <v/>
      </c>
      <c r="D126" s="225" t="str">
        <f t="shared" si="5"/>
        <v/>
      </c>
      <c r="E126" s="151"/>
      <c r="F126" s="142"/>
      <c r="G126" s="152"/>
      <c r="H126" s="153"/>
      <c r="I126" s="154"/>
      <c r="J126" s="154"/>
      <c r="K126" s="154"/>
      <c r="L126" s="154"/>
      <c r="M126" s="154"/>
      <c r="N126" s="154"/>
      <c r="O126" s="154"/>
      <c r="P126" s="154"/>
      <c r="Q126" s="155"/>
      <c r="R126" s="154"/>
      <c r="S126" s="154"/>
      <c r="T126" s="154"/>
      <c r="U126" s="154"/>
      <c r="V126" s="154"/>
      <c r="W126" s="154"/>
      <c r="X126" s="154"/>
      <c r="Y126" s="154"/>
      <c r="Z126" s="147"/>
      <c r="AA126" s="146"/>
      <c r="AB126" s="145"/>
      <c r="AC126" s="145"/>
      <c r="AD126" s="147"/>
      <c r="AE126" s="147"/>
      <c r="AF126" s="146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7"/>
      <c r="AQ126" s="146"/>
      <c r="AR126" s="145"/>
      <c r="AS126" s="145"/>
      <c r="AT126" s="145"/>
      <c r="AU126" s="145"/>
      <c r="AV126" s="145"/>
      <c r="AW126" s="145"/>
      <c r="AX126" s="142"/>
      <c r="AY126" s="146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5"/>
      <c r="BJ126" s="145"/>
      <c r="BK126" s="145"/>
      <c r="BL126" s="145"/>
      <c r="BM126" s="145"/>
      <c r="BN126" s="145"/>
      <c r="BO126" s="142"/>
      <c r="BP126" s="148"/>
      <c r="BQ126" s="145"/>
      <c r="BR126" s="149"/>
      <c r="BS126" s="146"/>
      <c r="BT126" s="144"/>
      <c r="BU126" s="145"/>
      <c r="BV126" s="145"/>
      <c r="BW126" s="145"/>
      <c r="BX126" s="147"/>
      <c r="BY126" s="219"/>
    </row>
    <row r="127" spans="1:77" s="158" customFormat="1" ht="18" customHeight="1">
      <c r="A127" s="222">
        <f t="shared" si="4"/>
        <v>0</v>
      </c>
      <c r="B127" s="223" t="s">
        <v>252</v>
      </c>
      <c r="C127" s="224" t="str">
        <f t="shared" si="3"/>
        <v/>
      </c>
      <c r="D127" s="225" t="str">
        <f t="shared" si="5"/>
        <v/>
      </c>
      <c r="E127" s="151"/>
      <c r="F127" s="142"/>
      <c r="G127" s="152"/>
      <c r="H127" s="153"/>
      <c r="I127" s="154"/>
      <c r="J127" s="154"/>
      <c r="K127" s="154"/>
      <c r="L127" s="154"/>
      <c r="M127" s="154"/>
      <c r="N127" s="154"/>
      <c r="O127" s="154"/>
      <c r="P127" s="154"/>
      <c r="Q127" s="155"/>
      <c r="R127" s="154"/>
      <c r="S127" s="154"/>
      <c r="T127" s="154"/>
      <c r="U127" s="154"/>
      <c r="V127" s="154"/>
      <c r="W127" s="154"/>
      <c r="X127" s="154"/>
      <c r="Y127" s="154"/>
      <c r="Z127" s="147"/>
      <c r="AA127" s="146"/>
      <c r="AB127" s="145"/>
      <c r="AC127" s="145"/>
      <c r="AD127" s="147"/>
      <c r="AE127" s="147"/>
      <c r="AF127" s="146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7"/>
      <c r="AQ127" s="146"/>
      <c r="AR127" s="145"/>
      <c r="AS127" s="145"/>
      <c r="AT127" s="145"/>
      <c r="AU127" s="145"/>
      <c r="AV127" s="145"/>
      <c r="AW127" s="145"/>
      <c r="AX127" s="142"/>
      <c r="AY127" s="146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  <c r="BM127" s="145"/>
      <c r="BN127" s="145"/>
      <c r="BO127" s="142"/>
      <c r="BP127" s="148"/>
      <c r="BQ127" s="145"/>
      <c r="BR127" s="149"/>
      <c r="BS127" s="146"/>
      <c r="BT127" s="144"/>
      <c r="BU127" s="145"/>
      <c r="BV127" s="145"/>
      <c r="BW127" s="145"/>
      <c r="BX127" s="147"/>
      <c r="BY127" s="219"/>
    </row>
    <row r="128" spans="1:77" s="158" customFormat="1" ht="18" customHeight="1">
      <c r="A128" s="222">
        <f t="shared" si="4"/>
        <v>0</v>
      </c>
      <c r="B128" s="223" t="s">
        <v>253</v>
      </c>
      <c r="C128" s="224" t="str">
        <f t="shared" si="3"/>
        <v/>
      </c>
      <c r="D128" s="225" t="str">
        <f t="shared" si="5"/>
        <v/>
      </c>
      <c r="E128" s="151"/>
      <c r="F128" s="142"/>
      <c r="G128" s="152"/>
      <c r="H128" s="153"/>
      <c r="I128" s="154"/>
      <c r="J128" s="154"/>
      <c r="K128" s="154"/>
      <c r="L128" s="154"/>
      <c r="M128" s="154"/>
      <c r="N128" s="154"/>
      <c r="O128" s="154"/>
      <c r="P128" s="154"/>
      <c r="Q128" s="155"/>
      <c r="R128" s="154"/>
      <c r="S128" s="154"/>
      <c r="T128" s="154"/>
      <c r="U128" s="154"/>
      <c r="V128" s="154"/>
      <c r="W128" s="154"/>
      <c r="X128" s="154"/>
      <c r="Y128" s="154"/>
      <c r="Z128" s="147"/>
      <c r="AA128" s="146"/>
      <c r="AB128" s="145"/>
      <c r="AC128" s="145"/>
      <c r="AD128" s="147"/>
      <c r="AE128" s="147"/>
      <c r="AF128" s="146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7"/>
      <c r="AQ128" s="146"/>
      <c r="AR128" s="145"/>
      <c r="AS128" s="145"/>
      <c r="AT128" s="145"/>
      <c r="AU128" s="145"/>
      <c r="AV128" s="145"/>
      <c r="AW128" s="145"/>
      <c r="AX128" s="142"/>
      <c r="AY128" s="146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2"/>
      <c r="BP128" s="148"/>
      <c r="BQ128" s="145"/>
      <c r="BR128" s="149"/>
      <c r="BS128" s="146"/>
      <c r="BT128" s="144"/>
      <c r="BU128" s="145"/>
      <c r="BV128" s="145"/>
      <c r="BW128" s="145"/>
      <c r="BX128" s="147"/>
      <c r="BY128" s="219"/>
    </row>
    <row r="129" spans="1:77" s="158" customFormat="1" ht="18" customHeight="1">
      <c r="A129" s="222">
        <f t="shared" si="4"/>
        <v>0</v>
      </c>
      <c r="B129" s="223" t="s">
        <v>254</v>
      </c>
      <c r="C129" s="224" t="str">
        <f t="shared" si="3"/>
        <v/>
      </c>
      <c r="D129" s="225" t="str">
        <f t="shared" si="5"/>
        <v/>
      </c>
      <c r="E129" s="151"/>
      <c r="F129" s="142"/>
      <c r="G129" s="152"/>
      <c r="H129" s="153"/>
      <c r="I129" s="154"/>
      <c r="J129" s="154"/>
      <c r="K129" s="154"/>
      <c r="L129" s="154"/>
      <c r="M129" s="154"/>
      <c r="N129" s="154"/>
      <c r="O129" s="154"/>
      <c r="P129" s="154"/>
      <c r="Q129" s="155"/>
      <c r="R129" s="154"/>
      <c r="S129" s="154"/>
      <c r="T129" s="154"/>
      <c r="U129" s="154"/>
      <c r="V129" s="154"/>
      <c r="W129" s="154"/>
      <c r="X129" s="154"/>
      <c r="Y129" s="154"/>
      <c r="Z129" s="147"/>
      <c r="AA129" s="146"/>
      <c r="AB129" s="145"/>
      <c r="AC129" s="145"/>
      <c r="AD129" s="147"/>
      <c r="AE129" s="147"/>
      <c r="AF129" s="146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7"/>
      <c r="AQ129" s="146"/>
      <c r="AR129" s="145"/>
      <c r="AS129" s="145"/>
      <c r="AT129" s="145"/>
      <c r="AU129" s="145"/>
      <c r="AV129" s="145"/>
      <c r="AW129" s="145"/>
      <c r="AX129" s="142"/>
      <c r="AY129" s="146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  <c r="BN129" s="145"/>
      <c r="BO129" s="142"/>
      <c r="BP129" s="148"/>
      <c r="BQ129" s="145"/>
      <c r="BR129" s="149"/>
      <c r="BS129" s="146"/>
      <c r="BT129" s="144"/>
      <c r="BU129" s="145"/>
      <c r="BV129" s="145"/>
      <c r="BW129" s="145"/>
      <c r="BX129" s="147"/>
      <c r="BY129" s="219"/>
    </row>
    <row r="130" spans="1:77" s="158" customFormat="1" ht="18" customHeight="1">
      <c r="A130" s="222">
        <f t="shared" si="4"/>
        <v>0</v>
      </c>
      <c r="B130" s="223" t="s">
        <v>255</v>
      </c>
      <c r="C130" s="224" t="str">
        <f t="shared" si="3"/>
        <v/>
      </c>
      <c r="D130" s="225" t="str">
        <f t="shared" si="5"/>
        <v/>
      </c>
      <c r="E130" s="151"/>
      <c r="F130" s="142"/>
      <c r="G130" s="152"/>
      <c r="H130" s="153"/>
      <c r="I130" s="154"/>
      <c r="J130" s="154"/>
      <c r="K130" s="154"/>
      <c r="L130" s="154"/>
      <c r="M130" s="154"/>
      <c r="N130" s="154"/>
      <c r="O130" s="154"/>
      <c r="P130" s="154"/>
      <c r="Q130" s="155"/>
      <c r="R130" s="154"/>
      <c r="S130" s="154"/>
      <c r="T130" s="154"/>
      <c r="U130" s="154"/>
      <c r="V130" s="154"/>
      <c r="W130" s="154"/>
      <c r="X130" s="154"/>
      <c r="Y130" s="154"/>
      <c r="Z130" s="147"/>
      <c r="AA130" s="146"/>
      <c r="AB130" s="145"/>
      <c r="AC130" s="145"/>
      <c r="AD130" s="147"/>
      <c r="AE130" s="147"/>
      <c r="AF130" s="146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7"/>
      <c r="AQ130" s="146"/>
      <c r="AR130" s="145"/>
      <c r="AS130" s="145"/>
      <c r="AT130" s="145"/>
      <c r="AU130" s="145"/>
      <c r="AV130" s="145"/>
      <c r="AW130" s="145"/>
      <c r="AX130" s="142"/>
      <c r="AY130" s="146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2"/>
      <c r="BP130" s="148"/>
      <c r="BQ130" s="145"/>
      <c r="BR130" s="149"/>
      <c r="BS130" s="146"/>
      <c r="BT130" s="144"/>
      <c r="BU130" s="145"/>
      <c r="BV130" s="145"/>
      <c r="BW130" s="145"/>
      <c r="BX130" s="147"/>
      <c r="BY130" s="219"/>
    </row>
    <row r="131" spans="1:77" s="158" customFormat="1" ht="18" customHeight="1">
      <c r="A131" s="222">
        <f t="shared" si="4"/>
        <v>0</v>
      </c>
      <c r="B131" s="223" t="s">
        <v>256</v>
      </c>
      <c r="C131" s="224" t="str">
        <f t="shared" si="3"/>
        <v/>
      </c>
      <c r="D131" s="225" t="str">
        <f t="shared" si="5"/>
        <v/>
      </c>
      <c r="E131" s="151"/>
      <c r="F131" s="142"/>
      <c r="G131" s="152"/>
      <c r="H131" s="153"/>
      <c r="I131" s="154"/>
      <c r="J131" s="154"/>
      <c r="K131" s="154"/>
      <c r="L131" s="154"/>
      <c r="M131" s="154"/>
      <c r="N131" s="154"/>
      <c r="O131" s="154"/>
      <c r="P131" s="154"/>
      <c r="Q131" s="155"/>
      <c r="R131" s="154"/>
      <c r="S131" s="154"/>
      <c r="T131" s="154"/>
      <c r="U131" s="154"/>
      <c r="V131" s="154"/>
      <c r="W131" s="154"/>
      <c r="X131" s="154"/>
      <c r="Y131" s="154"/>
      <c r="Z131" s="147"/>
      <c r="AA131" s="146"/>
      <c r="AB131" s="145"/>
      <c r="AC131" s="145"/>
      <c r="AD131" s="147"/>
      <c r="AE131" s="147"/>
      <c r="AF131" s="146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7"/>
      <c r="AQ131" s="146"/>
      <c r="AR131" s="145"/>
      <c r="AS131" s="145"/>
      <c r="AT131" s="145"/>
      <c r="AU131" s="145"/>
      <c r="AV131" s="145"/>
      <c r="AW131" s="145"/>
      <c r="AX131" s="142"/>
      <c r="AY131" s="146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2"/>
      <c r="BP131" s="148"/>
      <c r="BQ131" s="145"/>
      <c r="BR131" s="149"/>
      <c r="BS131" s="146"/>
      <c r="BT131" s="144"/>
      <c r="BU131" s="145"/>
      <c r="BV131" s="145"/>
      <c r="BW131" s="145"/>
      <c r="BX131" s="147"/>
      <c r="BY131" s="219"/>
    </row>
    <row r="132" spans="1:77" s="158" customFormat="1" ht="18" customHeight="1">
      <c r="A132" s="222">
        <f t="shared" si="4"/>
        <v>0</v>
      </c>
      <c r="B132" s="223" t="s">
        <v>257</v>
      </c>
      <c r="C132" s="224" t="str">
        <f t="shared" si="3"/>
        <v/>
      </c>
      <c r="D132" s="225" t="str">
        <f t="shared" si="5"/>
        <v/>
      </c>
      <c r="E132" s="151"/>
      <c r="F132" s="142"/>
      <c r="G132" s="152"/>
      <c r="H132" s="153"/>
      <c r="I132" s="154"/>
      <c r="J132" s="154"/>
      <c r="K132" s="154"/>
      <c r="L132" s="154"/>
      <c r="M132" s="154"/>
      <c r="N132" s="154"/>
      <c r="O132" s="154"/>
      <c r="P132" s="154"/>
      <c r="Q132" s="155"/>
      <c r="R132" s="154"/>
      <c r="S132" s="154"/>
      <c r="T132" s="154"/>
      <c r="U132" s="154"/>
      <c r="V132" s="154"/>
      <c r="W132" s="154"/>
      <c r="X132" s="154"/>
      <c r="Y132" s="154"/>
      <c r="Z132" s="147"/>
      <c r="AA132" s="146"/>
      <c r="AB132" s="145"/>
      <c r="AC132" s="145"/>
      <c r="AD132" s="147"/>
      <c r="AE132" s="147"/>
      <c r="AF132" s="146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7"/>
      <c r="AQ132" s="146"/>
      <c r="AR132" s="145"/>
      <c r="AS132" s="145"/>
      <c r="AT132" s="145"/>
      <c r="AU132" s="145"/>
      <c r="AV132" s="145"/>
      <c r="AW132" s="145"/>
      <c r="AX132" s="142"/>
      <c r="AY132" s="146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2"/>
      <c r="BP132" s="148"/>
      <c r="BQ132" s="145"/>
      <c r="BR132" s="149"/>
      <c r="BS132" s="146"/>
      <c r="BT132" s="144"/>
      <c r="BU132" s="145"/>
      <c r="BV132" s="145"/>
      <c r="BW132" s="145"/>
      <c r="BX132" s="147"/>
      <c r="BY132" s="219"/>
    </row>
    <row r="133" spans="1:77" s="158" customFormat="1" ht="18" customHeight="1">
      <c r="A133" s="222">
        <f t="shared" si="4"/>
        <v>0</v>
      </c>
      <c r="B133" s="223" t="s">
        <v>258</v>
      </c>
      <c r="C133" s="224" t="str">
        <f t="shared" si="3"/>
        <v/>
      </c>
      <c r="D133" s="225" t="str">
        <f t="shared" si="5"/>
        <v/>
      </c>
      <c r="E133" s="151"/>
      <c r="F133" s="142"/>
      <c r="G133" s="152"/>
      <c r="H133" s="153"/>
      <c r="I133" s="154"/>
      <c r="J133" s="154"/>
      <c r="K133" s="154"/>
      <c r="L133" s="154"/>
      <c r="M133" s="154"/>
      <c r="N133" s="154"/>
      <c r="O133" s="154"/>
      <c r="P133" s="154"/>
      <c r="Q133" s="155"/>
      <c r="R133" s="154"/>
      <c r="S133" s="154"/>
      <c r="T133" s="154"/>
      <c r="U133" s="154"/>
      <c r="V133" s="154"/>
      <c r="W133" s="154"/>
      <c r="X133" s="154"/>
      <c r="Y133" s="154"/>
      <c r="Z133" s="147"/>
      <c r="AA133" s="146"/>
      <c r="AB133" s="145"/>
      <c r="AC133" s="145"/>
      <c r="AD133" s="147"/>
      <c r="AE133" s="147"/>
      <c r="AF133" s="146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7"/>
      <c r="AQ133" s="146"/>
      <c r="AR133" s="145"/>
      <c r="AS133" s="145"/>
      <c r="AT133" s="145"/>
      <c r="AU133" s="145"/>
      <c r="AV133" s="145"/>
      <c r="AW133" s="145"/>
      <c r="AX133" s="142"/>
      <c r="AY133" s="146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2"/>
      <c r="BP133" s="148"/>
      <c r="BQ133" s="145"/>
      <c r="BR133" s="149"/>
      <c r="BS133" s="146"/>
      <c r="BT133" s="144"/>
      <c r="BU133" s="145"/>
      <c r="BV133" s="145"/>
      <c r="BW133" s="145"/>
      <c r="BX133" s="147"/>
      <c r="BY133" s="219"/>
    </row>
    <row r="134" spans="1:77" s="158" customFormat="1" ht="18" customHeight="1">
      <c r="A134" s="222">
        <f t="shared" si="4"/>
        <v>0</v>
      </c>
      <c r="B134" s="223" t="s">
        <v>259</v>
      </c>
      <c r="C134" s="224" t="str">
        <f t="shared" ref="C134:C197" si="6">IF(E134="","",(CONCATENATE(A134,B134)+24000000000))</f>
        <v/>
      </c>
      <c r="D134" s="225" t="str">
        <f t="shared" si="5"/>
        <v/>
      </c>
      <c r="E134" s="151"/>
      <c r="F134" s="142"/>
      <c r="G134" s="152"/>
      <c r="H134" s="153"/>
      <c r="I134" s="154"/>
      <c r="J134" s="154"/>
      <c r="K134" s="154"/>
      <c r="L134" s="154"/>
      <c r="M134" s="154"/>
      <c r="N134" s="154"/>
      <c r="O134" s="154"/>
      <c r="P134" s="154"/>
      <c r="Q134" s="155"/>
      <c r="R134" s="154"/>
      <c r="S134" s="154"/>
      <c r="T134" s="154"/>
      <c r="U134" s="154"/>
      <c r="V134" s="154"/>
      <c r="W134" s="154"/>
      <c r="X134" s="154"/>
      <c r="Y134" s="154"/>
      <c r="Z134" s="147"/>
      <c r="AA134" s="146"/>
      <c r="AB134" s="145"/>
      <c r="AC134" s="145"/>
      <c r="AD134" s="147"/>
      <c r="AE134" s="147"/>
      <c r="AF134" s="146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7"/>
      <c r="AQ134" s="146"/>
      <c r="AR134" s="145"/>
      <c r="AS134" s="145"/>
      <c r="AT134" s="145"/>
      <c r="AU134" s="145"/>
      <c r="AV134" s="145"/>
      <c r="AW134" s="145"/>
      <c r="AX134" s="142"/>
      <c r="AY134" s="146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  <c r="BN134" s="145"/>
      <c r="BO134" s="142"/>
      <c r="BP134" s="148"/>
      <c r="BQ134" s="145"/>
      <c r="BR134" s="149"/>
      <c r="BS134" s="146"/>
      <c r="BT134" s="144"/>
      <c r="BU134" s="145"/>
      <c r="BV134" s="145"/>
      <c r="BW134" s="145"/>
      <c r="BX134" s="147"/>
      <c r="BY134" s="219"/>
    </row>
    <row r="135" spans="1:77" s="158" customFormat="1" ht="18" customHeight="1">
      <c r="A135" s="222">
        <f t="shared" ref="A135:A198" si="7">+$A$5</f>
        <v>0</v>
      </c>
      <c r="B135" s="223" t="s">
        <v>260</v>
      </c>
      <c r="C135" s="224" t="str">
        <f t="shared" si="6"/>
        <v/>
      </c>
      <c r="D135" s="225" t="str">
        <f t="shared" ref="D135:D198" si="8">IF(E135="","",$D$5)</f>
        <v/>
      </c>
      <c r="E135" s="151"/>
      <c r="F135" s="142"/>
      <c r="G135" s="152"/>
      <c r="H135" s="153"/>
      <c r="I135" s="154"/>
      <c r="J135" s="154"/>
      <c r="K135" s="154"/>
      <c r="L135" s="154"/>
      <c r="M135" s="154"/>
      <c r="N135" s="154"/>
      <c r="O135" s="154"/>
      <c r="P135" s="154"/>
      <c r="Q135" s="155"/>
      <c r="R135" s="154"/>
      <c r="S135" s="154"/>
      <c r="T135" s="154"/>
      <c r="U135" s="154"/>
      <c r="V135" s="154"/>
      <c r="W135" s="154"/>
      <c r="X135" s="154"/>
      <c r="Y135" s="154"/>
      <c r="Z135" s="147"/>
      <c r="AA135" s="146"/>
      <c r="AB135" s="145"/>
      <c r="AC135" s="145"/>
      <c r="AD135" s="147"/>
      <c r="AE135" s="147"/>
      <c r="AF135" s="146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7"/>
      <c r="AQ135" s="146"/>
      <c r="AR135" s="145"/>
      <c r="AS135" s="145"/>
      <c r="AT135" s="145"/>
      <c r="AU135" s="145"/>
      <c r="AV135" s="145"/>
      <c r="AW135" s="145"/>
      <c r="AX135" s="142"/>
      <c r="AY135" s="146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2"/>
      <c r="BP135" s="148"/>
      <c r="BQ135" s="145"/>
      <c r="BR135" s="149"/>
      <c r="BS135" s="146"/>
      <c r="BT135" s="144"/>
      <c r="BU135" s="145"/>
      <c r="BV135" s="145"/>
      <c r="BW135" s="145"/>
      <c r="BX135" s="147"/>
      <c r="BY135" s="219"/>
    </row>
    <row r="136" spans="1:77" s="158" customFormat="1" ht="18" customHeight="1">
      <c r="A136" s="222">
        <f t="shared" si="7"/>
        <v>0</v>
      </c>
      <c r="B136" s="223" t="s">
        <v>261</v>
      </c>
      <c r="C136" s="224" t="str">
        <f t="shared" si="6"/>
        <v/>
      </c>
      <c r="D136" s="225" t="str">
        <f t="shared" si="8"/>
        <v/>
      </c>
      <c r="E136" s="151"/>
      <c r="F136" s="142"/>
      <c r="G136" s="152"/>
      <c r="H136" s="153"/>
      <c r="I136" s="154"/>
      <c r="J136" s="154"/>
      <c r="K136" s="154"/>
      <c r="L136" s="154"/>
      <c r="M136" s="154"/>
      <c r="N136" s="154"/>
      <c r="O136" s="154"/>
      <c r="P136" s="154"/>
      <c r="Q136" s="155"/>
      <c r="R136" s="154"/>
      <c r="S136" s="154"/>
      <c r="T136" s="154"/>
      <c r="U136" s="154"/>
      <c r="V136" s="154"/>
      <c r="W136" s="154"/>
      <c r="X136" s="154"/>
      <c r="Y136" s="154"/>
      <c r="Z136" s="147"/>
      <c r="AA136" s="146"/>
      <c r="AB136" s="145"/>
      <c r="AC136" s="145"/>
      <c r="AD136" s="147"/>
      <c r="AE136" s="147"/>
      <c r="AF136" s="146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7"/>
      <c r="AQ136" s="146"/>
      <c r="AR136" s="145"/>
      <c r="AS136" s="145"/>
      <c r="AT136" s="145"/>
      <c r="AU136" s="145"/>
      <c r="AV136" s="145"/>
      <c r="AW136" s="145"/>
      <c r="AX136" s="142"/>
      <c r="AY136" s="146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2"/>
      <c r="BP136" s="148"/>
      <c r="BQ136" s="145"/>
      <c r="BR136" s="149"/>
      <c r="BS136" s="146"/>
      <c r="BT136" s="144"/>
      <c r="BU136" s="145"/>
      <c r="BV136" s="145"/>
      <c r="BW136" s="145"/>
      <c r="BX136" s="147"/>
      <c r="BY136" s="219"/>
    </row>
    <row r="137" spans="1:77" s="158" customFormat="1" ht="18" customHeight="1">
      <c r="A137" s="222">
        <f t="shared" si="7"/>
        <v>0</v>
      </c>
      <c r="B137" s="223" t="s">
        <v>262</v>
      </c>
      <c r="C137" s="224" t="str">
        <f t="shared" si="6"/>
        <v/>
      </c>
      <c r="D137" s="225" t="str">
        <f t="shared" si="8"/>
        <v/>
      </c>
      <c r="E137" s="151"/>
      <c r="F137" s="142"/>
      <c r="G137" s="152"/>
      <c r="H137" s="153"/>
      <c r="I137" s="154"/>
      <c r="J137" s="154"/>
      <c r="K137" s="154"/>
      <c r="L137" s="154"/>
      <c r="M137" s="154"/>
      <c r="N137" s="154"/>
      <c r="O137" s="154"/>
      <c r="P137" s="154"/>
      <c r="Q137" s="155"/>
      <c r="R137" s="154"/>
      <c r="S137" s="154"/>
      <c r="T137" s="154"/>
      <c r="U137" s="154"/>
      <c r="V137" s="154"/>
      <c r="W137" s="154"/>
      <c r="X137" s="154"/>
      <c r="Y137" s="154"/>
      <c r="Z137" s="147"/>
      <c r="AA137" s="146"/>
      <c r="AB137" s="145"/>
      <c r="AC137" s="145"/>
      <c r="AD137" s="147"/>
      <c r="AE137" s="147"/>
      <c r="AF137" s="146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7"/>
      <c r="AQ137" s="146"/>
      <c r="AR137" s="145"/>
      <c r="AS137" s="145"/>
      <c r="AT137" s="145"/>
      <c r="AU137" s="145"/>
      <c r="AV137" s="145"/>
      <c r="AW137" s="145"/>
      <c r="AX137" s="142"/>
      <c r="AY137" s="146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  <c r="BN137" s="145"/>
      <c r="BO137" s="142"/>
      <c r="BP137" s="148"/>
      <c r="BQ137" s="145"/>
      <c r="BR137" s="149"/>
      <c r="BS137" s="146"/>
      <c r="BT137" s="144"/>
      <c r="BU137" s="145"/>
      <c r="BV137" s="145"/>
      <c r="BW137" s="145"/>
      <c r="BX137" s="147"/>
      <c r="BY137" s="219"/>
    </row>
    <row r="138" spans="1:77" s="158" customFormat="1" ht="18" customHeight="1">
      <c r="A138" s="222">
        <f t="shared" si="7"/>
        <v>0</v>
      </c>
      <c r="B138" s="223" t="s">
        <v>263</v>
      </c>
      <c r="C138" s="224" t="str">
        <f t="shared" si="6"/>
        <v/>
      </c>
      <c r="D138" s="225" t="str">
        <f t="shared" si="8"/>
        <v/>
      </c>
      <c r="E138" s="151"/>
      <c r="F138" s="142"/>
      <c r="G138" s="152"/>
      <c r="H138" s="153"/>
      <c r="I138" s="154"/>
      <c r="J138" s="154"/>
      <c r="K138" s="154"/>
      <c r="L138" s="154"/>
      <c r="M138" s="154"/>
      <c r="N138" s="154"/>
      <c r="O138" s="154"/>
      <c r="P138" s="154"/>
      <c r="Q138" s="155"/>
      <c r="R138" s="154"/>
      <c r="S138" s="154"/>
      <c r="T138" s="154"/>
      <c r="U138" s="154"/>
      <c r="V138" s="154"/>
      <c r="W138" s="154"/>
      <c r="X138" s="154"/>
      <c r="Y138" s="154"/>
      <c r="Z138" s="147"/>
      <c r="AA138" s="146"/>
      <c r="AB138" s="145"/>
      <c r="AC138" s="145"/>
      <c r="AD138" s="147"/>
      <c r="AE138" s="147"/>
      <c r="AF138" s="146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7"/>
      <c r="AQ138" s="146"/>
      <c r="AR138" s="145"/>
      <c r="AS138" s="145"/>
      <c r="AT138" s="145"/>
      <c r="AU138" s="145"/>
      <c r="AV138" s="145"/>
      <c r="AW138" s="145"/>
      <c r="AX138" s="142"/>
      <c r="AY138" s="146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2"/>
      <c r="BP138" s="148"/>
      <c r="BQ138" s="145"/>
      <c r="BR138" s="149"/>
      <c r="BS138" s="146"/>
      <c r="BT138" s="144"/>
      <c r="BU138" s="145"/>
      <c r="BV138" s="145"/>
      <c r="BW138" s="145"/>
      <c r="BX138" s="147"/>
      <c r="BY138" s="219"/>
    </row>
    <row r="139" spans="1:77" s="158" customFormat="1" ht="18" customHeight="1">
      <c r="A139" s="222">
        <f t="shared" si="7"/>
        <v>0</v>
      </c>
      <c r="B139" s="223" t="s">
        <v>264</v>
      </c>
      <c r="C139" s="224" t="str">
        <f t="shared" si="6"/>
        <v/>
      </c>
      <c r="D139" s="225" t="str">
        <f t="shared" si="8"/>
        <v/>
      </c>
      <c r="E139" s="151"/>
      <c r="F139" s="142"/>
      <c r="G139" s="152"/>
      <c r="H139" s="153"/>
      <c r="I139" s="154"/>
      <c r="J139" s="154"/>
      <c r="K139" s="154"/>
      <c r="L139" s="154"/>
      <c r="M139" s="154"/>
      <c r="N139" s="154"/>
      <c r="O139" s="154"/>
      <c r="P139" s="154"/>
      <c r="Q139" s="155"/>
      <c r="R139" s="154"/>
      <c r="S139" s="154"/>
      <c r="T139" s="154"/>
      <c r="U139" s="154"/>
      <c r="V139" s="154"/>
      <c r="W139" s="154"/>
      <c r="X139" s="154"/>
      <c r="Y139" s="154"/>
      <c r="Z139" s="147"/>
      <c r="AA139" s="146"/>
      <c r="AB139" s="145"/>
      <c r="AC139" s="145"/>
      <c r="AD139" s="147"/>
      <c r="AE139" s="147"/>
      <c r="AF139" s="146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7"/>
      <c r="AQ139" s="146"/>
      <c r="AR139" s="145"/>
      <c r="AS139" s="145"/>
      <c r="AT139" s="145"/>
      <c r="AU139" s="145"/>
      <c r="AV139" s="145"/>
      <c r="AW139" s="145"/>
      <c r="AX139" s="142"/>
      <c r="AY139" s="146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2"/>
      <c r="BP139" s="148"/>
      <c r="BQ139" s="145"/>
      <c r="BR139" s="149"/>
      <c r="BS139" s="146"/>
      <c r="BT139" s="144"/>
      <c r="BU139" s="145"/>
      <c r="BV139" s="145"/>
      <c r="BW139" s="145"/>
      <c r="BX139" s="147"/>
      <c r="BY139" s="219"/>
    </row>
    <row r="140" spans="1:77" s="158" customFormat="1" ht="18" customHeight="1">
      <c r="A140" s="222">
        <f t="shared" si="7"/>
        <v>0</v>
      </c>
      <c r="B140" s="223" t="s">
        <v>265</v>
      </c>
      <c r="C140" s="224" t="str">
        <f t="shared" si="6"/>
        <v/>
      </c>
      <c r="D140" s="225" t="str">
        <f t="shared" si="8"/>
        <v/>
      </c>
      <c r="E140" s="151"/>
      <c r="F140" s="142"/>
      <c r="G140" s="152"/>
      <c r="H140" s="153"/>
      <c r="I140" s="154"/>
      <c r="J140" s="154"/>
      <c r="K140" s="154"/>
      <c r="L140" s="154"/>
      <c r="M140" s="154"/>
      <c r="N140" s="154"/>
      <c r="O140" s="154"/>
      <c r="P140" s="154"/>
      <c r="Q140" s="155"/>
      <c r="R140" s="154"/>
      <c r="S140" s="154"/>
      <c r="T140" s="154"/>
      <c r="U140" s="154"/>
      <c r="V140" s="154"/>
      <c r="W140" s="154"/>
      <c r="X140" s="154"/>
      <c r="Y140" s="154"/>
      <c r="Z140" s="147"/>
      <c r="AA140" s="146"/>
      <c r="AB140" s="145"/>
      <c r="AC140" s="145"/>
      <c r="AD140" s="147"/>
      <c r="AE140" s="147"/>
      <c r="AF140" s="146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7"/>
      <c r="AQ140" s="146"/>
      <c r="AR140" s="145"/>
      <c r="AS140" s="145"/>
      <c r="AT140" s="145"/>
      <c r="AU140" s="145"/>
      <c r="AV140" s="145"/>
      <c r="AW140" s="145"/>
      <c r="AX140" s="142"/>
      <c r="AY140" s="146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45"/>
      <c r="BN140" s="145"/>
      <c r="BO140" s="142"/>
      <c r="BP140" s="148"/>
      <c r="BQ140" s="145"/>
      <c r="BR140" s="149"/>
      <c r="BS140" s="146"/>
      <c r="BT140" s="144"/>
      <c r="BU140" s="145"/>
      <c r="BV140" s="145"/>
      <c r="BW140" s="145"/>
      <c r="BX140" s="147"/>
      <c r="BY140" s="219"/>
    </row>
    <row r="141" spans="1:77" s="158" customFormat="1" ht="18" customHeight="1">
      <c r="A141" s="222">
        <f t="shared" si="7"/>
        <v>0</v>
      </c>
      <c r="B141" s="223" t="s">
        <v>266</v>
      </c>
      <c r="C141" s="224" t="str">
        <f t="shared" si="6"/>
        <v/>
      </c>
      <c r="D141" s="225" t="str">
        <f t="shared" si="8"/>
        <v/>
      </c>
      <c r="E141" s="151"/>
      <c r="F141" s="142"/>
      <c r="G141" s="152"/>
      <c r="H141" s="153"/>
      <c r="I141" s="154"/>
      <c r="J141" s="154"/>
      <c r="K141" s="154"/>
      <c r="L141" s="154"/>
      <c r="M141" s="154"/>
      <c r="N141" s="154"/>
      <c r="O141" s="154"/>
      <c r="P141" s="154"/>
      <c r="Q141" s="155"/>
      <c r="R141" s="154"/>
      <c r="S141" s="154"/>
      <c r="T141" s="154"/>
      <c r="U141" s="154"/>
      <c r="V141" s="154"/>
      <c r="W141" s="154"/>
      <c r="X141" s="154"/>
      <c r="Y141" s="154"/>
      <c r="Z141" s="147"/>
      <c r="AA141" s="146"/>
      <c r="AB141" s="145"/>
      <c r="AC141" s="145"/>
      <c r="AD141" s="147"/>
      <c r="AE141" s="147"/>
      <c r="AF141" s="146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7"/>
      <c r="AQ141" s="146"/>
      <c r="AR141" s="145"/>
      <c r="AS141" s="145"/>
      <c r="AT141" s="145"/>
      <c r="AU141" s="145"/>
      <c r="AV141" s="145"/>
      <c r="AW141" s="145"/>
      <c r="AX141" s="142"/>
      <c r="AY141" s="146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  <c r="BM141" s="145"/>
      <c r="BN141" s="145"/>
      <c r="BO141" s="142"/>
      <c r="BP141" s="148"/>
      <c r="BQ141" s="145"/>
      <c r="BR141" s="149"/>
      <c r="BS141" s="146"/>
      <c r="BT141" s="144"/>
      <c r="BU141" s="145"/>
      <c r="BV141" s="145"/>
      <c r="BW141" s="145"/>
      <c r="BX141" s="147"/>
      <c r="BY141" s="219"/>
    </row>
    <row r="142" spans="1:77" s="158" customFormat="1" ht="18" customHeight="1">
      <c r="A142" s="222">
        <f t="shared" si="7"/>
        <v>0</v>
      </c>
      <c r="B142" s="223" t="s">
        <v>267</v>
      </c>
      <c r="C142" s="224" t="str">
        <f t="shared" si="6"/>
        <v/>
      </c>
      <c r="D142" s="225" t="str">
        <f t="shared" si="8"/>
        <v/>
      </c>
      <c r="E142" s="151"/>
      <c r="F142" s="142"/>
      <c r="G142" s="152"/>
      <c r="H142" s="153"/>
      <c r="I142" s="154"/>
      <c r="J142" s="154"/>
      <c r="K142" s="154"/>
      <c r="L142" s="154"/>
      <c r="M142" s="154"/>
      <c r="N142" s="154"/>
      <c r="O142" s="154"/>
      <c r="P142" s="154"/>
      <c r="Q142" s="155"/>
      <c r="R142" s="154"/>
      <c r="S142" s="154"/>
      <c r="T142" s="154"/>
      <c r="U142" s="154"/>
      <c r="V142" s="154"/>
      <c r="W142" s="154"/>
      <c r="X142" s="154"/>
      <c r="Y142" s="154"/>
      <c r="Z142" s="147"/>
      <c r="AA142" s="146"/>
      <c r="AB142" s="145"/>
      <c r="AC142" s="145"/>
      <c r="AD142" s="147"/>
      <c r="AE142" s="147"/>
      <c r="AF142" s="146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7"/>
      <c r="AQ142" s="146"/>
      <c r="AR142" s="145"/>
      <c r="AS142" s="145"/>
      <c r="AT142" s="145"/>
      <c r="AU142" s="145"/>
      <c r="AV142" s="145"/>
      <c r="AW142" s="145"/>
      <c r="AX142" s="142"/>
      <c r="AY142" s="146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5"/>
      <c r="BJ142" s="145"/>
      <c r="BK142" s="145"/>
      <c r="BL142" s="145"/>
      <c r="BM142" s="145"/>
      <c r="BN142" s="145"/>
      <c r="BO142" s="142"/>
      <c r="BP142" s="148"/>
      <c r="BQ142" s="145"/>
      <c r="BR142" s="149"/>
      <c r="BS142" s="146"/>
      <c r="BT142" s="144"/>
      <c r="BU142" s="145"/>
      <c r="BV142" s="145"/>
      <c r="BW142" s="145"/>
      <c r="BX142" s="147"/>
      <c r="BY142" s="219"/>
    </row>
    <row r="143" spans="1:77" s="158" customFormat="1" ht="18" customHeight="1">
      <c r="A143" s="222">
        <f t="shared" si="7"/>
        <v>0</v>
      </c>
      <c r="B143" s="223" t="s">
        <v>268</v>
      </c>
      <c r="C143" s="224" t="str">
        <f t="shared" si="6"/>
        <v/>
      </c>
      <c r="D143" s="225" t="str">
        <f t="shared" si="8"/>
        <v/>
      </c>
      <c r="E143" s="151"/>
      <c r="F143" s="142"/>
      <c r="G143" s="152"/>
      <c r="H143" s="153"/>
      <c r="I143" s="154"/>
      <c r="J143" s="154"/>
      <c r="K143" s="154"/>
      <c r="L143" s="154"/>
      <c r="M143" s="154"/>
      <c r="N143" s="154"/>
      <c r="O143" s="154"/>
      <c r="P143" s="154"/>
      <c r="Q143" s="155"/>
      <c r="R143" s="154"/>
      <c r="S143" s="154"/>
      <c r="T143" s="154"/>
      <c r="U143" s="154"/>
      <c r="V143" s="154"/>
      <c r="W143" s="154"/>
      <c r="X143" s="154"/>
      <c r="Y143" s="154"/>
      <c r="Z143" s="147"/>
      <c r="AA143" s="146"/>
      <c r="AB143" s="145"/>
      <c r="AC143" s="145"/>
      <c r="AD143" s="147"/>
      <c r="AE143" s="147"/>
      <c r="AF143" s="146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7"/>
      <c r="AQ143" s="146"/>
      <c r="AR143" s="145"/>
      <c r="AS143" s="145"/>
      <c r="AT143" s="145"/>
      <c r="AU143" s="145"/>
      <c r="AV143" s="145"/>
      <c r="AW143" s="145"/>
      <c r="AX143" s="142"/>
      <c r="AY143" s="146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  <c r="BM143" s="145"/>
      <c r="BN143" s="145"/>
      <c r="BO143" s="142"/>
      <c r="BP143" s="148"/>
      <c r="BQ143" s="145"/>
      <c r="BR143" s="149"/>
      <c r="BS143" s="146"/>
      <c r="BT143" s="144"/>
      <c r="BU143" s="145"/>
      <c r="BV143" s="145"/>
      <c r="BW143" s="145"/>
      <c r="BX143" s="147"/>
      <c r="BY143" s="219"/>
    </row>
    <row r="144" spans="1:77" s="158" customFormat="1" ht="18" customHeight="1">
      <c r="A144" s="222">
        <f t="shared" si="7"/>
        <v>0</v>
      </c>
      <c r="B144" s="223" t="s">
        <v>269</v>
      </c>
      <c r="C144" s="224" t="str">
        <f t="shared" si="6"/>
        <v/>
      </c>
      <c r="D144" s="225" t="str">
        <f t="shared" si="8"/>
        <v/>
      </c>
      <c r="E144" s="151"/>
      <c r="F144" s="142"/>
      <c r="G144" s="152"/>
      <c r="H144" s="153"/>
      <c r="I144" s="154"/>
      <c r="J144" s="154"/>
      <c r="K144" s="154"/>
      <c r="L144" s="154"/>
      <c r="M144" s="154"/>
      <c r="N144" s="154"/>
      <c r="O144" s="154"/>
      <c r="P144" s="154"/>
      <c r="Q144" s="155"/>
      <c r="R144" s="154"/>
      <c r="S144" s="154"/>
      <c r="T144" s="154"/>
      <c r="U144" s="154"/>
      <c r="V144" s="154"/>
      <c r="W144" s="154"/>
      <c r="X144" s="154"/>
      <c r="Y144" s="154"/>
      <c r="Z144" s="147"/>
      <c r="AA144" s="146"/>
      <c r="AB144" s="145"/>
      <c r="AC144" s="145"/>
      <c r="AD144" s="147"/>
      <c r="AE144" s="147"/>
      <c r="AF144" s="146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7"/>
      <c r="AQ144" s="146"/>
      <c r="AR144" s="145"/>
      <c r="AS144" s="145"/>
      <c r="AT144" s="145"/>
      <c r="AU144" s="145"/>
      <c r="AV144" s="145"/>
      <c r="AW144" s="145"/>
      <c r="AX144" s="142"/>
      <c r="AY144" s="146"/>
      <c r="AZ144" s="145"/>
      <c r="BA144" s="145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45"/>
      <c r="BM144" s="145"/>
      <c r="BN144" s="145"/>
      <c r="BO144" s="142"/>
      <c r="BP144" s="148"/>
      <c r="BQ144" s="145"/>
      <c r="BR144" s="149"/>
      <c r="BS144" s="146"/>
      <c r="BT144" s="144"/>
      <c r="BU144" s="145"/>
      <c r="BV144" s="145"/>
      <c r="BW144" s="145"/>
      <c r="BX144" s="147"/>
      <c r="BY144" s="219"/>
    </row>
    <row r="145" spans="1:77" s="158" customFormat="1" ht="18" customHeight="1">
      <c r="A145" s="222">
        <f t="shared" si="7"/>
        <v>0</v>
      </c>
      <c r="B145" s="223" t="s">
        <v>270</v>
      </c>
      <c r="C145" s="224" t="str">
        <f t="shared" si="6"/>
        <v/>
      </c>
      <c r="D145" s="225" t="str">
        <f t="shared" si="8"/>
        <v/>
      </c>
      <c r="E145" s="151"/>
      <c r="F145" s="142"/>
      <c r="G145" s="152"/>
      <c r="H145" s="153"/>
      <c r="I145" s="154"/>
      <c r="J145" s="154"/>
      <c r="K145" s="154"/>
      <c r="L145" s="154"/>
      <c r="M145" s="154"/>
      <c r="N145" s="154"/>
      <c r="O145" s="154"/>
      <c r="P145" s="154"/>
      <c r="Q145" s="155"/>
      <c r="R145" s="154"/>
      <c r="S145" s="154"/>
      <c r="T145" s="154"/>
      <c r="U145" s="154"/>
      <c r="V145" s="154"/>
      <c r="W145" s="154"/>
      <c r="X145" s="154"/>
      <c r="Y145" s="154"/>
      <c r="Z145" s="147"/>
      <c r="AA145" s="146"/>
      <c r="AB145" s="145"/>
      <c r="AC145" s="145"/>
      <c r="AD145" s="147"/>
      <c r="AE145" s="147"/>
      <c r="AF145" s="146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7"/>
      <c r="AQ145" s="146"/>
      <c r="AR145" s="145"/>
      <c r="AS145" s="145"/>
      <c r="AT145" s="145"/>
      <c r="AU145" s="145"/>
      <c r="AV145" s="145"/>
      <c r="AW145" s="145"/>
      <c r="AX145" s="142"/>
      <c r="AY145" s="146"/>
      <c r="AZ145" s="145"/>
      <c r="BA145" s="145"/>
      <c r="BB145" s="145"/>
      <c r="BC145" s="145"/>
      <c r="BD145" s="145"/>
      <c r="BE145" s="145"/>
      <c r="BF145" s="145"/>
      <c r="BG145" s="145"/>
      <c r="BH145" s="145"/>
      <c r="BI145" s="145"/>
      <c r="BJ145" s="145"/>
      <c r="BK145" s="145"/>
      <c r="BL145" s="145"/>
      <c r="BM145" s="145"/>
      <c r="BN145" s="145"/>
      <c r="BO145" s="142"/>
      <c r="BP145" s="148"/>
      <c r="BQ145" s="145"/>
      <c r="BR145" s="149"/>
      <c r="BS145" s="146"/>
      <c r="BT145" s="144"/>
      <c r="BU145" s="145"/>
      <c r="BV145" s="145"/>
      <c r="BW145" s="145"/>
      <c r="BX145" s="147"/>
      <c r="BY145" s="219"/>
    </row>
    <row r="146" spans="1:77" s="158" customFormat="1" ht="18" customHeight="1">
      <c r="A146" s="222">
        <f t="shared" si="7"/>
        <v>0</v>
      </c>
      <c r="B146" s="223" t="s">
        <v>271</v>
      </c>
      <c r="C146" s="224" t="str">
        <f t="shared" si="6"/>
        <v/>
      </c>
      <c r="D146" s="225" t="str">
        <f t="shared" si="8"/>
        <v/>
      </c>
      <c r="E146" s="151"/>
      <c r="F146" s="142"/>
      <c r="G146" s="152"/>
      <c r="H146" s="153"/>
      <c r="I146" s="154"/>
      <c r="J146" s="154"/>
      <c r="K146" s="154"/>
      <c r="L146" s="154"/>
      <c r="M146" s="154"/>
      <c r="N146" s="154"/>
      <c r="O146" s="154"/>
      <c r="P146" s="154"/>
      <c r="Q146" s="155"/>
      <c r="R146" s="154"/>
      <c r="S146" s="154"/>
      <c r="T146" s="154"/>
      <c r="U146" s="154"/>
      <c r="V146" s="154"/>
      <c r="W146" s="154"/>
      <c r="X146" s="154"/>
      <c r="Y146" s="154"/>
      <c r="Z146" s="147"/>
      <c r="AA146" s="146"/>
      <c r="AB146" s="145"/>
      <c r="AC146" s="145"/>
      <c r="AD146" s="147"/>
      <c r="AE146" s="147"/>
      <c r="AF146" s="146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7"/>
      <c r="AQ146" s="146"/>
      <c r="AR146" s="145"/>
      <c r="AS146" s="145"/>
      <c r="AT146" s="145"/>
      <c r="AU146" s="145"/>
      <c r="AV146" s="145"/>
      <c r="AW146" s="145"/>
      <c r="AX146" s="142"/>
      <c r="AY146" s="146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2"/>
      <c r="BP146" s="148"/>
      <c r="BQ146" s="145"/>
      <c r="BR146" s="149"/>
      <c r="BS146" s="146"/>
      <c r="BT146" s="144"/>
      <c r="BU146" s="145"/>
      <c r="BV146" s="145"/>
      <c r="BW146" s="145"/>
      <c r="BX146" s="147"/>
      <c r="BY146" s="219"/>
    </row>
    <row r="147" spans="1:77" s="158" customFormat="1" ht="18" customHeight="1">
      <c r="A147" s="222">
        <f t="shared" si="7"/>
        <v>0</v>
      </c>
      <c r="B147" s="223" t="s">
        <v>272</v>
      </c>
      <c r="C147" s="224" t="str">
        <f t="shared" si="6"/>
        <v/>
      </c>
      <c r="D147" s="225" t="str">
        <f t="shared" si="8"/>
        <v/>
      </c>
      <c r="E147" s="151"/>
      <c r="F147" s="142"/>
      <c r="G147" s="152"/>
      <c r="H147" s="153"/>
      <c r="I147" s="154"/>
      <c r="J147" s="154"/>
      <c r="K147" s="154"/>
      <c r="L147" s="154"/>
      <c r="M147" s="154"/>
      <c r="N147" s="154"/>
      <c r="O147" s="154"/>
      <c r="P147" s="154"/>
      <c r="Q147" s="155"/>
      <c r="R147" s="154"/>
      <c r="S147" s="154"/>
      <c r="T147" s="154"/>
      <c r="U147" s="154"/>
      <c r="V147" s="154"/>
      <c r="W147" s="154"/>
      <c r="X147" s="154"/>
      <c r="Y147" s="154"/>
      <c r="Z147" s="147"/>
      <c r="AA147" s="146"/>
      <c r="AB147" s="145"/>
      <c r="AC147" s="145"/>
      <c r="AD147" s="147"/>
      <c r="AE147" s="147"/>
      <c r="AF147" s="146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7"/>
      <c r="AQ147" s="146"/>
      <c r="AR147" s="145"/>
      <c r="AS147" s="145"/>
      <c r="AT147" s="145"/>
      <c r="AU147" s="145"/>
      <c r="AV147" s="145"/>
      <c r="AW147" s="145"/>
      <c r="AX147" s="142"/>
      <c r="AY147" s="146"/>
      <c r="AZ147" s="145"/>
      <c r="BA147" s="145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  <c r="BM147" s="145"/>
      <c r="BN147" s="145"/>
      <c r="BO147" s="142"/>
      <c r="BP147" s="148"/>
      <c r="BQ147" s="145"/>
      <c r="BR147" s="149"/>
      <c r="BS147" s="146"/>
      <c r="BT147" s="144"/>
      <c r="BU147" s="145"/>
      <c r="BV147" s="145"/>
      <c r="BW147" s="145"/>
      <c r="BX147" s="147"/>
      <c r="BY147" s="219"/>
    </row>
    <row r="148" spans="1:77" s="158" customFormat="1" ht="18" customHeight="1">
      <c r="A148" s="222">
        <f t="shared" si="7"/>
        <v>0</v>
      </c>
      <c r="B148" s="223" t="s">
        <v>273</v>
      </c>
      <c r="C148" s="224" t="str">
        <f t="shared" si="6"/>
        <v/>
      </c>
      <c r="D148" s="225" t="str">
        <f t="shared" si="8"/>
        <v/>
      </c>
      <c r="E148" s="151"/>
      <c r="F148" s="142"/>
      <c r="G148" s="152"/>
      <c r="H148" s="153"/>
      <c r="I148" s="154"/>
      <c r="J148" s="154"/>
      <c r="K148" s="154"/>
      <c r="L148" s="154"/>
      <c r="M148" s="154"/>
      <c r="N148" s="154"/>
      <c r="O148" s="154"/>
      <c r="P148" s="154"/>
      <c r="Q148" s="155"/>
      <c r="R148" s="154"/>
      <c r="S148" s="154"/>
      <c r="T148" s="154"/>
      <c r="U148" s="154"/>
      <c r="V148" s="154"/>
      <c r="W148" s="154"/>
      <c r="X148" s="154"/>
      <c r="Y148" s="154"/>
      <c r="Z148" s="147"/>
      <c r="AA148" s="146"/>
      <c r="AB148" s="145"/>
      <c r="AC148" s="145"/>
      <c r="AD148" s="147"/>
      <c r="AE148" s="147"/>
      <c r="AF148" s="146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7"/>
      <c r="AQ148" s="146"/>
      <c r="AR148" s="145"/>
      <c r="AS148" s="145"/>
      <c r="AT148" s="145"/>
      <c r="AU148" s="145"/>
      <c r="AV148" s="145"/>
      <c r="AW148" s="145"/>
      <c r="AX148" s="142"/>
      <c r="AY148" s="146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2"/>
      <c r="BP148" s="148"/>
      <c r="BQ148" s="145"/>
      <c r="BR148" s="149"/>
      <c r="BS148" s="146"/>
      <c r="BT148" s="144"/>
      <c r="BU148" s="145"/>
      <c r="BV148" s="145"/>
      <c r="BW148" s="145"/>
      <c r="BX148" s="147"/>
      <c r="BY148" s="219"/>
    </row>
    <row r="149" spans="1:77" s="158" customFormat="1" ht="18" customHeight="1">
      <c r="A149" s="222">
        <f t="shared" si="7"/>
        <v>0</v>
      </c>
      <c r="B149" s="223" t="s">
        <v>274</v>
      </c>
      <c r="C149" s="224" t="str">
        <f t="shared" si="6"/>
        <v/>
      </c>
      <c r="D149" s="225" t="str">
        <f t="shared" si="8"/>
        <v/>
      </c>
      <c r="E149" s="151"/>
      <c r="F149" s="142"/>
      <c r="G149" s="152"/>
      <c r="H149" s="153"/>
      <c r="I149" s="154"/>
      <c r="J149" s="154"/>
      <c r="K149" s="154"/>
      <c r="L149" s="154"/>
      <c r="M149" s="154"/>
      <c r="N149" s="154"/>
      <c r="O149" s="154"/>
      <c r="P149" s="154"/>
      <c r="Q149" s="155"/>
      <c r="R149" s="154"/>
      <c r="S149" s="154"/>
      <c r="T149" s="154"/>
      <c r="U149" s="154"/>
      <c r="V149" s="154"/>
      <c r="W149" s="154"/>
      <c r="X149" s="154"/>
      <c r="Y149" s="154"/>
      <c r="Z149" s="147"/>
      <c r="AA149" s="146"/>
      <c r="AB149" s="145"/>
      <c r="AC149" s="145"/>
      <c r="AD149" s="147"/>
      <c r="AE149" s="147"/>
      <c r="AF149" s="146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7"/>
      <c r="AQ149" s="146"/>
      <c r="AR149" s="145"/>
      <c r="AS149" s="145"/>
      <c r="AT149" s="145"/>
      <c r="AU149" s="145"/>
      <c r="AV149" s="145"/>
      <c r="AW149" s="145"/>
      <c r="AX149" s="142"/>
      <c r="AY149" s="146"/>
      <c r="AZ149" s="145"/>
      <c r="BA149" s="145"/>
      <c r="BB149" s="145"/>
      <c r="BC149" s="145"/>
      <c r="BD149" s="145"/>
      <c r="BE149" s="145"/>
      <c r="BF149" s="145"/>
      <c r="BG149" s="145"/>
      <c r="BH149" s="145"/>
      <c r="BI149" s="145"/>
      <c r="BJ149" s="145"/>
      <c r="BK149" s="145"/>
      <c r="BL149" s="145"/>
      <c r="BM149" s="145"/>
      <c r="BN149" s="145"/>
      <c r="BO149" s="142"/>
      <c r="BP149" s="148"/>
      <c r="BQ149" s="145"/>
      <c r="BR149" s="149"/>
      <c r="BS149" s="146"/>
      <c r="BT149" s="144"/>
      <c r="BU149" s="145"/>
      <c r="BV149" s="145"/>
      <c r="BW149" s="145"/>
      <c r="BX149" s="147"/>
      <c r="BY149" s="219"/>
    </row>
    <row r="150" spans="1:77" s="158" customFormat="1" ht="18" customHeight="1">
      <c r="A150" s="222">
        <f t="shared" si="7"/>
        <v>0</v>
      </c>
      <c r="B150" s="223" t="s">
        <v>275</v>
      </c>
      <c r="C150" s="224" t="str">
        <f t="shared" si="6"/>
        <v/>
      </c>
      <c r="D150" s="225" t="str">
        <f t="shared" si="8"/>
        <v/>
      </c>
      <c r="E150" s="151"/>
      <c r="F150" s="142"/>
      <c r="G150" s="152"/>
      <c r="H150" s="153"/>
      <c r="I150" s="154"/>
      <c r="J150" s="154"/>
      <c r="K150" s="154"/>
      <c r="L150" s="154"/>
      <c r="M150" s="154"/>
      <c r="N150" s="154"/>
      <c r="O150" s="154"/>
      <c r="P150" s="154"/>
      <c r="Q150" s="155"/>
      <c r="R150" s="154"/>
      <c r="S150" s="154"/>
      <c r="T150" s="154"/>
      <c r="U150" s="154"/>
      <c r="V150" s="154"/>
      <c r="W150" s="154"/>
      <c r="X150" s="154"/>
      <c r="Y150" s="154"/>
      <c r="Z150" s="147"/>
      <c r="AA150" s="146"/>
      <c r="AB150" s="145"/>
      <c r="AC150" s="145"/>
      <c r="AD150" s="147"/>
      <c r="AE150" s="147"/>
      <c r="AF150" s="146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7"/>
      <c r="AQ150" s="146"/>
      <c r="AR150" s="145"/>
      <c r="AS150" s="145"/>
      <c r="AT150" s="145"/>
      <c r="AU150" s="145"/>
      <c r="AV150" s="145"/>
      <c r="AW150" s="145"/>
      <c r="AX150" s="142"/>
      <c r="AY150" s="146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5"/>
      <c r="BM150" s="145"/>
      <c r="BN150" s="145"/>
      <c r="BO150" s="142"/>
      <c r="BP150" s="148"/>
      <c r="BQ150" s="145"/>
      <c r="BR150" s="149"/>
      <c r="BS150" s="146"/>
      <c r="BT150" s="144"/>
      <c r="BU150" s="145"/>
      <c r="BV150" s="145"/>
      <c r="BW150" s="145"/>
      <c r="BX150" s="147"/>
      <c r="BY150" s="219"/>
    </row>
    <row r="151" spans="1:77" s="158" customFormat="1" ht="18" customHeight="1">
      <c r="A151" s="222">
        <f t="shared" si="7"/>
        <v>0</v>
      </c>
      <c r="B151" s="223" t="s">
        <v>276</v>
      </c>
      <c r="C151" s="224" t="str">
        <f t="shared" si="6"/>
        <v/>
      </c>
      <c r="D151" s="225" t="str">
        <f t="shared" si="8"/>
        <v/>
      </c>
      <c r="E151" s="151"/>
      <c r="F151" s="142"/>
      <c r="G151" s="152"/>
      <c r="H151" s="153"/>
      <c r="I151" s="154"/>
      <c r="J151" s="154"/>
      <c r="K151" s="154"/>
      <c r="L151" s="154"/>
      <c r="M151" s="154"/>
      <c r="N151" s="154"/>
      <c r="O151" s="154"/>
      <c r="P151" s="154"/>
      <c r="Q151" s="155"/>
      <c r="R151" s="154"/>
      <c r="S151" s="154"/>
      <c r="T151" s="154"/>
      <c r="U151" s="154"/>
      <c r="V151" s="154"/>
      <c r="W151" s="154"/>
      <c r="X151" s="154"/>
      <c r="Y151" s="154"/>
      <c r="Z151" s="147"/>
      <c r="AA151" s="146"/>
      <c r="AB151" s="145"/>
      <c r="AC151" s="145"/>
      <c r="AD151" s="147"/>
      <c r="AE151" s="147"/>
      <c r="AF151" s="146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7"/>
      <c r="AQ151" s="146"/>
      <c r="AR151" s="145"/>
      <c r="AS151" s="145"/>
      <c r="AT151" s="145"/>
      <c r="AU151" s="145"/>
      <c r="AV151" s="145"/>
      <c r="AW151" s="145"/>
      <c r="AX151" s="142"/>
      <c r="AY151" s="146"/>
      <c r="AZ151" s="145"/>
      <c r="BA151" s="145"/>
      <c r="BB151" s="145"/>
      <c r="BC151" s="145"/>
      <c r="BD151" s="145"/>
      <c r="BE151" s="145"/>
      <c r="BF151" s="145"/>
      <c r="BG151" s="145"/>
      <c r="BH151" s="145"/>
      <c r="BI151" s="145"/>
      <c r="BJ151" s="145"/>
      <c r="BK151" s="145"/>
      <c r="BL151" s="145"/>
      <c r="BM151" s="145"/>
      <c r="BN151" s="145"/>
      <c r="BO151" s="142"/>
      <c r="BP151" s="148"/>
      <c r="BQ151" s="145"/>
      <c r="BR151" s="149"/>
      <c r="BS151" s="146"/>
      <c r="BT151" s="144"/>
      <c r="BU151" s="145"/>
      <c r="BV151" s="145"/>
      <c r="BW151" s="145"/>
      <c r="BX151" s="147"/>
      <c r="BY151" s="219"/>
    </row>
    <row r="152" spans="1:77" s="158" customFormat="1" ht="18" customHeight="1">
      <c r="A152" s="222">
        <f t="shared" si="7"/>
        <v>0</v>
      </c>
      <c r="B152" s="223" t="s">
        <v>277</v>
      </c>
      <c r="C152" s="224" t="str">
        <f t="shared" si="6"/>
        <v/>
      </c>
      <c r="D152" s="225" t="str">
        <f t="shared" si="8"/>
        <v/>
      </c>
      <c r="E152" s="151"/>
      <c r="F152" s="142"/>
      <c r="G152" s="152"/>
      <c r="H152" s="153"/>
      <c r="I152" s="154"/>
      <c r="J152" s="154"/>
      <c r="K152" s="154"/>
      <c r="L152" s="154"/>
      <c r="M152" s="154"/>
      <c r="N152" s="154"/>
      <c r="O152" s="154"/>
      <c r="P152" s="154"/>
      <c r="Q152" s="155"/>
      <c r="R152" s="154"/>
      <c r="S152" s="154"/>
      <c r="T152" s="154"/>
      <c r="U152" s="154"/>
      <c r="V152" s="154"/>
      <c r="W152" s="154"/>
      <c r="X152" s="154"/>
      <c r="Y152" s="154"/>
      <c r="Z152" s="147"/>
      <c r="AA152" s="146"/>
      <c r="AB152" s="145"/>
      <c r="AC152" s="145"/>
      <c r="AD152" s="147"/>
      <c r="AE152" s="147"/>
      <c r="AF152" s="146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7"/>
      <c r="AQ152" s="146"/>
      <c r="AR152" s="145"/>
      <c r="AS152" s="145"/>
      <c r="AT152" s="145"/>
      <c r="AU152" s="145"/>
      <c r="AV152" s="145"/>
      <c r="AW152" s="145"/>
      <c r="AX152" s="142"/>
      <c r="AY152" s="146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45"/>
      <c r="BN152" s="145"/>
      <c r="BO152" s="142"/>
      <c r="BP152" s="148"/>
      <c r="BQ152" s="145"/>
      <c r="BR152" s="149"/>
      <c r="BS152" s="146"/>
      <c r="BT152" s="144"/>
      <c r="BU152" s="145"/>
      <c r="BV152" s="145"/>
      <c r="BW152" s="145"/>
      <c r="BX152" s="147"/>
      <c r="BY152" s="219"/>
    </row>
    <row r="153" spans="1:77" s="158" customFormat="1" ht="18" customHeight="1">
      <c r="A153" s="222">
        <f t="shared" si="7"/>
        <v>0</v>
      </c>
      <c r="B153" s="223" t="s">
        <v>278</v>
      </c>
      <c r="C153" s="224" t="str">
        <f t="shared" si="6"/>
        <v/>
      </c>
      <c r="D153" s="225" t="str">
        <f t="shared" si="8"/>
        <v/>
      </c>
      <c r="E153" s="151"/>
      <c r="F153" s="142"/>
      <c r="G153" s="152"/>
      <c r="H153" s="153"/>
      <c r="I153" s="154"/>
      <c r="J153" s="154"/>
      <c r="K153" s="154"/>
      <c r="L153" s="154"/>
      <c r="M153" s="154"/>
      <c r="N153" s="154"/>
      <c r="O153" s="154"/>
      <c r="P153" s="154"/>
      <c r="Q153" s="155"/>
      <c r="R153" s="154"/>
      <c r="S153" s="154"/>
      <c r="T153" s="154"/>
      <c r="U153" s="154"/>
      <c r="V153" s="154"/>
      <c r="W153" s="154"/>
      <c r="X153" s="154"/>
      <c r="Y153" s="154"/>
      <c r="Z153" s="147"/>
      <c r="AA153" s="146"/>
      <c r="AB153" s="145"/>
      <c r="AC153" s="145"/>
      <c r="AD153" s="147"/>
      <c r="AE153" s="147"/>
      <c r="AF153" s="146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7"/>
      <c r="AQ153" s="146"/>
      <c r="AR153" s="145"/>
      <c r="AS153" s="145"/>
      <c r="AT153" s="145"/>
      <c r="AU153" s="145"/>
      <c r="AV153" s="145"/>
      <c r="AW153" s="145"/>
      <c r="AX153" s="142"/>
      <c r="AY153" s="146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45"/>
      <c r="BN153" s="145"/>
      <c r="BO153" s="142"/>
      <c r="BP153" s="148"/>
      <c r="BQ153" s="145"/>
      <c r="BR153" s="149"/>
      <c r="BS153" s="146"/>
      <c r="BT153" s="144"/>
      <c r="BU153" s="145"/>
      <c r="BV153" s="145"/>
      <c r="BW153" s="145"/>
      <c r="BX153" s="147"/>
      <c r="BY153" s="219"/>
    </row>
    <row r="154" spans="1:77" s="158" customFormat="1" ht="18" customHeight="1">
      <c r="A154" s="222">
        <f t="shared" si="7"/>
        <v>0</v>
      </c>
      <c r="B154" s="223" t="s">
        <v>279</v>
      </c>
      <c r="C154" s="224" t="str">
        <f t="shared" si="6"/>
        <v/>
      </c>
      <c r="D154" s="225" t="str">
        <f t="shared" si="8"/>
        <v/>
      </c>
      <c r="E154" s="151"/>
      <c r="F154" s="142"/>
      <c r="G154" s="152"/>
      <c r="H154" s="153"/>
      <c r="I154" s="154"/>
      <c r="J154" s="154"/>
      <c r="K154" s="154"/>
      <c r="L154" s="154"/>
      <c r="M154" s="154"/>
      <c r="N154" s="154"/>
      <c r="O154" s="154"/>
      <c r="P154" s="154"/>
      <c r="Q154" s="155"/>
      <c r="R154" s="154"/>
      <c r="S154" s="154"/>
      <c r="T154" s="154"/>
      <c r="U154" s="154"/>
      <c r="V154" s="154"/>
      <c r="W154" s="154"/>
      <c r="X154" s="154"/>
      <c r="Y154" s="154"/>
      <c r="Z154" s="147"/>
      <c r="AA154" s="146"/>
      <c r="AB154" s="145"/>
      <c r="AC154" s="145"/>
      <c r="AD154" s="147"/>
      <c r="AE154" s="147"/>
      <c r="AF154" s="146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7"/>
      <c r="AQ154" s="146"/>
      <c r="AR154" s="145"/>
      <c r="AS154" s="145"/>
      <c r="AT154" s="145"/>
      <c r="AU154" s="145"/>
      <c r="AV154" s="145"/>
      <c r="AW154" s="145"/>
      <c r="AX154" s="142"/>
      <c r="AY154" s="146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45"/>
      <c r="BN154" s="145"/>
      <c r="BO154" s="142"/>
      <c r="BP154" s="148"/>
      <c r="BQ154" s="145"/>
      <c r="BR154" s="149"/>
      <c r="BS154" s="146"/>
      <c r="BT154" s="144"/>
      <c r="BU154" s="145"/>
      <c r="BV154" s="145"/>
      <c r="BW154" s="145"/>
      <c r="BX154" s="147"/>
      <c r="BY154" s="219"/>
    </row>
    <row r="155" spans="1:77" s="158" customFormat="1" ht="18" customHeight="1">
      <c r="A155" s="222">
        <f t="shared" si="7"/>
        <v>0</v>
      </c>
      <c r="B155" s="223" t="s">
        <v>280</v>
      </c>
      <c r="C155" s="224" t="str">
        <f t="shared" si="6"/>
        <v/>
      </c>
      <c r="D155" s="225" t="str">
        <f t="shared" si="8"/>
        <v/>
      </c>
      <c r="E155" s="151"/>
      <c r="F155" s="142"/>
      <c r="G155" s="152"/>
      <c r="H155" s="153"/>
      <c r="I155" s="154"/>
      <c r="J155" s="154"/>
      <c r="K155" s="154"/>
      <c r="L155" s="154"/>
      <c r="M155" s="154"/>
      <c r="N155" s="154"/>
      <c r="O155" s="154"/>
      <c r="P155" s="154"/>
      <c r="Q155" s="155"/>
      <c r="R155" s="154"/>
      <c r="S155" s="154"/>
      <c r="T155" s="154"/>
      <c r="U155" s="154"/>
      <c r="V155" s="154"/>
      <c r="W155" s="154"/>
      <c r="X155" s="154"/>
      <c r="Y155" s="154"/>
      <c r="Z155" s="147"/>
      <c r="AA155" s="146"/>
      <c r="AB155" s="145"/>
      <c r="AC155" s="145"/>
      <c r="AD155" s="147"/>
      <c r="AE155" s="147"/>
      <c r="AF155" s="146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7"/>
      <c r="AQ155" s="146"/>
      <c r="AR155" s="145"/>
      <c r="AS155" s="145"/>
      <c r="AT155" s="145"/>
      <c r="AU155" s="145"/>
      <c r="AV155" s="145"/>
      <c r="AW155" s="145"/>
      <c r="AX155" s="142"/>
      <c r="AY155" s="146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  <c r="BM155" s="145"/>
      <c r="BN155" s="145"/>
      <c r="BO155" s="142"/>
      <c r="BP155" s="148"/>
      <c r="BQ155" s="145"/>
      <c r="BR155" s="149"/>
      <c r="BS155" s="146"/>
      <c r="BT155" s="144"/>
      <c r="BU155" s="145"/>
      <c r="BV155" s="145"/>
      <c r="BW155" s="145"/>
      <c r="BX155" s="147"/>
      <c r="BY155" s="219"/>
    </row>
    <row r="156" spans="1:77" s="158" customFormat="1" ht="18" customHeight="1">
      <c r="A156" s="222">
        <f t="shared" si="7"/>
        <v>0</v>
      </c>
      <c r="B156" s="223" t="s">
        <v>281</v>
      </c>
      <c r="C156" s="224" t="str">
        <f t="shared" si="6"/>
        <v/>
      </c>
      <c r="D156" s="225" t="str">
        <f t="shared" si="8"/>
        <v/>
      </c>
      <c r="E156" s="151"/>
      <c r="F156" s="142"/>
      <c r="G156" s="152"/>
      <c r="H156" s="153"/>
      <c r="I156" s="154"/>
      <c r="J156" s="154"/>
      <c r="K156" s="154"/>
      <c r="L156" s="154"/>
      <c r="M156" s="154"/>
      <c r="N156" s="154"/>
      <c r="O156" s="154"/>
      <c r="P156" s="154"/>
      <c r="Q156" s="155"/>
      <c r="R156" s="154"/>
      <c r="S156" s="154"/>
      <c r="T156" s="154"/>
      <c r="U156" s="154"/>
      <c r="V156" s="154"/>
      <c r="W156" s="154"/>
      <c r="X156" s="154"/>
      <c r="Y156" s="154"/>
      <c r="Z156" s="147"/>
      <c r="AA156" s="146"/>
      <c r="AB156" s="145"/>
      <c r="AC156" s="145"/>
      <c r="AD156" s="147"/>
      <c r="AE156" s="147"/>
      <c r="AF156" s="146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7"/>
      <c r="AQ156" s="146"/>
      <c r="AR156" s="145"/>
      <c r="AS156" s="145"/>
      <c r="AT156" s="145"/>
      <c r="AU156" s="145"/>
      <c r="AV156" s="145"/>
      <c r="AW156" s="145"/>
      <c r="AX156" s="142"/>
      <c r="AY156" s="146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145"/>
      <c r="BN156" s="145"/>
      <c r="BO156" s="142"/>
      <c r="BP156" s="148"/>
      <c r="BQ156" s="145"/>
      <c r="BR156" s="149"/>
      <c r="BS156" s="146"/>
      <c r="BT156" s="144"/>
      <c r="BU156" s="145"/>
      <c r="BV156" s="145"/>
      <c r="BW156" s="145"/>
      <c r="BX156" s="147"/>
      <c r="BY156" s="219"/>
    </row>
    <row r="157" spans="1:77" s="158" customFormat="1" ht="18" customHeight="1">
      <c r="A157" s="222">
        <f t="shared" si="7"/>
        <v>0</v>
      </c>
      <c r="B157" s="223" t="s">
        <v>282</v>
      </c>
      <c r="C157" s="224" t="str">
        <f t="shared" si="6"/>
        <v/>
      </c>
      <c r="D157" s="225" t="str">
        <f t="shared" si="8"/>
        <v/>
      </c>
      <c r="E157" s="151"/>
      <c r="F157" s="142"/>
      <c r="G157" s="152"/>
      <c r="H157" s="153"/>
      <c r="I157" s="154"/>
      <c r="J157" s="154"/>
      <c r="K157" s="154"/>
      <c r="L157" s="154"/>
      <c r="M157" s="154"/>
      <c r="N157" s="154"/>
      <c r="O157" s="154"/>
      <c r="P157" s="154"/>
      <c r="Q157" s="155"/>
      <c r="R157" s="154"/>
      <c r="S157" s="154"/>
      <c r="T157" s="154"/>
      <c r="U157" s="154"/>
      <c r="V157" s="154"/>
      <c r="W157" s="154"/>
      <c r="X157" s="154"/>
      <c r="Y157" s="154"/>
      <c r="Z157" s="147"/>
      <c r="AA157" s="146"/>
      <c r="AB157" s="145"/>
      <c r="AC157" s="145"/>
      <c r="AD157" s="147"/>
      <c r="AE157" s="147"/>
      <c r="AF157" s="146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7"/>
      <c r="AQ157" s="146"/>
      <c r="AR157" s="145"/>
      <c r="AS157" s="145"/>
      <c r="AT157" s="145"/>
      <c r="AU157" s="145"/>
      <c r="AV157" s="145"/>
      <c r="AW157" s="145"/>
      <c r="AX157" s="142"/>
      <c r="AY157" s="146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  <c r="BM157" s="145"/>
      <c r="BN157" s="145"/>
      <c r="BO157" s="142"/>
      <c r="BP157" s="148"/>
      <c r="BQ157" s="145"/>
      <c r="BR157" s="149"/>
      <c r="BS157" s="146"/>
      <c r="BT157" s="144"/>
      <c r="BU157" s="145"/>
      <c r="BV157" s="145"/>
      <c r="BW157" s="145"/>
      <c r="BX157" s="147"/>
      <c r="BY157" s="219"/>
    </row>
    <row r="158" spans="1:77" s="158" customFormat="1" ht="18" customHeight="1">
      <c r="A158" s="222">
        <f t="shared" si="7"/>
        <v>0</v>
      </c>
      <c r="B158" s="223" t="s">
        <v>283</v>
      </c>
      <c r="C158" s="224" t="str">
        <f t="shared" si="6"/>
        <v/>
      </c>
      <c r="D158" s="225" t="str">
        <f t="shared" si="8"/>
        <v/>
      </c>
      <c r="E158" s="151"/>
      <c r="F158" s="142"/>
      <c r="G158" s="152"/>
      <c r="H158" s="153"/>
      <c r="I158" s="154"/>
      <c r="J158" s="154"/>
      <c r="K158" s="154"/>
      <c r="L158" s="154"/>
      <c r="M158" s="154"/>
      <c r="N158" s="154"/>
      <c r="O158" s="154"/>
      <c r="P158" s="154"/>
      <c r="Q158" s="155"/>
      <c r="R158" s="154"/>
      <c r="S158" s="154"/>
      <c r="T158" s="154"/>
      <c r="U158" s="154"/>
      <c r="V158" s="154"/>
      <c r="W158" s="154"/>
      <c r="X158" s="154"/>
      <c r="Y158" s="154"/>
      <c r="Z158" s="147"/>
      <c r="AA158" s="146"/>
      <c r="AB158" s="145"/>
      <c r="AC158" s="145"/>
      <c r="AD158" s="147"/>
      <c r="AE158" s="147"/>
      <c r="AF158" s="146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7"/>
      <c r="AQ158" s="146"/>
      <c r="AR158" s="145"/>
      <c r="AS158" s="145"/>
      <c r="AT158" s="145"/>
      <c r="AU158" s="145"/>
      <c r="AV158" s="145"/>
      <c r="AW158" s="145"/>
      <c r="AX158" s="142"/>
      <c r="AY158" s="146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5"/>
      <c r="BN158" s="145"/>
      <c r="BO158" s="142"/>
      <c r="BP158" s="148"/>
      <c r="BQ158" s="145"/>
      <c r="BR158" s="149"/>
      <c r="BS158" s="146"/>
      <c r="BT158" s="144"/>
      <c r="BU158" s="145"/>
      <c r="BV158" s="145"/>
      <c r="BW158" s="145"/>
      <c r="BX158" s="147"/>
      <c r="BY158" s="219"/>
    </row>
    <row r="159" spans="1:77" s="158" customFormat="1" ht="18" customHeight="1">
      <c r="A159" s="222">
        <f t="shared" si="7"/>
        <v>0</v>
      </c>
      <c r="B159" s="223" t="s">
        <v>284</v>
      </c>
      <c r="C159" s="224" t="str">
        <f t="shared" si="6"/>
        <v/>
      </c>
      <c r="D159" s="225" t="str">
        <f t="shared" si="8"/>
        <v/>
      </c>
      <c r="E159" s="151"/>
      <c r="F159" s="142"/>
      <c r="G159" s="152"/>
      <c r="H159" s="153"/>
      <c r="I159" s="154"/>
      <c r="J159" s="154"/>
      <c r="K159" s="154"/>
      <c r="L159" s="154"/>
      <c r="M159" s="154"/>
      <c r="N159" s="154"/>
      <c r="O159" s="154"/>
      <c r="P159" s="154"/>
      <c r="Q159" s="155"/>
      <c r="R159" s="154"/>
      <c r="S159" s="154"/>
      <c r="T159" s="154"/>
      <c r="U159" s="154"/>
      <c r="V159" s="154"/>
      <c r="W159" s="154"/>
      <c r="X159" s="154"/>
      <c r="Y159" s="154"/>
      <c r="Z159" s="147"/>
      <c r="AA159" s="146"/>
      <c r="AB159" s="145"/>
      <c r="AC159" s="145"/>
      <c r="AD159" s="147"/>
      <c r="AE159" s="147"/>
      <c r="AF159" s="146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7"/>
      <c r="AQ159" s="146"/>
      <c r="AR159" s="145"/>
      <c r="AS159" s="145"/>
      <c r="AT159" s="145"/>
      <c r="AU159" s="145"/>
      <c r="AV159" s="145"/>
      <c r="AW159" s="145"/>
      <c r="AX159" s="142"/>
      <c r="AY159" s="146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2"/>
      <c r="BP159" s="148"/>
      <c r="BQ159" s="145"/>
      <c r="BR159" s="149"/>
      <c r="BS159" s="146"/>
      <c r="BT159" s="144"/>
      <c r="BU159" s="145"/>
      <c r="BV159" s="145"/>
      <c r="BW159" s="145"/>
      <c r="BX159" s="147"/>
      <c r="BY159" s="219"/>
    </row>
    <row r="160" spans="1:77" s="158" customFormat="1" ht="18" customHeight="1">
      <c r="A160" s="222">
        <f t="shared" si="7"/>
        <v>0</v>
      </c>
      <c r="B160" s="223" t="s">
        <v>285</v>
      </c>
      <c r="C160" s="224" t="str">
        <f t="shared" si="6"/>
        <v/>
      </c>
      <c r="D160" s="225" t="str">
        <f t="shared" si="8"/>
        <v/>
      </c>
      <c r="E160" s="151"/>
      <c r="F160" s="142"/>
      <c r="G160" s="152"/>
      <c r="H160" s="153"/>
      <c r="I160" s="154"/>
      <c r="J160" s="154"/>
      <c r="K160" s="154"/>
      <c r="L160" s="154"/>
      <c r="M160" s="154"/>
      <c r="N160" s="154"/>
      <c r="O160" s="154"/>
      <c r="P160" s="154"/>
      <c r="Q160" s="155"/>
      <c r="R160" s="154"/>
      <c r="S160" s="154"/>
      <c r="T160" s="154"/>
      <c r="U160" s="154"/>
      <c r="V160" s="154"/>
      <c r="W160" s="154"/>
      <c r="X160" s="154"/>
      <c r="Y160" s="154"/>
      <c r="Z160" s="147"/>
      <c r="AA160" s="146"/>
      <c r="AB160" s="145"/>
      <c r="AC160" s="145"/>
      <c r="AD160" s="147"/>
      <c r="AE160" s="147"/>
      <c r="AF160" s="146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7"/>
      <c r="AQ160" s="146"/>
      <c r="AR160" s="145"/>
      <c r="AS160" s="145"/>
      <c r="AT160" s="145"/>
      <c r="AU160" s="145"/>
      <c r="AV160" s="145"/>
      <c r="AW160" s="145"/>
      <c r="AX160" s="142"/>
      <c r="AY160" s="146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  <c r="BO160" s="142"/>
      <c r="BP160" s="148"/>
      <c r="BQ160" s="145"/>
      <c r="BR160" s="149"/>
      <c r="BS160" s="146"/>
      <c r="BT160" s="144"/>
      <c r="BU160" s="145"/>
      <c r="BV160" s="145"/>
      <c r="BW160" s="145"/>
      <c r="BX160" s="147"/>
      <c r="BY160" s="219"/>
    </row>
    <row r="161" spans="1:77" s="158" customFormat="1" ht="18" customHeight="1">
      <c r="A161" s="222">
        <f t="shared" si="7"/>
        <v>0</v>
      </c>
      <c r="B161" s="223" t="s">
        <v>286</v>
      </c>
      <c r="C161" s="224" t="str">
        <f t="shared" si="6"/>
        <v/>
      </c>
      <c r="D161" s="225" t="str">
        <f t="shared" si="8"/>
        <v/>
      </c>
      <c r="E161" s="151"/>
      <c r="F161" s="142"/>
      <c r="G161" s="152"/>
      <c r="H161" s="153"/>
      <c r="I161" s="154"/>
      <c r="J161" s="154"/>
      <c r="K161" s="154"/>
      <c r="L161" s="154"/>
      <c r="M161" s="154"/>
      <c r="N161" s="154"/>
      <c r="O161" s="154"/>
      <c r="P161" s="154"/>
      <c r="Q161" s="155"/>
      <c r="R161" s="154"/>
      <c r="S161" s="154"/>
      <c r="T161" s="154"/>
      <c r="U161" s="154"/>
      <c r="V161" s="154"/>
      <c r="W161" s="154"/>
      <c r="X161" s="154"/>
      <c r="Y161" s="154"/>
      <c r="Z161" s="147"/>
      <c r="AA161" s="146"/>
      <c r="AB161" s="145"/>
      <c r="AC161" s="145"/>
      <c r="AD161" s="147"/>
      <c r="AE161" s="147"/>
      <c r="AF161" s="146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7"/>
      <c r="AQ161" s="146"/>
      <c r="AR161" s="145"/>
      <c r="AS161" s="145"/>
      <c r="AT161" s="145"/>
      <c r="AU161" s="145"/>
      <c r="AV161" s="145"/>
      <c r="AW161" s="145"/>
      <c r="AX161" s="142"/>
      <c r="AY161" s="146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5"/>
      <c r="BN161" s="145"/>
      <c r="BO161" s="142"/>
      <c r="BP161" s="148"/>
      <c r="BQ161" s="145"/>
      <c r="BR161" s="149"/>
      <c r="BS161" s="146"/>
      <c r="BT161" s="144"/>
      <c r="BU161" s="145"/>
      <c r="BV161" s="145"/>
      <c r="BW161" s="145"/>
      <c r="BX161" s="147"/>
      <c r="BY161" s="219"/>
    </row>
    <row r="162" spans="1:77" s="158" customFormat="1" ht="18" customHeight="1">
      <c r="A162" s="222">
        <f t="shared" si="7"/>
        <v>0</v>
      </c>
      <c r="B162" s="223" t="s">
        <v>287</v>
      </c>
      <c r="C162" s="224" t="str">
        <f t="shared" si="6"/>
        <v/>
      </c>
      <c r="D162" s="225" t="str">
        <f t="shared" si="8"/>
        <v/>
      </c>
      <c r="E162" s="151"/>
      <c r="F162" s="142"/>
      <c r="G162" s="152"/>
      <c r="H162" s="153"/>
      <c r="I162" s="154"/>
      <c r="J162" s="154"/>
      <c r="K162" s="154"/>
      <c r="L162" s="154"/>
      <c r="M162" s="154"/>
      <c r="N162" s="154"/>
      <c r="O162" s="154"/>
      <c r="P162" s="154"/>
      <c r="Q162" s="155"/>
      <c r="R162" s="154"/>
      <c r="S162" s="154"/>
      <c r="T162" s="154"/>
      <c r="U162" s="154"/>
      <c r="V162" s="154"/>
      <c r="W162" s="154"/>
      <c r="X162" s="154"/>
      <c r="Y162" s="154"/>
      <c r="Z162" s="147"/>
      <c r="AA162" s="146"/>
      <c r="AB162" s="145"/>
      <c r="AC162" s="145"/>
      <c r="AD162" s="147"/>
      <c r="AE162" s="147"/>
      <c r="AF162" s="146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7"/>
      <c r="AQ162" s="146"/>
      <c r="AR162" s="145"/>
      <c r="AS162" s="145"/>
      <c r="AT162" s="145"/>
      <c r="AU162" s="145"/>
      <c r="AV162" s="145"/>
      <c r="AW162" s="145"/>
      <c r="AX162" s="142"/>
      <c r="AY162" s="146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2"/>
      <c r="BP162" s="148"/>
      <c r="BQ162" s="145"/>
      <c r="BR162" s="149"/>
      <c r="BS162" s="146"/>
      <c r="BT162" s="144"/>
      <c r="BU162" s="145"/>
      <c r="BV162" s="145"/>
      <c r="BW162" s="145"/>
      <c r="BX162" s="147"/>
      <c r="BY162" s="219"/>
    </row>
    <row r="163" spans="1:77" s="158" customFormat="1" ht="18" customHeight="1">
      <c r="A163" s="222">
        <f t="shared" si="7"/>
        <v>0</v>
      </c>
      <c r="B163" s="223" t="s">
        <v>288</v>
      </c>
      <c r="C163" s="224" t="str">
        <f t="shared" si="6"/>
        <v/>
      </c>
      <c r="D163" s="225" t="str">
        <f t="shared" si="8"/>
        <v/>
      </c>
      <c r="E163" s="151"/>
      <c r="F163" s="142"/>
      <c r="G163" s="152"/>
      <c r="H163" s="153"/>
      <c r="I163" s="154"/>
      <c r="J163" s="154"/>
      <c r="K163" s="154"/>
      <c r="L163" s="154"/>
      <c r="M163" s="154"/>
      <c r="N163" s="154"/>
      <c r="O163" s="154"/>
      <c r="P163" s="154"/>
      <c r="Q163" s="155"/>
      <c r="R163" s="154"/>
      <c r="S163" s="154"/>
      <c r="T163" s="154"/>
      <c r="U163" s="154"/>
      <c r="V163" s="154"/>
      <c r="W163" s="154"/>
      <c r="X163" s="154"/>
      <c r="Y163" s="154"/>
      <c r="Z163" s="147"/>
      <c r="AA163" s="146"/>
      <c r="AB163" s="145"/>
      <c r="AC163" s="145"/>
      <c r="AD163" s="147"/>
      <c r="AE163" s="147"/>
      <c r="AF163" s="146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7"/>
      <c r="AQ163" s="146"/>
      <c r="AR163" s="145"/>
      <c r="AS163" s="145"/>
      <c r="AT163" s="145"/>
      <c r="AU163" s="145"/>
      <c r="AV163" s="145"/>
      <c r="AW163" s="145"/>
      <c r="AX163" s="142"/>
      <c r="AY163" s="146"/>
      <c r="AZ163" s="145"/>
      <c r="BA163" s="145"/>
      <c r="BB163" s="145"/>
      <c r="BC163" s="145"/>
      <c r="BD163" s="145"/>
      <c r="BE163" s="145"/>
      <c r="BF163" s="145"/>
      <c r="BG163" s="145"/>
      <c r="BH163" s="145"/>
      <c r="BI163" s="145"/>
      <c r="BJ163" s="145"/>
      <c r="BK163" s="145"/>
      <c r="BL163" s="145"/>
      <c r="BM163" s="145"/>
      <c r="BN163" s="145"/>
      <c r="BO163" s="142"/>
      <c r="BP163" s="148"/>
      <c r="BQ163" s="145"/>
      <c r="BR163" s="149"/>
      <c r="BS163" s="146"/>
      <c r="BT163" s="144"/>
      <c r="BU163" s="145"/>
      <c r="BV163" s="145"/>
      <c r="BW163" s="145"/>
      <c r="BX163" s="147"/>
      <c r="BY163" s="219"/>
    </row>
    <row r="164" spans="1:77" s="158" customFormat="1" ht="18" customHeight="1">
      <c r="A164" s="222">
        <f t="shared" si="7"/>
        <v>0</v>
      </c>
      <c r="B164" s="223" t="s">
        <v>289</v>
      </c>
      <c r="C164" s="224" t="str">
        <f t="shared" si="6"/>
        <v/>
      </c>
      <c r="D164" s="225" t="str">
        <f t="shared" si="8"/>
        <v/>
      </c>
      <c r="E164" s="151"/>
      <c r="F164" s="142"/>
      <c r="G164" s="152"/>
      <c r="H164" s="153"/>
      <c r="I164" s="154"/>
      <c r="J164" s="154"/>
      <c r="K164" s="154"/>
      <c r="L164" s="154"/>
      <c r="M164" s="154"/>
      <c r="N164" s="154"/>
      <c r="O164" s="154"/>
      <c r="P164" s="154"/>
      <c r="Q164" s="155"/>
      <c r="R164" s="154"/>
      <c r="S164" s="154"/>
      <c r="T164" s="154"/>
      <c r="U164" s="154"/>
      <c r="V164" s="154"/>
      <c r="W164" s="154"/>
      <c r="X164" s="154"/>
      <c r="Y164" s="154"/>
      <c r="Z164" s="147"/>
      <c r="AA164" s="146"/>
      <c r="AB164" s="145"/>
      <c r="AC164" s="145"/>
      <c r="AD164" s="147"/>
      <c r="AE164" s="147"/>
      <c r="AF164" s="146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7"/>
      <c r="AQ164" s="146"/>
      <c r="AR164" s="145"/>
      <c r="AS164" s="145"/>
      <c r="AT164" s="145"/>
      <c r="AU164" s="145"/>
      <c r="AV164" s="145"/>
      <c r="AW164" s="145"/>
      <c r="AX164" s="142"/>
      <c r="AY164" s="146"/>
      <c r="AZ164" s="145"/>
      <c r="BA164" s="145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5"/>
      <c r="BM164" s="145"/>
      <c r="BN164" s="145"/>
      <c r="BO164" s="142"/>
      <c r="BP164" s="148"/>
      <c r="BQ164" s="145"/>
      <c r="BR164" s="149"/>
      <c r="BS164" s="146"/>
      <c r="BT164" s="144"/>
      <c r="BU164" s="145"/>
      <c r="BV164" s="145"/>
      <c r="BW164" s="145"/>
      <c r="BX164" s="147"/>
      <c r="BY164" s="219"/>
    </row>
    <row r="165" spans="1:77" s="158" customFormat="1" ht="18" customHeight="1">
      <c r="A165" s="222">
        <f t="shared" si="7"/>
        <v>0</v>
      </c>
      <c r="B165" s="223" t="s">
        <v>290</v>
      </c>
      <c r="C165" s="224" t="str">
        <f t="shared" si="6"/>
        <v/>
      </c>
      <c r="D165" s="225" t="str">
        <f t="shared" si="8"/>
        <v/>
      </c>
      <c r="E165" s="151"/>
      <c r="F165" s="142"/>
      <c r="G165" s="152"/>
      <c r="H165" s="153"/>
      <c r="I165" s="154"/>
      <c r="J165" s="154"/>
      <c r="K165" s="154"/>
      <c r="L165" s="154"/>
      <c r="M165" s="154"/>
      <c r="N165" s="154"/>
      <c r="O165" s="154"/>
      <c r="P165" s="154"/>
      <c r="Q165" s="155"/>
      <c r="R165" s="154"/>
      <c r="S165" s="154"/>
      <c r="T165" s="154"/>
      <c r="U165" s="154"/>
      <c r="V165" s="154"/>
      <c r="W165" s="154"/>
      <c r="X165" s="154"/>
      <c r="Y165" s="154"/>
      <c r="Z165" s="147"/>
      <c r="AA165" s="146"/>
      <c r="AB165" s="145"/>
      <c r="AC165" s="145"/>
      <c r="AD165" s="147"/>
      <c r="AE165" s="147"/>
      <c r="AF165" s="146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7"/>
      <c r="AQ165" s="146"/>
      <c r="AR165" s="145"/>
      <c r="AS165" s="145"/>
      <c r="AT165" s="145"/>
      <c r="AU165" s="145"/>
      <c r="AV165" s="145"/>
      <c r="AW165" s="145"/>
      <c r="AX165" s="142"/>
      <c r="AY165" s="146"/>
      <c r="AZ165" s="145"/>
      <c r="BA165" s="145"/>
      <c r="BB165" s="145"/>
      <c r="BC165" s="145"/>
      <c r="BD165" s="145"/>
      <c r="BE165" s="145"/>
      <c r="BF165" s="145"/>
      <c r="BG165" s="145"/>
      <c r="BH165" s="145"/>
      <c r="BI165" s="145"/>
      <c r="BJ165" s="145"/>
      <c r="BK165" s="145"/>
      <c r="BL165" s="145"/>
      <c r="BM165" s="145"/>
      <c r="BN165" s="145"/>
      <c r="BO165" s="142"/>
      <c r="BP165" s="148"/>
      <c r="BQ165" s="145"/>
      <c r="BR165" s="149"/>
      <c r="BS165" s="146"/>
      <c r="BT165" s="144"/>
      <c r="BU165" s="145"/>
      <c r="BV165" s="145"/>
      <c r="BW165" s="145"/>
      <c r="BX165" s="147"/>
      <c r="BY165" s="219"/>
    </row>
    <row r="166" spans="1:77" s="158" customFormat="1" ht="18" customHeight="1">
      <c r="A166" s="222">
        <f t="shared" si="7"/>
        <v>0</v>
      </c>
      <c r="B166" s="223" t="s">
        <v>291</v>
      </c>
      <c r="C166" s="224" t="str">
        <f t="shared" si="6"/>
        <v/>
      </c>
      <c r="D166" s="225" t="str">
        <f t="shared" si="8"/>
        <v/>
      </c>
      <c r="E166" s="151"/>
      <c r="F166" s="142"/>
      <c r="G166" s="152"/>
      <c r="H166" s="153"/>
      <c r="I166" s="154"/>
      <c r="J166" s="154"/>
      <c r="K166" s="154"/>
      <c r="L166" s="154"/>
      <c r="M166" s="154"/>
      <c r="N166" s="154"/>
      <c r="O166" s="154"/>
      <c r="P166" s="154"/>
      <c r="Q166" s="155"/>
      <c r="R166" s="154"/>
      <c r="S166" s="154"/>
      <c r="T166" s="154"/>
      <c r="U166" s="154"/>
      <c r="V166" s="154"/>
      <c r="W166" s="154"/>
      <c r="X166" s="154"/>
      <c r="Y166" s="154"/>
      <c r="Z166" s="147"/>
      <c r="AA166" s="146"/>
      <c r="AB166" s="145"/>
      <c r="AC166" s="145"/>
      <c r="AD166" s="147"/>
      <c r="AE166" s="147"/>
      <c r="AF166" s="146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7"/>
      <c r="AQ166" s="146"/>
      <c r="AR166" s="145"/>
      <c r="AS166" s="145"/>
      <c r="AT166" s="145"/>
      <c r="AU166" s="145"/>
      <c r="AV166" s="145"/>
      <c r="AW166" s="145"/>
      <c r="AX166" s="142"/>
      <c r="AY166" s="146"/>
      <c r="AZ166" s="145"/>
      <c r="BA166" s="145"/>
      <c r="BB166" s="145"/>
      <c r="BC166" s="145"/>
      <c r="BD166" s="145"/>
      <c r="BE166" s="145"/>
      <c r="BF166" s="145"/>
      <c r="BG166" s="145"/>
      <c r="BH166" s="145"/>
      <c r="BI166" s="145"/>
      <c r="BJ166" s="145"/>
      <c r="BK166" s="145"/>
      <c r="BL166" s="145"/>
      <c r="BM166" s="145"/>
      <c r="BN166" s="145"/>
      <c r="BO166" s="142"/>
      <c r="BP166" s="148"/>
      <c r="BQ166" s="145"/>
      <c r="BR166" s="149"/>
      <c r="BS166" s="146"/>
      <c r="BT166" s="144"/>
      <c r="BU166" s="145"/>
      <c r="BV166" s="145"/>
      <c r="BW166" s="145"/>
      <c r="BX166" s="147"/>
      <c r="BY166" s="219"/>
    </row>
    <row r="167" spans="1:77" s="158" customFormat="1" ht="18" customHeight="1">
      <c r="A167" s="222">
        <f t="shared" si="7"/>
        <v>0</v>
      </c>
      <c r="B167" s="223" t="s">
        <v>292</v>
      </c>
      <c r="C167" s="224" t="str">
        <f t="shared" si="6"/>
        <v/>
      </c>
      <c r="D167" s="225" t="str">
        <f t="shared" si="8"/>
        <v/>
      </c>
      <c r="E167" s="151"/>
      <c r="F167" s="142"/>
      <c r="G167" s="152"/>
      <c r="H167" s="153"/>
      <c r="I167" s="154"/>
      <c r="J167" s="154"/>
      <c r="K167" s="154"/>
      <c r="L167" s="154"/>
      <c r="M167" s="154"/>
      <c r="N167" s="154"/>
      <c r="O167" s="154"/>
      <c r="P167" s="154"/>
      <c r="Q167" s="155"/>
      <c r="R167" s="154"/>
      <c r="S167" s="154"/>
      <c r="T167" s="154"/>
      <c r="U167" s="154"/>
      <c r="V167" s="154"/>
      <c r="W167" s="154"/>
      <c r="X167" s="154"/>
      <c r="Y167" s="154"/>
      <c r="Z167" s="147"/>
      <c r="AA167" s="146"/>
      <c r="AB167" s="145"/>
      <c r="AC167" s="145"/>
      <c r="AD167" s="147"/>
      <c r="AE167" s="147"/>
      <c r="AF167" s="146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7"/>
      <c r="AQ167" s="146"/>
      <c r="AR167" s="145"/>
      <c r="AS167" s="145"/>
      <c r="AT167" s="145"/>
      <c r="AU167" s="145"/>
      <c r="AV167" s="145"/>
      <c r="AW167" s="145"/>
      <c r="AX167" s="142"/>
      <c r="AY167" s="146"/>
      <c r="AZ167" s="145"/>
      <c r="BA167" s="145"/>
      <c r="BB167" s="145"/>
      <c r="BC167" s="145"/>
      <c r="BD167" s="145"/>
      <c r="BE167" s="145"/>
      <c r="BF167" s="145"/>
      <c r="BG167" s="145"/>
      <c r="BH167" s="145"/>
      <c r="BI167" s="145"/>
      <c r="BJ167" s="145"/>
      <c r="BK167" s="145"/>
      <c r="BL167" s="145"/>
      <c r="BM167" s="145"/>
      <c r="BN167" s="145"/>
      <c r="BO167" s="142"/>
      <c r="BP167" s="148"/>
      <c r="BQ167" s="145"/>
      <c r="BR167" s="149"/>
      <c r="BS167" s="146"/>
      <c r="BT167" s="144"/>
      <c r="BU167" s="145"/>
      <c r="BV167" s="145"/>
      <c r="BW167" s="145"/>
      <c r="BX167" s="147"/>
      <c r="BY167" s="219"/>
    </row>
    <row r="168" spans="1:77" s="158" customFormat="1" ht="18" customHeight="1">
      <c r="A168" s="222">
        <f t="shared" si="7"/>
        <v>0</v>
      </c>
      <c r="B168" s="223" t="s">
        <v>293</v>
      </c>
      <c r="C168" s="224" t="str">
        <f t="shared" si="6"/>
        <v/>
      </c>
      <c r="D168" s="225" t="str">
        <f t="shared" si="8"/>
        <v/>
      </c>
      <c r="E168" s="151"/>
      <c r="F168" s="142"/>
      <c r="G168" s="152"/>
      <c r="H168" s="153"/>
      <c r="I168" s="154"/>
      <c r="J168" s="154"/>
      <c r="K168" s="154"/>
      <c r="L168" s="154"/>
      <c r="M168" s="154"/>
      <c r="N168" s="154"/>
      <c r="O168" s="154"/>
      <c r="P168" s="154"/>
      <c r="Q168" s="155"/>
      <c r="R168" s="154"/>
      <c r="S168" s="154"/>
      <c r="T168" s="154"/>
      <c r="U168" s="154"/>
      <c r="V168" s="154"/>
      <c r="W168" s="154"/>
      <c r="X168" s="154"/>
      <c r="Y168" s="154"/>
      <c r="Z168" s="147"/>
      <c r="AA168" s="146"/>
      <c r="AB168" s="145"/>
      <c r="AC168" s="145"/>
      <c r="AD168" s="147"/>
      <c r="AE168" s="147"/>
      <c r="AF168" s="146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7"/>
      <c r="AQ168" s="146"/>
      <c r="AR168" s="145"/>
      <c r="AS168" s="145"/>
      <c r="AT168" s="145"/>
      <c r="AU168" s="145"/>
      <c r="AV168" s="145"/>
      <c r="AW168" s="145"/>
      <c r="AX168" s="142"/>
      <c r="AY168" s="146"/>
      <c r="AZ168" s="145"/>
      <c r="BA168" s="145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5"/>
      <c r="BM168" s="145"/>
      <c r="BN168" s="145"/>
      <c r="BO168" s="142"/>
      <c r="BP168" s="148"/>
      <c r="BQ168" s="145"/>
      <c r="BR168" s="149"/>
      <c r="BS168" s="146"/>
      <c r="BT168" s="144"/>
      <c r="BU168" s="145"/>
      <c r="BV168" s="145"/>
      <c r="BW168" s="145"/>
      <c r="BX168" s="147"/>
      <c r="BY168" s="219"/>
    </row>
    <row r="169" spans="1:77" s="158" customFormat="1" ht="18" customHeight="1">
      <c r="A169" s="222">
        <f t="shared" si="7"/>
        <v>0</v>
      </c>
      <c r="B169" s="223" t="s">
        <v>294</v>
      </c>
      <c r="C169" s="224" t="str">
        <f t="shared" si="6"/>
        <v/>
      </c>
      <c r="D169" s="225" t="str">
        <f t="shared" si="8"/>
        <v/>
      </c>
      <c r="E169" s="151"/>
      <c r="F169" s="142"/>
      <c r="G169" s="152"/>
      <c r="H169" s="153"/>
      <c r="I169" s="154"/>
      <c r="J169" s="154"/>
      <c r="K169" s="154"/>
      <c r="L169" s="154"/>
      <c r="M169" s="154"/>
      <c r="N169" s="154"/>
      <c r="O169" s="154"/>
      <c r="P169" s="154"/>
      <c r="Q169" s="155"/>
      <c r="R169" s="154"/>
      <c r="S169" s="154"/>
      <c r="T169" s="154"/>
      <c r="U169" s="154"/>
      <c r="V169" s="154"/>
      <c r="W169" s="154"/>
      <c r="X169" s="154"/>
      <c r="Y169" s="154"/>
      <c r="Z169" s="147"/>
      <c r="AA169" s="146"/>
      <c r="AB169" s="145"/>
      <c r="AC169" s="145"/>
      <c r="AD169" s="147"/>
      <c r="AE169" s="147"/>
      <c r="AF169" s="146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7"/>
      <c r="AQ169" s="146"/>
      <c r="AR169" s="145"/>
      <c r="AS169" s="145"/>
      <c r="AT169" s="145"/>
      <c r="AU169" s="145"/>
      <c r="AV169" s="145"/>
      <c r="AW169" s="145"/>
      <c r="AX169" s="142"/>
      <c r="AY169" s="146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2"/>
      <c r="BP169" s="148"/>
      <c r="BQ169" s="145"/>
      <c r="BR169" s="149"/>
      <c r="BS169" s="146"/>
      <c r="BT169" s="144"/>
      <c r="BU169" s="145"/>
      <c r="BV169" s="145"/>
      <c r="BW169" s="145"/>
      <c r="BX169" s="147"/>
      <c r="BY169" s="219"/>
    </row>
    <row r="170" spans="1:77" s="158" customFormat="1" ht="18" customHeight="1">
      <c r="A170" s="222">
        <f t="shared" si="7"/>
        <v>0</v>
      </c>
      <c r="B170" s="223" t="s">
        <v>295</v>
      </c>
      <c r="C170" s="224" t="str">
        <f t="shared" si="6"/>
        <v/>
      </c>
      <c r="D170" s="225" t="str">
        <f t="shared" si="8"/>
        <v/>
      </c>
      <c r="E170" s="151"/>
      <c r="F170" s="142"/>
      <c r="G170" s="152"/>
      <c r="H170" s="153"/>
      <c r="I170" s="154"/>
      <c r="J170" s="154"/>
      <c r="K170" s="154"/>
      <c r="L170" s="154"/>
      <c r="M170" s="154"/>
      <c r="N170" s="154"/>
      <c r="O170" s="154"/>
      <c r="P170" s="154"/>
      <c r="Q170" s="155"/>
      <c r="R170" s="154"/>
      <c r="S170" s="154"/>
      <c r="T170" s="154"/>
      <c r="U170" s="154"/>
      <c r="V170" s="154"/>
      <c r="W170" s="154"/>
      <c r="X170" s="154"/>
      <c r="Y170" s="154"/>
      <c r="Z170" s="147"/>
      <c r="AA170" s="146"/>
      <c r="AB170" s="145"/>
      <c r="AC170" s="145"/>
      <c r="AD170" s="147"/>
      <c r="AE170" s="147"/>
      <c r="AF170" s="146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7"/>
      <c r="AQ170" s="146"/>
      <c r="AR170" s="145"/>
      <c r="AS170" s="145"/>
      <c r="AT170" s="145"/>
      <c r="AU170" s="145"/>
      <c r="AV170" s="145"/>
      <c r="AW170" s="145"/>
      <c r="AX170" s="142"/>
      <c r="AY170" s="146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2"/>
      <c r="BP170" s="148"/>
      <c r="BQ170" s="145"/>
      <c r="BR170" s="149"/>
      <c r="BS170" s="146"/>
      <c r="BT170" s="144"/>
      <c r="BU170" s="145"/>
      <c r="BV170" s="145"/>
      <c r="BW170" s="145"/>
      <c r="BX170" s="147"/>
      <c r="BY170" s="219"/>
    </row>
    <row r="171" spans="1:77" s="158" customFormat="1" ht="18" customHeight="1">
      <c r="A171" s="222">
        <f t="shared" si="7"/>
        <v>0</v>
      </c>
      <c r="B171" s="223" t="s">
        <v>296</v>
      </c>
      <c r="C171" s="224" t="str">
        <f t="shared" si="6"/>
        <v/>
      </c>
      <c r="D171" s="225" t="str">
        <f t="shared" si="8"/>
        <v/>
      </c>
      <c r="E171" s="151"/>
      <c r="F171" s="142"/>
      <c r="G171" s="152"/>
      <c r="H171" s="153"/>
      <c r="I171" s="154"/>
      <c r="J171" s="154"/>
      <c r="K171" s="154"/>
      <c r="L171" s="154"/>
      <c r="M171" s="154"/>
      <c r="N171" s="154"/>
      <c r="O171" s="154"/>
      <c r="P171" s="154"/>
      <c r="Q171" s="155"/>
      <c r="R171" s="154"/>
      <c r="S171" s="154"/>
      <c r="T171" s="154"/>
      <c r="U171" s="154"/>
      <c r="V171" s="154"/>
      <c r="W171" s="154"/>
      <c r="X171" s="154"/>
      <c r="Y171" s="154"/>
      <c r="Z171" s="147"/>
      <c r="AA171" s="146"/>
      <c r="AB171" s="145"/>
      <c r="AC171" s="145"/>
      <c r="AD171" s="147"/>
      <c r="AE171" s="147"/>
      <c r="AF171" s="146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7"/>
      <c r="AQ171" s="146"/>
      <c r="AR171" s="145"/>
      <c r="AS171" s="145"/>
      <c r="AT171" s="145"/>
      <c r="AU171" s="145"/>
      <c r="AV171" s="145"/>
      <c r="AW171" s="145"/>
      <c r="AX171" s="142"/>
      <c r="AY171" s="146"/>
      <c r="AZ171" s="145"/>
      <c r="BA171" s="145"/>
      <c r="BB171" s="145"/>
      <c r="BC171" s="145"/>
      <c r="BD171" s="145"/>
      <c r="BE171" s="145"/>
      <c r="BF171" s="145"/>
      <c r="BG171" s="145"/>
      <c r="BH171" s="145"/>
      <c r="BI171" s="145"/>
      <c r="BJ171" s="145"/>
      <c r="BK171" s="145"/>
      <c r="BL171" s="145"/>
      <c r="BM171" s="145"/>
      <c r="BN171" s="145"/>
      <c r="BO171" s="142"/>
      <c r="BP171" s="148"/>
      <c r="BQ171" s="145"/>
      <c r="BR171" s="149"/>
      <c r="BS171" s="146"/>
      <c r="BT171" s="144"/>
      <c r="BU171" s="145"/>
      <c r="BV171" s="145"/>
      <c r="BW171" s="145"/>
      <c r="BX171" s="147"/>
      <c r="BY171" s="219"/>
    </row>
    <row r="172" spans="1:77" s="158" customFormat="1" ht="18" customHeight="1">
      <c r="A172" s="222">
        <f t="shared" si="7"/>
        <v>0</v>
      </c>
      <c r="B172" s="223" t="s">
        <v>297</v>
      </c>
      <c r="C172" s="224" t="str">
        <f t="shared" si="6"/>
        <v/>
      </c>
      <c r="D172" s="225" t="str">
        <f t="shared" si="8"/>
        <v/>
      </c>
      <c r="E172" s="151"/>
      <c r="F172" s="142"/>
      <c r="G172" s="152"/>
      <c r="H172" s="153"/>
      <c r="I172" s="154"/>
      <c r="J172" s="154"/>
      <c r="K172" s="154"/>
      <c r="L172" s="154"/>
      <c r="M172" s="154"/>
      <c r="N172" s="154"/>
      <c r="O172" s="154"/>
      <c r="P172" s="154"/>
      <c r="Q172" s="155"/>
      <c r="R172" s="154"/>
      <c r="S172" s="154"/>
      <c r="T172" s="154"/>
      <c r="U172" s="154"/>
      <c r="V172" s="154"/>
      <c r="W172" s="154"/>
      <c r="X172" s="154"/>
      <c r="Y172" s="154"/>
      <c r="Z172" s="147"/>
      <c r="AA172" s="146"/>
      <c r="AB172" s="145"/>
      <c r="AC172" s="145"/>
      <c r="AD172" s="147"/>
      <c r="AE172" s="147"/>
      <c r="AF172" s="146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7"/>
      <c r="AQ172" s="146"/>
      <c r="AR172" s="145"/>
      <c r="AS172" s="145"/>
      <c r="AT172" s="145"/>
      <c r="AU172" s="145"/>
      <c r="AV172" s="145"/>
      <c r="AW172" s="145"/>
      <c r="AX172" s="142"/>
      <c r="AY172" s="146"/>
      <c r="AZ172" s="145"/>
      <c r="BA172" s="145"/>
      <c r="BB172" s="145"/>
      <c r="BC172" s="145"/>
      <c r="BD172" s="145"/>
      <c r="BE172" s="145"/>
      <c r="BF172" s="145"/>
      <c r="BG172" s="145"/>
      <c r="BH172" s="145"/>
      <c r="BI172" s="145"/>
      <c r="BJ172" s="145"/>
      <c r="BK172" s="145"/>
      <c r="BL172" s="145"/>
      <c r="BM172" s="145"/>
      <c r="BN172" s="145"/>
      <c r="BO172" s="142"/>
      <c r="BP172" s="148"/>
      <c r="BQ172" s="145"/>
      <c r="BR172" s="149"/>
      <c r="BS172" s="146"/>
      <c r="BT172" s="144"/>
      <c r="BU172" s="145"/>
      <c r="BV172" s="145"/>
      <c r="BW172" s="145"/>
      <c r="BX172" s="147"/>
      <c r="BY172" s="219"/>
    </row>
    <row r="173" spans="1:77" s="158" customFormat="1" ht="18" customHeight="1">
      <c r="A173" s="222">
        <f t="shared" si="7"/>
        <v>0</v>
      </c>
      <c r="B173" s="223" t="s">
        <v>298</v>
      </c>
      <c r="C173" s="224" t="str">
        <f t="shared" si="6"/>
        <v/>
      </c>
      <c r="D173" s="225" t="str">
        <f t="shared" si="8"/>
        <v/>
      </c>
      <c r="E173" s="151"/>
      <c r="F173" s="142"/>
      <c r="G173" s="152"/>
      <c r="H173" s="153"/>
      <c r="I173" s="154"/>
      <c r="J173" s="154"/>
      <c r="K173" s="154"/>
      <c r="L173" s="154"/>
      <c r="M173" s="154"/>
      <c r="N173" s="154"/>
      <c r="O173" s="154"/>
      <c r="P173" s="154"/>
      <c r="Q173" s="155"/>
      <c r="R173" s="154"/>
      <c r="S173" s="154"/>
      <c r="T173" s="154"/>
      <c r="U173" s="154"/>
      <c r="V173" s="154"/>
      <c r="W173" s="154"/>
      <c r="X173" s="154"/>
      <c r="Y173" s="154"/>
      <c r="Z173" s="147"/>
      <c r="AA173" s="146"/>
      <c r="AB173" s="145"/>
      <c r="AC173" s="145"/>
      <c r="AD173" s="147"/>
      <c r="AE173" s="147"/>
      <c r="AF173" s="146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7"/>
      <c r="AQ173" s="146"/>
      <c r="AR173" s="145"/>
      <c r="AS173" s="145"/>
      <c r="AT173" s="145"/>
      <c r="AU173" s="145"/>
      <c r="AV173" s="145"/>
      <c r="AW173" s="145"/>
      <c r="AX173" s="142"/>
      <c r="AY173" s="146"/>
      <c r="AZ173" s="145"/>
      <c r="BA173" s="145"/>
      <c r="BB173" s="145"/>
      <c r="BC173" s="145"/>
      <c r="BD173" s="145"/>
      <c r="BE173" s="145"/>
      <c r="BF173" s="145"/>
      <c r="BG173" s="145"/>
      <c r="BH173" s="145"/>
      <c r="BI173" s="145"/>
      <c r="BJ173" s="145"/>
      <c r="BK173" s="145"/>
      <c r="BL173" s="145"/>
      <c r="BM173" s="145"/>
      <c r="BN173" s="145"/>
      <c r="BO173" s="142"/>
      <c r="BP173" s="148"/>
      <c r="BQ173" s="145"/>
      <c r="BR173" s="149"/>
      <c r="BS173" s="146"/>
      <c r="BT173" s="144"/>
      <c r="BU173" s="145"/>
      <c r="BV173" s="145"/>
      <c r="BW173" s="145"/>
      <c r="BX173" s="147"/>
      <c r="BY173" s="219"/>
    </row>
    <row r="174" spans="1:77" s="158" customFormat="1" ht="18" customHeight="1">
      <c r="A174" s="222">
        <f t="shared" si="7"/>
        <v>0</v>
      </c>
      <c r="B174" s="223" t="s">
        <v>299</v>
      </c>
      <c r="C174" s="224" t="str">
        <f t="shared" si="6"/>
        <v/>
      </c>
      <c r="D174" s="225" t="str">
        <f t="shared" si="8"/>
        <v/>
      </c>
      <c r="E174" s="151"/>
      <c r="F174" s="142"/>
      <c r="G174" s="152"/>
      <c r="H174" s="153"/>
      <c r="I174" s="154"/>
      <c r="J174" s="154"/>
      <c r="K174" s="154"/>
      <c r="L174" s="154"/>
      <c r="M174" s="154"/>
      <c r="N174" s="154"/>
      <c r="O174" s="154"/>
      <c r="P174" s="154"/>
      <c r="Q174" s="155"/>
      <c r="R174" s="154"/>
      <c r="S174" s="154"/>
      <c r="T174" s="154"/>
      <c r="U174" s="154"/>
      <c r="V174" s="154"/>
      <c r="W174" s="154"/>
      <c r="X174" s="154"/>
      <c r="Y174" s="154"/>
      <c r="Z174" s="147"/>
      <c r="AA174" s="146"/>
      <c r="AB174" s="145"/>
      <c r="AC174" s="145"/>
      <c r="AD174" s="147"/>
      <c r="AE174" s="147"/>
      <c r="AF174" s="146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7"/>
      <c r="AQ174" s="146"/>
      <c r="AR174" s="145"/>
      <c r="AS174" s="145"/>
      <c r="AT174" s="145"/>
      <c r="AU174" s="145"/>
      <c r="AV174" s="145"/>
      <c r="AW174" s="145"/>
      <c r="AX174" s="142"/>
      <c r="AY174" s="146"/>
      <c r="AZ174" s="145"/>
      <c r="BA174" s="145"/>
      <c r="BB174" s="145"/>
      <c r="BC174" s="145"/>
      <c r="BD174" s="145"/>
      <c r="BE174" s="145"/>
      <c r="BF174" s="145"/>
      <c r="BG174" s="145"/>
      <c r="BH174" s="145"/>
      <c r="BI174" s="145"/>
      <c r="BJ174" s="145"/>
      <c r="BK174" s="145"/>
      <c r="BL174" s="145"/>
      <c r="BM174" s="145"/>
      <c r="BN174" s="145"/>
      <c r="BO174" s="142"/>
      <c r="BP174" s="148"/>
      <c r="BQ174" s="145"/>
      <c r="BR174" s="149"/>
      <c r="BS174" s="146"/>
      <c r="BT174" s="144"/>
      <c r="BU174" s="145"/>
      <c r="BV174" s="145"/>
      <c r="BW174" s="145"/>
      <c r="BX174" s="147"/>
      <c r="BY174" s="219"/>
    </row>
    <row r="175" spans="1:77" s="158" customFormat="1" ht="18" customHeight="1">
      <c r="A175" s="222">
        <f t="shared" si="7"/>
        <v>0</v>
      </c>
      <c r="B175" s="223" t="s">
        <v>300</v>
      </c>
      <c r="C175" s="224" t="str">
        <f t="shared" si="6"/>
        <v/>
      </c>
      <c r="D175" s="225" t="str">
        <f t="shared" si="8"/>
        <v/>
      </c>
      <c r="E175" s="151"/>
      <c r="F175" s="142"/>
      <c r="G175" s="152"/>
      <c r="H175" s="153"/>
      <c r="I175" s="154"/>
      <c r="J175" s="154"/>
      <c r="K175" s="154"/>
      <c r="L175" s="154"/>
      <c r="M175" s="154"/>
      <c r="N175" s="154"/>
      <c r="O175" s="154"/>
      <c r="P175" s="154"/>
      <c r="Q175" s="155"/>
      <c r="R175" s="154"/>
      <c r="S175" s="154"/>
      <c r="T175" s="154"/>
      <c r="U175" s="154"/>
      <c r="V175" s="154"/>
      <c r="W175" s="154"/>
      <c r="X175" s="154"/>
      <c r="Y175" s="154"/>
      <c r="Z175" s="147"/>
      <c r="AA175" s="146"/>
      <c r="AB175" s="145"/>
      <c r="AC175" s="145"/>
      <c r="AD175" s="147"/>
      <c r="AE175" s="147"/>
      <c r="AF175" s="146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7"/>
      <c r="AQ175" s="146"/>
      <c r="AR175" s="145"/>
      <c r="AS175" s="145"/>
      <c r="AT175" s="145"/>
      <c r="AU175" s="145"/>
      <c r="AV175" s="145"/>
      <c r="AW175" s="145"/>
      <c r="AX175" s="142"/>
      <c r="AY175" s="146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5"/>
      <c r="BJ175" s="145"/>
      <c r="BK175" s="145"/>
      <c r="BL175" s="145"/>
      <c r="BM175" s="145"/>
      <c r="BN175" s="145"/>
      <c r="BO175" s="142"/>
      <c r="BP175" s="148"/>
      <c r="BQ175" s="145"/>
      <c r="BR175" s="149"/>
      <c r="BS175" s="146"/>
      <c r="BT175" s="144"/>
      <c r="BU175" s="145"/>
      <c r="BV175" s="145"/>
      <c r="BW175" s="145"/>
      <c r="BX175" s="147"/>
      <c r="BY175" s="219"/>
    </row>
    <row r="176" spans="1:77" s="158" customFormat="1" ht="18" customHeight="1">
      <c r="A176" s="222">
        <f t="shared" si="7"/>
        <v>0</v>
      </c>
      <c r="B176" s="223" t="s">
        <v>301</v>
      </c>
      <c r="C176" s="224" t="str">
        <f t="shared" si="6"/>
        <v/>
      </c>
      <c r="D176" s="225" t="str">
        <f t="shared" si="8"/>
        <v/>
      </c>
      <c r="E176" s="151"/>
      <c r="F176" s="142"/>
      <c r="G176" s="152"/>
      <c r="H176" s="153"/>
      <c r="I176" s="154"/>
      <c r="J176" s="154"/>
      <c r="K176" s="154"/>
      <c r="L176" s="154"/>
      <c r="M176" s="154"/>
      <c r="N176" s="154"/>
      <c r="O176" s="154"/>
      <c r="P176" s="154"/>
      <c r="Q176" s="155"/>
      <c r="R176" s="154"/>
      <c r="S176" s="154"/>
      <c r="T176" s="154"/>
      <c r="U176" s="154"/>
      <c r="V176" s="154"/>
      <c r="W176" s="154"/>
      <c r="X176" s="154"/>
      <c r="Y176" s="154"/>
      <c r="Z176" s="147"/>
      <c r="AA176" s="146"/>
      <c r="AB176" s="145"/>
      <c r="AC176" s="145"/>
      <c r="AD176" s="147"/>
      <c r="AE176" s="147"/>
      <c r="AF176" s="146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7"/>
      <c r="AQ176" s="146"/>
      <c r="AR176" s="145"/>
      <c r="AS176" s="145"/>
      <c r="AT176" s="145"/>
      <c r="AU176" s="145"/>
      <c r="AV176" s="145"/>
      <c r="AW176" s="145"/>
      <c r="AX176" s="142"/>
      <c r="AY176" s="146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5"/>
      <c r="BN176" s="145"/>
      <c r="BO176" s="142"/>
      <c r="BP176" s="148"/>
      <c r="BQ176" s="145"/>
      <c r="BR176" s="149"/>
      <c r="BS176" s="146"/>
      <c r="BT176" s="144"/>
      <c r="BU176" s="145"/>
      <c r="BV176" s="145"/>
      <c r="BW176" s="145"/>
      <c r="BX176" s="147"/>
      <c r="BY176" s="219"/>
    </row>
    <row r="177" spans="1:77" s="158" customFormat="1" ht="18" customHeight="1">
      <c r="A177" s="222">
        <f t="shared" si="7"/>
        <v>0</v>
      </c>
      <c r="B177" s="223" t="s">
        <v>302</v>
      </c>
      <c r="C177" s="224" t="str">
        <f t="shared" si="6"/>
        <v/>
      </c>
      <c r="D177" s="225" t="str">
        <f t="shared" si="8"/>
        <v/>
      </c>
      <c r="E177" s="151"/>
      <c r="F177" s="142"/>
      <c r="G177" s="152"/>
      <c r="H177" s="153"/>
      <c r="I177" s="154"/>
      <c r="J177" s="154"/>
      <c r="K177" s="154"/>
      <c r="L177" s="154"/>
      <c r="M177" s="154"/>
      <c r="N177" s="154"/>
      <c r="O177" s="154"/>
      <c r="P177" s="154"/>
      <c r="Q177" s="155"/>
      <c r="R177" s="154"/>
      <c r="S177" s="154"/>
      <c r="T177" s="154"/>
      <c r="U177" s="154"/>
      <c r="V177" s="154"/>
      <c r="W177" s="154"/>
      <c r="X177" s="154"/>
      <c r="Y177" s="154"/>
      <c r="Z177" s="147"/>
      <c r="AA177" s="146"/>
      <c r="AB177" s="145"/>
      <c r="AC177" s="145"/>
      <c r="AD177" s="147"/>
      <c r="AE177" s="147"/>
      <c r="AF177" s="146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7"/>
      <c r="AQ177" s="146"/>
      <c r="AR177" s="145"/>
      <c r="AS177" s="145"/>
      <c r="AT177" s="145"/>
      <c r="AU177" s="145"/>
      <c r="AV177" s="145"/>
      <c r="AW177" s="145"/>
      <c r="AX177" s="142"/>
      <c r="AY177" s="146"/>
      <c r="AZ177" s="145"/>
      <c r="BA177" s="145"/>
      <c r="BB177" s="145"/>
      <c r="BC177" s="145"/>
      <c r="BD177" s="145"/>
      <c r="BE177" s="145"/>
      <c r="BF177" s="145"/>
      <c r="BG177" s="145"/>
      <c r="BH177" s="145"/>
      <c r="BI177" s="145"/>
      <c r="BJ177" s="145"/>
      <c r="BK177" s="145"/>
      <c r="BL177" s="145"/>
      <c r="BM177" s="145"/>
      <c r="BN177" s="145"/>
      <c r="BO177" s="142"/>
      <c r="BP177" s="148"/>
      <c r="BQ177" s="145"/>
      <c r="BR177" s="149"/>
      <c r="BS177" s="146"/>
      <c r="BT177" s="144"/>
      <c r="BU177" s="145"/>
      <c r="BV177" s="145"/>
      <c r="BW177" s="145"/>
      <c r="BX177" s="147"/>
      <c r="BY177" s="219"/>
    </row>
    <row r="178" spans="1:77" s="158" customFormat="1" ht="18" customHeight="1">
      <c r="A178" s="222">
        <f t="shared" si="7"/>
        <v>0</v>
      </c>
      <c r="B178" s="223" t="s">
        <v>303</v>
      </c>
      <c r="C178" s="224" t="str">
        <f t="shared" si="6"/>
        <v/>
      </c>
      <c r="D178" s="225" t="str">
        <f t="shared" si="8"/>
        <v/>
      </c>
      <c r="E178" s="151"/>
      <c r="F178" s="142"/>
      <c r="G178" s="152"/>
      <c r="H178" s="153"/>
      <c r="I178" s="154"/>
      <c r="J178" s="154"/>
      <c r="K178" s="154"/>
      <c r="L178" s="154"/>
      <c r="M178" s="154"/>
      <c r="N178" s="154"/>
      <c r="O178" s="154"/>
      <c r="P178" s="154"/>
      <c r="Q178" s="155"/>
      <c r="R178" s="154"/>
      <c r="S178" s="154"/>
      <c r="T178" s="154"/>
      <c r="U178" s="154"/>
      <c r="V178" s="154"/>
      <c r="W178" s="154"/>
      <c r="X178" s="154"/>
      <c r="Y178" s="154"/>
      <c r="Z178" s="147"/>
      <c r="AA178" s="146"/>
      <c r="AB178" s="145"/>
      <c r="AC178" s="145"/>
      <c r="AD178" s="147"/>
      <c r="AE178" s="147"/>
      <c r="AF178" s="146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7"/>
      <c r="AQ178" s="146"/>
      <c r="AR178" s="145"/>
      <c r="AS178" s="145"/>
      <c r="AT178" s="145"/>
      <c r="AU178" s="145"/>
      <c r="AV178" s="145"/>
      <c r="AW178" s="145"/>
      <c r="AX178" s="142"/>
      <c r="AY178" s="146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145"/>
      <c r="BO178" s="142"/>
      <c r="BP178" s="148"/>
      <c r="BQ178" s="145"/>
      <c r="BR178" s="149"/>
      <c r="BS178" s="146"/>
      <c r="BT178" s="144"/>
      <c r="BU178" s="145"/>
      <c r="BV178" s="145"/>
      <c r="BW178" s="145"/>
      <c r="BX178" s="147"/>
      <c r="BY178" s="219"/>
    </row>
    <row r="179" spans="1:77" s="158" customFormat="1" ht="18" customHeight="1">
      <c r="A179" s="222">
        <f t="shared" si="7"/>
        <v>0</v>
      </c>
      <c r="B179" s="223" t="s">
        <v>304</v>
      </c>
      <c r="C179" s="224" t="str">
        <f t="shared" si="6"/>
        <v/>
      </c>
      <c r="D179" s="225" t="str">
        <f t="shared" si="8"/>
        <v/>
      </c>
      <c r="E179" s="151"/>
      <c r="F179" s="142"/>
      <c r="G179" s="152"/>
      <c r="H179" s="153"/>
      <c r="I179" s="154"/>
      <c r="J179" s="154"/>
      <c r="K179" s="154"/>
      <c r="L179" s="154"/>
      <c r="M179" s="154"/>
      <c r="N179" s="154"/>
      <c r="O179" s="154"/>
      <c r="P179" s="154"/>
      <c r="Q179" s="155"/>
      <c r="R179" s="154"/>
      <c r="S179" s="154"/>
      <c r="T179" s="154"/>
      <c r="U179" s="154"/>
      <c r="V179" s="154"/>
      <c r="W179" s="154"/>
      <c r="X179" s="154"/>
      <c r="Y179" s="154"/>
      <c r="Z179" s="147"/>
      <c r="AA179" s="146"/>
      <c r="AB179" s="145"/>
      <c r="AC179" s="145"/>
      <c r="AD179" s="147"/>
      <c r="AE179" s="147"/>
      <c r="AF179" s="146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7"/>
      <c r="AQ179" s="146"/>
      <c r="AR179" s="145"/>
      <c r="AS179" s="145"/>
      <c r="AT179" s="145"/>
      <c r="AU179" s="145"/>
      <c r="AV179" s="145"/>
      <c r="AW179" s="145"/>
      <c r="AX179" s="142"/>
      <c r="AY179" s="146"/>
      <c r="AZ179" s="145"/>
      <c r="BA179" s="145"/>
      <c r="BB179" s="145"/>
      <c r="BC179" s="145"/>
      <c r="BD179" s="145"/>
      <c r="BE179" s="145"/>
      <c r="BF179" s="145"/>
      <c r="BG179" s="145"/>
      <c r="BH179" s="145"/>
      <c r="BI179" s="145"/>
      <c r="BJ179" s="145"/>
      <c r="BK179" s="145"/>
      <c r="BL179" s="145"/>
      <c r="BM179" s="145"/>
      <c r="BN179" s="145"/>
      <c r="BO179" s="142"/>
      <c r="BP179" s="148"/>
      <c r="BQ179" s="145"/>
      <c r="BR179" s="149"/>
      <c r="BS179" s="146"/>
      <c r="BT179" s="144"/>
      <c r="BU179" s="145"/>
      <c r="BV179" s="145"/>
      <c r="BW179" s="145"/>
      <c r="BX179" s="147"/>
      <c r="BY179" s="219"/>
    </row>
    <row r="180" spans="1:77" s="158" customFormat="1" ht="18" customHeight="1">
      <c r="A180" s="222">
        <f t="shared" si="7"/>
        <v>0</v>
      </c>
      <c r="B180" s="223" t="s">
        <v>305</v>
      </c>
      <c r="C180" s="224" t="str">
        <f t="shared" si="6"/>
        <v/>
      </c>
      <c r="D180" s="225" t="str">
        <f t="shared" si="8"/>
        <v/>
      </c>
      <c r="E180" s="151"/>
      <c r="F180" s="142"/>
      <c r="G180" s="152"/>
      <c r="H180" s="153"/>
      <c r="I180" s="154"/>
      <c r="J180" s="154"/>
      <c r="K180" s="154"/>
      <c r="L180" s="154"/>
      <c r="M180" s="154"/>
      <c r="N180" s="154"/>
      <c r="O180" s="154"/>
      <c r="P180" s="154"/>
      <c r="Q180" s="155"/>
      <c r="R180" s="154"/>
      <c r="S180" s="154"/>
      <c r="T180" s="154"/>
      <c r="U180" s="154"/>
      <c r="V180" s="154"/>
      <c r="W180" s="154"/>
      <c r="X180" s="154"/>
      <c r="Y180" s="154"/>
      <c r="Z180" s="147"/>
      <c r="AA180" s="146"/>
      <c r="AB180" s="145"/>
      <c r="AC180" s="145"/>
      <c r="AD180" s="147"/>
      <c r="AE180" s="147"/>
      <c r="AF180" s="146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7"/>
      <c r="AQ180" s="146"/>
      <c r="AR180" s="145"/>
      <c r="AS180" s="145"/>
      <c r="AT180" s="145"/>
      <c r="AU180" s="145"/>
      <c r="AV180" s="145"/>
      <c r="AW180" s="145"/>
      <c r="AX180" s="142"/>
      <c r="AY180" s="146"/>
      <c r="AZ180" s="145"/>
      <c r="BA180" s="145"/>
      <c r="BB180" s="145"/>
      <c r="BC180" s="145"/>
      <c r="BD180" s="145"/>
      <c r="BE180" s="145"/>
      <c r="BF180" s="145"/>
      <c r="BG180" s="145"/>
      <c r="BH180" s="145"/>
      <c r="BI180" s="145"/>
      <c r="BJ180" s="145"/>
      <c r="BK180" s="145"/>
      <c r="BL180" s="145"/>
      <c r="BM180" s="145"/>
      <c r="BN180" s="145"/>
      <c r="BO180" s="142"/>
      <c r="BP180" s="148"/>
      <c r="BQ180" s="145"/>
      <c r="BR180" s="149"/>
      <c r="BS180" s="146"/>
      <c r="BT180" s="144"/>
      <c r="BU180" s="145"/>
      <c r="BV180" s="145"/>
      <c r="BW180" s="145"/>
      <c r="BX180" s="147"/>
      <c r="BY180" s="219"/>
    </row>
    <row r="181" spans="1:77" s="158" customFormat="1" ht="18" customHeight="1">
      <c r="A181" s="222">
        <f t="shared" si="7"/>
        <v>0</v>
      </c>
      <c r="B181" s="223" t="s">
        <v>306</v>
      </c>
      <c r="C181" s="224" t="str">
        <f t="shared" si="6"/>
        <v/>
      </c>
      <c r="D181" s="225" t="str">
        <f t="shared" si="8"/>
        <v/>
      </c>
      <c r="E181" s="151"/>
      <c r="F181" s="142"/>
      <c r="G181" s="152"/>
      <c r="H181" s="153"/>
      <c r="I181" s="154"/>
      <c r="J181" s="154"/>
      <c r="K181" s="154"/>
      <c r="L181" s="154"/>
      <c r="M181" s="154"/>
      <c r="N181" s="154"/>
      <c r="O181" s="154"/>
      <c r="P181" s="154"/>
      <c r="Q181" s="155"/>
      <c r="R181" s="154"/>
      <c r="S181" s="154"/>
      <c r="T181" s="154"/>
      <c r="U181" s="154"/>
      <c r="V181" s="154"/>
      <c r="W181" s="154"/>
      <c r="X181" s="154"/>
      <c r="Y181" s="154"/>
      <c r="Z181" s="147"/>
      <c r="AA181" s="146"/>
      <c r="AB181" s="145"/>
      <c r="AC181" s="145"/>
      <c r="AD181" s="147"/>
      <c r="AE181" s="147"/>
      <c r="AF181" s="146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7"/>
      <c r="AQ181" s="146"/>
      <c r="AR181" s="145"/>
      <c r="AS181" s="145"/>
      <c r="AT181" s="145"/>
      <c r="AU181" s="145"/>
      <c r="AV181" s="145"/>
      <c r="AW181" s="145"/>
      <c r="AX181" s="142"/>
      <c r="AY181" s="146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5"/>
      <c r="BJ181" s="145"/>
      <c r="BK181" s="145"/>
      <c r="BL181" s="145"/>
      <c r="BM181" s="145"/>
      <c r="BN181" s="145"/>
      <c r="BO181" s="142"/>
      <c r="BP181" s="148"/>
      <c r="BQ181" s="145"/>
      <c r="BR181" s="149"/>
      <c r="BS181" s="146"/>
      <c r="BT181" s="144"/>
      <c r="BU181" s="145"/>
      <c r="BV181" s="145"/>
      <c r="BW181" s="145"/>
      <c r="BX181" s="147"/>
      <c r="BY181" s="219"/>
    </row>
    <row r="182" spans="1:77" s="158" customFormat="1" ht="18" customHeight="1">
      <c r="A182" s="222">
        <f t="shared" si="7"/>
        <v>0</v>
      </c>
      <c r="B182" s="223" t="s">
        <v>307</v>
      </c>
      <c r="C182" s="224" t="str">
        <f t="shared" si="6"/>
        <v/>
      </c>
      <c r="D182" s="225" t="str">
        <f t="shared" si="8"/>
        <v/>
      </c>
      <c r="E182" s="151"/>
      <c r="F182" s="142"/>
      <c r="G182" s="152"/>
      <c r="H182" s="153"/>
      <c r="I182" s="154"/>
      <c r="J182" s="154"/>
      <c r="K182" s="154"/>
      <c r="L182" s="154"/>
      <c r="M182" s="154"/>
      <c r="N182" s="154"/>
      <c r="O182" s="154"/>
      <c r="P182" s="154"/>
      <c r="Q182" s="155"/>
      <c r="R182" s="154"/>
      <c r="S182" s="154"/>
      <c r="T182" s="154"/>
      <c r="U182" s="154"/>
      <c r="V182" s="154"/>
      <c r="W182" s="154"/>
      <c r="X182" s="154"/>
      <c r="Y182" s="154"/>
      <c r="Z182" s="147"/>
      <c r="AA182" s="146"/>
      <c r="AB182" s="145"/>
      <c r="AC182" s="145"/>
      <c r="AD182" s="147"/>
      <c r="AE182" s="147"/>
      <c r="AF182" s="146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7"/>
      <c r="AQ182" s="146"/>
      <c r="AR182" s="145"/>
      <c r="AS182" s="145"/>
      <c r="AT182" s="145"/>
      <c r="AU182" s="145"/>
      <c r="AV182" s="145"/>
      <c r="AW182" s="145"/>
      <c r="AX182" s="142"/>
      <c r="AY182" s="146"/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5"/>
      <c r="BM182" s="145"/>
      <c r="BN182" s="145"/>
      <c r="BO182" s="142"/>
      <c r="BP182" s="148"/>
      <c r="BQ182" s="145"/>
      <c r="BR182" s="149"/>
      <c r="BS182" s="146"/>
      <c r="BT182" s="144"/>
      <c r="BU182" s="145"/>
      <c r="BV182" s="145"/>
      <c r="BW182" s="145"/>
      <c r="BX182" s="147"/>
      <c r="BY182" s="219"/>
    </row>
    <row r="183" spans="1:77" s="158" customFormat="1" ht="18" customHeight="1">
      <c r="A183" s="222">
        <f t="shared" si="7"/>
        <v>0</v>
      </c>
      <c r="B183" s="223" t="s">
        <v>308</v>
      </c>
      <c r="C183" s="224" t="str">
        <f t="shared" si="6"/>
        <v/>
      </c>
      <c r="D183" s="225" t="str">
        <f t="shared" si="8"/>
        <v/>
      </c>
      <c r="E183" s="151"/>
      <c r="F183" s="142"/>
      <c r="G183" s="152"/>
      <c r="H183" s="153"/>
      <c r="I183" s="154"/>
      <c r="J183" s="154"/>
      <c r="K183" s="154"/>
      <c r="L183" s="154"/>
      <c r="M183" s="154"/>
      <c r="N183" s="154"/>
      <c r="O183" s="154"/>
      <c r="P183" s="154"/>
      <c r="Q183" s="155"/>
      <c r="R183" s="154"/>
      <c r="S183" s="154"/>
      <c r="T183" s="154"/>
      <c r="U183" s="154"/>
      <c r="V183" s="154"/>
      <c r="W183" s="154"/>
      <c r="X183" s="154"/>
      <c r="Y183" s="154"/>
      <c r="Z183" s="147"/>
      <c r="AA183" s="146"/>
      <c r="AB183" s="145"/>
      <c r="AC183" s="145"/>
      <c r="AD183" s="147"/>
      <c r="AE183" s="147"/>
      <c r="AF183" s="146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7"/>
      <c r="AQ183" s="146"/>
      <c r="AR183" s="145"/>
      <c r="AS183" s="145"/>
      <c r="AT183" s="145"/>
      <c r="AU183" s="145"/>
      <c r="AV183" s="145"/>
      <c r="AW183" s="145"/>
      <c r="AX183" s="142"/>
      <c r="AY183" s="146"/>
      <c r="AZ183" s="145"/>
      <c r="BA183" s="145"/>
      <c r="BB183" s="145"/>
      <c r="BC183" s="145"/>
      <c r="BD183" s="145"/>
      <c r="BE183" s="145"/>
      <c r="BF183" s="145"/>
      <c r="BG183" s="145"/>
      <c r="BH183" s="145"/>
      <c r="BI183" s="145"/>
      <c r="BJ183" s="145"/>
      <c r="BK183" s="145"/>
      <c r="BL183" s="145"/>
      <c r="BM183" s="145"/>
      <c r="BN183" s="145"/>
      <c r="BO183" s="142"/>
      <c r="BP183" s="148"/>
      <c r="BQ183" s="145"/>
      <c r="BR183" s="149"/>
      <c r="BS183" s="146"/>
      <c r="BT183" s="144"/>
      <c r="BU183" s="145"/>
      <c r="BV183" s="145"/>
      <c r="BW183" s="145"/>
      <c r="BX183" s="147"/>
      <c r="BY183" s="219"/>
    </row>
    <row r="184" spans="1:77" s="158" customFormat="1" ht="18" customHeight="1">
      <c r="A184" s="222">
        <f t="shared" si="7"/>
        <v>0</v>
      </c>
      <c r="B184" s="223" t="s">
        <v>309</v>
      </c>
      <c r="C184" s="224" t="str">
        <f t="shared" si="6"/>
        <v/>
      </c>
      <c r="D184" s="225" t="str">
        <f t="shared" si="8"/>
        <v/>
      </c>
      <c r="E184" s="151"/>
      <c r="F184" s="142"/>
      <c r="G184" s="152"/>
      <c r="H184" s="153"/>
      <c r="I184" s="154"/>
      <c r="J184" s="154"/>
      <c r="K184" s="154"/>
      <c r="L184" s="154"/>
      <c r="M184" s="154"/>
      <c r="N184" s="154"/>
      <c r="O184" s="154"/>
      <c r="P184" s="154"/>
      <c r="Q184" s="155"/>
      <c r="R184" s="154"/>
      <c r="S184" s="154"/>
      <c r="T184" s="154"/>
      <c r="U184" s="154"/>
      <c r="V184" s="154"/>
      <c r="W184" s="154"/>
      <c r="X184" s="154"/>
      <c r="Y184" s="154"/>
      <c r="Z184" s="147"/>
      <c r="AA184" s="146"/>
      <c r="AB184" s="145"/>
      <c r="AC184" s="145"/>
      <c r="AD184" s="147"/>
      <c r="AE184" s="147"/>
      <c r="AF184" s="146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7"/>
      <c r="AQ184" s="146"/>
      <c r="AR184" s="145"/>
      <c r="AS184" s="145"/>
      <c r="AT184" s="145"/>
      <c r="AU184" s="145"/>
      <c r="AV184" s="145"/>
      <c r="AW184" s="145"/>
      <c r="AX184" s="142"/>
      <c r="AY184" s="146"/>
      <c r="AZ184" s="145"/>
      <c r="BA184" s="145"/>
      <c r="BB184" s="145"/>
      <c r="BC184" s="145"/>
      <c r="BD184" s="145"/>
      <c r="BE184" s="145"/>
      <c r="BF184" s="145"/>
      <c r="BG184" s="145"/>
      <c r="BH184" s="145"/>
      <c r="BI184" s="145"/>
      <c r="BJ184" s="145"/>
      <c r="BK184" s="145"/>
      <c r="BL184" s="145"/>
      <c r="BM184" s="145"/>
      <c r="BN184" s="145"/>
      <c r="BO184" s="142"/>
      <c r="BP184" s="148"/>
      <c r="BQ184" s="145"/>
      <c r="BR184" s="149"/>
      <c r="BS184" s="146"/>
      <c r="BT184" s="144"/>
      <c r="BU184" s="145"/>
      <c r="BV184" s="145"/>
      <c r="BW184" s="145"/>
      <c r="BX184" s="147"/>
      <c r="BY184" s="219"/>
    </row>
    <row r="185" spans="1:77" s="158" customFormat="1" ht="18" customHeight="1">
      <c r="A185" s="222">
        <f t="shared" si="7"/>
        <v>0</v>
      </c>
      <c r="B185" s="223" t="s">
        <v>310</v>
      </c>
      <c r="C185" s="224" t="str">
        <f t="shared" si="6"/>
        <v/>
      </c>
      <c r="D185" s="225" t="str">
        <f t="shared" si="8"/>
        <v/>
      </c>
      <c r="E185" s="151"/>
      <c r="F185" s="142"/>
      <c r="G185" s="152"/>
      <c r="H185" s="153"/>
      <c r="I185" s="154"/>
      <c r="J185" s="154"/>
      <c r="K185" s="154"/>
      <c r="L185" s="154"/>
      <c r="M185" s="154"/>
      <c r="N185" s="154"/>
      <c r="O185" s="154"/>
      <c r="P185" s="154"/>
      <c r="Q185" s="155"/>
      <c r="R185" s="154"/>
      <c r="S185" s="154"/>
      <c r="T185" s="154"/>
      <c r="U185" s="154"/>
      <c r="V185" s="154"/>
      <c r="W185" s="154"/>
      <c r="X185" s="154"/>
      <c r="Y185" s="154"/>
      <c r="Z185" s="147"/>
      <c r="AA185" s="146"/>
      <c r="AB185" s="145"/>
      <c r="AC185" s="145"/>
      <c r="AD185" s="147"/>
      <c r="AE185" s="147"/>
      <c r="AF185" s="146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7"/>
      <c r="AQ185" s="146"/>
      <c r="AR185" s="145"/>
      <c r="AS185" s="145"/>
      <c r="AT185" s="145"/>
      <c r="AU185" s="145"/>
      <c r="AV185" s="145"/>
      <c r="AW185" s="145"/>
      <c r="AX185" s="142"/>
      <c r="AY185" s="146"/>
      <c r="AZ185" s="145"/>
      <c r="BA185" s="145"/>
      <c r="BB185" s="145"/>
      <c r="BC185" s="145"/>
      <c r="BD185" s="145"/>
      <c r="BE185" s="145"/>
      <c r="BF185" s="145"/>
      <c r="BG185" s="145"/>
      <c r="BH185" s="145"/>
      <c r="BI185" s="145"/>
      <c r="BJ185" s="145"/>
      <c r="BK185" s="145"/>
      <c r="BL185" s="145"/>
      <c r="BM185" s="145"/>
      <c r="BN185" s="145"/>
      <c r="BO185" s="142"/>
      <c r="BP185" s="148"/>
      <c r="BQ185" s="145"/>
      <c r="BR185" s="149"/>
      <c r="BS185" s="146"/>
      <c r="BT185" s="144"/>
      <c r="BU185" s="145"/>
      <c r="BV185" s="145"/>
      <c r="BW185" s="145"/>
      <c r="BX185" s="147"/>
      <c r="BY185" s="219"/>
    </row>
    <row r="186" spans="1:77" s="158" customFormat="1" ht="18" customHeight="1">
      <c r="A186" s="222">
        <f t="shared" si="7"/>
        <v>0</v>
      </c>
      <c r="B186" s="223" t="s">
        <v>311</v>
      </c>
      <c r="C186" s="224" t="str">
        <f t="shared" si="6"/>
        <v/>
      </c>
      <c r="D186" s="225" t="str">
        <f t="shared" si="8"/>
        <v/>
      </c>
      <c r="E186" s="151"/>
      <c r="F186" s="142"/>
      <c r="G186" s="152"/>
      <c r="H186" s="153"/>
      <c r="I186" s="154"/>
      <c r="J186" s="154"/>
      <c r="K186" s="154"/>
      <c r="L186" s="154"/>
      <c r="M186" s="154"/>
      <c r="N186" s="154"/>
      <c r="O186" s="154"/>
      <c r="P186" s="154"/>
      <c r="Q186" s="155"/>
      <c r="R186" s="154"/>
      <c r="S186" s="154"/>
      <c r="T186" s="154"/>
      <c r="U186" s="154"/>
      <c r="V186" s="154"/>
      <c r="W186" s="154"/>
      <c r="X186" s="154"/>
      <c r="Y186" s="154"/>
      <c r="Z186" s="147"/>
      <c r="AA186" s="146"/>
      <c r="AB186" s="145"/>
      <c r="AC186" s="145"/>
      <c r="AD186" s="147"/>
      <c r="AE186" s="147"/>
      <c r="AF186" s="146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7"/>
      <c r="AQ186" s="146"/>
      <c r="AR186" s="145"/>
      <c r="AS186" s="145"/>
      <c r="AT186" s="145"/>
      <c r="AU186" s="145"/>
      <c r="AV186" s="145"/>
      <c r="AW186" s="145"/>
      <c r="AX186" s="142"/>
      <c r="AY186" s="146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5"/>
      <c r="BN186" s="145"/>
      <c r="BO186" s="142"/>
      <c r="BP186" s="148"/>
      <c r="BQ186" s="145"/>
      <c r="BR186" s="149"/>
      <c r="BS186" s="146"/>
      <c r="BT186" s="144"/>
      <c r="BU186" s="145"/>
      <c r="BV186" s="145"/>
      <c r="BW186" s="145"/>
      <c r="BX186" s="147"/>
      <c r="BY186" s="219"/>
    </row>
    <row r="187" spans="1:77" s="158" customFormat="1" ht="18" customHeight="1">
      <c r="A187" s="222">
        <f t="shared" si="7"/>
        <v>0</v>
      </c>
      <c r="B187" s="223" t="s">
        <v>312</v>
      </c>
      <c r="C187" s="224" t="str">
        <f t="shared" si="6"/>
        <v/>
      </c>
      <c r="D187" s="225" t="str">
        <f t="shared" si="8"/>
        <v/>
      </c>
      <c r="E187" s="151"/>
      <c r="F187" s="142"/>
      <c r="G187" s="152"/>
      <c r="H187" s="153"/>
      <c r="I187" s="154"/>
      <c r="J187" s="154"/>
      <c r="K187" s="154"/>
      <c r="L187" s="154"/>
      <c r="M187" s="154"/>
      <c r="N187" s="154"/>
      <c r="O187" s="154"/>
      <c r="P187" s="154"/>
      <c r="Q187" s="155"/>
      <c r="R187" s="154"/>
      <c r="S187" s="154"/>
      <c r="T187" s="154"/>
      <c r="U187" s="154"/>
      <c r="V187" s="154"/>
      <c r="W187" s="154"/>
      <c r="X187" s="154"/>
      <c r="Y187" s="154"/>
      <c r="Z187" s="147"/>
      <c r="AA187" s="146"/>
      <c r="AB187" s="145"/>
      <c r="AC187" s="145"/>
      <c r="AD187" s="147"/>
      <c r="AE187" s="147"/>
      <c r="AF187" s="146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7"/>
      <c r="AQ187" s="146"/>
      <c r="AR187" s="145"/>
      <c r="AS187" s="145"/>
      <c r="AT187" s="145"/>
      <c r="AU187" s="145"/>
      <c r="AV187" s="145"/>
      <c r="AW187" s="145"/>
      <c r="AX187" s="142"/>
      <c r="AY187" s="146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5"/>
      <c r="BN187" s="145"/>
      <c r="BO187" s="142"/>
      <c r="BP187" s="148"/>
      <c r="BQ187" s="145"/>
      <c r="BR187" s="149"/>
      <c r="BS187" s="146"/>
      <c r="BT187" s="144"/>
      <c r="BU187" s="145"/>
      <c r="BV187" s="145"/>
      <c r="BW187" s="145"/>
      <c r="BX187" s="147"/>
      <c r="BY187" s="219"/>
    </row>
    <row r="188" spans="1:77" s="158" customFormat="1" ht="18" customHeight="1">
      <c r="A188" s="222">
        <f t="shared" si="7"/>
        <v>0</v>
      </c>
      <c r="B188" s="223" t="s">
        <v>313</v>
      </c>
      <c r="C188" s="224" t="str">
        <f t="shared" si="6"/>
        <v/>
      </c>
      <c r="D188" s="225" t="str">
        <f t="shared" si="8"/>
        <v/>
      </c>
      <c r="E188" s="151"/>
      <c r="F188" s="142"/>
      <c r="G188" s="152"/>
      <c r="H188" s="153"/>
      <c r="I188" s="154"/>
      <c r="J188" s="154"/>
      <c r="K188" s="154"/>
      <c r="L188" s="154"/>
      <c r="M188" s="154"/>
      <c r="N188" s="154"/>
      <c r="O188" s="154"/>
      <c r="P188" s="154"/>
      <c r="Q188" s="155"/>
      <c r="R188" s="154"/>
      <c r="S188" s="154"/>
      <c r="T188" s="154"/>
      <c r="U188" s="154"/>
      <c r="V188" s="154"/>
      <c r="W188" s="154"/>
      <c r="X188" s="154"/>
      <c r="Y188" s="154"/>
      <c r="Z188" s="147"/>
      <c r="AA188" s="146"/>
      <c r="AB188" s="145"/>
      <c r="AC188" s="145"/>
      <c r="AD188" s="147"/>
      <c r="AE188" s="147"/>
      <c r="AF188" s="146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7"/>
      <c r="AQ188" s="146"/>
      <c r="AR188" s="145"/>
      <c r="AS188" s="145"/>
      <c r="AT188" s="145"/>
      <c r="AU188" s="145"/>
      <c r="AV188" s="145"/>
      <c r="AW188" s="145"/>
      <c r="AX188" s="142"/>
      <c r="AY188" s="146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5"/>
      <c r="BN188" s="145"/>
      <c r="BO188" s="142"/>
      <c r="BP188" s="148"/>
      <c r="BQ188" s="145"/>
      <c r="BR188" s="149"/>
      <c r="BS188" s="146"/>
      <c r="BT188" s="144"/>
      <c r="BU188" s="145"/>
      <c r="BV188" s="145"/>
      <c r="BW188" s="145"/>
      <c r="BX188" s="147"/>
      <c r="BY188" s="219"/>
    </row>
    <row r="189" spans="1:77" s="158" customFormat="1" ht="18" customHeight="1">
      <c r="A189" s="222">
        <f t="shared" si="7"/>
        <v>0</v>
      </c>
      <c r="B189" s="223" t="s">
        <v>314</v>
      </c>
      <c r="C189" s="224" t="str">
        <f t="shared" si="6"/>
        <v/>
      </c>
      <c r="D189" s="225" t="str">
        <f t="shared" si="8"/>
        <v/>
      </c>
      <c r="E189" s="151"/>
      <c r="F189" s="142"/>
      <c r="G189" s="152"/>
      <c r="H189" s="153"/>
      <c r="I189" s="154"/>
      <c r="J189" s="154"/>
      <c r="K189" s="154"/>
      <c r="L189" s="154"/>
      <c r="M189" s="154"/>
      <c r="N189" s="154"/>
      <c r="O189" s="154"/>
      <c r="P189" s="154"/>
      <c r="Q189" s="155"/>
      <c r="R189" s="154"/>
      <c r="S189" s="154"/>
      <c r="T189" s="154"/>
      <c r="U189" s="154"/>
      <c r="V189" s="154"/>
      <c r="W189" s="154"/>
      <c r="X189" s="154"/>
      <c r="Y189" s="154"/>
      <c r="Z189" s="147"/>
      <c r="AA189" s="146"/>
      <c r="AB189" s="145"/>
      <c r="AC189" s="145"/>
      <c r="AD189" s="147"/>
      <c r="AE189" s="147"/>
      <c r="AF189" s="146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7"/>
      <c r="AQ189" s="146"/>
      <c r="AR189" s="145"/>
      <c r="AS189" s="145"/>
      <c r="AT189" s="145"/>
      <c r="AU189" s="145"/>
      <c r="AV189" s="145"/>
      <c r="AW189" s="145"/>
      <c r="AX189" s="142"/>
      <c r="AY189" s="146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  <c r="BM189" s="145"/>
      <c r="BN189" s="145"/>
      <c r="BO189" s="142"/>
      <c r="BP189" s="148"/>
      <c r="BQ189" s="145"/>
      <c r="BR189" s="149"/>
      <c r="BS189" s="146"/>
      <c r="BT189" s="144"/>
      <c r="BU189" s="145"/>
      <c r="BV189" s="145"/>
      <c r="BW189" s="145"/>
      <c r="BX189" s="147"/>
      <c r="BY189" s="219"/>
    </row>
    <row r="190" spans="1:77" s="158" customFormat="1" ht="18" customHeight="1">
      <c r="A190" s="222">
        <f t="shared" si="7"/>
        <v>0</v>
      </c>
      <c r="B190" s="223" t="s">
        <v>315</v>
      </c>
      <c r="C190" s="224" t="str">
        <f t="shared" si="6"/>
        <v/>
      </c>
      <c r="D190" s="225" t="str">
        <f t="shared" si="8"/>
        <v/>
      </c>
      <c r="E190" s="151"/>
      <c r="F190" s="142"/>
      <c r="G190" s="152"/>
      <c r="H190" s="153"/>
      <c r="I190" s="154"/>
      <c r="J190" s="154"/>
      <c r="K190" s="154"/>
      <c r="L190" s="154"/>
      <c r="M190" s="154"/>
      <c r="N190" s="154"/>
      <c r="O190" s="154"/>
      <c r="P190" s="154"/>
      <c r="Q190" s="155"/>
      <c r="R190" s="154"/>
      <c r="S190" s="154"/>
      <c r="T190" s="154"/>
      <c r="U190" s="154"/>
      <c r="V190" s="154"/>
      <c r="W190" s="154"/>
      <c r="X190" s="154"/>
      <c r="Y190" s="154"/>
      <c r="Z190" s="147"/>
      <c r="AA190" s="146"/>
      <c r="AB190" s="145"/>
      <c r="AC190" s="145"/>
      <c r="AD190" s="147"/>
      <c r="AE190" s="147"/>
      <c r="AF190" s="146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7"/>
      <c r="AQ190" s="146"/>
      <c r="AR190" s="145"/>
      <c r="AS190" s="145"/>
      <c r="AT190" s="145"/>
      <c r="AU190" s="145"/>
      <c r="AV190" s="145"/>
      <c r="AW190" s="145"/>
      <c r="AX190" s="142"/>
      <c r="AY190" s="146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5"/>
      <c r="BN190" s="145"/>
      <c r="BO190" s="142"/>
      <c r="BP190" s="148"/>
      <c r="BQ190" s="145"/>
      <c r="BR190" s="149"/>
      <c r="BS190" s="146"/>
      <c r="BT190" s="144"/>
      <c r="BU190" s="145"/>
      <c r="BV190" s="145"/>
      <c r="BW190" s="145"/>
      <c r="BX190" s="147"/>
      <c r="BY190" s="219"/>
    </row>
    <row r="191" spans="1:77" s="158" customFormat="1" ht="18" customHeight="1">
      <c r="A191" s="222">
        <f t="shared" si="7"/>
        <v>0</v>
      </c>
      <c r="B191" s="223" t="s">
        <v>316</v>
      </c>
      <c r="C191" s="224" t="str">
        <f t="shared" si="6"/>
        <v/>
      </c>
      <c r="D191" s="225" t="str">
        <f t="shared" si="8"/>
        <v/>
      </c>
      <c r="E191" s="151"/>
      <c r="F191" s="142"/>
      <c r="G191" s="152"/>
      <c r="H191" s="153"/>
      <c r="I191" s="154"/>
      <c r="J191" s="154"/>
      <c r="K191" s="154"/>
      <c r="L191" s="154"/>
      <c r="M191" s="154"/>
      <c r="N191" s="154"/>
      <c r="O191" s="154"/>
      <c r="P191" s="154"/>
      <c r="Q191" s="155"/>
      <c r="R191" s="154"/>
      <c r="S191" s="154"/>
      <c r="T191" s="154"/>
      <c r="U191" s="154"/>
      <c r="V191" s="154"/>
      <c r="W191" s="154"/>
      <c r="X191" s="154"/>
      <c r="Y191" s="154"/>
      <c r="Z191" s="147"/>
      <c r="AA191" s="146"/>
      <c r="AB191" s="145"/>
      <c r="AC191" s="145"/>
      <c r="AD191" s="147"/>
      <c r="AE191" s="147"/>
      <c r="AF191" s="146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7"/>
      <c r="AQ191" s="146"/>
      <c r="AR191" s="145"/>
      <c r="AS191" s="145"/>
      <c r="AT191" s="145"/>
      <c r="AU191" s="145"/>
      <c r="AV191" s="145"/>
      <c r="AW191" s="145"/>
      <c r="AX191" s="142"/>
      <c r="AY191" s="146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45"/>
      <c r="BN191" s="145"/>
      <c r="BO191" s="142"/>
      <c r="BP191" s="148"/>
      <c r="BQ191" s="145"/>
      <c r="BR191" s="149"/>
      <c r="BS191" s="146"/>
      <c r="BT191" s="144"/>
      <c r="BU191" s="145"/>
      <c r="BV191" s="145"/>
      <c r="BW191" s="145"/>
      <c r="BX191" s="147"/>
      <c r="BY191" s="219"/>
    </row>
    <row r="192" spans="1:77" s="158" customFormat="1" ht="18" customHeight="1">
      <c r="A192" s="222">
        <f t="shared" si="7"/>
        <v>0</v>
      </c>
      <c r="B192" s="223" t="s">
        <v>317</v>
      </c>
      <c r="C192" s="224" t="str">
        <f t="shared" si="6"/>
        <v/>
      </c>
      <c r="D192" s="225" t="str">
        <f t="shared" si="8"/>
        <v/>
      </c>
      <c r="E192" s="151"/>
      <c r="F192" s="142"/>
      <c r="G192" s="152"/>
      <c r="H192" s="153"/>
      <c r="I192" s="154"/>
      <c r="J192" s="154"/>
      <c r="K192" s="154"/>
      <c r="L192" s="154"/>
      <c r="M192" s="154"/>
      <c r="N192" s="154"/>
      <c r="O192" s="154"/>
      <c r="P192" s="154"/>
      <c r="Q192" s="155"/>
      <c r="R192" s="154"/>
      <c r="S192" s="154"/>
      <c r="T192" s="154"/>
      <c r="U192" s="154"/>
      <c r="V192" s="154"/>
      <c r="W192" s="154"/>
      <c r="X192" s="154"/>
      <c r="Y192" s="154"/>
      <c r="Z192" s="147"/>
      <c r="AA192" s="146"/>
      <c r="AB192" s="145"/>
      <c r="AC192" s="145"/>
      <c r="AD192" s="147"/>
      <c r="AE192" s="147"/>
      <c r="AF192" s="146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7"/>
      <c r="AQ192" s="146"/>
      <c r="AR192" s="145"/>
      <c r="AS192" s="145"/>
      <c r="AT192" s="145"/>
      <c r="AU192" s="145"/>
      <c r="AV192" s="145"/>
      <c r="AW192" s="145"/>
      <c r="AX192" s="142"/>
      <c r="AY192" s="146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45"/>
      <c r="BN192" s="145"/>
      <c r="BO192" s="142"/>
      <c r="BP192" s="148"/>
      <c r="BQ192" s="145"/>
      <c r="BR192" s="149"/>
      <c r="BS192" s="146"/>
      <c r="BT192" s="144"/>
      <c r="BU192" s="145"/>
      <c r="BV192" s="145"/>
      <c r="BW192" s="145"/>
      <c r="BX192" s="147"/>
      <c r="BY192" s="219"/>
    </row>
    <row r="193" spans="1:77" s="158" customFormat="1" ht="18" customHeight="1">
      <c r="A193" s="222">
        <f t="shared" si="7"/>
        <v>0</v>
      </c>
      <c r="B193" s="223" t="s">
        <v>318</v>
      </c>
      <c r="C193" s="224" t="str">
        <f t="shared" si="6"/>
        <v/>
      </c>
      <c r="D193" s="225" t="str">
        <f t="shared" si="8"/>
        <v/>
      </c>
      <c r="E193" s="151"/>
      <c r="F193" s="142"/>
      <c r="G193" s="152"/>
      <c r="H193" s="153"/>
      <c r="I193" s="154"/>
      <c r="J193" s="154"/>
      <c r="K193" s="154"/>
      <c r="L193" s="154"/>
      <c r="M193" s="154"/>
      <c r="N193" s="154"/>
      <c r="O193" s="154"/>
      <c r="P193" s="154"/>
      <c r="Q193" s="155"/>
      <c r="R193" s="154"/>
      <c r="S193" s="154"/>
      <c r="T193" s="154"/>
      <c r="U193" s="154"/>
      <c r="V193" s="154"/>
      <c r="W193" s="154"/>
      <c r="X193" s="154"/>
      <c r="Y193" s="154"/>
      <c r="Z193" s="147"/>
      <c r="AA193" s="146"/>
      <c r="AB193" s="145"/>
      <c r="AC193" s="145"/>
      <c r="AD193" s="147"/>
      <c r="AE193" s="147"/>
      <c r="AF193" s="146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7"/>
      <c r="AQ193" s="146"/>
      <c r="AR193" s="145"/>
      <c r="AS193" s="145"/>
      <c r="AT193" s="145"/>
      <c r="AU193" s="145"/>
      <c r="AV193" s="145"/>
      <c r="AW193" s="145"/>
      <c r="AX193" s="142"/>
      <c r="AY193" s="146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45"/>
      <c r="BN193" s="145"/>
      <c r="BO193" s="142"/>
      <c r="BP193" s="148"/>
      <c r="BQ193" s="145"/>
      <c r="BR193" s="149"/>
      <c r="BS193" s="146"/>
      <c r="BT193" s="144"/>
      <c r="BU193" s="145"/>
      <c r="BV193" s="145"/>
      <c r="BW193" s="145"/>
      <c r="BX193" s="147"/>
      <c r="BY193" s="219"/>
    </row>
    <row r="194" spans="1:77" s="158" customFormat="1" ht="18" customHeight="1">
      <c r="A194" s="222">
        <f t="shared" si="7"/>
        <v>0</v>
      </c>
      <c r="B194" s="223" t="s">
        <v>319</v>
      </c>
      <c r="C194" s="224" t="str">
        <f t="shared" si="6"/>
        <v/>
      </c>
      <c r="D194" s="225" t="str">
        <f t="shared" si="8"/>
        <v/>
      </c>
      <c r="E194" s="151"/>
      <c r="F194" s="142"/>
      <c r="G194" s="152"/>
      <c r="H194" s="153"/>
      <c r="I194" s="154"/>
      <c r="J194" s="154"/>
      <c r="K194" s="154"/>
      <c r="L194" s="154"/>
      <c r="M194" s="154"/>
      <c r="N194" s="154"/>
      <c r="O194" s="154"/>
      <c r="P194" s="154"/>
      <c r="Q194" s="155"/>
      <c r="R194" s="154"/>
      <c r="S194" s="154"/>
      <c r="T194" s="154"/>
      <c r="U194" s="154"/>
      <c r="V194" s="154"/>
      <c r="W194" s="154"/>
      <c r="X194" s="154"/>
      <c r="Y194" s="154"/>
      <c r="Z194" s="147"/>
      <c r="AA194" s="146"/>
      <c r="AB194" s="145"/>
      <c r="AC194" s="145"/>
      <c r="AD194" s="147"/>
      <c r="AE194" s="147"/>
      <c r="AF194" s="146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7"/>
      <c r="AQ194" s="146"/>
      <c r="AR194" s="145"/>
      <c r="AS194" s="145"/>
      <c r="AT194" s="145"/>
      <c r="AU194" s="145"/>
      <c r="AV194" s="145"/>
      <c r="AW194" s="145"/>
      <c r="AX194" s="142"/>
      <c r="AY194" s="146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5"/>
      <c r="BN194" s="145"/>
      <c r="BO194" s="142"/>
      <c r="BP194" s="148"/>
      <c r="BQ194" s="145"/>
      <c r="BR194" s="149"/>
      <c r="BS194" s="146"/>
      <c r="BT194" s="144"/>
      <c r="BU194" s="145"/>
      <c r="BV194" s="145"/>
      <c r="BW194" s="145"/>
      <c r="BX194" s="147"/>
      <c r="BY194" s="219"/>
    </row>
    <row r="195" spans="1:77" s="158" customFormat="1" ht="18" customHeight="1">
      <c r="A195" s="222">
        <f t="shared" si="7"/>
        <v>0</v>
      </c>
      <c r="B195" s="223" t="s">
        <v>320</v>
      </c>
      <c r="C195" s="224" t="str">
        <f t="shared" si="6"/>
        <v/>
      </c>
      <c r="D195" s="225" t="str">
        <f t="shared" si="8"/>
        <v/>
      </c>
      <c r="E195" s="151"/>
      <c r="F195" s="142"/>
      <c r="G195" s="152"/>
      <c r="H195" s="153"/>
      <c r="I195" s="154"/>
      <c r="J195" s="154"/>
      <c r="K195" s="154"/>
      <c r="L195" s="154"/>
      <c r="M195" s="154"/>
      <c r="N195" s="154"/>
      <c r="O195" s="154"/>
      <c r="P195" s="154"/>
      <c r="Q195" s="155"/>
      <c r="R195" s="154"/>
      <c r="S195" s="154"/>
      <c r="T195" s="154"/>
      <c r="U195" s="154"/>
      <c r="V195" s="154"/>
      <c r="W195" s="154"/>
      <c r="X195" s="154"/>
      <c r="Y195" s="154"/>
      <c r="Z195" s="147"/>
      <c r="AA195" s="146"/>
      <c r="AB195" s="145"/>
      <c r="AC195" s="145"/>
      <c r="AD195" s="147"/>
      <c r="AE195" s="147"/>
      <c r="AF195" s="146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7"/>
      <c r="AQ195" s="146"/>
      <c r="AR195" s="145"/>
      <c r="AS195" s="145"/>
      <c r="AT195" s="145"/>
      <c r="AU195" s="145"/>
      <c r="AV195" s="145"/>
      <c r="AW195" s="145"/>
      <c r="AX195" s="142"/>
      <c r="AY195" s="146"/>
      <c r="AZ195" s="145"/>
      <c r="BA195" s="145"/>
      <c r="BB195" s="145"/>
      <c r="BC195" s="145"/>
      <c r="BD195" s="145"/>
      <c r="BE195" s="145"/>
      <c r="BF195" s="145"/>
      <c r="BG195" s="145"/>
      <c r="BH195" s="145"/>
      <c r="BI195" s="145"/>
      <c r="BJ195" s="145"/>
      <c r="BK195" s="145"/>
      <c r="BL195" s="145"/>
      <c r="BM195" s="145"/>
      <c r="BN195" s="145"/>
      <c r="BO195" s="142"/>
      <c r="BP195" s="148"/>
      <c r="BQ195" s="145"/>
      <c r="BR195" s="149"/>
      <c r="BS195" s="146"/>
      <c r="BT195" s="144"/>
      <c r="BU195" s="145"/>
      <c r="BV195" s="145"/>
      <c r="BW195" s="145"/>
      <c r="BX195" s="147"/>
      <c r="BY195" s="219"/>
    </row>
    <row r="196" spans="1:77" s="158" customFormat="1" ht="18" customHeight="1">
      <c r="A196" s="222">
        <f t="shared" si="7"/>
        <v>0</v>
      </c>
      <c r="B196" s="223" t="s">
        <v>321</v>
      </c>
      <c r="C196" s="224" t="str">
        <f t="shared" si="6"/>
        <v/>
      </c>
      <c r="D196" s="225" t="str">
        <f t="shared" si="8"/>
        <v/>
      </c>
      <c r="E196" s="151"/>
      <c r="F196" s="142"/>
      <c r="G196" s="152"/>
      <c r="H196" s="153"/>
      <c r="I196" s="154"/>
      <c r="J196" s="154"/>
      <c r="K196" s="154"/>
      <c r="L196" s="154"/>
      <c r="M196" s="154"/>
      <c r="N196" s="154"/>
      <c r="O196" s="154"/>
      <c r="P196" s="154"/>
      <c r="Q196" s="155"/>
      <c r="R196" s="154"/>
      <c r="S196" s="154"/>
      <c r="T196" s="154"/>
      <c r="U196" s="154"/>
      <c r="V196" s="154"/>
      <c r="W196" s="154"/>
      <c r="X196" s="154"/>
      <c r="Y196" s="154"/>
      <c r="Z196" s="147"/>
      <c r="AA196" s="146"/>
      <c r="AB196" s="145"/>
      <c r="AC196" s="145"/>
      <c r="AD196" s="147"/>
      <c r="AE196" s="147"/>
      <c r="AF196" s="146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7"/>
      <c r="AQ196" s="146"/>
      <c r="AR196" s="145"/>
      <c r="AS196" s="145"/>
      <c r="AT196" s="145"/>
      <c r="AU196" s="145"/>
      <c r="AV196" s="145"/>
      <c r="AW196" s="145"/>
      <c r="AX196" s="142"/>
      <c r="AY196" s="146"/>
      <c r="AZ196" s="145"/>
      <c r="BA196" s="145"/>
      <c r="BB196" s="145"/>
      <c r="BC196" s="145"/>
      <c r="BD196" s="145"/>
      <c r="BE196" s="145"/>
      <c r="BF196" s="145"/>
      <c r="BG196" s="145"/>
      <c r="BH196" s="145"/>
      <c r="BI196" s="145"/>
      <c r="BJ196" s="145"/>
      <c r="BK196" s="145"/>
      <c r="BL196" s="145"/>
      <c r="BM196" s="145"/>
      <c r="BN196" s="145"/>
      <c r="BO196" s="142"/>
      <c r="BP196" s="148"/>
      <c r="BQ196" s="145"/>
      <c r="BR196" s="149"/>
      <c r="BS196" s="146"/>
      <c r="BT196" s="144"/>
      <c r="BU196" s="145"/>
      <c r="BV196" s="145"/>
      <c r="BW196" s="145"/>
      <c r="BX196" s="147"/>
      <c r="BY196" s="219"/>
    </row>
    <row r="197" spans="1:77" s="158" customFormat="1" ht="18" customHeight="1">
      <c r="A197" s="222">
        <f t="shared" si="7"/>
        <v>0</v>
      </c>
      <c r="B197" s="223" t="s">
        <v>322</v>
      </c>
      <c r="C197" s="224" t="str">
        <f t="shared" si="6"/>
        <v/>
      </c>
      <c r="D197" s="225" t="str">
        <f t="shared" si="8"/>
        <v/>
      </c>
      <c r="E197" s="151"/>
      <c r="F197" s="142"/>
      <c r="G197" s="152"/>
      <c r="H197" s="153"/>
      <c r="I197" s="154"/>
      <c r="J197" s="154"/>
      <c r="K197" s="154"/>
      <c r="L197" s="154"/>
      <c r="M197" s="154"/>
      <c r="N197" s="154"/>
      <c r="O197" s="154"/>
      <c r="P197" s="154"/>
      <c r="Q197" s="155"/>
      <c r="R197" s="154"/>
      <c r="S197" s="154"/>
      <c r="T197" s="154"/>
      <c r="U197" s="154"/>
      <c r="V197" s="154"/>
      <c r="W197" s="154"/>
      <c r="X197" s="154"/>
      <c r="Y197" s="154"/>
      <c r="Z197" s="147"/>
      <c r="AA197" s="146"/>
      <c r="AB197" s="145"/>
      <c r="AC197" s="145"/>
      <c r="AD197" s="147"/>
      <c r="AE197" s="147"/>
      <c r="AF197" s="146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7"/>
      <c r="AQ197" s="146"/>
      <c r="AR197" s="145"/>
      <c r="AS197" s="145"/>
      <c r="AT197" s="145"/>
      <c r="AU197" s="145"/>
      <c r="AV197" s="145"/>
      <c r="AW197" s="145"/>
      <c r="AX197" s="142"/>
      <c r="AY197" s="146"/>
      <c r="AZ197" s="145"/>
      <c r="BA197" s="145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5"/>
      <c r="BM197" s="145"/>
      <c r="BN197" s="145"/>
      <c r="BO197" s="142"/>
      <c r="BP197" s="148"/>
      <c r="BQ197" s="145"/>
      <c r="BR197" s="149"/>
      <c r="BS197" s="146"/>
      <c r="BT197" s="144"/>
      <c r="BU197" s="145"/>
      <c r="BV197" s="145"/>
      <c r="BW197" s="145"/>
      <c r="BX197" s="147"/>
      <c r="BY197" s="219"/>
    </row>
    <row r="198" spans="1:77" s="158" customFormat="1" ht="18" customHeight="1">
      <c r="A198" s="222">
        <f t="shared" si="7"/>
        <v>0</v>
      </c>
      <c r="B198" s="223" t="s">
        <v>323</v>
      </c>
      <c r="C198" s="224" t="str">
        <f t="shared" ref="C198:C261" si="9">IF(E198="","",(CONCATENATE(A198,B198)+24000000000))</f>
        <v/>
      </c>
      <c r="D198" s="225" t="str">
        <f t="shared" si="8"/>
        <v/>
      </c>
      <c r="E198" s="151"/>
      <c r="F198" s="142"/>
      <c r="G198" s="152"/>
      <c r="H198" s="153"/>
      <c r="I198" s="154"/>
      <c r="J198" s="154"/>
      <c r="K198" s="154"/>
      <c r="L198" s="154"/>
      <c r="M198" s="154"/>
      <c r="N198" s="154"/>
      <c r="O198" s="154"/>
      <c r="P198" s="154"/>
      <c r="Q198" s="155"/>
      <c r="R198" s="154"/>
      <c r="S198" s="154"/>
      <c r="T198" s="154"/>
      <c r="U198" s="154"/>
      <c r="V198" s="154"/>
      <c r="W198" s="154"/>
      <c r="X198" s="154"/>
      <c r="Y198" s="154"/>
      <c r="Z198" s="147"/>
      <c r="AA198" s="146"/>
      <c r="AB198" s="145"/>
      <c r="AC198" s="145"/>
      <c r="AD198" s="147"/>
      <c r="AE198" s="147"/>
      <c r="AF198" s="146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7"/>
      <c r="AQ198" s="146"/>
      <c r="AR198" s="145"/>
      <c r="AS198" s="145"/>
      <c r="AT198" s="145"/>
      <c r="AU198" s="145"/>
      <c r="AV198" s="145"/>
      <c r="AW198" s="145"/>
      <c r="AX198" s="142"/>
      <c r="AY198" s="146"/>
      <c r="AZ198" s="145"/>
      <c r="BA198" s="145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5"/>
      <c r="BM198" s="145"/>
      <c r="BN198" s="145"/>
      <c r="BO198" s="142"/>
      <c r="BP198" s="148"/>
      <c r="BQ198" s="145"/>
      <c r="BR198" s="149"/>
      <c r="BS198" s="146"/>
      <c r="BT198" s="144"/>
      <c r="BU198" s="145"/>
      <c r="BV198" s="145"/>
      <c r="BW198" s="145"/>
      <c r="BX198" s="147"/>
      <c r="BY198" s="219"/>
    </row>
    <row r="199" spans="1:77" s="158" customFormat="1" ht="18" customHeight="1">
      <c r="A199" s="222">
        <f t="shared" ref="A199:A262" si="10">+$A$5</f>
        <v>0</v>
      </c>
      <c r="B199" s="223" t="s">
        <v>324</v>
      </c>
      <c r="C199" s="224" t="str">
        <f t="shared" si="9"/>
        <v/>
      </c>
      <c r="D199" s="225" t="str">
        <f t="shared" ref="D199:D262" si="11">IF(E199="","",$D$5)</f>
        <v/>
      </c>
      <c r="E199" s="151"/>
      <c r="F199" s="142"/>
      <c r="G199" s="152"/>
      <c r="H199" s="153"/>
      <c r="I199" s="154"/>
      <c r="J199" s="154"/>
      <c r="K199" s="154"/>
      <c r="L199" s="154"/>
      <c r="M199" s="154"/>
      <c r="N199" s="154"/>
      <c r="O199" s="154"/>
      <c r="P199" s="154"/>
      <c r="Q199" s="155"/>
      <c r="R199" s="154"/>
      <c r="S199" s="154"/>
      <c r="T199" s="154"/>
      <c r="U199" s="154"/>
      <c r="V199" s="154"/>
      <c r="W199" s="154"/>
      <c r="X199" s="154"/>
      <c r="Y199" s="154"/>
      <c r="Z199" s="147"/>
      <c r="AA199" s="146"/>
      <c r="AB199" s="145"/>
      <c r="AC199" s="145"/>
      <c r="AD199" s="147"/>
      <c r="AE199" s="147"/>
      <c r="AF199" s="146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7"/>
      <c r="AQ199" s="146"/>
      <c r="AR199" s="145"/>
      <c r="AS199" s="145"/>
      <c r="AT199" s="145"/>
      <c r="AU199" s="145"/>
      <c r="AV199" s="145"/>
      <c r="AW199" s="145"/>
      <c r="AX199" s="142"/>
      <c r="AY199" s="146"/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5"/>
      <c r="BJ199" s="145"/>
      <c r="BK199" s="145"/>
      <c r="BL199" s="145"/>
      <c r="BM199" s="145"/>
      <c r="BN199" s="145"/>
      <c r="BO199" s="142"/>
      <c r="BP199" s="148"/>
      <c r="BQ199" s="145"/>
      <c r="BR199" s="149"/>
      <c r="BS199" s="146"/>
      <c r="BT199" s="144"/>
      <c r="BU199" s="145"/>
      <c r="BV199" s="145"/>
      <c r="BW199" s="145"/>
      <c r="BX199" s="147"/>
      <c r="BY199" s="219"/>
    </row>
    <row r="200" spans="1:77" s="158" customFormat="1" ht="18" customHeight="1">
      <c r="A200" s="222">
        <f t="shared" si="10"/>
        <v>0</v>
      </c>
      <c r="B200" s="223" t="s">
        <v>325</v>
      </c>
      <c r="C200" s="224" t="str">
        <f t="shared" si="9"/>
        <v/>
      </c>
      <c r="D200" s="225" t="str">
        <f t="shared" si="11"/>
        <v/>
      </c>
      <c r="E200" s="151"/>
      <c r="F200" s="142"/>
      <c r="G200" s="152"/>
      <c r="H200" s="153"/>
      <c r="I200" s="154"/>
      <c r="J200" s="154"/>
      <c r="K200" s="154"/>
      <c r="L200" s="154"/>
      <c r="M200" s="154"/>
      <c r="N200" s="154"/>
      <c r="O200" s="154"/>
      <c r="P200" s="154"/>
      <c r="Q200" s="155"/>
      <c r="R200" s="154"/>
      <c r="S200" s="154"/>
      <c r="T200" s="154"/>
      <c r="U200" s="154"/>
      <c r="V200" s="154"/>
      <c r="W200" s="154"/>
      <c r="X200" s="154"/>
      <c r="Y200" s="154"/>
      <c r="Z200" s="147"/>
      <c r="AA200" s="146"/>
      <c r="AB200" s="145"/>
      <c r="AC200" s="145"/>
      <c r="AD200" s="147"/>
      <c r="AE200" s="147"/>
      <c r="AF200" s="146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7"/>
      <c r="AQ200" s="146"/>
      <c r="AR200" s="145"/>
      <c r="AS200" s="145"/>
      <c r="AT200" s="145"/>
      <c r="AU200" s="145"/>
      <c r="AV200" s="145"/>
      <c r="AW200" s="145"/>
      <c r="AX200" s="142"/>
      <c r="AY200" s="146"/>
      <c r="AZ200" s="145"/>
      <c r="BA200" s="145"/>
      <c r="BB200" s="145"/>
      <c r="BC200" s="145"/>
      <c r="BD200" s="145"/>
      <c r="BE200" s="145"/>
      <c r="BF200" s="145"/>
      <c r="BG200" s="145"/>
      <c r="BH200" s="145"/>
      <c r="BI200" s="145"/>
      <c r="BJ200" s="145"/>
      <c r="BK200" s="145"/>
      <c r="BL200" s="145"/>
      <c r="BM200" s="145"/>
      <c r="BN200" s="145"/>
      <c r="BO200" s="142"/>
      <c r="BP200" s="148"/>
      <c r="BQ200" s="145"/>
      <c r="BR200" s="149"/>
      <c r="BS200" s="146"/>
      <c r="BT200" s="144"/>
      <c r="BU200" s="145"/>
      <c r="BV200" s="145"/>
      <c r="BW200" s="145"/>
      <c r="BX200" s="147"/>
      <c r="BY200" s="219"/>
    </row>
    <row r="201" spans="1:77" s="158" customFormat="1" ht="18" customHeight="1">
      <c r="A201" s="222">
        <f t="shared" si="10"/>
        <v>0</v>
      </c>
      <c r="B201" s="223" t="s">
        <v>326</v>
      </c>
      <c r="C201" s="224" t="str">
        <f t="shared" si="9"/>
        <v/>
      </c>
      <c r="D201" s="225" t="str">
        <f t="shared" si="11"/>
        <v/>
      </c>
      <c r="E201" s="151"/>
      <c r="F201" s="142"/>
      <c r="G201" s="152"/>
      <c r="H201" s="153"/>
      <c r="I201" s="154"/>
      <c r="J201" s="154"/>
      <c r="K201" s="154"/>
      <c r="L201" s="154"/>
      <c r="M201" s="154"/>
      <c r="N201" s="154"/>
      <c r="O201" s="154"/>
      <c r="P201" s="154"/>
      <c r="Q201" s="155"/>
      <c r="R201" s="154"/>
      <c r="S201" s="154"/>
      <c r="T201" s="154"/>
      <c r="U201" s="154"/>
      <c r="V201" s="154"/>
      <c r="W201" s="154"/>
      <c r="X201" s="154"/>
      <c r="Y201" s="154"/>
      <c r="Z201" s="147"/>
      <c r="AA201" s="146"/>
      <c r="AB201" s="145"/>
      <c r="AC201" s="145"/>
      <c r="AD201" s="147"/>
      <c r="AE201" s="147"/>
      <c r="AF201" s="146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7"/>
      <c r="AQ201" s="146"/>
      <c r="AR201" s="145"/>
      <c r="AS201" s="145"/>
      <c r="AT201" s="145"/>
      <c r="AU201" s="145"/>
      <c r="AV201" s="145"/>
      <c r="AW201" s="145"/>
      <c r="AX201" s="142"/>
      <c r="AY201" s="146"/>
      <c r="AZ201" s="145"/>
      <c r="BA201" s="145"/>
      <c r="BB201" s="145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45"/>
      <c r="BM201" s="145"/>
      <c r="BN201" s="145"/>
      <c r="BO201" s="142"/>
      <c r="BP201" s="148"/>
      <c r="BQ201" s="145"/>
      <c r="BR201" s="149"/>
      <c r="BS201" s="146"/>
      <c r="BT201" s="144"/>
      <c r="BU201" s="145"/>
      <c r="BV201" s="145"/>
      <c r="BW201" s="145"/>
      <c r="BX201" s="147"/>
      <c r="BY201" s="219"/>
    </row>
    <row r="202" spans="1:77" s="158" customFormat="1" ht="18" customHeight="1">
      <c r="A202" s="222">
        <f t="shared" si="10"/>
        <v>0</v>
      </c>
      <c r="B202" s="223" t="s">
        <v>327</v>
      </c>
      <c r="C202" s="224" t="str">
        <f t="shared" si="9"/>
        <v/>
      </c>
      <c r="D202" s="225" t="str">
        <f t="shared" si="11"/>
        <v/>
      </c>
      <c r="E202" s="151"/>
      <c r="F202" s="142"/>
      <c r="G202" s="152"/>
      <c r="H202" s="153"/>
      <c r="I202" s="154"/>
      <c r="J202" s="154"/>
      <c r="K202" s="154"/>
      <c r="L202" s="154"/>
      <c r="M202" s="154"/>
      <c r="N202" s="154"/>
      <c r="O202" s="154"/>
      <c r="P202" s="154"/>
      <c r="Q202" s="155"/>
      <c r="R202" s="154"/>
      <c r="S202" s="154"/>
      <c r="T202" s="154"/>
      <c r="U202" s="154"/>
      <c r="V202" s="154"/>
      <c r="W202" s="154"/>
      <c r="X202" s="154"/>
      <c r="Y202" s="154"/>
      <c r="Z202" s="147"/>
      <c r="AA202" s="146"/>
      <c r="AB202" s="145"/>
      <c r="AC202" s="145"/>
      <c r="AD202" s="147"/>
      <c r="AE202" s="147"/>
      <c r="AF202" s="146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7"/>
      <c r="AQ202" s="146"/>
      <c r="AR202" s="145"/>
      <c r="AS202" s="145"/>
      <c r="AT202" s="145"/>
      <c r="AU202" s="145"/>
      <c r="AV202" s="145"/>
      <c r="AW202" s="145"/>
      <c r="AX202" s="142"/>
      <c r="AY202" s="146"/>
      <c r="AZ202" s="145"/>
      <c r="BA202" s="145"/>
      <c r="BB202" s="145"/>
      <c r="BC202" s="145"/>
      <c r="BD202" s="145"/>
      <c r="BE202" s="145"/>
      <c r="BF202" s="145"/>
      <c r="BG202" s="145"/>
      <c r="BH202" s="145"/>
      <c r="BI202" s="145"/>
      <c r="BJ202" s="145"/>
      <c r="BK202" s="145"/>
      <c r="BL202" s="145"/>
      <c r="BM202" s="145"/>
      <c r="BN202" s="145"/>
      <c r="BO202" s="142"/>
      <c r="BP202" s="148"/>
      <c r="BQ202" s="145"/>
      <c r="BR202" s="149"/>
      <c r="BS202" s="146"/>
      <c r="BT202" s="144"/>
      <c r="BU202" s="145"/>
      <c r="BV202" s="145"/>
      <c r="BW202" s="145"/>
      <c r="BX202" s="147"/>
      <c r="BY202" s="219"/>
    </row>
    <row r="203" spans="1:77" s="158" customFormat="1" ht="18" customHeight="1">
      <c r="A203" s="222">
        <f t="shared" si="10"/>
        <v>0</v>
      </c>
      <c r="B203" s="223" t="s">
        <v>328</v>
      </c>
      <c r="C203" s="224" t="str">
        <f t="shared" si="9"/>
        <v/>
      </c>
      <c r="D203" s="225" t="str">
        <f t="shared" si="11"/>
        <v/>
      </c>
      <c r="E203" s="151"/>
      <c r="F203" s="142"/>
      <c r="G203" s="152"/>
      <c r="H203" s="153"/>
      <c r="I203" s="154"/>
      <c r="J203" s="154"/>
      <c r="K203" s="154"/>
      <c r="L203" s="154"/>
      <c r="M203" s="154"/>
      <c r="N203" s="154"/>
      <c r="O203" s="154"/>
      <c r="P203" s="154"/>
      <c r="Q203" s="155"/>
      <c r="R203" s="154"/>
      <c r="S203" s="154"/>
      <c r="T203" s="154"/>
      <c r="U203" s="154"/>
      <c r="V203" s="154"/>
      <c r="W203" s="154"/>
      <c r="X203" s="154"/>
      <c r="Y203" s="154"/>
      <c r="Z203" s="147"/>
      <c r="AA203" s="146"/>
      <c r="AB203" s="145"/>
      <c r="AC203" s="145"/>
      <c r="AD203" s="147"/>
      <c r="AE203" s="147"/>
      <c r="AF203" s="146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7"/>
      <c r="AQ203" s="146"/>
      <c r="AR203" s="145"/>
      <c r="AS203" s="145"/>
      <c r="AT203" s="145"/>
      <c r="AU203" s="145"/>
      <c r="AV203" s="145"/>
      <c r="AW203" s="145"/>
      <c r="AX203" s="142"/>
      <c r="AY203" s="146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5"/>
      <c r="BJ203" s="145"/>
      <c r="BK203" s="145"/>
      <c r="BL203" s="145"/>
      <c r="BM203" s="145"/>
      <c r="BN203" s="145"/>
      <c r="BO203" s="142"/>
      <c r="BP203" s="148"/>
      <c r="BQ203" s="145"/>
      <c r="BR203" s="149"/>
      <c r="BS203" s="146"/>
      <c r="BT203" s="144"/>
      <c r="BU203" s="145"/>
      <c r="BV203" s="145"/>
      <c r="BW203" s="145"/>
      <c r="BX203" s="147"/>
      <c r="BY203" s="219"/>
    </row>
    <row r="204" spans="1:77" s="158" customFormat="1" ht="18" customHeight="1">
      <c r="A204" s="222">
        <f t="shared" si="10"/>
        <v>0</v>
      </c>
      <c r="B204" s="223" t="s">
        <v>329</v>
      </c>
      <c r="C204" s="224" t="str">
        <f t="shared" si="9"/>
        <v/>
      </c>
      <c r="D204" s="225" t="str">
        <f t="shared" si="11"/>
        <v/>
      </c>
      <c r="E204" s="151"/>
      <c r="F204" s="142"/>
      <c r="G204" s="143"/>
      <c r="H204" s="153"/>
      <c r="I204" s="154"/>
      <c r="J204" s="154"/>
      <c r="K204" s="154"/>
      <c r="L204" s="154"/>
      <c r="M204" s="154"/>
      <c r="N204" s="154"/>
      <c r="O204" s="154"/>
      <c r="P204" s="154"/>
      <c r="Q204" s="155"/>
      <c r="R204" s="154"/>
      <c r="S204" s="154"/>
      <c r="T204" s="154"/>
      <c r="U204" s="154"/>
      <c r="V204" s="154"/>
      <c r="W204" s="154"/>
      <c r="X204" s="154"/>
      <c r="Y204" s="154"/>
      <c r="Z204" s="147"/>
      <c r="AA204" s="146"/>
      <c r="AB204" s="145"/>
      <c r="AC204" s="145"/>
      <c r="AD204" s="147"/>
      <c r="AE204" s="147"/>
      <c r="AF204" s="146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7"/>
      <c r="AQ204" s="146"/>
      <c r="AR204" s="145"/>
      <c r="AS204" s="145"/>
      <c r="AT204" s="145"/>
      <c r="AU204" s="145"/>
      <c r="AV204" s="145"/>
      <c r="AW204" s="145"/>
      <c r="AX204" s="142"/>
      <c r="AY204" s="146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5"/>
      <c r="BN204" s="145"/>
      <c r="BO204" s="142"/>
      <c r="BP204" s="148"/>
      <c r="BQ204" s="145"/>
      <c r="BR204" s="149"/>
      <c r="BS204" s="146"/>
      <c r="BT204" s="144"/>
      <c r="BU204" s="145"/>
      <c r="BV204" s="145"/>
      <c r="BW204" s="145"/>
      <c r="BX204" s="147"/>
      <c r="BY204" s="219"/>
    </row>
    <row r="205" spans="1:77" s="158" customFormat="1" ht="18" customHeight="1">
      <c r="A205" s="222">
        <f t="shared" si="10"/>
        <v>0</v>
      </c>
      <c r="B205" s="223" t="s">
        <v>330</v>
      </c>
      <c r="C205" s="224" t="str">
        <f t="shared" si="9"/>
        <v/>
      </c>
      <c r="D205" s="225" t="str">
        <f t="shared" si="11"/>
        <v/>
      </c>
      <c r="E205" s="151"/>
      <c r="F205" s="142"/>
      <c r="G205" s="143"/>
      <c r="H205" s="153"/>
      <c r="I205" s="154"/>
      <c r="J205" s="154"/>
      <c r="K205" s="154"/>
      <c r="L205" s="154"/>
      <c r="M205" s="154"/>
      <c r="N205" s="154"/>
      <c r="O205" s="154"/>
      <c r="P205" s="154"/>
      <c r="Q205" s="155"/>
      <c r="R205" s="154"/>
      <c r="S205" s="154"/>
      <c r="T205" s="154"/>
      <c r="U205" s="154"/>
      <c r="V205" s="154"/>
      <c r="W205" s="154"/>
      <c r="X205" s="154"/>
      <c r="Y205" s="154"/>
      <c r="Z205" s="147"/>
      <c r="AA205" s="146"/>
      <c r="AB205" s="145"/>
      <c r="AC205" s="145"/>
      <c r="AD205" s="147"/>
      <c r="AE205" s="147"/>
      <c r="AF205" s="146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7"/>
      <c r="AQ205" s="146"/>
      <c r="AR205" s="145"/>
      <c r="AS205" s="145"/>
      <c r="AT205" s="145"/>
      <c r="AU205" s="145"/>
      <c r="AV205" s="145"/>
      <c r="AW205" s="145"/>
      <c r="AX205" s="142"/>
      <c r="AY205" s="146"/>
      <c r="AZ205" s="145"/>
      <c r="BA205" s="145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5"/>
      <c r="BM205" s="145"/>
      <c r="BN205" s="145"/>
      <c r="BO205" s="142"/>
      <c r="BP205" s="148"/>
      <c r="BQ205" s="145"/>
      <c r="BR205" s="149"/>
      <c r="BS205" s="146"/>
      <c r="BT205" s="144"/>
      <c r="BU205" s="145"/>
      <c r="BV205" s="145"/>
      <c r="BW205" s="145"/>
      <c r="BX205" s="147"/>
      <c r="BY205" s="219"/>
    </row>
    <row r="206" spans="1:77" s="158" customFormat="1" ht="18" customHeight="1">
      <c r="A206" s="222">
        <f t="shared" si="10"/>
        <v>0</v>
      </c>
      <c r="B206" s="223" t="s">
        <v>331</v>
      </c>
      <c r="C206" s="224" t="str">
        <f t="shared" si="9"/>
        <v/>
      </c>
      <c r="D206" s="225" t="str">
        <f t="shared" si="11"/>
        <v/>
      </c>
      <c r="E206" s="151"/>
      <c r="F206" s="142"/>
      <c r="G206" s="143"/>
      <c r="H206" s="153"/>
      <c r="I206" s="154"/>
      <c r="J206" s="154"/>
      <c r="K206" s="154"/>
      <c r="L206" s="154"/>
      <c r="M206" s="154"/>
      <c r="N206" s="154"/>
      <c r="O206" s="154"/>
      <c r="P206" s="154"/>
      <c r="Q206" s="155"/>
      <c r="R206" s="154"/>
      <c r="S206" s="154"/>
      <c r="T206" s="154"/>
      <c r="U206" s="154"/>
      <c r="V206" s="154"/>
      <c r="W206" s="154"/>
      <c r="X206" s="154"/>
      <c r="Y206" s="154"/>
      <c r="Z206" s="147"/>
      <c r="AA206" s="146"/>
      <c r="AB206" s="145"/>
      <c r="AC206" s="145"/>
      <c r="AD206" s="147"/>
      <c r="AE206" s="147"/>
      <c r="AF206" s="146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7"/>
      <c r="AQ206" s="146"/>
      <c r="AR206" s="145"/>
      <c r="AS206" s="145"/>
      <c r="AT206" s="145"/>
      <c r="AU206" s="145"/>
      <c r="AV206" s="145"/>
      <c r="AW206" s="145"/>
      <c r="AX206" s="142"/>
      <c r="AY206" s="146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  <c r="BM206" s="145"/>
      <c r="BN206" s="145"/>
      <c r="BO206" s="142"/>
      <c r="BP206" s="148"/>
      <c r="BQ206" s="145"/>
      <c r="BR206" s="149"/>
      <c r="BS206" s="146"/>
      <c r="BT206" s="144"/>
      <c r="BU206" s="145"/>
      <c r="BV206" s="145"/>
      <c r="BW206" s="145"/>
      <c r="BX206" s="147"/>
      <c r="BY206" s="219"/>
    </row>
    <row r="207" spans="1:77" s="158" customFormat="1" ht="18" customHeight="1">
      <c r="A207" s="222">
        <f t="shared" si="10"/>
        <v>0</v>
      </c>
      <c r="B207" s="223" t="s">
        <v>332</v>
      </c>
      <c r="C207" s="224" t="str">
        <f t="shared" si="9"/>
        <v/>
      </c>
      <c r="D207" s="225" t="str">
        <f t="shared" si="11"/>
        <v/>
      </c>
      <c r="E207" s="151"/>
      <c r="F207" s="142"/>
      <c r="G207" s="143"/>
      <c r="H207" s="153"/>
      <c r="I207" s="154"/>
      <c r="J207" s="154"/>
      <c r="K207" s="154"/>
      <c r="L207" s="154"/>
      <c r="M207" s="154"/>
      <c r="N207" s="154"/>
      <c r="O207" s="154"/>
      <c r="P207" s="154"/>
      <c r="Q207" s="155"/>
      <c r="R207" s="154"/>
      <c r="S207" s="154"/>
      <c r="T207" s="154"/>
      <c r="U207" s="154"/>
      <c r="V207" s="154"/>
      <c r="W207" s="154"/>
      <c r="X207" s="154"/>
      <c r="Y207" s="154"/>
      <c r="Z207" s="147"/>
      <c r="AA207" s="146"/>
      <c r="AB207" s="145"/>
      <c r="AC207" s="145"/>
      <c r="AD207" s="147"/>
      <c r="AE207" s="147"/>
      <c r="AF207" s="146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7"/>
      <c r="AQ207" s="146"/>
      <c r="AR207" s="145"/>
      <c r="AS207" s="145"/>
      <c r="AT207" s="145"/>
      <c r="AU207" s="145"/>
      <c r="AV207" s="145"/>
      <c r="AW207" s="145"/>
      <c r="AX207" s="142"/>
      <c r="AY207" s="146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  <c r="BM207" s="145"/>
      <c r="BN207" s="145"/>
      <c r="BO207" s="142"/>
      <c r="BP207" s="148"/>
      <c r="BQ207" s="145"/>
      <c r="BR207" s="149"/>
      <c r="BS207" s="146"/>
      <c r="BT207" s="144"/>
      <c r="BU207" s="145"/>
      <c r="BV207" s="145"/>
      <c r="BW207" s="145"/>
      <c r="BX207" s="147"/>
      <c r="BY207" s="219"/>
    </row>
    <row r="208" spans="1:77" s="158" customFormat="1" ht="18" customHeight="1">
      <c r="A208" s="222">
        <f t="shared" si="10"/>
        <v>0</v>
      </c>
      <c r="B208" s="223" t="s">
        <v>333</v>
      </c>
      <c r="C208" s="224" t="str">
        <f t="shared" si="9"/>
        <v/>
      </c>
      <c r="D208" s="225" t="str">
        <f t="shared" si="11"/>
        <v/>
      </c>
      <c r="E208" s="151"/>
      <c r="F208" s="142"/>
      <c r="G208" s="143"/>
      <c r="H208" s="153"/>
      <c r="I208" s="154"/>
      <c r="J208" s="154"/>
      <c r="K208" s="154"/>
      <c r="L208" s="154"/>
      <c r="M208" s="154"/>
      <c r="N208" s="154"/>
      <c r="O208" s="154"/>
      <c r="P208" s="154"/>
      <c r="Q208" s="155"/>
      <c r="R208" s="154"/>
      <c r="S208" s="154"/>
      <c r="T208" s="154"/>
      <c r="U208" s="154"/>
      <c r="V208" s="154"/>
      <c r="W208" s="154"/>
      <c r="X208" s="154"/>
      <c r="Y208" s="154"/>
      <c r="Z208" s="147"/>
      <c r="AA208" s="146"/>
      <c r="AB208" s="145"/>
      <c r="AC208" s="145"/>
      <c r="AD208" s="147"/>
      <c r="AE208" s="147"/>
      <c r="AF208" s="146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7"/>
      <c r="AQ208" s="146"/>
      <c r="AR208" s="145"/>
      <c r="AS208" s="145"/>
      <c r="AT208" s="145"/>
      <c r="AU208" s="145"/>
      <c r="AV208" s="145"/>
      <c r="AW208" s="145"/>
      <c r="AX208" s="142"/>
      <c r="AY208" s="146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5"/>
      <c r="BN208" s="145"/>
      <c r="BO208" s="142"/>
      <c r="BP208" s="148"/>
      <c r="BQ208" s="145"/>
      <c r="BR208" s="149"/>
      <c r="BS208" s="146"/>
      <c r="BT208" s="144"/>
      <c r="BU208" s="145"/>
      <c r="BV208" s="145"/>
      <c r="BW208" s="145"/>
      <c r="BX208" s="147"/>
      <c r="BY208" s="219"/>
    </row>
    <row r="209" spans="1:77" s="158" customFormat="1" ht="18" customHeight="1">
      <c r="A209" s="222">
        <f t="shared" si="10"/>
        <v>0</v>
      </c>
      <c r="B209" s="223" t="s">
        <v>334</v>
      </c>
      <c r="C209" s="224" t="str">
        <f t="shared" si="9"/>
        <v/>
      </c>
      <c r="D209" s="225" t="str">
        <f t="shared" si="11"/>
        <v/>
      </c>
      <c r="E209" s="151"/>
      <c r="F209" s="142"/>
      <c r="G209" s="143"/>
      <c r="H209" s="153"/>
      <c r="I209" s="154"/>
      <c r="J209" s="154"/>
      <c r="K209" s="154"/>
      <c r="L209" s="154"/>
      <c r="M209" s="154"/>
      <c r="N209" s="154"/>
      <c r="O209" s="154"/>
      <c r="P209" s="154"/>
      <c r="Q209" s="155"/>
      <c r="R209" s="154"/>
      <c r="S209" s="154"/>
      <c r="T209" s="154"/>
      <c r="U209" s="154"/>
      <c r="V209" s="154"/>
      <c r="W209" s="154"/>
      <c r="X209" s="154"/>
      <c r="Y209" s="154"/>
      <c r="Z209" s="147"/>
      <c r="AA209" s="146"/>
      <c r="AB209" s="145"/>
      <c r="AC209" s="145"/>
      <c r="AD209" s="147"/>
      <c r="AE209" s="147"/>
      <c r="AF209" s="146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7"/>
      <c r="AQ209" s="146"/>
      <c r="AR209" s="145"/>
      <c r="AS209" s="145"/>
      <c r="AT209" s="145"/>
      <c r="AU209" s="145"/>
      <c r="AV209" s="145"/>
      <c r="AW209" s="145"/>
      <c r="AX209" s="142"/>
      <c r="AY209" s="146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45"/>
      <c r="BN209" s="145"/>
      <c r="BO209" s="142"/>
      <c r="BP209" s="148"/>
      <c r="BQ209" s="145"/>
      <c r="BR209" s="149"/>
      <c r="BS209" s="146"/>
      <c r="BT209" s="144"/>
      <c r="BU209" s="145"/>
      <c r="BV209" s="145"/>
      <c r="BW209" s="145"/>
      <c r="BX209" s="147"/>
      <c r="BY209" s="219"/>
    </row>
    <row r="210" spans="1:77" s="158" customFormat="1" ht="18" customHeight="1">
      <c r="A210" s="222">
        <f t="shared" si="10"/>
        <v>0</v>
      </c>
      <c r="B210" s="223" t="s">
        <v>335</v>
      </c>
      <c r="C210" s="224" t="str">
        <f t="shared" si="9"/>
        <v/>
      </c>
      <c r="D210" s="225" t="str">
        <f t="shared" si="11"/>
        <v/>
      </c>
      <c r="E210" s="151"/>
      <c r="F210" s="142"/>
      <c r="G210" s="143"/>
      <c r="H210" s="153"/>
      <c r="I210" s="154"/>
      <c r="J210" s="154"/>
      <c r="K210" s="154"/>
      <c r="L210" s="154"/>
      <c r="M210" s="154"/>
      <c r="N210" s="154"/>
      <c r="O210" s="154"/>
      <c r="P210" s="154"/>
      <c r="Q210" s="155"/>
      <c r="R210" s="154"/>
      <c r="S210" s="154"/>
      <c r="T210" s="154"/>
      <c r="U210" s="154"/>
      <c r="V210" s="154"/>
      <c r="W210" s="154"/>
      <c r="X210" s="154"/>
      <c r="Y210" s="154"/>
      <c r="Z210" s="147"/>
      <c r="AA210" s="146"/>
      <c r="AB210" s="145"/>
      <c r="AC210" s="145"/>
      <c r="AD210" s="147"/>
      <c r="AE210" s="147"/>
      <c r="AF210" s="146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7"/>
      <c r="AQ210" s="146"/>
      <c r="AR210" s="145"/>
      <c r="AS210" s="145"/>
      <c r="AT210" s="145"/>
      <c r="AU210" s="145"/>
      <c r="AV210" s="145"/>
      <c r="AW210" s="145"/>
      <c r="AX210" s="142"/>
      <c r="AY210" s="146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145"/>
      <c r="BN210" s="145"/>
      <c r="BO210" s="142"/>
      <c r="BP210" s="148"/>
      <c r="BQ210" s="145"/>
      <c r="BR210" s="149"/>
      <c r="BS210" s="146"/>
      <c r="BT210" s="144"/>
      <c r="BU210" s="145"/>
      <c r="BV210" s="145"/>
      <c r="BW210" s="145"/>
      <c r="BX210" s="147"/>
      <c r="BY210" s="219"/>
    </row>
    <row r="211" spans="1:77" s="158" customFormat="1" ht="18" customHeight="1">
      <c r="A211" s="222">
        <f t="shared" si="10"/>
        <v>0</v>
      </c>
      <c r="B211" s="223" t="s">
        <v>336</v>
      </c>
      <c r="C211" s="224" t="str">
        <f t="shared" si="9"/>
        <v/>
      </c>
      <c r="D211" s="225" t="str">
        <f t="shared" si="11"/>
        <v/>
      </c>
      <c r="E211" s="151"/>
      <c r="F211" s="142"/>
      <c r="G211" s="143"/>
      <c r="H211" s="153"/>
      <c r="I211" s="154"/>
      <c r="J211" s="154"/>
      <c r="K211" s="154"/>
      <c r="L211" s="154"/>
      <c r="M211" s="154"/>
      <c r="N211" s="154"/>
      <c r="O211" s="154"/>
      <c r="P211" s="154"/>
      <c r="Q211" s="155"/>
      <c r="R211" s="154"/>
      <c r="S211" s="154"/>
      <c r="T211" s="154"/>
      <c r="U211" s="154"/>
      <c r="V211" s="154"/>
      <c r="W211" s="154"/>
      <c r="X211" s="154"/>
      <c r="Y211" s="154"/>
      <c r="Z211" s="147"/>
      <c r="AA211" s="146"/>
      <c r="AB211" s="145"/>
      <c r="AC211" s="145"/>
      <c r="AD211" s="147"/>
      <c r="AE211" s="147"/>
      <c r="AF211" s="146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7"/>
      <c r="AQ211" s="146"/>
      <c r="AR211" s="145"/>
      <c r="AS211" s="145"/>
      <c r="AT211" s="145"/>
      <c r="AU211" s="145"/>
      <c r="AV211" s="145"/>
      <c r="AW211" s="145"/>
      <c r="AX211" s="142"/>
      <c r="AY211" s="146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145"/>
      <c r="BN211" s="145"/>
      <c r="BO211" s="142"/>
      <c r="BP211" s="148"/>
      <c r="BQ211" s="145"/>
      <c r="BR211" s="149"/>
      <c r="BS211" s="146"/>
      <c r="BT211" s="144"/>
      <c r="BU211" s="145"/>
      <c r="BV211" s="145"/>
      <c r="BW211" s="145"/>
      <c r="BX211" s="147"/>
      <c r="BY211" s="219"/>
    </row>
    <row r="212" spans="1:77" s="158" customFormat="1" ht="18" customHeight="1">
      <c r="A212" s="222">
        <f t="shared" si="10"/>
        <v>0</v>
      </c>
      <c r="B212" s="223" t="s">
        <v>337</v>
      </c>
      <c r="C212" s="224" t="str">
        <f t="shared" si="9"/>
        <v/>
      </c>
      <c r="D212" s="225" t="str">
        <f t="shared" si="11"/>
        <v/>
      </c>
      <c r="E212" s="151"/>
      <c r="F212" s="142"/>
      <c r="G212" s="143"/>
      <c r="H212" s="153"/>
      <c r="I212" s="154"/>
      <c r="J212" s="154"/>
      <c r="K212" s="154"/>
      <c r="L212" s="154"/>
      <c r="M212" s="154"/>
      <c r="N212" s="154"/>
      <c r="O212" s="154"/>
      <c r="P212" s="154"/>
      <c r="Q212" s="155"/>
      <c r="R212" s="154"/>
      <c r="S212" s="154"/>
      <c r="T212" s="154"/>
      <c r="U212" s="154"/>
      <c r="V212" s="154"/>
      <c r="W212" s="154"/>
      <c r="X212" s="154"/>
      <c r="Y212" s="154"/>
      <c r="Z212" s="147"/>
      <c r="AA212" s="146"/>
      <c r="AB212" s="145"/>
      <c r="AC212" s="145"/>
      <c r="AD212" s="147"/>
      <c r="AE212" s="147"/>
      <c r="AF212" s="146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7"/>
      <c r="AQ212" s="146"/>
      <c r="AR212" s="145"/>
      <c r="AS212" s="145"/>
      <c r="AT212" s="145"/>
      <c r="AU212" s="145"/>
      <c r="AV212" s="145"/>
      <c r="AW212" s="145"/>
      <c r="AX212" s="142"/>
      <c r="AY212" s="146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145"/>
      <c r="BN212" s="145"/>
      <c r="BO212" s="142"/>
      <c r="BP212" s="148"/>
      <c r="BQ212" s="145"/>
      <c r="BR212" s="149"/>
      <c r="BS212" s="146"/>
      <c r="BT212" s="144"/>
      <c r="BU212" s="145"/>
      <c r="BV212" s="145"/>
      <c r="BW212" s="145"/>
      <c r="BX212" s="147"/>
      <c r="BY212" s="219"/>
    </row>
    <row r="213" spans="1:77" s="158" customFormat="1" ht="18" customHeight="1">
      <c r="A213" s="222">
        <f t="shared" si="10"/>
        <v>0</v>
      </c>
      <c r="B213" s="223" t="s">
        <v>338</v>
      </c>
      <c r="C213" s="224" t="str">
        <f t="shared" si="9"/>
        <v/>
      </c>
      <c r="D213" s="225" t="str">
        <f t="shared" si="11"/>
        <v/>
      </c>
      <c r="E213" s="151"/>
      <c r="F213" s="142"/>
      <c r="G213" s="143"/>
      <c r="H213" s="153"/>
      <c r="I213" s="154"/>
      <c r="J213" s="154"/>
      <c r="K213" s="154"/>
      <c r="L213" s="154"/>
      <c r="M213" s="154"/>
      <c r="N213" s="154"/>
      <c r="O213" s="154"/>
      <c r="P213" s="154"/>
      <c r="Q213" s="155"/>
      <c r="R213" s="154"/>
      <c r="S213" s="154"/>
      <c r="T213" s="154"/>
      <c r="U213" s="154"/>
      <c r="V213" s="154"/>
      <c r="W213" s="154"/>
      <c r="X213" s="154"/>
      <c r="Y213" s="154"/>
      <c r="Z213" s="147"/>
      <c r="AA213" s="146"/>
      <c r="AB213" s="145"/>
      <c r="AC213" s="145"/>
      <c r="AD213" s="147"/>
      <c r="AE213" s="147"/>
      <c r="AF213" s="146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7"/>
      <c r="AQ213" s="146"/>
      <c r="AR213" s="145"/>
      <c r="AS213" s="145"/>
      <c r="AT213" s="145"/>
      <c r="AU213" s="145"/>
      <c r="AV213" s="145"/>
      <c r="AW213" s="145"/>
      <c r="AX213" s="142"/>
      <c r="AY213" s="146"/>
      <c r="AZ213" s="145"/>
      <c r="BA213" s="145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5"/>
      <c r="BM213" s="145"/>
      <c r="BN213" s="145"/>
      <c r="BO213" s="142"/>
      <c r="BP213" s="148"/>
      <c r="BQ213" s="145"/>
      <c r="BR213" s="149"/>
      <c r="BS213" s="146"/>
      <c r="BT213" s="144"/>
      <c r="BU213" s="145"/>
      <c r="BV213" s="145"/>
      <c r="BW213" s="145"/>
      <c r="BX213" s="147"/>
      <c r="BY213" s="219"/>
    </row>
    <row r="214" spans="1:77" s="158" customFormat="1" ht="18" customHeight="1">
      <c r="A214" s="222">
        <f t="shared" si="10"/>
        <v>0</v>
      </c>
      <c r="B214" s="223" t="s">
        <v>339</v>
      </c>
      <c r="C214" s="224" t="str">
        <f t="shared" si="9"/>
        <v/>
      </c>
      <c r="D214" s="225" t="str">
        <f t="shared" si="11"/>
        <v/>
      </c>
      <c r="E214" s="151"/>
      <c r="F214" s="142"/>
      <c r="G214" s="143"/>
      <c r="H214" s="153"/>
      <c r="I214" s="154"/>
      <c r="J214" s="154"/>
      <c r="K214" s="154"/>
      <c r="L214" s="154"/>
      <c r="M214" s="154"/>
      <c r="N214" s="154"/>
      <c r="O214" s="154"/>
      <c r="P214" s="154"/>
      <c r="Q214" s="155"/>
      <c r="R214" s="154"/>
      <c r="S214" s="154"/>
      <c r="T214" s="154"/>
      <c r="U214" s="154"/>
      <c r="V214" s="154"/>
      <c r="W214" s="154"/>
      <c r="X214" s="154"/>
      <c r="Y214" s="154"/>
      <c r="Z214" s="147"/>
      <c r="AA214" s="146"/>
      <c r="AB214" s="145"/>
      <c r="AC214" s="145"/>
      <c r="AD214" s="147"/>
      <c r="AE214" s="147"/>
      <c r="AF214" s="146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7"/>
      <c r="AQ214" s="146"/>
      <c r="AR214" s="145"/>
      <c r="AS214" s="145"/>
      <c r="AT214" s="145"/>
      <c r="AU214" s="145"/>
      <c r="AV214" s="145"/>
      <c r="AW214" s="145"/>
      <c r="AX214" s="142"/>
      <c r="AY214" s="146"/>
      <c r="AZ214" s="145"/>
      <c r="BA214" s="145"/>
      <c r="BB214" s="145"/>
      <c r="BC214" s="145"/>
      <c r="BD214" s="145"/>
      <c r="BE214" s="145"/>
      <c r="BF214" s="145"/>
      <c r="BG214" s="145"/>
      <c r="BH214" s="145"/>
      <c r="BI214" s="145"/>
      <c r="BJ214" s="145"/>
      <c r="BK214" s="145"/>
      <c r="BL214" s="145"/>
      <c r="BM214" s="145"/>
      <c r="BN214" s="145"/>
      <c r="BO214" s="142"/>
      <c r="BP214" s="148"/>
      <c r="BQ214" s="145"/>
      <c r="BR214" s="149"/>
      <c r="BS214" s="146"/>
      <c r="BT214" s="144"/>
      <c r="BU214" s="145"/>
      <c r="BV214" s="145"/>
      <c r="BW214" s="145"/>
      <c r="BX214" s="147"/>
      <c r="BY214" s="219"/>
    </row>
    <row r="215" spans="1:77" s="158" customFormat="1" ht="18" customHeight="1">
      <c r="A215" s="222">
        <f t="shared" si="10"/>
        <v>0</v>
      </c>
      <c r="B215" s="223" t="s">
        <v>340</v>
      </c>
      <c r="C215" s="224" t="str">
        <f t="shared" si="9"/>
        <v/>
      </c>
      <c r="D215" s="225" t="str">
        <f t="shared" si="11"/>
        <v/>
      </c>
      <c r="E215" s="151"/>
      <c r="F215" s="142"/>
      <c r="G215" s="143"/>
      <c r="H215" s="153"/>
      <c r="I215" s="154"/>
      <c r="J215" s="154"/>
      <c r="K215" s="154"/>
      <c r="L215" s="154"/>
      <c r="M215" s="154"/>
      <c r="N215" s="154"/>
      <c r="O215" s="154"/>
      <c r="P215" s="154"/>
      <c r="Q215" s="155"/>
      <c r="R215" s="154"/>
      <c r="S215" s="154"/>
      <c r="T215" s="154"/>
      <c r="U215" s="154"/>
      <c r="V215" s="154"/>
      <c r="W215" s="154"/>
      <c r="X215" s="154"/>
      <c r="Y215" s="154"/>
      <c r="Z215" s="147"/>
      <c r="AA215" s="146"/>
      <c r="AB215" s="145"/>
      <c r="AC215" s="145"/>
      <c r="AD215" s="147"/>
      <c r="AE215" s="147"/>
      <c r="AF215" s="146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7"/>
      <c r="AQ215" s="146"/>
      <c r="AR215" s="145"/>
      <c r="AS215" s="145"/>
      <c r="AT215" s="145"/>
      <c r="AU215" s="145"/>
      <c r="AV215" s="145"/>
      <c r="AW215" s="145"/>
      <c r="AX215" s="142"/>
      <c r="AY215" s="146"/>
      <c r="AZ215" s="145"/>
      <c r="BA215" s="145"/>
      <c r="BB215" s="145"/>
      <c r="BC215" s="145"/>
      <c r="BD215" s="145"/>
      <c r="BE215" s="145"/>
      <c r="BF215" s="145"/>
      <c r="BG215" s="145"/>
      <c r="BH215" s="145"/>
      <c r="BI215" s="145"/>
      <c r="BJ215" s="145"/>
      <c r="BK215" s="145"/>
      <c r="BL215" s="145"/>
      <c r="BM215" s="145"/>
      <c r="BN215" s="145"/>
      <c r="BO215" s="142"/>
      <c r="BP215" s="148"/>
      <c r="BQ215" s="145"/>
      <c r="BR215" s="149"/>
      <c r="BS215" s="146"/>
      <c r="BT215" s="144"/>
      <c r="BU215" s="145"/>
      <c r="BV215" s="145"/>
      <c r="BW215" s="145"/>
      <c r="BX215" s="147"/>
      <c r="BY215" s="219"/>
    </row>
    <row r="216" spans="1:77" s="158" customFormat="1" ht="18" customHeight="1">
      <c r="A216" s="222">
        <f t="shared" si="10"/>
        <v>0</v>
      </c>
      <c r="B216" s="223" t="s">
        <v>341</v>
      </c>
      <c r="C216" s="224" t="str">
        <f t="shared" si="9"/>
        <v/>
      </c>
      <c r="D216" s="225" t="str">
        <f t="shared" si="11"/>
        <v/>
      </c>
      <c r="E216" s="151"/>
      <c r="F216" s="142"/>
      <c r="G216" s="143"/>
      <c r="H216" s="153"/>
      <c r="I216" s="154"/>
      <c r="J216" s="154"/>
      <c r="K216" s="154"/>
      <c r="L216" s="154"/>
      <c r="M216" s="154"/>
      <c r="N216" s="154"/>
      <c r="O216" s="154"/>
      <c r="P216" s="154"/>
      <c r="Q216" s="155"/>
      <c r="R216" s="154"/>
      <c r="S216" s="154"/>
      <c r="T216" s="154"/>
      <c r="U216" s="154"/>
      <c r="V216" s="154"/>
      <c r="W216" s="154"/>
      <c r="X216" s="154"/>
      <c r="Y216" s="154"/>
      <c r="Z216" s="147"/>
      <c r="AA216" s="146"/>
      <c r="AB216" s="145"/>
      <c r="AC216" s="145"/>
      <c r="AD216" s="147"/>
      <c r="AE216" s="147"/>
      <c r="AF216" s="146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7"/>
      <c r="AQ216" s="146"/>
      <c r="AR216" s="145"/>
      <c r="AS216" s="145"/>
      <c r="AT216" s="145"/>
      <c r="AU216" s="145"/>
      <c r="AV216" s="145"/>
      <c r="AW216" s="145"/>
      <c r="AX216" s="142"/>
      <c r="AY216" s="146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  <c r="BL216" s="145"/>
      <c r="BM216" s="145"/>
      <c r="BN216" s="145"/>
      <c r="BO216" s="142"/>
      <c r="BP216" s="148"/>
      <c r="BQ216" s="145"/>
      <c r="BR216" s="149"/>
      <c r="BS216" s="146"/>
      <c r="BT216" s="144"/>
      <c r="BU216" s="145"/>
      <c r="BV216" s="145"/>
      <c r="BW216" s="145"/>
      <c r="BX216" s="147"/>
      <c r="BY216" s="219"/>
    </row>
    <row r="217" spans="1:77" s="158" customFormat="1" ht="18" customHeight="1">
      <c r="A217" s="222">
        <f t="shared" si="10"/>
        <v>0</v>
      </c>
      <c r="B217" s="223" t="s">
        <v>342</v>
      </c>
      <c r="C217" s="224" t="str">
        <f t="shared" si="9"/>
        <v/>
      </c>
      <c r="D217" s="225" t="str">
        <f t="shared" si="11"/>
        <v/>
      </c>
      <c r="E217" s="151"/>
      <c r="F217" s="142"/>
      <c r="G217" s="143"/>
      <c r="H217" s="153"/>
      <c r="I217" s="154"/>
      <c r="J217" s="154"/>
      <c r="K217" s="154"/>
      <c r="L217" s="154"/>
      <c r="M217" s="154"/>
      <c r="N217" s="154"/>
      <c r="O217" s="154"/>
      <c r="P217" s="154"/>
      <c r="Q217" s="155"/>
      <c r="R217" s="154"/>
      <c r="S217" s="154"/>
      <c r="T217" s="154"/>
      <c r="U217" s="154"/>
      <c r="V217" s="154"/>
      <c r="W217" s="154"/>
      <c r="X217" s="154"/>
      <c r="Y217" s="154"/>
      <c r="Z217" s="147"/>
      <c r="AA217" s="146"/>
      <c r="AB217" s="145"/>
      <c r="AC217" s="145"/>
      <c r="AD217" s="147"/>
      <c r="AE217" s="147"/>
      <c r="AF217" s="146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7"/>
      <c r="AQ217" s="146"/>
      <c r="AR217" s="145"/>
      <c r="AS217" s="145"/>
      <c r="AT217" s="145"/>
      <c r="AU217" s="145"/>
      <c r="AV217" s="145"/>
      <c r="AW217" s="145"/>
      <c r="AX217" s="142"/>
      <c r="AY217" s="146"/>
      <c r="AZ217" s="145"/>
      <c r="BA217" s="145"/>
      <c r="BB217" s="145"/>
      <c r="BC217" s="145"/>
      <c r="BD217" s="145"/>
      <c r="BE217" s="145"/>
      <c r="BF217" s="145"/>
      <c r="BG217" s="145"/>
      <c r="BH217" s="145"/>
      <c r="BI217" s="145"/>
      <c r="BJ217" s="145"/>
      <c r="BK217" s="145"/>
      <c r="BL217" s="145"/>
      <c r="BM217" s="145"/>
      <c r="BN217" s="145"/>
      <c r="BO217" s="142"/>
      <c r="BP217" s="148"/>
      <c r="BQ217" s="145"/>
      <c r="BR217" s="149"/>
      <c r="BS217" s="146"/>
      <c r="BT217" s="144"/>
      <c r="BU217" s="145"/>
      <c r="BV217" s="145"/>
      <c r="BW217" s="145"/>
      <c r="BX217" s="147"/>
      <c r="BY217" s="219"/>
    </row>
    <row r="218" spans="1:77" s="158" customFormat="1" ht="18" customHeight="1">
      <c r="A218" s="222">
        <f t="shared" si="10"/>
        <v>0</v>
      </c>
      <c r="B218" s="223" t="s">
        <v>343</v>
      </c>
      <c r="C218" s="224" t="str">
        <f t="shared" si="9"/>
        <v/>
      </c>
      <c r="D218" s="225" t="str">
        <f t="shared" si="11"/>
        <v/>
      </c>
      <c r="E218" s="151"/>
      <c r="F218" s="142"/>
      <c r="G218" s="143"/>
      <c r="H218" s="153"/>
      <c r="I218" s="154"/>
      <c r="J218" s="154"/>
      <c r="K218" s="154"/>
      <c r="L218" s="154"/>
      <c r="M218" s="154"/>
      <c r="N218" s="154"/>
      <c r="O218" s="154"/>
      <c r="P218" s="154"/>
      <c r="Q218" s="155"/>
      <c r="R218" s="154"/>
      <c r="S218" s="154"/>
      <c r="T218" s="154"/>
      <c r="U218" s="154"/>
      <c r="V218" s="154"/>
      <c r="W218" s="154"/>
      <c r="X218" s="154"/>
      <c r="Y218" s="154"/>
      <c r="Z218" s="147"/>
      <c r="AA218" s="146"/>
      <c r="AB218" s="145"/>
      <c r="AC218" s="145"/>
      <c r="AD218" s="147"/>
      <c r="AE218" s="147"/>
      <c r="AF218" s="146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7"/>
      <c r="AQ218" s="146"/>
      <c r="AR218" s="145"/>
      <c r="AS218" s="145"/>
      <c r="AT218" s="145"/>
      <c r="AU218" s="145"/>
      <c r="AV218" s="145"/>
      <c r="AW218" s="145"/>
      <c r="AX218" s="142"/>
      <c r="AY218" s="146"/>
      <c r="AZ218" s="145"/>
      <c r="BA218" s="145"/>
      <c r="BB218" s="145"/>
      <c r="BC218" s="145"/>
      <c r="BD218" s="145"/>
      <c r="BE218" s="145"/>
      <c r="BF218" s="145"/>
      <c r="BG218" s="145"/>
      <c r="BH218" s="145"/>
      <c r="BI218" s="145"/>
      <c r="BJ218" s="145"/>
      <c r="BK218" s="145"/>
      <c r="BL218" s="145"/>
      <c r="BM218" s="145"/>
      <c r="BN218" s="145"/>
      <c r="BO218" s="142"/>
      <c r="BP218" s="148"/>
      <c r="BQ218" s="145"/>
      <c r="BR218" s="149"/>
      <c r="BS218" s="146"/>
      <c r="BT218" s="144"/>
      <c r="BU218" s="145"/>
      <c r="BV218" s="145"/>
      <c r="BW218" s="145"/>
      <c r="BX218" s="147"/>
      <c r="BY218" s="219"/>
    </row>
    <row r="219" spans="1:77" s="158" customFormat="1" ht="18" customHeight="1">
      <c r="A219" s="222">
        <f t="shared" si="10"/>
        <v>0</v>
      </c>
      <c r="B219" s="223" t="s">
        <v>344</v>
      </c>
      <c r="C219" s="224" t="str">
        <f t="shared" si="9"/>
        <v/>
      </c>
      <c r="D219" s="225" t="str">
        <f t="shared" si="11"/>
        <v/>
      </c>
      <c r="E219" s="151"/>
      <c r="F219" s="142"/>
      <c r="G219" s="143"/>
      <c r="H219" s="153"/>
      <c r="I219" s="154"/>
      <c r="J219" s="154"/>
      <c r="K219" s="154"/>
      <c r="L219" s="154"/>
      <c r="M219" s="154"/>
      <c r="N219" s="154"/>
      <c r="O219" s="154"/>
      <c r="P219" s="154"/>
      <c r="Q219" s="155"/>
      <c r="R219" s="154"/>
      <c r="S219" s="154"/>
      <c r="T219" s="154"/>
      <c r="U219" s="154"/>
      <c r="V219" s="154"/>
      <c r="W219" s="154"/>
      <c r="X219" s="154"/>
      <c r="Y219" s="154"/>
      <c r="Z219" s="147"/>
      <c r="AA219" s="146"/>
      <c r="AB219" s="145"/>
      <c r="AC219" s="145"/>
      <c r="AD219" s="147"/>
      <c r="AE219" s="147"/>
      <c r="AF219" s="146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7"/>
      <c r="AQ219" s="146"/>
      <c r="AR219" s="145"/>
      <c r="AS219" s="145"/>
      <c r="AT219" s="145"/>
      <c r="AU219" s="145"/>
      <c r="AV219" s="145"/>
      <c r="AW219" s="145"/>
      <c r="AX219" s="142"/>
      <c r="AY219" s="146"/>
      <c r="AZ219" s="145"/>
      <c r="BA219" s="145"/>
      <c r="BB219" s="145"/>
      <c r="BC219" s="145"/>
      <c r="BD219" s="145"/>
      <c r="BE219" s="145"/>
      <c r="BF219" s="145"/>
      <c r="BG219" s="145"/>
      <c r="BH219" s="145"/>
      <c r="BI219" s="145"/>
      <c r="BJ219" s="145"/>
      <c r="BK219" s="145"/>
      <c r="BL219" s="145"/>
      <c r="BM219" s="145"/>
      <c r="BN219" s="145"/>
      <c r="BO219" s="142"/>
      <c r="BP219" s="148"/>
      <c r="BQ219" s="145"/>
      <c r="BR219" s="149"/>
      <c r="BS219" s="146"/>
      <c r="BT219" s="144"/>
      <c r="BU219" s="145"/>
      <c r="BV219" s="145"/>
      <c r="BW219" s="145"/>
      <c r="BX219" s="147"/>
      <c r="BY219" s="219"/>
    </row>
    <row r="220" spans="1:77" s="158" customFormat="1" ht="18" customHeight="1">
      <c r="A220" s="222">
        <f t="shared" si="10"/>
        <v>0</v>
      </c>
      <c r="B220" s="223" t="s">
        <v>345</v>
      </c>
      <c r="C220" s="224" t="str">
        <f t="shared" si="9"/>
        <v/>
      </c>
      <c r="D220" s="225" t="str">
        <f t="shared" si="11"/>
        <v/>
      </c>
      <c r="E220" s="151"/>
      <c r="F220" s="142"/>
      <c r="G220" s="143"/>
      <c r="H220" s="153"/>
      <c r="I220" s="154"/>
      <c r="J220" s="154"/>
      <c r="K220" s="154"/>
      <c r="L220" s="154"/>
      <c r="M220" s="154"/>
      <c r="N220" s="154"/>
      <c r="O220" s="154"/>
      <c r="P220" s="154"/>
      <c r="Q220" s="155"/>
      <c r="R220" s="154"/>
      <c r="S220" s="154"/>
      <c r="T220" s="154"/>
      <c r="U220" s="154"/>
      <c r="V220" s="154"/>
      <c r="W220" s="154"/>
      <c r="X220" s="154"/>
      <c r="Y220" s="154"/>
      <c r="Z220" s="147"/>
      <c r="AA220" s="146"/>
      <c r="AB220" s="145"/>
      <c r="AC220" s="145"/>
      <c r="AD220" s="147"/>
      <c r="AE220" s="147"/>
      <c r="AF220" s="146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7"/>
      <c r="AQ220" s="146"/>
      <c r="AR220" s="145"/>
      <c r="AS220" s="145"/>
      <c r="AT220" s="145"/>
      <c r="AU220" s="145"/>
      <c r="AV220" s="145"/>
      <c r="AW220" s="145"/>
      <c r="AX220" s="142"/>
      <c r="AY220" s="146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  <c r="BL220" s="145"/>
      <c r="BM220" s="145"/>
      <c r="BN220" s="145"/>
      <c r="BO220" s="142"/>
      <c r="BP220" s="148"/>
      <c r="BQ220" s="145"/>
      <c r="BR220" s="149"/>
      <c r="BS220" s="146"/>
      <c r="BT220" s="144"/>
      <c r="BU220" s="145"/>
      <c r="BV220" s="145"/>
      <c r="BW220" s="145"/>
      <c r="BX220" s="147"/>
      <c r="BY220" s="219"/>
    </row>
    <row r="221" spans="1:77" s="158" customFormat="1" ht="18" customHeight="1">
      <c r="A221" s="222">
        <f t="shared" si="10"/>
        <v>0</v>
      </c>
      <c r="B221" s="223" t="s">
        <v>346</v>
      </c>
      <c r="C221" s="224" t="str">
        <f t="shared" si="9"/>
        <v/>
      </c>
      <c r="D221" s="225" t="str">
        <f t="shared" si="11"/>
        <v/>
      </c>
      <c r="E221" s="151"/>
      <c r="F221" s="142"/>
      <c r="G221" s="143"/>
      <c r="H221" s="153"/>
      <c r="I221" s="154"/>
      <c r="J221" s="154"/>
      <c r="K221" s="154"/>
      <c r="L221" s="154"/>
      <c r="M221" s="154"/>
      <c r="N221" s="154"/>
      <c r="O221" s="154"/>
      <c r="P221" s="154"/>
      <c r="Q221" s="155"/>
      <c r="R221" s="154"/>
      <c r="S221" s="154"/>
      <c r="T221" s="154"/>
      <c r="U221" s="154"/>
      <c r="V221" s="154"/>
      <c r="W221" s="154"/>
      <c r="X221" s="154"/>
      <c r="Y221" s="154"/>
      <c r="Z221" s="147"/>
      <c r="AA221" s="146"/>
      <c r="AB221" s="145"/>
      <c r="AC221" s="145"/>
      <c r="AD221" s="147"/>
      <c r="AE221" s="147"/>
      <c r="AF221" s="146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7"/>
      <c r="AQ221" s="146"/>
      <c r="AR221" s="145"/>
      <c r="AS221" s="145"/>
      <c r="AT221" s="145"/>
      <c r="AU221" s="145"/>
      <c r="AV221" s="145"/>
      <c r="AW221" s="145"/>
      <c r="AX221" s="142"/>
      <c r="AY221" s="146"/>
      <c r="AZ221" s="145"/>
      <c r="BA221" s="145"/>
      <c r="BB221" s="145"/>
      <c r="BC221" s="145"/>
      <c r="BD221" s="145"/>
      <c r="BE221" s="145"/>
      <c r="BF221" s="145"/>
      <c r="BG221" s="145"/>
      <c r="BH221" s="145"/>
      <c r="BI221" s="145"/>
      <c r="BJ221" s="145"/>
      <c r="BK221" s="145"/>
      <c r="BL221" s="145"/>
      <c r="BM221" s="145"/>
      <c r="BN221" s="145"/>
      <c r="BO221" s="142"/>
      <c r="BP221" s="148"/>
      <c r="BQ221" s="145"/>
      <c r="BR221" s="149"/>
      <c r="BS221" s="146"/>
      <c r="BT221" s="144"/>
      <c r="BU221" s="145"/>
      <c r="BV221" s="145"/>
      <c r="BW221" s="145"/>
      <c r="BX221" s="147"/>
      <c r="BY221" s="219"/>
    </row>
    <row r="222" spans="1:77" s="158" customFormat="1" ht="18" customHeight="1">
      <c r="A222" s="222">
        <f t="shared" si="10"/>
        <v>0</v>
      </c>
      <c r="B222" s="223" t="s">
        <v>347</v>
      </c>
      <c r="C222" s="224" t="str">
        <f t="shared" si="9"/>
        <v/>
      </c>
      <c r="D222" s="225" t="str">
        <f t="shared" si="11"/>
        <v/>
      </c>
      <c r="E222" s="151"/>
      <c r="F222" s="142"/>
      <c r="G222" s="143"/>
      <c r="H222" s="153"/>
      <c r="I222" s="154"/>
      <c r="J222" s="154"/>
      <c r="K222" s="154"/>
      <c r="L222" s="154"/>
      <c r="M222" s="154"/>
      <c r="N222" s="154"/>
      <c r="O222" s="154"/>
      <c r="P222" s="154"/>
      <c r="Q222" s="155"/>
      <c r="R222" s="154"/>
      <c r="S222" s="154"/>
      <c r="T222" s="154"/>
      <c r="U222" s="154"/>
      <c r="V222" s="154"/>
      <c r="W222" s="154"/>
      <c r="X222" s="154"/>
      <c r="Y222" s="154"/>
      <c r="Z222" s="147"/>
      <c r="AA222" s="146"/>
      <c r="AB222" s="145"/>
      <c r="AC222" s="145"/>
      <c r="AD222" s="147"/>
      <c r="AE222" s="147"/>
      <c r="AF222" s="146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7"/>
      <c r="AQ222" s="146"/>
      <c r="AR222" s="145"/>
      <c r="AS222" s="145"/>
      <c r="AT222" s="145"/>
      <c r="AU222" s="145"/>
      <c r="AV222" s="145"/>
      <c r="AW222" s="145"/>
      <c r="AX222" s="142"/>
      <c r="AY222" s="146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  <c r="BM222" s="145"/>
      <c r="BN222" s="145"/>
      <c r="BO222" s="142"/>
      <c r="BP222" s="148"/>
      <c r="BQ222" s="145"/>
      <c r="BR222" s="149"/>
      <c r="BS222" s="146"/>
      <c r="BT222" s="144"/>
      <c r="BU222" s="145"/>
      <c r="BV222" s="145"/>
      <c r="BW222" s="145"/>
      <c r="BX222" s="147"/>
      <c r="BY222" s="219"/>
    </row>
    <row r="223" spans="1:77" s="158" customFormat="1" ht="18" customHeight="1">
      <c r="A223" s="222">
        <f t="shared" si="10"/>
        <v>0</v>
      </c>
      <c r="B223" s="223" t="s">
        <v>348</v>
      </c>
      <c r="C223" s="224" t="str">
        <f t="shared" si="9"/>
        <v/>
      </c>
      <c r="D223" s="225" t="str">
        <f t="shared" si="11"/>
        <v/>
      </c>
      <c r="E223" s="151"/>
      <c r="F223" s="142"/>
      <c r="G223" s="143"/>
      <c r="H223" s="153"/>
      <c r="I223" s="154"/>
      <c r="J223" s="154"/>
      <c r="K223" s="154"/>
      <c r="L223" s="154"/>
      <c r="M223" s="154"/>
      <c r="N223" s="154"/>
      <c r="O223" s="154"/>
      <c r="P223" s="154"/>
      <c r="Q223" s="155"/>
      <c r="R223" s="154"/>
      <c r="S223" s="154"/>
      <c r="T223" s="154"/>
      <c r="U223" s="154"/>
      <c r="V223" s="154"/>
      <c r="W223" s="154"/>
      <c r="X223" s="154"/>
      <c r="Y223" s="154"/>
      <c r="Z223" s="147"/>
      <c r="AA223" s="146"/>
      <c r="AB223" s="145"/>
      <c r="AC223" s="145"/>
      <c r="AD223" s="147"/>
      <c r="AE223" s="147"/>
      <c r="AF223" s="146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7"/>
      <c r="AQ223" s="146"/>
      <c r="AR223" s="145"/>
      <c r="AS223" s="145"/>
      <c r="AT223" s="145"/>
      <c r="AU223" s="145"/>
      <c r="AV223" s="145"/>
      <c r="AW223" s="145"/>
      <c r="AX223" s="142"/>
      <c r="AY223" s="146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  <c r="BM223" s="145"/>
      <c r="BN223" s="145"/>
      <c r="BO223" s="142"/>
      <c r="BP223" s="148"/>
      <c r="BQ223" s="145"/>
      <c r="BR223" s="149"/>
      <c r="BS223" s="146"/>
      <c r="BT223" s="144"/>
      <c r="BU223" s="145"/>
      <c r="BV223" s="145"/>
      <c r="BW223" s="145"/>
      <c r="BX223" s="147"/>
      <c r="BY223" s="219"/>
    </row>
    <row r="224" spans="1:77" s="158" customFormat="1" ht="18" customHeight="1">
      <c r="A224" s="222">
        <f t="shared" si="10"/>
        <v>0</v>
      </c>
      <c r="B224" s="223" t="s">
        <v>349</v>
      </c>
      <c r="C224" s="224" t="str">
        <f t="shared" si="9"/>
        <v/>
      </c>
      <c r="D224" s="225" t="str">
        <f t="shared" si="11"/>
        <v/>
      </c>
      <c r="E224" s="151"/>
      <c r="F224" s="142"/>
      <c r="G224" s="143"/>
      <c r="H224" s="153"/>
      <c r="I224" s="154"/>
      <c r="J224" s="154"/>
      <c r="K224" s="154"/>
      <c r="L224" s="154"/>
      <c r="M224" s="154"/>
      <c r="N224" s="154"/>
      <c r="O224" s="154"/>
      <c r="P224" s="154"/>
      <c r="Q224" s="155"/>
      <c r="R224" s="154"/>
      <c r="S224" s="154"/>
      <c r="T224" s="154"/>
      <c r="U224" s="154"/>
      <c r="V224" s="154"/>
      <c r="W224" s="154"/>
      <c r="X224" s="154"/>
      <c r="Y224" s="154"/>
      <c r="Z224" s="147"/>
      <c r="AA224" s="146"/>
      <c r="AB224" s="145"/>
      <c r="AC224" s="145"/>
      <c r="AD224" s="147"/>
      <c r="AE224" s="147"/>
      <c r="AF224" s="146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7"/>
      <c r="AQ224" s="146"/>
      <c r="AR224" s="145"/>
      <c r="AS224" s="145"/>
      <c r="AT224" s="145"/>
      <c r="AU224" s="145"/>
      <c r="AV224" s="145"/>
      <c r="AW224" s="145"/>
      <c r="AX224" s="142"/>
      <c r="AY224" s="146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5"/>
      <c r="BN224" s="145"/>
      <c r="BO224" s="142"/>
      <c r="BP224" s="148"/>
      <c r="BQ224" s="145"/>
      <c r="BR224" s="149"/>
      <c r="BS224" s="146"/>
      <c r="BT224" s="144"/>
      <c r="BU224" s="145"/>
      <c r="BV224" s="145"/>
      <c r="BW224" s="145"/>
      <c r="BX224" s="147"/>
      <c r="BY224" s="219"/>
    </row>
    <row r="225" spans="1:77" s="158" customFormat="1" ht="18" customHeight="1">
      <c r="A225" s="222">
        <f t="shared" si="10"/>
        <v>0</v>
      </c>
      <c r="B225" s="223" t="s">
        <v>350</v>
      </c>
      <c r="C225" s="224" t="str">
        <f t="shared" si="9"/>
        <v/>
      </c>
      <c r="D225" s="225" t="str">
        <f t="shared" si="11"/>
        <v/>
      </c>
      <c r="E225" s="151"/>
      <c r="F225" s="142"/>
      <c r="G225" s="143"/>
      <c r="H225" s="153"/>
      <c r="I225" s="154"/>
      <c r="J225" s="154"/>
      <c r="K225" s="154"/>
      <c r="L225" s="154"/>
      <c r="M225" s="154"/>
      <c r="N225" s="154"/>
      <c r="O225" s="154"/>
      <c r="P225" s="154"/>
      <c r="Q225" s="155"/>
      <c r="R225" s="154"/>
      <c r="S225" s="154"/>
      <c r="T225" s="154"/>
      <c r="U225" s="154"/>
      <c r="V225" s="154"/>
      <c r="W225" s="154"/>
      <c r="X225" s="154"/>
      <c r="Y225" s="154"/>
      <c r="Z225" s="147"/>
      <c r="AA225" s="146"/>
      <c r="AB225" s="145"/>
      <c r="AC225" s="145"/>
      <c r="AD225" s="147"/>
      <c r="AE225" s="147"/>
      <c r="AF225" s="146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7"/>
      <c r="AQ225" s="146"/>
      <c r="AR225" s="145"/>
      <c r="AS225" s="145"/>
      <c r="AT225" s="145"/>
      <c r="AU225" s="145"/>
      <c r="AV225" s="145"/>
      <c r="AW225" s="145"/>
      <c r="AX225" s="142"/>
      <c r="AY225" s="146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  <c r="BN225" s="145"/>
      <c r="BO225" s="142"/>
      <c r="BP225" s="148"/>
      <c r="BQ225" s="145"/>
      <c r="BR225" s="149"/>
      <c r="BS225" s="146"/>
      <c r="BT225" s="144"/>
      <c r="BU225" s="145"/>
      <c r="BV225" s="145"/>
      <c r="BW225" s="145"/>
      <c r="BX225" s="147"/>
      <c r="BY225" s="219"/>
    </row>
    <row r="226" spans="1:77" s="158" customFormat="1" ht="18" customHeight="1">
      <c r="A226" s="222">
        <f t="shared" si="10"/>
        <v>0</v>
      </c>
      <c r="B226" s="223" t="s">
        <v>351</v>
      </c>
      <c r="C226" s="224" t="str">
        <f t="shared" si="9"/>
        <v/>
      </c>
      <c r="D226" s="225" t="str">
        <f t="shared" si="11"/>
        <v/>
      </c>
      <c r="E226" s="151"/>
      <c r="F226" s="142"/>
      <c r="G226" s="143"/>
      <c r="H226" s="153"/>
      <c r="I226" s="154"/>
      <c r="J226" s="154"/>
      <c r="K226" s="154"/>
      <c r="L226" s="154"/>
      <c r="M226" s="154"/>
      <c r="N226" s="154"/>
      <c r="O226" s="154"/>
      <c r="P226" s="154"/>
      <c r="Q226" s="155"/>
      <c r="R226" s="154"/>
      <c r="S226" s="154"/>
      <c r="T226" s="154"/>
      <c r="U226" s="154"/>
      <c r="V226" s="154"/>
      <c r="W226" s="154"/>
      <c r="X226" s="154"/>
      <c r="Y226" s="154"/>
      <c r="Z226" s="147"/>
      <c r="AA226" s="146"/>
      <c r="AB226" s="145"/>
      <c r="AC226" s="145"/>
      <c r="AD226" s="147"/>
      <c r="AE226" s="147"/>
      <c r="AF226" s="146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7"/>
      <c r="AQ226" s="146"/>
      <c r="AR226" s="145"/>
      <c r="AS226" s="145"/>
      <c r="AT226" s="145"/>
      <c r="AU226" s="145"/>
      <c r="AV226" s="145"/>
      <c r="AW226" s="145"/>
      <c r="AX226" s="142"/>
      <c r="AY226" s="146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5"/>
      <c r="BN226" s="145"/>
      <c r="BO226" s="142"/>
      <c r="BP226" s="148"/>
      <c r="BQ226" s="145"/>
      <c r="BR226" s="149"/>
      <c r="BS226" s="146"/>
      <c r="BT226" s="144"/>
      <c r="BU226" s="145"/>
      <c r="BV226" s="145"/>
      <c r="BW226" s="145"/>
      <c r="BX226" s="147"/>
      <c r="BY226" s="219"/>
    </row>
    <row r="227" spans="1:77" s="158" customFormat="1" ht="18" customHeight="1">
      <c r="A227" s="222">
        <f t="shared" si="10"/>
        <v>0</v>
      </c>
      <c r="B227" s="223" t="s">
        <v>352</v>
      </c>
      <c r="C227" s="224" t="str">
        <f t="shared" si="9"/>
        <v/>
      </c>
      <c r="D227" s="225" t="str">
        <f t="shared" si="11"/>
        <v/>
      </c>
      <c r="E227" s="151"/>
      <c r="F227" s="142"/>
      <c r="G227" s="143"/>
      <c r="H227" s="153"/>
      <c r="I227" s="154"/>
      <c r="J227" s="154"/>
      <c r="K227" s="154"/>
      <c r="L227" s="154"/>
      <c r="M227" s="154"/>
      <c r="N227" s="154"/>
      <c r="O227" s="154"/>
      <c r="P227" s="154"/>
      <c r="Q227" s="155"/>
      <c r="R227" s="154"/>
      <c r="S227" s="154"/>
      <c r="T227" s="154"/>
      <c r="U227" s="154"/>
      <c r="V227" s="154"/>
      <c r="W227" s="154"/>
      <c r="X227" s="154"/>
      <c r="Y227" s="154"/>
      <c r="Z227" s="147"/>
      <c r="AA227" s="146"/>
      <c r="AB227" s="145"/>
      <c r="AC227" s="145"/>
      <c r="AD227" s="147"/>
      <c r="AE227" s="147"/>
      <c r="AF227" s="146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7"/>
      <c r="AQ227" s="146"/>
      <c r="AR227" s="145"/>
      <c r="AS227" s="145"/>
      <c r="AT227" s="145"/>
      <c r="AU227" s="145"/>
      <c r="AV227" s="145"/>
      <c r="AW227" s="145"/>
      <c r="AX227" s="142"/>
      <c r="AY227" s="146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  <c r="BM227" s="145"/>
      <c r="BN227" s="145"/>
      <c r="BO227" s="142"/>
      <c r="BP227" s="148"/>
      <c r="BQ227" s="145"/>
      <c r="BR227" s="149"/>
      <c r="BS227" s="146"/>
      <c r="BT227" s="144"/>
      <c r="BU227" s="145"/>
      <c r="BV227" s="145"/>
      <c r="BW227" s="145"/>
      <c r="BX227" s="147"/>
      <c r="BY227" s="219"/>
    </row>
    <row r="228" spans="1:77" s="158" customFormat="1" ht="18" customHeight="1">
      <c r="A228" s="222">
        <f t="shared" si="10"/>
        <v>0</v>
      </c>
      <c r="B228" s="223" t="s">
        <v>353</v>
      </c>
      <c r="C228" s="224" t="str">
        <f t="shared" si="9"/>
        <v/>
      </c>
      <c r="D228" s="225" t="str">
        <f t="shared" si="11"/>
        <v/>
      </c>
      <c r="E228" s="151"/>
      <c r="F228" s="142"/>
      <c r="G228" s="143"/>
      <c r="H228" s="153"/>
      <c r="I228" s="154"/>
      <c r="J228" s="154"/>
      <c r="K228" s="154"/>
      <c r="L228" s="154"/>
      <c r="M228" s="154"/>
      <c r="N228" s="154"/>
      <c r="O228" s="154"/>
      <c r="P228" s="154"/>
      <c r="Q228" s="155"/>
      <c r="R228" s="154"/>
      <c r="S228" s="154"/>
      <c r="T228" s="154"/>
      <c r="U228" s="154"/>
      <c r="V228" s="154"/>
      <c r="W228" s="154"/>
      <c r="X228" s="154"/>
      <c r="Y228" s="154"/>
      <c r="Z228" s="147"/>
      <c r="AA228" s="146"/>
      <c r="AB228" s="145"/>
      <c r="AC228" s="145"/>
      <c r="AD228" s="147"/>
      <c r="AE228" s="147"/>
      <c r="AF228" s="146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7"/>
      <c r="AQ228" s="146"/>
      <c r="AR228" s="145"/>
      <c r="AS228" s="145"/>
      <c r="AT228" s="145"/>
      <c r="AU228" s="145"/>
      <c r="AV228" s="145"/>
      <c r="AW228" s="145"/>
      <c r="AX228" s="142"/>
      <c r="AY228" s="146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45"/>
      <c r="BN228" s="145"/>
      <c r="BO228" s="142"/>
      <c r="BP228" s="148"/>
      <c r="BQ228" s="145"/>
      <c r="BR228" s="149"/>
      <c r="BS228" s="146"/>
      <c r="BT228" s="144"/>
      <c r="BU228" s="145"/>
      <c r="BV228" s="145"/>
      <c r="BW228" s="145"/>
      <c r="BX228" s="147"/>
      <c r="BY228" s="219"/>
    </row>
    <row r="229" spans="1:77" s="158" customFormat="1" ht="18" customHeight="1">
      <c r="A229" s="222">
        <f t="shared" si="10"/>
        <v>0</v>
      </c>
      <c r="B229" s="223" t="s">
        <v>354</v>
      </c>
      <c r="C229" s="224" t="str">
        <f t="shared" si="9"/>
        <v/>
      </c>
      <c r="D229" s="225" t="str">
        <f t="shared" si="11"/>
        <v/>
      </c>
      <c r="E229" s="151"/>
      <c r="F229" s="142"/>
      <c r="G229" s="143"/>
      <c r="H229" s="153"/>
      <c r="I229" s="154"/>
      <c r="J229" s="154"/>
      <c r="K229" s="154"/>
      <c r="L229" s="154"/>
      <c r="M229" s="154"/>
      <c r="N229" s="154"/>
      <c r="O229" s="154"/>
      <c r="P229" s="154"/>
      <c r="Q229" s="155"/>
      <c r="R229" s="154"/>
      <c r="S229" s="154"/>
      <c r="T229" s="154"/>
      <c r="U229" s="154"/>
      <c r="V229" s="154"/>
      <c r="W229" s="154"/>
      <c r="X229" s="154"/>
      <c r="Y229" s="154"/>
      <c r="Z229" s="147"/>
      <c r="AA229" s="146"/>
      <c r="AB229" s="145"/>
      <c r="AC229" s="145"/>
      <c r="AD229" s="147"/>
      <c r="AE229" s="147"/>
      <c r="AF229" s="146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7"/>
      <c r="AQ229" s="146"/>
      <c r="AR229" s="145"/>
      <c r="AS229" s="145"/>
      <c r="AT229" s="145"/>
      <c r="AU229" s="145"/>
      <c r="AV229" s="145"/>
      <c r="AW229" s="145"/>
      <c r="AX229" s="142"/>
      <c r="AY229" s="146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45"/>
      <c r="BN229" s="145"/>
      <c r="BO229" s="142"/>
      <c r="BP229" s="148"/>
      <c r="BQ229" s="145"/>
      <c r="BR229" s="149"/>
      <c r="BS229" s="146"/>
      <c r="BT229" s="144"/>
      <c r="BU229" s="145"/>
      <c r="BV229" s="145"/>
      <c r="BW229" s="145"/>
      <c r="BX229" s="147"/>
      <c r="BY229" s="219"/>
    </row>
    <row r="230" spans="1:77" s="158" customFormat="1" ht="18" customHeight="1">
      <c r="A230" s="222">
        <f t="shared" si="10"/>
        <v>0</v>
      </c>
      <c r="B230" s="223" t="s">
        <v>355</v>
      </c>
      <c r="C230" s="224" t="str">
        <f t="shared" si="9"/>
        <v/>
      </c>
      <c r="D230" s="225" t="str">
        <f t="shared" si="11"/>
        <v/>
      </c>
      <c r="E230" s="151"/>
      <c r="F230" s="142"/>
      <c r="G230" s="143"/>
      <c r="H230" s="153"/>
      <c r="I230" s="154"/>
      <c r="J230" s="154"/>
      <c r="K230" s="154"/>
      <c r="L230" s="154"/>
      <c r="M230" s="154"/>
      <c r="N230" s="154"/>
      <c r="O230" s="154"/>
      <c r="P230" s="154"/>
      <c r="Q230" s="155"/>
      <c r="R230" s="154"/>
      <c r="S230" s="154"/>
      <c r="T230" s="154"/>
      <c r="U230" s="154"/>
      <c r="V230" s="154"/>
      <c r="W230" s="154"/>
      <c r="X230" s="154"/>
      <c r="Y230" s="154"/>
      <c r="Z230" s="147"/>
      <c r="AA230" s="146"/>
      <c r="AB230" s="145"/>
      <c r="AC230" s="145"/>
      <c r="AD230" s="147"/>
      <c r="AE230" s="147"/>
      <c r="AF230" s="146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7"/>
      <c r="AQ230" s="146"/>
      <c r="AR230" s="145"/>
      <c r="AS230" s="145"/>
      <c r="AT230" s="145"/>
      <c r="AU230" s="145"/>
      <c r="AV230" s="145"/>
      <c r="AW230" s="145"/>
      <c r="AX230" s="142"/>
      <c r="AY230" s="146"/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5"/>
      <c r="BM230" s="145"/>
      <c r="BN230" s="145"/>
      <c r="BO230" s="142"/>
      <c r="BP230" s="148"/>
      <c r="BQ230" s="145"/>
      <c r="BR230" s="149"/>
      <c r="BS230" s="146"/>
      <c r="BT230" s="144"/>
      <c r="BU230" s="145"/>
      <c r="BV230" s="145"/>
      <c r="BW230" s="145"/>
      <c r="BX230" s="147"/>
      <c r="BY230" s="219"/>
    </row>
    <row r="231" spans="1:77" s="158" customFormat="1" ht="18" customHeight="1">
      <c r="A231" s="222">
        <f t="shared" si="10"/>
        <v>0</v>
      </c>
      <c r="B231" s="223" t="s">
        <v>356</v>
      </c>
      <c r="C231" s="224" t="str">
        <f t="shared" si="9"/>
        <v/>
      </c>
      <c r="D231" s="225" t="str">
        <f t="shared" si="11"/>
        <v/>
      </c>
      <c r="E231" s="151"/>
      <c r="F231" s="142"/>
      <c r="G231" s="143"/>
      <c r="H231" s="153"/>
      <c r="I231" s="154"/>
      <c r="J231" s="154"/>
      <c r="K231" s="154"/>
      <c r="L231" s="154"/>
      <c r="M231" s="154"/>
      <c r="N231" s="154"/>
      <c r="O231" s="154"/>
      <c r="P231" s="154"/>
      <c r="Q231" s="155"/>
      <c r="R231" s="154"/>
      <c r="S231" s="154"/>
      <c r="T231" s="154"/>
      <c r="U231" s="154"/>
      <c r="V231" s="154"/>
      <c r="W231" s="154"/>
      <c r="X231" s="154"/>
      <c r="Y231" s="154"/>
      <c r="Z231" s="147"/>
      <c r="AA231" s="146"/>
      <c r="AB231" s="145"/>
      <c r="AC231" s="145"/>
      <c r="AD231" s="147"/>
      <c r="AE231" s="147"/>
      <c r="AF231" s="146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7"/>
      <c r="AQ231" s="146"/>
      <c r="AR231" s="145"/>
      <c r="AS231" s="145"/>
      <c r="AT231" s="145"/>
      <c r="AU231" s="145"/>
      <c r="AV231" s="145"/>
      <c r="AW231" s="145"/>
      <c r="AX231" s="142"/>
      <c r="AY231" s="146"/>
      <c r="AZ231" s="145"/>
      <c r="BA231" s="145"/>
      <c r="BB231" s="145"/>
      <c r="BC231" s="145"/>
      <c r="BD231" s="145"/>
      <c r="BE231" s="145"/>
      <c r="BF231" s="145"/>
      <c r="BG231" s="145"/>
      <c r="BH231" s="145"/>
      <c r="BI231" s="145"/>
      <c r="BJ231" s="145"/>
      <c r="BK231" s="145"/>
      <c r="BL231" s="145"/>
      <c r="BM231" s="145"/>
      <c r="BN231" s="145"/>
      <c r="BO231" s="142"/>
      <c r="BP231" s="148"/>
      <c r="BQ231" s="145"/>
      <c r="BR231" s="149"/>
      <c r="BS231" s="146"/>
      <c r="BT231" s="144"/>
      <c r="BU231" s="145"/>
      <c r="BV231" s="145"/>
      <c r="BW231" s="145"/>
      <c r="BX231" s="147"/>
      <c r="BY231" s="219"/>
    </row>
    <row r="232" spans="1:77" s="158" customFormat="1" ht="18" customHeight="1">
      <c r="A232" s="222">
        <f t="shared" si="10"/>
        <v>0</v>
      </c>
      <c r="B232" s="223" t="s">
        <v>357</v>
      </c>
      <c r="C232" s="224" t="str">
        <f t="shared" si="9"/>
        <v/>
      </c>
      <c r="D232" s="225" t="str">
        <f t="shared" si="11"/>
        <v/>
      </c>
      <c r="E232" s="151"/>
      <c r="F232" s="142"/>
      <c r="G232" s="143"/>
      <c r="H232" s="153"/>
      <c r="I232" s="154"/>
      <c r="J232" s="154"/>
      <c r="K232" s="154"/>
      <c r="L232" s="154"/>
      <c r="M232" s="154"/>
      <c r="N232" s="154"/>
      <c r="O232" s="154"/>
      <c r="P232" s="154"/>
      <c r="Q232" s="155"/>
      <c r="R232" s="154"/>
      <c r="S232" s="154"/>
      <c r="T232" s="154"/>
      <c r="U232" s="154"/>
      <c r="V232" s="154"/>
      <c r="W232" s="154"/>
      <c r="X232" s="154"/>
      <c r="Y232" s="154"/>
      <c r="Z232" s="147"/>
      <c r="AA232" s="146"/>
      <c r="AB232" s="145"/>
      <c r="AC232" s="145"/>
      <c r="AD232" s="147"/>
      <c r="AE232" s="147"/>
      <c r="AF232" s="146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7"/>
      <c r="AQ232" s="146"/>
      <c r="AR232" s="145"/>
      <c r="AS232" s="145"/>
      <c r="AT232" s="145"/>
      <c r="AU232" s="145"/>
      <c r="AV232" s="145"/>
      <c r="AW232" s="145"/>
      <c r="AX232" s="142"/>
      <c r="AY232" s="146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5"/>
      <c r="BJ232" s="145"/>
      <c r="BK232" s="145"/>
      <c r="BL232" s="145"/>
      <c r="BM232" s="145"/>
      <c r="BN232" s="145"/>
      <c r="BO232" s="142"/>
      <c r="BP232" s="148"/>
      <c r="BQ232" s="145"/>
      <c r="BR232" s="149"/>
      <c r="BS232" s="146"/>
      <c r="BT232" s="144"/>
      <c r="BU232" s="145"/>
      <c r="BV232" s="145"/>
      <c r="BW232" s="145"/>
      <c r="BX232" s="147"/>
      <c r="BY232" s="219"/>
    </row>
    <row r="233" spans="1:77" s="158" customFormat="1" ht="18" customHeight="1">
      <c r="A233" s="222">
        <f t="shared" si="10"/>
        <v>0</v>
      </c>
      <c r="B233" s="223" t="s">
        <v>358</v>
      </c>
      <c r="C233" s="224" t="str">
        <f t="shared" si="9"/>
        <v/>
      </c>
      <c r="D233" s="225" t="str">
        <f t="shared" si="11"/>
        <v/>
      </c>
      <c r="E233" s="151"/>
      <c r="F233" s="142"/>
      <c r="G233" s="143"/>
      <c r="H233" s="153"/>
      <c r="I233" s="154"/>
      <c r="J233" s="154"/>
      <c r="K233" s="154"/>
      <c r="L233" s="154"/>
      <c r="M233" s="154"/>
      <c r="N233" s="154"/>
      <c r="O233" s="154"/>
      <c r="P233" s="154"/>
      <c r="Q233" s="155"/>
      <c r="R233" s="154"/>
      <c r="S233" s="154"/>
      <c r="T233" s="154"/>
      <c r="U233" s="154"/>
      <c r="V233" s="154"/>
      <c r="W233" s="154"/>
      <c r="X233" s="154"/>
      <c r="Y233" s="154"/>
      <c r="Z233" s="147"/>
      <c r="AA233" s="146"/>
      <c r="AB233" s="145"/>
      <c r="AC233" s="145"/>
      <c r="AD233" s="147"/>
      <c r="AE233" s="147"/>
      <c r="AF233" s="146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7"/>
      <c r="AQ233" s="146"/>
      <c r="AR233" s="145"/>
      <c r="AS233" s="145"/>
      <c r="AT233" s="145"/>
      <c r="AU233" s="145"/>
      <c r="AV233" s="145"/>
      <c r="AW233" s="145"/>
      <c r="AX233" s="142"/>
      <c r="AY233" s="146"/>
      <c r="AZ233" s="145"/>
      <c r="BA233" s="145"/>
      <c r="BB233" s="145"/>
      <c r="BC233" s="145"/>
      <c r="BD233" s="145"/>
      <c r="BE233" s="145"/>
      <c r="BF233" s="145"/>
      <c r="BG233" s="145"/>
      <c r="BH233" s="145"/>
      <c r="BI233" s="145"/>
      <c r="BJ233" s="145"/>
      <c r="BK233" s="145"/>
      <c r="BL233" s="145"/>
      <c r="BM233" s="145"/>
      <c r="BN233" s="145"/>
      <c r="BO233" s="142"/>
      <c r="BP233" s="148"/>
      <c r="BQ233" s="145"/>
      <c r="BR233" s="149"/>
      <c r="BS233" s="146"/>
      <c r="BT233" s="144"/>
      <c r="BU233" s="145"/>
      <c r="BV233" s="145"/>
      <c r="BW233" s="145"/>
      <c r="BX233" s="147"/>
      <c r="BY233" s="219"/>
    </row>
    <row r="234" spans="1:77" s="158" customFormat="1" ht="18" customHeight="1">
      <c r="A234" s="222">
        <f t="shared" si="10"/>
        <v>0</v>
      </c>
      <c r="B234" s="223" t="s">
        <v>359</v>
      </c>
      <c r="C234" s="224" t="str">
        <f t="shared" si="9"/>
        <v/>
      </c>
      <c r="D234" s="225" t="str">
        <f t="shared" si="11"/>
        <v/>
      </c>
      <c r="E234" s="151"/>
      <c r="F234" s="142"/>
      <c r="G234" s="143"/>
      <c r="H234" s="153"/>
      <c r="I234" s="154"/>
      <c r="J234" s="154"/>
      <c r="K234" s="154"/>
      <c r="L234" s="154"/>
      <c r="M234" s="154"/>
      <c r="N234" s="154"/>
      <c r="O234" s="154"/>
      <c r="P234" s="154"/>
      <c r="Q234" s="155"/>
      <c r="R234" s="154"/>
      <c r="S234" s="154"/>
      <c r="T234" s="154"/>
      <c r="U234" s="154"/>
      <c r="V234" s="154"/>
      <c r="W234" s="154"/>
      <c r="X234" s="154"/>
      <c r="Y234" s="154"/>
      <c r="Z234" s="147"/>
      <c r="AA234" s="146"/>
      <c r="AB234" s="145"/>
      <c r="AC234" s="145"/>
      <c r="AD234" s="147"/>
      <c r="AE234" s="147"/>
      <c r="AF234" s="146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7"/>
      <c r="AQ234" s="146"/>
      <c r="AR234" s="145"/>
      <c r="AS234" s="145"/>
      <c r="AT234" s="145"/>
      <c r="AU234" s="145"/>
      <c r="AV234" s="145"/>
      <c r="AW234" s="145"/>
      <c r="AX234" s="142"/>
      <c r="AY234" s="146"/>
      <c r="AZ234" s="145"/>
      <c r="BA234" s="145"/>
      <c r="BB234" s="145"/>
      <c r="BC234" s="145"/>
      <c r="BD234" s="145"/>
      <c r="BE234" s="145"/>
      <c r="BF234" s="145"/>
      <c r="BG234" s="145"/>
      <c r="BH234" s="145"/>
      <c r="BI234" s="145"/>
      <c r="BJ234" s="145"/>
      <c r="BK234" s="145"/>
      <c r="BL234" s="145"/>
      <c r="BM234" s="145"/>
      <c r="BN234" s="145"/>
      <c r="BO234" s="142"/>
      <c r="BP234" s="148"/>
      <c r="BQ234" s="145"/>
      <c r="BR234" s="149"/>
      <c r="BS234" s="146"/>
      <c r="BT234" s="144"/>
      <c r="BU234" s="145"/>
      <c r="BV234" s="145"/>
      <c r="BW234" s="145"/>
      <c r="BX234" s="147"/>
      <c r="BY234" s="219"/>
    </row>
    <row r="235" spans="1:77" s="158" customFormat="1" ht="18" customHeight="1">
      <c r="A235" s="222">
        <f t="shared" si="10"/>
        <v>0</v>
      </c>
      <c r="B235" s="223" t="s">
        <v>360</v>
      </c>
      <c r="C235" s="224" t="str">
        <f t="shared" si="9"/>
        <v/>
      </c>
      <c r="D235" s="225" t="str">
        <f t="shared" si="11"/>
        <v/>
      </c>
      <c r="E235" s="151"/>
      <c r="F235" s="142"/>
      <c r="G235" s="143"/>
      <c r="H235" s="153"/>
      <c r="I235" s="154"/>
      <c r="J235" s="154"/>
      <c r="K235" s="154"/>
      <c r="L235" s="154"/>
      <c r="M235" s="154"/>
      <c r="N235" s="154"/>
      <c r="O235" s="154"/>
      <c r="P235" s="154"/>
      <c r="Q235" s="155"/>
      <c r="R235" s="154"/>
      <c r="S235" s="154"/>
      <c r="T235" s="154"/>
      <c r="U235" s="154"/>
      <c r="V235" s="154"/>
      <c r="W235" s="154"/>
      <c r="X235" s="154"/>
      <c r="Y235" s="154"/>
      <c r="Z235" s="147"/>
      <c r="AA235" s="146"/>
      <c r="AB235" s="145"/>
      <c r="AC235" s="145"/>
      <c r="AD235" s="147"/>
      <c r="AE235" s="147"/>
      <c r="AF235" s="146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7"/>
      <c r="AQ235" s="146"/>
      <c r="AR235" s="145"/>
      <c r="AS235" s="145"/>
      <c r="AT235" s="145"/>
      <c r="AU235" s="145"/>
      <c r="AV235" s="145"/>
      <c r="AW235" s="145"/>
      <c r="AX235" s="142"/>
      <c r="AY235" s="146"/>
      <c r="AZ235" s="145"/>
      <c r="BA235" s="145"/>
      <c r="BB235" s="145"/>
      <c r="BC235" s="145"/>
      <c r="BD235" s="145"/>
      <c r="BE235" s="145"/>
      <c r="BF235" s="145"/>
      <c r="BG235" s="145"/>
      <c r="BH235" s="145"/>
      <c r="BI235" s="145"/>
      <c r="BJ235" s="145"/>
      <c r="BK235" s="145"/>
      <c r="BL235" s="145"/>
      <c r="BM235" s="145"/>
      <c r="BN235" s="145"/>
      <c r="BO235" s="142"/>
      <c r="BP235" s="148"/>
      <c r="BQ235" s="145"/>
      <c r="BR235" s="149"/>
      <c r="BS235" s="146"/>
      <c r="BT235" s="144"/>
      <c r="BU235" s="145"/>
      <c r="BV235" s="145"/>
      <c r="BW235" s="145"/>
      <c r="BX235" s="147"/>
      <c r="BY235" s="219"/>
    </row>
    <row r="236" spans="1:77" s="158" customFormat="1" ht="18" customHeight="1">
      <c r="A236" s="222">
        <f t="shared" si="10"/>
        <v>0</v>
      </c>
      <c r="B236" s="223" t="s">
        <v>361</v>
      </c>
      <c r="C236" s="224" t="str">
        <f t="shared" si="9"/>
        <v/>
      </c>
      <c r="D236" s="225" t="str">
        <f t="shared" si="11"/>
        <v/>
      </c>
      <c r="E236" s="151"/>
      <c r="F236" s="142"/>
      <c r="G236" s="143"/>
      <c r="H236" s="153"/>
      <c r="I236" s="154"/>
      <c r="J236" s="154"/>
      <c r="K236" s="154"/>
      <c r="L236" s="154"/>
      <c r="M236" s="154"/>
      <c r="N236" s="154"/>
      <c r="O236" s="154"/>
      <c r="P236" s="154"/>
      <c r="Q236" s="155"/>
      <c r="R236" s="154"/>
      <c r="S236" s="154"/>
      <c r="T236" s="154"/>
      <c r="U236" s="154"/>
      <c r="V236" s="154"/>
      <c r="W236" s="154"/>
      <c r="X236" s="154"/>
      <c r="Y236" s="154"/>
      <c r="Z236" s="147"/>
      <c r="AA236" s="146"/>
      <c r="AB236" s="145"/>
      <c r="AC236" s="145"/>
      <c r="AD236" s="147"/>
      <c r="AE236" s="147"/>
      <c r="AF236" s="146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7"/>
      <c r="AQ236" s="146"/>
      <c r="AR236" s="145"/>
      <c r="AS236" s="145"/>
      <c r="AT236" s="145"/>
      <c r="AU236" s="145"/>
      <c r="AV236" s="145"/>
      <c r="AW236" s="145"/>
      <c r="AX236" s="142"/>
      <c r="AY236" s="146"/>
      <c r="AZ236" s="145"/>
      <c r="BA236" s="145"/>
      <c r="BB236" s="145"/>
      <c r="BC236" s="145"/>
      <c r="BD236" s="145"/>
      <c r="BE236" s="145"/>
      <c r="BF236" s="145"/>
      <c r="BG236" s="145"/>
      <c r="BH236" s="145"/>
      <c r="BI236" s="145"/>
      <c r="BJ236" s="145"/>
      <c r="BK236" s="145"/>
      <c r="BL236" s="145"/>
      <c r="BM236" s="145"/>
      <c r="BN236" s="145"/>
      <c r="BO236" s="142"/>
      <c r="BP236" s="148"/>
      <c r="BQ236" s="145"/>
      <c r="BR236" s="149"/>
      <c r="BS236" s="146"/>
      <c r="BT236" s="144"/>
      <c r="BU236" s="145"/>
      <c r="BV236" s="145"/>
      <c r="BW236" s="145"/>
      <c r="BX236" s="147"/>
      <c r="BY236" s="219"/>
    </row>
    <row r="237" spans="1:77" s="158" customFormat="1" ht="18" customHeight="1">
      <c r="A237" s="222">
        <f t="shared" si="10"/>
        <v>0</v>
      </c>
      <c r="B237" s="223" t="s">
        <v>362</v>
      </c>
      <c r="C237" s="224" t="str">
        <f t="shared" si="9"/>
        <v/>
      </c>
      <c r="D237" s="225" t="str">
        <f t="shared" si="11"/>
        <v/>
      </c>
      <c r="E237" s="151"/>
      <c r="F237" s="142"/>
      <c r="G237" s="143"/>
      <c r="H237" s="153"/>
      <c r="I237" s="154"/>
      <c r="J237" s="154"/>
      <c r="K237" s="154"/>
      <c r="L237" s="154"/>
      <c r="M237" s="154"/>
      <c r="N237" s="154"/>
      <c r="O237" s="154"/>
      <c r="P237" s="154"/>
      <c r="Q237" s="155"/>
      <c r="R237" s="154"/>
      <c r="S237" s="154"/>
      <c r="T237" s="154"/>
      <c r="U237" s="154"/>
      <c r="V237" s="154"/>
      <c r="W237" s="154"/>
      <c r="X237" s="154"/>
      <c r="Y237" s="154"/>
      <c r="Z237" s="147"/>
      <c r="AA237" s="146"/>
      <c r="AB237" s="145"/>
      <c r="AC237" s="145"/>
      <c r="AD237" s="147"/>
      <c r="AE237" s="147"/>
      <c r="AF237" s="146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7"/>
      <c r="AQ237" s="146"/>
      <c r="AR237" s="145"/>
      <c r="AS237" s="145"/>
      <c r="AT237" s="145"/>
      <c r="AU237" s="145"/>
      <c r="AV237" s="145"/>
      <c r="AW237" s="145"/>
      <c r="AX237" s="142"/>
      <c r="AY237" s="146"/>
      <c r="AZ237" s="145"/>
      <c r="BA237" s="145"/>
      <c r="BB237" s="145"/>
      <c r="BC237" s="145"/>
      <c r="BD237" s="145"/>
      <c r="BE237" s="145"/>
      <c r="BF237" s="145"/>
      <c r="BG237" s="145"/>
      <c r="BH237" s="145"/>
      <c r="BI237" s="145"/>
      <c r="BJ237" s="145"/>
      <c r="BK237" s="145"/>
      <c r="BL237" s="145"/>
      <c r="BM237" s="145"/>
      <c r="BN237" s="145"/>
      <c r="BO237" s="142"/>
      <c r="BP237" s="148"/>
      <c r="BQ237" s="145"/>
      <c r="BR237" s="149"/>
      <c r="BS237" s="146"/>
      <c r="BT237" s="144"/>
      <c r="BU237" s="145"/>
      <c r="BV237" s="145"/>
      <c r="BW237" s="145"/>
      <c r="BX237" s="147"/>
      <c r="BY237" s="219"/>
    </row>
    <row r="238" spans="1:77" s="158" customFormat="1" ht="18" customHeight="1">
      <c r="A238" s="222">
        <f t="shared" si="10"/>
        <v>0</v>
      </c>
      <c r="B238" s="223" t="s">
        <v>363</v>
      </c>
      <c r="C238" s="224" t="str">
        <f t="shared" si="9"/>
        <v/>
      </c>
      <c r="D238" s="225" t="str">
        <f t="shared" si="11"/>
        <v/>
      </c>
      <c r="E238" s="151"/>
      <c r="F238" s="142"/>
      <c r="G238" s="143"/>
      <c r="H238" s="153"/>
      <c r="I238" s="154"/>
      <c r="J238" s="154"/>
      <c r="K238" s="154"/>
      <c r="L238" s="154"/>
      <c r="M238" s="154"/>
      <c r="N238" s="154"/>
      <c r="O238" s="154"/>
      <c r="P238" s="154"/>
      <c r="Q238" s="155"/>
      <c r="R238" s="154"/>
      <c r="S238" s="154"/>
      <c r="T238" s="154"/>
      <c r="U238" s="154"/>
      <c r="V238" s="154"/>
      <c r="W238" s="154"/>
      <c r="X238" s="154"/>
      <c r="Y238" s="154"/>
      <c r="Z238" s="147"/>
      <c r="AA238" s="146"/>
      <c r="AB238" s="145"/>
      <c r="AC238" s="145"/>
      <c r="AD238" s="147"/>
      <c r="AE238" s="147"/>
      <c r="AF238" s="146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7"/>
      <c r="AQ238" s="146"/>
      <c r="AR238" s="145"/>
      <c r="AS238" s="145"/>
      <c r="AT238" s="145"/>
      <c r="AU238" s="145"/>
      <c r="AV238" s="145"/>
      <c r="AW238" s="145"/>
      <c r="AX238" s="142"/>
      <c r="AY238" s="146"/>
      <c r="AZ238" s="145"/>
      <c r="BA238" s="145"/>
      <c r="BB238" s="145"/>
      <c r="BC238" s="145"/>
      <c r="BD238" s="145"/>
      <c r="BE238" s="145"/>
      <c r="BF238" s="145"/>
      <c r="BG238" s="145"/>
      <c r="BH238" s="145"/>
      <c r="BI238" s="145"/>
      <c r="BJ238" s="145"/>
      <c r="BK238" s="145"/>
      <c r="BL238" s="145"/>
      <c r="BM238" s="145"/>
      <c r="BN238" s="145"/>
      <c r="BO238" s="142"/>
      <c r="BP238" s="148"/>
      <c r="BQ238" s="145"/>
      <c r="BR238" s="149"/>
      <c r="BS238" s="146"/>
      <c r="BT238" s="144"/>
      <c r="BU238" s="145"/>
      <c r="BV238" s="145"/>
      <c r="BW238" s="145"/>
      <c r="BX238" s="147"/>
      <c r="BY238" s="219"/>
    </row>
    <row r="239" spans="1:77" s="158" customFormat="1" ht="18" customHeight="1">
      <c r="A239" s="222">
        <f t="shared" si="10"/>
        <v>0</v>
      </c>
      <c r="B239" s="223" t="s">
        <v>364</v>
      </c>
      <c r="C239" s="224" t="str">
        <f t="shared" si="9"/>
        <v/>
      </c>
      <c r="D239" s="225" t="str">
        <f t="shared" si="11"/>
        <v/>
      </c>
      <c r="E239" s="151"/>
      <c r="F239" s="142"/>
      <c r="G239" s="143"/>
      <c r="H239" s="153"/>
      <c r="I239" s="154"/>
      <c r="J239" s="154"/>
      <c r="K239" s="154"/>
      <c r="L239" s="154"/>
      <c r="M239" s="154"/>
      <c r="N239" s="154"/>
      <c r="O239" s="154"/>
      <c r="P239" s="154"/>
      <c r="Q239" s="155"/>
      <c r="R239" s="154"/>
      <c r="S239" s="154"/>
      <c r="T239" s="154"/>
      <c r="U239" s="154"/>
      <c r="V239" s="154"/>
      <c r="W239" s="154"/>
      <c r="X239" s="154"/>
      <c r="Y239" s="154"/>
      <c r="Z239" s="147"/>
      <c r="AA239" s="146"/>
      <c r="AB239" s="145"/>
      <c r="AC239" s="145"/>
      <c r="AD239" s="147"/>
      <c r="AE239" s="147"/>
      <c r="AF239" s="146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7"/>
      <c r="AQ239" s="146"/>
      <c r="AR239" s="145"/>
      <c r="AS239" s="145"/>
      <c r="AT239" s="145"/>
      <c r="AU239" s="145"/>
      <c r="AV239" s="145"/>
      <c r="AW239" s="145"/>
      <c r="AX239" s="142"/>
      <c r="AY239" s="146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5"/>
      <c r="BM239" s="145"/>
      <c r="BN239" s="145"/>
      <c r="BO239" s="142"/>
      <c r="BP239" s="148"/>
      <c r="BQ239" s="145"/>
      <c r="BR239" s="149"/>
      <c r="BS239" s="146"/>
      <c r="BT239" s="144"/>
      <c r="BU239" s="145"/>
      <c r="BV239" s="145"/>
      <c r="BW239" s="145"/>
      <c r="BX239" s="147"/>
      <c r="BY239" s="219"/>
    </row>
    <row r="240" spans="1:77" s="158" customFormat="1" ht="18" customHeight="1">
      <c r="A240" s="222">
        <f t="shared" si="10"/>
        <v>0</v>
      </c>
      <c r="B240" s="223" t="s">
        <v>365</v>
      </c>
      <c r="C240" s="224" t="str">
        <f t="shared" si="9"/>
        <v/>
      </c>
      <c r="D240" s="225" t="str">
        <f t="shared" si="11"/>
        <v/>
      </c>
      <c r="E240" s="151"/>
      <c r="F240" s="142"/>
      <c r="G240" s="143"/>
      <c r="H240" s="153"/>
      <c r="I240" s="154"/>
      <c r="J240" s="154"/>
      <c r="K240" s="154"/>
      <c r="L240" s="154"/>
      <c r="M240" s="154"/>
      <c r="N240" s="154"/>
      <c r="O240" s="154"/>
      <c r="P240" s="154"/>
      <c r="Q240" s="155"/>
      <c r="R240" s="154"/>
      <c r="S240" s="154"/>
      <c r="T240" s="154"/>
      <c r="U240" s="154"/>
      <c r="V240" s="154"/>
      <c r="W240" s="154"/>
      <c r="X240" s="154"/>
      <c r="Y240" s="154"/>
      <c r="Z240" s="147"/>
      <c r="AA240" s="146"/>
      <c r="AB240" s="145"/>
      <c r="AC240" s="145"/>
      <c r="AD240" s="147"/>
      <c r="AE240" s="147"/>
      <c r="AF240" s="146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7"/>
      <c r="AQ240" s="146"/>
      <c r="AR240" s="145"/>
      <c r="AS240" s="145"/>
      <c r="AT240" s="145"/>
      <c r="AU240" s="145"/>
      <c r="AV240" s="145"/>
      <c r="AW240" s="145"/>
      <c r="AX240" s="142"/>
      <c r="AY240" s="146"/>
      <c r="AZ240" s="145"/>
      <c r="BA240" s="145"/>
      <c r="BB240" s="145"/>
      <c r="BC240" s="145"/>
      <c r="BD240" s="145"/>
      <c r="BE240" s="145"/>
      <c r="BF240" s="145"/>
      <c r="BG240" s="145"/>
      <c r="BH240" s="145"/>
      <c r="BI240" s="145"/>
      <c r="BJ240" s="145"/>
      <c r="BK240" s="145"/>
      <c r="BL240" s="145"/>
      <c r="BM240" s="145"/>
      <c r="BN240" s="145"/>
      <c r="BO240" s="142"/>
      <c r="BP240" s="148"/>
      <c r="BQ240" s="145"/>
      <c r="BR240" s="149"/>
      <c r="BS240" s="146"/>
      <c r="BT240" s="144"/>
      <c r="BU240" s="145"/>
      <c r="BV240" s="145"/>
      <c r="BW240" s="145"/>
      <c r="BX240" s="147"/>
      <c r="BY240" s="219"/>
    </row>
    <row r="241" spans="1:77" s="158" customFormat="1" ht="18" customHeight="1">
      <c r="A241" s="222">
        <f t="shared" si="10"/>
        <v>0</v>
      </c>
      <c r="B241" s="223" t="s">
        <v>366</v>
      </c>
      <c r="C241" s="224" t="str">
        <f t="shared" si="9"/>
        <v/>
      </c>
      <c r="D241" s="225" t="str">
        <f t="shared" si="11"/>
        <v/>
      </c>
      <c r="E241" s="151"/>
      <c r="F241" s="142"/>
      <c r="G241" s="143"/>
      <c r="H241" s="153"/>
      <c r="I241" s="154"/>
      <c r="J241" s="154"/>
      <c r="K241" s="154"/>
      <c r="L241" s="154"/>
      <c r="M241" s="154"/>
      <c r="N241" s="154"/>
      <c r="O241" s="154"/>
      <c r="P241" s="154"/>
      <c r="Q241" s="155"/>
      <c r="R241" s="154"/>
      <c r="S241" s="154"/>
      <c r="T241" s="154"/>
      <c r="U241" s="154"/>
      <c r="V241" s="154"/>
      <c r="W241" s="154"/>
      <c r="X241" s="154"/>
      <c r="Y241" s="154"/>
      <c r="Z241" s="147"/>
      <c r="AA241" s="146"/>
      <c r="AB241" s="145"/>
      <c r="AC241" s="145"/>
      <c r="AD241" s="147"/>
      <c r="AE241" s="147"/>
      <c r="AF241" s="146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7"/>
      <c r="AQ241" s="146"/>
      <c r="AR241" s="145"/>
      <c r="AS241" s="145"/>
      <c r="AT241" s="145"/>
      <c r="AU241" s="145"/>
      <c r="AV241" s="145"/>
      <c r="AW241" s="145"/>
      <c r="AX241" s="142"/>
      <c r="AY241" s="146"/>
      <c r="AZ241" s="145"/>
      <c r="BA241" s="145"/>
      <c r="BB241" s="145"/>
      <c r="BC241" s="145"/>
      <c r="BD241" s="145"/>
      <c r="BE241" s="145"/>
      <c r="BF241" s="145"/>
      <c r="BG241" s="145"/>
      <c r="BH241" s="145"/>
      <c r="BI241" s="145"/>
      <c r="BJ241" s="145"/>
      <c r="BK241" s="145"/>
      <c r="BL241" s="145"/>
      <c r="BM241" s="145"/>
      <c r="BN241" s="145"/>
      <c r="BO241" s="142"/>
      <c r="BP241" s="148"/>
      <c r="BQ241" s="145"/>
      <c r="BR241" s="149"/>
      <c r="BS241" s="146"/>
      <c r="BT241" s="144"/>
      <c r="BU241" s="145"/>
      <c r="BV241" s="145"/>
      <c r="BW241" s="145"/>
      <c r="BX241" s="147"/>
      <c r="BY241" s="219"/>
    </row>
    <row r="242" spans="1:77" s="158" customFormat="1" ht="18" customHeight="1">
      <c r="A242" s="222">
        <f t="shared" si="10"/>
        <v>0</v>
      </c>
      <c r="B242" s="223" t="s">
        <v>367</v>
      </c>
      <c r="C242" s="224" t="str">
        <f t="shared" si="9"/>
        <v/>
      </c>
      <c r="D242" s="225" t="str">
        <f t="shared" si="11"/>
        <v/>
      </c>
      <c r="E242" s="151"/>
      <c r="F242" s="142"/>
      <c r="G242" s="143"/>
      <c r="H242" s="153"/>
      <c r="I242" s="154"/>
      <c r="J242" s="154"/>
      <c r="K242" s="154"/>
      <c r="L242" s="154"/>
      <c r="M242" s="154"/>
      <c r="N242" s="154"/>
      <c r="O242" s="154"/>
      <c r="P242" s="154"/>
      <c r="Q242" s="155"/>
      <c r="R242" s="154"/>
      <c r="S242" s="154"/>
      <c r="T242" s="154"/>
      <c r="U242" s="154"/>
      <c r="V242" s="154"/>
      <c r="W242" s="154"/>
      <c r="X242" s="154"/>
      <c r="Y242" s="154"/>
      <c r="Z242" s="147"/>
      <c r="AA242" s="146"/>
      <c r="AB242" s="145"/>
      <c r="AC242" s="145"/>
      <c r="AD242" s="147"/>
      <c r="AE242" s="147"/>
      <c r="AF242" s="146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7"/>
      <c r="AQ242" s="146"/>
      <c r="AR242" s="145"/>
      <c r="AS242" s="145"/>
      <c r="AT242" s="145"/>
      <c r="AU242" s="145"/>
      <c r="AV242" s="145"/>
      <c r="AW242" s="145"/>
      <c r="AX242" s="142"/>
      <c r="AY242" s="146"/>
      <c r="AZ242" s="145"/>
      <c r="BA242" s="145"/>
      <c r="BB242" s="145"/>
      <c r="BC242" s="145"/>
      <c r="BD242" s="145"/>
      <c r="BE242" s="145"/>
      <c r="BF242" s="145"/>
      <c r="BG242" s="145"/>
      <c r="BH242" s="145"/>
      <c r="BI242" s="145"/>
      <c r="BJ242" s="145"/>
      <c r="BK242" s="145"/>
      <c r="BL242" s="145"/>
      <c r="BM242" s="145"/>
      <c r="BN242" s="145"/>
      <c r="BO242" s="142"/>
      <c r="BP242" s="148"/>
      <c r="BQ242" s="145"/>
      <c r="BR242" s="149"/>
      <c r="BS242" s="146"/>
      <c r="BT242" s="144"/>
      <c r="BU242" s="145"/>
      <c r="BV242" s="145"/>
      <c r="BW242" s="145"/>
      <c r="BX242" s="147"/>
      <c r="BY242" s="219"/>
    </row>
    <row r="243" spans="1:77" s="158" customFormat="1" ht="18" customHeight="1">
      <c r="A243" s="222">
        <f t="shared" si="10"/>
        <v>0</v>
      </c>
      <c r="B243" s="223" t="s">
        <v>368</v>
      </c>
      <c r="C243" s="224" t="str">
        <f t="shared" si="9"/>
        <v/>
      </c>
      <c r="D243" s="225" t="str">
        <f t="shared" si="11"/>
        <v/>
      </c>
      <c r="E243" s="151"/>
      <c r="F243" s="142"/>
      <c r="G243" s="143"/>
      <c r="H243" s="153"/>
      <c r="I243" s="154"/>
      <c r="J243" s="154"/>
      <c r="K243" s="154"/>
      <c r="L243" s="154"/>
      <c r="M243" s="154"/>
      <c r="N243" s="154"/>
      <c r="O243" s="154"/>
      <c r="P243" s="154"/>
      <c r="Q243" s="155"/>
      <c r="R243" s="154"/>
      <c r="S243" s="154"/>
      <c r="T243" s="154"/>
      <c r="U243" s="154"/>
      <c r="V243" s="154"/>
      <c r="W243" s="154"/>
      <c r="X243" s="154"/>
      <c r="Y243" s="154"/>
      <c r="Z243" s="147"/>
      <c r="AA243" s="146"/>
      <c r="AB243" s="145"/>
      <c r="AC243" s="145"/>
      <c r="AD243" s="147"/>
      <c r="AE243" s="147"/>
      <c r="AF243" s="146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7"/>
      <c r="AQ243" s="146"/>
      <c r="AR243" s="145"/>
      <c r="AS243" s="145"/>
      <c r="AT243" s="145"/>
      <c r="AU243" s="145"/>
      <c r="AV243" s="145"/>
      <c r="AW243" s="145"/>
      <c r="AX243" s="142"/>
      <c r="AY243" s="146"/>
      <c r="AZ243" s="145"/>
      <c r="BA243" s="145"/>
      <c r="BB243" s="145"/>
      <c r="BC243" s="145"/>
      <c r="BD243" s="145"/>
      <c r="BE243" s="145"/>
      <c r="BF243" s="145"/>
      <c r="BG243" s="145"/>
      <c r="BH243" s="145"/>
      <c r="BI243" s="145"/>
      <c r="BJ243" s="145"/>
      <c r="BK243" s="145"/>
      <c r="BL243" s="145"/>
      <c r="BM243" s="145"/>
      <c r="BN243" s="145"/>
      <c r="BO243" s="142"/>
      <c r="BP243" s="148"/>
      <c r="BQ243" s="145"/>
      <c r="BR243" s="149"/>
      <c r="BS243" s="146"/>
      <c r="BT243" s="144"/>
      <c r="BU243" s="145"/>
      <c r="BV243" s="145"/>
      <c r="BW243" s="145"/>
      <c r="BX243" s="147"/>
      <c r="BY243" s="219"/>
    </row>
    <row r="244" spans="1:77" s="158" customFormat="1" ht="18" customHeight="1">
      <c r="A244" s="222">
        <f t="shared" si="10"/>
        <v>0</v>
      </c>
      <c r="B244" s="223" t="s">
        <v>369</v>
      </c>
      <c r="C244" s="224" t="str">
        <f t="shared" si="9"/>
        <v/>
      </c>
      <c r="D244" s="225" t="str">
        <f t="shared" si="11"/>
        <v/>
      </c>
      <c r="E244" s="151"/>
      <c r="F244" s="142"/>
      <c r="G244" s="143"/>
      <c r="H244" s="153"/>
      <c r="I244" s="154"/>
      <c r="J244" s="154"/>
      <c r="K244" s="154"/>
      <c r="L244" s="154"/>
      <c r="M244" s="154"/>
      <c r="N244" s="154"/>
      <c r="O244" s="154"/>
      <c r="P244" s="154"/>
      <c r="Q244" s="155"/>
      <c r="R244" s="154"/>
      <c r="S244" s="154"/>
      <c r="T244" s="154"/>
      <c r="U244" s="154"/>
      <c r="V244" s="154"/>
      <c r="W244" s="154"/>
      <c r="X244" s="154"/>
      <c r="Y244" s="154"/>
      <c r="Z244" s="147"/>
      <c r="AA244" s="146"/>
      <c r="AB244" s="145"/>
      <c r="AC244" s="145"/>
      <c r="AD244" s="147"/>
      <c r="AE244" s="147"/>
      <c r="AF244" s="146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7"/>
      <c r="AQ244" s="146"/>
      <c r="AR244" s="145"/>
      <c r="AS244" s="145"/>
      <c r="AT244" s="145"/>
      <c r="AU244" s="145"/>
      <c r="AV244" s="145"/>
      <c r="AW244" s="145"/>
      <c r="AX244" s="142"/>
      <c r="AY244" s="146"/>
      <c r="AZ244" s="145"/>
      <c r="BA244" s="145"/>
      <c r="BB244" s="145"/>
      <c r="BC244" s="145"/>
      <c r="BD244" s="145"/>
      <c r="BE244" s="145"/>
      <c r="BF244" s="145"/>
      <c r="BG244" s="145"/>
      <c r="BH244" s="145"/>
      <c r="BI244" s="145"/>
      <c r="BJ244" s="145"/>
      <c r="BK244" s="145"/>
      <c r="BL244" s="145"/>
      <c r="BM244" s="145"/>
      <c r="BN244" s="145"/>
      <c r="BO244" s="142"/>
      <c r="BP244" s="148"/>
      <c r="BQ244" s="145"/>
      <c r="BR244" s="149"/>
      <c r="BS244" s="146"/>
      <c r="BT244" s="144"/>
      <c r="BU244" s="145"/>
      <c r="BV244" s="145"/>
      <c r="BW244" s="145"/>
      <c r="BX244" s="147"/>
      <c r="BY244" s="219"/>
    </row>
    <row r="245" spans="1:77" s="158" customFormat="1" ht="18" customHeight="1">
      <c r="A245" s="222">
        <f t="shared" si="10"/>
        <v>0</v>
      </c>
      <c r="B245" s="223" t="s">
        <v>370</v>
      </c>
      <c r="C245" s="224" t="str">
        <f t="shared" si="9"/>
        <v/>
      </c>
      <c r="D245" s="225" t="str">
        <f t="shared" si="11"/>
        <v/>
      </c>
      <c r="E245" s="151"/>
      <c r="F245" s="142"/>
      <c r="G245" s="143"/>
      <c r="H245" s="153"/>
      <c r="I245" s="154"/>
      <c r="J245" s="154"/>
      <c r="K245" s="154"/>
      <c r="L245" s="154"/>
      <c r="M245" s="154"/>
      <c r="N245" s="154"/>
      <c r="O245" s="154"/>
      <c r="P245" s="154"/>
      <c r="Q245" s="155"/>
      <c r="R245" s="154"/>
      <c r="S245" s="154"/>
      <c r="T245" s="154"/>
      <c r="U245" s="154"/>
      <c r="V245" s="154"/>
      <c r="W245" s="154"/>
      <c r="X245" s="154"/>
      <c r="Y245" s="154"/>
      <c r="Z245" s="147"/>
      <c r="AA245" s="146"/>
      <c r="AB245" s="145"/>
      <c r="AC245" s="145"/>
      <c r="AD245" s="147"/>
      <c r="AE245" s="147"/>
      <c r="AF245" s="146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7"/>
      <c r="AQ245" s="146"/>
      <c r="AR245" s="145"/>
      <c r="AS245" s="145"/>
      <c r="AT245" s="145"/>
      <c r="AU245" s="145"/>
      <c r="AV245" s="145"/>
      <c r="AW245" s="145"/>
      <c r="AX245" s="142"/>
      <c r="AY245" s="146"/>
      <c r="AZ245" s="145"/>
      <c r="BA245" s="145"/>
      <c r="BB245" s="145"/>
      <c r="BC245" s="145"/>
      <c r="BD245" s="145"/>
      <c r="BE245" s="145"/>
      <c r="BF245" s="145"/>
      <c r="BG245" s="145"/>
      <c r="BH245" s="145"/>
      <c r="BI245" s="145"/>
      <c r="BJ245" s="145"/>
      <c r="BK245" s="145"/>
      <c r="BL245" s="145"/>
      <c r="BM245" s="145"/>
      <c r="BN245" s="145"/>
      <c r="BO245" s="142"/>
      <c r="BP245" s="148"/>
      <c r="BQ245" s="145"/>
      <c r="BR245" s="149"/>
      <c r="BS245" s="146"/>
      <c r="BT245" s="144"/>
      <c r="BU245" s="145"/>
      <c r="BV245" s="145"/>
      <c r="BW245" s="145"/>
      <c r="BX245" s="147"/>
      <c r="BY245" s="219"/>
    </row>
    <row r="246" spans="1:77" s="158" customFormat="1" ht="18" customHeight="1">
      <c r="A246" s="222">
        <f t="shared" si="10"/>
        <v>0</v>
      </c>
      <c r="B246" s="223" t="s">
        <v>371</v>
      </c>
      <c r="C246" s="224" t="str">
        <f t="shared" si="9"/>
        <v/>
      </c>
      <c r="D246" s="225" t="str">
        <f t="shared" si="11"/>
        <v/>
      </c>
      <c r="E246" s="151"/>
      <c r="F246" s="142"/>
      <c r="G246" s="143"/>
      <c r="H246" s="153"/>
      <c r="I246" s="154"/>
      <c r="J246" s="154"/>
      <c r="K246" s="154"/>
      <c r="L246" s="154"/>
      <c r="M246" s="154"/>
      <c r="N246" s="154"/>
      <c r="O246" s="154"/>
      <c r="P246" s="154"/>
      <c r="Q246" s="155"/>
      <c r="R246" s="154"/>
      <c r="S246" s="154"/>
      <c r="T246" s="154"/>
      <c r="U246" s="154"/>
      <c r="V246" s="154"/>
      <c r="W246" s="154"/>
      <c r="X246" s="154"/>
      <c r="Y246" s="154"/>
      <c r="Z246" s="147"/>
      <c r="AA246" s="146"/>
      <c r="AB246" s="145"/>
      <c r="AC246" s="145"/>
      <c r="AD246" s="147"/>
      <c r="AE246" s="147"/>
      <c r="AF246" s="146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7"/>
      <c r="AQ246" s="146"/>
      <c r="AR246" s="145"/>
      <c r="AS246" s="145"/>
      <c r="AT246" s="145"/>
      <c r="AU246" s="145"/>
      <c r="AV246" s="145"/>
      <c r="AW246" s="145"/>
      <c r="AX246" s="142"/>
      <c r="AY246" s="146"/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  <c r="BM246" s="145"/>
      <c r="BN246" s="145"/>
      <c r="BO246" s="142"/>
      <c r="BP246" s="148"/>
      <c r="BQ246" s="145"/>
      <c r="BR246" s="149"/>
      <c r="BS246" s="146"/>
      <c r="BT246" s="144"/>
      <c r="BU246" s="145"/>
      <c r="BV246" s="145"/>
      <c r="BW246" s="145"/>
      <c r="BX246" s="147"/>
      <c r="BY246" s="219"/>
    </row>
    <row r="247" spans="1:77" s="158" customFormat="1" ht="18" customHeight="1">
      <c r="A247" s="222">
        <f t="shared" si="10"/>
        <v>0</v>
      </c>
      <c r="B247" s="223" t="s">
        <v>372</v>
      </c>
      <c r="C247" s="224" t="str">
        <f t="shared" si="9"/>
        <v/>
      </c>
      <c r="D247" s="225" t="str">
        <f t="shared" si="11"/>
        <v/>
      </c>
      <c r="E247" s="151"/>
      <c r="F247" s="142"/>
      <c r="G247" s="143"/>
      <c r="H247" s="153"/>
      <c r="I247" s="154"/>
      <c r="J247" s="154"/>
      <c r="K247" s="154"/>
      <c r="L247" s="154"/>
      <c r="M247" s="154"/>
      <c r="N247" s="154"/>
      <c r="O247" s="154"/>
      <c r="P247" s="154"/>
      <c r="Q247" s="155"/>
      <c r="R247" s="154"/>
      <c r="S247" s="154"/>
      <c r="T247" s="154"/>
      <c r="U247" s="154"/>
      <c r="V247" s="154"/>
      <c r="W247" s="154"/>
      <c r="X247" s="154"/>
      <c r="Y247" s="154"/>
      <c r="Z247" s="147"/>
      <c r="AA247" s="146"/>
      <c r="AB247" s="145"/>
      <c r="AC247" s="145"/>
      <c r="AD247" s="147"/>
      <c r="AE247" s="147"/>
      <c r="AF247" s="146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7"/>
      <c r="AQ247" s="146"/>
      <c r="AR247" s="145"/>
      <c r="AS247" s="145"/>
      <c r="AT247" s="145"/>
      <c r="AU247" s="145"/>
      <c r="AV247" s="145"/>
      <c r="AW247" s="145"/>
      <c r="AX247" s="142"/>
      <c r="AY247" s="146"/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45"/>
      <c r="BM247" s="145"/>
      <c r="BN247" s="145"/>
      <c r="BO247" s="142"/>
      <c r="BP247" s="148"/>
      <c r="BQ247" s="145"/>
      <c r="BR247" s="149"/>
      <c r="BS247" s="146"/>
      <c r="BT247" s="144"/>
      <c r="BU247" s="145"/>
      <c r="BV247" s="145"/>
      <c r="BW247" s="145"/>
      <c r="BX247" s="147"/>
      <c r="BY247" s="219"/>
    </row>
    <row r="248" spans="1:77" s="158" customFormat="1" ht="18" customHeight="1">
      <c r="A248" s="222">
        <f t="shared" si="10"/>
        <v>0</v>
      </c>
      <c r="B248" s="223" t="s">
        <v>373</v>
      </c>
      <c r="C248" s="224" t="str">
        <f t="shared" si="9"/>
        <v/>
      </c>
      <c r="D248" s="225" t="str">
        <f t="shared" si="11"/>
        <v/>
      </c>
      <c r="E248" s="151"/>
      <c r="F248" s="142"/>
      <c r="G248" s="143"/>
      <c r="H248" s="153"/>
      <c r="I248" s="154"/>
      <c r="J248" s="154"/>
      <c r="K248" s="154"/>
      <c r="L248" s="154"/>
      <c r="M248" s="154"/>
      <c r="N248" s="154"/>
      <c r="O248" s="154"/>
      <c r="P248" s="154"/>
      <c r="Q248" s="155"/>
      <c r="R248" s="154"/>
      <c r="S248" s="154"/>
      <c r="T248" s="154"/>
      <c r="U248" s="154"/>
      <c r="V248" s="154"/>
      <c r="W248" s="154"/>
      <c r="X248" s="154"/>
      <c r="Y248" s="154"/>
      <c r="Z248" s="147"/>
      <c r="AA248" s="146"/>
      <c r="AB248" s="145"/>
      <c r="AC248" s="145"/>
      <c r="AD248" s="147"/>
      <c r="AE248" s="147"/>
      <c r="AF248" s="146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7"/>
      <c r="AQ248" s="146"/>
      <c r="AR248" s="145"/>
      <c r="AS248" s="145"/>
      <c r="AT248" s="145"/>
      <c r="AU248" s="145"/>
      <c r="AV248" s="145"/>
      <c r="AW248" s="145"/>
      <c r="AX248" s="142"/>
      <c r="AY248" s="146"/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5"/>
      <c r="BM248" s="145"/>
      <c r="BN248" s="145"/>
      <c r="BO248" s="142"/>
      <c r="BP248" s="148"/>
      <c r="BQ248" s="145"/>
      <c r="BR248" s="149"/>
      <c r="BS248" s="146"/>
      <c r="BT248" s="144"/>
      <c r="BU248" s="145"/>
      <c r="BV248" s="145"/>
      <c r="BW248" s="145"/>
      <c r="BX248" s="147"/>
      <c r="BY248" s="219"/>
    </row>
    <row r="249" spans="1:77" s="158" customFormat="1" ht="18" customHeight="1">
      <c r="A249" s="222">
        <f t="shared" si="10"/>
        <v>0</v>
      </c>
      <c r="B249" s="223" t="s">
        <v>374</v>
      </c>
      <c r="C249" s="224" t="str">
        <f t="shared" si="9"/>
        <v/>
      </c>
      <c r="D249" s="225" t="str">
        <f t="shared" si="11"/>
        <v/>
      </c>
      <c r="E249" s="151"/>
      <c r="F249" s="142"/>
      <c r="G249" s="143"/>
      <c r="H249" s="153"/>
      <c r="I249" s="154"/>
      <c r="J249" s="154"/>
      <c r="K249" s="154"/>
      <c r="L249" s="154"/>
      <c r="M249" s="154"/>
      <c r="N249" s="154"/>
      <c r="O249" s="154"/>
      <c r="P249" s="154"/>
      <c r="Q249" s="155"/>
      <c r="R249" s="154"/>
      <c r="S249" s="154"/>
      <c r="T249" s="154"/>
      <c r="U249" s="154"/>
      <c r="V249" s="154"/>
      <c r="W249" s="154"/>
      <c r="X249" s="154"/>
      <c r="Y249" s="154"/>
      <c r="Z249" s="147"/>
      <c r="AA249" s="146"/>
      <c r="AB249" s="145"/>
      <c r="AC249" s="145"/>
      <c r="AD249" s="147"/>
      <c r="AE249" s="147"/>
      <c r="AF249" s="146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7"/>
      <c r="AQ249" s="146"/>
      <c r="AR249" s="145"/>
      <c r="AS249" s="145"/>
      <c r="AT249" s="145"/>
      <c r="AU249" s="145"/>
      <c r="AV249" s="145"/>
      <c r="AW249" s="145"/>
      <c r="AX249" s="142"/>
      <c r="AY249" s="146"/>
      <c r="AZ249" s="145"/>
      <c r="BA249" s="145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45"/>
      <c r="BM249" s="145"/>
      <c r="BN249" s="145"/>
      <c r="BO249" s="142"/>
      <c r="BP249" s="148"/>
      <c r="BQ249" s="145"/>
      <c r="BR249" s="149"/>
      <c r="BS249" s="146"/>
      <c r="BT249" s="144"/>
      <c r="BU249" s="145"/>
      <c r="BV249" s="145"/>
      <c r="BW249" s="145"/>
      <c r="BX249" s="147"/>
      <c r="BY249" s="219"/>
    </row>
    <row r="250" spans="1:77" s="158" customFormat="1" ht="18" customHeight="1">
      <c r="A250" s="222">
        <f t="shared" si="10"/>
        <v>0</v>
      </c>
      <c r="B250" s="223" t="s">
        <v>375</v>
      </c>
      <c r="C250" s="224" t="str">
        <f t="shared" si="9"/>
        <v/>
      </c>
      <c r="D250" s="225" t="str">
        <f t="shared" si="11"/>
        <v/>
      </c>
      <c r="E250" s="151"/>
      <c r="F250" s="142"/>
      <c r="G250" s="143"/>
      <c r="H250" s="153"/>
      <c r="I250" s="154"/>
      <c r="J250" s="154"/>
      <c r="K250" s="154"/>
      <c r="L250" s="154"/>
      <c r="M250" s="154"/>
      <c r="N250" s="154"/>
      <c r="O250" s="154"/>
      <c r="P250" s="154"/>
      <c r="Q250" s="155"/>
      <c r="R250" s="154"/>
      <c r="S250" s="154"/>
      <c r="T250" s="154"/>
      <c r="U250" s="154"/>
      <c r="V250" s="154"/>
      <c r="W250" s="154"/>
      <c r="X250" s="154"/>
      <c r="Y250" s="154"/>
      <c r="Z250" s="147"/>
      <c r="AA250" s="146"/>
      <c r="AB250" s="145"/>
      <c r="AC250" s="145"/>
      <c r="AD250" s="147"/>
      <c r="AE250" s="147"/>
      <c r="AF250" s="146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7"/>
      <c r="AQ250" s="146"/>
      <c r="AR250" s="145"/>
      <c r="AS250" s="145"/>
      <c r="AT250" s="145"/>
      <c r="AU250" s="145"/>
      <c r="AV250" s="145"/>
      <c r="AW250" s="145"/>
      <c r="AX250" s="142"/>
      <c r="AY250" s="146"/>
      <c r="AZ250" s="145"/>
      <c r="BA250" s="145"/>
      <c r="BB250" s="145"/>
      <c r="BC250" s="145"/>
      <c r="BD250" s="145"/>
      <c r="BE250" s="145"/>
      <c r="BF250" s="145"/>
      <c r="BG250" s="145"/>
      <c r="BH250" s="145"/>
      <c r="BI250" s="145"/>
      <c r="BJ250" s="145"/>
      <c r="BK250" s="145"/>
      <c r="BL250" s="145"/>
      <c r="BM250" s="145"/>
      <c r="BN250" s="145"/>
      <c r="BO250" s="142"/>
      <c r="BP250" s="148"/>
      <c r="BQ250" s="145"/>
      <c r="BR250" s="149"/>
      <c r="BS250" s="146"/>
      <c r="BT250" s="144"/>
      <c r="BU250" s="145"/>
      <c r="BV250" s="145"/>
      <c r="BW250" s="145"/>
      <c r="BX250" s="147"/>
      <c r="BY250" s="219"/>
    </row>
    <row r="251" spans="1:77" s="158" customFormat="1" ht="18" customHeight="1">
      <c r="A251" s="222">
        <f t="shared" si="10"/>
        <v>0</v>
      </c>
      <c r="B251" s="223" t="s">
        <v>376</v>
      </c>
      <c r="C251" s="224" t="str">
        <f t="shared" si="9"/>
        <v/>
      </c>
      <c r="D251" s="225" t="str">
        <f t="shared" si="11"/>
        <v/>
      </c>
      <c r="E251" s="151"/>
      <c r="F251" s="142"/>
      <c r="G251" s="143"/>
      <c r="H251" s="153"/>
      <c r="I251" s="154"/>
      <c r="J251" s="154"/>
      <c r="K251" s="154"/>
      <c r="L251" s="154"/>
      <c r="M251" s="154"/>
      <c r="N251" s="154"/>
      <c r="O251" s="154"/>
      <c r="P251" s="154"/>
      <c r="Q251" s="155"/>
      <c r="R251" s="154"/>
      <c r="S251" s="154"/>
      <c r="T251" s="154"/>
      <c r="U251" s="154"/>
      <c r="V251" s="154"/>
      <c r="W251" s="154"/>
      <c r="X251" s="154"/>
      <c r="Y251" s="154"/>
      <c r="Z251" s="147"/>
      <c r="AA251" s="146"/>
      <c r="AB251" s="145"/>
      <c r="AC251" s="145"/>
      <c r="AD251" s="147"/>
      <c r="AE251" s="147"/>
      <c r="AF251" s="146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7"/>
      <c r="AQ251" s="146"/>
      <c r="AR251" s="145"/>
      <c r="AS251" s="145"/>
      <c r="AT251" s="145"/>
      <c r="AU251" s="145"/>
      <c r="AV251" s="145"/>
      <c r="AW251" s="145"/>
      <c r="AX251" s="142"/>
      <c r="AY251" s="146"/>
      <c r="AZ251" s="145"/>
      <c r="BA251" s="145"/>
      <c r="BB251" s="145"/>
      <c r="BC251" s="145"/>
      <c r="BD251" s="145"/>
      <c r="BE251" s="145"/>
      <c r="BF251" s="145"/>
      <c r="BG251" s="145"/>
      <c r="BH251" s="145"/>
      <c r="BI251" s="145"/>
      <c r="BJ251" s="145"/>
      <c r="BK251" s="145"/>
      <c r="BL251" s="145"/>
      <c r="BM251" s="145"/>
      <c r="BN251" s="145"/>
      <c r="BO251" s="142"/>
      <c r="BP251" s="148"/>
      <c r="BQ251" s="145"/>
      <c r="BR251" s="149"/>
      <c r="BS251" s="146"/>
      <c r="BT251" s="144"/>
      <c r="BU251" s="145"/>
      <c r="BV251" s="145"/>
      <c r="BW251" s="145"/>
      <c r="BX251" s="147"/>
      <c r="BY251" s="219"/>
    </row>
    <row r="252" spans="1:77" s="158" customFormat="1" ht="18" customHeight="1">
      <c r="A252" s="222">
        <f t="shared" si="10"/>
        <v>0</v>
      </c>
      <c r="B252" s="223" t="s">
        <v>377</v>
      </c>
      <c r="C252" s="224" t="str">
        <f t="shared" si="9"/>
        <v/>
      </c>
      <c r="D252" s="225" t="str">
        <f t="shared" si="11"/>
        <v/>
      </c>
      <c r="E252" s="151"/>
      <c r="F252" s="142"/>
      <c r="G252" s="143"/>
      <c r="H252" s="153"/>
      <c r="I252" s="154"/>
      <c r="J252" s="154"/>
      <c r="K252" s="154"/>
      <c r="L252" s="154"/>
      <c r="M252" s="154"/>
      <c r="N252" s="154"/>
      <c r="O252" s="154"/>
      <c r="P252" s="154"/>
      <c r="Q252" s="155"/>
      <c r="R252" s="154"/>
      <c r="S252" s="154"/>
      <c r="T252" s="154"/>
      <c r="U252" s="154"/>
      <c r="V252" s="154"/>
      <c r="W252" s="154"/>
      <c r="X252" s="154"/>
      <c r="Y252" s="154"/>
      <c r="Z252" s="147"/>
      <c r="AA252" s="146"/>
      <c r="AB252" s="145"/>
      <c r="AC252" s="145"/>
      <c r="AD252" s="147"/>
      <c r="AE252" s="147"/>
      <c r="AF252" s="146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7"/>
      <c r="AQ252" s="146"/>
      <c r="AR252" s="145"/>
      <c r="AS252" s="145"/>
      <c r="AT252" s="145"/>
      <c r="AU252" s="145"/>
      <c r="AV252" s="145"/>
      <c r="AW252" s="145"/>
      <c r="AX252" s="142"/>
      <c r="AY252" s="146"/>
      <c r="AZ252" s="145"/>
      <c r="BA252" s="145"/>
      <c r="BB252" s="145"/>
      <c r="BC252" s="145"/>
      <c r="BD252" s="145"/>
      <c r="BE252" s="145"/>
      <c r="BF252" s="145"/>
      <c r="BG252" s="145"/>
      <c r="BH252" s="145"/>
      <c r="BI252" s="145"/>
      <c r="BJ252" s="145"/>
      <c r="BK252" s="145"/>
      <c r="BL252" s="145"/>
      <c r="BM252" s="145"/>
      <c r="BN252" s="145"/>
      <c r="BO252" s="142"/>
      <c r="BP252" s="148"/>
      <c r="BQ252" s="145"/>
      <c r="BR252" s="149"/>
      <c r="BS252" s="146"/>
      <c r="BT252" s="144"/>
      <c r="BU252" s="145"/>
      <c r="BV252" s="145"/>
      <c r="BW252" s="145"/>
      <c r="BX252" s="147"/>
      <c r="BY252" s="219"/>
    </row>
    <row r="253" spans="1:77" s="158" customFormat="1" ht="18" customHeight="1">
      <c r="A253" s="222">
        <f t="shared" si="10"/>
        <v>0</v>
      </c>
      <c r="B253" s="223" t="s">
        <v>378</v>
      </c>
      <c r="C253" s="224" t="str">
        <f t="shared" si="9"/>
        <v/>
      </c>
      <c r="D253" s="225" t="str">
        <f t="shared" si="11"/>
        <v/>
      </c>
      <c r="E253" s="151"/>
      <c r="F253" s="142"/>
      <c r="G253" s="143"/>
      <c r="H253" s="153"/>
      <c r="I253" s="154"/>
      <c r="J253" s="154"/>
      <c r="K253" s="154"/>
      <c r="L253" s="154"/>
      <c r="M253" s="154"/>
      <c r="N253" s="154"/>
      <c r="O253" s="154"/>
      <c r="P253" s="154"/>
      <c r="Q253" s="155"/>
      <c r="R253" s="154"/>
      <c r="S253" s="154"/>
      <c r="T253" s="154"/>
      <c r="U253" s="154"/>
      <c r="V253" s="154"/>
      <c r="W253" s="154"/>
      <c r="X253" s="154"/>
      <c r="Y253" s="154"/>
      <c r="Z253" s="147"/>
      <c r="AA253" s="146"/>
      <c r="AB253" s="145"/>
      <c r="AC253" s="145"/>
      <c r="AD253" s="147"/>
      <c r="AE253" s="147"/>
      <c r="AF253" s="146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7"/>
      <c r="AQ253" s="146"/>
      <c r="AR253" s="145"/>
      <c r="AS253" s="145"/>
      <c r="AT253" s="145"/>
      <c r="AU253" s="145"/>
      <c r="AV253" s="145"/>
      <c r="AW253" s="145"/>
      <c r="AX253" s="142"/>
      <c r="AY253" s="146"/>
      <c r="AZ253" s="145"/>
      <c r="BA253" s="145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5"/>
      <c r="BM253" s="145"/>
      <c r="BN253" s="145"/>
      <c r="BO253" s="142"/>
      <c r="BP253" s="148"/>
      <c r="BQ253" s="145"/>
      <c r="BR253" s="149"/>
      <c r="BS253" s="146"/>
      <c r="BT253" s="144"/>
      <c r="BU253" s="145"/>
      <c r="BV253" s="145"/>
      <c r="BW253" s="145"/>
      <c r="BX253" s="147"/>
      <c r="BY253" s="219"/>
    </row>
    <row r="254" spans="1:77" s="158" customFormat="1" ht="18" customHeight="1">
      <c r="A254" s="222">
        <f t="shared" si="10"/>
        <v>0</v>
      </c>
      <c r="B254" s="223" t="s">
        <v>379</v>
      </c>
      <c r="C254" s="224" t="str">
        <f t="shared" si="9"/>
        <v/>
      </c>
      <c r="D254" s="225" t="str">
        <f t="shared" si="11"/>
        <v/>
      </c>
      <c r="E254" s="151"/>
      <c r="F254" s="142"/>
      <c r="G254" s="143"/>
      <c r="H254" s="153"/>
      <c r="I254" s="154"/>
      <c r="J254" s="154"/>
      <c r="K254" s="154"/>
      <c r="L254" s="154"/>
      <c r="M254" s="154"/>
      <c r="N254" s="154"/>
      <c r="O254" s="154"/>
      <c r="P254" s="154"/>
      <c r="Q254" s="155"/>
      <c r="R254" s="154"/>
      <c r="S254" s="154"/>
      <c r="T254" s="154"/>
      <c r="U254" s="154"/>
      <c r="V254" s="154"/>
      <c r="W254" s="154"/>
      <c r="X254" s="154"/>
      <c r="Y254" s="154"/>
      <c r="Z254" s="147"/>
      <c r="AA254" s="146"/>
      <c r="AB254" s="145"/>
      <c r="AC254" s="145"/>
      <c r="AD254" s="147"/>
      <c r="AE254" s="147"/>
      <c r="AF254" s="146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7"/>
      <c r="AQ254" s="146"/>
      <c r="AR254" s="145"/>
      <c r="AS254" s="145"/>
      <c r="AT254" s="145"/>
      <c r="AU254" s="145"/>
      <c r="AV254" s="145"/>
      <c r="AW254" s="145"/>
      <c r="AX254" s="142"/>
      <c r="AY254" s="146"/>
      <c r="AZ254" s="145"/>
      <c r="BA254" s="145"/>
      <c r="BB254" s="145"/>
      <c r="BC254" s="145"/>
      <c r="BD254" s="145"/>
      <c r="BE254" s="145"/>
      <c r="BF254" s="145"/>
      <c r="BG254" s="145"/>
      <c r="BH254" s="145"/>
      <c r="BI254" s="145"/>
      <c r="BJ254" s="145"/>
      <c r="BK254" s="145"/>
      <c r="BL254" s="145"/>
      <c r="BM254" s="145"/>
      <c r="BN254" s="145"/>
      <c r="BO254" s="142"/>
      <c r="BP254" s="148"/>
      <c r="BQ254" s="145"/>
      <c r="BR254" s="149"/>
      <c r="BS254" s="146"/>
      <c r="BT254" s="144"/>
      <c r="BU254" s="145"/>
      <c r="BV254" s="145"/>
      <c r="BW254" s="145"/>
      <c r="BX254" s="147"/>
      <c r="BY254" s="219"/>
    </row>
    <row r="255" spans="1:77" s="158" customFormat="1" ht="18" customHeight="1">
      <c r="A255" s="222">
        <f t="shared" si="10"/>
        <v>0</v>
      </c>
      <c r="B255" s="223" t="s">
        <v>380</v>
      </c>
      <c r="C255" s="224" t="str">
        <f t="shared" si="9"/>
        <v/>
      </c>
      <c r="D255" s="225" t="str">
        <f t="shared" si="11"/>
        <v/>
      </c>
      <c r="E255" s="151"/>
      <c r="F255" s="142"/>
      <c r="G255" s="143"/>
      <c r="H255" s="153"/>
      <c r="I255" s="154"/>
      <c r="J255" s="154"/>
      <c r="K255" s="154"/>
      <c r="L255" s="154"/>
      <c r="M255" s="154"/>
      <c r="N255" s="154"/>
      <c r="O255" s="154"/>
      <c r="P255" s="154"/>
      <c r="Q255" s="155"/>
      <c r="R255" s="154"/>
      <c r="S255" s="154"/>
      <c r="T255" s="154"/>
      <c r="U255" s="154"/>
      <c r="V255" s="154"/>
      <c r="W255" s="154"/>
      <c r="X255" s="154"/>
      <c r="Y255" s="154"/>
      <c r="Z255" s="147"/>
      <c r="AA255" s="146"/>
      <c r="AB255" s="145"/>
      <c r="AC255" s="145"/>
      <c r="AD255" s="147"/>
      <c r="AE255" s="147"/>
      <c r="AF255" s="146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7"/>
      <c r="AQ255" s="146"/>
      <c r="AR255" s="145"/>
      <c r="AS255" s="145"/>
      <c r="AT255" s="145"/>
      <c r="AU255" s="145"/>
      <c r="AV255" s="145"/>
      <c r="AW255" s="145"/>
      <c r="AX255" s="142"/>
      <c r="AY255" s="146"/>
      <c r="AZ255" s="145"/>
      <c r="BA255" s="145"/>
      <c r="BB255" s="145"/>
      <c r="BC255" s="145"/>
      <c r="BD255" s="145"/>
      <c r="BE255" s="145"/>
      <c r="BF255" s="145"/>
      <c r="BG255" s="145"/>
      <c r="BH255" s="145"/>
      <c r="BI255" s="145"/>
      <c r="BJ255" s="145"/>
      <c r="BK255" s="145"/>
      <c r="BL255" s="145"/>
      <c r="BM255" s="145"/>
      <c r="BN255" s="145"/>
      <c r="BO255" s="142"/>
      <c r="BP255" s="148"/>
      <c r="BQ255" s="145"/>
      <c r="BR255" s="149"/>
      <c r="BS255" s="146"/>
      <c r="BT255" s="144"/>
      <c r="BU255" s="145"/>
      <c r="BV255" s="145"/>
      <c r="BW255" s="145"/>
      <c r="BX255" s="147"/>
      <c r="BY255" s="219"/>
    </row>
    <row r="256" spans="1:77" s="158" customFormat="1" ht="18" customHeight="1">
      <c r="A256" s="222">
        <f t="shared" si="10"/>
        <v>0</v>
      </c>
      <c r="B256" s="223" t="s">
        <v>381</v>
      </c>
      <c r="C256" s="224" t="str">
        <f t="shared" si="9"/>
        <v/>
      </c>
      <c r="D256" s="225" t="str">
        <f t="shared" si="11"/>
        <v/>
      </c>
      <c r="E256" s="151"/>
      <c r="F256" s="142"/>
      <c r="G256" s="143"/>
      <c r="H256" s="153"/>
      <c r="I256" s="154"/>
      <c r="J256" s="154"/>
      <c r="K256" s="154"/>
      <c r="L256" s="154"/>
      <c r="M256" s="154"/>
      <c r="N256" s="154"/>
      <c r="O256" s="154"/>
      <c r="P256" s="154"/>
      <c r="Q256" s="155"/>
      <c r="R256" s="154"/>
      <c r="S256" s="154"/>
      <c r="T256" s="154"/>
      <c r="U256" s="154"/>
      <c r="V256" s="154"/>
      <c r="W256" s="154"/>
      <c r="X256" s="154"/>
      <c r="Y256" s="154"/>
      <c r="Z256" s="147"/>
      <c r="AA256" s="146"/>
      <c r="AB256" s="145"/>
      <c r="AC256" s="145"/>
      <c r="AD256" s="147"/>
      <c r="AE256" s="147"/>
      <c r="AF256" s="146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7"/>
      <c r="AQ256" s="146"/>
      <c r="AR256" s="145"/>
      <c r="AS256" s="145"/>
      <c r="AT256" s="145"/>
      <c r="AU256" s="145"/>
      <c r="AV256" s="145"/>
      <c r="AW256" s="145"/>
      <c r="AX256" s="142"/>
      <c r="AY256" s="146"/>
      <c r="AZ256" s="145"/>
      <c r="BA256" s="145"/>
      <c r="BB256" s="145"/>
      <c r="BC256" s="145"/>
      <c r="BD256" s="145"/>
      <c r="BE256" s="145"/>
      <c r="BF256" s="145"/>
      <c r="BG256" s="145"/>
      <c r="BH256" s="145"/>
      <c r="BI256" s="145"/>
      <c r="BJ256" s="145"/>
      <c r="BK256" s="145"/>
      <c r="BL256" s="145"/>
      <c r="BM256" s="145"/>
      <c r="BN256" s="145"/>
      <c r="BO256" s="142"/>
      <c r="BP256" s="148"/>
      <c r="BQ256" s="145"/>
      <c r="BR256" s="149"/>
      <c r="BS256" s="146"/>
      <c r="BT256" s="144"/>
      <c r="BU256" s="145"/>
      <c r="BV256" s="145"/>
      <c r="BW256" s="145"/>
      <c r="BX256" s="147"/>
      <c r="BY256" s="219"/>
    </row>
    <row r="257" spans="1:77" s="158" customFormat="1" ht="18" customHeight="1">
      <c r="A257" s="222">
        <f t="shared" si="10"/>
        <v>0</v>
      </c>
      <c r="B257" s="223" t="s">
        <v>382</v>
      </c>
      <c r="C257" s="224" t="str">
        <f t="shared" si="9"/>
        <v/>
      </c>
      <c r="D257" s="225" t="str">
        <f t="shared" si="11"/>
        <v/>
      </c>
      <c r="E257" s="151"/>
      <c r="F257" s="142"/>
      <c r="G257" s="143"/>
      <c r="H257" s="153"/>
      <c r="I257" s="154"/>
      <c r="J257" s="154"/>
      <c r="K257" s="154"/>
      <c r="L257" s="154"/>
      <c r="M257" s="154"/>
      <c r="N257" s="154"/>
      <c r="O257" s="154"/>
      <c r="P257" s="154"/>
      <c r="Q257" s="155"/>
      <c r="R257" s="154"/>
      <c r="S257" s="154"/>
      <c r="T257" s="154"/>
      <c r="U257" s="154"/>
      <c r="V257" s="154"/>
      <c r="W257" s="154"/>
      <c r="X257" s="154"/>
      <c r="Y257" s="154"/>
      <c r="Z257" s="147"/>
      <c r="AA257" s="146"/>
      <c r="AB257" s="145"/>
      <c r="AC257" s="145"/>
      <c r="AD257" s="147"/>
      <c r="AE257" s="147"/>
      <c r="AF257" s="146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7"/>
      <c r="AQ257" s="146"/>
      <c r="AR257" s="145"/>
      <c r="AS257" s="145"/>
      <c r="AT257" s="145"/>
      <c r="AU257" s="145"/>
      <c r="AV257" s="145"/>
      <c r="AW257" s="145"/>
      <c r="AX257" s="142"/>
      <c r="AY257" s="146"/>
      <c r="AZ257" s="145"/>
      <c r="BA257" s="145"/>
      <c r="BB257" s="145"/>
      <c r="BC257" s="145"/>
      <c r="BD257" s="145"/>
      <c r="BE257" s="145"/>
      <c r="BF257" s="145"/>
      <c r="BG257" s="145"/>
      <c r="BH257" s="145"/>
      <c r="BI257" s="145"/>
      <c r="BJ257" s="145"/>
      <c r="BK257" s="145"/>
      <c r="BL257" s="145"/>
      <c r="BM257" s="145"/>
      <c r="BN257" s="145"/>
      <c r="BO257" s="142"/>
      <c r="BP257" s="148"/>
      <c r="BQ257" s="145"/>
      <c r="BR257" s="149"/>
      <c r="BS257" s="146"/>
      <c r="BT257" s="144"/>
      <c r="BU257" s="145"/>
      <c r="BV257" s="145"/>
      <c r="BW257" s="145"/>
      <c r="BX257" s="147"/>
      <c r="BY257" s="219"/>
    </row>
    <row r="258" spans="1:77" s="158" customFormat="1" ht="18" customHeight="1">
      <c r="A258" s="222">
        <f t="shared" si="10"/>
        <v>0</v>
      </c>
      <c r="B258" s="223" t="s">
        <v>383</v>
      </c>
      <c r="C258" s="224" t="str">
        <f t="shared" si="9"/>
        <v/>
      </c>
      <c r="D258" s="225" t="str">
        <f t="shared" si="11"/>
        <v/>
      </c>
      <c r="E258" s="151"/>
      <c r="F258" s="142"/>
      <c r="G258" s="143"/>
      <c r="H258" s="153"/>
      <c r="I258" s="154"/>
      <c r="J258" s="154"/>
      <c r="K258" s="154"/>
      <c r="L258" s="154"/>
      <c r="M258" s="154"/>
      <c r="N258" s="154"/>
      <c r="O258" s="154"/>
      <c r="P258" s="154"/>
      <c r="Q258" s="155"/>
      <c r="R258" s="154"/>
      <c r="S258" s="154"/>
      <c r="T258" s="154"/>
      <c r="U258" s="154"/>
      <c r="V258" s="154"/>
      <c r="W258" s="154"/>
      <c r="X258" s="154"/>
      <c r="Y258" s="154"/>
      <c r="Z258" s="147"/>
      <c r="AA258" s="146"/>
      <c r="AB258" s="145"/>
      <c r="AC258" s="145"/>
      <c r="AD258" s="147"/>
      <c r="AE258" s="147"/>
      <c r="AF258" s="146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7"/>
      <c r="AQ258" s="146"/>
      <c r="AR258" s="145"/>
      <c r="AS258" s="145"/>
      <c r="AT258" s="145"/>
      <c r="AU258" s="145"/>
      <c r="AV258" s="145"/>
      <c r="AW258" s="145"/>
      <c r="AX258" s="142"/>
      <c r="AY258" s="146"/>
      <c r="AZ258" s="145"/>
      <c r="BA258" s="145"/>
      <c r="BB258" s="145"/>
      <c r="BC258" s="145"/>
      <c r="BD258" s="145"/>
      <c r="BE258" s="145"/>
      <c r="BF258" s="145"/>
      <c r="BG258" s="145"/>
      <c r="BH258" s="145"/>
      <c r="BI258" s="145"/>
      <c r="BJ258" s="145"/>
      <c r="BK258" s="145"/>
      <c r="BL258" s="145"/>
      <c r="BM258" s="145"/>
      <c r="BN258" s="145"/>
      <c r="BO258" s="142"/>
      <c r="BP258" s="148"/>
      <c r="BQ258" s="145"/>
      <c r="BR258" s="149"/>
      <c r="BS258" s="146"/>
      <c r="BT258" s="144"/>
      <c r="BU258" s="145"/>
      <c r="BV258" s="145"/>
      <c r="BW258" s="145"/>
      <c r="BX258" s="147"/>
      <c r="BY258" s="219"/>
    </row>
    <row r="259" spans="1:77" s="158" customFormat="1" ht="18" customHeight="1">
      <c r="A259" s="222">
        <f t="shared" si="10"/>
        <v>0</v>
      </c>
      <c r="B259" s="223" t="s">
        <v>384</v>
      </c>
      <c r="C259" s="224" t="str">
        <f t="shared" si="9"/>
        <v/>
      </c>
      <c r="D259" s="225" t="str">
        <f t="shared" si="11"/>
        <v/>
      </c>
      <c r="E259" s="151"/>
      <c r="F259" s="142"/>
      <c r="G259" s="143"/>
      <c r="H259" s="153"/>
      <c r="I259" s="154"/>
      <c r="J259" s="154"/>
      <c r="K259" s="154"/>
      <c r="L259" s="154"/>
      <c r="M259" s="154"/>
      <c r="N259" s="154"/>
      <c r="O259" s="154"/>
      <c r="P259" s="154"/>
      <c r="Q259" s="155"/>
      <c r="R259" s="154"/>
      <c r="S259" s="154"/>
      <c r="T259" s="154"/>
      <c r="U259" s="154"/>
      <c r="V259" s="154"/>
      <c r="W259" s="154"/>
      <c r="X259" s="154"/>
      <c r="Y259" s="154"/>
      <c r="Z259" s="147"/>
      <c r="AA259" s="146"/>
      <c r="AB259" s="145"/>
      <c r="AC259" s="145"/>
      <c r="AD259" s="147"/>
      <c r="AE259" s="147"/>
      <c r="AF259" s="146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7"/>
      <c r="AQ259" s="146"/>
      <c r="AR259" s="145"/>
      <c r="AS259" s="145"/>
      <c r="AT259" s="145"/>
      <c r="AU259" s="145"/>
      <c r="AV259" s="145"/>
      <c r="AW259" s="145"/>
      <c r="AX259" s="142"/>
      <c r="AY259" s="146"/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45"/>
      <c r="BM259" s="145"/>
      <c r="BN259" s="145"/>
      <c r="BO259" s="142"/>
      <c r="BP259" s="148"/>
      <c r="BQ259" s="145"/>
      <c r="BR259" s="149"/>
      <c r="BS259" s="146"/>
      <c r="BT259" s="144"/>
      <c r="BU259" s="145"/>
      <c r="BV259" s="145"/>
      <c r="BW259" s="145"/>
      <c r="BX259" s="147"/>
      <c r="BY259" s="219"/>
    </row>
    <row r="260" spans="1:77" s="158" customFormat="1" ht="18" customHeight="1">
      <c r="A260" s="222">
        <f t="shared" si="10"/>
        <v>0</v>
      </c>
      <c r="B260" s="223" t="s">
        <v>385</v>
      </c>
      <c r="C260" s="224" t="str">
        <f t="shared" si="9"/>
        <v/>
      </c>
      <c r="D260" s="225" t="str">
        <f t="shared" si="11"/>
        <v/>
      </c>
      <c r="E260" s="151"/>
      <c r="F260" s="142"/>
      <c r="G260" s="143"/>
      <c r="H260" s="153"/>
      <c r="I260" s="154"/>
      <c r="J260" s="154"/>
      <c r="K260" s="154"/>
      <c r="L260" s="154"/>
      <c r="M260" s="154"/>
      <c r="N260" s="154"/>
      <c r="O260" s="154"/>
      <c r="P260" s="154"/>
      <c r="Q260" s="155"/>
      <c r="R260" s="154"/>
      <c r="S260" s="154"/>
      <c r="T260" s="154"/>
      <c r="U260" s="154"/>
      <c r="V260" s="154"/>
      <c r="W260" s="154"/>
      <c r="X260" s="154"/>
      <c r="Y260" s="154"/>
      <c r="Z260" s="147"/>
      <c r="AA260" s="146"/>
      <c r="AB260" s="145"/>
      <c r="AC260" s="145"/>
      <c r="AD260" s="147"/>
      <c r="AE260" s="147"/>
      <c r="AF260" s="146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7"/>
      <c r="AQ260" s="146"/>
      <c r="AR260" s="145"/>
      <c r="AS260" s="145"/>
      <c r="AT260" s="145"/>
      <c r="AU260" s="145"/>
      <c r="AV260" s="145"/>
      <c r="AW260" s="145"/>
      <c r="AX260" s="142"/>
      <c r="AY260" s="146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  <c r="BM260" s="145"/>
      <c r="BN260" s="145"/>
      <c r="BO260" s="142"/>
      <c r="BP260" s="148"/>
      <c r="BQ260" s="145"/>
      <c r="BR260" s="149"/>
      <c r="BS260" s="146"/>
      <c r="BT260" s="144"/>
      <c r="BU260" s="145"/>
      <c r="BV260" s="145"/>
      <c r="BW260" s="145"/>
      <c r="BX260" s="147"/>
      <c r="BY260" s="219"/>
    </row>
    <row r="261" spans="1:77" s="158" customFormat="1" ht="18" customHeight="1">
      <c r="A261" s="222">
        <f t="shared" si="10"/>
        <v>0</v>
      </c>
      <c r="B261" s="223" t="s">
        <v>386</v>
      </c>
      <c r="C261" s="224" t="str">
        <f t="shared" si="9"/>
        <v/>
      </c>
      <c r="D261" s="225" t="str">
        <f t="shared" si="11"/>
        <v/>
      </c>
      <c r="E261" s="151"/>
      <c r="F261" s="142"/>
      <c r="G261" s="143"/>
      <c r="H261" s="153"/>
      <c r="I261" s="154"/>
      <c r="J261" s="154"/>
      <c r="K261" s="154"/>
      <c r="L261" s="154"/>
      <c r="M261" s="154"/>
      <c r="N261" s="154"/>
      <c r="O261" s="154"/>
      <c r="P261" s="154"/>
      <c r="Q261" s="155"/>
      <c r="R261" s="154"/>
      <c r="S261" s="154"/>
      <c r="T261" s="154"/>
      <c r="U261" s="154"/>
      <c r="V261" s="154"/>
      <c r="W261" s="154"/>
      <c r="X261" s="154"/>
      <c r="Y261" s="154"/>
      <c r="Z261" s="147"/>
      <c r="AA261" s="146"/>
      <c r="AB261" s="145"/>
      <c r="AC261" s="145"/>
      <c r="AD261" s="147"/>
      <c r="AE261" s="147"/>
      <c r="AF261" s="146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7"/>
      <c r="AQ261" s="146"/>
      <c r="AR261" s="145"/>
      <c r="AS261" s="145"/>
      <c r="AT261" s="145"/>
      <c r="AU261" s="145"/>
      <c r="AV261" s="145"/>
      <c r="AW261" s="145"/>
      <c r="AX261" s="142"/>
      <c r="AY261" s="146"/>
      <c r="AZ261" s="145"/>
      <c r="BA261" s="145"/>
      <c r="BB261" s="145"/>
      <c r="BC261" s="145"/>
      <c r="BD261" s="145"/>
      <c r="BE261" s="145"/>
      <c r="BF261" s="145"/>
      <c r="BG261" s="145"/>
      <c r="BH261" s="145"/>
      <c r="BI261" s="145"/>
      <c r="BJ261" s="145"/>
      <c r="BK261" s="145"/>
      <c r="BL261" s="145"/>
      <c r="BM261" s="145"/>
      <c r="BN261" s="145"/>
      <c r="BO261" s="142"/>
      <c r="BP261" s="148"/>
      <c r="BQ261" s="145"/>
      <c r="BR261" s="149"/>
      <c r="BS261" s="146"/>
      <c r="BT261" s="144"/>
      <c r="BU261" s="145"/>
      <c r="BV261" s="145"/>
      <c r="BW261" s="145"/>
      <c r="BX261" s="147"/>
      <c r="BY261" s="219"/>
    </row>
    <row r="262" spans="1:77" s="158" customFormat="1" ht="18" customHeight="1">
      <c r="A262" s="222">
        <f t="shared" si="10"/>
        <v>0</v>
      </c>
      <c r="B262" s="223" t="s">
        <v>387</v>
      </c>
      <c r="C262" s="224" t="str">
        <f t="shared" ref="C262:C325" si="12">IF(E262="","",(CONCATENATE(A262,B262)+24000000000))</f>
        <v/>
      </c>
      <c r="D262" s="225" t="str">
        <f t="shared" si="11"/>
        <v/>
      </c>
      <c r="E262" s="151"/>
      <c r="F262" s="142"/>
      <c r="G262" s="143"/>
      <c r="H262" s="153"/>
      <c r="I262" s="154"/>
      <c r="J262" s="154"/>
      <c r="K262" s="154"/>
      <c r="L262" s="154"/>
      <c r="M262" s="154"/>
      <c r="N262" s="154"/>
      <c r="O262" s="154"/>
      <c r="P262" s="154"/>
      <c r="Q262" s="155"/>
      <c r="R262" s="154"/>
      <c r="S262" s="154"/>
      <c r="T262" s="154"/>
      <c r="U262" s="154"/>
      <c r="V262" s="154"/>
      <c r="W262" s="154"/>
      <c r="X262" s="154"/>
      <c r="Y262" s="154"/>
      <c r="Z262" s="147"/>
      <c r="AA262" s="146"/>
      <c r="AB262" s="145"/>
      <c r="AC262" s="145"/>
      <c r="AD262" s="147"/>
      <c r="AE262" s="147"/>
      <c r="AF262" s="146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7"/>
      <c r="AQ262" s="146"/>
      <c r="AR262" s="145"/>
      <c r="AS262" s="145"/>
      <c r="AT262" s="145"/>
      <c r="AU262" s="145"/>
      <c r="AV262" s="145"/>
      <c r="AW262" s="145"/>
      <c r="AX262" s="142"/>
      <c r="AY262" s="146"/>
      <c r="AZ262" s="145"/>
      <c r="BA262" s="145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5"/>
      <c r="BM262" s="145"/>
      <c r="BN262" s="145"/>
      <c r="BO262" s="142"/>
      <c r="BP262" s="148"/>
      <c r="BQ262" s="145"/>
      <c r="BR262" s="149"/>
      <c r="BS262" s="146"/>
      <c r="BT262" s="144"/>
      <c r="BU262" s="145"/>
      <c r="BV262" s="145"/>
      <c r="BW262" s="145"/>
      <c r="BX262" s="147"/>
      <c r="BY262" s="219"/>
    </row>
    <row r="263" spans="1:77" s="158" customFormat="1" ht="18" customHeight="1">
      <c r="A263" s="222">
        <f t="shared" ref="A263:A326" si="13">+$A$5</f>
        <v>0</v>
      </c>
      <c r="B263" s="223" t="s">
        <v>388</v>
      </c>
      <c r="C263" s="224" t="str">
        <f t="shared" si="12"/>
        <v/>
      </c>
      <c r="D263" s="225" t="str">
        <f t="shared" ref="D263:D326" si="14">IF(E263="","",$D$5)</f>
        <v/>
      </c>
      <c r="E263" s="151"/>
      <c r="F263" s="142"/>
      <c r="G263" s="143"/>
      <c r="H263" s="153"/>
      <c r="I263" s="154"/>
      <c r="J263" s="154"/>
      <c r="K263" s="154"/>
      <c r="L263" s="154"/>
      <c r="M263" s="154"/>
      <c r="N263" s="154"/>
      <c r="O263" s="154"/>
      <c r="P263" s="154"/>
      <c r="Q263" s="155"/>
      <c r="R263" s="154"/>
      <c r="S263" s="154"/>
      <c r="T263" s="154"/>
      <c r="U263" s="154"/>
      <c r="V263" s="154"/>
      <c r="W263" s="154"/>
      <c r="X263" s="154"/>
      <c r="Y263" s="154"/>
      <c r="Z263" s="147"/>
      <c r="AA263" s="146"/>
      <c r="AB263" s="145"/>
      <c r="AC263" s="145"/>
      <c r="AD263" s="147"/>
      <c r="AE263" s="147"/>
      <c r="AF263" s="146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7"/>
      <c r="AQ263" s="146"/>
      <c r="AR263" s="145"/>
      <c r="AS263" s="145"/>
      <c r="AT263" s="145"/>
      <c r="AU263" s="145"/>
      <c r="AV263" s="145"/>
      <c r="AW263" s="145"/>
      <c r="AX263" s="142"/>
      <c r="AY263" s="146"/>
      <c r="AZ263" s="145"/>
      <c r="BA263" s="145"/>
      <c r="BB263" s="145"/>
      <c r="BC263" s="145"/>
      <c r="BD263" s="145"/>
      <c r="BE263" s="145"/>
      <c r="BF263" s="145"/>
      <c r="BG263" s="145"/>
      <c r="BH263" s="145"/>
      <c r="BI263" s="145"/>
      <c r="BJ263" s="145"/>
      <c r="BK263" s="145"/>
      <c r="BL263" s="145"/>
      <c r="BM263" s="145"/>
      <c r="BN263" s="145"/>
      <c r="BO263" s="142"/>
      <c r="BP263" s="148"/>
      <c r="BQ263" s="145"/>
      <c r="BR263" s="149"/>
      <c r="BS263" s="146"/>
      <c r="BT263" s="144"/>
      <c r="BU263" s="145"/>
      <c r="BV263" s="145"/>
      <c r="BW263" s="145"/>
      <c r="BX263" s="147"/>
      <c r="BY263" s="219"/>
    </row>
    <row r="264" spans="1:77" s="158" customFormat="1" ht="18" customHeight="1">
      <c r="A264" s="222">
        <f t="shared" si="13"/>
        <v>0</v>
      </c>
      <c r="B264" s="223" t="s">
        <v>389</v>
      </c>
      <c r="C264" s="224" t="str">
        <f t="shared" si="12"/>
        <v/>
      </c>
      <c r="D264" s="225" t="str">
        <f t="shared" si="14"/>
        <v/>
      </c>
      <c r="E264" s="151"/>
      <c r="F264" s="142"/>
      <c r="G264" s="143"/>
      <c r="H264" s="153"/>
      <c r="I264" s="154"/>
      <c r="J264" s="154"/>
      <c r="K264" s="154"/>
      <c r="L264" s="154"/>
      <c r="M264" s="154"/>
      <c r="N264" s="154"/>
      <c r="O264" s="154"/>
      <c r="P264" s="154"/>
      <c r="Q264" s="155"/>
      <c r="R264" s="154"/>
      <c r="S264" s="154"/>
      <c r="T264" s="154"/>
      <c r="U264" s="154"/>
      <c r="V264" s="154"/>
      <c r="W264" s="154"/>
      <c r="X264" s="154"/>
      <c r="Y264" s="154"/>
      <c r="Z264" s="147"/>
      <c r="AA264" s="146"/>
      <c r="AB264" s="145"/>
      <c r="AC264" s="145"/>
      <c r="AD264" s="147"/>
      <c r="AE264" s="147"/>
      <c r="AF264" s="146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7"/>
      <c r="AQ264" s="146"/>
      <c r="AR264" s="145"/>
      <c r="AS264" s="145"/>
      <c r="AT264" s="145"/>
      <c r="AU264" s="145"/>
      <c r="AV264" s="145"/>
      <c r="AW264" s="145"/>
      <c r="AX264" s="142"/>
      <c r="AY264" s="146"/>
      <c r="AZ264" s="145"/>
      <c r="BA264" s="145"/>
      <c r="BB264" s="145"/>
      <c r="BC264" s="145"/>
      <c r="BD264" s="145"/>
      <c r="BE264" s="145"/>
      <c r="BF264" s="145"/>
      <c r="BG264" s="145"/>
      <c r="BH264" s="145"/>
      <c r="BI264" s="145"/>
      <c r="BJ264" s="145"/>
      <c r="BK264" s="145"/>
      <c r="BL264" s="145"/>
      <c r="BM264" s="145"/>
      <c r="BN264" s="145"/>
      <c r="BO264" s="142"/>
      <c r="BP264" s="148"/>
      <c r="BQ264" s="145"/>
      <c r="BR264" s="149"/>
      <c r="BS264" s="146"/>
      <c r="BT264" s="144"/>
      <c r="BU264" s="145"/>
      <c r="BV264" s="145"/>
      <c r="BW264" s="145"/>
      <c r="BX264" s="147"/>
      <c r="BY264" s="219"/>
    </row>
    <row r="265" spans="1:77" s="158" customFormat="1" ht="18" customHeight="1">
      <c r="A265" s="222">
        <f t="shared" si="13"/>
        <v>0</v>
      </c>
      <c r="B265" s="223" t="s">
        <v>390</v>
      </c>
      <c r="C265" s="224" t="str">
        <f t="shared" si="12"/>
        <v/>
      </c>
      <c r="D265" s="225" t="str">
        <f t="shared" si="14"/>
        <v/>
      </c>
      <c r="E265" s="151"/>
      <c r="F265" s="142"/>
      <c r="G265" s="143"/>
      <c r="H265" s="153"/>
      <c r="I265" s="154"/>
      <c r="J265" s="154"/>
      <c r="K265" s="154"/>
      <c r="L265" s="154"/>
      <c r="M265" s="154"/>
      <c r="N265" s="154"/>
      <c r="O265" s="154"/>
      <c r="P265" s="154"/>
      <c r="Q265" s="155"/>
      <c r="R265" s="154"/>
      <c r="S265" s="154"/>
      <c r="T265" s="154"/>
      <c r="U265" s="154"/>
      <c r="V265" s="154"/>
      <c r="W265" s="154"/>
      <c r="X265" s="154"/>
      <c r="Y265" s="154"/>
      <c r="Z265" s="147"/>
      <c r="AA265" s="146"/>
      <c r="AB265" s="145"/>
      <c r="AC265" s="145"/>
      <c r="AD265" s="147"/>
      <c r="AE265" s="147"/>
      <c r="AF265" s="146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7"/>
      <c r="AQ265" s="146"/>
      <c r="AR265" s="145"/>
      <c r="AS265" s="145"/>
      <c r="AT265" s="145"/>
      <c r="AU265" s="145"/>
      <c r="AV265" s="145"/>
      <c r="AW265" s="145"/>
      <c r="AX265" s="142"/>
      <c r="AY265" s="146"/>
      <c r="AZ265" s="145"/>
      <c r="BA265" s="145"/>
      <c r="BB265" s="145"/>
      <c r="BC265" s="145"/>
      <c r="BD265" s="145"/>
      <c r="BE265" s="145"/>
      <c r="BF265" s="145"/>
      <c r="BG265" s="145"/>
      <c r="BH265" s="145"/>
      <c r="BI265" s="145"/>
      <c r="BJ265" s="145"/>
      <c r="BK265" s="145"/>
      <c r="BL265" s="145"/>
      <c r="BM265" s="145"/>
      <c r="BN265" s="145"/>
      <c r="BO265" s="142"/>
      <c r="BP265" s="148"/>
      <c r="BQ265" s="145"/>
      <c r="BR265" s="149"/>
      <c r="BS265" s="146"/>
      <c r="BT265" s="144"/>
      <c r="BU265" s="145"/>
      <c r="BV265" s="145"/>
      <c r="BW265" s="145"/>
      <c r="BX265" s="147"/>
      <c r="BY265" s="219"/>
    </row>
    <row r="266" spans="1:77" s="158" customFormat="1" ht="18" customHeight="1">
      <c r="A266" s="222">
        <f t="shared" si="13"/>
        <v>0</v>
      </c>
      <c r="B266" s="223" t="s">
        <v>391</v>
      </c>
      <c r="C266" s="224" t="str">
        <f t="shared" si="12"/>
        <v/>
      </c>
      <c r="D266" s="225" t="str">
        <f t="shared" si="14"/>
        <v/>
      </c>
      <c r="E266" s="151"/>
      <c r="F266" s="142"/>
      <c r="G266" s="143"/>
      <c r="H266" s="153"/>
      <c r="I266" s="154"/>
      <c r="J266" s="154"/>
      <c r="K266" s="154"/>
      <c r="L266" s="154"/>
      <c r="M266" s="154"/>
      <c r="N266" s="154"/>
      <c r="O266" s="154"/>
      <c r="P266" s="154"/>
      <c r="Q266" s="155"/>
      <c r="R266" s="154"/>
      <c r="S266" s="154"/>
      <c r="T266" s="154"/>
      <c r="U266" s="154"/>
      <c r="V266" s="154"/>
      <c r="W266" s="154"/>
      <c r="X266" s="154"/>
      <c r="Y266" s="154"/>
      <c r="Z266" s="147"/>
      <c r="AA266" s="146"/>
      <c r="AB266" s="145"/>
      <c r="AC266" s="145"/>
      <c r="AD266" s="147"/>
      <c r="AE266" s="147"/>
      <c r="AF266" s="146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7"/>
      <c r="AQ266" s="146"/>
      <c r="AR266" s="145"/>
      <c r="AS266" s="145"/>
      <c r="AT266" s="145"/>
      <c r="AU266" s="145"/>
      <c r="AV266" s="145"/>
      <c r="AW266" s="145"/>
      <c r="AX266" s="142"/>
      <c r="AY266" s="146"/>
      <c r="AZ266" s="145"/>
      <c r="BA266" s="145"/>
      <c r="BB266" s="145"/>
      <c r="BC266" s="145"/>
      <c r="BD266" s="145"/>
      <c r="BE266" s="145"/>
      <c r="BF266" s="145"/>
      <c r="BG266" s="145"/>
      <c r="BH266" s="145"/>
      <c r="BI266" s="145"/>
      <c r="BJ266" s="145"/>
      <c r="BK266" s="145"/>
      <c r="BL266" s="145"/>
      <c r="BM266" s="145"/>
      <c r="BN266" s="145"/>
      <c r="BO266" s="142"/>
      <c r="BP266" s="148"/>
      <c r="BQ266" s="145"/>
      <c r="BR266" s="149"/>
      <c r="BS266" s="146"/>
      <c r="BT266" s="144"/>
      <c r="BU266" s="145"/>
      <c r="BV266" s="145"/>
      <c r="BW266" s="145"/>
      <c r="BX266" s="147"/>
      <c r="BY266" s="219"/>
    </row>
    <row r="267" spans="1:77" s="158" customFormat="1" ht="18" customHeight="1">
      <c r="A267" s="222">
        <f t="shared" si="13"/>
        <v>0</v>
      </c>
      <c r="B267" s="223" t="s">
        <v>392</v>
      </c>
      <c r="C267" s="224" t="str">
        <f t="shared" si="12"/>
        <v/>
      </c>
      <c r="D267" s="225" t="str">
        <f t="shared" si="14"/>
        <v/>
      </c>
      <c r="E267" s="151"/>
      <c r="F267" s="142"/>
      <c r="G267" s="143"/>
      <c r="H267" s="153"/>
      <c r="I267" s="154"/>
      <c r="J267" s="154"/>
      <c r="K267" s="154"/>
      <c r="L267" s="154"/>
      <c r="M267" s="154"/>
      <c r="N267" s="154"/>
      <c r="O267" s="154"/>
      <c r="P267" s="154"/>
      <c r="Q267" s="155"/>
      <c r="R267" s="154"/>
      <c r="S267" s="154"/>
      <c r="T267" s="154"/>
      <c r="U267" s="154"/>
      <c r="V267" s="154"/>
      <c r="W267" s="154"/>
      <c r="X267" s="154"/>
      <c r="Y267" s="154"/>
      <c r="Z267" s="147"/>
      <c r="AA267" s="146"/>
      <c r="AB267" s="145"/>
      <c r="AC267" s="145"/>
      <c r="AD267" s="147"/>
      <c r="AE267" s="147"/>
      <c r="AF267" s="146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7"/>
      <c r="AQ267" s="146"/>
      <c r="AR267" s="145"/>
      <c r="AS267" s="145"/>
      <c r="AT267" s="145"/>
      <c r="AU267" s="145"/>
      <c r="AV267" s="145"/>
      <c r="AW267" s="145"/>
      <c r="AX267" s="142"/>
      <c r="AY267" s="146"/>
      <c r="AZ267" s="145"/>
      <c r="BA267" s="145"/>
      <c r="BB267" s="145"/>
      <c r="BC267" s="145"/>
      <c r="BD267" s="145"/>
      <c r="BE267" s="145"/>
      <c r="BF267" s="145"/>
      <c r="BG267" s="145"/>
      <c r="BH267" s="145"/>
      <c r="BI267" s="145"/>
      <c r="BJ267" s="145"/>
      <c r="BK267" s="145"/>
      <c r="BL267" s="145"/>
      <c r="BM267" s="145"/>
      <c r="BN267" s="145"/>
      <c r="BO267" s="142"/>
      <c r="BP267" s="148"/>
      <c r="BQ267" s="145"/>
      <c r="BR267" s="149"/>
      <c r="BS267" s="146"/>
      <c r="BT267" s="144"/>
      <c r="BU267" s="145"/>
      <c r="BV267" s="145"/>
      <c r="BW267" s="145"/>
      <c r="BX267" s="147"/>
      <c r="BY267" s="219"/>
    </row>
    <row r="268" spans="1:77" s="158" customFormat="1" ht="18" customHeight="1">
      <c r="A268" s="222">
        <f t="shared" si="13"/>
        <v>0</v>
      </c>
      <c r="B268" s="223" t="s">
        <v>393</v>
      </c>
      <c r="C268" s="224" t="str">
        <f t="shared" si="12"/>
        <v/>
      </c>
      <c r="D268" s="225" t="str">
        <f t="shared" si="14"/>
        <v/>
      </c>
      <c r="E268" s="151"/>
      <c r="F268" s="142"/>
      <c r="G268" s="143"/>
      <c r="H268" s="153"/>
      <c r="I268" s="154"/>
      <c r="J268" s="154"/>
      <c r="K268" s="154"/>
      <c r="L268" s="154"/>
      <c r="M268" s="154"/>
      <c r="N268" s="154"/>
      <c r="O268" s="154"/>
      <c r="P268" s="154"/>
      <c r="Q268" s="155"/>
      <c r="R268" s="154"/>
      <c r="S268" s="154"/>
      <c r="T268" s="154"/>
      <c r="U268" s="154"/>
      <c r="V268" s="154"/>
      <c r="W268" s="154"/>
      <c r="X268" s="154"/>
      <c r="Y268" s="154"/>
      <c r="Z268" s="147"/>
      <c r="AA268" s="146"/>
      <c r="AB268" s="145"/>
      <c r="AC268" s="145"/>
      <c r="AD268" s="147"/>
      <c r="AE268" s="147"/>
      <c r="AF268" s="146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7"/>
      <c r="AQ268" s="146"/>
      <c r="AR268" s="145"/>
      <c r="AS268" s="145"/>
      <c r="AT268" s="145"/>
      <c r="AU268" s="145"/>
      <c r="AV268" s="145"/>
      <c r="AW268" s="145"/>
      <c r="AX268" s="142"/>
      <c r="AY268" s="146"/>
      <c r="AZ268" s="145"/>
      <c r="BA268" s="145"/>
      <c r="BB268" s="145"/>
      <c r="BC268" s="145"/>
      <c r="BD268" s="145"/>
      <c r="BE268" s="145"/>
      <c r="BF268" s="145"/>
      <c r="BG268" s="145"/>
      <c r="BH268" s="145"/>
      <c r="BI268" s="145"/>
      <c r="BJ268" s="145"/>
      <c r="BK268" s="145"/>
      <c r="BL268" s="145"/>
      <c r="BM268" s="145"/>
      <c r="BN268" s="145"/>
      <c r="BO268" s="142"/>
      <c r="BP268" s="148"/>
      <c r="BQ268" s="145"/>
      <c r="BR268" s="149"/>
      <c r="BS268" s="146"/>
      <c r="BT268" s="144"/>
      <c r="BU268" s="145"/>
      <c r="BV268" s="145"/>
      <c r="BW268" s="145"/>
      <c r="BX268" s="147"/>
      <c r="BY268" s="219"/>
    </row>
    <row r="269" spans="1:77" s="158" customFormat="1" ht="18" customHeight="1">
      <c r="A269" s="222">
        <f t="shared" si="13"/>
        <v>0</v>
      </c>
      <c r="B269" s="223" t="s">
        <v>394</v>
      </c>
      <c r="C269" s="224" t="str">
        <f t="shared" si="12"/>
        <v/>
      </c>
      <c r="D269" s="225" t="str">
        <f t="shared" si="14"/>
        <v/>
      </c>
      <c r="E269" s="151"/>
      <c r="F269" s="142"/>
      <c r="G269" s="143"/>
      <c r="H269" s="153"/>
      <c r="I269" s="154"/>
      <c r="J269" s="154"/>
      <c r="K269" s="154"/>
      <c r="L269" s="154"/>
      <c r="M269" s="154"/>
      <c r="N269" s="154"/>
      <c r="O269" s="154"/>
      <c r="P269" s="154"/>
      <c r="Q269" s="155"/>
      <c r="R269" s="154"/>
      <c r="S269" s="154"/>
      <c r="T269" s="154"/>
      <c r="U269" s="154"/>
      <c r="V269" s="154"/>
      <c r="W269" s="154"/>
      <c r="X269" s="154"/>
      <c r="Y269" s="154"/>
      <c r="Z269" s="147"/>
      <c r="AA269" s="146"/>
      <c r="AB269" s="145"/>
      <c r="AC269" s="145"/>
      <c r="AD269" s="147"/>
      <c r="AE269" s="147"/>
      <c r="AF269" s="146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7"/>
      <c r="AQ269" s="146"/>
      <c r="AR269" s="145"/>
      <c r="AS269" s="145"/>
      <c r="AT269" s="145"/>
      <c r="AU269" s="145"/>
      <c r="AV269" s="145"/>
      <c r="AW269" s="145"/>
      <c r="AX269" s="142"/>
      <c r="AY269" s="146"/>
      <c r="AZ269" s="145"/>
      <c r="BA269" s="145"/>
      <c r="BB269" s="145"/>
      <c r="BC269" s="145"/>
      <c r="BD269" s="145"/>
      <c r="BE269" s="145"/>
      <c r="BF269" s="145"/>
      <c r="BG269" s="145"/>
      <c r="BH269" s="145"/>
      <c r="BI269" s="145"/>
      <c r="BJ269" s="145"/>
      <c r="BK269" s="145"/>
      <c r="BL269" s="145"/>
      <c r="BM269" s="145"/>
      <c r="BN269" s="145"/>
      <c r="BO269" s="142"/>
      <c r="BP269" s="148"/>
      <c r="BQ269" s="145"/>
      <c r="BR269" s="149"/>
      <c r="BS269" s="146"/>
      <c r="BT269" s="144"/>
      <c r="BU269" s="145"/>
      <c r="BV269" s="145"/>
      <c r="BW269" s="145"/>
      <c r="BX269" s="147"/>
      <c r="BY269" s="219"/>
    </row>
    <row r="270" spans="1:77" s="158" customFormat="1" ht="18" customHeight="1">
      <c r="A270" s="222">
        <f t="shared" si="13"/>
        <v>0</v>
      </c>
      <c r="B270" s="223" t="s">
        <v>395</v>
      </c>
      <c r="C270" s="224" t="str">
        <f t="shared" si="12"/>
        <v/>
      </c>
      <c r="D270" s="225" t="str">
        <f t="shared" si="14"/>
        <v/>
      </c>
      <c r="E270" s="151"/>
      <c r="F270" s="142"/>
      <c r="G270" s="143"/>
      <c r="H270" s="153"/>
      <c r="I270" s="154"/>
      <c r="J270" s="154"/>
      <c r="K270" s="154"/>
      <c r="L270" s="154"/>
      <c r="M270" s="154"/>
      <c r="N270" s="154"/>
      <c r="O270" s="154"/>
      <c r="P270" s="154"/>
      <c r="Q270" s="155"/>
      <c r="R270" s="154"/>
      <c r="S270" s="154"/>
      <c r="T270" s="154"/>
      <c r="U270" s="154"/>
      <c r="V270" s="154"/>
      <c r="W270" s="154"/>
      <c r="X270" s="154"/>
      <c r="Y270" s="154"/>
      <c r="Z270" s="147"/>
      <c r="AA270" s="146"/>
      <c r="AB270" s="145"/>
      <c r="AC270" s="145"/>
      <c r="AD270" s="147"/>
      <c r="AE270" s="147"/>
      <c r="AF270" s="146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7"/>
      <c r="AQ270" s="146"/>
      <c r="AR270" s="145"/>
      <c r="AS270" s="145"/>
      <c r="AT270" s="145"/>
      <c r="AU270" s="145"/>
      <c r="AV270" s="145"/>
      <c r="AW270" s="145"/>
      <c r="AX270" s="142"/>
      <c r="AY270" s="146"/>
      <c r="AZ270" s="145"/>
      <c r="BA270" s="145"/>
      <c r="BB270" s="145"/>
      <c r="BC270" s="145"/>
      <c r="BD270" s="145"/>
      <c r="BE270" s="145"/>
      <c r="BF270" s="145"/>
      <c r="BG270" s="145"/>
      <c r="BH270" s="145"/>
      <c r="BI270" s="145"/>
      <c r="BJ270" s="145"/>
      <c r="BK270" s="145"/>
      <c r="BL270" s="145"/>
      <c r="BM270" s="145"/>
      <c r="BN270" s="145"/>
      <c r="BO270" s="142"/>
      <c r="BP270" s="148"/>
      <c r="BQ270" s="145"/>
      <c r="BR270" s="149"/>
      <c r="BS270" s="146"/>
      <c r="BT270" s="144"/>
      <c r="BU270" s="145"/>
      <c r="BV270" s="145"/>
      <c r="BW270" s="145"/>
      <c r="BX270" s="147"/>
      <c r="BY270" s="219"/>
    </row>
    <row r="271" spans="1:77" s="158" customFormat="1" ht="18" customHeight="1">
      <c r="A271" s="222">
        <f t="shared" si="13"/>
        <v>0</v>
      </c>
      <c r="B271" s="223" t="s">
        <v>396</v>
      </c>
      <c r="C271" s="224" t="str">
        <f t="shared" si="12"/>
        <v/>
      </c>
      <c r="D271" s="225" t="str">
        <f t="shared" si="14"/>
        <v/>
      </c>
      <c r="E271" s="151"/>
      <c r="F271" s="142"/>
      <c r="G271" s="143"/>
      <c r="H271" s="153"/>
      <c r="I271" s="154"/>
      <c r="J271" s="154"/>
      <c r="K271" s="154"/>
      <c r="L271" s="154"/>
      <c r="M271" s="154"/>
      <c r="N271" s="154"/>
      <c r="O271" s="154"/>
      <c r="P271" s="154"/>
      <c r="Q271" s="155"/>
      <c r="R271" s="154"/>
      <c r="S271" s="154"/>
      <c r="T271" s="154"/>
      <c r="U271" s="154"/>
      <c r="V271" s="154"/>
      <c r="W271" s="154"/>
      <c r="X271" s="154"/>
      <c r="Y271" s="154"/>
      <c r="Z271" s="147"/>
      <c r="AA271" s="146"/>
      <c r="AB271" s="145"/>
      <c r="AC271" s="145"/>
      <c r="AD271" s="147"/>
      <c r="AE271" s="147"/>
      <c r="AF271" s="146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7"/>
      <c r="AQ271" s="146"/>
      <c r="AR271" s="145"/>
      <c r="AS271" s="145"/>
      <c r="AT271" s="145"/>
      <c r="AU271" s="145"/>
      <c r="AV271" s="145"/>
      <c r="AW271" s="145"/>
      <c r="AX271" s="142"/>
      <c r="AY271" s="146"/>
      <c r="AZ271" s="145"/>
      <c r="BA271" s="145"/>
      <c r="BB271" s="145"/>
      <c r="BC271" s="145"/>
      <c r="BD271" s="145"/>
      <c r="BE271" s="145"/>
      <c r="BF271" s="145"/>
      <c r="BG271" s="145"/>
      <c r="BH271" s="145"/>
      <c r="BI271" s="145"/>
      <c r="BJ271" s="145"/>
      <c r="BK271" s="145"/>
      <c r="BL271" s="145"/>
      <c r="BM271" s="145"/>
      <c r="BN271" s="145"/>
      <c r="BO271" s="142"/>
      <c r="BP271" s="148"/>
      <c r="BQ271" s="145"/>
      <c r="BR271" s="149"/>
      <c r="BS271" s="146"/>
      <c r="BT271" s="144"/>
      <c r="BU271" s="145"/>
      <c r="BV271" s="145"/>
      <c r="BW271" s="145"/>
      <c r="BX271" s="147"/>
      <c r="BY271" s="219"/>
    </row>
    <row r="272" spans="1:77" s="158" customFormat="1" ht="18" customHeight="1">
      <c r="A272" s="222">
        <f t="shared" si="13"/>
        <v>0</v>
      </c>
      <c r="B272" s="223" t="s">
        <v>397</v>
      </c>
      <c r="C272" s="224" t="str">
        <f t="shared" si="12"/>
        <v/>
      </c>
      <c r="D272" s="225" t="str">
        <f t="shared" si="14"/>
        <v/>
      </c>
      <c r="E272" s="151"/>
      <c r="F272" s="142"/>
      <c r="G272" s="143"/>
      <c r="H272" s="153"/>
      <c r="I272" s="154"/>
      <c r="J272" s="154"/>
      <c r="K272" s="154"/>
      <c r="L272" s="154"/>
      <c r="M272" s="154"/>
      <c r="N272" s="154"/>
      <c r="O272" s="154"/>
      <c r="P272" s="154"/>
      <c r="Q272" s="155"/>
      <c r="R272" s="154"/>
      <c r="S272" s="154"/>
      <c r="T272" s="154"/>
      <c r="U272" s="154"/>
      <c r="V272" s="154"/>
      <c r="W272" s="154"/>
      <c r="X272" s="154"/>
      <c r="Y272" s="154"/>
      <c r="Z272" s="147"/>
      <c r="AA272" s="146"/>
      <c r="AB272" s="145"/>
      <c r="AC272" s="145"/>
      <c r="AD272" s="147"/>
      <c r="AE272" s="147"/>
      <c r="AF272" s="146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7"/>
      <c r="AQ272" s="146"/>
      <c r="AR272" s="145"/>
      <c r="AS272" s="145"/>
      <c r="AT272" s="145"/>
      <c r="AU272" s="145"/>
      <c r="AV272" s="145"/>
      <c r="AW272" s="145"/>
      <c r="AX272" s="142"/>
      <c r="AY272" s="146"/>
      <c r="AZ272" s="145"/>
      <c r="BA272" s="145"/>
      <c r="BB272" s="145"/>
      <c r="BC272" s="145"/>
      <c r="BD272" s="145"/>
      <c r="BE272" s="145"/>
      <c r="BF272" s="145"/>
      <c r="BG272" s="145"/>
      <c r="BH272" s="145"/>
      <c r="BI272" s="145"/>
      <c r="BJ272" s="145"/>
      <c r="BK272" s="145"/>
      <c r="BL272" s="145"/>
      <c r="BM272" s="145"/>
      <c r="BN272" s="145"/>
      <c r="BO272" s="142"/>
      <c r="BP272" s="148"/>
      <c r="BQ272" s="145"/>
      <c r="BR272" s="149"/>
      <c r="BS272" s="146"/>
      <c r="BT272" s="144"/>
      <c r="BU272" s="145"/>
      <c r="BV272" s="145"/>
      <c r="BW272" s="145"/>
      <c r="BX272" s="147"/>
      <c r="BY272" s="219"/>
    </row>
    <row r="273" spans="1:77" s="158" customFormat="1" ht="18" customHeight="1">
      <c r="A273" s="222">
        <f t="shared" si="13"/>
        <v>0</v>
      </c>
      <c r="B273" s="223" t="s">
        <v>398</v>
      </c>
      <c r="C273" s="224" t="str">
        <f t="shared" si="12"/>
        <v/>
      </c>
      <c r="D273" s="225" t="str">
        <f t="shared" si="14"/>
        <v/>
      </c>
      <c r="E273" s="151"/>
      <c r="F273" s="142"/>
      <c r="G273" s="143"/>
      <c r="H273" s="153"/>
      <c r="I273" s="154"/>
      <c r="J273" s="154"/>
      <c r="K273" s="154"/>
      <c r="L273" s="154"/>
      <c r="M273" s="154"/>
      <c r="N273" s="154"/>
      <c r="O273" s="154"/>
      <c r="P273" s="154"/>
      <c r="Q273" s="155"/>
      <c r="R273" s="154"/>
      <c r="S273" s="154"/>
      <c r="T273" s="154"/>
      <c r="U273" s="154"/>
      <c r="V273" s="154"/>
      <c r="W273" s="154"/>
      <c r="X273" s="154"/>
      <c r="Y273" s="154"/>
      <c r="Z273" s="147"/>
      <c r="AA273" s="146"/>
      <c r="AB273" s="145"/>
      <c r="AC273" s="145"/>
      <c r="AD273" s="147"/>
      <c r="AE273" s="147"/>
      <c r="AF273" s="146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7"/>
      <c r="AQ273" s="146"/>
      <c r="AR273" s="145"/>
      <c r="AS273" s="145"/>
      <c r="AT273" s="145"/>
      <c r="AU273" s="145"/>
      <c r="AV273" s="145"/>
      <c r="AW273" s="145"/>
      <c r="AX273" s="142"/>
      <c r="AY273" s="146"/>
      <c r="AZ273" s="145"/>
      <c r="BA273" s="145"/>
      <c r="BB273" s="145"/>
      <c r="BC273" s="145"/>
      <c r="BD273" s="145"/>
      <c r="BE273" s="145"/>
      <c r="BF273" s="145"/>
      <c r="BG273" s="145"/>
      <c r="BH273" s="145"/>
      <c r="BI273" s="145"/>
      <c r="BJ273" s="145"/>
      <c r="BK273" s="145"/>
      <c r="BL273" s="145"/>
      <c r="BM273" s="145"/>
      <c r="BN273" s="145"/>
      <c r="BO273" s="142"/>
      <c r="BP273" s="148"/>
      <c r="BQ273" s="145"/>
      <c r="BR273" s="149"/>
      <c r="BS273" s="146"/>
      <c r="BT273" s="144"/>
      <c r="BU273" s="145"/>
      <c r="BV273" s="145"/>
      <c r="BW273" s="145"/>
      <c r="BX273" s="147"/>
      <c r="BY273" s="219"/>
    </row>
    <row r="274" spans="1:77" s="158" customFormat="1" ht="18" customHeight="1">
      <c r="A274" s="222">
        <f t="shared" si="13"/>
        <v>0</v>
      </c>
      <c r="B274" s="223" t="s">
        <v>399</v>
      </c>
      <c r="C274" s="224" t="str">
        <f t="shared" si="12"/>
        <v/>
      </c>
      <c r="D274" s="225" t="str">
        <f t="shared" si="14"/>
        <v/>
      </c>
      <c r="E274" s="151"/>
      <c r="F274" s="142"/>
      <c r="G274" s="143"/>
      <c r="H274" s="153"/>
      <c r="I274" s="154"/>
      <c r="J274" s="154"/>
      <c r="K274" s="154"/>
      <c r="L274" s="154"/>
      <c r="M274" s="154"/>
      <c r="N274" s="154"/>
      <c r="O274" s="154"/>
      <c r="P274" s="154"/>
      <c r="Q274" s="155"/>
      <c r="R274" s="154"/>
      <c r="S274" s="154"/>
      <c r="T274" s="154"/>
      <c r="U274" s="154"/>
      <c r="V274" s="154"/>
      <c r="W274" s="154"/>
      <c r="X274" s="154"/>
      <c r="Y274" s="154"/>
      <c r="Z274" s="147"/>
      <c r="AA274" s="146"/>
      <c r="AB274" s="145"/>
      <c r="AC274" s="145"/>
      <c r="AD274" s="147"/>
      <c r="AE274" s="147"/>
      <c r="AF274" s="146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7"/>
      <c r="AQ274" s="146"/>
      <c r="AR274" s="145"/>
      <c r="AS274" s="145"/>
      <c r="AT274" s="145"/>
      <c r="AU274" s="145"/>
      <c r="AV274" s="145"/>
      <c r="AW274" s="145"/>
      <c r="AX274" s="142"/>
      <c r="AY274" s="146"/>
      <c r="AZ274" s="145"/>
      <c r="BA274" s="145"/>
      <c r="BB274" s="145"/>
      <c r="BC274" s="145"/>
      <c r="BD274" s="145"/>
      <c r="BE274" s="145"/>
      <c r="BF274" s="145"/>
      <c r="BG274" s="145"/>
      <c r="BH274" s="145"/>
      <c r="BI274" s="145"/>
      <c r="BJ274" s="145"/>
      <c r="BK274" s="145"/>
      <c r="BL274" s="145"/>
      <c r="BM274" s="145"/>
      <c r="BN274" s="145"/>
      <c r="BO274" s="142"/>
      <c r="BP274" s="148"/>
      <c r="BQ274" s="145"/>
      <c r="BR274" s="149"/>
      <c r="BS274" s="146"/>
      <c r="BT274" s="144"/>
      <c r="BU274" s="145"/>
      <c r="BV274" s="145"/>
      <c r="BW274" s="145"/>
      <c r="BX274" s="147"/>
      <c r="BY274" s="219"/>
    </row>
    <row r="275" spans="1:77" s="158" customFormat="1" ht="18" customHeight="1">
      <c r="A275" s="222">
        <f t="shared" si="13"/>
        <v>0</v>
      </c>
      <c r="B275" s="223" t="s">
        <v>400</v>
      </c>
      <c r="C275" s="224" t="str">
        <f t="shared" si="12"/>
        <v/>
      </c>
      <c r="D275" s="225" t="str">
        <f t="shared" si="14"/>
        <v/>
      </c>
      <c r="E275" s="151"/>
      <c r="F275" s="142"/>
      <c r="G275" s="143"/>
      <c r="H275" s="153"/>
      <c r="I275" s="154"/>
      <c r="J275" s="154"/>
      <c r="K275" s="154"/>
      <c r="L275" s="154"/>
      <c r="M275" s="154"/>
      <c r="N275" s="154"/>
      <c r="O275" s="154"/>
      <c r="P275" s="154"/>
      <c r="Q275" s="155"/>
      <c r="R275" s="154"/>
      <c r="S275" s="154"/>
      <c r="T275" s="154"/>
      <c r="U275" s="154"/>
      <c r="V275" s="154"/>
      <c r="W275" s="154"/>
      <c r="X275" s="154"/>
      <c r="Y275" s="154"/>
      <c r="Z275" s="147"/>
      <c r="AA275" s="146"/>
      <c r="AB275" s="145"/>
      <c r="AC275" s="145"/>
      <c r="AD275" s="147"/>
      <c r="AE275" s="147"/>
      <c r="AF275" s="146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7"/>
      <c r="AQ275" s="146"/>
      <c r="AR275" s="145"/>
      <c r="AS275" s="145"/>
      <c r="AT275" s="145"/>
      <c r="AU275" s="145"/>
      <c r="AV275" s="145"/>
      <c r="AW275" s="145"/>
      <c r="AX275" s="142"/>
      <c r="AY275" s="146"/>
      <c r="AZ275" s="145"/>
      <c r="BA275" s="145"/>
      <c r="BB275" s="145"/>
      <c r="BC275" s="145"/>
      <c r="BD275" s="145"/>
      <c r="BE275" s="145"/>
      <c r="BF275" s="145"/>
      <c r="BG275" s="145"/>
      <c r="BH275" s="145"/>
      <c r="BI275" s="145"/>
      <c r="BJ275" s="145"/>
      <c r="BK275" s="145"/>
      <c r="BL275" s="145"/>
      <c r="BM275" s="145"/>
      <c r="BN275" s="145"/>
      <c r="BO275" s="142"/>
      <c r="BP275" s="148"/>
      <c r="BQ275" s="145"/>
      <c r="BR275" s="149"/>
      <c r="BS275" s="146"/>
      <c r="BT275" s="144"/>
      <c r="BU275" s="145"/>
      <c r="BV275" s="145"/>
      <c r="BW275" s="145"/>
      <c r="BX275" s="147"/>
      <c r="BY275" s="219"/>
    </row>
    <row r="276" spans="1:77" s="158" customFormat="1" ht="18" customHeight="1">
      <c r="A276" s="222">
        <f t="shared" si="13"/>
        <v>0</v>
      </c>
      <c r="B276" s="223" t="s">
        <v>401</v>
      </c>
      <c r="C276" s="224" t="str">
        <f t="shared" si="12"/>
        <v/>
      </c>
      <c r="D276" s="225" t="str">
        <f t="shared" si="14"/>
        <v/>
      </c>
      <c r="E276" s="151"/>
      <c r="F276" s="142"/>
      <c r="G276" s="143"/>
      <c r="H276" s="153"/>
      <c r="I276" s="154"/>
      <c r="J276" s="154"/>
      <c r="K276" s="154"/>
      <c r="L276" s="154"/>
      <c r="M276" s="154"/>
      <c r="N276" s="154"/>
      <c r="O276" s="154"/>
      <c r="P276" s="154"/>
      <c r="Q276" s="155"/>
      <c r="R276" s="154"/>
      <c r="S276" s="154"/>
      <c r="T276" s="154"/>
      <c r="U276" s="154"/>
      <c r="V276" s="154"/>
      <c r="W276" s="154"/>
      <c r="X276" s="154"/>
      <c r="Y276" s="154"/>
      <c r="Z276" s="147"/>
      <c r="AA276" s="146"/>
      <c r="AB276" s="145"/>
      <c r="AC276" s="145"/>
      <c r="AD276" s="147"/>
      <c r="AE276" s="147"/>
      <c r="AF276" s="146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7"/>
      <c r="AQ276" s="146"/>
      <c r="AR276" s="145"/>
      <c r="AS276" s="145"/>
      <c r="AT276" s="145"/>
      <c r="AU276" s="145"/>
      <c r="AV276" s="145"/>
      <c r="AW276" s="145"/>
      <c r="AX276" s="142"/>
      <c r="AY276" s="146"/>
      <c r="AZ276" s="145"/>
      <c r="BA276" s="145"/>
      <c r="BB276" s="145"/>
      <c r="BC276" s="145"/>
      <c r="BD276" s="145"/>
      <c r="BE276" s="145"/>
      <c r="BF276" s="145"/>
      <c r="BG276" s="145"/>
      <c r="BH276" s="145"/>
      <c r="BI276" s="145"/>
      <c r="BJ276" s="145"/>
      <c r="BK276" s="145"/>
      <c r="BL276" s="145"/>
      <c r="BM276" s="145"/>
      <c r="BN276" s="145"/>
      <c r="BO276" s="142"/>
      <c r="BP276" s="148"/>
      <c r="BQ276" s="145"/>
      <c r="BR276" s="149"/>
      <c r="BS276" s="146"/>
      <c r="BT276" s="144"/>
      <c r="BU276" s="145"/>
      <c r="BV276" s="145"/>
      <c r="BW276" s="145"/>
      <c r="BX276" s="147"/>
      <c r="BY276" s="219"/>
    </row>
    <row r="277" spans="1:77" s="158" customFormat="1" ht="18" customHeight="1">
      <c r="A277" s="222">
        <f t="shared" si="13"/>
        <v>0</v>
      </c>
      <c r="B277" s="223" t="s">
        <v>402</v>
      </c>
      <c r="C277" s="224" t="str">
        <f t="shared" si="12"/>
        <v/>
      </c>
      <c r="D277" s="225" t="str">
        <f t="shared" si="14"/>
        <v/>
      </c>
      <c r="E277" s="151"/>
      <c r="F277" s="142"/>
      <c r="G277" s="143"/>
      <c r="H277" s="153"/>
      <c r="I277" s="154"/>
      <c r="J277" s="154"/>
      <c r="K277" s="154"/>
      <c r="L277" s="154"/>
      <c r="M277" s="154"/>
      <c r="N277" s="154"/>
      <c r="O277" s="154"/>
      <c r="P277" s="154"/>
      <c r="Q277" s="155"/>
      <c r="R277" s="154"/>
      <c r="S277" s="154"/>
      <c r="T277" s="154"/>
      <c r="U277" s="154"/>
      <c r="V277" s="154"/>
      <c r="W277" s="154"/>
      <c r="X277" s="154"/>
      <c r="Y277" s="154"/>
      <c r="Z277" s="147"/>
      <c r="AA277" s="146"/>
      <c r="AB277" s="145"/>
      <c r="AC277" s="145"/>
      <c r="AD277" s="147"/>
      <c r="AE277" s="147"/>
      <c r="AF277" s="146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7"/>
      <c r="AQ277" s="146"/>
      <c r="AR277" s="145"/>
      <c r="AS277" s="145"/>
      <c r="AT277" s="145"/>
      <c r="AU277" s="145"/>
      <c r="AV277" s="145"/>
      <c r="AW277" s="145"/>
      <c r="AX277" s="142"/>
      <c r="AY277" s="146"/>
      <c r="AZ277" s="145"/>
      <c r="BA277" s="145"/>
      <c r="BB277" s="145"/>
      <c r="BC277" s="145"/>
      <c r="BD277" s="145"/>
      <c r="BE277" s="145"/>
      <c r="BF277" s="145"/>
      <c r="BG277" s="145"/>
      <c r="BH277" s="145"/>
      <c r="BI277" s="145"/>
      <c r="BJ277" s="145"/>
      <c r="BK277" s="145"/>
      <c r="BL277" s="145"/>
      <c r="BM277" s="145"/>
      <c r="BN277" s="145"/>
      <c r="BO277" s="142"/>
      <c r="BP277" s="148"/>
      <c r="BQ277" s="145"/>
      <c r="BR277" s="149"/>
      <c r="BS277" s="146"/>
      <c r="BT277" s="144"/>
      <c r="BU277" s="145"/>
      <c r="BV277" s="145"/>
      <c r="BW277" s="145"/>
      <c r="BX277" s="147"/>
      <c r="BY277" s="219"/>
    </row>
    <row r="278" spans="1:77" s="158" customFormat="1" ht="18" customHeight="1">
      <c r="A278" s="222">
        <f t="shared" si="13"/>
        <v>0</v>
      </c>
      <c r="B278" s="223" t="s">
        <v>403</v>
      </c>
      <c r="C278" s="224" t="str">
        <f t="shared" si="12"/>
        <v/>
      </c>
      <c r="D278" s="225" t="str">
        <f t="shared" si="14"/>
        <v/>
      </c>
      <c r="E278" s="151"/>
      <c r="F278" s="142"/>
      <c r="G278" s="143"/>
      <c r="H278" s="153"/>
      <c r="I278" s="154"/>
      <c r="J278" s="154"/>
      <c r="K278" s="154"/>
      <c r="L278" s="154"/>
      <c r="M278" s="154"/>
      <c r="N278" s="154"/>
      <c r="O278" s="154"/>
      <c r="P278" s="154"/>
      <c r="Q278" s="155"/>
      <c r="R278" s="154"/>
      <c r="S278" s="154"/>
      <c r="T278" s="154"/>
      <c r="U278" s="154"/>
      <c r="V278" s="154"/>
      <c r="W278" s="154"/>
      <c r="X278" s="154"/>
      <c r="Y278" s="154"/>
      <c r="Z278" s="147"/>
      <c r="AA278" s="146"/>
      <c r="AB278" s="145"/>
      <c r="AC278" s="145"/>
      <c r="AD278" s="147"/>
      <c r="AE278" s="147"/>
      <c r="AF278" s="146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7"/>
      <c r="AQ278" s="146"/>
      <c r="AR278" s="145"/>
      <c r="AS278" s="145"/>
      <c r="AT278" s="145"/>
      <c r="AU278" s="145"/>
      <c r="AV278" s="145"/>
      <c r="AW278" s="145"/>
      <c r="AX278" s="142"/>
      <c r="AY278" s="146"/>
      <c r="AZ278" s="145"/>
      <c r="BA278" s="145"/>
      <c r="BB278" s="145"/>
      <c r="BC278" s="145"/>
      <c r="BD278" s="145"/>
      <c r="BE278" s="145"/>
      <c r="BF278" s="145"/>
      <c r="BG278" s="145"/>
      <c r="BH278" s="145"/>
      <c r="BI278" s="145"/>
      <c r="BJ278" s="145"/>
      <c r="BK278" s="145"/>
      <c r="BL278" s="145"/>
      <c r="BM278" s="145"/>
      <c r="BN278" s="145"/>
      <c r="BO278" s="142"/>
      <c r="BP278" s="148"/>
      <c r="BQ278" s="145"/>
      <c r="BR278" s="149"/>
      <c r="BS278" s="146"/>
      <c r="BT278" s="144"/>
      <c r="BU278" s="145"/>
      <c r="BV278" s="145"/>
      <c r="BW278" s="145"/>
      <c r="BX278" s="147"/>
      <c r="BY278" s="219"/>
    </row>
    <row r="279" spans="1:77" s="158" customFormat="1" ht="18" customHeight="1">
      <c r="A279" s="222">
        <f t="shared" si="13"/>
        <v>0</v>
      </c>
      <c r="B279" s="223" t="s">
        <v>404</v>
      </c>
      <c r="C279" s="224" t="str">
        <f t="shared" si="12"/>
        <v/>
      </c>
      <c r="D279" s="225" t="str">
        <f t="shared" si="14"/>
        <v/>
      </c>
      <c r="E279" s="151"/>
      <c r="F279" s="142"/>
      <c r="G279" s="143"/>
      <c r="H279" s="153"/>
      <c r="I279" s="154"/>
      <c r="J279" s="154"/>
      <c r="K279" s="154"/>
      <c r="L279" s="154"/>
      <c r="M279" s="154"/>
      <c r="N279" s="154"/>
      <c r="O279" s="154"/>
      <c r="P279" s="154"/>
      <c r="Q279" s="155"/>
      <c r="R279" s="154"/>
      <c r="S279" s="154"/>
      <c r="T279" s="154"/>
      <c r="U279" s="154"/>
      <c r="V279" s="154"/>
      <c r="W279" s="154"/>
      <c r="X279" s="154"/>
      <c r="Y279" s="154"/>
      <c r="Z279" s="147"/>
      <c r="AA279" s="146"/>
      <c r="AB279" s="145"/>
      <c r="AC279" s="145"/>
      <c r="AD279" s="147"/>
      <c r="AE279" s="147"/>
      <c r="AF279" s="146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7"/>
      <c r="AQ279" s="146"/>
      <c r="AR279" s="145"/>
      <c r="AS279" s="145"/>
      <c r="AT279" s="145"/>
      <c r="AU279" s="145"/>
      <c r="AV279" s="145"/>
      <c r="AW279" s="145"/>
      <c r="AX279" s="142"/>
      <c r="AY279" s="146"/>
      <c r="AZ279" s="145"/>
      <c r="BA279" s="145"/>
      <c r="BB279" s="145"/>
      <c r="BC279" s="145"/>
      <c r="BD279" s="145"/>
      <c r="BE279" s="145"/>
      <c r="BF279" s="145"/>
      <c r="BG279" s="145"/>
      <c r="BH279" s="145"/>
      <c r="BI279" s="145"/>
      <c r="BJ279" s="145"/>
      <c r="BK279" s="145"/>
      <c r="BL279" s="145"/>
      <c r="BM279" s="145"/>
      <c r="BN279" s="145"/>
      <c r="BO279" s="142"/>
      <c r="BP279" s="148"/>
      <c r="BQ279" s="145"/>
      <c r="BR279" s="149"/>
      <c r="BS279" s="146"/>
      <c r="BT279" s="144"/>
      <c r="BU279" s="145"/>
      <c r="BV279" s="145"/>
      <c r="BW279" s="145"/>
      <c r="BX279" s="147"/>
      <c r="BY279" s="219"/>
    </row>
    <row r="280" spans="1:77" s="158" customFormat="1" ht="18" customHeight="1">
      <c r="A280" s="222">
        <f t="shared" si="13"/>
        <v>0</v>
      </c>
      <c r="B280" s="223" t="s">
        <v>405</v>
      </c>
      <c r="C280" s="224" t="str">
        <f t="shared" si="12"/>
        <v/>
      </c>
      <c r="D280" s="225" t="str">
        <f t="shared" si="14"/>
        <v/>
      </c>
      <c r="E280" s="151"/>
      <c r="F280" s="142"/>
      <c r="G280" s="143"/>
      <c r="H280" s="153"/>
      <c r="I280" s="154"/>
      <c r="J280" s="154"/>
      <c r="K280" s="154"/>
      <c r="L280" s="154"/>
      <c r="M280" s="154"/>
      <c r="N280" s="154"/>
      <c r="O280" s="154"/>
      <c r="P280" s="154"/>
      <c r="Q280" s="155"/>
      <c r="R280" s="154"/>
      <c r="S280" s="154"/>
      <c r="T280" s="154"/>
      <c r="U280" s="154"/>
      <c r="V280" s="154"/>
      <c r="W280" s="154"/>
      <c r="X280" s="154"/>
      <c r="Y280" s="154"/>
      <c r="Z280" s="147"/>
      <c r="AA280" s="146"/>
      <c r="AB280" s="145"/>
      <c r="AC280" s="145"/>
      <c r="AD280" s="147"/>
      <c r="AE280" s="147"/>
      <c r="AF280" s="146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7"/>
      <c r="AQ280" s="146"/>
      <c r="AR280" s="145"/>
      <c r="AS280" s="145"/>
      <c r="AT280" s="145"/>
      <c r="AU280" s="145"/>
      <c r="AV280" s="145"/>
      <c r="AW280" s="145"/>
      <c r="AX280" s="142"/>
      <c r="AY280" s="146"/>
      <c r="AZ280" s="145"/>
      <c r="BA280" s="145"/>
      <c r="BB280" s="145"/>
      <c r="BC280" s="145"/>
      <c r="BD280" s="145"/>
      <c r="BE280" s="145"/>
      <c r="BF280" s="145"/>
      <c r="BG280" s="145"/>
      <c r="BH280" s="145"/>
      <c r="BI280" s="145"/>
      <c r="BJ280" s="145"/>
      <c r="BK280" s="145"/>
      <c r="BL280" s="145"/>
      <c r="BM280" s="145"/>
      <c r="BN280" s="145"/>
      <c r="BO280" s="142"/>
      <c r="BP280" s="148"/>
      <c r="BQ280" s="145"/>
      <c r="BR280" s="149"/>
      <c r="BS280" s="146"/>
      <c r="BT280" s="144"/>
      <c r="BU280" s="145"/>
      <c r="BV280" s="145"/>
      <c r="BW280" s="145"/>
      <c r="BX280" s="147"/>
      <c r="BY280" s="219"/>
    </row>
    <row r="281" spans="1:77" s="158" customFormat="1" ht="18" customHeight="1">
      <c r="A281" s="222">
        <f t="shared" si="13"/>
        <v>0</v>
      </c>
      <c r="B281" s="223" t="s">
        <v>406</v>
      </c>
      <c r="C281" s="224" t="str">
        <f t="shared" si="12"/>
        <v/>
      </c>
      <c r="D281" s="225" t="str">
        <f t="shared" si="14"/>
        <v/>
      </c>
      <c r="E281" s="151"/>
      <c r="F281" s="142"/>
      <c r="G281" s="143"/>
      <c r="H281" s="153"/>
      <c r="I281" s="154"/>
      <c r="J281" s="154"/>
      <c r="K281" s="154"/>
      <c r="L281" s="154"/>
      <c r="M281" s="154"/>
      <c r="N281" s="154"/>
      <c r="O281" s="154"/>
      <c r="P281" s="154"/>
      <c r="Q281" s="155"/>
      <c r="R281" s="154"/>
      <c r="S281" s="154"/>
      <c r="T281" s="154"/>
      <c r="U281" s="154"/>
      <c r="V281" s="154"/>
      <c r="W281" s="154"/>
      <c r="X281" s="154"/>
      <c r="Y281" s="154"/>
      <c r="Z281" s="147"/>
      <c r="AA281" s="146"/>
      <c r="AB281" s="145"/>
      <c r="AC281" s="145"/>
      <c r="AD281" s="147"/>
      <c r="AE281" s="147"/>
      <c r="AF281" s="146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7"/>
      <c r="AQ281" s="146"/>
      <c r="AR281" s="145"/>
      <c r="AS281" s="145"/>
      <c r="AT281" s="145"/>
      <c r="AU281" s="145"/>
      <c r="AV281" s="145"/>
      <c r="AW281" s="145"/>
      <c r="AX281" s="142"/>
      <c r="AY281" s="146"/>
      <c r="AZ281" s="145"/>
      <c r="BA281" s="145"/>
      <c r="BB281" s="145"/>
      <c r="BC281" s="145"/>
      <c r="BD281" s="145"/>
      <c r="BE281" s="145"/>
      <c r="BF281" s="145"/>
      <c r="BG281" s="145"/>
      <c r="BH281" s="145"/>
      <c r="BI281" s="145"/>
      <c r="BJ281" s="145"/>
      <c r="BK281" s="145"/>
      <c r="BL281" s="145"/>
      <c r="BM281" s="145"/>
      <c r="BN281" s="145"/>
      <c r="BO281" s="142"/>
      <c r="BP281" s="148"/>
      <c r="BQ281" s="145"/>
      <c r="BR281" s="149"/>
      <c r="BS281" s="146"/>
      <c r="BT281" s="144"/>
      <c r="BU281" s="145"/>
      <c r="BV281" s="145"/>
      <c r="BW281" s="145"/>
      <c r="BX281" s="147"/>
      <c r="BY281" s="219"/>
    </row>
    <row r="282" spans="1:77" s="158" customFormat="1" ht="18" customHeight="1">
      <c r="A282" s="222">
        <f t="shared" si="13"/>
        <v>0</v>
      </c>
      <c r="B282" s="223" t="s">
        <v>407</v>
      </c>
      <c r="C282" s="224" t="str">
        <f t="shared" si="12"/>
        <v/>
      </c>
      <c r="D282" s="225" t="str">
        <f t="shared" si="14"/>
        <v/>
      </c>
      <c r="E282" s="151"/>
      <c r="F282" s="142"/>
      <c r="G282" s="143"/>
      <c r="H282" s="153"/>
      <c r="I282" s="154"/>
      <c r="J282" s="154"/>
      <c r="K282" s="154"/>
      <c r="L282" s="154"/>
      <c r="M282" s="154"/>
      <c r="N282" s="154"/>
      <c r="O282" s="154"/>
      <c r="P282" s="154"/>
      <c r="Q282" s="155"/>
      <c r="R282" s="154"/>
      <c r="S282" s="154"/>
      <c r="T282" s="154"/>
      <c r="U282" s="154"/>
      <c r="V282" s="154"/>
      <c r="W282" s="154"/>
      <c r="X282" s="154"/>
      <c r="Y282" s="154"/>
      <c r="Z282" s="147"/>
      <c r="AA282" s="146"/>
      <c r="AB282" s="145"/>
      <c r="AC282" s="145"/>
      <c r="AD282" s="147"/>
      <c r="AE282" s="147"/>
      <c r="AF282" s="146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7"/>
      <c r="AQ282" s="146"/>
      <c r="AR282" s="145"/>
      <c r="AS282" s="145"/>
      <c r="AT282" s="145"/>
      <c r="AU282" s="145"/>
      <c r="AV282" s="145"/>
      <c r="AW282" s="145"/>
      <c r="AX282" s="142"/>
      <c r="AY282" s="146"/>
      <c r="AZ282" s="145"/>
      <c r="BA282" s="145"/>
      <c r="BB282" s="145"/>
      <c r="BC282" s="145"/>
      <c r="BD282" s="145"/>
      <c r="BE282" s="145"/>
      <c r="BF282" s="145"/>
      <c r="BG282" s="145"/>
      <c r="BH282" s="145"/>
      <c r="BI282" s="145"/>
      <c r="BJ282" s="145"/>
      <c r="BK282" s="145"/>
      <c r="BL282" s="145"/>
      <c r="BM282" s="145"/>
      <c r="BN282" s="145"/>
      <c r="BO282" s="142"/>
      <c r="BP282" s="148"/>
      <c r="BQ282" s="145"/>
      <c r="BR282" s="149"/>
      <c r="BS282" s="146"/>
      <c r="BT282" s="144"/>
      <c r="BU282" s="145"/>
      <c r="BV282" s="145"/>
      <c r="BW282" s="145"/>
      <c r="BX282" s="147"/>
      <c r="BY282" s="219"/>
    </row>
    <row r="283" spans="1:77" s="158" customFormat="1" ht="18" customHeight="1">
      <c r="A283" s="222">
        <f t="shared" si="13"/>
        <v>0</v>
      </c>
      <c r="B283" s="223" t="s">
        <v>408</v>
      </c>
      <c r="C283" s="224" t="str">
        <f t="shared" si="12"/>
        <v/>
      </c>
      <c r="D283" s="225" t="str">
        <f t="shared" si="14"/>
        <v/>
      </c>
      <c r="E283" s="151"/>
      <c r="F283" s="142"/>
      <c r="G283" s="143"/>
      <c r="H283" s="153"/>
      <c r="I283" s="154"/>
      <c r="J283" s="154"/>
      <c r="K283" s="154"/>
      <c r="L283" s="154"/>
      <c r="M283" s="154"/>
      <c r="N283" s="154"/>
      <c r="O283" s="154"/>
      <c r="P283" s="154"/>
      <c r="Q283" s="155"/>
      <c r="R283" s="154"/>
      <c r="S283" s="154"/>
      <c r="T283" s="154"/>
      <c r="U283" s="154"/>
      <c r="V283" s="154"/>
      <c r="W283" s="154"/>
      <c r="X283" s="154"/>
      <c r="Y283" s="154"/>
      <c r="Z283" s="147"/>
      <c r="AA283" s="146"/>
      <c r="AB283" s="145"/>
      <c r="AC283" s="145"/>
      <c r="AD283" s="147"/>
      <c r="AE283" s="147"/>
      <c r="AF283" s="146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7"/>
      <c r="AQ283" s="146"/>
      <c r="AR283" s="145"/>
      <c r="AS283" s="145"/>
      <c r="AT283" s="145"/>
      <c r="AU283" s="145"/>
      <c r="AV283" s="145"/>
      <c r="AW283" s="145"/>
      <c r="AX283" s="142"/>
      <c r="AY283" s="146"/>
      <c r="AZ283" s="145"/>
      <c r="BA283" s="145"/>
      <c r="BB283" s="145"/>
      <c r="BC283" s="145"/>
      <c r="BD283" s="145"/>
      <c r="BE283" s="145"/>
      <c r="BF283" s="145"/>
      <c r="BG283" s="145"/>
      <c r="BH283" s="145"/>
      <c r="BI283" s="145"/>
      <c r="BJ283" s="145"/>
      <c r="BK283" s="145"/>
      <c r="BL283" s="145"/>
      <c r="BM283" s="145"/>
      <c r="BN283" s="145"/>
      <c r="BO283" s="142"/>
      <c r="BP283" s="148"/>
      <c r="BQ283" s="145"/>
      <c r="BR283" s="149"/>
      <c r="BS283" s="146"/>
      <c r="BT283" s="144"/>
      <c r="BU283" s="145"/>
      <c r="BV283" s="145"/>
      <c r="BW283" s="145"/>
      <c r="BX283" s="147"/>
      <c r="BY283" s="219"/>
    </row>
    <row r="284" spans="1:77" s="158" customFormat="1" ht="18" customHeight="1">
      <c r="A284" s="222">
        <f t="shared" si="13"/>
        <v>0</v>
      </c>
      <c r="B284" s="223" t="s">
        <v>409</v>
      </c>
      <c r="C284" s="224" t="str">
        <f t="shared" si="12"/>
        <v/>
      </c>
      <c r="D284" s="225" t="str">
        <f t="shared" si="14"/>
        <v/>
      </c>
      <c r="E284" s="151"/>
      <c r="F284" s="142"/>
      <c r="G284" s="143"/>
      <c r="H284" s="153"/>
      <c r="I284" s="154"/>
      <c r="J284" s="154"/>
      <c r="K284" s="154"/>
      <c r="L284" s="154"/>
      <c r="M284" s="154"/>
      <c r="N284" s="154"/>
      <c r="O284" s="154"/>
      <c r="P284" s="154"/>
      <c r="Q284" s="155"/>
      <c r="R284" s="154"/>
      <c r="S284" s="154"/>
      <c r="T284" s="154"/>
      <c r="U284" s="154"/>
      <c r="V284" s="154"/>
      <c r="W284" s="154"/>
      <c r="X284" s="154"/>
      <c r="Y284" s="154"/>
      <c r="Z284" s="147"/>
      <c r="AA284" s="146"/>
      <c r="AB284" s="145"/>
      <c r="AC284" s="145"/>
      <c r="AD284" s="147"/>
      <c r="AE284" s="147"/>
      <c r="AF284" s="146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7"/>
      <c r="AQ284" s="146"/>
      <c r="AR284" s="145"/>
      <c r="AS284" s="145"/>
      <c r="AT284" s="145"/>
      <c r="AU284" s="145"/>
      <c r="AV284" s="145"/>
      <c r="AW284" s="145"/>
      <c r="AX284" s="142"/>
      <c r="AY284" s="146"/>
      <c r="AZ284" s="145"/>
      <c r="BA284" s="145"/>
      <c r="BB284" s="145"/>
      <c r="BC284" s="145"/>
      <c r="BD284" s="145"/>
      <c r="BE284" s="145"/>
      <c r="BF284" s="145"/>
      <c r="BG284" s="145"/>
      <c r="BH284" s="145"/>
      <c r="BI284" s="145"/>
      <c r="BJ284" s="145"/>
      <c r="BK284" s="145"/>
      <c r="BL284" s="145"/>
      <c r="BM284" s="145"/>
      <c r="BN284" s="145"/>
      <c r="BO284" s="142"/>
      <c r="BP284" s="148"/>
      <c r="BQ284" s="145"/>
      <c r="BR284" s="149"/>
      <c r="BS284" s="146"/>
      <c r="BT284" s="144"/>
      <c r="BU284" s="145"/>
      <c r="BV284" s="145"/>
      <c r="BW284" s="145"/>
      <c r="BX284" s="147"/>
      <c r="BY284" s="219"/>
    </row>
    <row r="285" spans="1:77" s="158" customFormat="1" ht="18" customHeight="1">
      <c r="A285" s="222">
        <f t="shared" si="13"/>
        <v>0</v>
      </c>
      <c r="B285" s="223" t="s">
        <v>410</v>
      </c>
      <c r="C285" s="224" t="str">
        <f t="shared" si="12"/>
        <v/>
      </c>
      <c r="D285" s="225" t="str">
        <f t="shared" si="14"/>
        <v/>
      </c>
      <c r="E285" s="151"/>
      <c r="F285" s="142"/>
      <c r="G285" s="143"/>
      <c r="H285" s="153"/>
      <c r="I285" s="154"/>
      <c r="J285" s="154"/>
      <c r="K285" s="154"/>
      <c r="L285" s="154"/>
      <c r="M285" s="154"/>
      <c r="N285" s="154"/>
      <c r="O285" s="154"/>
      <c r="P285" s="154"/>
      <c r="Q285" s="155"/>
      <c r="R285" s="154"/>
      <c r="S285" s="154"/>
      <c r="T285" s="154"/>
      <c r="U285" s="154"/>
      <c r="V285" s="154"/>
      <c r="W285" s="154"/>
      <c r="X285" s="154"/>
      <c r="Y285" s="154"/>
      <c r="Z285" s="147"/>
      <c r="AA285" s="146"/>
      <c r="AB285" s="145"/>
      <c r="AC285" s="145"/>
      <c r="AD285" s="147"/>
      <c r="AE285" s="147"/>
      <c r="AF285" s="146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7"/>
      <c r="AQ285" s="146"/>
      <c r="AR285" s="145"/>
      <c r="AS285" s="145"/>
      <c r="AT285" s="145"/>
      <c r="AU285" s="145"/>
      <c r="AV285" s="145"/>
      <c r="AW285" s="145"/>
      <c r="AX285" s="142"/>
      <c r="AY285" s="146"/>
      <c r="AZ285" s="145"/>
      <c r="BA285" s="145"/>
      <c r="BB285" s="145"/>
      <c r="BC285" s="145"/>
      <c r="BD285" s="145"/>
      <c r="BE285" s="145"/>
      <c r="BF285" s="145"/>
      <c r="BG285" s="145"/>
      <c r="BH285" s="145"/>
      <c r="BI285" s="145"/>
      <c r="BJ285" s="145"/>
      <c r="BK285" s="145"/>
      <c r="BL285" s="145"/>
      <c r="BM285" s="145"/>
      <c r="BN285" s="145"/>
      <c r="BO285" s="142"/>
      <c r="BP285" s="148"/>
      <c r="BQ285" s="145"/>
      <c r="BR285" s="149"/>
      <c r="BS285" s="146"/>
      <c r="BT285" s="144"/>
      <c r="BU285" s="145"/>
      <c r="BV285" s="145"/>
      <c r="BW285" s="145"/>
      <c r="BX285" s="147"/>
      <c r="BY285" s="219"/>
    </row>
    <row r="286" spans="1:77" s="158" customFormat="1" ht="18" customHeight="1">
      <c r="A286" s="222">
        <f t="shared" si="13"/>
        <v>0</v>
      </c>
      <c r="B286" s="223" t="s">
        <v>411</v>
      </c>
      <c r="C286" s="224" t="str">
        <f t="shared" si="12"/>
        <v/>
      </c>
      <c r="D286" s="225" t="str">
        <f t="shared" si="14"/>
        <v/>
      </c>
      <c r="E286" s="151"/>
      <c r="F286" s="142"/>
      <c r="G286" s="143"/>
      <c r="H286" s="153"/>
      <c r="I286" s="154"/>
      <c r="J286" s="154"/>
      <c r="K286" s="154"/>
      <c r="L286" s="154"/>
      <c r="M286" s="154"/>
      <c r="N286" s="154"/>
      <c r="O286" s="154"/>
      <c r="P286" s="154"/>
      <c r="Q286" s="155"/>
      <c r="R286" s="154"/>
      <c r="S286" s="154"/>
      <c r="T286" s="154"/>
      <c r="U286" s="154"/>
      <c r="V286" s="154"/>
      <c r="W286" s="154"/>
      <c r="X286" s="154"/>
      <c r="Y286" s="154"/>
      <c r="Z286" s="147"/>
      <c r="AA286" s="146"/>
      <c r="AB286" s="145"/>
      <c r="AC286" s="145"/>
      <c r="AD286" s="147"/>
      <c r="AE286" s="147"/>
      <c r="AF286" s="146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7"/>
      <c r="AQ286" s="146"/>
      <c r="AR286" s="145"/>
      <c r="AS286" s="145"/>
      <c r="AT286" s="145"/>
      <c r="AU286" s="145"/>
      <c r="AV286" s="145"/>
      <c r="AW286" s="145"/>
      <c r="AX286" s="142"/>
      <c r="AY286" s="146"/>
      <c r="AZ286" s="145"/>
      <c r="BA286" s="145"/>
      <c r="BB286" s="145"/>
      <c r="BC286" s="145"/>
      <c r="BD286" s="145"/>
      <c r="BE286" s="145"/>
      <c r="BF286" s="145"/>
      <c r="BG286" s="145"/>
      <c r="BH286" s="145"/>
      <c r="BI286" s="145"/>
      <c r="BJ286" s="145"/>
      <c r="BK286" s="145"/>
      <c r="BL286" s="145"/>
      <c r="BM286" s="145"/>
      <c r="BN286" s="145"/>
      <c r="BO286" s="142"/>
      <c r="BP286" s="148"/>
      <c r="BQ286" s="145"/>
      <c r="BR286" s="149"/>
      <c r="BS286" s="146"/>
      <c r="BT286" s="144"/>
      <c r="BU286" s="145"/>
      <c r="BV286" s="145"/>
      <c r="BW286" s="145"/>
      <c r="BX286" s="147"/>
      <c r="BY286" s="219"/>
    </row>
    <row r="287" spans="1:77" s="158" customFormat="1" ht="18" customHeight="1">
      <c r="A287" s="222">
        <f t="shared" si="13"/>
        <v>0</v>
      </c>
      <c r="B287" s="223" t="s">
        <v>412</v>
      </c>
      <c r="C287" s="224" t="str">
        <f t="shared" si="12"/>
        <v/>
      </c>
      <c r="D287" s="225" t="str">
        <f t="shared" si="14"/>
        <v/>
      </c>
      <c r="E287" s="151"/>
      <c r="F287" s="142"/>
      <c r="G287" s="143"/>
      <c r="H287" s="153"/>
      <c r="I287" s="154"/>
      <c r="J287" s="154"/>
      <c r="K287" s="154"/>
      <c r="L287" s="154"/>
      <c r="M287" s="154"/>
      <c r="N287" s="154"/>
      <c r="O287" s="154"/>
      <c r="P287" s="154"/>
      <c r="Q287" s="155"/>
      <c r="R287" s="154"/>
      <c r="S287" s="154"/>
      <c r="T287" s="154"/>
      <c r="U287" s="154"/>
      <c r="V287" s="154"/>
      <c r="W287" s="154"/>
      <c r="X287" s="154"/>
      <c r="Y287" s="154"/>
      <c r="Z287" s="147"/>
      <c r="AA287" s="146"/>
      <c r="AB287" s="145"/>
      <c r="AC287" s="145"/>
      <c r="AD287" s="147"/>
      <c r="AE287" s="147"/>
      <c r="AF287" s="146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7"/>
      <c r="AQ287" s="146"/>
      <c r="AR287" s="145"/>
      <c r="AS287" s="145"/>
      <c r="AT287" s="145"/>
      <c r="AU287" s="145"/>
      <c r="AV287" s="145"/>
      <c r="AW287" s="145"/>
      <c r="AX287" s="142"/>
      <c r="AY287" s="146"/>
      <c r="AZ287" s="145"/>
      <c r="BA287" s="145"/>
      <c r="BB287" s="145"/>
      <c r="BC287" s="145"/>
      <c r="BD287" s="145"/>
      <c r="BE287" s="145"/>
      <c r="BF287" s="145"/>
      <c r="BG287" s="145"/>
      <c r="BH287" s="145"/>
      <c r="BI287" s="145"/>
      <c r="BJ287" s="145"/>
      <c r="BK287" s="145"/>
      <c r="BL287" s="145"/>
      <c r="BM287" s="145"/>
      <c r="BN287" s="145"/>
      <c r="BO287" s="142"/>
      <c r="BP287" s="148"/>
      <c r="BQ287" s="145"/>
      <c r="BR287" s="149"/>
      <c r="BS287" s="146"/>
      <c r="BT287" s="144"/>
      <c r="BU287" s="145"/>
      <c r="BV287" s="145"/>
      <c r="BW287" s="145"/>
      <c r="BX287" s="147"/>
      <c r="BY287" s="219"/>
    </row>
    <row r="288" spans="1:77" s="158" customFormat="1" ht="18" customHeight="1">
      <c r="A288" s="222">
        <f t="shared" si="13"/>
        <v>0</v>
      </c>
      <c r="B288" s="223" t="s">
        <v>413</v>
      </c>
      <c r="C288" s="224" t="str">
        <f t="shared" si="12"/>
        <v/>
      </c>
      <c r="D288" s="225" t="str">
        <f t="shared" si="14"/>
        <v/>
      </c>
      <c r="E288" s="151"/>
      <c r="F288" s="142"/>
      <c r="G288" s="143"/>
      <c r="H288" s="153"/>
      <c r="I288" s="154"/>
      <c r="J288" s="154"/>
      <c r="K288" s="154"/>
      <c r="L288" s="154"/>
      <c r="M288" s="154"/>
      <c r="N288" s="154"/>
      <c r="O288" s="154"/>
      <c r="P288" s="154"/>
      <c r="Q288" s="155"/>
      <c r="R288" s="154"/>
      <c r="S288" s="154"/>
      <c r="T288" s="154"/>
      <c r="U288" s="154"/>
      <c r="V288" s="154"/>
      <c r="W288" s="154"/>
      <c r="X288" s="154"/>
      <c r="Y288" s="154"/>
      <c r="Z288" s="147"/>
      <c r="AA288" s="146"/>
      <c r="AB288" s="145"/>
      <c r="AC288" s="145"/>
      <c r="AD288" s="147"/>
      <c r="AE288" s="147"/>
      <c r="AF288" s="146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7"/>
      <c r="AQ288" s="146"/>
      <c r="AR288" s="145"/>
      <c r="AS288" s="145"/>
      <c r="AT288" s="145"/>
      <c r="AU288" s="145"/>
      <c r="AV288" s="145"/>
      <c r="AW288" s="145"/>
      <c r="AX288" s="142"/>
      <c r="AY288" s="146"/>
      <c r="AZ288" s="145"/>
      <c r="BA288" s="145"/>
      <c r="BB288" s="145"/>
      <c r="BC288" s="145"/>
      <c r="BD288" s="145"/>
      <c r="BE288" s="145"/>
      <c r="BF288" s="145"/>
      <c r="BG288" s="145"/>
      <c r="BH288" s="145"/>
      <c r="BI288" s="145"/>
      <c r="BJ288" s="145"/>
      <c r="BK288" s="145"/>
      <c r="BL288" s="145"/>
      <c r="BM288" s="145"/>
      <c r="BN288" s="145"/>
      <c r="BO288" s="142"/>
      <c r="BP288" s="148"/>
      <c r="BQ288" s="145"/>
      <c r="BR288" s="149"/>
      <c r="BS288" s="146"/>
      <c r="BT288" s="144"/>
      <c r="BU288" s="145"/>
      <c r="BV288" s="145"/>
      <c r="BW288" s="145"/>
      <c r="BX288" s="147"/>
      <c r="BY288" s="219"/>
    </row>
    <row r="289" spans="1:77" s="158" customFormat="1" ht="18" customHeight="1">
      <c r="A289" s="222">
        <f t="shared" si="13"/>
        <v>0</v>
      </c>
      <c r="B289" s="223" t="s">
        <v>414</v>
      </c>
      <c r="C289" s="224" t="str">
        <f t="shared" si="12"/>
        <v/>
      </c>
      <c r="D289" s="225" t="str">
        <f t="shared" si="14"/>
        <v/>
      </c>
      <c r="E289" s="151"/>
      <c r="F289" s="142"/>
      <c r="G289" s="143"/>
      <c r="H289" s="153"/>
      <c r="I289" s="154"/>
      <c r="J289" s="154"/>
      <c r="K289" s="154"/>
      <c r="L289" s="154"/>
      <c r="M289" s="154"/>
      <c r="N289" s="154"/>
      <c r="O289" s="154"/>
      <c r="P289" s="154"/>
      <c r="Q289" s="155"/>
      <c r="R289" s="154"/>
      <c r="S289" s="154"/>
      <c r="T289" s="154"/>
      <c r="U289" s="154"/>
      <c r="V289" s="154"/>
      <c r="W289" s="154"/>
      <c r="X289" s="154"/>
      <c r="Y289" s="154"/>
      <c r="Z289" s="147"/>
      <c r="AA289" s="146"/>
      <c r="AB289" s="145"/>
      <c r="AC289" s="145"/>
      <c r="AD289" s="147"/>
      <c r="AE289" s="147"/>
      <c r="AF289" s="146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7"/>
      <c r="AQ289" s="146"/>
      <c r="AR289" s="145"/>
      <c r="AS289" s="145"/>
      <c r="AT289" s="145"/>
      <c r="AU289" s="145"/>
      <c r="AV289" s="145"/>
      <c r="AW289" s="145"/>
      <c r="AX289" s="142"/>
      <c r="AY289" s="146"/>
      <c r="AZ289" s="145"/>
      <c r="BA289" s="145"/>
      <c r="BB289" s="145"/>
      <c r="BC289" s="145"/>
      <c r="BD289" s="145"/>
      <c r="BE289" s="145"/>
      <c r="BF289" s="145"/>
      <c r="BG289" s="145"/>
      <c r="BH289" s="145"/>
      <c r="BI289" s="145"/>
      <c r="BJ289" s="145"/>
      <c r="BK289" s="145"/>
      <c r="BL289" s="145"/>
      <c r="BM289" s="145"/>
      <c r="BN289" s="145"/>
      <c r="BO289" s="142"/>
      <c r="BP289" s="148"/>
      <c r="BQ289" s="145"/>
      <c r="BR289" s="149"/>
      <c r="BS289" s="146"/>
      <c r="BT289" s="144"/>
      <c r="BU289" s="145"/>
      <c r="BV289" s="145"/>
      <c r="BW289" s="145"/>
      <c r="BX289" s="147"/>
      <c r="BY289" s="219"/>
    </row>
    <row r="290" spans="1:77" s="158" customFormat="1" ht="18" customHeight="1">
      <c r="A290" s="222">
        <f t="shared" si="13"/>
        <v>0</v>
      </c>
      <c r="B290" s="223" t="s">
        <v>415</v>
      </c>
      <c r="C290" s="224" t="str">
        <f t="shared" si="12"/>
        <v/>
      </c>
      <c r="D290" s="225" t="str">
        <f t="shared" si="14"/>
        <v/>
      </c>
      <c r="E290" s="151"/>
      <c r="F290" s="142"/>
      <c r="G290" s="143"/>
      <c r="H290" s="153"/>
      <c r="I290" s="154"/>
      <c r="J290" s="154"/>
      <c r="K290" s="154"/>
      <c r="L290" s="154"/>
      <c r="M290" s="154"/>
      <c r="N290" s="154"/>
      <c r="O290" s="154"/>
      <c r="P290" s="154"/>
      <c r="Q290" s="155"/>
      <c r="R290" s="154"/>
      <c r="S290" s="154"/>
      <c r="T290" s="154"/>
      <c r="U290" s="154"/>
      <c r="V290" s="154"/>
      <c r="W290" s="154"/>
      <c r="X290" s="154"/>
      <c r="Y290" s="154"/>
      <c r="Z290" s="147"/>
      <c r="AA290" s="146"/>
      <c r="AB290" s="145"/>
      <c r="AC290" s="145"/>
      <c r="AD290" s="147"/>
      <c r="AE290" s="147"/>
      <c r="AF290" s="146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7"/>
      <c r="AQ290" s="146"/>
      <c r="AR290" s="145"/>
      <c r="AS290" s="145"/>
      <c r="AT290" s="145"/>
      <c r="AU290" s="145"/>
      <c r="AV290" s="145"/>
      <c r="AW290" s="145"/>
      <c r="AX290" s="142"/>
      <c r="AY290" s="146"/>
      <c r="AZ290" s="145"/>
      <c r="BA290" s="145"/>
      <c r="BB290" s="145"/>
      <c r="BC290" s="145"/>
      <c r="BD290" s="145"/>
      <c r="BE290" s="145"/>
      <c r="BF290" s="145"/>
      <c r="BG290" s="145"/>
      <c r="BH290" s="145"/>
      <c r="BI290" s="145"/>
      <c r="BJ290" s="145"/>
      <c r="BK290" s="145"/>
      <c r="BL290" s="145"/>
      <c r="BM290" s="145"/>
      <c r="BN290" s="145"/>
      <c r="BO290" s="142"/>
      <c r="BP290" s="148"/>
      <c r="BQ290" s="145"/>
      <c r="BR290" s="149"/>
      <c r="BS290" s="146"/>
      <c r="BT290" s="144"/>
      <c r="BU290" s="145"/>
      <c r="BV290" s="145"/>
      <c r="BW290" s="145"/>
      <c r="BX290" s="147"/>
      <c r="BY290" s="219"/>
    </row>
    <row r="291" spans="1:77" s="158" customFormat="1" ht="18" customHeight="1">
      <c r="A291" s="222">
        <f t="shared" si="13"/>
        <v>0</v>
      </c>
      <c r="B291" s="223" t="s">
        <v>416</v>
      </c>
      <c r="C291" s="224" t="str">
        <f t="shared" si="12"/>
        <v/>
      </c>
      <c r="D291" s="225" t="str">
        <f t="shared" si="14"/>
        <v/>
      </c>
      <c r="E291" s="151"/>
      <c r="F291" s="142"/>
      <c r="G291" s="143"/>
      <c r="H291" s="153"/>
      <c r="I291" s="154"/>
      <c r="J291" s="154"/>
      <c r="K291" s="154"/>
      <c r="L291" s="154"/>
      <c r="M291" s="154"/>
      <c r="N291" s="154"/>
      <c r="O291" s="154"/>
      <c r="P291" s="154"/>
      <c r="Q291" s="155"/>
      <c r="R291" s="154"/>
      <c r="S291" s="154"/>
      <c r="T291" s="154"/>
      <c r="U291" s="154"/>
      <c r="V291" s="154"/>
      <c r="W291" s="154"/>
      <c r="X291" s="154"/>
      <c r="Y291" s="154"/>
      <c r="Z291" s="147"/>
      <c r="AA291" s="146"/>
      <c r="AB291" s="145"/>
      <c r="AC291" s="145"/>
      <c r="AD291" s="147"/>
      <c r="AE291" s="147"/>
      <c r="AF291" s="146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7"/>
      <c r="AQ291" s="146"/>
      <c r="AR291" s="145"/>
      <c r="AS291" s="145"/>
      <c r="AT291" s="145"/>
      <c r="AU291" s="145"/>
      <c r="AV291" s="145"/>
      <c r="AW291" s="145"/>
      <c r="AX291" s="142"/>
      <c r="AY291" s="146"/>
      <c r="AZ291" s="145"/>
      <c r="BA291" s="145"/>
      <c r="BB291" s="145"/>
      <c r="BC291" s="145"/>
      <c r="BD291" s="145"/>
      <c r="BE291" s="145"/>
      <c r="BF291" s="145"/>
      <c r="BG291" s="145"/>
      <c r="BH291" s="145"/>
      <c r="BI291" s="145"/>
      <c r="BJ291" s="145"/>
      <c r="BK291" s="145"/>
      <c r="BL291" s="145"/>
      <c r="BM291" s="145"/>
      <c r="BN291" s="145"/>
      <c r="BO291" s="142"/>
      <c r="BP291" s="148"/>
      <c r="BQ291" s="145"/>
      <c r="BR291" s="149"/>
      <c r="BS291" s="146"/>
      <c r="BT291" s="144"/>
      <c r="BU291" s="145"/>
      <c r="BV291" s="145"/>
      <c r="BW291" s="145"/>
      <c r="BX291" s="147"/>
      <c r="BY291" s="219"/>
    </row>
    <row r="292" spans="1:77" s="158" customFormat="1" ht="18" customHeight="1">
      <c r="A292" s="222">
        <f t="shared" si="13"/>
        <v>0</v>
      </c>
      <c r="B292" s="223" t="s">
        <v>417</v>
      </c>
      <c r="C292" s="224" t="str">
        <f t="shared" si="12"/>
        <v/>
      </c>
      <c r="D292" s="225" t="str">
        <f t="shared" si="14"/>
        <v/>
      </c>
      <c r="E292" s="151"/>
      <c r="F292" s="142"/>
      <c r="G292" s="143"/>
      <c r="H292" s="153"/>
      <c r="I292" s="154"/>
      <c r="J292" s="154"/>
      <c r="K292" s="154"/>
      <c r="L292" s="154"/>
      <c r="M292" s="154"/>
      <c r="N292" s="154"/>
      <c r="O292" s="154"/>
      <c r="P292" s="154"/>
      <c r="Q292" s="155"/>
      <c r="R292" s="154"/>
      <c r="S292" s="154"/>
      <c r="T292" s="154"/>
      <c r="U292" s="154"/>
      <c r="V292" s="154"/>
      <c r="W292" s="154"/>
      <c r="X292" s="154"/>
      <c r="Y292" s="154"/>
      <c r="Z292" s="147"/>
      <c r="AA292" s="146"/>
      <c r="AB292" s="145"/>
      <c r="AC292" s="145"/>
      <c r="AD292" s="147"/>
      <c r="AE292" s="147"/>
      <c r="AF292" s="146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7"/>
      <c r="AQ292" s="146"/>
      <c r="AR292" s="145"/>
      <c r="AS292" s="145"/>
      <c r="AT292" s="145"/>
      <c r="AU292" s="145"/>
      <c r="AV292" s="145"/>
      <c r="AW292" s="145"/>
      <c r="AX292" s="142"/>
      <c r="AY292" s="146"/>
      <c r="AZ292" s="145"/>
      <c r="BA292" s="145"/>
      <c r="BB292" s="145"/>
      <c r="BC292" s="145"/>
      <c r="BD292" s="145"/>
      <c r="BE292" s="145"/>
      <c r="BF292" s="145"/>
      <c r="BG292" s="145"/>
      <c r="BH292" s="145"/>
      <c r="BI292" s="145"/>
      <c r="BJ292" s="145"/>
      <c r="BK292" s="145"/>
      <c r="BL292" s="145"/>
      <c r="BM292" s="145"/>
      <c r="BN292" s="145"/>
      <c r="BO292" s="142"/>
      <c r="BP292" s="148"/>
      <c r="BQ292" s="145"/>
      <c r="BR292" s="149"/>
      <c r="BS292" s="146"/>
      <c r="BT292" s="144"/>
      <c r="BU292" s="145"/>
      <c r="BV292" s="145"/>
      <c r="BW292" s="145"/>
      <c r="BX292" s="147"/>
      <c r="BY292" s="219"/>
    </row>
    <row r="293" spans="1:77" s="158" customFormat="1" ht="18" customHeight="1">
      <c r="A293" s="222">
        <f t="shared" si="13"/>
        <v>0</v>
      </c>
      <c r="B293" s="223" t="s">
        <v>418</v>
      </c>
      <c r="C293" s="224" t="str">
        <f t="shared" si="12"/>
        <v/>
      </c>
      <c r="D293" s="225" t="str">
        <f t="shared" si="14"/>
        <v/>
      </c>
      <c r="E293" s="151"/>
      <c r="F293" s="142"/>
      <c r="G293" s="143"/>
      <c r="H293" s="153"/>
      <c r="I293" s="154"/>
      <c r="J293" s="154"/>
      <c r="K293" s="154"/>
      <c r="L293" s="154"/>
      <c r="M293" s="154"/>
      <c r="N293" s="154"/>
      <c r="O293" s="154"/>
      <c r="P293" s="154"/>
      <c r="Q293" s="155"/>
      <c r="R293" s="154"/>
      <c r="S293" s="154"/>
      <c r="T293" s="154"/>
      <c r="U293" s="154"/>
      <c r="V293" s="154"/>
      <c r="W293" s="154"/>
      <c r="X293" s="154"/>
      <c r="Y293" s="154"/>
      <c r="Z293" s="147"/>
      <c r="AA293" s="146"/>
      <c r="AB293" s="145"/>
      <c r="AC293" s="145"/>
      <c r="AD293" s="147"/>
      <c r="AE293" s="147"/>
      <c r="AF293" s="146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7"/>
      <c r="AQ293" s="146"/>
      <c r="AR293" s="145"/>
      <c r="AS293" s="145"/>
      <c r="AT293" s="145"/>
      <c r="AU293" s="145"/>
      <c r="AV293" s="145"/>
      <c r="AW293" s="145"/>
      <c r="AX293" s="142"/>
      <c r="AY293" s="146"/>
      <c r="AZ293" s="145"/>
      <c r="BA293" s="145"/>
      <c r="BB293" s="145"/>
      <c r="BC293" s="145"/>
      <c r="BD293" s="145"/>
      <c r="BE293" s="145"/>
      <c r="BF293" s="145"/>
      <c r="BG293" s="145"/>
      <c r="BH293" s="145"/>
      <c r="BI293" s="145"/>
      <c r="BJ293" s="145"/>
      <c r="BK293" s="145"/>
      <c r="BL293" s="145"/>
      <c r="BM293" s="145"/>
      <c r="BN293" s="145"/>
      <c r="BO293" s="142"/>
      <c r="BP293" s="148"/>
      <c r="BQ293" s="145"/>
      <c r="BR293" s="149"/>
      <c r="BS293" s="146"/>
      <c r="BT293" s="144"/>
      <c r="BU293" s="145"/>
      <c r="BV293" s="145"/>
      <c r="BW293" s="145"/>
      <c r="BX293" s="147"/>
      <c r="BY293" s="219"/>
    </row>
    <row r="294" spans="1:77" s="158" customFormat="1" ht="18" customHeight="1">
      <c r="A294" s="222">
        <f t="shared" si="13"/>
        <v>0</v>
      </c>
      <c r="B294" s="223" t="s">
        <v>419</v>
      </c>
      <c r="C294" s="224" t="str">
        <f t="shared" si="12"/>
        <v/>
      </c>
      <c r="D294" s="225" t="str">
        <f t="shared" si="14"/>
        <v/>
      </c>
      <c r="E294" s="151"/>
      <c r="F294" s="142"/>
      <c r="G294" s="143"/>
      <c r="H294" s="153"/>
      <c r="I294" s="154"/>
      <c r="J294" s="154"/>
      <c r="K294" s="154"/>
      <c r="L294" s="154"/>
      <c r="M294" s="154"/>
      <c r="N294" s="154"/>
      <c r="O294" s="154"/>
      <c r="P294" s="154"/>
      <c r="Q294" s="155"/>
      <c r="R294" s="154"/>
      <c r="S294" s="154"/>
      <c r="T294" s="154"/>
      <c r="U294" s="154"/>
      <c r="V294" s="154"/>
      <c r="W294" s="154"/>
      <c r="X294" s="154"/>
      <c r="Y294" s="154"/>
      <c r="Z294" s="147"/>
      <c r="AA294" s="146"/>
      <c r="AB294" s="145"/>
      <c r="AC294" s="145"/>
      <c r="AD294" s="147"/>
      <c r="AE294" s="147"/>
      <c r="AF294" s="146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7"/>
      <c r="AQ294" s="146"/>
      <c r="AR294" s="145"/>
      <c r="AS294" s="145"/>
      <c r="AT294" s="145"/>
      <c r="AU294" s="145"/>
      <c r="AV294" s="145"/>
      <c r="AW294" s="145"/>
      <c r="AX294" s="142"/>
      <c r="AY294" s="146"/>
      <c r="AZ294" s="145"/>
      <c r="BA294" s="145"/>
      <c r="BB294" s="145"/>
      <c r="BC294" s="145"/>
      <c r="BD294" s="145"/>
      <c r="BE294" s="145"/>
      <c r="BF294" s="145"/>
      <c r="BG294" s="145"/>
      <c r="BH294" s="145"/>
      <c r="BI294" s="145"/>
      <c r="BJ294" s="145"/>
      <c r="BK294" s="145"/>
      <c r="BL294" s="145"/>
      <c r="BM294" s="145"/>
      <c r="BN294" s="145"/>
      <c r="BO294" s="142"/>
      <c r="BP294" s="148"/>
      <c r="BQ294" s="145"/>
      <c r="BR294" s="149"/>
      <c r="BS294" s="146"/>
      <c r="BT294" s="144"/>
      <c r="BU294" s="145"/>
      <c r="BV294" s="145"/>
      <c r="BW294" s="145"/>
      <c r="BX294" s="147"/>
      <c r="BY294" s="219"/>
    </row>
    <row r="295" spans="1:77" s="158" customFormat="1" ht="18" customHeight="1">
      <c r="A295" s="222">
        <f t="shared" si="13"/>
        <v>0</v>
      </c>
      <c r="B295" s="223" t="s">
        <v>420</v>
      </c>
      <c r="C295" s="224" t="str">
        <f t="shared" si="12"/>
        <v/>
      </c>
      <c r="D295" s="225" t="str">
        <f t="shared" si="14"/>
        <v/>
      </c>
      <c r="E295" s="151"/>
      <c r="F295" s="142"/>
      <c r="G295" s="143"/>
      <c r="H295" s="153"/>
      <c r="I295" s="154"/>
      <c r="J295" s="154"/>
      <c r="K295" s="154"/>
      <c r="L295" s="154"/>
      <c r="M295" s="154"/>
      <c r="N295" s="154"/>
      <c r="O295" s="154"/>
      <c r="P295" s="154"/>
      <c r="Q295" s="155"/>
      <c r="R295" s="154"/>
      <c r="S295" s="154"/>
      <c r="T295" s="154"/>
      <c r="U295" s="154"/>
      <c r="V295" s="154"/>
      <c r="W295" s="154"/>
      <c r="X295" s="154"/>
      <c r="Y295" s="154"/>
      <c r="Z295" s="147"/>
      <c r="AA295" s="146"/>
      <c r="AB295" s="145"/>
      <c r="AC295" s="145"/>
      <c r="AD295" s="147"/>
      <c r="AE295" s="147"/>
      <c r="AF295" s="146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7"/>
      <c r="AQ295" s="146"/>
      <c r="AR295" s="145"/>
      <c r="AS295" s="145"/>
      <c r="AT295" s="145"/>
      <c r="AU295" s="145"/>
      <c r="AV295" s="145"/>
      <c r="AW295" s="145"/>
      <c r="AX295" s="142"/>
      <c r="AY295" s="146"/>
      <c r="AZ295" s="145"/>
      <c r="BA295" s="145"/>
      <c r="BB295" s="145"/>
      <c r="BC295" s="145"/>
      <c r="BD295" s="145"/>
      <c r="BE295" s="145"/>
      <c r="BF295" s="145"/>
      <c r="BG295" s="145"/>
      <c r="BH295" s="145"/>
      <c r="BI295" s="145"/>
      <c r="BJ295" s="145"/>
      <c r="BK295" s="145"/>
      <c r="BL295" s="145"/>
      <c r="BM295" s="145"/>
      <c r="BN295" s="145"/>
      <c r="BO295" s="142"/>
      <c r="BP295" s="148"/>
      <c r="BQ295" s="145"/>
      <c r="BR295" s="149"/>
      <c r="BS295" s="146"/>
      <c r="BT295" s="144"/>
      <c r="BU295" s="145"/>
      <c r="BV295" s="145"/>
      <c r="BW295" s="145"/>
      <c r="BX295" s="147"/>
      <c r="BY295" s="219"/>
    </row>
    <row r="296" spans="1:77" s="158" customFormat="1" ht="18" customHeight="1">
      <c r="A296" s="222">
        <f t="shared" si="13"/>
        <v>0</v>
      </c>
      <c r="B296" s="223" t="s">
        <v>421</v>
      </c>
      <c r="C296" s="224" t="str">
        <f t="shared" si="12"/>
        <v/>
      </c>
      <c r="D296" s="225" t="str">
        <f t="shared" si="14"/>
        <v/>
      </c>
      <c r="E296" s="151"/>
      <c r="F296" s="142"/>
      <c r="G296" s="143"/>
      <c r="H296" s="153"/>
      <c r="I296" s="154"/>
      <c r="J296" s="154"/>
      <c r="K296" s="154"/>
      <c r="L296" s="154"/>
      <c r="M296" s="154"/>
      <c r="N296" s="154"/>
      <c r="O296" s="154"/>
      <c r="P296" s="154"/>
      <c r="Q296" s="155"/>
      <c r="R296" s="154"/>
      <c r="S296" s="154"/>
      <c r="T296" s="154"/>
      <c r="U296" s="154"/>
      <c r="V296" s="154"/>
      <c r="W296" s="154"/>
      <c r="X296" s="154"/>
      <c r="Y296" s="154"/>
      <c r="Z296" s="147"/>
      <c r="AA296" s="146"/>
      <c r="AB296" s="145"/>
      <c r="AC296" s="145"/>
      <c r="AD296" s="147"/>
      <c r="AE296" s="147"/>
      <c r="AF296" s="146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7"/>
      <c r="AQ296" s="146"/>
      <c r="AR296" s="145"/>
      <c r="AS296" s="145"/>
      <c r="AT296" s="145"/>
      <c r="AU296" s="145"/>
      <c r="AV296" s="145"/>
      <c r="AW296" s="145"/>
      <c r="AX296" s="142"/>
      <c r="AY296" s="146"/>
      <c r="AZ296" s="145"/>
      <c r="BA296" s="145"/>
      <c r="BB296" s="145"/>
      <c r="BC296" s="145"/>
      <c r="BD296" s="145"/>
      <c r="BE296" s="145"/>
      <c r="BF296" s="145"/>
      <c r="BG296" s="145"/>
      <c r="BH296" s="145"/>
      <c r="BI296" s="145"/>
      <c r="BJ296" s="145"/>
      <c r="BK296" s="145"/>
      <c r="BL296" s="145"/>
      <c r="BM296" s="145"/>
      <c r="BN296" s="145"/>
      <c r="BO296" s="142"/>
      <c r="BP296" s="148"/>
      <c r="BQ296" s="145"/>
      <c r="BR296" s="149"/>
      <c r="BS296" s="146"/>
      <c r="BT296" s="144"/>
      <c r="BU296" s="145"/>
      <c r="BV296" s="145"/>
      <c r="BW296" s="145"/>
      <c r="BX296" s="147"/>
      <c r="BY296" s="219"/>
    </row>
    <row r="297" spans="1:77" s="158" customFormat="1" ht="18" customHeight="1">
      <c r="A297" s="222">
        <f t="shared" si="13"/>
        <v>0</v>
      </c>
      <c r="B297" s="223" t="s">
        <v>422</v>
      </c>
      <c r="C297" s="224" t="str">
        <f t="shared" si="12"/>
        <v/>
      </c>
      <c r="D297" s="225" t="str">
        <f t="shared" si="14"/>
        <v/>
      </c>
      <c r="E297" s="151"/>
      <c r="F297" s="142"/>
      <c r="G297" s="143"/>
      <c r="H297" s="153"/>
      <c r="I297" s="154"/>
      <c r="J297" s="154"/>
      <c r="K297" s="154"/>
      <c r="L297" s="154"/>
      <c r="M297" s="154"/>
      <c r="N297" s="154"/>
      <c r="O297" s="154"/>
      <c r="P297" s="154"/>
      <c r="Q297" s="155"/>
      <c r="R297" s="154"/>
      <c r="S297" s="154"/>
      <c r="T297" s="154"/>
      <c r="U297" s="154"/>
      <c r="V297" s="154"/>
      <c r="W297" s="154"/>
      <c r="X297" s="154"/>
      <c r="Y297" s="154"/>
      <c r="Z297" s="147"/>
      <c r="AA297" s="146"/>
      <c r="AB297" s="145"/>
      <c r="AC297" s="145"/>
      <c r="AD297" s="147"/>
      <c r="AE297" s="147"/>
      <c r="AF297" s="146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7"/>
      <c r="AQ297" s="146"/>
      <c r="AR297" s="145"/>
      <c r="AS297" s="145"/>
      <c r="AT297" s="145"/>
      <c r="AU297" s="145"/>
      <c r="AV297" s="145"/>
      <c r="AW297" s="145"/>
      <c r="AX297" s="142"/>
      <c r="AY297" s="146"/>
      <c r="AZ297" s="145"/>
      <c r="BA297" s="145"/>
      <c r="BB297" s="145"/>
      <c r="BC297" s="145"/>
      <c r="BD297" s="145"/>
      <c r="BE297" s="145"/>
      <c r="BF297" s="145"/>
      <c r="BG297" s="145"/>
      <c r="BH297" s="145"/>
      <c r="BI297" s="145"/>
      <c r="BJ297" s="145"/>
      <c r="BK297" s="145"/>
      <c r="BL297" s="145"/>
      <c r="BM297" s="145"/>
      <c r="BN297" s="145"/>
      <c r="BO297" s="142"/>
      <c r="BP297" s="148"/>
      <c r="BQ297" s="145"/>
      <c r="BR297" s="149"/>
      <c r="BS297" s="146"/>
      <c r="BT297" s="144"/>
      <c r="BU297" s="145"/>
      <c r="BV297" s="145"/>
      <c r="BW297" s="145"/>
      <c r="BX297" s="147"/>
      <c r="BY297" s="219"/>
    </row>
    <row r="298" spans="1:77" s="158" customFormat="1" ht="18" customHeight="1">
      <c r="A298" s="222">
        <f t="shared" si="13"/>
        <v>0</v>
      </c>
      <c r="B298" s="223" t="s">
        <v>423</v>
      </c>
      <c r="C298" s="224" t="str">
        <f t="shared" si="12"/>
        <v/>
      </c>
      <c r="D298" s="225" t="str">
        <f t="shared" si="14"/>
        <v/>
      </c>
      <c r="E298" s="151"/>
      <c r="F298" s="142"/>
      <c r="G298" s="143"/>
      <c r="H298" s="153"/>
      <c r="I298" s="154"/>
      <c r="J298" s="154"/>
      <c r="K298" s="154"/>
      <c r="L298" s="154"/>
      <c r="M298" s="154"/>
      <c r="N298" s="154"/>
      <c r="O298" s="154"/>
      <c r="P298" s="154"/>
      <c r="Q298" s="155"/>
      <c r="R298" s="154"/>
      <c r="S298" s="154"/>
      <c r="T298" s="154"/>
      <c r="U298" s="154"/>
      <c r="V298" s="154"/>
      <c r="W298" s="154"/>
      <c r="X298" s="154"/>
      <c r="Y298" s="154"/>
      <c r="Z298" s="147"/>
      <c r="AA298" s="146"/>
      <c r="AB298" s="145"/>
      <c r="AC298" s="145"/>
      <c r="AD298" s="147"/>
      <c r="AE298" s="147"/>
      <c r="AF298" s="146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7"/>
      <c r="AQ298" s="146"/>
      <c r="AR298" s="145"/>
      <c r="AS298" s="145"/>
      <c r="AT298" s="145"/>
      <c r="AU298" s="145"/>
      <c r="AV298" s="145"/>
      <c r="AW298" s="145"/>
      <c r="AX298" s="142"/>
      <c r="AY298" s="146"/>
      <c r="AZ298" s="145"/>
      <c r="BA298" s="145"/>
      <c r="BB298" s="145"/>
      <c r="BC298" s="145"/>
      <c r="BD298" s="145"/>
      <c r="BE298" s="145"/>
      <c r="BF298" s="145"/>
      <c r="BG298" s="145"/>
      <c r="BH298" s="145"/>
      <c r="BI298" s="145"/>
      <c r="BJ298" s="145"/>
      <c r="BK298" s="145"/>
      <c r="BL298" s="145"/>
      <c r="BM298" s="145"/>
      <c r="BN298" s="145"/>
      <c r="BO298" s="142"/>
      <c r="BP298" s="148"/>
      <c r="BQ298" s="145"/>
      <c r="BR298" s="149"/>
      <c r="BS298" s="146"/>
      <c r="BT298" s="144"/>
      <c r="BU298" s="145"/>
      <c r="BV298" s="145"/>
      <c r="BW298" s="145"/>
      <c r="BX298" s="147"/>
      <c r="BY298" s="219"/>
    </row>
    <row r="299" spans="1:77" s="158" customFormat="1" ht="18" customHeight="1">
      <c r="A299" s="222">
        <f t="shared" si="13"/>
        <v>0</v>
      </c>
      <c r="B299" s="223" t="s">
        <v>424</v>
      </c>
      <c r="C299" s="224" t="str">
        <f t="shared" si="12"/>
        <v/>
      </c>
      <c r="D299" s="225" t="str">
        <f t="shared" si="14"/>
        <v/>
      </c>
      <c r="E299" s="151"/>
      <c r="F299" s="142"/>
      <c r="G299" s="143"/>
      <c r="H299" s="153"/>
      <c r="I299" s="154"/>
      <c r="J299" s="154"/>
      <c r="K299" s="154"/>
      <c r="L299" s="154"/>
      <c r="M299" s="154"/>
      <c r="N299" s="154"/>
      <c r="O299" s="154"/>
      <c r="P299" s="154"/>
      <c r="Q299" s="155"/>
      <c r="R299" s="154"/>
      <c r="S299" s="154"/>
      <c r="T299" s="154"/>
      <c r="U299" s="154"/>
      <c r="V299" s="154"/>
      <c r="W299" s="154"/>
      <c r="X299" s="154"/>
      <c r="Y299" s="154"/>
      <c r="Z299" s="147"/>
      <c r="AA299" s="146"/>
      <c r="AB299" s="145"/>
      <c r="AC299" s="145"/>
      <c r="AD299" s="147"/>
      <c r="AE299" s="147"/>
      <c r="AF299" s="146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7"/>
      <c r="AQ299" s="146"/>
      <c r="AR299" s="145"/>
      <c r="AS299" s="145"/>
      <c r="AT299" s="145"/>
      <c r="AU299" s="145"/>
      <c r="AV299" s="145"/>
      <c r="AW299" s="145"/>
      <c r="AX299" s="142"/>
      <c r="AY299" s="146"/>
      <c r="AZ299" s="145"/>
      <c r="BA299" s="145"/>
      <c r="BB299" s="145"/>
      <c r="BC299" s="145"/>
      <c r="BD299" s="145"/>
      <c r="BE299" s="145"/>
      <c r="BF299" s="145"/>
      <c r="BG299" s="145"/>
      <c r="BH299" s="145"/>
      <c r="BI299" s="145"/>
      <c r="BJ299" s="145"/>
      <c r="BK299" s="145"/>
      <c r="BL299" s="145"/>
      <c r="BM299" s="145"/>
      <c r="BN299" s="145"/>
      <c r="BO299" s="142"/>
      <c r="BP299" s="148"/>
      <c r="BQ299" s="145"/>
      <c r="BR299" s="149"/>
      <c r="BS299" s="146"/>
      <c r="BT299" s="144"/>
      <c r="BU299" s="145"/>
      <c r="BV299" s="145"/>
      <c r="BW299" s="145"/>
      <c r="BX299" s="147"/>
      <c r="BY299" s="219"/>
    </row>
    <row r="300" spans="1:77" s="158" customFormat="1" ht="18" customHeight="1">
      <c r="A300" s="222">
        <f t="shared" si="13"/>
        <v>0</v>
      </c>
      <c r="B300" s="223" t="s">
        <v>425</v>
      </c>
      <c r="C300" s="224" t="str">
        <f t="shared" si="12"/>
        <v/>
      </c>
      <c r="D300" s="225" t="str">
        <f t="shared" si="14"/>
        <v/>
      </c>
      <c r="E300" s="151"/>
      <c r="F300" s="142"/>
      <c r="G300" s="143"/>
      <c r="H300" s="153"/>
      <c r="I300" s="154"/>
      <c r="J300" s="154"/>
      <c r="K300" s="154"/>
      <c r="L300" s="154"/>
      <c r="M300" s="154"/>
      <c r="N300" s="154"/>
      <c r="O300" s="154"/>
      <c r="P300" s="154"/>
      <c r="Q300" s="155"/>
      <c r="R300" s="154"/>
      <c r="S300" s="154"/>
      <c r="T300" s="154"/>
      <c r="U300" s="154"/>
      <c r="V300" s="154"/>
      <c r="W300" s="154"/>
      <c r="X300" s="154"/>
      <c r="Y300" s="154"/>
      <c r="Z300" s="147"/>
      <c r="AA300" s="146"/>
      <c r="AB300" s="145"/>
      <c r="AC300" s="145"/>
      <c r="AD300" s="147"/>
      <c r="AE300" s="147"/>
      <c r="AF300" s="146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7"/>
      <c r="AQ300" s="146"/>
      <c r="AR300" s="145"/>
      <c r="AS300" s="145"/>
      <c r="AT300" s="145"/>
      <c r="AU300" s="145"/>
      <c r="AV300" s="145"/>
      <c r="AW300" s="145"/>
      <c r="AX300" s="142"/>
      <c r="AY300" s="146"/>
      <c r="AZ300" s="145"/>
      <c r="BA300" s="145"/>
      <c r="BB300" s="145"/>
      <c r="BC300" s="145"/>
      <c r="BD300" s="145"/>
      <c r="BE300" s="145"/>
      <c r="BF300" s="145"/>
      <c r="BG300" s="145"/>
      <c r="BH300" s="145"/>
      <c r="BI300" s="145"/>
      <c r="BJ300" s="145"/>
      <c r="BK300" s="145"/>
      <c r="BL300" s="145"/>
      <c r="BM300" s="145"/>
      <c r="BN300" s="145"/>
      <c r="BO300" s="142"/>
      <c r="BP300" s="148"/>
      <c r="BQ300" s="145"/>
      <c r="BR300" s="149"/>
      <c r="BS300" s="146"/>
      <c r="BT300" s="144"/>
      <c r="BU300" s="145"/>
      <c r="BV300" s="145"/>
      <c r="BW300" s="145"/>
      <c r="BX300" s="147"/>
      <c r="BY300" s="219"/>
    </row>
    <row r="301" spans="1:77" s="158" customFormat="1" ht="18" customHeight="1">
      <c r="A301" s="222">
        <f t="shared" si="13"/>
        <v>0</v>
      </c>
      <c r="B301" s="223" t="s">
        <v>426</v>
      </c>
      <c r="C301" s="224" t="str">
        <f t="shared" si="12"/>
        <v/>
      </c>
      <c r="D301" s="225" t="str">
        <f t="shared" si="14"/>
        <v/>
      </c>
      <c r="E301" s="151"/>
      <c r="F301" s="142"/>
      <c r="G301" s="143"/>
      <c r="H301" s="153"/>
      <c r="I301" s="154"/>
      <c r="J301" s="154"/>
      <c r="K301" s="154"/>
      <c r="L301" s="154"/>
      <c r="M301" s="154"/>
      <c r="N301" s="154"/>
      <c r="O301" s="154"/>
      <c r="P301" s="154"/>
      <c r="Q301" s="155"/>
      <c r="R301" s="154"/>
      <c r="S301" s="154"/>
      <c r="T301" s="154"/>
      <c r="U301" s="154"/>
      <c r="V301" s="154"/>
      <c r="W301" s="154"/>
      <c r="X301" s="154"/>
      <c r="Y301" s="154"/>
      <c r="Z301" s="147"/>
      <c r="AA301" s="146"/>
      <c r="AB301" s="145"/>
      <c r="AC301" s="145"/>
      <c r="AD301" s="147"/>
      <c r="AE301" s="147"/>
      <c r="AF301" s="146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7"/>
      <c r="AQ301" s="146"/>
      <c r="AR301" s="145"/>
      <c r="AS301" s="145"/>
      <c r="AT301" s="145"/>
      <c r="AU301" s="145"/>
      <c r="AV301" s="145"/>
      <c r="AW301" s="145"/>
      <c r="AX301" s="142"/>
      <c r="AY301" s="146"/>
      <c r="AZ301" s="145"/>
      <c r="BA301" s="145"/>
      <c r="BB301" s="145"/>
      <c r="BC301" s="145"/>
      <c r="BD301" s="145"/>
      <c r="BE301" s="145"/>
      <c r="BF301" s="145"/>
      <c r="BG301" s="145"/>
      <c r="BH301" s="145"/>
      <c r="BI301" s="145"/>
      <c r="BJ301" s="145"/>
      <c r="BK301" s="145"/>
      <c r="BL301" s="145"/>
      <c r="BM301" s="145"/>
      <c r="BN301" s="145"/>
      <c r="BO301" s="142"/>
      <c r="BP301" s="148"/>
      <c r="BQ301" s="145"/>
      <c r="BR301" s="149"/>
      <c r="BS301" s="146"/>
      <c r="BT301" s="144"/>
      <c r="BU301" s="145"/>
      <c r="BV301" s="145"/>
      <c r="BW301" s="145"/>
      <c r="BX301" s="147"/>
      <c r="BY301" s="219"/>
    </row>
    <row r="302" spans="1:77" s="158" customFormat="1" ht="18" customHeight="1">
      <c r="A302" s="222">
        <f t="shared" si="13"/>
        <v>0</v>
      </c>
      <c r="B302" s="223" t="s">
        <v>427</v>
      </c>
      <c r="C302" s="224" t="str">
        <f t="shared" si="12"/>
        <v/>
      </c>
      <c r="D302" s="225" t="str">
        <f t="shared" si="14"/>
        <v/>
      </c>
      <c r="E302" s="151"/>
      <c r="F302" s="142"/>
      <c r="G302" s="143"/>
      <c r="H302" s="153"/>
      <c r="I302" s="154"/>
      <c r="J302" s="154"/>
      <c r="K302" s="154"/>
      <c r="L302" s="154"/>
      <c r="M302" s="154"/>
      <c r="N302" s="154"/>
      <c r="O302" s="154"/>
      <c r="P302" s="154"/>
      <c r="Q302" s="155"/>
      <c r="R302" s="154"/>
      <c r="S302" s="154"/>
      <c r="T302" s="154"/>
      <c r="U302" s="154"/>
      <c r="V302" s="154"/>
      <c r="W302" s="154"/>
      <c r="X302" s="154"/>
      <c r="Y302" s="154"/>
      <c r="Z302" s="147"/>
      <c r="AA302" s="146"/>
      <c r="AB302" s="145"/>
      <c r="AC302" s="145"/>
      <c r="AD302" s="147"/>
      <c r="AE302" s="147"/>
      <c r="AF302" s="146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7"/>
      <c r="AQ302" s="146"/>
      <c r="AR302" s="145"/>
      <c r="AS302" s="145"/>
      <c r="AT302" s="145"/>
      <c r="AU302" s="145"/>
      <c r="AV302" s="145"/>
      <c r="AW302" s="145"/>
      <c r="AX302" s="142"/>
      <c r="AY302" s="146"/>
      <c r="AZ302" s="145"/>
      <c r="BA302" s="145"/>
      <c r="BB302" s="145"/>
      <c r="BC302" s="145"/>
      <c r="BD302" s="145"/>
      <c r="BE302" s="145"/>
      <c r="BF302" s="145"/>
      <c r="BG302" s="145"/>
      <c r="BH302" s="145"/>
      <c r="BI302" s="145"/>
      <c r="BJ302" s="145"/>
      <c r="BK302" s="145"/>
      <c r="BL302" s="145"/>
      <c r="BM302" s="145"/>
      <c r="BN302" s="145"/>
      <c r="BO302" s="142"/>
      <c r="BP302" s="148"/>
      <c r="BQ302" s="145"/>
      <c r="BR302" s="149"/>
      <c r="BS302" s="146"/>
      <c r="BT302" s="144"/>
      <c r="BU302" s="145"/>
      <c r="BV302" s="145"/>
      <c r="BW302" s="145"/>
      <c r="BX302" s="147"/>
      <c r="BY302" s="219"/>
    </row>
    <row r="303" spans="1:77" s="158" customFormat="1" ht="18" customHeight="1">
      <c r="A303" s="222">
        <f t="shared" si="13"/>
        <v>0</v>
      </c>
      <c r="B303" s="223" t="s">
        <v>428</v>
      </c>
      <c r="C303" s="224" t="str">
        <f t="shared" si="12"/>
        <v/>
      </c>
      <c r="D303" s="225" t="str">
        <f t="shared" si="14"/>
        <v/>
      </c>
      <c r="E303" s="151"/>
      <c r="F303" s="142"/>
      <c r="G303" s="143"/>
      <c r="H303" s="153"/>
      <c r="I303" s="154"/>
      <c r="J303" s="154"/>
      <c r="K303" s="154"/>
      <c r="L303" s="154"/>
      <c r="M303" s="154"/>
      <c r="N303" s="154"/>
      <c r="O303" s="154"/>
      <c r="P303" s="154"/>
      <c r="Q303" s="155"/>
      <c r="R303" s="154"/>
      <c r="S303" s="154"/>
      <c r="T303" s="154"/>
      <c r="U303" s="154"/>
      <c r="V303" s="154"/>
      <c r="W303" s="154"/>
      <c r="X303" s="154"/>
      <c r="Y303" s="154"/>
      <c r="Z303" s="147"/>
      <c r="AA303" s="146"/>
      <c r="AB303" s="145"/>
      <c r="AC303" s="145"/>
      <c r="AD303" s="147"/>
      <c r="AE303" s="147"/>
      <c r="AF303" s="146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7"/>
      <c r="AQ303" s="146"/>
      <c r="AR303" s="145"/>
      <c r="AS303" s="145"/>
      <c r="AT303" s="145"/>
      <c r="AU303" s="145"/>
      <c r="AV303" s="145"/>
      <c r="AW303" s="145"/>
      <c r="AX303" s="142"/>
      <c r="AY303" s="146"/>
      <c r="AZ303" s="145"/>
      <c r="BA303" s="145"/>
      <c r="BB303" s="145"/>
      <c r="BC303" s="145"/>
      <c r="BD303" s="145"/>
      <c r="BE303" s="145"/>
      <c r="BF303" s="145"/>
      <c r="BG303" s="145"/>
      <c r="BH303" s="145"/>
      <c r="BI303" s="145"/>
      <c r="BJ303" s="145"/>
      <c r="BK303" s="145"/>
      <c r="BL303" s="145"/>
      <c r="BM303" s="145"/>
      <c r="BN303" s="145"/>
      <c r="BO303" s="142"/>
      <c r="BP303" s="148"/>
      <c r="BQ303" s="145"/>
      <c r="BR303" s="149"/>
      <c r="BS303" s="146"/>
      <c r="BT303" s="144"/>
      <c r="BU303" s="145"/>
      <c r="BV303" s="145"/>
      <c r="BW303" s="145"/>
      <c r="BX303" s="147"/>
      <c r="BY303" s="219"/>
    </row>
    <row r="304" spans="1:77" s="158" customFormat="1" ht="18" customHeight="1">
      <c r="A304" s="222">
        <f t="shared" si="13"/>
        <v>0</v>
      </c>
      <c r="B304" s="223" t="s">
        <v>429</v>
      </c>
      <c r="C304" s="224" t="str">
        <f t="shared" si="12"/>
        <v/>
      </c>
      <c r="D304" s="225" t="str">
        <f t="shared" si="14"/>
        <v/>
      </c>
      <c r="E304" s="151"/>
      <c r="F304" s="142"/>
      <c r="G304" s="143"/>
      <c r="H304" s="153"/>
      <c r="I304" s="154"/>
      <c r="J304" s="154"/>
      <c r="K304" s="154"/>
      <c r="L304" s="154"/>
      <c r="M304" s="154"/>
      <c r="N304" s="154"/>
      <c r="O304" s="154"/>
      <c r="P304" s="154"/>
      <c r="Q304" s="155"/>
      <c r="R304" s="154"/>
      <c r="S304" s="154"/>
      <c r="T304" s="154"/>
      <c r="U304" s="154"/>
      <c r="V304" s="154"/>
      <c r="W304" s="154"/>
      <c r="X304" s="154"/>
      <c r="Y304" s="154"/>
      <c r="Z304" s="147"/>
      <c r="AA304" s="146"/>
      <c r="AB304" s="145"/>
      <c r="AC304" s="145"/>
      <c r="AD304" s="147"/>
      <c r="AE304" s="147"/>
      <c r="AF304" s="146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7"/>
      <c r="AQ304" s="146"/>
      <c r="AR304" s="145"/>
      <c r="AS304" s="145"/>
      <c r="AT304" s="145"/>
      <c r="AU304" s="145"/>
      <c r="AV304" s="145"/>
      <c r="AW304" s="145"/>
      <c r="AX304" s="142"/>
      <c r="AY304" s="146"/>
      <c r="AZ304" s="145"/>
      <c r="BA304" s="145"/>
      <c r="BB304" s="145"/>
      <c r="BC304" s="145"/>
      <c r="BD304" s="145"/>
      <c r="BE304" s="145"/>
      <c r="BF304" s="145"/>
      <c r="BG304" s="145"/>
      <c r="BH304" s="145"/>
      <c r="BI304" s="145"/>
      <c r="BJ304" s="145"/>
      <c r="BK304" s="145"/>
      <c r="BL304" s="145"/>
      <c r="BM304" s="145"/>
      <c r="BN304" s="145"/>
      <c r="BO304" s="142"/>
      <c r="BP304" s="148"/>
      <c r="BQ304" s="145"/>
      <c r="BR304" s="149"/>
      <c r="BS304" s="146"/>
      <c r="BT304" s="144"/>
      <c r="BU304" s="145"/>
      <c r="BV304" s="145"/>
      <c r="BW304" s="145"/>
      <c r="BX304" s="147"/>
      <c r="BY304" s="219"/>
    </row>
    <row r="305" spans="1:77" s="158" customFormat="1" ht="18" customHeight="1">
      <c r="A305" s="222">
        <f t="shared" si="13"/>
        <v>0</v>
      </c>
      <c r="B305" s="223" t="s">
        <v>430</v>
      </c>
      <c r="C305" s="224" t="str">
        <f t="shared" si="12"/>
        <v/>
      </c>
      <c r="D305" s="225" t="str">
        <f t="shared" si="14"/>
        <v/>
      </c>
      <c r="E305" s="151"/>
      <c r="F305" s="142"/>
      <c r="G305" s="143"/>
      <c r="H305" s="153"/>
      <c r="I305" s="154"/>
      <c r="J305" s="154"/>
      <c r="K305" s="154"/>
      <c r="L305" s="154"/>
      <c r="M305" s="154"/>
      <c r="N305" s="154"/>
      <c r="O305" s="154"/>
      <c r="P305" s="154"/>
      <c r="Q305" s="155"/>
      <c r="R305" s="154"/>
      <c r="S305" s="154"/>
      <c r="T305" s="154"/>
      <c r="U305" s="154"/>
      <c r="V305" s="154"/>
      <c r="W305" s="154"/>
      <c r="X305" s="154"/>
      <c r="Y305" s="154"/>
      <c r="Z305" s="147"/>
      <c r="AA305" s="146"/>
      <c r="AB305" s="145"/>
      <c r="AC305" s="145"/>
      <c r="AD305" s="147"/>
      <c r="AE305" s="147"/>
      <c r="AF305" s="146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7"/>
      <c r="AQ305" s="146"/>
      <c r="AR305" s="145"/>
      <c r="AS305" s="145"/>
      <c r="AT305" s="145"/>
      <c r="AU305" s="145"/>
      <c r="AV305" s="145"/>
      <c r="AW305" s="145"/>
      <c r="AX305" s="142"/>
      <c r="AY305" s="146"/>
      <c r="AZ305" s="145"/>
      <c r="BA305" s="145"/>
      <c r="BB305" s="145"/>
      <c r="BC305" s="145"/>
      <c r="BD305" s="145"/>
      <c r="BE305" s="145"/>
      <c r="BF305" s="145"/>
      <c r="BG305" s="145"/>
      <c r="BH305" s="145"/>
      <c r="BI305" s="145"/>
      <c r="BJ305" s="145"/>
      <c r="BK305" s="145"/>
      <c r="BL305" s="145"/>
      <c r="BM305" s="145"/>
      <c r="BN305" s="145"/>
      <c r="BO305" s="142"/>
      <c r="BP305" s="148"/>
      <c r="BQ305" s="145"/>
      <c r="BR305" s="149"/>
      <c r="BS305" s="146"/>
      <c r="BT305" s="144"/>
      <c r="BU305" s="145"/>
      <c r="BV305" s="145"/>
      <c r="BW305" s="145"/>
      <c r="BX305" s="147"/>
      <c r="BY305" s="219"/>
    </row>
    <row r="306" spans="1:77" s="158" customFormat="1" ht="18" customHeight="1">
      <c r="A306" s="222">
        <f t="shared" si="13"/>
        <v>0</v>
      </c>
      <c r="B306" s="223" t="s">
        <v>431</v>
      </c>
      <c r="C306" s="224" t="str">
        <f t="shared" si="12"/>
        <v/>
      </c>
      <c r="D306" s="225" t="str">
        <f t="shared" si="14"/>
        <v/>
      </c>
      <c r="E306" s="151"/>
      <c r="F306" s="142"/>
      <c r="G306" s="143"/>
      <c r="H306" s="153"/>
      <c r="I306" s="154"/>
      <c r="J306" s="154"/>
      <c r="K306" s="154"/>
      <c r="L306" s="154"/>
      <c r="M306" s="154"/>
      <c r="N306" s="154"/>
      <c r="O306" s="154"/>
      <c r="P306" s="154"/>
      <c r="Q306" s="155"/>
      <c r="R306" s="154"/>
      <c r="S306" s="154"/>
      <c r="T306" s="154"/>
      <c r="U306" s="154"/>
      <c r="V306" s="154"/>
      <c r="W306" s="154"/>
      <c r="X306" s="154"/>
      <c r="Y306" s="154"/>
      <c r="Z306" s="147"/>
      <c r="AA306" s="146"/>
      <c r="AB306" s="145"/>
      <c r="AC306" s="145"/>
      <c r="AD306" s="147"/>
      <c r="AE306" s="147"/>
      <c r="AF306" s="146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7"/>
      <c r="AQ306" s="146"/>
      <c r="AR306" s="145"/>
      <c r="AS306" s="145"/>
      <c r="AT306" s="145"/>
      <c r="AU306" s="145"/>
      <c r="AV306" s="145"/>
      <c r="AW306" s="145"/>
      <c r="AX306" s="142"/>
      <c r="AY306" s="146"/>
      <c r="AZ306" s="145"/>
      <c r="BA306" s="145"/>
      <c r="BB306" s="145"/>
      <c r="BC306" s="145"/>
      <c r="BD306" s="145"/>
      <c r="BE306" s="145"/>
      <c r="BF306" s="145"/>
      <c r="BG306" s="145"/>
      <c r="BH306" s="145"/>
      <c r="BI306" s="145"/>
      <c r="BJ306" s="145"/>
      <c r="BK306" s="145"/>
      <c r="BL306" s="145"/>
      <c r="BM306" s="145"/>
      <c r="BN306" s="145"/>
      <c r="BO306" s="142"/>
      <c r="BP306" s="148"/>
      <c r="BQ306" s="145"/>
      <c r="BR306" s="149"/>
      <c r="BS306" s="146"/>
      <c r="BT306" s="144"/>
      <c r="BU306" s="145"/>
      <c r="BV306" s="145"/>
      <c r="BW306" s="145"/>
      <c r="BX306" s="147"/>
      <c r="BY306" s="219"/>
    </row>
    <row r="307" spans="1:77" s="158" customFormat="1" ht="18" customHeight="1">
      <c r="A307" s="222">
        <f t="shared" si="13"/>
        <v>0</v>
      </c>
      <c r="B307" s="223" t="s">
        <v>432</v>
      </c>
      <c r="C307" s="224" t="str">
        <f t="shared" si="12"/>
        <v/>
      </c>
      <c r="D307" s="225" t="str">
        <f t="shared" si="14"/>
        <v/>
      </c>
      <c r="E307" s="151"/>
      <c r="F307" s="142"/>
      <c r="G307" s="143"/>
      <c r="H307" s="153"/>
      <c r="I307" s="154"/>
      <c r="J307" s="154"/>
      <c r="K307" s="154"/>
      <c r="L307" s="154"/>
      <c r="M307" s="154"/>
      <c r="N307" s="154"/>
      <c r="O307" s="154"/>
      <c r="P307" s="154"/>
      <c r="Q307" s="155"/>
      <c r="R307" s="154"/>
      <c r="S307" s="154"/>
      <c r="T307" s="154"/>
      <c r="U307" s="154"/>
      <c r="V307" s="154"/>
      <c r="W307" s="154"/>
      <c r="X307" s="154"/>
      <c r="Y307" s="154"/>
      <c r="Z307" s="147"/>
      <c r="AA307" s="146"/>
      <c r="AB307" s="145"/>
      <c r="AC307" s="145"/>
      <c r="AD307" s="147"/>
      <c r="AE307" s="147"/>
      <c r="AF307" s="146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6"/>
      <c r="AR307" s="145"/>
      <c r="AS307" s="145"/>
      <c r="AT307" s="145"/>
      <c r="AU307" s="145"/>
      <c r="AV307" s="145"/>
      <c r="AW307" s="145"/>
      <c r="AX307" s="142"/>
      <c r="AY307" s="146"/>
      <c r="AZ307" s="145"/>
      <c r="BA307" s="145"/>
      <c r="BB307" s="145"/>
      <c r="BC307" s="145"/>
      <c r="BD307" s="145"/>
      <c r="BE307" s="145"/>
      <c r="BF307" s="145"/>
      <c r="BG307" s="145"/>
      <c r="BH307" s="145"/>
      <c r="BI307" s="145"/>
      <c r="BJ307" s="145"/>
      <c r="BK307" s="145"/>
      <c r="BL307" s="145"/>
      <c r="BM307" s="145"/>
      <c r="BN307" s="145"/>
      <c r="BO307" s="142"/>
      <c r="BP307" s="148"/>
      <c r="BQ307" s="145"/>
      <c r="BR307" s="149"/>
      <c r="BS307" s="146"/>
      <c r="BT307" s="144"/>
      <c r="BU307" s="145"/>
      <c r="BV307" s="145"/>
      <c r="BW307" s="145"/>
      <c r="BX307" s="147"/>
      <c r="BY307" s="219"/>
    </row>
    <row r="308" spans="1:77" s="158" customFormat="1" ht="18" customHeight="1">
      <c r="A308" s="222">
        <f t="shared" si="13"/>
        <v>0</v>
      </c>
      <c r="B308" s="223" t="s">
        <v>433</v>
      </c>
      <c r="C308" s="224" t="str">
        <f t="shared" si="12"/>
        <v/>
      </c>
      <c r="D308" s="225" t="str">
        <f t="shared" si="14"/>
        <v/>
      </c>
      <c r="E308" s="151"/>
      <c r="F308" s="142"/>
      <c r="G308" s="143"/>
      <c r="H308" s="153"/>
      <c r="I308" s="154"/>
      <c r="J308" s="154"/>
      <c r="K308" s="154"/>
      <c r="L308" s="154"/>
      <c r="M308" s="154"/>
      <c r="N308" s="154"/>
      <c r="O308" s="154"/>
      <c r="P308" s="154"/>
      <c r="Q308" s="155"/>
      <c r="R308" s="154"/>
      <c r="S308" s="154"/>
      <c r="T308" s="154"/>
      <c r="U308" s="154"/>
      <c r="V308" s="154"/>
      <c r="W308" s="154"/>
      <c r="X308" s="154"/>
      <c r="Y308" s="154"/>
      <c r="Z308" s="147"/>
      <c r="AA308" s="146"/>
      <c r="AB308" s="145"/>
      <c r="AC308" s="145"/>
      <c r="AD308" s="147"/>
      <c r="AE308" s="147"/>
      <c r="AF308" s="146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7"/>
      <c r="AQ308" s="146"/>
      <c r="AR308" s="145"/>
      <c r="AS308" s="145"/>
      <c r="AT308" s="145"/>
      <c r="AU308" s="145"/>
      <c r="AV308" s="145"/>
      <c r="AW308" s="145"/>
      <c r="AX308" s="142"/>
      <c r="AY308" s="146"/>
      <c r="AZ308" s="145"/>
      <c r="BA308" s="145"/>
      <c r="BB308" s="145"/>
      <c r="BC308" s="145"/>
      <c r="BD308" s="145"/>
      <c r="BE308" s="145"/>
      <c r="BF308" s="145"/>
      <c r="BG308" s="145"/>
      <c r="BH308" s="145"/>
      <c r="BI308" s="145"/>
      <c r="BJ308" s="145"/>
      <c r="BK308" s="145"/>
      <c r="BL308" s="145"/>
      <c r="BM308" s="145"/>
      <c r="BN308" s="145"/>
      <c r="BO308" s="142"/>
      <c r="BP308" s="148"/>
      <c r="BQ308" s="145"/>
      <c r="BR308" s="149"/>
      <c r="BS308" s="146"/>
      <c r="BT308" s="144"/>
      <c r="BU308" s="145"/>
      <c r="BV308" s="145"/>
      <c r="BW308" s="145"/>
      <c r="BX308" s="147"/>
      <c r="BY308" s="219"/>
    </row>
    <row r="309" spans="1:77" s="158" customFormat="1" ht="18" customHeight="1">
      <c r="A309" s="222">
        <f t="shared" si="13"/>
        <v>0</v>
      </c>
      <c r="B309" s="223" t="s">
        <v>434</v>
      </c>
      <c r="C309" s="224" t="str">
        <f t="shared" si="12"/>
        <v/>
      </c>
      <c r="D309" s="225" t="str">
        <f t="shared" si="14"/>
        <v/>
      </c>
      <c r="E309" s="151"/>
      <c r="F309" s="142"/>
      <c r="G309" s="143"/>
      <c r="H309" s="153"/>
      <c r="I309" s="154"/>
      <c r="J309" s="154"/>
      <c r="K309" s="154"/>
      <c r="L309" s="154"/>
      <c r="M309" s="154"/>
      <c r="N309" s="154"/>
      <c r="O309" s="154"/>
      <c r="P309" s="154"/>
      <c r="Q309" s="155"/>
      <c r="R309" s="154"/>
      <c r="S309" s="154"/>
      <c r="T309" s="154"/>
      <c r="U309" s="154"/>
      <c r="V309" s="154"/>
      <c r="W309" s="154"/>
      <c r="X309" s="154"/>
      <c r="Y309" s="154"/>
      <c r="Z309" s="147"/>
      <c r="AA309" s="146"/>
      <c r="AB309" s="145"/>
      <c r="AC309" s="145"/>
      <c r="AD309" s="147"/>
      <c r="AE309" s="147"/>
      <c r="AF309" s="146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7"/>
      <c r="AQ309" s="146"/>
      <c r="AR309" s="145"/>
      <c r="AS309" s="145"/>
      <c r="AT309" s="145"/>
      <c r="AU309" s="145"/>
      <c r="AV309" s="145"/>
      <c r="AW309" s="145"/>
      <c r="AX309" s="142"/>
      <c r="AY309" s="146"/>
      <c r="AZ309" s="145"/>
      <c r="BA309" s="145"/>
      <c r="BB309" s="145"/>
      <c r="BC309" s="145"/>
      <c r="BD309" s="145"/>
      <c r="BE309" s="145"/>
      <c r="BF309" s="145"/>
      <c r="BG309" s="145"/>
      <c r="BH309" s="145"/>
      <c r="BI309" s="145"/>
      <c r="BJ309" s="145"/>
      <c r="BK309" s="145"/>
      <c r="BL309" s="145"/>
      <c r="BM309" s="145"/>
      <c r="BN309" s="145"/>
      <c r="BO309" s="142"/>
      <c r="BP309" s="148"/>
      <c r="BQ309" s="145"/>
      <c r="BR309" s="149"/>
      <c r="BS309" s="146"/>
      <c r="BT309" s="144"/>
      <c r="BU309" s="145"/>
      <c r="BV309" s="145"/>
      <c r="BW309" s="145"/>
      <c r="BX309" s="147"/>
      <c r="BY309" s="219"/>
    </row>
    <row r="310" spans="1:77" s="158" customFormat="1" ht="18" customHeight="1">
      <c r="A310" s="222">
        <f t="shared" si="13"/>
        <v>0</v>
      </c>
      <c r="B310" s="223" t="s">
        <v>435</v>
      </c>
      <c r="C310" s="224" t="str">
        <f t="shared" si="12"/>
        <v/>
      </c>
      <c r="D310" s="225" t="str">
        <f t="shared" si="14"/>
        <v/>
      </c>
      <c r="E310" s="151"/>
      <c r="F310" s="142"/>
      <c r="G310" s="143"/>
      <c r="H310" s="153"/>
      <c r="I310" s="154"/>
      <c r="J310" s="154"/>
      <c r="K310" s="154"/>
      <c r="L310" s="154"/>
      <c r="M310" s="154"/>
      <c r="N310" s="154"/>
      <c r="O310" s="154"/>
      <c r="P310" s="154"/>
      <c r="Q310" s="155"/>
      <c r="R310" s="154"/>
      <c r="S310" s="154"/>
      <c r="T310" s="154"/>
      <c r="U310" s="154"/>
      <c r="V310" s="154"/>
      <c r="W310" s="154"/>
      <c r="X310" s="154"/>
      <c r="Y310" s="154"/>
      <c r="Z310" s="147"/>
      <c r="AA310" s="146"/>
      <c r="AB310" s="145"/>
      <c r="AC310" s="145"/>
      <c r="AD310" s="147"/>
      <c r="AE310" s="147"/>
      <c r="AF310" s="146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7"/>
      <c r="AQ310" s="146"/>
      <c r="AR310" s="145"/>
      <c r="AS310" s="145"/>
      <c r="AT310" s="145"/>
      <c r="AU310" s="145"/>
      <c r="AV310" s="145"/>
      <c r="AW310" s="145"/>
      <c r="AX310" s="142"/>
      <c r="AY310" s="146"/>
      <c r="AZ310" s="145"/>
      <c r="BA310" s="145"/>
      <c r="BB310" s="145"/>
      <c r="BC310" s="145"/>
      <c r="BD310" s="145"/>
      <c r="BE310" s="145"/>
      <c r="BF310" s="145"/>
      <c r="BG310" s="145"/>
      <c r="BH310" s="145"/>
      <c r="BI310" s="145"/>
      <c r="BJ310" s="145"/>
      <c r="BK310" s="145"/>
      <c r="BL310" s="145"/>
      <c r="BM310" s="145"/>
      <c r="BN310" s="145"/>
      <c r="BO310" s="142"/>
      <c r="BP310" s="148"/>
      <c r="BQ310" s="145"/>
      <c r="BR310" s="149"/>
      <c r="BS310" s="146"/>
      <c r="BT310" s="144"/>
      <c r="BU310" s="145"/>
      <c r="BV310" s="145"/>
      <c r="BW310" s="145"/>
      <c r="BX310" s="147"/>
      <c r="BY310" s="219"/>
    </row>
    <row r="311" spans="1:77" s="158" customFormat="1" ht="18" customHeight="1">
      <c r="A311" s="222">
        <f t="shared" si="13"/>
        <v>0</v>
      </c>
      <c r="B311" s="223" t="s">
        <v>436</v>
      </c>
      <c r="C311" s="224" t="str">
        <f t="shared" si="12"/>
        <v/>
      </c>
      <c r="D311" s="225" t="str">
        <f t="shared" si="14"/>
        <v/>
      </c>
      <c r="E311" s="151"/>
      <c r="F311" s="142"/>
      <c r="G311" s="143"/>
      <c r="H311" s="153"/>
      <c r="I311" s="154"/>
      <c r="J311" s="154"/>
      <c r="K311" s="154"/>
      <c r="L311" s="154"/>
      <c r="M311" s="154"/>
      <c r="N311" s="154"/>
      <c r="O311" s="154"/>
      <c r="P311" s="154"/>
      <c r="Q311" s="155"/>
      <c r="R311" s="154"/>
      <c r="S311" s="154"/>
      <c r="T311" s="154"/>
      <c r="U311" s="154"/>
      <c r="V311" s="154"/>
      <c r="W311" s="154"/>
      <c r="X311" s="154"/>
      <c r="Y311" s="154"/>
      <c r="Z311" s="147"/>
      <c r="AA311" s="146"/>
      <c r="AB311" s="145"/>
      <c r="AC311" s="145"/>
      <c r="AD311" s="147"/>
      <c r="AE311" s="147"/>
      <c r="AF311" s="146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6"/>
      <c r="AR311" s="145"/>
      <c r="AS311" s="145"/>
      <c r="AT311" s="145"/>
      <c r="AU311" s="145"/>
      <c r="AV311" s="145"/>
      <c r="AW311" s="145"/>
      <c r="AX311" s="142"/>
      <c r="AY311" s="146"/>
      <c r="AZ311" s="145"/>
      <c r="BA311" s="145"/>
      <c r="BB311" s="145"/>
      <c r="BC311" s="145"/>
      <c r="BD311" s="145"/>
      <c r="BE311" s="145"/>
      <c r="BF311" s="145"/>
      <c r="BG311" s="145"/>
      <c r="BH311" s="145"/>
      <c r="BI311" s="145"/>
      <c r="BJ311" s="145"/>
      <c r="BK311" s="145"/>
      <c r="BL311" s="145"/>
      <c r="BM311" s="145"/>
      <c r="BN311" s="145"/>
      <c r="BO311" s="142"/>
      <c r="BP311" s="148"/>
      <c r="BQ311" s="145"/>
      <c r="BR311" s="149"/>
      <c r="BS311" s="146"/>
      <c r="BT311" s="144"/>
      <c r="BU311" s="145"/>
      <c r="BV311" s="145"/>
      <c r="BW311" s="145"/>
      <c r="BX311" s="147"/>
      <c r="BY311" s="219"/>
    </row>
    <row r="312" spans="1:77" s="158" customFormat="1" ht="18" customHeight="1">
      <c r="A312" s="222">
        <f t="shared" si="13"/>
        <v>0</v>
      </c>
      <c r="B312" s="223" t="s">
        <v>437</v>
      </c>
      <c r="C312" s="224" t="str">
        <f t="shared" si="12"/>
        <v/>
      </c>
      <c r="D312" s="225" t="str">
        <f t="shared" si="14"/>
        <v/>
      </c>
      <c r="E312" s="151"/>
      <c r="F312" s="142"/>
      <c r="G312" s="143"/>
      <c r="H312" s="153"/>
      <c r="I312" s="154"/>
      <c r="J312" s="154"/>
      <c r="K312" s="154"/>
      <c r="L312" s="154"/>
      <c r="M312" s="154"/>
      <c r="N312" s="154"/>
      <c r="O312" s="154"/>
      <c r="P312" s="154"/>
      <c r="Q312" s="155"/>
      <c r="R312" s="154"/>
      <c r="S312" s="154"/>
      <c r="T312" s="154"/>
      <c r="U312" s="154"/>
      <c r="V312" s="154"/>
      <c r="W312" s="154"/>
      <c r="X312" s="154"/>
      <c r="Y312" s="154"/>
      <c r="Z312" s="147"/>
      <c r="AA312" s="146"/>
      <c r="AB312" s="145"/>
      <c r="AC312" s="145"/>
      <c r="AD312" s="147"/>
      <c r="AE312" s="147"/>
      <c r="AF312" s="146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6"/>
      <c r="AR312" s="145"/>
      <c r="AS312" s="145"/>
      <c r="AT312" s="145"/>
      <c r="AU312" s="145"/>
      <c r="AV312" s="145"/>
      <c r="AW312" s="145"/>
      <c r="AX312" s="142"/>
      <c r="AY312" s="146"/>
      <c r="AZ312" s="145"/>
      <c r="BA312" s="145"/>
      <c r="BB312" s="145"/>
      <c r="BC312" s="145"/>
      <c r="BD312" s="145"/>
      <c r="BE312" s="145"/>
      <c r="BF312" s="145"/>
      <c r="BG312" s="145"/>
      <c r="BH312" s="145"/>
      <c r="BI312" s="145"/>
      <c r="BJ312" s="145"/>
      <c r="BK312" s="145"/>
      <c r="BL312" s="145"/>
      <c r="BM312" s="145"/>
      <c r="BN312" s="145"/>
      <c r="BO312" s="142"/>
      <c r="BP312" s="148"/>
      <c r="BQ312" s="145"/>
      <c r="BR312" s="149"/>
      <c r="BS312" s="146"/>
      <c r="BT312" s="144"/>
      <c r="BU312" s="145"/>
      <c r="BV312" s="145"/>
      <c r="BW312" s="145"/>
      <c r="BX312" s="147"/>
      <c r="BY312" s="219"/>
    </row>
    <row r="313" spans="1:77" s="158" customFormat="1" ht="18" customHeight="1">
      <c r="A313" s="222">
        <f t="shared" si="13"/>
        <v>0</v>
      </c>
      <c r="B313" s="223" t="s">
        <v>438</v>
      </c>
      <c r="C313" s="224" t="str">
        <f t="shared" si="12"/>
        <v/>
      </c>
      <c r="D313" s="225" t="str">
        <f t="shared" si="14"/>
        <v/>
      </c>
      <c r="E313" s="151"/>
      <c r="F313" s="142"/>
      <c r="G313" s="143"/>
      <c r="H313" s="153"/>
      <c r="I313" s="154"/>
      <c r="J313" s="154"/>
      <c r="K313" s="154"/>
      <c r="L313" s="154"/>
      <c r="M313" s="154"/>
      <c r="N313" s="154"/>
      <c r="O313" s="154"/>
      <c r="P313" s="154"/>
      <c r="Q313" s="155"/>
      <c r="R313" s="154"/>
      <c r="S313" s="154"/>
      <c r="T313" s="154"/>
      <c r="U313" s="154"/>
      <c r="V313" s="154"/>
      <c r="W313" s="154"/>
      <c r="X313" s="154"/>
      <c r="Y313" s="154"/>
      <c r="Z313" s="147"/>
      <c r="AA313" s="146"/>
      <c r="AB313" s="145"/>
      <c r="AC313" s="145"/>
      <c r="AD313" s="147"/>
      <c r="AE313" s="147"/>
      <c r="AF313" s="146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6"/>
      <c r="AR313" s="145"/>
      <c r="AS313" s="145"/>
      <c r="AT313" s="145"/>
      <c r="AU313" s="145"/>
      <c r="AV313" s="145"/>
      <c r="AW313" s="145"/>
      <c r="AX313" s="142"/>
      <c r="AY313" s="146"/>
      <c r="AZ313" s="145"/>
      <c r="BA313" s="145"/>
      <c r="BB313" s="145"/>
      <c r="BC313" s="145"/>
      <c r="BD313" s="145"/>
      <c r="BE313" s="145"/>
      <c r="BF313" s="145"/>
      <c r="BG313" s="145"/>
      <c r="BH313" s="145"/>
      <c r="BI313" s="145"/>
      <c r="BJ313" s="145"/>
      <c r="BK313" s="145"/>
      <c r="BL313" s="145"/>
      <c r="BM313" s="145"/>
      <c r="BN313" s="145"/>
      <c r="BO313" s="142"/>
      <c r="BP313" s="148"/>
      <c r="BQ313" s="145"/>
      <c r="BR313" s="149"/>
      <c r="BS313" s="146"/>
      <c r="BT313" s="144"/>
      <c r="BU313" s="145"/>
      <c r="BV313" s="145"/>
      <c r="BW313" s="145"/>
      <c r="BX313" s="147"/>
      <c r="BY313" s="219"/>
    </row>
    <row r="314" spans="1:77" s="158" customFormat="1" ht="18" customHeight="1">
      <c r="A314" s="222">
        <f t="shared" si="13"/>
        <v>0</v>
      </c>
      <c r="B314" s="223" t="s">
        <v>439</v>
      </c>
      <c r="C314" s="224" t="str">
        <f t="shared" si="12"/>
        <v/>
      </c>
      <c r="D314" s="225" t="str">
        <f t="shared" si="14"/>
        <v/>
      </c>
      <c r="E314" s="151"/>
      <c r="F314" s="142"/>
      <c r="G314" s="143"/>
      <c r="H314" s="153"/>
      <c r="I314" s="154"/>
      <c r="J314" s="154"/>
      <c r="K314" s="154"/>
      <c r="L314" s="154"/>
      <c r="M314" s="154"/>
      <c r="N314" s="154"/>
      <c r="O314" s="154"/>
      <c r="P314" s="154"/>
      <c r="Q314" s="155"/>
      <c r="R314" s="154"/>
      <c r="S314" s="154"/>
      <c r="T314" s="154"/>
      <c r="U314" s="154"/>
      <c r="V314" s="154"/>
      <c r="W314" s="154"/>
      <c r="X314" s="154"/>
      <c r="Y314" s="154"/>
      <c r="Z314" s="147"/>
      <c r="AA314" s="146"/>
      <c r="AB314" s="145"/>
      <c r="AC314" s="145"/>
      <c r="AD314" s="147"/>
      <c r="AE314" s="147"/>
      <c r="AF314" s="146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6"/>
      <c r="AR314" s="145"/>
      <c r="AS314" s="145"/>
      <c r="AT314" s="145"/>
      <c r="AU314" s="145"/>
      <c r="AV314" s="145"/>
      <c r="AW314" s="145"/>
      <c r="AX314" s="142"/>
      <c r="AY314" s="146"/>
      <c r="AZ314" s="145"/>
      <c r="BA314" s="145"/>
      <c r="BB314" s="145"/>
      <c r="BC314" s="145"/>
      <c r="BD314" s="145"/>
      <c r="BE314" s="145"/>
      <c r="BF314" s="145"/>
      <c r="BG314" s="145"/>
      <c r="BH314" s="145"/>
      <c r="BI314" s="145"/>
      <c r="BJ314" s="145"/>
      <c r="BK314" s="145"/>
      <c r="BL314" s="145"/>
      <c r="BM314" s="145"/>
      <c r="BN314" s="145"/>
      <c r="BO314" s="142"/>
      <c r="BP314" s="148"/>
      <c r="BQ314" s="145"/>
      <c r="BR314" s="149"/>
      <c r="BS314" s="146"/>
      <c r="BT314" s="144"/>
      <c r="BU314" s="145"/>
      <c r="BV314" s="145"/>
      <c r="BW314" s="145"/>
      <c r="BX314" s="147"/>
      <c r="BY314" s="219"/>
    </row>
    <row r="315" spans="1:77" s="158" customFormat="1" ht="18" customHeight="1">
      <c r="A315" s="222">
        <f t="shared" si="13"/>
        <v>0</v>
      </c>
      <c r="B315" s="223" t="s">
        <v>440</v>
      </c>
      <c r="C315" s="224" t="str">
        <f t="shared" si="12"/>
        <v/>
      </c>
      <c r="D315" s="225" t="str">
        <f t="shared" si="14"/>
        <v/>
      </c>
      <c r="E315" s="151"/>
      <c r="F315" s="142"/>
      <c r="G315" s="143"/>
      <c r="H315" s="153"/>
      <c r="I315" s="154"/>
      <c r="J315" s="154"/>
      <c r="K315" s="154"/>
      <c r="L315" s="154"/>
      <c r="M315" s="154"/>
      <c r="N315" s="154"/>
      <c r="O315" s="154"/>
      <c r="P315" s="154"/>
      <c r="Q315" s="155"/>
      <c r="R315" s="154"/>
      <c r="S315" s="154"/>
      <c r="T315" s="154"/>
      <c r="U315" s="154"/>
      <c r="V315" s="154"/>
      <c r="W315" s="154"/>
      <c r="X315" s="154"/>
      <c r="Y315" s="154"/>
      <c r="Z315" s="147"/>
      <c r="AA315" s="146"/>
      <c r="AB315" s="145"/>
      <c r="AC315" s="145"/>
      <c r="AD315" s="147"/>
      <c r="AE315" s="147"/>
      <c r="AF315" s="146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7"/>
      <c r="AQ315" s="146"/>
      <c r="AR315" s="145"/>
      <c r="AS315" s="145"/>
      <c r="AT315" s="145"/>
      <c r="AU315" s="145"/>
      <c r="AV315" s="145"/>
      <c r="AW315" s="145"/>
      <c r="AX315" s="142"/>
      <c r="AY315" s="146"/>
      <c r="AZ315" s="145"/>
      <c r="BA315" s="145"/>
      <c r="BB315" s="145"/>
      <c r="BC315" s="145"/>
      <c r="BD315" s="145"/>
      <c r="BE315" s="145"/>
      <c r="BF315" s="145"/>
      <c r="BG315" s="145"/>
      <c r="BH315" s="145"/>
      <c r="BI315" s="145"/>
      <c r="BJ315" s="145"/>
      <c r="BK315" s="145"/>
      <c r="BL315" s="145"/>
      <c r="BM315" s="145"/>
      <c r="BN315" s="145"/>
      <c r="BO315" s="142"/>
      <c r="BP315" s="148"/>
      <c r="BQ315" s="145"/>
      <c r="BR315" s="149"/>
      <c r="BS315" s="146"/>
      <c r="BT315" s="144"/>
      <c r="BU315" s="145"/>
      <c r="BV315" s="145"/>
      <c r="BW315" s="145"/>
      <c r="BX315" s="147"/>
      <c r="BY315" s="219"/>
    </row>
    <row r="316" spans="1:77" s="158" customFormat="1" ht="18" customHeight="1">
      <c r="A316" s="222">
        <f t="shared" si="13"/>
        <v>0</v>
      </c>
      <c r="B316" s="223" t="s">
        <v>441</v>
      </c>
      <c r="C316" s="224" t="str">
        <f t="shared" si="12"/>
        <v/>
      </c>
      <c r="D316" s="225" t="str">
        <f t="shared" si="14"/>
        <v/>
      </c>
      <c r="E316" s="151"/>
      <c r="F316" s="142"/>
      <c r="G316" s="143"/>
      <c r="H316" s="153"/>
      <c r="I316" s="154"/>
      <c r="J316" s="154"/>
      <c r="K316" s="154"/>
      <c r="L316" s="154"/>
      <c r="M316" s="154"/>
      <c r="N316" s="154"/>
      <c r="O316" s="154"/>
      <c r="P316" s="154"/>
      <c r="Q316" s="155"/>
      <c r="R316" s="154"/>
      <c r="S316" s="154"/>
      <c r="T316" s="154"/>
      <c r="U316" s="154"/>
      <c r="V316" s="154"/>
      <c r="W316" s="154"/>
      <c r="X316" s="154"/>
      <c r="Y316" s="154"/>
      <c r="Z316" s="147"/>
      <c r="AA316" s="146"/>
      <c r="AB316" s="145"/>
      <c r="AC316" s="145"/>
      <c r="AD316" s="147"/>
      <c r="AE316" s="147"/>
      <c r="AF316" s="146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7"/>
      <c r="AQ316" s="146"/>
      <c r="AR316" s="145"/>
      <c r="AS316" s="145"/>
      <c r="AT316" s="145"/>
      <c r="AU316" s="145"/>
      <c r="AV316" s="145"/>
      <c r="AW316" s="145"/>
      <c r="AX316" s="142"/>
      <c r="AY316" s="146"/>
      <c r="AZ316" s="145"/>
      <c r="BA316" s="145"/>
      <c r="BB316" s="145"/>
      <c r="BC316" s="145"/>
      <c r="BD316" s="145"/>
      <c r="BE316" s="145"/>
      <c r="BF316" s="145"/>
      <c r="BG316" s="145"/>
      <c r="BH316" s="145"/>
      <c r="BI316" s="145"/>
      <c r="BJ316" s="145"/>
      <c r="BK316" s="145"/>
      <c r="BL316" s="145"/>
      <c r="BM316" s="145"/>
      <c r="BN316" s="145"/>
      <c r="BO316" s="142"/>
      <c r="BP316" s="148"/>
      <c r="BQ316" s="145"/>
      <c r="BR316" s="149"/>
      <c r="BS316" s="146"/>
      <c r="BT316" s="144"/>
      <c r="BU316" s="145"/>
      <c r="BV316" s="145"/>
      <c r="BW316" s="145"/>
      <c r="BX316" s="147"/>
      <c r="BY316" s="219"/>
    </row>
    <row r="317" spans="1:77" s="158" customFormat="1" ht="18" customHeight="1">
      <c r="A317" s="222">
        <f t="shared" si="13"/>
        <v>0</v>
      </c>
      <c r="B317" s="223" t="s">
        <v>442</v>
      </c>
      <c r="C317" s="224" t="str">
        <f t="shared" si="12"/>
        <v/>
      </c>
      <c r="D317" s="225" t="str">
        <f t="shared" si="14"/>
        <v/>
      </c>
      <c r="E317" s="151"/>
      <c r="F317" s="142"/>
      <c r="G317" s="143"/>
      <c r="H317" s="153"/>
      <c r="I317" s="154"/>
      <c r="J317" s="154"/>
      <c r="K317" s="154"/>
      <c r="L317" s="154"/>
      <c r="M317" s="154"/>
      <c r="N317" s="154"/>
      <c r="O317" s="154"/>
      <c r="P317" s="154"/>
      <c r="Q317" s="155"/>
      <c r="R317" s="154"/>
      <c r="S317" s="154"/>
      <c r="T317" s="154"/>
      <c r="U317" s="154"/>
      <c r="V317" s="154"/>
      <c r="W317" s="154"/>
      <c r="X317" s="154"/>
      <c r="Y317" s="154"/>
      <c r="Z317" s="147"/>
      <c r="AA317" s="146"/>
      <c r="AB317" s="145"/>
      <c r="AC317" s="145"/>
      <c r="AD317" s="147"/>
      <c r="AE317" s="147"/>
      <c r="AF317" s="146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7"/>
      <c r="AQ317" s="146"/>
      <c r="AR317" s="145"/>
      <c r="AS317" s="145"/>
      <c r="AT317" s="145"/>
      <c r="AU317" s="145"/>
      <c r="AV317" s="145"/>
      <c r="AW317" s="145"/>
      <c r="AX317" s="142"/>
      <c r="AY317" s="146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  <c r="BM317" s="145"/>
      <c r="BN317" s="145"/>
      <c r="BO317" s="142"/>
      <c r="BP317" s="148"/>
      <c r="BQ317" s="145"/>
      <c r="BR317" s="149"/>
      <c r="BS317" s="146"/>
      <c r="BT317" s="144"/>
      <c r="BU317" s="145"/>
      <c r="BV317" s="145"/>
      <c r="BW317" s="145"/>
      <c r="BX317" s="147"/>
      <c r="BY317" s="219"/>
    </row>
    <row r="318" spans="1:77" s="158" customFormat="1" ht="18" customHeight="1">
      <c r="A318" s="222">
        <f t="shared" si="13"/>
        <v>0</v>
      </c>
      <c r="B318" s="223" t="s">
        <v>443</v>
      </c>
      <c r="C318" s="224" t="str">
        <f t="shared" si="12"/>
        <v/>
      </c>
      <c r="D318" s="225" t="str">
        <f t="shared" si="14"/>
        <v/>
      </c>
      <c r="E318" s="151"/>
      <c r="F318" s="142"/>
      <c r="G318" s="143"/>
      <c r="H318" s="153"/>
      <c r="I318" s="154"/>
      <c r="J318" s="154"/>
      <c r="K318" s="154"/>
      <c r="L318" s="154"/>
      <c r="M318" s="154"/>
      <c r="N318" s="154"/>
      <c r="O318" s="154"/>
      <c r="P318" s="154"/>
      <c r="Q318" s="155"/>
      <c r="R318" s="154"/>
      <c r="S318" s="154"/>
      <c r="T318" s="154"/>
      <c r="U318" s="154"/>
      <c r="V318" s="154"/>
      <c r="W318" s="154"/>
      <c r="X318" s="154"/>
      <c r="Y318" s="154"/>
      <c r="Z318" s="147"/>
      <c r="AA318" s="146"/>
      <c r="AB318" s="145"/>
      <c r="AC318" s="145"/>
      <c r="AD318" s="147"/>
      <c r="AE318" s="147"/>
      <c r="AF318" s="146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7"/>
      <c r="AQ318" s="146"/>
      <c r="AR318" s="145"/>
      <c r="AS318" s="145"/>
      <c r="AT318" s="145"/>
      <c r="AU318" s="145"/>
      <c r="AV318" s="145"/>
      <c r="AW318" s="145"/>
      <c r="AX318" s="142"/>
      <c r="AY318" s="146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5"/>
      <c r="BJ318" s="145"/>
      <c r="BK318" s="145"/>
      <c r="BL318" s="145"/>
      <c r="BM318" s="145"/>
      <c r="BN318" s="145"/>
      <c r="BO318" s="142"/>
      <c r="BP318" s="148"/>
      <c r="BQ318" s="145"/>
      <c r="BR318" s="149"/>
      <c r="BS318" s="146"/>
      <c r="BT318" s="144"/>
      <c r="BU318" s="145"/>
      <c r="BV318" s="145"/>
      <c r="BW318" s="145"/>
      <c r="BX318" s="147"/>
      <c r="BY318" s="219"/>
    </row>
    <row r="319" spans="1:77" s="158" customFormat="1" ht="18" customHeight="1">
      <c r="A319" s="222">
        <f t="shared" si="13"/>
        <v>0</v>
      </c>
      <c r="B319" s="223" t="s">
        <v>444</v>
      </c>
      <c r="C319" s="224" t="str">
        <f t="shared" si="12"/>
        <v/>
      </c>
      <c r="D319" s="225" t="str">
        <f t="shared" si="14"/>
        <v/>
      </c>
      <c r="E319" s="151"/>
      <c r="F319" s="142"/>
      <c r="G319" s="143"/>
      <c r="H319" s="153"/>
      <c r="I319" s="154"/>
      <c r="J319" s="154"/>
      <c r="K319" s="154"/>
      <c r="L319" s="154"/>
      <c r="M319" s="154"/>
      <c r="N319" s="154"/>
      <c r="O319" s="154"/>
      <c r="P319" s="154"/>
      <c r="Q319" s="155"/>
      <c r="R319" s="154"/>
      <c r="S319" s="154"/>
      <c r="T319" s="154"/>
      <c r="U319" s="154"/>
      <c r="V319" s="154"/>
      <c r="W319" s="154"/>
      <c r="X319" s="154"/>
      <c r="Y319" s="154"/>
      <c r="Z319" s="147"/>
      <c r="AA319" s="146"/>
      <c r="AB319" s="145"/>
      <c r="AC319" s="145"/>
      <c r="AD319" s="147"/>
      <c r="AE319" s="147"/>
      <c r="AF319" s="146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7"/>
      <c r="AQ319" s="146"/>
      <c r="AR319" s="145"/>
      <c r="AS319" s="145"/>
      <c r="AT319" s="145"/>
      <c r="AU319" s="145"/>
      <c r="AV319" s="145"/>
      <c r="AW319" s="145"/>
      <c r="AX319" s="142"/>
      <c r="AY319" s="146"/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  <c r="BM319" s="145"/>
      <c r="BN319" s="145"/>
      <c r="BO319" s="142"/>
      <c r="BP319" s="148"/>
      <c r="BQ319" s="145"/>
      <c r="BR319" s="149"/>
      <c r="BS319" s="146"/>
      <c r="BT319" s="144"/>
      <c r="BU319" s="145"/>
      <c r="BV319" s="145"/>
      <c r="BW319" s="145"/>
      <c r="BX319" s="147"/>
      <c r="BY319" s="219"/>
    </row>
    <row r="320" spans="1:77" s="158" customFormat="1" ht="18" customHeight="1">
      <c r="A320" s="222">
        <f t="shared" si="13"/>
        <v>0</v>
      </c>
      <c r="B320" s="223" t="s">
        <v>445</v>
      </c>
      <c r="C320" s="224" t="str">
        <f t="shared" si="12"/>
        <v/>
      </c>
      <c r="D320" s="225" t="str">
        <f t="shared" si="14"/>
        <v/>
      </c>
      <c r="E320" s="151"/>
      <c r="F320" s="142"/>
      <c r="G320" s="143"/>
      <c r="H320" s="153"/>
      <c r="I320" s="154"/>
      <c r="J320" s="154"/>
      <c r="K320" s="154"/>
      <c r="L320" s="154"/>
      <c r="M320" s="154"/>
      <c r="N320" s="154"/>
      <c r="O320" s="154"/>
      <c r="P320" s="154"/>
      <c r="Q320" s="155"/>
      <c r="R320" s="154"/>
      <c r="S320" s="154"/>
      <c r="T320" s="154"/>
      <c r="U320" s="154"/>
      <c r="V320" s="154"/>
      <c r="W320" s="154"/>
      <c r="X320" s="154"/>
      <c r="Y320" s="154"/>
      <c r="Z320" s="147"/>
      <c r="AA320" s="146"/>
      <c r="AB320" s="145"/>
      <c r="AC320" s="145"/>
      <c r="AD320" s="147"/>
      <c r="AE320" s="147"/>
      <c r="AF320" s="146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7"/>
      <c r="AQ320" s="146"/>
      <c r="AR320" s="145"/>
      <c r="AS320" s="145"/>
      <c r="AT320" s="145"/>
      <c r="AU320" s="145"/>
      <c r="AV320" s="145"/>
      <c r="AW320" s="145"/>
      <c r="AX320" s="142"/>
      <c r="AY320" s="146"/>
      <c r="AZ320" s="145"/>
      <c r="BA320" s="145"/>
      <c r="BB320" s="145"/>
      <c r="BC320" s="145"/>
      <c r="BD320" s="145"/>
      <c r="BE320" s="145"/>
      <c r="BF320" s="145"/>
      <c r="BG320" s="145"/>
      <c r="BH320" s="145"/>
      <c r="BI320" s="145"/>
      <c r="BJ320" s="145"/>
      <c r="BK320" s="145"/>
      <c r="BL320" s="145"/>
      <c r="BM320" s="145"/>
      <c r="BN320" s="145"/>
      <c r="BO320" s="142"/>
      <c r="BP320" s="148"/>
      <c r="BQ320" s="145"/>
      <c r="BR320" s="149"/>
      <c r="BS320" s="146"/>
      <c r="BT320" s="144"/>
      <c r="BU320" s="145"/>
      <c r="BV320" s="145"/>
      <c r="BW320" s="145"/>
      <c r="BX320" s="147"/>
      <c r="BY320" s="219"/>
    </row>
    <row r="321" spans="1:77" s="158" customFormat="1" ht="18" customHeight="1">
      <c r="A321" s="222">
        <f t="shared" si="13"/>
        <v>0</v>
      </c>
      <c r="B321" s="223" t="s">
        <v>446</v>
      </c>
      <c r="C321" s="224" t="str">
        <f t="shared" si="12"/>
        <v/>
      </c>
      <c r="D321" s="225" t="str">
        <f t="shared" si="14"/>
        <v/>
      </c>
      <c r="E321" s="151"/>
      <c r="F321" s="142"/>
      <c r="G321" s="143"/>
      <c r="H321" s="153"/>
      <c r="I321" s="154"/>
      <c r="J321" s="154"/>
      <c r="K321" s="154"/>
      <c r="L321" s="154"/>
      <c r="M321" s="154"/>
      <c r="N321" s="154"/>
      <c r="O321" s="154"/>
      <c r="P321" s="154"/>
      <c r="Q321" s="155"/>
      <c r="R321" s="154"/>
      <c r="S321" s="154"/>
      <c r="T321" s="154"/>
      <c r="U321" s="154"/>
      <c r="V321" s="154"/>
      <c r="W321" s="154"/>
      <c r="X321" s="154"/>
      <c r="Y321" s="154"/>
      <c r="Z321" s="147"/>
      <c r="AA321" s="146"/>
      <c r="AB321" s="145"/>
      <c r="AC321" s="145"/>
      <c r="AD321" s="147"/>
      <c r="AE321" s="147"/>
      <c r="AF321" s="146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7"/>
      <c r="AQ321" s="146"/>
      <c r="AR321" s="145"/>
      <c r="AS321" s="145"/>
      <c r="AT321" s="145"/>
      <c r="AU321" s="145"/>
      <c r="AV321" s="145"/>
      <c r="AW321" s="145"/>
      <c r="AX321" s="142"/>
      <c r="AY321" s="146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5"/>
      <c r="BJ321" s="145"/>
      <c r="BK321" s="145"/>
      <c r="BL321" s="145"/>
      <c r="BM321" s="145"/>
      <c r="BN321" s="145"/>
      <c r="BO321" s="142"/>
      <c r="BP321" s="148"/>
      <c r="BQ321" s="145"/>
      <c r="BR321" s="149"/>
      <c r="BS321" s="146"/>
      <c r="BT321" s="144"/>
      <c r="BU321" s="145"/>
      <c r="BV321" s="145"/>
      <c r="BW321" s="145"/>
      <c r="BX321" s="147"/>
      <c r="BY321" s="219"/>
    </row>
    <row r="322" spans="1:77" s="158" customFormat="1" ht="18" customHeight="1">
      <c r="A322" s="222">
        <f t="shared" si="13"/>
        <v>0</v>
      </c>
      <c r="B322" s="223" t="s">
        <v>447</v>
      </c>
      <c r="C322" s="224" t="str">
        <f t="shared" si="12"/>
        <v/>
      </c>
      <c r="D322" s="225" t="str">
        <f t="shared" si="14"/>
        <v/>
      </c>
      <c r="E322" s="151"/>
      <c r="F322" s="142"/>
      <c r="G322" s="143"/>
      <c r="H322" s="153"/>
      <c r="I322" s="154"/>
      <c r="J322" s="154"/>
      <c r="K322" s="154"/>
      <c r="L322" s="154"/>
      <c r="M322" s="154"/>
      <c r="N322" s="154"/>
      <c r="O322" s="154"/>
      <c r="P322" s="154"/>
      <c r="Q322" s="155"/>
      <c r="R322" s="154"/>
      <c r="S322" s="154"/>
      <c r="T322" s="154"/>
      <c r="U322" s="154"/>
      <c r="V322" s="154"/>
      <c r="W322" s="154"/>
      <c r="X322" s="154"/>
      <c r="Y322" s="154"/>
      <c r="Z322" s="147"/>
      <c r="AA322" s="146"/>
      <c r="AB322" s="145"/>
      <c r="AC322" s="145"/>
      <c r="AD322" s="147"/>
      <c r="AE322" s="147"/>
      <c r="AF322" s="146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7"/>
      <c r="AQ322" s="146"/>
      <c r="AR322" s="145"/>
      <c r="AS322" s="145"/>
      <c r="AT322" s="145"/>
      <c r="AU322" s="145"/>
      <c r="AV322" s="145"/>
      <c r="AW322" s="145"/>
      <c r="AX322" s="142"/>
      <c r="AY322" s="146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5"/>
      <c r="BJ322" s="145"/>
      <c r="BK322" s="145"/>
      <c r="BL322" s="145"/>
      <c r="BM322" s="145"/>
      <c r="BN322" s="145"/>
      <c r="BO322" s="142"/>
      <c r="BP322" s="148"/>
      <c r="BQ322" s="145"/>
      <c r="BR322" s="149"/>
      <c r="BS322" s="146"/>
      <c r="BT322" s="144"/>
      <c r="BU322" s="145"/>
      <c r="BV322" s="145"/>
      <c r="BW322" s="145"/>
      <c r="BX322" s="147"/>
      <c r="BY322" s="219"/>
    </row>
    <row r="323" spans="1:77" s="158" customFormat="1" ht="18" customHeight="1">
      <c r="A323" s="222">
        <f t="shared" si="13"/>
        <v>0</v>
      </c>
      <c r="B323" s="223" t="s">
        <v>448</v>
      </c>
      <c r="C323" s="224" t="str">
        <f t="shared" si="12"/>
        <v/>
      </c>
      <c r="D323" s="225" t="str">
        <f t="shared" si="14"/>
        <v/>
      </c>
      <c r="E323" s="151"/>
      <c r="F323" s="142"/>
      <c r="G323" s="143"/>
      <c r="H323" s="153"/>
      <c r="I323" s="154"/>
      <c r="J323" s="154"/>
      <c r="K323" s="154"/>
      <c r="L323" s="154"/>
      <c r="M323" s="154"/>
      <c r="N323" s="154"/>
      <c r="O323" s="154"/>
      <c r="P323" s="154"/>
      <c r="Q323" s="155"/>
      <c r="R323" s="154"/>
      <c r="S323" s="154"/>
      <c r="T323" s="154"/>
      <c r="U323" s="154"/>
      <c r="V323" s="154"/>
      <c r="W323" s="154"/>
      <c r="X323" s="154"/>
      <c r="Y323" s="154"/>
      <c r="Z323" s="147"/>
      <c r="AA323" s="146"/>
      <c r="AB323" s="145"/>
      <c r="AC323" s="145"/>
      <c r="AD323" s="147"/>
      <c r="AE323" s="147"/>
      <c r="AF323" s="146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7"/>
      <c r="AQ323" s="146"/>
      <c r="AR323" s="145"/>
      <c r="AS323" s="145"/>
      <c r="AT323" s="145"/>
      <c r="AU323" s="145"/>
      <c r="AV323" s="145"/>
      <c r="AW323" s="145"/>
      <c r="AX323" s="142"/>
      <c r="AY323" s="146"/>
      <c r="AZ323" s="145"/>
      <c r="BA323" s="145"/>
      <c r="BB323" s="145"/>
      <c r="BC323" s="145"/>
      <c r="BD323" s="145"/>
      <c r="BE323" s="145"/>
      <c r="BF323" s="145"/>
      <c r="BG323" s="145"/>
      <c r="BH323" s="145"/>
      <c r="BI323" s="145"/>
      <c r="BJ323" s="145"/>
      <c r="BK323" s="145"/>
      <c r="BL323" s="145"/>
      <c r="BM323" s="145"/>
      <c r="BN323" s="145"/>
      <c r="BO323" s="142"/>
      <c r="BP323" s="148"/>
      <c r="BQ323" s="145"/>
      <c r="BR323" s="149"/>
      <c r="BS323" s="146"/>
      <c r="BT323" s="144"/>
      <c r="BU323" s="145"/>
      <c r="BV323" s="145"/>
      <c r="BW323" s="145"/>
      <c r="BX323" s="147"/>
      <c r="BY323" s="219"/>
    </row>
    <row r="324" spans="1:77" s="158" customFormat="1" ht="18" customHeight="1">
      <c r="A324" s="222">
        <f t="shared" si="13"/>
        <v>0</v>
      </c>
      <c r="B324" s="223" t="s">
        <v>449</v>
      </c>
      <c r="C324" s="224" t="str">
        <f t="shared" si="12"/>
        <v/>
      </c>
      <c r="D324" s="225" t="str">
        <f t="shared" si="14"/>
        <v/>
      </c>
      <c r="E324" s="151"/>
      <c r="F324" s="142"/>
      <c r="G324" s="143"/>
      <c r="H324" s="153"/>
      <c r="I324" s="154"/>
      <c r="J324" s="154"/>
      <c r="K324" s="154"/>
      <c r="L324" s="154"/>
      <c r="M324" s="154"/>
      <c r="N324" s="154"/>
      <c r="O324" s="154"/>
      <c r="P324" s="154"/>
      <c r="Q324" s="155"/>
      <c r="R324" s="154"/>
      <c r="S324" s="154"/>
      <c r="T324" s="154"/>
      <c r="U324" s="154"/>
      <c r="V324" s="154"/>
      <c r="W324" s="154"/>
      <c r="X324" s="154"/>
      <c r="Y324" s="154"/>
      <c r="Z324" s="147"/>
      <c r="AA324" s="146"/>
      <c r="AB324" s="145"/>
      <c r="AC324" s="145"/>
      <c r="AD324" s="147"/>
      <c r="AE324" s="147"/>
      <c r="AF324" s="146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7"/>
      <c r="AQ324" s="146"/>
      <c r="AR324" s="145"/>
      <c r="AS324" s="145"/>
      <c r="AT324" s="145"/>
      <c r="AU324" s="145"/>
      <c r="AV324" s="145"/>
      <c r="AW324" s="145"/>
      <c r="AX324" s="142"/>
      <c r="AY324" s="146"/>
      <c r="AZ324" s="145"/>
      <c r="BA324" s="145"/>
      <c r="BB324" s="145"/>
      <c r="BC324" s="145"/>
      <c r="BD324" s="145"/>
      <c r="BE324" s="145"/>
      <c r="BF324" s="145"/>
      <c r="BG324" s="145"/>
      <c r="BH324" s="145"/>
      <c r="BI324" s="145"/>
      <c r="BJ324" s="145"/>
      <c r="BK324" s="145"/>
      <c r="BL324" s="145"/>
      <c r="BM324" s="145"/>
      <c r="BN324" s="145"/>
      <c r="BO324" s="142"/>
      <c r="BP324" s="148"/>
      <c r="BQ324" s="145"/>
      <c r="BR324" s="149"/>
      <c r="BS324" s="146"/>
      <c r="BT324" s="144"/>
      <c r="BU324" s="145"/>
      <c r="BV324" s="145"/>
      <c r="BW324" s="145"/>
      <c r="BX324" s="147"/>
      <c r="BY324" s="219"/>
    </row>
    <row r="325" spans="1:77" s="158" customFormat="1" ht="18" customHeight="1">
      <c r="A325" s="222">
        <f t="shared" si="13"/>
        <v>0</v>
      </c>
      <c r="B325" s="223" t="s">
        <v>450</v>
      </c>
      <c r="C325" s="224" t="str">
        <f t="shared" si="12"/>
        <v/>
      </c>
      <c r="D325" s="225" t="str">
        <f t="shared" si="14"/>
        <v/>
      </c>
      <c r="E325" s="151"/>
      <c r="F325" s="142"/>
      <c r="G325" s="143"/>
      <c r="H325" s="153"/>
      <c r="I325" s="154"/>
      <c r="J325" s="154"/>
      <c r="K325" s="154"/>
      <c r="L325" s="154"/>
      <c r="M325" s="154"/>
      <c r="N325" s="154"/>
      <c r="O325" s="154"/>
      <c r="P325" s="154"/>
      <c r="Q325" s="155"/>
      <c r="R325" s="154"/>
      <c r="S325" s="154"/>
      <c r="T325" s="154"/>
      <c r="U325" s="154"/>
      <c r="V325" s="154"/>
      <c r="W325" s="154"/>
      <c r="X325" s="154"/>
      <c r="Y325" s="154"/>
      <c r="Z325" s="147"/>
      <c r="AA325" s="146"/>
      <c r="AB325" s="145"/>
      <c r="AC325" s="145"/>
      <c r="AD325" s="147"/>
      <c r="AE325" s="147"/>
      <c r="AF325" s="146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7"/>
      <c r="AQ325" s="146"/>
      <c r="AR325" s="145"/>
      <c r="AS325" s="145"/>
      <c r="AT325" s="145"/>
      <c r="AU325" s="145"/>
      <c r="AV325" s="145"/>
      <c r="AW325" s="145"/>
      <c r="AX325" s="142"/>
      <c r="AY325" s="146"/>
      <c r="AZ325" s="145"/>
      <c r="BA325" s="145"/>
      <c r="BB325" s="145"/>
      <c r="BC325" s="145"/>
      <c r="BD325" s="145"/>
      <c r="BE325" s="145"/>
      <c r="BF325" s="145"/>
      <c r="BG325" s="145"/>
      <c r="BH325" s="145"/>
      <c r="BI325" s="145"/>
      <c r="BJ325" s="145"/>
      <c r="BK325" s="145"/>
      <c r="BL325" s="145"/>
      <c r="BM325" s="145"/>
      <c r="BN325" s="145"/>
      <c r="BO325" s="142"/>
      <c r="BP325" s="148"/>
      <c r="BQ325" s="145"/>
      <c r="BR325" s="149"/>
      <c r="BS325" s="146"/>
      <c r="BT325" s="144"/>
      <c r="BU325" s="145"/>
      <c r="BV325" s="145"/>
      <c r="BW325" s="145"/>
      <c r="BX325" s="147"/>
      <c r="BY325" s="219"/>
    </row>
    <row r="326" spans="1:77" s="158" customFormat="1" ht="18" customHeight="1">
      <c r="A326" s="222">
        <f t="shared" si="13"/>
        <v>0</v>
      </c>
      <c r="B326" s="223" t="s">
        <v>451</v>
      </c>
      <c r="C326" s="224" t="str">
        <f t="shared" ref="C326:C389" si="15">IF(E326="","",(CONCATENATE(A326,B326)+24000000000))</f>
        <v/>
      </c>
      <c r="D326" s="225" t="str">
        <f t="shared" si="14"/>
        <v/>
      </c>
      <c r="E326" s="151"/>
      <c r="F326" s="142"/>
      <c r="G326" s="143"/>
      <c r="H326" s="153"/>
      <c r="I326" s="154"/>
      <c r="J326" s="154"/>
      <c r="K326" s="154"/>
      <c r="L326" s="154"/>
      <c r="M326" s="154"/>
      <c r="N326" s="154"/>
      <c r="O326" s="154"/>
      <c r="P326" s="154"/>
      <c r="Q326" s="155"/>
      <c r="R326" s="154"/>
      <c r="S326" s="154"/>
      <c r="T326" s="154"/>
      <c r="U326" s="154"/>
      <c r="V326" s="154"/>
      <c r="W326" s="154"/>
      <c r="X326" s="154"/>
      <c r="Y326" s="154"/>
      <c r="Z326" s="147"/>
      <c r="AA326" s="146"/>
      <c r="AB326" s="145"/>
      <c r="AC326" s="145"/>
      <c r="AD326" s="147"/>
      <c r="AE326" s="147"/>
      <c r="AF326" s="146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7"/>
      <c r="AQ326" s="146"/>
      <c r="AR326" s="145"/>
      <c r="AS326" s="145"/>
      <c r="AT326" s="145"/>
      <c r="AU326" s="145"/>
      <c r="AV326" s="145"/>
      <c r="AW326" s="145"/>
      <c r="AX326" s="142"/>
      <c r="AY326" s="146"/>
      <c r="AZ326" s="145"/>
      <c r="BA326" s="145"/>
      <c r="BB326" s="145"/>
      <c r="BC326" s="145"/>
      <c r="BD326" s="145"/>
      <c r="BE326" s="145"/>
      <c r="BF326" s="145"/>
      <c r="BG326" s="145"/>
      <c r="BH326" s="145"/>
      <c r="BI326" s="145"/>
      <c r="BJ326" s="145"/>
      <c r="BK326" s="145"/>
      <c r="BL326" s="145"/>
      <c r="BM326" s="145"/>
      <c r="BN326" s="145"/>
      <c r="BO326" s="142"/>
      <c r="BP326" s="148"/>
      <c r="BQ326" s="145"/>
      <c r="BR326" s="149"/>
      <c r="BS326" s="146"/>
      <c r="BT326" s="144"/>
      <c r="BU326" s="145"/>
      <c r="BV326" s="145"/>
      <c r="BW326" s="145"/>
      <c r="BX326" s="147"/>
      <c r="BY326" s="219"/>
    </row>
    <row r="327" spans="1:77" s="158" customFormat="1" ht="18" customHeight="1">
      <c r="A327" s="222">
        <f t="shared" ref="A327:A390" si="16">+$A$5</f>
        <v>0</v>
      </c>
      <c r="B327" s="223" t="s">
        <v>452</v>
      </c>
      <c r="C327" s="224" t="str">
        <f t="shared" si="15"/>
        <v/>
      </c>
      <c r="D327" s="225" t="str">
        <f t="shared" ref="D327:D390" si="17">IF(E327="","",$D$5)</f>
        <v/>
      </c>
      <c r="E327" s="151"/>
      <c r="F327" s="142"/>
      <c r="G327" s="143"/>
      <c r="H327" s="153"/>
      <c r="I327" s="154"/>
      <c r="J327" s="154"/>
      <c r="K327" s="154"/>
      <c r="L327" s="154"/>
      <c r="M327" s="154"/>
      <c r="N327" s="154"/>
      <c r="O327" s="154"/>
      <c r="P327" s="154"/>
      <c r="Q327" s="155"/>
      <c r="R327" s="154"/>
      <c r="S327" s="154"/>
      <c r="T327" s="154"/>
      <c r="U327" s="154"/>
      <c r="V327" s="154"/>
      <c r="W327" s="154"/>
      <c r="X327" s="154"/>
      <c r="Y327" s="154"/>
      <c r="Z327" s="147"/>
      <c r="AA327" s="146"/>
      <c r="AB327" s="145"/>
      <c r="AC327" s="145"/>
      <c r="AD327" s="147"/>
      <c r="AE327" s="147"/>
      <c r="AF327" s="146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7"/>
      <c r="AQ327" s="146"/>
      <c r="AR327" s="145"/>
      <c r="AS327" s="145"/>
      <c r="AT327" s="145"/>
      <c r="AU327" s="145"/>
      <c r="AV327" s="145"/>
      <c r="AW327" s="145"/>
      <c r="AX327" s="142"/>
      <c r="AY327" s="146"/>
      <c r="AZ327" s="145"/>
      <c r="BA327" s="145"/>
      <c r="BB327" s="145"/>
      <c r="BC327" s="145"/>
      <c r="BD327" s="145"/>
      <c r="BE327" s="145"/>
      <c r="BF327" s="145"/>
      <c r="BG327" s="145"/>
      <c r="BH327" s="145"/>
      <c r="BI327" s="145"/>
      <c r="BJ327" s="145"/>
      <c r="BK327" s="145"/>
      <c r="BL327" s="145"/>
      <c r="BM327" s="145"/>
      <c r="BN327" s="145"/>
      <c r="BO327" s="142"/>
      <c r="BP327" s="148"/>
      <c r="BQ327" s="145"/>
      <c r="BR327" s="149"/>
      <c r="BS327" s="146"/>
      <c r="BT327" s="144"/>
      <c r="BU327" s="145"/>
      <c r="BV327" s="145"/>
      <c r="BW327" s="145"/>
      <c r="BX327" s="147"/>
      <c r="BY327" s="219"/>
    </row>
    <row r="328" spans="1:77" s="158" customFormat="1" ht="18" customHeight="1">
      <c r="A328" s="222">
        <f t="shared" si="16"/>
        <v>0</v>
      </c>
      <c r="B328" s="223" t="s">
        <v>453</v>
      </c>
      <c r="C328" s="224" t="str">
        <f t="shared" si="15"/>
        <v/>
      </c>
      <c r="D328" s="225" t="str">
        <f t="shared" si="17"/>
        <v/>
      </c>
      <c r="E328" s="151"/>
      <c r="F328" s="142"/>
      <c r="G328" s="143"/>
      <c r="H328" s="153"/>
      <c r="I328" s="154"/>
      <c r="J328" s="154"/>
      <c r="K328" s="154"/>
      <c r="L328" s="154"/>
      <c r="M328" s="154"/>
      <c r="N328" s="154"/>
      <c r="O328" s="154"/>
      <c r="P328" s="154"/>
      <c r="Q328" s="155"/>
      <c r="R328" s="154"/>
      <c r="S328" s="154"/>
      <c r="T328" s="154"/>
      <c r="U328" s="154"/>
      <c r="V328" s="154"/>
      <c r="W328" s="154"/>
      <c r="X328" s="154"/>
      <c r="Y328" s="154"/>
      <c r="Z328" s="147"/>
      <c r="AA328" s="146"/>
      <c r="AB328" s="145"/>
      <c r="AC328" s="145"/>
      <c r="AD328" s="147"/>
      <c r="AE328" s="147"/>
      <c r="AF328" s="146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7"/>
      <c r="AQ328" s="146"/>
      <c r="AR328" s="145"/>
      <c r="AS328" s="145"/>
      <c r="AT328" s="145"/>
      <c r="AU328" s="145"/>
      <c r="AV328" s="145"/>
      <c r="AW328" s="145"/>
      <c r="AX328" s="142"/>
      <c r="AY328" s="146"/>
      <c r="AZ328" s="145"/>
      <c r="BA328" s="145"/>
      <c r="BB328" s="145"/>
      <c r="BC328" s="145"/>
      <c r="BD328" s="145"/>
      <c r="BE328" s="145"/>
      <c r="BF328" s="145"/>
      <c r="BG328" s="145"/>
      <c r="BH328" s="145"/>
      <c r="BI328" s="145"/>
      <c r="BJ328" s="145"/>
      <c r="BK328" s="145"/>
      <c r="BL328" s="145"/>
      <c r="BM328" s="145"/>
      <c r="BN328" s="145"/>
      <c r="BO328" s="142"/>
      <c r="BP328" s="148"/>
      <c r="BQ328" s="145"/>
      <c r="BR328" s="149"/>
      <c r="BS328" s="146"/>
      <c r="BT328" s="144"/>
      <c r="BU328" s="145"/>
      <c r="BV328" s="145"/>
      <c r="BW328" s="145"/>
      <c r="BX328" s="147"/>
      <c r="BY328" s="219"/>
    </row>
    <row r="329" spans="1:77" s="158" customFormat="1" ht="18" customHeight="1">
      <c r="A329" s="222">
        <f t="shared" si="16"/>
        <v>0</v>
      </c>
      <c r="B329" s="223" t="s">
        <v>454</v>
      </c>
      <c r="C329" s="224" t="str">
        <f t="shared" si="15"/>
        <v/>
      </c>
      <c r="D329" s="225" t="str">
        <f t="shared" si="17"/>
        <v/>
      </c>
      <c r="E329" s="151"/>
      <c r="F329" s="142"/>
      <c r="G329" s="143"/>
      <c r="H329" s="153"/>
      <c r="I329" s="154"/>
      <c r="J329" s="154"/>
      <c r="K329" s="154"/>
      <c r="L329" s="154"/>
      <c r="M329" s="154"/>
      <c r="N329" s="154"/>
      <c r="O329" s="154"/>
      <c r="P329" s="154"/>
      <c r="Q329" s="155"/>
      <c r="R329" s="154"/>
      <c r="S329" s="154"/>
      <c r="T329" s="154"/>
      <c r="U329" s="154"/>
      <c r="V329" s="154"/>
      <c r="W329" s="154"/>
      <c r="X329" s="154"/>
      <c r="Y329" s="154"/>
      <c r="Z329" s="147"/>
      <c r="AA329" s="146"/>
      <c r="AB329" s="145"/>
      <c r="AC329" s="145"/>
      <c r="AD329" s="147"/>
      <c r="AE329" s="147"/>
      <c r="AF329" s="146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7"/>
      <c r="AQ329" s="146"/>
      <c r="AR329" s="145"/>
      <c r="AS329" s="145"/>
      <c r="AT329" s="145"/>
      <c r="AU329" s="145"/>
      <c r="AV329" s="145"/>
      <c r="AW329" s="145"/>
      <c r="AX329" s="142"/>
      <c r="AY329" s="146"/>
      <c r="AZ329" s="145"/>
      <c r="BA329" s="145"/>
      <c r="BB329" s="145"/>
      <c r="BC329" s="145"/>
      <c r="BD329" s="145"/>
      <c r="BE329" s="145"/>
      <c r="BF329" s="145"/>
      <c r="BG329" s="145"/>
      <c r="BH329" s="145"/>
      <c r="BI329" s="145"/>
      <c r="BJ329" s="145"/>
      <c r="BK329" s="145"/>
      <c r="BL329" s="145"/>
      <c r="BM329" s="145"/>
      <c r="BN329" s="145"/>
      <c r="BO329" s="142"/>
      <c r="BP329" s="148"/>
      <c r="BQ329" s="145"/>
      <c r="BR329" s="149"/>
      <c r="BS329" s="146"/>
      <c r="BT329" s="144"/>
      <c r="BU329" s="145"/>
      <c r="BV329" s="145"/>
      <c r="BW329" s="145"/>
      <c r="BX329" s="147"/>
      <c r="BY329" s="219"/>
    </row>
    <row r="330" spans="1:77" s="158" customFormat="1" ht="18" customHeight="1">
      <c r="A330" s="222">
        <f t="shared" si="16"/>
        <v>0</v>
      </c>
      <c r="B330" s="223" t="s">
        <v>455</v>
      </c>
      <c r="C330" s="224" t="str">
        <f t="shared" si="15"/>
        <v/>
      </c>
      <c r="D330" s="225" t="str">
        <f t="shared" si="17"/>
        <v/>
      </c>
      <c r="E330" s="151"/>
      <c r="F330" s="142"/>
      <c r="G330" s="143"/>
      <c r="H330" s="153"/>
      <c r="I330" s="154"/>
      <c r="J330" s="154"/>
      <c r="K330" s="154"/>
      <c r="L330" s="154"/>
      <c r="M330" s="154"/>
      <c r="N330" s="154"/>
      <c r="O330" s="154"/>
      <c r="P330" s="154"/>
      <c r="Q330" s="155"/>
      <c r="R330" s="154"/>
      <c r="S330" s="154"/>
      <c r="T330" s="154"/>
      <c r="U330" s="154"/>
      <c r="V330" s="154"/>
      <c r="W330" s="154"/>
      <c r="X330" s="154"/>
      <c r="Y330" s="154"/>
      <c r="Z330" s="147"/>
      <c r="AA330" s="146"/>
      <c r="AB330" s="145"/>
      <c r="AC330" s="145"/>
      <c r="AD330" s="147"/>
      <c r="AE330" s="147"/>
      <c r="AF330" s="146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7"/>
      <c r="AQ330" s="146"/>
      <c r="AR330" s="145"/>
      <c r="AS330" s="145"/>
      <c r="AT330" s="145"/>
      <c r="AU330" s="145"/>
      <c r="AV330" s="145"/>
      <c r="AW330" s="145"/>
      <c r="AX330" s="142"/>
      <c r="AY330" s="146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5"/>
      <c r="BN330" s="145"/>
      <c r="BO330" s="142"/>
      <c r="BP330" s="148"/>
      <c r="BQ330" s="145"/>
      <c r="BR330" s="149"/>
      <c r="BS330" s="146"/>
      <c r="BT330" s="144"/>
      <c r="BU330" s="145"/>
      <c r="BV330" s="145"/>
      <c r="BW330" s="145"/>
      <c r="BX330" s="147"/>
      <c r="BY330" s="219"/>
    </row>
    <row r="331" spans="1:77" s="158" customFormat="1" ht="18" customHeight="1">
      <c r="A331" s="222">
        <f t="shared" si="16"/>
        <v>0</v>
      </c>
      <c r="B331" s="223" t="s">
        <v>456</v>
      </c>
      <c r="C331" s="224" t="str">
        <f t="shared" si="15"/>
        <v/>
      </c>
      <c r="D331" s="225" t="str">
        <f t="shared" si="17"/>
        <v/>
      </c>
      <c r="E331" s="151"/>
      <c r="F331" s="142"/>
      <c r="G331" s="143"/>
      <c r="H331" s="153"/>
      <c r="I331" s="154"/>
      <c r="J331" s="154"/>
      <c r="K331" s="154"/>
      <c r="L331" s="154"/>
      <c r="M331" s="154"/>
      <c r="N331" s="154"/>
      <c r="O331" s="154"/>
      <c r="P331" s="154"/>
      <c r="Q331" s="155"/>
      <c r="R331" s="154"/>
      <c r="S331" s="154"/>
      <c r="T331" s="154"/>
      <c r="U331" s="154"/>
      <c r="V331" s="154"/>
      <c r="W331" s="154"/>
      <c r="X331" s="154"/>
      <c r="Y331" s="154"/>
      <c r="Z331" s="147"/>
      <c r="AA331" s="146"/>
      <c r="AB331" s="145"/>
      <c r="AC331" s="145"/>
      <c r="AD331" s="147"/>
      <c r="AE331" s="147"/>
      <c r="AF331" s="146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7"/>
      <c r="AQ331" s="146"/>
      <c r="AR331" s="145"/>
      <c r="AS331" s="145"/>
      <c r="AT331" s="145"/>
      <c r="AU331" s="145"/>
      <c r="AV331" s="145"/>
      <c r="AW331" s="145"/>
      <c r="AX331" s="142"/>
      <c r="AY331" s="146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5"/>
      <c r="BN331" s="145"/>
      <c r="BO331" s="142"/>
      <c r="BP331" s="148"/>
      <c r="BQ331" s="145"/>
      <c r="BR331" s="149"/>
      <c r="BS331" s="146"/>
      <c r="BT331" s="144"/>
      <c r="BU331" s="145"/>
      <c r="BV331" s="145"/>
      <c r="BW331" s="145"/>
      <c r="BX331" s="147"/>
      <c r="BY331" s="219"/>
    </row>
    <row r="332" spans="1:77" s="158" customFormat="1" ht="18" customHeight="1">
      <c r="A332" s="222">
        <f t="shared" si="16"/>
        <v>0</v>
      </c>
      <c r="B332" s="223" t="s">
        <v>457</v>
      </c>
      <c r="C332" s="224" t="str">
        <f t="shared" si="15"/>
        <v/>
      </c>
      <c r="D332" s="225" t="str">
        <f t="shared" si="17"/>
        <v/>
      </c>
      <c r="E332" s="151"/>
      <c r="F332" s="142"/>
      <c r="G332" s="143"/>
      <c r="H332" s="153"/>
      <c r="I332" s="154"/>
      <c r="J332" s="154"/>
      <c r="K332" s="154"/>
      <c r="L332" s="154"/>
      <c r="M332" s="154"/>
      <c r="N332" s="154"/>
      <c r="O332" s="154"/>
      <c r="P332" s="154"/>
      <c r="Q332" s="155"/>
      <c r="R332" s="154"/>
      <c r="S332" s="154"/>
      <c r="T332" s="154"/>
      <c r="U332" s="154"/>
      <c r="V332" s="154"/>
      <c r="W332" s="154"/>
      <c r="X332" s="154"/>
      <c r="Y332" s="154"/>
      <c r="Z332" s="147"/>
      <c r="AA332" s="146"/>
      <c r="AB332" s="145"/>
      <c r="AC332" s="145"/>
      <c r="AD332" s="147"/>
      <c r="AE332" s="147"/>
      <c r="AF332" s="146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7"/>
      <c r="AQ332" s="146"/>
      <c r="AR332" s="145"/>
      <c r="AS332" s="145"/>
      <c r="AT332" s="145"/>
      <c r="AU332" s="145"/>
      <c r="AV332" s="145"/>
      <c r="AW332" s="145"/>
      <c r="AX332" s="142"/>
      <c r="AY332" s="146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5"/>
      <c r="BN332" s="145"/>
      <c r="BO332" s="142"/>
      <c r="BP332" s="148"/>
      <c r="BQ332" s="145"/>
      <c r="BR332" s="149"/>
      <c r="BS332" s="146"/>
      <c r="BT332" s="144"/>
      <c r="BU332" s="145"/>
      <c r="BV332" s="145"/>
      <c r="BW332" s="145"/>
      <c r="BX332" s="147"/>
      <c r="BY332" s="219"/>
    </row>
    <row r="333" spans="1:77" s="158" customFormat="1" ht="18" customHeight="1">
      <c r="A333" s="222">
        <f t="shared" si="16"/>
        <v>0</v>
      </c>
      <c r="B333" s="223" t="s">
        <v>458</v>
      </c>
      <c r="C333" s="224" t="str">
        <f t="shared" si="15"/>
        <v/>
      </c>
      <c r="D333" s="225" t="str">
        <f t="shared" si="17"/>
        <v/>
      </c>
      <c r="E333" s="151"/>
      <c r="F333" s="142"/>
      <c r="G333" s="143"/>
      <c r="H333" s="153"/>
      <c r="I333" s="154"/>
      <c r="J333" s="154"/>
      <c r="K333" s="154"/>
      <c r="L333" s="154"/>
      <c r="M333" s="154"/>
      <c r="N333" s="154"/>
      <c r="O333" s="154"/>
      <c r="P333" s="154"/>
      <c r="Q333" s="155"/>
      <c r="R333" s="154"/>
      <c r="S333" s="154"/>
      <c r="T333" s="154"/>
      <c r="U333" s="154"/>
      <c r="V333" s="154"/>
      <c r="W333" s="154"/>
      <c r="X333" s="154"/>
      <c r="Y333" s="154"/>
      <c r="Z333" s="147"/>
      <c r="AA333" s="146"/>
      <c r="AB333" s="145"/>
      <c r="AC333" s="145"/>
      <c r="AD333" s="147"/>
      <c r="AE333" s="147"/>
      <c r="AF333" s="146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7"/>
      <c r="AQ333" s="146"/>
      <c r="AR333" s="145"/>
      <c r="AS333" s="145"/>
      <c r="AT333" s="145"/>
      <c r="AU333" s="145"/>
      <c r="AV333" s="145"/>
      <c r="AW333" s="145"/>
      <c r="AX333" s="142"/>
      <c r="AY333" s="146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5"/>
      <c r="BN333" s="145"/>
      <c r="BO333" s="142"/>
      <c r="BP333" s="148"/>
      <c r="BQ333" s="145"/>
      <c r="BR333" s="149"/>
      <c r="BS333" s="146"/>
      <c r="BT333" s="144"/>
      <c r="BU333" s="145"/>
      <c r="BV333" s="145"/>
      <c r="BW333" s="145"/>
      <c r="BX333" s="147"/>
      <c r="BY333" s="219"/>
    </row>
    <row r="334" spans="1:77" s="158" customFormat="1" ht="18" customHeight="1">
      <c r="A334" s="222">
        <f t="shared" si="16"/>
        <v>0</v>
      </c>
      <c r="B334" s="223" t="s">
        <v>459</v>
      </c>
      <c r="C334" s="224" t="str">
        <f t="shared" si="15"/>
        <v/>
      </c>
      <c r="D334" s="225" t="str">
        <f t="shared" si="17"/>
        <v/>
      </c>
      <c r="E334" s="151"/>
      <c r="F334" s="142"/>
      <c r="G334" s="143"/>
      <c r="H334" s="153"/>
      <c r="I334" s="154"/>
      <c r="J334" s="154"/>
      <c r="K334" s="154"/>
      <c r="L334" s="154"/>
      <c r="M334" s="154"/>
      <c r="N334" s="154"/>
      <c r="O334" s="154"/>
      <c r="P334" s="154"/>
      <c r="Q334" s="155"/>
      <c r="R334" s="154"/>
      <c r="S334" s="154"/>
      <c r="T334" s="154"/>
      <c r="U334" s="154"/>
      <c r="V334" s="154"/>
      <c r="W334" s="154"/>
      <c r="X334" s="154"/>
      <c r="Y334" s="154"/>
      <c r="Z334" s="147"/>
      <c r="AA334" s="146"/>
      <c r="AB334" s="145"/>
      <c r="AC334" s="145"/>
      <c r="AD334" s="147"/>
      <c r="AE334" s="147"/>
      <c r="AF334" s="146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7"/>
      <c r="AQ334" s="146"/>
      <c r="AR334" s="145"/>
      <c r="AS334" s="145"/>
      <c r="AT334" s="145"/>
      <c r="AU334" s="145"/>
      <c r="AV334" s="145"/>
      <c r="AW334" s="145"/>
      <c r="AX334" s="142"/>
      <c r="AY334" s="146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5"/>
      <c r="BN334" s="145"/>
      <c r="BO334" s="142"/>
      <c r="BP334" s="148"/>
      <c r="BQ334" s="145"/>
      <c r="BR334" s="149"/>
      <c r="BS334" s="146"/>
      <c r="BT334" s="144"/>
      <c r="BU334" s="145"/>
      <c r="BV334" s="145"/>
      <c r="BW334" s="145"/>
      <c r="BX334" s="147"/>
      <c r="BY334" s="219"/>
    </row>
    <row r="335" spans="1:77" s="158" customFormat="1" ht="18" customHeight="1">
      <c r="A335" s="222">
        <f t="shared" si="16"/>
        <v>0</v>
      </c>
      <c r="B335" s="223" t="s">
        <v>460</v>
      </c>
      <c r="C335" s="224" t="str">
        <f t="shared" si="15"/>
        <v/>
      </c>
      <c r="D335" s="225" t="str">
        <f t="shared" si="17"/>
        <v/>
      </c>
      <c r="E335" s="151"/>
      <c r="F335" s="142"/>
      <c r="G335" s="143"/>
      <c r="H335" s="153"/>
      <c r="I335" s="154"/>
      <c r="J335" s="154"/>
      <c r="K335" s="154"/>
      <c r="L335" s="154"/>
      <c r="M335" s="154"/>
      <c r="N335" s="154"/>
      <c r="O335" s="154"/>
      <c r="P335" s="154"/>
      <c r="Q335" s="155"/>
      <c r="R335" s="154"/>
      <c r="S335" s="154"/>
      <c r="T335" s="154"/>
      <c r="U335" s="154"/>
      <c r="V335" s="154"/>
      <c r="W335" s="154"/>
      <c r="X335" s="154"/>
      <c r="Y335" s="154"/>
      <c r="Z335" s="147"/>
      <c r="AA335" s="146"/>
      <c r="AB335" s="145"/>
      <c r="AC335" s="145"/>
      <c r="AD335" s="147"/>
      <c r="AE335" s="147"/>
      <c r="AF335" s="146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7"/>
      <c r="AQ335" s="146"/>
      <c r="AR335" s="145"/>
      <c r="AS335" s="145"/>
      <c r="AT335" s="145"/>
      <c r="AU335" s="145"/>
      <c r="AV335" s="145"/>
      <c r="AW335" s="145"/>
      <c r="AX335" s="142"/>
      <c r="AY335" s="146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45"/>
      <c r="BN335" s="145"/>
      <c r="BO335" s="142"/>
      <c r="BP335" s="148"/>
      <c r="BQ335" s="145"/>
      <c r="BR335" s="149"/>
      <c r="BS335" s="146"/>
      <c r="BT335" s="144"/>
      <c r="BU335" s="145"/>
      <c r="BV335" s="145"/>
      <c r="BW335" s="145"/>
      <c r="BX335" s="147"/>
      <c r="BY335" s="219"/>
    </row>
    <row r="336" spans="1:77" s="158" customFormat="1" ht="18" customHeight="1">
      <c r="A336" s="222">
        <f t="shared" si="16"/>
        <v>0</v>
      </c>
      <c r="B336" s="223" t="s">
        <v>461</v>
      </c>
      <c r="C336" s="224" t="str">
        <f t="shared" si="15"/>
        <v/>
      </c>
      <c r="D336" s="225" t="str">
        <f t="shared" si="17"/>
        <v/>
      </c>
      <c r="E336" s="151"/>
      <c r="F336" s="142"/>
      <c r="G336" s="143"/>
      <c r="H336" s="153"/>
      <c r="I336" s="154"/>
      <c r="J336" s="154"/>
      <c r="K336" s="154"/>
      <c r="L336" s="154"/>
      <c r="M336" s="154"/>
      <c r="N336" s="154"/>
      <c r="O336" s="154"/>
      <c r="P336" s="154"/>
      <c r="Q336" s="155"/>
      <c r="R336" s="154"/>
      <c r="S336" s="154"/>
      <c r="T336" s="154"/>
      <c r="U336" s="154"/>
      <c r="V336" s="154"/>
      <c r="W336" s="154"/>
      <c r="X336" s="154"/>
      <c r="Y336" s="154"/>
      <c r="Z336" s="147"/>
      <c r="AA336" s="146"/>
      <c r="AB336" s="145"/>
      <c r="AC336" s="145"/>
      <c r="AD336" s="147"/>
      <c r="AE336" s="147"/>
      <c r="AF336" s="146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7"/>
      <c r="AQ336" s="146"/>
      <c r="AR336" s="145"/>
      <c r="AS336" s="145"/>
      <c r="AT336" s="145"/>
      <c r="AU336" s="145"/>
      <c r="AV336" s="145"/>
      <c r="AW336" s="145"/>
      <c r="AX336" s="142"/>
      <c r="AY336" s="146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45"/>
      <c r="BN336" s="145"/>
      <c r="BO336" s="142"/>
      <c r="BP336" s="148"/>
      <c r="BQ336" s="145"/>
      <c r="BR336" s="149"/>
      <c r="BS336" s="146"/>
      <c r="BT336" s="144"/>
      <c r="BU336" s="145"/>
      <c r="BV336" s="145"/>
      <c r="BW336" s="145"/>
      <c r="BX336" s="147"/>
      <c r="BY336" s="219"/>
    </row>
    <row r="337" spans="1:77" s="158" customFormat="1" ht="18" customHeight="1">
      <c r="A337" s="222">
        <f t="shared" si="16"/>
        <v>0</v>
      </c>
      <c r="B337" s="223" t="s">
        <v>462</v>
      </c>
      <c r="C337" s="224" t="str">
        <f t="shared" si="15"/>
        <v/>
      </c>
      <c r="D337" s="225" t="str">
        <f t="shared" si="17"/>
        <v/>
      </c>
      <c r="E337" s="151"/>
      <c r="F337" s="142"/>
      <c r="G337" s="143"/>
      <c r="H337" s="153"/>
      <c r="I337" s="154"/>
      <c r="J337" s="154"/>
      <c r="K337" s="154"/>
      <c r="L337" s="154"/>
      <c r="M337" s="154"/>
      <c r="N337" s="154"/>
      <c r="O337" s="154"/>
      <c r="P337" s="154"/>
      <c r="Q337" s="155"/>
      <c r="R337" s="154"/>
      <c r="S337" s="154"/>
      <c r="T337" s="154"/>
      <c r="U337" s="154"/>
      <c r="V337" s="154"/>
      <c r="W337" s="154"/>
      <c r="X337" s="154"/>
      <c r="Y337" s="154"/>
      <c r="Z337" s="147"/>
      <c r="AA337" s="146"/>
      <c r="AB337" s="145"/>
      <c r="AC337" s="145"/>
      <c r="AD337" s="147"/>
      <c r="AE337" s="147"/>
      <c r="AF337" s="146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7"/>
      <c r="AQ337" s="146"/>
      <c r="AR337" s="145"/>
      <c r="AS337" s="145"/>
      <c r="AT337" s="145"/>
      <c r="AU337" s="145"/>
      <c r="AV337" s="145"/>
      <c r="AW337" s="145"/>
      <c r="AX337" s="142"/>
      <c r="AY337" s="146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45"/>
      <c r="BN337" s="145"/>
      <c r="BO337" s="142"/>
      <c r="BP337" s="148"/>
      <c r="BQ337" s="145"/>
      <c r="BR337" s="149"/>
      <c r="BS337" s="146"/>
      <c r="BT337" s="144"/>
      <c r="BU337" s="145"/>
      <c r="BV337" s="145"/>
      <c r="BW337" s="145"/>
      <c r="BX337" s="147"/>
      <c r="BY337" s="219"/>
    </row>
    <row r="338" spans="1:77" s="158" customFormat="1" ht="18" customHeight="1">
      <c r="A338" s="222">
        <f t="shared" si="16"/>
        <v>0</v>
      </c>
      <c r="B338" s="223" t="s">
        <v>463</v>
      </c>
      <c r="C338" s="224" t="str">
        <f t="shared" si="15"/>
        <v/>
      </c>
      <c r="D338" s="225" t="str">
        <f t="shared" si="17"/>
        <v/>
      </c>
      <c r="E338" s="151"/>
      <c r="F338" s="142"/>
      <c r="G338" s="143"/>
      <c r="H338" s="153"/>
      <c r="I338" s="154"/>
      <c r="J338" s="154"/>
      <c r="K338" s="154"/>
      <c r="L338" s="154"/>
      <c r="M338" s="154"/>
      <c r="N338" s="154"/>
      <c r="O338" s="154"/>
      <c r="P338" s="154"/>
      <c r="Q338" s="155"/>
      <c r="R338" s="154"/>
      <c r="S338" s="154"/>
      <c r="T338" s="154"/>
      <c r="U338" s="154"/>
      <c r="V338" s="154"/>
      <c r="W338" s="154"/>
      <c r="X338" s="154"/>
      <c r="Y338" s="154"/>
      <c r="Z338" s="147"/>
      <c r="AA338" s="146"/>
      <c r="AB338" s="145"/>
      <c r="AC338" s="145"/>
      <c r="AD338" s="147"/>
      <c r="AE338" s="147"/>
      <c r="AF338" s="146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7"/>
      <c r="AQ338" s="146"/>
      <c r="AR338" s="145"/>
      <c r="AS338" s="145"/>
      <c r="AT338" s="145"/>
      <c r="AU338" s="145"/>
      <c r="AV338" s="145"/>
      <c r="AW338" s="145"/>
      <c r="AX338" s="142"/>
      <c r="AY338" s="146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  <c r="BM338" s="145"/>
      <c r="BN338" s="145"/>
      <c r="BO338" s="142"/>
      <c r="BP338" s="148"/>
      <c r="BQ338" s="145"/>
      <c r="BR338" s="149"/>
      <c r="BS338" s="146"/>
      <c r="BT338" s="144"/>
      <c r="BU338" s="145"/>
      <c r="BV338" s="145"/>
      <c r="BW338" s="145"/>
      <c r="BX338" s="147"/>
      <c r="BY338" s="219"/>
    </row>
    <row r="339" spans="1:77" s="158" customFormat="1" ht="18" customHeight="1">
      <c r="A339" s="222">
        <f t="shared" si="16"/>
        <v>0</v>
      </c>
      <c r="B339" s="223" t="s">
        <v>464</v>
      </c>
      <c r="C339" s="224" t="str">
        <f t="shared" si="15"/>
        <v/>
      </c>
      <c r="D339" s="225" t="str">
        <f t="shared" si="17"/>
        <v/>
      </c>
      <c r="E339" s="151"/>
      <c r="F339" s="142"/>
      <c r="G339" s="143"/>
      <c r="H339" s="153"/>
      <c r="I339" s="154"/>
      <c r="J339" s="154"/>
      <c r="K339" s="154"/>
      <c r="L339" s="154"/>
      <c r="M339" s="154"/>
      <c r="N339" s="154"/>
      <c r="O339" s="154"/>
      <c r="P339" s="154"/>
      <c r="Q339" s="155"/>
      <c r="R339" s="154"/>
      <c r="S339" s="154"/>
      <c r="T339" s="154"/>
      <c r="U339" s="154"/>
      <c r="V339" s="154"/>
      <c r="W339" s="154"/>
      <c r="X339" s="154"/>
      <c r="Y339" s="154"/>
      <c r="Z339" s="147"/>
      <c r="AA339" s="146"/>
      <c r="AB339" s="145"/>
      <c r="AC339" s="145"/>
      <c r="AD339" s="147"/>
      <c r="AE339" s="147"/>
      <c r="AF339" s="146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7"/>
      <c r="AQ339" s="146"/>
      <c r="AR339" s="145"/>
      <c r="AS339" s="145"/>
      <c r="AT339" s="145"/>
      <c r="AU339" s="145"/>
      <c r="AV339" s="145"/>
      <c r="AW339" s="145"/>
      <c r="AX339" s="142"/>
      <c r="AY339" s="146"/>
      <c r="AZ339" s="145"/>
      <c r="BA339" s="145"/>
      <c r="BB339" s="145"/>
      <c r="BC339" s="145"/>
      <c r="BD339" s="145"/>
      <c r="BE339" s="145"/>
      <c r="BF339" s="145"/>
      <c r="BG339" s="145"/>
      <c r="BH339" s="145"/>
      <c r="BI339" s="145"/>
      <c r="BJ339" s="145"/>
      <c r="BK339" s="145"/>
      <c r="BL339" s="145"/>
      <c r="BM339" s="145"/>
      <c r="BN339" s="145"/>
      <c r="BO339" s="142"/>
      <c r="BP339" s="148"/>
      <c r="BQ339" s="145"/>
      <c r="BR339" s="149"/>
      <c r="BS339" s="146"/>
      <c r="BT339" s="144"/>
      <c r="BU339" s="145"/>
      <c r="BV339" s="145"/>
      <c r="BW339" s="145"/>
      <c r="BX339" s="147"/>
      <c r="BY339" s="219"/>
    </row>
    <row r="340" spans="1:77" s="158" customFormat="1" ht="18" customHeight="1">
      <c r="A340" s="222">
        <f t="shared" si="16"/>
        <v>0</v>
      </c>
      <c r="B340" s="223" t="s">
        <v>465</v>
      </c>
      <c r="C340" s="224" t="str">
        <f t="shared" si="15"/>
        <v/>
      </c>
      <c r="D340" s="225" t="str">
        <f t="shared" si="17"/>
        <v/>
      </c>
      <c r="E340" s="151"/>
      <c r="F340" s="142"/>
      <c r="G340" s="143"/>
      <c r="H340" s="153"/>
      <c r="I340" s="154"/>
      <c r="J340" s="154"/>
      <c r="K340" s="154"/>
      <c r="L340" s="154"/>
      <c r="M340" s="154"/>
      <c r="N340" s="154"/>
      <c r="O340" s="154"/>
      <c r="P340" s="154"/>
      <c r="Q340" s="155"/>
      <c r="R340" s="154"/>
      <c r="S340" s="154"/>
      <c r="T340" s="154"/>
      <c r="U340" s="154"/>
      <c r="V340" s="154"/>
      <c r="W340" s="154"/>
      <c r="X340" s="154"/>
      <c r="Y340" s="154"/>
      <c r="Z340" s="147"/>
      <c r="AA340" s="146"/>
      <c r="AB340" s="145"/>
      <c r="AC340" s="145"/>
      <c r="AD340" s="147"/>
      <c r="AE340" s="147"/>
      <c r="AF340" s="146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7"/>
      <c r="AQ340" s="146"/>
      <c r="AR340" s="145"/>
      <c r="AS340" s="145"/>
      <c r="AT340" s="145"/>
      <c r="AU340" s="145"/>
      <c r="AV340" s="145"/>
      <c r="AW340" s="145"/>
      <c r="AX340" s="142"/>
      <c r="AY340" s="146"/>
      <c r="AZ340" s="145"/>
      <c r="BA340" s="145"/>
      <c r="BB340" s="145"/>
      <c r="BC340" s="145"/>
      <c r="BD340" s="145"/>
      <c r="BE340" s="145"/>
      <c r="BF340" s="145"/>
      <c r="BG340" s="145"/>
      <c r="BH340" s="145"/>
      <c r="BI340" s="145"/>
      <c r="BJ340" s="145"/>
      <c r="BK340" s="145"/>
      <c r="BL340" s="145"/>
      <c r="BM340" s="145"/>
      <c r="BN340" s="145"/>
      <c r="BO340" s="142"/>
      <c r="BP340" s="148"/>
      <c r="BQ340" s="145"/>
      <c r="BR340" s="149"/>
      <c r="BS340" s="146"/>
      <c r="BT340" s="144"/>
      <c r="BU340" s="145"/>
      <c r="BV340" s="145"/>
      <c r="BW340" s="145"/>
      <c r="BX340" s="147"/>
      <c r="BY340" s="219"/>
    </row>
    <row r="341" spans="1:77" s="158" customFormat="1" ht="18" customHeight="1">
      <c r="A341" s="222">
        <f t="shared" si="16"/>
        <v>0</v>
      </c>
      <c r="B341" s="223" t="s">
        <v>466</v>
      </c>
      <c r="C341" s="224" t="str">
        <f t="shared" si="15"/>
        <v/>
      </c>
      <c r="D341" s="225" t="str">
        <f t="shared" si="17"/>
        <v/>
      </c>
      <c r="E341" s="151"/>
      <c r="F341" s="142"/>
      <c r="G341" s="143"/>
      <c r="H341" s="153"/>
      <c r="I341" s="154"/>
      <c r="J341" s="154"/>
      <c r="K341" s="154"/>
      <c r="L341" s="154"/>
      <c r="M341" s="154"/>
      <c r="N341" s="154"/>
      <c r="O341" s="154"/>
      <c r="P341" s="154"/>
      <c r="Q341" s="155"/>
      <c r="R341" s="154"/>
      <c r="S341" s="154"/>
      <c r="T341" s="154"/>
      <c r="U341" s="154"/>
      <c r="V341" s="154"/>
      <c r="W341" s="154"/>
      <c r="X341" s="154"/>
      <c r="Y341" s="154"/>
      <c r="Z341" s="147"/>
      <c r="AA341" s="146"/>
      <c r="AB341" s="145"/>
      <c r="AC341" s="145"/>
      <c r="AD341" s="147"/>
      <c r="AE341" s="147"/>
      <c r="AF341" s="146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7"/>
      <c r="AQ341" s="146"/>
      <c r="AR341" s="145"/>
      <c r="AS341" s="145"/>
      <c r="AT341" s="145"/>
      <c r="AU341" s="145"/>
      <c r="AV341" s="145"/>
      <c r="AW341" s="145"/>
      <c r="AX341" s="142"/>
      <c r="AY341" s="146"/>
      <c r="AZ341" s="145"/>
      <c r="BA341" s="145"/>
      <c r="BB341" s="145"/>
      <c r="BC341" s="145"/>
      <c r="BD341" s="145"/>
      <c r="BE341" s="145"/>
      <c r="BF341" s="145"/>
      <c r="BG341" s="145"/>
      <c r="BH341" s="145"/>
      <c r="BI341" s="145"/>
      <c r="BJ341" s="145"/>
      <c r="BK341" s="145"/>
      <c r="BL341" s="145"/>
      <c r="BM341" s="145"/>
      <c r="BN341" s="145"/>
      <c r="BO341" s="142"/>
      <c r="BP341" s="148"/>
      <c r="BQ341" s="145"/>
      <c r="BR341" s="149"/>
      <c r="BS341" s="146"/>
      <c r="BT341" s="144"/>
      <c r="BU341" s="145"/>
      <c r="BV341" s="145"/>
      <c r="BW341" s="145"/>
      <c r="BX341" s="147"/>
      <c r="BY341" s="219"/>
    </row>
    <row r="342" spans="1:77" s="158" customFormat="1" ht="18" customHeight="1">
      <c r="A342" s="222">
        <f t="shared" si="16"/>
        <v>0</v>
      </c>
      <c r="B342" s="223" t="s">
        <v>467</v>
      </c>
      <c r="C342" s="224" t="str">
        <f t="shared" si="15"/>
        <v/>
      </c>
      <c r="D342" s="225" t="str">
        <f t="shared" si="17"/>
        <v/>
      </c>
      <c r="E342" s="151"/>
      <c r="F342" s="142"/>
      <c r="G342" s="143"/>
      <c r="H342" s="153"/>
      <c r="I342" s="154"/>
      <c r="J342" s="154"/>
      <c r="K342" s="154"/>
      <c r="L342" s="154"/>
      <c r="M342" s="154"/>
      <c r="N342" s="154"/>
      <c r="O342" s="154"/>
      <c r="P342" s="154"/>
      <c r="Q342" s="155"/>
      <c r="R342" s="154"/>
      <c r="S342" s="154"/>
      <c r="T342" s="154"/>
      <c r="U342" s="154"/>
      <c r="V342" s="154"/>
      <c r="W342" s="154"/>
      <c r="X342" s="154"/>
      <c r="Y342" s="154"/>
      <c r="Z342" s="147"/>
      <c r="AA342" s="146"/>
      <c r="AB342" s="145"/>
      <c r="AC342" s="145"/>
      <c r="AD342" s="147"/>
      <c r="AE342" s="147"/>
      <c r="AF342" s="146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7"/>
      <c r="AQ342" s="146"/>
      <c r="AR342" s="145"/>
      <c r="AS342" s="145"/>
      <c r="AT342" s="145"/>
      <c r="AU342" s="145"/>
      <c r="AV342" s="145"/>
      <c r="AW342" s="145"/>
      <c r="AX342" s="142"/>
      <c r="AY342" s="146"/>
      <c r="AZ342" s="145"/>
      <c r="BA342" s="145"/>
      <c r="BB342" s="145"/>
      <c r="BC342" s="145"/>
      <c r="BD342" s="145"/>
      <c r="BE342" s="145"/>
      <c r="BF342" s="145"/>
      <c r="BG342" s="145"/>
      <c r="BH342" s="145"/>
      <c r="BI342" s="145"/>
      <c r="BJ342" s="145"/>
      <c r="BK342" s="145"/>
      <c r="BL342" s="145"/>
      <c r="BM342" s="145"/>
      <c r="BN342" s="145"/>
      <c r="BO342" s="142"/>
      <c r="BP342" s="148"/>
      <c r="BQ342" s="145"/>
      <c r="BR342" s="149"/>
      <c r="BS342" s="146"/>
      <c r="BT342" s="144"/>
      <c r="BU342" s="145"/>
      <c r="BV342" s="145"/>
      <c r="BW342" s="145"/>
      <c r="BX342" s="147"/>
      <c r="BY342" s="219"/>
    </row>
    <row r="343" spans="1:77" s="158" customFormat="1" ht="18" customHeight="1">
      <c r="A343" s="222">
        <f t="shared" si="16"/>
        <v>0</v>
      </c>
      <c r="B343" s="223" t="s">
        <v>468</v>
      </c>
      <c r="C343" s="224" t="str">
        <f t="shared" si="15"/>
        <v/>
      </c>
      <c r="D343" s="225" t="str">
        <f t="shared" si="17"/>
        <v/>
      </c>
      <c r="E343" s="151"/>
      <c r="F343" s="142"/>
      <c r="G343" s="143"/>
      <c r="H343" s="153"/>
      <c r="I343" s="154"/>
      <c r="J343" s="154"/>
      <c r="K343" s="154"/>
      <c r="L343" s="154"/>
      <c r="M343" s="154"/>
      <c r="N343" s="154"/>
      <c r="O343" s="154"/>
      <c r="P343" s="154"/>
      <c r="Q343" s="155"/>
      <c r="R343" s="154"/>
      <c r="S343" s="154"/>
      <c r="T343" s="154"/>
      <c r="U343" s="154"/>
      <c r="V343" s="154"/>
      <c r="W343" s="154"/>
      <c r="X343" s="154"/>
      <c r="Y343" s="154"/>
      <c r="Z343" s="147"/>
      <c r="AA343" s="146"/>
      <c r="AB343" s="145"/>
      <c r="AC343" s="145"/>
      <c r="AD343" s="147"/>
      <c r="AE343" s="147"/>
      <c r="AF343" s="146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7"/>
      <c r="AQ343" s="146"/>
      <c r="AR343" s="145"/>
      <c r="AS343" s="145"/>
      <c r="AT343" s="145"/>
      <c r="AU343" s="145"/>
      <c r="AV343" s="145"/>
      <c r="AW343" s="145"/>
      <c r="AX343" s="142"/>
      <c r="AY343" s="146"/>
      <c r="AZ343" s="145"/>
      <c r="BA343" s="145"/>
      <c r="BB343" s="145"/>
      <c r="BC343" s="145"/>
      <c r="BD343" s="145"/>
      <c r="BE343" s="145"/>
      <c r="BF343" s="145"/>
      <c r="BG343" s="145"/>
      <c r="BH343" s="145"/>
      <c r="BI343" s="145"/>
      <c r="BJ343" s="145"/>
      <c r="BK343" s="145"/>
      <c r="BL343" s="145"/>
      <c r="BM343" s="145"/>
      <c r="BN343" s="145"/>
      <c r="BO343" s="142"/>
      <c r="BP343" s="148"/>
      <c r="BQ343" s="145"/>
      <c r="BR343" s="149"/>
      <c r="BS343" s="146"/>
      <c r="BT343" s="144"/>
      <c r="BU343" s="145"/>
      <c r="BV343" s="145"/>
      <c r="BW343" s="145"/>
      <c r="BX343" s="147"/>
      <c r="BY343" s="219"/>
    </row>
    <row r="344" spans="1:77" s="158" customFormat="1" ht="18" customHeight="1">
      <c r="A344" s="222">
        <f t="shared" si="16"/>
        <v>0</v>
      </c>
      <c r="B344" s="223" t="s">
        <v>469</v>
      </c>
      <c r="C344" s="224" t="str">
        <f t="shared" si="15"/>
        <v/>
      </c>
      <c r="D344" s="225" t="str">
        <f t="shared" si="17"/>
        <v/>
      </c>
      <c r="E344" s="151"/>
      <c r="F344" s="142"/>
      <c r="G344" s="143"/>
      <c r="H344" s="153"/>
      <c r="I344" s="154"/>
      <c r="J344" s="154"/>
      <c r="K344" s="154"/>
      <c r="L344" s="154"/>
      <c r="M344" s="154"/>
      <c r="N344" s="154"/>
      <c r="O344" s="154"/>
      <c r="P344" s="154"/>
      <c r="Q344" s="155"/>
      <c r="R344" s="154"/>
      <c r="S344" s="154"/>
      <c r="T344" s="154"/>
      <c r="U344" s="154"/>
      <c r="V344" s="154"/>
      <c r="W344" s="154"/>
      <c r="X344" s="154"/>
      <c r="Y344" s="154"/>
      <c r="Z344" s="147"/>
      <c r="AA344" s="146"/>
      <c r="AB344" s="145"/>
      <c r="AC344" s="145"/>
      <c r="AD344" s="147"/>
      <c r="AE344" s="147"/>
      <c r="AF344" s="146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7"/>
      <c r="AQ344" s="146"/>
      <c r="AR344" s="145"/>
      <c r="AS344" s="145"/>
      <c r="AT344" s="145"/>
      <c r="AU344" s="145"/>
      <c r="AV344" s="145"/>
      <c r="AW344" s="145"/>
      <c r="AX344" s="142"/>
      <c r="AY344" s="146"/>
      <c r="AZ344" s="145"/>
      <c r="BA344" s="145"/>
      <c r="BB344" s="145"/>
      <c r="BC344" s="145"/>
      <c r="BD344" s="145"/>
      <c r="BE344" s="145"/>
      <c r="BF344" s="145"/>
      <c r="BG344" s="145"/>
      <c r="BH344" s="145"/>
      <c r="BI344" s="145"/>
      <c r="BJ344" s="145"/>
      <c r="BK344" s="145"/>
      <c r="BL344" s="145"/>
      <c r="BM344" s="145"/>
      <c r="BN344" s="145"/>
      <c r="BO344" s="142"/>
      <c r="BP344" s="148"/>
      <c r="BQ344" s="145"/>
      <c r="BR344" s="149"/>
      <c r="BS344" s="146"/>
      <c r="BT344" s="144"/>
      <c r="BU344" s="145"/>
      <c r="BV344" s="145"/>
      <c r="BW344" s="145"/>
      <c r="BX344" s="147"/>
      <c r="BY344" s="219"/>
    </row>
    <row r="345" spans="1:77" s="158" customFormat="1" ht="18" customHeight="1">
      <c r="A345" s="222">
        <f t="shared" si="16"/>
        <v>0</v>
      </c>
      <c r="B345" s="223" t="s">
        <v>470</v>
      </c>
      <c r="C345" s="224" t="str">
        <f t="shared" si="15"/>
        <v/>
      </c>
      <c r="D345" s="225" t="str">
        <f t="shared" si="17"/>
        <v/>
      </c>
      <c r="E345" s="151"/>
      <c r="F345" s="142"/>
      <c r="G345" s="143"/>
      <c r="H345" s="153"/>
      <c r="I345" s="154"/>
      <c r="J345" s="154"/>
      <c r="K345" s="154"/>
      <c r="L345" s="154"/>
      <c r="M345" s="154"/>
      <c r="N345" s="154"/>
      <c r="O345" s="154"/>
      <c r="P345" s="154"/>
      <c r="Q345" s="155"/>
      <c r="R345" s="154"/>
      <c r="S345" s="154"/>
      <c r="T345" s="154"/>
      <c r="U345" s="154"/>
      <c r="V345" s="154"/>
      <c r="W345" s="154"/>
      <c r="X345" s="154"/>
      <c r="Y345" s="154"/>
      <c r="Z345" s="147"/>
      <c r="AA345" s="146"/>
      <c r="AB345" s="145"/>
      <c r="AC345" s="145"/>
      <c r="AD345" s="147"/>
      <c r="AE345" s="147"/>
      <c r="AF345" s="146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7"/>
      <c r="AQ345" s="146"/>
      <c r="AR345" s="145"/>
      <c r="AS345" s="145"/>
      <c r="AT345" s="145"/>
      <c r="AU345" s="145"/>
      <c r="AV345" s="145"/>
      <c r="AW345" s="145"/>
      <c r="AX345" s="142"/>
      <c r="AY345" s="146"/>
      <c r="AZ345" s="145"/>
      <c r="BA345" s="145"/>
      <c r="BB345" s="145"/>
      <c r="BC345" s="145"/>
      <c r="BD345" s="145"/>
      <c r="BE345" s="145"/>
      <c r="BF345" s="145"/>
      <c r="BG345" s="145"/>
      <c r="BH345" s="145"/>
      <c r="BI345" s="145"/>
      <c r="BJ345" s="145"/>
      <c r="BK345" s="145"/>
      <c r="BL345" s="145"/>
      <c r="BM345" s="145"/>
      <c r="BN345" s="145"/>
      <c r="BO345" s="142"/>
      <c r="BP345" s="148"/>
      <c r="BQ345" s="145"/>
      <c r="BR345" s="149"/>
      <c r="BS345" s="146"/>
      <c r="BT345" s="144"/>
      <c r="BU345" s="145"/>
      <c r="BV345" s="145"/>
      <c r="BW345" s="145"/>
      <c r="BX345" s="147"/>
      <c r="BY345" s="219"/>
    </row>
    <row r="346" spans="1:77" s="158" customFormat="1" ht="18" customHeight="1">
      <c r="A346" s="222">
        <f t="shared" si="16"/>
        <v>0</v>
      </c>
      <c r="B346" s="223" t="s">
        <v>471</v>
      </c>
      <c r="C346" s="224" t="str">
        <f t="shared" si="15"/>
        <v/>
      </c>
      <c r="D346" s="225" t="str">
        <f t="shared" si="17"/>
        <v/>
      </c>
      <c r="E346" s="151"/>
      <c r="F346" s="142"/>
      <c r="G346" s="143"/>
      <c r="H346" s="153"/>
      <c r="I346" s="154"/>
      <c r="J346" s="154"/>
      <c r="K346" s="154"/>
      <c r="L346" s="154"/>
      <c r="M346" s="154"/>
      <c r="N346" s="154"/>
      <c r="O346" s="154"/>
      <c r="P346" s="154"/>
      <c r="Q346" s="155"/>
      <c r="R346" s="154"/>
      <c r="S346" s="154"/>
      <c r="T346" s="154"/>
      <c r="U346" s="154"/>
      <c r="V346" s="154"/>
      <c r="W346" s="154"/>
      <c r="X346" s="154"/>
      <c r="Y346" s="154"/>
      <c r="Z346" s="147"/>
      <c r="AA346" s="146"/>
      <c r="AB346" s="145"/>
      <c r="AC346" s="145"/>
      <c r="AD346" s="147"/>
      <c r="AE346" s="147"/>
      <c r="AF346" s="146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7"/>
      <c r="AQ346" s="146"/>
      <c r="AR346" s="145"/>
      <c r="AS346" s="145"/>
      <c r="AT346" s="145"/>
      <c r="AU346" s="145"/>
      <c r="AV346" s="145"/>
      <c r="AW346" s="145"/>
      <c r="AX346" s="142"/>
      <c r="AY346" s="146"/>
      <c r="AZ346" s="145"/>
      <c r="BA346" s="145"/>
      <c r="BB346" s="145"/>
      <c r="BC346" s="145"/>
      <c r="BD346" s="145"/>
      <c r="BE346" s="145"/>
      <c r="BF346" s="145"/>
      <c r="BG346" s="145"/>
      <c r="BH346" s="145"/>
      <c r="BI346" s="145"/>
      <c r="BJ346" s="145"/>
      <c r="BK346" s="145"/>
      <c r="BL346" s="145"/>
      <c r="BM346" s="145"/>
      <c r="BN346" s="145"/>
      <c r="BO346" s="142"/>
      <c r="BP346" s="148"/>
      <c r="BQ346" s="145"/>
      <c r="BR346" s="149"/>
      <c r="BS346" s="146"/>
      <c r="BT346" s="144"/>
      <c r="BU346" s="145"/>
      <c r="BV346" s="145"/>
      <c r="BW346" s="145"/>
      <c r="BX346" s="147"/>
      <c r="BY346" s="219"/>
    </row>
    <row r="347" spans="1:77" s="158" customFormat="1" ht="18" customHeight="1">
      <c r="A347" s="222">
        <f t="shared" si="16"/>
        <v>0</v>
      </c>
      <c r="B347" s="223" t="s">
        <v>472</v>
      </c>
      <c r="C347" s="224" t="str">
        <f t="shared" si="15"/>
        <v/>
      </c>
      <c r="D347" s="225" t="str">
        <f t="shared" si="17"/>
        <v/>
      </c>
      <c r="E347" s="151"/>
      <c r="F347" s="142"/>
      <c r="G347" s="143"/>
      <c r="H347" s="153"/>
      <c r="I347" s="154"/>
      <c r="J347" s="154"/>
      <c r="K347" s="154"/>
      <c r="L347" s="154"/>
      <c r="M347" s="154"/>
      <c r="N347" s="154"/>
      <c r="O347" s="154"/>
      <c r="P347" s="154"/>
      <c r="Q347" s="155"/>
      <c r="R347" s="154"/>
      <c r="S347" s="154"/>
      <c r="T347" s="154"/>
      <c r="U347" s="154"/>
      <c r="V347" s="154"/>
      <c r="W347" s="154"/>
      <c r="X347" s="154"/>
      <c r="Y347" s="154"/>
      <c r="Z347" s="147"/>
      <c r="AA347" s="146"/>
      <c r="AB347" s="145"/>
      <c r="AC347" s="145"/>
      <c r="AD347" s="147"/>
      <c r="AE347" s="147"/>
      <c r="AF347" s="146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7"/>
      <c r="AQ347" s="146"/>
      <c r="AR347" s="145"/>
      <c r="AS347" s="145"/>
      <c r="AT347" s="145"/>
      <c r="AU347" s="145"/>
      <c r="AV347" s="145"/>
      <c r="AW347" s="145"/>
      <c r="AX347" s="142"/>
      <c r="AY347" s="146"/>
      <c r="AZ347" s="145"/>
      <c r="BA347" s="145"/>
      <c r="BB347" s="145"/>
      <c r="BC347" s="145"/>
      <c r="BD347" s="145"/>
      <c r="BE347" s="145"/>
      <c r="BF347" s="145"/>
      <c r="BG347" s="145"/>
      <c r="BH347" s="145"/>
      <c r="BI347" s="145"/>
      <c r="BJ347" s="145"/>
      <c r="BK347" s="145"/>
      <c r="BL347" s="145"/>
      <c r="BM347" s="145"/>
      <c r="BN347" s="145"/>
      <c r="BO347" s="142"/>
      <c r="BP347" s="148"/>
      <c r="BQ347" s="145"/>
      <c r="BR347" s="149"/>
      <c r="BS347" s="146"/>
      <c r="BT347" s="144"/>
      <c r="BU347" s="145"/>
      <c r="BV347" s="145"/>
      <c r="BW347" s="145"/>
      <c r="BX347" s="147"/>
      <c r="BY347" s="219"/>
    </row>
    <row r="348" spans="1:77" s="158" customFormat="1" ht="18" customHeight="1">
      <c r="A348" s="222">
        <f t="shared" si="16"/>
        <v>0</v>
      </c>
      <c r="B348" s="223" t="s">
        <v>473</v>
      </c>
      <c r="C348" s="224" t="str">
        <f t="shared" si="15"/>
        <v/>
      </c>
      <c r="D348" s="225" t="str">
        <f t="shared" si="17"/>
        <v/>
      </c>
      <c r="E348" s="151"/>
      <c r="F348" s="142"/>
      <c r="G348" s="143"/>
      <c r="H348" s="153"/>
      <c r="I348" s="154"/>
      <c r="J348" s="154"/>
      <c r="K348" s="154"/>
      <c r="L348" s="154"/>
      <c r="M348" s="154"/>
      <c r="N348" s="154"/>
      <c r="O348" s="154"/>
      <c r="P348" s="154"/>
      <c r="Q348" s="155"/>
      <c r="R348" s="154"/>
      <c r="S348" s="154"/>
      <c r="T348" s="154"/>
      <c r="U348" s="154"/>
      <c r="V348" s="154"/>
      <c r="W348" s="154"/>
      <c r="X348" s="154"/>
      <c r="Y348" s="154"/>
      <c r="Z348" s="147"/>
      <c r="AA348" s="146"/>
      <c r="AB348" s="145"/>
      <c r="AC348" s="145"/>
      <c r="AD348" s="147"/>
      <c r="AE348" s="147"/>
      <c r="AF348" s="146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7"/>
      <c r="AQ348" s="146"/>
      <c r="AR348" s="145"/>
      <c r="AS348" s="145"/>
      <c r="AT348" s="145"/>
      <c r="AU348" s="145"/>
      <c r="AV348" s="145"/>
      <c r="AW348" s="145"/>
      <c r="AX348" s="142"/>
      <c r="AY348" s="146"/>
      <c r="AZ348" s="145"/>
      <c r="BA348" s="145"/>
      <c r="BB348" s="145"/>
      <c r="BC348" s="145"/>
      <c r="BD348" s="145"/>
      <c r="BE348" s="145"/>
      <c r="BF348" s="145"/>
      <c r="BG348" s="145"/>
      <c r="BH348" s="145"/>
      <c r="BI348" s="145"/>
      <c r="BJ348" s="145"/>
      <c r="BK348" s="145"/>
      <c r="BL348" s="145"/>
      <c r="BM348" s="145"/>
      <c r="BN348" s="145"/>
      <c r="BO348" s="142"/>
      <c r="BP348" s="148"/>
      <c r="BQ348" s="145"/>
      <c r="BR348" s="149"/>
      <c r="BS348" s="146"/>
      <c r="BT348" s="144"/>
      <c r="BU348" s="145"/>
      <c r="BV348" s="145"/>
      <c r="BW348" s="145"/>
      <c r="BX348" s="147"/>
      <c r="BY348" s="219"/>
    </row>
    <row r="349" spans="1:77" s="158" customFormat="1" ht="18" customHeight="1">
      <c r="A349" s="222">
        <f t="shared" si="16"/>
        <v>0</v>
      </c>
      <c r="B349" s="223" t="s">
        <v>474</v>
      </c>
      <c r="C349" s="224" t="str">
        <f t="shared" si="15"/>
        <v/>
      </c>
      <c r="D349" s="225" t="str">
        <f t="shared" si="17"/>
        <v/>
      </c>
      <c r="E349" s="151"/>
      <c r="F349" s="142"/>
      <c r="G349" s="143"/>
      <c r="H349" s="153"/>
      <c r="I349" s="154"/>
      <c r="J349" s="154"/>
      <c r="K349" s="154"/>
      <c r="L349" s="154"/>
      <c r="M349" s="154"/>
      <c r="N349" s="154"/>
      <c r="O349" s="154"/>
      <c r="P349" s="154"/>
      <c r="Q349" s="155"/>
      <c r="R349" s="154"/>
      <c r="S349" s="154"/>
      <c r="T349" s="154"/>
      <c r="U349" s="154"/>
      <c r="V349" s="154"/>
      <c r="W349" s="154"/>
      <c r="X349" s="154"/>
      <c r="Y349" s="154"/>
      <c r="Z349" s="147"/>
      <c r="AA349" s="146"/>
      <c r="AB349" s="145"/>
      <c r="AC349" s="145"/>
      <c r="AD349" s="147"/>
      <c r="AE349" s="147"/>
      <c r="AF349" s="146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7"/>
      <c r="AQ349" s="146"/>
      <c r="AR349" s="145"/>
      <c r="AS349" s="145"/>
      <c r="AT349" s="145"/>
      <c r="AU349" s="145"/>
      <c r="AV349" s="145"/>
      <c r="AW349" s="145"/>
      <c r="AX349" s="142"/>
      <c r="AY349" s="146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5"/>
      <c r="BJ349" s="145"/>
      <c r="BK349" s="145"/>
      <c r="BL349" s="145"/>
      <c r="BM349" s="145"/>
      <c r="BN349" s="145"/>
      <c r="BO349" s="142"/>
      <c r="BP349" s="148"/>
      <c r="BQ349" s="145"/>
      <c r="BR349" s="149"/>
      <c r="BS349" s="146"/>
      <c r="BT349" s="144"/>
      <c r="BU349" s="145"/>
      <c r="BV349" s="145"/>
      <c r="BW349" s="145"/>
      <c r="BX349" s="147"/>
      <c r="BY349" s="219"/>
    </row>
    <row r="350" spans="1:77" s="158" customFormat="1" ht="18" customHeight="1">
      <c r="A350" s="222">
        <f t="shared" si="16"/>
        <v>0</v>
      </c>
      <c r="B350" s="223" t="s">
        <v>475</v>
      </c>
      <c r="C350" s="224" t="str">
        <f t="shared" si="15"/>
        <v/>
      </c>
      <c r="D350" s="225" t="str">
        <f t="shared" si="17"/>
        <v/>
      </c>
      <c r="E350" s="151"/>
      <c r="F350" s="142"/>
      <c r="G350" s="143"/>
      <c r="H350" s="153"/>
      <c r="I350" s="154"/>
      <c r="J350" s="154"/>
      <c r="K350" s="154"/>
      <c r="L350" s="154"/>
      <c r="M350" s="154"/>
      <c r="N350" s="154"/>
      <c r="O350" s="154"/>
      <c r="P350" s="154"/>
      <c r="Q350" s="155"/>
      <c r="R350" s="154"/>
      <c r="S350" s="154"/>
      <c r="T350" s="154"/>
      <c r="U350" s="154"/>
      <c r="V350" s="154"/>
      <c r="W350" s="154"/>
      <c r="X350" s="154"/>
      <c r="Y350" s="154"/>
      <c r="Z350" s="147"/>
      <c r="AA350" s="146"/>
      <c r="AB350" s="145"/>
      <c r="AC350" s="145"/>
      <c r="AD350" s="147"/>
      <c r="AE350" s="147"/>
      <c r="AF350" s="146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7"/>
      <c r="AQ350" s="146"/>
      <c r="AR350" s="145"/>
      <c r="AS350" s="145"/>
      <c r="AT350" s="145"/>
      <c r="AU350" s="145"/>
      <c r="AV350" s="145"/>
      <c r="AW350" s="145"/>
      <c r="AX350" s="142"/>
      <c r="AY350" s="146"/>
      <c r="AZ350" s="145"/>
      <c r="BA350" s="145"/>
      <c r="BB350" s="145"/>
      <c r="BC350" s="145"/>
      <c r="BD350" s="145"/>
      <c r="BE350" s="145"/>
      <c r="BF350" s="145"/>
      <c r="BG350" s="145"/>
      <c r="BH350" s="145"/>
      <c r="BI350" s="145"/>
      <c r="BJ350" s="145"/>
      <c r="BK350" s="145"/>
      <c r="BL350" s="145"/>
      <c r="BM350" s="145"/>
      <c r="BN350" s="145"/>
      <c r="BO350" s="142"/>
      <c r="BP350" s="148"/>
      <c r="BQ350" s="145"/>
      <c r="BR350" s="149"/>
      <c r="BS350" s="146"/>
      <c r="BT350" s="144"/>
      <c r="BU350" s="145"/>
      <c r="BV350" s="145"/>
      <c r="BW350" s="145"/>
      <c r="BX350" s="147"/>
      <c r="BY350" s="219"/>
    </row>
    <row r="351" spans="1:77" s="158" customFormat="1" ht="18" customHeight="1">
      <c r="A351" s="222">
        <f t="shared" si="16"/>
        <v>0</v>
      </c>
      <c r="B351" s="223" t="s">
        <v>476</v>
      </c>
      <c r="C351" s="224" t="str">
        <f t="shared" si="15"/>
        <v/>
      </c>
      <c r="D351" s="225" t="str">
        <f t="shared" si="17"/>
        <v/>
      </c>
      <c r="E351" s="151"/>
      <c r="F351" s="142"/>
      <c r="G351" s="143"/>
      <c r="H351" s="153"/>
      <c r="I351" s="154"/>
      <c r="J351" s="154"/>
      <c r="K351" s="154"/>
      <c r="L351" s="154"/>
      <c r="M351" s="154"/>
      <c r="N351" s="154"/>
      <c r="O351" s="154"/>
      <c r="P351" s="154"/>
      <c r="Q351" s="155"/>
      <c r="R351" s="154"/>
      <c r="S351" s="154"/>
      <c r="T351" s="154"/>
      <c r="U351" s="154"/>
      <c r="V351" s="154"/>
      <c r="W351" s="154"/>
      <c r="X351" s="154"/>
      <c r="Y351" s="154"/>
      <c r="Z351" s="147"/>
      <c r="AA351" s="146"/>
      <c r="AB351" s="145"/>
      <c r="AC351" s="145"/>
      <c r="AD351" s="147"/>
      <c r="AE351" s="147"/>
      <c r="AF351" s="146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7"/>
      <c r="AQ351" s="146"/>
      <c r="AR351" s="145"/>
      <c r="AS351" s="145"/>
      <c r="AT351" s="145"/>
      <c r="AU351" s="145"/>
      <c r="AV351" s="145"/>
      <c r="AW351" s="145"/>
      <c r="AX351" s="142"/>
      <c r="AY351" s="146"/>
      <c r="AZ351" s="145"/>
      <c r="BA351" s="145"/>
      <c r="BB351" s="145"/>
      <c r="BC351" s="145"/>
      <c r="BD351" s="145"/>
      <c r="BE351" s="145"/>
      <c r="BF351" s="145"/>
      <c r="BG351" s="145"/>
      <c r="BH351" s="145"/>
      <c r="BI351" s="145"/>
      <c r="BJ351" s="145"/>
      <c r="BK351" s="145"/>
      <c r="BL351" s="145"/>
      <c r="BM351" s="145"/>
      <c r="BN351" s="145"/>
      <c r="BO351" s="142"/>
      <c r="BP351" s="148"/>
      <c r="BQ351" s="145"/>
      <c r="BR351" s="149"/>
      <c r="BS351" s="146"/>
      <c r="BT351" s="144"/>
      <c r="BU351" s="145"/>
      <c r="BV351" s="145"/>
      <c r="BW351" s="145"/>
      <c r="BX351" s="147"/>
      <c r="BY351" s="219"/>
    </row>
    <row r="352" spans="1:77" s="158" customFormat="1" ht="18" customHeight="1">
      <c r="A352" s="222">
        <f t="shared" si="16"/>
        <v>0</v>
      </c>
      <c r="B352" s="223" t="s">
        <v>477</v>
      </c>
      <c r="C352" s="224" t="str">
        <f t="shared" si="15"/>
        <v/>
      </c>
      <c r="D352" s="225" t="str">
        <f t="shared" si="17"/>
        <v/>
      </c>
      <c r="E352" s="151"/>
      <c r="F352" s="142"/>
      <c r="G352" s="143"/>
      <c r="H352" s="153"/>
      <c r="I352" s="154"/>
      <c r="J352" s="154"/>
      <c r="K352" s="154"/>
      <c r="L352" s="154"/>
      <c r="M352" s="154"/>
      <c r="N352" s="154"/>
      <c r="O352" s="154"/>
      <c r="P352" s="154"/>
      <c r="Q352" s="155"/>
      <c r="R352" s="154"/>
      <c r="S352" s="154"/>
      <c r="T352" s="154"/>
      <c r="U352" s="154"/>
      <c r="V352" s="154"/>
      <c r="W352" s="154"/>
      <c r="X352" s="154"/>
      <c r="Y352" s="154"/>
      <c r="Z352" s="147"/>
      <c r="AA352" s="146"/>
      <c r="AB352" s="145"/>
      <c r="AC352" s="145"/>
      <c r="AD352" s="147"/>
      <c r="AE352" s="147"/>
      <c r="AF352" s="146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7"/>
      <c r="AQ352" s="146"/>
      <c r="AR352" s="145"/>
      <c r="AS352" s="145"/>
      <c r="AT352" s="145"/>
      <c r="AU352" s="145"/>
      <c r="AV352" s="145"/>
      <c r="AW352" s="145"/>
      <c r="AX352" s="142"/>
      <c r="AY352" s="146"/>
      <c r="AZ352" s="145"/>
      <c r="BA352" s="145"/>
      <c r="BB352" s="145"/>
      <c r="BC352" s="145"/>
      <c r="BD352" s="145"/>
      <c r="BE352" s="145"/>
      <c r="BF352" s="145"/>
      <c r="BG352" s="145"/>
      <c r="BH352" s="145"/>
      <c r="BI352" s="145"/>
      <c r="BJ352" s="145"/>
      <c r="BK352" s="145"/>
      <c r="BL352" s="145"/>
      <c r="BM352" s="145"/>
      <c r="BN352" s="145"/>
      <c r="BO352" s="142"/>
      <c r="BP352" s="148"/>
      <c r="BQ352" s="145"/>
      <c r="BR352" s="149"/>
      <c r="BS352" s="146"/>
      <c r="BT352" s="144"/>
      <c r="BU352" s="145"/>
      <c r="BV352" s="145"/>
      <c r="BW352" s="145"/>
      <c r="BX352" s="147"/>
      <c r="BY352" s="219"/>
    </row>
    <row r="353" spans="1:77" s="158" customFormat="1" ht="18" customHeight="1">
      <c r="A353" s="222">
        <f t="shared" si="16"/>
        <v>0</v>
      </c>
      <c r="B353" s="223" t="s">
        <v>478</v>
      </c>
      <c r="C353" s="224" t="str">
        <f t="shared" si="15"/>
        <v/>
      </c>
      <c r="D353" s="225" t="str">
        <f t="shared" si="17"/>
        <v/>
      </c>
      <c r="E353" s="151"/>
      <c r="F353" s="142"/>
      <c r="G353" s="143"/>
      <c r="H353" s="153"/>
      <c r="I353" s="154"/>
      <c r="J353" s="154"/>
      <c r="K353" s="154"/>
      <c r="L353" s="154"/>
      <c r="M353" s="154"/>
      <c r="N353" s="154"/>
      <c r="O353" s="154"/>
      <c r="P353" s="154"/>
      <c r="Q353" s="155"/>
      <c r="R353" s="154"/>
      <c r="S353" s="154"/>
      <c r="T353" s="154"/>
      <c r="U353" s="154"/>
      <c r="V353" s="154"/>
      <c r="W353" s="154"/>
      <c r="X353" s="154"/>
      <c r="Y353" s="154"/>
      <c r="Z353" s="147"/>
      <c r="AA353" s="146"/>
      <c r="AB353" s="145"/>
      <c r="AC353" s="145"/>
      <c r="AD353" s="147"/>
      <c r="AE353" s="147"/>
      <c r="AF353" s="146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7"/>
      <c r="AQ353" s="146"/>
      <c r="AR353" s="145"/>
      <c r="AS353" s="145"/>
      <c r="AT353" s="145"/>
      <c r="AU353" s="145"/>
      <c r="AV353" s="145"/>
      <c r="AW353" s="145"/>
      <c r="AX353" s="142"/>
      <c r="AY353" s="146"/>
      <c r="AZ353" s="145"/>
      <c r="BA353" s="145"/>
      <c r="BB353" s="145"/>
      <c r="BC353" s="145"/>
      <c r="BD353" s="145"/>
      <c r="BE353" s="145"/>
      <c r="BF353" s="145"/>
      <c r="BG353" s="145"/>
      <c r="BH353" s="145"/>
      <c r="BI353" s="145"/>
      <c r="BJ353" s="145"/>
      <c r="BK353" s="145"/>
      <c r="BL353" s="145"/>
      <c r="BM353" s="145"/>
      <c r="BN353" s="145"/>
      <c r="BO353" s="142"/>
      <c r="BP353" s="148"/>
      <c r="BQ353" s="145"/>
      <c r="BR353" s="149"/>
      <c r="BS353" s="146"/>
      <c r="BT353" s="144"/>
      <c r="BU353" s="145"/>
      <c r="BV353" s="145"/>
      <c r="BW353" s="145"/>
      <c r="BX353" s="147"/>
      <c r="BY353" s="219"/>
    </row>
    <row r="354" spans="1:77" s="158" customFormat="1" ht="18" customHeight="1">
      <c r="A354" s="222">
        <f t="shared" si="16"/>
        <v>0</v>
      </c>
      <c r="B354" s="223" t="s">
        <v>479</v>
      </c>
      <c r="C354" s="224" t="str">
        <f t="shared" si="15"/>
        <v/>
      </c>
      <c r="D354" s="225" t="str">
        <f t="shared" si="17"/>
        <v/>
      </c>
      <c r="E354" s="151"/>
      <c r="F354" s="142"/>
      <c r="G354" s="143"/>
      <c r="H354" s="153"/>
      <c r="I354" s="154"/>
      <c r="J354" s="154"/>
      <c r="K354" s="154"/>
      <c r="L354" s="154"/>
      <c r="M354" s="154"/>
      <c r="N354" s="154"/>
      <c r="O354" s="154"/>
      <c r="P354" s="154"/>
      <c r="Q354" s="155"/>
      <c r="R354" s="154"/>
      <c r="S354" s="154"/>
      <c r="T354" s="154"/>
      <c r="U354" s="154"/>
      <c r="V354" s="154"/>
      <c r="W354" s="154"/>
      <c r="X354" s="154"/>
      <c r="Y354" s="154"/>
      <c r="Z354" s="147"/>
      <c r="AA354" s="146"/>
      <c r="AB354" s="145"/>
      <c r="AC354" s="145"/>
      <c r="AD354" s="147"/>
      <c r="AE354" s="147"/>
      <c r="AF354" s="146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7"/>
      <c r="AQ354" s="146"/>
      <c r="AR354" s="145"/>
      <c r="AS354" s="145"/>
      <c r="AT354" s="145"/>
      <c r="AU354" s="145"/>
      <c r="AV354" s="145"/>
      <c r="AW354" s="145"/>
      <c r="AX354" s="142"/>
      <c r="AY354" s="146"/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5"/>
      <c r="BJ354" s="145"/>
      <c r="BK354" s="145"/>
      <c r="BL354" s="145"/>
      <c r="BM354" s="145"/>
      <c r="BN354" s="145"/>
      <c r="BO354" s="142"/>
      <c r="BP354" s="148"/>
      <c r="BQ354" s="145"/>
      <c r="BR354" s="149"/>
      <c r="BS354" s="146"/>
      <c r="BT354" s="144"/>
      <c r="BU354" s="145"/>
      <c r="BV354" s="145"/>
      <c r="BW354" s="145"/>
      <c r="BX354" s="147"/>
      <c r="BY354" s="219"/>
    </row>
    <row r="355" spans="1:77" s="158" customFormat="1" ht="18" customHeight="1">
      <c r="A355" s="222">
        <f t="shared" si="16"/>
        <v>0</v>
      </c>
      <c r="B355" s="223" t="s">
        <v>480</v>
      </c>
      <c r="C355" s="224" t="str">
        <f t="shared" si="15"/>
        <v/>
      </c>
      <c r="D355" s="225" t="str">
        <f t="shared" si="17"/>
        <v/>
      </c>
      <c r="E355" s="151"/>
      <c r="F355" s="142"/>
      <c r="G355" s="143"/>
      <c r="H355" s="153"/>
      <c r="I355" s="154"/>
      <c r="J355" s="154"/>
      <c r="K355" s="154"/>
      <c r="L355" s="154"/>
      <c r="M355" s="154"/>
      <c r="N355" s="154"/>
      <c r="O355" s="154"/>
      <c r="P355" s="154"/>
      <c r="Q355" s="155"/>
      <c r="R355" s="154"/>
      <c r="S355" s="154"/>
      <c r="T355" s="154"/>
      <c r="U355" s="154"/>
      <c r="V355" s="154"/>
      <c r="W355" s="154"/>
      <c r="X355" s="154"/>
      <c r="Y355" s="154"/>
      <c r="Z355" s="147"/>
      <c r="AA355" s="146"/>
      <c r="AB355" s="145"/>
      <c r="AC355" s="145"/>
      <c r="AD355" s="147"/>
      <c r="AE355" s="147"/>
      <c r="AF355" s="146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7"/>
      <c r="AQ355" s="146"/>
      <c r="AR355" s="145"/>
      <c r="AS355" s="145"/>
      <c r="AT355" s="145"/>
      <c r="AU355" s="145"/>
      <c r="AV355" s="145"/>
      <c r="AW355" s="145"/>
      <c r="AX355" s="142"/>
      <c r="AY355" s="146"/>
      <c r="AZ355" s="145"/>
      <c r="BA355" s="145"/>
      <c r="BB355" s="145"/>
      <c r="BC355" s="145"/>
      <c r="BD355" s="145"/>
      <c r="BE355" s="145"/>
      <c r="BF355" s="145"/>
      <c r="BG355" s="145"/>
      <c r="BH355" s="145"/>
      <c r="BI355" s="145"/>
      <c r="BJ355" s="145"/>
      <c r="BK355" s="145"/>
      <c r="BL355" s="145"/>
      <c r="BM355" s="145"/>
      <c r="BN355" s="145"/>
      <c r="BO355" s="142"/>
      <c r="BP355" s="148"/>
      <c r="BQ355" s="145"/>
      <c r="BR355" s="149"/>
      <c r="BS355" s="146"/>
      <c r="BT355" s="144"/>
      <c r="BU355" s="145"/>
      <c r="BV355" s="145"/>
      <c r="BW355" s="145"/>
      <c r="BX355" s="147"/>
      <c r="BY355" s="219"/>
    </row>
    <row r="356" spans="1:77" s="158" customFormat="1" ht="18" customHeight="1">
      <c r="A356" s="222">
        <f t="shared" si="16"/>
        <v>0</v>
      </c>
      <c r="B356" s="223" t="s">
        <v>481</v>
      </c>
      <c r="C356" s="224" t="str">
        <f t="shared" si="15"/>
        <v/>
      </c>
      <c r="D356" s="225" t="str">
        <f t="shared" si="17"/>
        <v/>
      </c>
      <c r="E356" s="151"/>
      <c r="F356" s="142"/>
      <c r="G356" s="143"/>
      <c r="H356" s="153"/>
      <c r="I356" s="154"/>
      <c r="J356" s="154"/>
      <c r="K356" s="154"/>
      <c r="L356" s="154"/>
      <c r="M356" s="154"/>
      <c r="N356" s="154"/>
      <c r="O356" s="154"/>
      <c r="P356" s="154"/>
      <c r="Q356" s="155"/>
      <c r="R356" s="154"/>
      <c r="S356" s="154"/>
      <c r="T356" s="154"/>
      <c r="U356" s="154"/>
      <c r="V356" s="154"/>
      <c r="W356" s="154"/>
      <c r="X356" s="154"/>
      <c r="Y356" s="154"/>
      <c r="Z356" s="147"/>
      <c r="AA356" s="146"/>
      <c r="AB356" s="145"/>
      <c r="AC356" s="145"/>
      <c r="AD356" s="147"/>
      <c r="AE356" s="147"/>
      <c r="AF356" s="146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7"/>
      <c r="AQ356" s="146"/>
      <c r="AR356" s="145"/>
      <c r="AS356" s="145"/>
      <c r="AT356" s="145"/>
      <c r="AU356" s="145"/>
      <c r="AV356" s="145"/>
      <c r="AW356" s="145"/>
      <c r="AX356" s="142"/>
      <c r="AY356" s="146"/>
      <c r="AZ356" s="145"/>
      <c r="BA356" s="145"/>
      <c r="BB356" s="145"/>
      <c r="BC356" s="145"/>
      <c r="BD356" s="145"/>
      <c r="BE356" s="145"/>
      <c r="BF356" s="145"/>
      <c r="BG356" s="145"/>
      <c r="BH356" s="145"/>
      <c r="BI356" s="145"/>
      <c r="BJ356" s="145"/>
      <c r="BK356" s="145"/>
      <c r="BL356" s="145"/>
      <c r="BM356" s="145"/>
      <c r="BN356" s="145"/>
      <c r="BO356" s="142"/>
      <c r="BP356" s="148"/>
      <c r="BQ356" s="145"/>
      <c r="BR356" s="149"/>
      <c r="BS356" s="146"/>
      <c r="BT356" s="144"/>
      <c r="BU356" s="145"/>
      <c r="BV356" s="145"/>
      <c r="BW356" s="145"/>
      <c r="BX356" s="147"/>
      <c r="BY356" s="219"/>
    </row>
    <row r="357" spans="1:77" s="158" customFormat="1" ht="18" customHeight="1">
      <c r="A357" s="222">
        <f t="shared" si="16"/>
        <v>0</v>
      </c>
      <c r="B357" s="223" t="s">
        <v>482</v>
      </c>
      <c r="C357" s="224" t="str">
        <f t="shared" si="15"/>
        <v/>
      </c>
      <c r="D357" s="225" t="str">
        <f t="shared" si="17"/>
        <v/>
      </c>
      <c r="E357" s="151"/>
      <c r="F357" s="142"/>
      <c r="G357" s="143"/>
      <c r="H357" s="153"/>
      <c r="I357" s="154"/>
      <c r="J357" s="154"/>
      <c r="K357" s="154"/>
      <c r="L357" s="154"/>
      <c r="M357" s="154"/>
      <c r="N357" s="154"/>
      <c r="O357" s="154"/>
      <c r="P357" s="154"/>
      <c r="Q357" s="155"/>
      <c r="R357" s="154"/>
      <c r="S357" s="154"/>
      <c r="T357" s="154"/>
      <c r="U357" s="154"/>
      <c r="V357" s="154"/>
      <c r="W357" s="154"/>
      <c r="X357" s="154"/>
      <c r="Y357" s="154"/>
      <c r="Z357" s="147"/>
      <c r="AA357" s="146"/>
      <c r="AB357" s="145"/>
      <c r="AC357" s="145"/>
      <c r="AD357" s="147"/>
      <c r="AE357" s="147"/>
      <c r="AF357" s="146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7"/>
      <c r="AQ357" s="146"/>
      <c r="AR357" s="145"/>
      <c r="AS357" s="145"/>
      <c r="AT357" s="145"/>
      <c r="AU357" s="145"/>
      <c r="AV357" s="145"/>
      <c r="AW357" s="145"/>
      <c r="AX357" s="142"/>
      <c r="AY357" s="146"/>
      <c r="AZ357" s="145"/>
      <c r="BA357" s="145"/>
      <c r="BB357" s="145"/>
      <c r="BC357" s="145"/>
      <c r="BD357" s="145"/>
      <c r="BE357" s="145"/>
      <c r="BF357" s="145"/>
      <c r="BG357" s="145"/>
      <c r="BH357" s="145"/>
      <c r="BI357" s="145"/>
      <c r="BJ357" s="145"/>
      <c r="BK357" s="145"/>
      <c r="BL357" s="145"/>
      <c r="BM357" s="145"/>
      <c r="BN357" s="145"/>
      <c r="BO357" s="142"/>
      <c r="BP357" s="148"/>
      <c r="BQ357" s="145"/>
      <c r="BR357" s="149"/>
      <c r="BS357" s="146"/>
      <c r="BT357" s="144"/>
      <c r="BU357" s="145"/>
      <c r="BV357" s="145"/>
      <c r="BW357" s="145"/>
      <c r="BX357" s="147"/>
      <c r="BY357" s="219"/>
    </row>
    <row r="358" spans="1:77" s="158" customFormat="1" ht="18" customHeight="1">
      <c r="A358" s="222">
        <f t="shared" si="16"/>
        <v>0</v>
      </c>
      <c r="B358" s="223" t="s">
        <v>483</v>
      </c>
      <c r="C358" s="224" t="str">
        <f t="shared" si="15"/>
        <v/>
      </c>
      <c r="D358" s="225" t="str">
        <f t="shared" si="17"/>
        <v/>
      </c>
      <c r="E358" s="151"/>
      <c r="F358" s="142"/>
      <c r="G358" s="143"/>
      <c r="H358" s="153"/>
      <c r="I358" s="154"/>
      <c r="J358" s="154"/>
      <c r="K358" s="154"/>
      <c r="L358" s="154"/>
      <c r="M358" s="154"/>
      <c r="N358" s="154"/>
      <c r="O358" s="154"/>
      <c r="P358" s="154"/>
      <c r="Q358" s="155"/>
      <c r="R358" s="154"/>
      <c r="S358" s="154"/>
      <c r="T358" s="154"/>
      <c r="U358" s="154"/>
      <c r="V358" s="154"/>
      <c r="W358" s="154"/>
      <c r="X358" s="154"/>
      <c r="Y358" s="154"/>
      <c r="Z358" s="147"/>
      <c r="AA358" s="146"/>
      <c r="AB358" s="145"/>
      <c r="AC358" s="145"/>
      <c r="AD358" s="147"/>
      <c r="AE358" s="147"/>
      <c r="AF358" s="146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7"/>
      <c r="AQ358" s="146"/>
      <c r="AR358" s="145"/>
      <c r="AS358" s="145"/>
      <c r="AT358" s="145"/>
      <c r="AU358" s="145"/>
      <c r="AV358" s="145"/>
      <c r="AW358" s="145"/>
      <c r="AX358" s="142"/>
      <c r="AY358" s="146"/>
      <c r="AZ358" s="145"/>
      <c r="BA358" s="145"/>
      <c r="BB358" s="145"/>
      <c r="BC358" s="145"/>
      <c r="BD358" s="145"/>
      <c r="BE358" s="145"/>
      <c r="BF358" s="145"/>
      <c r="BG358" s="145"/>
      <c r="BH358" s="145"/>
      <c r="BI358" s="145"/>
      <c r="BJ358" s="145"/>
      <c r="BK358" s="145"/>
      <c r="BL358" s="145"/>
      <c r="BM358" s="145"/>
      <c r="BN358" s="145"/>
      <c r="BO358" s="142"/>
      <c r="BP358" s="148"/>
      <c r="BQ358" s="145"/>
      <c r="BR358" s="149"/>
      <c r="BS358" s="146"/>
      <c r="BT358" s="144"/>
      <c r="BU358" s="145"/>
      <c r="BV358" s="145"/>
      <c r="BW358" s="145"/>
      <c r="BX358" s="147"/>
      <c r="BY358" s="219"/>
    </row>
    <row r="359" spans="1:77" s="158" customFormat="1" ht="18" customHeight="1">
      <c r="A359" s="222">
        <f t="shared" si="16"/>
        <v>0</v>
      </c>
      <c r="B359" s="223" t="s">
        <v>484</v>
      </c>
      <c r="C359" s="224" t="str">
        <f t="shared" si="15"/>
        <v/>
      </c>
      <c r="D359" s="225" t="str">
        <f t="shared" si="17"/>
        <v/>
      </c>
      <c r="E359" s="151"/>
      <c r="F359" s="142"/>
      <c r="G359" s="143"/>
      <c r="H359" s="153"/>
      <c r="I359" s="154"/>
      <c r="J359" s="154"/>
      <c r="K359" s="154"/>
      <c r="L359" s="154"/>
      <c r="M359" s="154"/>
      <c r="N359" s="154"/>
      <c r="O359" s="154"/>
      <c r="P359" s="154"/>
      <c r="Q359" s="155"/>
      <c r="R359" s="154"/>
      <c r="S359" s="154"/>
      <c r="T359" s="154"/>
      <c r="U359" s="154"/>
      <c r="V359" s="154"/>
      <c r="W359" s="154"/>
      <c r="X359" s="154"/>
      <c r="Y359" s="154"/>
      <c r="Z359" s="147"/>
      <c r="AA359" s="146"/>
      <c r="AB359" s="145"/>
      <c r="AC359" s="145"/>
      <c r="AD359" s="147"/>
      <c r="AE359" s="147"/>
      <c r="AF359" s="146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7"/>
      <c r="AQ359" s="146"/>
      <c r="AR359" s="145"/>
      <c r="AS359" s="145"/>
      <c r="AT359" s="145"/>
      <c r="AU359" s="145"/>
      <c r="AV359" s="145"/>
      <c r="AW359" s="145"/>
      <c r="AX359" s="142"/>
      <c r="AY359" s="146"/>
      <c r="AZ359" s="145"/>
      <c r="BA359" s="145"/>
      <c r="BB359" s="145"/>
      <c r="BC359" s="145"/>
      <c r="BD359" s="145"/>
      <c r="BE359" s="145"/>
      <c r="BF359" s="145"/>
      <c r="BG359" s="145"/>
      <c r="BH359" s="145"/>
      <c r="BI359" s="145"/>
      <c r="BJ359" s="145"/>
      <c r="BK359" s="145"/>
      <c r="BL359" s="145"/>
      <c r="BM359" s="145"/>
      <c r="BN359" s="145"/>
      <c r="BO359" s="142"/>
      <c r="BP359" s="148"/>
      <c r="BQ359" s="145"/>
      <c r="BR359" s="149"/>
      <c r="BS359" s="146"/>
      <c r="BT359" s="144"/>
      <c r="BU359" s="145"/>
      <c r="BV359" s="145"/>
      <c r="BW359" s="145"/>
      <c r="BX359" s="147"/>
      <c r="BY359" s="219"/>
    </row>
    <row r="360" spans="1:77" s="158" customFormat="1" ht="18" customHeight="1">
      <c r="A360" s="222">
        <f t="shared" si="16"/>
        <v>0</v>
      </c>
      <c r="B360" s="223" t="s">
        <v>485</v>
      </c>
      <c r="C360" s="224" t="str">
        <f t="shared" si="15"/>
        <v/>
      </c>
      <c r="D360" s="225" t="str">
        <f t="shared" si="17"/>
        <v/>
      </c>
      <c r="E360" s="151"/>
      <c r="F360" s="142"/>
      <c r="G360" s="143"/>
      <c r="H360" s="153"/>
      <c r="I360" s="154"/>
      <c r="J360" s="154"/>
      <c r="K360" s="154"/>
      <c r="L360" s="154"/>
      <c r="M360" s="154"/>
      <c r="N360" s="154"/>
      <c r="O360" s="154"/>
      <c r="P360" s="154"/>
      <c r="Q360" s="155"/>
      <c r="R360" s="154"/>
      <c r="S360" s="154"/>
      <c r="T360" s="154"/>
      <c r="U360" s="154"/>
      <c r="V360" s="154"/>
      <c r="W360" s="154"/>
      <c r="X360" s="154"/>
      <c r="Y360" s="154"/>
      <c r="Z360" s="147"/>
      <c r="AA360" s="146"/>
      <c r="AB360" s="145"/>
      <c r="AC360" s="145"/>
      <c r="AD360" s="147"/>
      <c r="AE360" s="147"/>
      <c r="AF360" s="146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7"/>
      <c r="AQ360" s="146"/>
      <c r="AR360" s="145"/>
      <c r="AS360" s="145"/>
      <c r="AT360" s="145"/>
      <c r="AU360" s="145"/>
      <c r="AV360" s="145"/>
      <c r="AW360" s="145"/>
      <c r="AX360" s="142"/>
      <c r="AY360" s="146"/>
      <c r="AZ360" s="145"/>
      <c r="BA360" s="145"/>
      <c r="BB360" s="145"/>
      <c r="BC360" s="145"/>
      <c r="BD360" s="145"/>
      <c r="BE360" s="145"/>
      <c r="BF360" s="145"/>
      <c r="BG360" s="145"/>
      <c r="BH360" s="145"/>
      <c r="BI360" s="145"/>
      <c r="BJ360" s="145"/>
      <c r="BK360" s="145"/>
      <c r="BL360" s="145"/>
      <c r="BM360" s="145"/>
      <c r="BN360" s="145"/>
      <c r="BO360" s="142"/>
      <c r="BP360" s="148"/>
      <c r="BQ360" s="145"/>
      <c r="BR360" s="149"/>
      <c r="BS360" s="146"/>
      <c r="BT360" s="144"/>
      <c r="BU360" s="145"/>
      <c r="BV360" s="145"/>
      <c r="BW360" s="145"/>
      <c r="BX360" s="147"/>
      <c r="BY360" s="219"/>
    </row>
    <row r="361" spans="1:77" s="158" customFormat="1" ht="18" customHeight="1">
      <c r="A361" s="222">
        <f t="shared" si="16"/>
        <v>0</v>
      </c>
      <c r="B361" s="223" t="s">
        <v>486</v>
      </c>
      <c r="C361" s="224" t="str">
        <f t="shared" si="15"/>
        <v/>
      </c>
      <c r="D361" s="225" t="str">
        <f t="shared" si="17"/>
        <v/>
      </c>
      <c r="E361" s="151"/>
      <c r="F361" s="142"/>
      <c r="G361" s="143"/>
      <c r="H361" s="153"/>
      <c r="I361" s="154"/>
      <c r="J361" s="154"/>
      <c r="K361" s="154"/>
      <c r="L361" s="154"/>
      <c r="M361" s="154"/>
      <c r="N361" s="154"/>
      <c r="O361" s="154"/>
      <c r="P361" s="154"/>
      <c r="Q361" s="155"/>
      <c r="R361" s="154"/>
      <c r="S361" s="154"/>
      <c r="T361" s="154"/>
      <c r="U361" s="154"/>
      <c r="V361" s="154"/>
      <c r="W361" s="154"/>
      <c r="X361" s="154"/>
      <c r="Y361" s="154"/>
      <c r="Z361" s="147"/>
      <c r="AA361" s="146"/>
      <c r="AB361" s="145"/>
      <c r="AC361" s="145"/>
      <c r="AD361" s="147"/>
      <c r="AE361" s="147"/>
      <c r="AF361" s="146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7"/>
      <c r="AQ361" s="146"/>
      <c r="AR361" s="145"/>
      <c r="AS361" s="145"/>
      <c r="AT361" s="145"/>
      <c r="AU361" s="145"/>
      <c r="AV361" s="145"/>
      <c r="AW361" s="145"/>
      <c r="AX361" s="142"/>
      <c r="AY361" s="146"/>
      <c r="AZ361" s="145"/>
      <c r="BA361" s="145"/>
      <c r="BB361" s="145"/>
      <c r="BC361" s="145"/>
      <c r="BD361" s="145"/>
      <c r="BE361" s="145"/>
      <c r="BF361" s="145"/>
      <c r="BG361" s="145"/>
      <c r="BH361" s="145"/>
      <c r="BI361" s="145"/>
      <c r="BJ361" s="145"/>
      <c r="BK361" s="145"/>
      <c r="BL361" s="145"/>
      <c r="BM361" s="145"/>
      <c r="BN361" s="145"/>
      <c r="BO361" s="142"/>
      <c r="BP361" s="148"/>
      <c r="BQ361" s="145"/>
      <c r="BR361" s="149"/>
      <c r="BS361" s="146"/>
      <c r="BT361" s="144"/>
      <c r="BU361" s="145"/>
      <c r="BV361" s="145"/>
      <c r="BW361" s="145"/>
      <c r="BX361" s="147"/>
      <c r="BY361" s="219"/>
    </row>
    <row r="362" spans="1:77" s="158" customFormat="1" ht="18" customHeight="1">
      <c r="A362" s="222">
        <f t="shared" si="16"/>
        <v>0</v>
      </c>
      <c r="B362" s="223" t="s">
        <v>487</v>
      </c>
      <c r="C362" s="224" t="str">
        <f t="shared" si="15"/>
        <v/>
      </c>
      <c r="D362" s="225" t="str">
        <f t="shared" si="17"/>
        <v/>
      </c>
      <c r="E362" s="151"/>
      <c r="F362" s="142"/>
      <c r="G362" s="143"/>
      <c r="H362" s="153"/>
      <c r="I362" s="154"/>
      <c r="J362" s="154"/>
      <c r="K362" s="154"/>
      <c r="L362" s="154"/>
      <c r="M362" s="154"/>
      <c r="N362" s="154"/>
      <c r="O362" s="154"/>
      <c r="P362" s="154"/>
      <c r="Q362" s="155"/>
      <c r="R362" s="154"/>
      <c r="S362" s="154"/>
      <c r="T362" s="154"/>
      <c r="U362" s="154"/>
      <c r="V362" s="154"/>
      <c r="W362" s="154"/>
      <c r="X362" s="154"/>
      <c r="Y362" s="154"/>
      <c r="Z362" s="147"/>
      <c r="AA362" s="146"/>
      <c r="AB362" s="145"/>
      <c r="AC362" s="145"/>
      <c r="AD362" s="147"/>
      <c r="AE362" s="147"/>
      <c r="AF362" s="146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7"/>
      <c r="AQ362" s="146"/>
      <c r="AR362" s="145"/>
      <c r="AS362" s="145"/>
      <c r="AT362" s="145"/>
      <c r="AU362" s="145"/>
      <c r="AV362" s="145"/>
      <c r="AW362" s="145"/>
      <c r="AX362" s="142"/>
      <c r="AY362" s="146"/>
      <c r="AZ362" s="145"/>
      <c r="BA362" s="145"/>
      <c r="BB362" s="145"/>
      <c r="BC362" s="145"/>
      <c r="BD362" s="145"/>
      <c r="BE362" s="145"/>
      <c r="BF362" s="145"/>
      <c r="BG362" s="145"/>
      <c r="BH362" s="145"/>
      <c r="BI362" s="145"/>
      <c r="BJ362" s="145"/>
      <c r="BK362" s="145"/>
      <c r="BL362" s="145"/>
      <c r="BM362" s="145"/>
      <c r="BN362" s="145"/>
      <c r="BO362" s="142"/>
      <c r="BP362" s="148"/>
      <c r="BQ362" s="145"/>
      <c r="BR362" s="149"/>
      <c r="BS362" s="146"/>
      <c r="BT362" s="144"/>
      <c r="BU362" s="145"/>
      <c r="BV362" s="145"/>
      <c r="BW362" s="145"/>
      <c r="BX362" s="147"/>
      <c r="BY362" s="219"/>
    </row>
    <row r="363" spans="1:77" s="158" customFormat="1" ht="18" customHeight="1">
      <c r="A363" s="222">
        <f t="shared" si="16"/>
        <v>0</v>
      </c>
      <c r="B363" s="223" t="s">
        <v>488</v>
      </c>
      <c r="C363" s="224" t="str">
        <f t="shared" si="15"/>
        <v/>
      </c>
      <c r="D363" s="225" t="str">
        <f t="shared" si="17"/>
        <v/>
      </c>
      <c r="E363" s="151"/>
      <c r="F363" s="142"/>
      <c r="G363" s="143"/>
      <c r="H363" s="153"/>
      <c r="I363" s="154"/>
      <c r="J363" s="154"/>
      <c r="K363" s="154"/>
      <c r="L363" s="154"/>
      <c r="M363" s="154"/>
      <c r="N363" s="154"/>
      <c r="O363" s="154"/>
      <c r="P363" s="154"/>
      <c r="Q363" s="155"/>
      <c r="R363" s="154"/>
      <c r="S363" s="154"/>
      <c r="T363" s="154"/>
      <c r="U363" s="154"/>
      <c r="V363" s="154"/>
      <c r="W363" s="154"/>
      <c r="X363" s="154"/>
      <c r="Y363" s="154"/>
      <c r="Z363" s="147"/>
      <c r="AA363" s="146"/>
      <c r="AB363" s="145"/>
      <c r="AC363" s="145"/>
      <c r="AD363" s="147"/>
      <c r="AE363" s="147"/>
      <c r="AF363" s="146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7"/>
      <c r="AQ363" s="146"/>
      <c r="AR363" s="145"/>
      <c r="AS363" s="145"/>
      <c r="AT363" s="145"/>
      <c r="AU363" s="145"/>
      <c r="AV363" s="145"/>
      <c r="AW363" s="145"/>
      <c r="AX363" s="142"/>
      <c r="AY363" s="146"/>
      <c r="AZ363" s="145"/>
      <c r="BA363" s="145"/>
      <c r="BB363" s="145"/>
      <c r="BC363" s="145"/>
      <c r="BD363" s="145"/>
      <c r="BE363" s="145"/>
      <c r="BF363" s="145"/>
      <c r="BG363" s="145"/>
      <c r="BH363" s="145"/>
      <c r="BI363" s="145"/>
      <c r="BJ363" s="145"/>
      <c r="BK363" s="145"/>
      <c r="BL363" s="145"/>
      <c r="BM363" s="145"/>
      <c r="BN363" s="145"/>
      <c r="BO363" s="142"/>
      <c r="BP363" s="148"/>
      <c r="BQ363" s="145"/>
      <c r="BR363" s="149"/>
      <c r="BS363" s="146"/>
      <c r="BT363" s="144"/>
      <c r="BU363" s="145"/>
      <c r="BV363" s="145"/>
      <c r="BW363" s="145"/>
      <c r="BX363" s="147"/>
      <c r="BY363" s="219"/>
    </row>
    <row r="364" spans="1:77" s="158" customFormat="1" ht="18" customHeight="1">
      <c r="A364" s="222">
        <f t="shared" si="16"/>
        <v>0</v>
      </c>
      <c r="B364" s="223" t="s">
        <v>489</v>
      </c>
      <c r="C364" s="224" t="str">
        <f t="shared" si="15"/>
        <v/>
      </c>
      <c r="D364" s="225" t="str">
        <f t="shared" si="17"/>
        <v/>
      </c>
      <c r="E364" s="151"/>
      <c r="F364" s="142"/>
      <c r="G364" s="143"/>
      <c r="H364" s="153"/>
      <c r="I364" s="154"/>
      <c r="J364" s="154"/>
      <c r="K364" s="154"/>
      <c r="L364" s="154"/>
      <c r="M364" s="154"/>
      <c r="N364" s="154"/>
      <c r="O364" s="154"/>
      <c r="P364" s="154"/>
      <c r="Q364" s="155"/>
      <c r="R364" s="154"/>
      <c r="S364" s="154"/>
      <c r="T364" s="154"/>
      <c r="U364" s="154"/>
      <c r="V364" s="154"/>
      <c r="W364" s="154"/>
      <c r="X364" s="154"/>
      <c r="Y364" s="154"/>
      <c r="Z364" s="147"/>
      <c r="AA364" s="146"/>
      <c r="AB364" s="145"/>
      <c r="AC364" s="145"/>
      <c r="AD364" s="147"/>
      <c r="AE364" s="147"/>
      <c r="AF364" s="146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7"/>
      <c r="AQ364" s="146"/>
      <c r="AR364" s="145"/>
      <c r="AS364" s="145"/>
      <c r="AT364" s="145"/>
      <c r="AU364" s="145"/>
      <c r="AV364" s="145"/>
      <c r="AW364" s="145"/>
      <c r="AX364" s="142"/>
      <c r="AY364" s="146"/>
      <c r="AZ364" s="145"/>
      <c r="BA364" s="145"/>
      <c r="BB364" s="145"/>
      <c r="BC364" s="145"/>
      <c r="BD364" s="145"/>
      <c r="BE364" s="145"/>
      <c r="BF364" s="145"/>
      <c r="BG364" s="145"/>
      <c r="BH364" s="145"/>
      <c r="BI364" s="145"/>
      <c r="BJ364" s="145"/>
      <c r="BK364" s="145"/>
      <c r="BL364" s="145"/>
      <c r="BM364" s="145"/>
      <c r="BN364" s="145"/>
      <c r="BO364" s="142"/>
      <c r="BP364" s="148"/>
      <c r="BQ364" s="145"/>
      <c r="BR364" s="149"/>
      <c r="BS364" s="146"/>
      <c r="BT364" s="144"/>
      <c r="BU364" s="145"/>
      <c r="BV364" s="145"/>
      <c r="BW364" s="145"/>
      <c r="BX364" s="147"/>
      <c r="BY364" s="219"/>
    </row>
    <row r="365" spans="1:77" s="158" customFormat="1" ht="18" customHeight="1">
      <c r="A365" s="222">
        <f t="shared" si="16"/>
        <v>0</v>
      </c>
      <c r="B365" s="223" t="s">
        <v>490</v>
      </c>
      <c r="C365" s="224" t="str">
        <f t="shared" si="15"/>
        <v/>
      </c>
      <c r="D365" s="225" t="str">
        <f t="shared" si="17"/>
        <v/>
      </c>
      <c r="E365" s="151"/>
      <c r="F365" s="142"/>
      <c r="G365" s="143"/>
      <c r="H365" s="153"/>
      <c r="I365" s="154"/>
      <c r="J365" s="154"/>
      <c r="K365" s="154"/>
      <c r="L365" s="154"/>
      <c r="M365" s="154"/>
      <c r="N365" s="154"/>
      <c r="O365" s="154"/>
      <c r="P365" s="154"/>
      <c r="Q365" s="155"/>
      <c r="R365" s="154"/>
      <c r="S365" s="154"/>
      <c r="T365" s="154"/>
      <c r="U365" s="154"/>
      <c r="V365" s="154"/>
      <c r="W365" s="154"/>
      <c r="X365" s="154"/>
      <c r="Y365" s="154"/>
      <c r="Z365" s="147"/>
      <c r="AA365" s="146"/>
      <c r="AB365" s="145"/>
      <c r="AC365" s="145"/>
      <c r="AD365" s="147"/>
      <c r="AE365" s="147"/>
      <c r="AF365" s="146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7"/>
      <c r="AQ365" s="146"/>
      <c r="AR365" s="145"/>
      <c r="AS365" s="145"/>
      <c r="AT365" s="145"/>
      <c r="AU365" s="145"/>
      <c r="AV365" s="145"/>
      <c r="AW365" s="145"/>
      <c r="AX365" s="142"/>
      <c r="AY365" s="146"/>
      <c r="AZ365" s="145"/>
      <c r="BA365" s="145"/>
      <c r="BB365" s="145"/>
      <c r="BC365" s="145"/>
      <c r="BD365" s="145"/>
      <c r="BE365" s="145"/>
      <c r="BF365" s="145"/>
      <c r="BG365" s="145"/>
      <c r="BH365" s="145"/>
      <c r="BI365" s="145"/>
      <c r="BJ365" s="145"/>
      <c r="BK365" s="145"/>
      <c r="BL365" s="145"/>
      <c r="BM365" s="145"/>
      <c r="BN365" s="145"/>
      <c r="BO365" s="142"/>
      <c r="BP365" s="148"/>
      <c r="BQ365" s="145"/>
      <c r="BR365" s="149"/>
      <c r="BS365" s="146"/>
      <c r="BT365" s="144"/>
      <c r="BU365" s="145"/>
      <c r="BV365" s="145"/>
      <c r="BW365" s="145"/>
      <c r="BX365" s="147"/>
      <c r="BY365" s="219"/>
    </row>
    <row r="366" spans="1:77" s="158" customFormat="1" ht="18" customHeight="1">
      <c r="A366" s="222">
        <f t="shared" si="16"/>
        <v>0</v>
      </c>
      <c r="B366" s="223" t="s">
        <v>491</v>
      </c>
      <c r="C366" s="224" t="str">
        <f t="shared" si="15"/>
        <v/>
      </c>
      <c r="D366" s="225" t="str">
        <f t="shared" si="17"/>
        <v/>
      </c>
      <c r="E366" s="151"/>
      <c r="F366" s="142"/>
      <c r="G366" s="143"/>
      <c r="H366" s="153"/>
      <c r="I366" s="154"/>
      <c r="J366" s="154"/>
      <c r="K366" s="154"/>
      <c r="L366" s="154"/>
      <c r="M366" s="154"/>
      <c r="N366" s="154"/>
      <c r="O366" s="154"/>
      <c r="P366" s="154"/>
      <c r="Q366" s="155"/>
      <c r="R366" s="154"/>
      <c r="S366" s="154"/>
      <c r="T366" s="154"/>
      <c r="U366" s="154"/>
      <c r="V366" s="154"/>
      <c r="W366" s="154"/>
      <c r="X366" s="154"/>
      <c r="Y366" s="154"/>
      <c r="Z366" s="147"/>
      <c r="AA366" s="146"/>
      <c r="AB366" s="145"/>
      <c r="AC366" s="145"/>
      <c r="AD366" s="147"/>
      <c r="AE366" s="147"/>
      <c r="AF366" s="146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7"/>
      <c r="AQ366" s="146"/>
      <c r="AR366" s="145"/>
      <c r="AS366" s="145"/>
      <c r="AT366" s="145"/>
      <c r="AU366" s="145"/>
      <c r="AV366" s="145"/>
      <c r="AW366" s="145"/>
      <c r="AX366" s="142"/>
      <c r="AY366" s="146"/>
      <c r="AZ366" s="145"/>
      <c r="BA366" s="145"/>
      <c r="BB366" s="145"/>
      <c r="BC366" s="145"/>
      <c r="BD366" s="145"/>
      <c r="BE366" s="145"/>
      <c r="BF366" s="145"/>
      <c r="BG366" s="145"/>
      <c r="BH366" s="145"/>
      <c r="BI366" s="145"/>
      <c r="BJ366" s="145"/>
      <c r="BK366" s="145"/>
      <c r="BL366" s="145"/>
      <c r="BM366" s="145"/>
      <c r="BN366" s="145"/>
      <c r="BO366" s="142"/>
      <c r="BP366" s="148"/>
      <c r="BQ366" s="145"/>
      <c r="BR366" s="149"/>
      <c r="BS366" s="146"/>
      <c r="BT366" s="144"/>
      <c r="BU366" s="145"/>
      <c r="BV366" s="145"/>
      <c r="BW366" s="145"/>
      <c r="BX366" s="147"/>
      <c r="BY366" s="219"/>
    </row>
    <row r="367" spans="1:77" s="158" customFormat="1" ht="18" customHeight="1">
      <c r="A367" s="222">
        <f t="shared" si="16"/>
        <v>0</v>
      </c>
      <c r="B367" s="223" t="s">
        <v>492</v>
      </c>
      <c r="C367" s="224" t="str">
        <f t="shared" si="15"/>
        <v/>
      </c>
      <c r="D367" s="225" t="str">
        <f t="shared" si="17"/>
        <v/>
      </c>
      <c r="E367" s="151"/>
      <c r="F367" s="142"/>
      <c r="G367" s="143"/>
      <c r="H367" s="153"/>
      <c r="I367" s="154"/>
      <c r="J367" s="154"/>
      <c r="K367" s="154"/>
      <c r="L367" s="154"/>
      <c r="M367" s="154"/>
      <c r="N367" s="154"/>
      <c r="O367" s="154"/>
      <c r="P367" s="154"/>
      <c r="Q367" s="155"/>
      <c r="R367" s="154"/>
      <c r="S367" s="154"/>
      <c r="T367" s="154"/>
      <c r="U367" s="154"/>
      <c r="V367" s="154"/>
      <c r="W367" s="154"/>
      <c r="X367" s="154"/>
      <c r="Y367" s="154"/>
      <c r="Z367" s="147"/>
      <c r="AA367" s="146"/>
      <c r="AB367" s="145"/>
      <c r="AC367" s="145"/>
      <c r="AD367" s="147"/>
      <c r="AE367" s="147"/>
      <c r="AF367" s="146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7"/>
      <c r="AQ367" s="146"/>
      <c r="AR367" s="145"/>
      <c r="AS367" s="145"/>
      <c r="AT367" s="145"/>
      <c r="AU367" s="145"/>
      <c r="AV367" s="145"/>
      <c r="AW367" s="145"/>
      <c r="AX367" s="142"/>
      <c r="AY367" s="146"/>
      <c r="AZ367" s="145"/>
      <c r="BA367" s="145"/>
      <c r="BB367" s="145"/>
      <c r="BC367" s="145"/>
      <c r="BD367" s="145"/>
      <c r="BE367" s="145"/>
      <c r="BF367" s="145"/>
      <c r="BG367" s="145"/>
      <c r="BH367" s="145"/>
      <c r="BI367" s="145"/>
      <c r="BJ367" s="145"/>
      <c r="BK367" s="145"/>
      <c r="BL367" s="145"/>
      <c r="BM367" s="145"/>
      <c r="BN367" s="145"/>
      <c r="BO367" s="142"/>
      <c r="BP367" s="148"/>
      <c r="BQ367" s="145"/>
      <c r="BR367" s="149"/>
      <c r="BS367" s="146"/>
      <c r="BT367" s="144"/>
      <c r="BU367" s="145"/>
      <c r="BV367" s="145"/>
      <c r="BW367" s="145"/>
      <c r="BX367" s="147"/>
      <c r="BY367" s="219"/>
    </row>
    <row r="368" spans="1:77" s="158" customFormat="1" ht="18" customHeight="1">
      <c r="A368" s="222">
        <f t="shared" si="16"/>
        <v>0</v>
      </c>
      <c r="B368" s="223" t="s">
        <v>493</v>
      </c>
      <c r="C368" s="224" t="str">
        <f t="shared" si="15"/>
        <v/>
      </c>
      <c r="D368" s="225" t="str">
        <f t="shared" si="17"/>
        <v/>
      </c>
      <c r="E368" s="151"/>
      <c r="F368" s="142"/>
      <c r="G368" s="143"/>
      <c r="H368" s="153"/>
      <c r="I368" s="154"/>
      <c r="J368" s="154"/>
      <c r="K368" s="154"/>
      <c r="L368" s="154"/>
      <c r="M368" s="154"/>
      <c r="N368" s="154"/>
      <c r="O368" s="154"/>
      <c r="P368" s="154"/>
      <c r="Q368" s="155"/>
      <c r="R368" s="154"/>
      <c r="S368" s="154"/>
      <c r="T368" s="154"/>
      <c r="U368" s="154"/>
      <c r="V368" s="154"/>
      <c r="W368" s="154"/>
      <c r="X368" s="154"/>
      <c r="Y368" s="154"/>
      <c r="Z368" s="147"/>
      <c r="AA368" s="146"/>
      <c r="AB368" s="145"/>
      <c r="AC368" s="145"/>
      <c r="AD368" s="147"/>
      <c r="AE368" s="147"/>
      <c r="AF368" s="146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7"/>
      <c r="AQ368" s="146"/>
      <c r="AR368" s="145"/>
      <c r="AS368" s="145"/>
      <c r="AT368" s="145"/>
      <c r="AU368" s="145"/>
      <c r="AV368" s="145"/>
      <c r="AW368" s="145"/>
      <c r="AX368" s="142"/>
      <c r="AY368" s="146"/>
      <c r="AZ368" s="145"/>
      <c r="BA368" s="145"/>
      <c r="BB368" s="145"/>
      <c r="BC368" s="145"/>
      <c r="BD368" s="145"/>
      <c r="BE368" s="145"/>
      <c r="BF368" s="145"/>
      <c r="BG368" s="145"/>
      <c r="BH368" s="145"/>
      <c r="BI368" s="145"/>
      <c r="BJ368" s="145"/>
      <c r="BK368" s="145"/>
      <c r="BL368" s="145"/>
      <c r="BM368" s="145"/>
      <c r="BN368" s="145"/>
      <c r="BO368" s="142"/>
      <c r="BP368" s="148"/>
      <c r="BQ368" s="145"/>
      <c r="BR368" s="149"/>
      <c r="BS368" s="146"/>
      <c r="BT368" s="144"/>
      <c r="BU368" s="145"/>
      <c r="BV368" s="145"/>
      <c r="BW368" s="145"/>
      <c r="BX368" s="147"/>
      <c r="BY368" s="219"/>
    </row>
    <row r="369" spans="1:77" s="158" customFormat="1" ht="18" customHeight="1">
      <c r="A369" s="222">
        <f t="shared" si="16"/>
        <v>0</v>
      </c>
      <c r="B369" s="223" t="s">
        <v>494</v>
      </c>
      <c r="C369" s="224" t="str">
        <f t="shared" si="15"/>
        <v/>
      </c>
      <c r="D369" s="225" t="str">
        <f t="shared" si="17"/>
        <v/>
      </c>
      <c r="E369" s="151"/>
      <c r="F369" s="142"/>
      <c r="G369" s="143"/>
      <c r="H369" s="153"/>
      <c r="I369" s="154"/>
      <c r="J369" s="154"/>
      <c r="K369" s="154"/>
      <c r="L369" s="154"/>
      <c r="M369" s="154"/>
      <c r="N369" s="154"/>
      <c r="O369" s="154"/>
      <c r="P369" s="154"/>
      <c r="Q369" s="155"/>
      <c r="R369" s="154"/>
      <c r="S369" s="154"/>
      <c r="T369" s="154"/>
      <c r="U369" s="154"/>
      <c r="V369" s="154"/>
      <c r="W369" s="154"/>
      <c r="X369" s="154"/>
      <c r="Y369" s="154"/>
      <c r="Z369" s="147"/>
      <c r="AA369" s="146"/>
      <c r="AB369" s="145"/>
      <c r="AC369" s="145"/>
      <c r="AD369" s="147"/>
      <c r="AE369" s="147"/>
      <c r="AF369" s="146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7"/>
      <c r="AQ369" s="146"/>
      <c r="AR369" s="145"/>
      <c r="AS369" s="145"/>
      <c r="AT369" s="145"/>
      <c r="AU369" s="145"/>
      <c r="AV369" s="145"/>
      <c r="AW369" s="145"/>
      <c r="AX369" s="142"/>
      <c r="AY369" s="146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5"/>
      <c r="BJ369" s="145"/>
      <c r="BK369" s="145"/>
      <c r="BL369" s="145"/>
      <c r="BM369" s="145"/>
      <c r="BN369" s="145"/>
      <c r="BO369" s="142"/>
      <c r="BP369" s="148"/>
      <c r="BQ369" s="145"/>
      <c r="BR369" s="149"/>
      <c r="BS369" s="146"/>
      <c r="BT369" s="144"/>
      <c r="BU369" s="145"/>
      <c r="BV369" s="145"/>
      <c r="BW369" s="145"/>
      <c r="BX369" s="147"/>
      <c r="BY369" s="219"/>
    </row>
    <row r="370" spans="1:77" s="158" customFormat="1" ht="18" customHeight="1">
      <c r="A370" s="222">
        <f t="shared" si="16"/>
        <v>0</v>
      </c>
      <c r="B370" s="223" t="s">
        <v>495</v>
      </c>
      <c r="C370" s="224" t="str">
        <f t="shared" si="15"/>
        <v/>
      </c>
      <c r="D370" s="225" t="str">
        <f t="shared" si="17"/>
        <v/>
      </c>
      <c r="E370" s="151"/>
      <c r="F370" s="142"/>
      <c r="G370" s="143"/>
      <c r="H370" s="153"/>
      <c r="I370" s="154"/>
      <c r="J370" s="154"/>
      <c r="K370" s="154"/>
      <c r="L370" s="154"/>
      <c r="M370" s="154"/>
      <c r="N370" s="154"/>
      <c r="O370" s="154"/>
      <c r="P370" s="154"/>
      <c r="Q370" s="155"/>
      <c r="R370" s="154"/>
      <c r="S370" s="154"/>
      <c r="T370" s="154"/>
      <c r="U370" s="154"/>
      <c r="V370" s="154"/>
      <c r="W370" s="154"/>
      <c r="X370" s="154"/>
      <c r="Y370" s="154"/>
      <c r="Z370" s="147"/>
      <c r="AA370" s="146"/>
      <c r="AB370" s="145"/>
      <c r="AC370" s="145"/>
      <c r="AD370" s="147"/>
      <c r="AE370" s="147"/>
      <c r="AF370" s="146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7"/>
      <c r="AQ370" s="146"/>
      <c r="AR370" s="145"/>
      <c r="AS370" s="145"/>
      <c r="AT370" s="145"/>
      <c r="AU370" s="145"/>
      <c r="AV370" s="145"/>
      <c r="AW370" s="145"/>
      <c r="AX370" s="142"/>
      <c r="AY370" s="146"/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5"/>
      <c r="BJ370" s="145"/>
      <c r="BK370" s="145"/>
      <c r="BL370" s="145"/>
      <c r="BM370" s="145"/>
      <c r="BN370" s="145"/>
      <c r="BO370" s="142"/>
      <c r="BP370" s="148"/>
      <c r="BQ370" s="145"/>
      <c r="BR370" s="149"/>
      <c r="BS370" s="146"/>
      <c r="BT370" s="144"/>
      <c r="BU370" s="145"/>
      <c r="BV370" s="145"/>
      <c r="BW370" s="145"/>
      <c r="BX370" s="147"/>
      <c r="BY370" s="219"/>
    </row>
    <row r="371" spans="1:77" s="158" customFormat="1" ht="18" customHeight="1">
      <c r="A371" s="222">
        <f t="shared" si="16"/>
        <v>0</v>
      </c>
      <c r="B371" s="223" t="s">
        <v>496</v>
      </c>
      <c r="C371" s="224" t="str">
        <f t="shared" si="15"/>
        <v/>
      </c>
      <c r="D371" s="225" t="str">
        <f t="shared" si="17"/>
        <v/>
      </c>
      <c r="E371" s="151"/>
      <c r="F371" s="142"/>
      <c r="G371" s="143"/>
      <c r="H371" s="153"/>
      <c r="I371" s="154"/>
      <c r="J371" s="154"/>
      <c r="K371" s="154"/>
      <c r="L371" s="154"/>
      <c r="M371" s="154"/>
      <c r="N371" s="154"/>
      <c r="O371" s="154"/>
      <c r="P371" s="154"/>
      <c r="Q371" s="155"/>
      <c r="R371" s="154"/>
      <c r="S371" s="154"/>
      <c r="T371" s="154"/>
      <c r="U371" s="154"/>
      <c r="V371" s="154"/>
      <c r="W371" s="154"/>
      <c r="X371" s="154"/>
      <c r="Y371" s="154"/>
      <c r="Z371" s="147"/>
      <c r="AA371" s="146"/>
      <c r="AB371" s="145"/>
      <c r="AC371" s="145"/>
      <c r="AD371" s="147"/>
      <c r="AE371" s="147"/>
      <c r="AF371" s="146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7"/>
      <c r="AQ371" s="146"/>
      <c r="AR371" s="145"/>
      <c r="AS371" s="145"/>
      <c r="AT371" s="145"/>
      <c r="AU371" s="145"/>
      <c r="AV371" s="145"/>
      <c r="AW371" s="145"/>
      <c r="AX371" s="142"/>
      <c r="AY371" s="146"/>
      <c r="AZ371" s="145"/>
      <c r="BA371" s="145"/>
      <c r="BB371" s="145"/>
      <c r="BC371" s="145"/>
      <c r="BD371" s="145"/>
      <c r="BE371" s="145"/>
      <c r="BF371" s="145"/>
      <c r="BG371" s="145"/>
      <c r="BH371" s="145"/>
      <c r="BI371" s="145"/>
      <c r="BJ371" s="145"/>
      <c r="BK371" s="145"/>
      <c r="BL371" s="145"/>
      <c r="BM371" s="145"/>
      <c r="BN371" s="145"/>
      <c r="BO371" s="142"/>
      <c r="BP371" s="148"/>
      <c r="BQ371" s="145"/>
      <c r="BR371" s="149"/>
      <c r="BS371" s="146"/>
      <c r="BT371" s="144"/>
      <c r="BU371" s="145"/>
      <c r="BV371" s="145"/>
      <c r="BW371" s="145"/>
      <c r="BX371" s="147"/>
      <c r="BY371" s="219"/>
    </row>
    <row r="372" spans="1:77" s="158" customFormat="1" ht="18" customHeight="1">
      <c r="A372" s="222">
        <f t="shared" si="16"/>
        <v>0</v>
      </c>
      <c r="B372" s="223" t="s">
        <v>497</v>
      </c>
      <c r="C372" s="224" t="str">
        <f t="shared" si="15"/>
        <v/>
      </c>
      <c r="D372" s="225" t="str">
        <f t="shared" si="17"/>
        <v/>
      </c>
      <c r="E372" s="151"/>
      <c r="F372" s="142"/>
      <c r="G372" s="143"/>
      <c r="H372" s="153"/>
      <c r="I372" s="154"/>
      <c r="J372" s="154"/>
      <c r="K372" s="154"/>
      <c r="L372" s="154"/>
      <c r="M372" s="154"/>
      <c r="N372" s="154"/>
      <c r="O372" s="154"/>
      <c r="P372" s="154"/>
      <c r="Q372" s="155"/>
      <c r="R372" s="154"/>
      <c r="S372" s="154"/>
      <c r="T372" s="154"/>
      <c r="U372" s="154"/>
      <c r="V372" s="154"/>
      <c r="W372" s="154"/>
      <c r="X372" s="154"/>
      <c r="Y372" s="154"/>
      <c r="Z372" s="147"/>
      <c r="AA372" s="146"/>
      <c r="AB372" s="145"/>
      <c r="AC372" s="145"/>
      <c r="AD372" s="147"/>
      <c r="AE372" s="147"/>
      <c r="AF372" s="146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7"/>
      <c r="AQ372" s="146"/>
      <c r="AR372" s="145"/>
      <c r="AS372" s="145"/>
      <c r="AT372" s="145"/>
      <c r="AU372" s="145"/>
      <c r="AV372" s="145"/>
      <c r="AW372" s="145"/>
      <c r="AX372" s="142"/>
      <c r="AY372" s="146"/>
      <c r="AZ372" s="145"/>
      <c r="BA372" s="145"/>
      <c r="BB372" s="145"/>
      <c r="BC372" s="145"/>
      <c r="BD372" s="145"/>
      <c r="BE372" s="145"/>
      <c r="BF372" s="145"/>
      <c r="BG372" s="145"/>
      <c r="BH372" s="145"/>
      <c r="BI372" s="145"/>
      <c r="BJ372" s="145"/>
      <c r="BK372" s="145"/>
      <c r="BL372" s="145"/>
      <c r="BM372" s="145"/>
      <c r="BN372" s="145"/>
      <c r="BO372" s="142"/>
      <c r="BP372" s="148"/>
      <c r="BQ372" s="145"/>
      <c r="BR372" s="149"/>
      <c r="BS372" s="146"/>
      <c r="BT372" s="144"/>
      <c r="BU372" s="145"/>
      <c r="BV372" s="145"/>
      <c r="BW372" s="145"/>
      <c r="BX372" s="147"/>
      <c r="BY372" s="219"/>
    </row>
    <row r="373" spans="1:77" s="158" customFormat="1" ht="18" customHeight="1">
      <c r="A373" s="222">
        <f t="shared" si="16"/>
        <v>0</v>
      </c>
      <c r="B373" s="223" t="s">
        <v>498</v>
      </c>
      <c r="C373" s="224" t="str">
        <f t="shared" si="15"/>
        <v/>
      </c>
      <c r="D373" s="225" t="str">
        <f t="shared" si="17"/>
        <v/>
      </c>
      <c r="E373" s="151"/>
      <c r="F373" s="142"/>
      <c r="G373" s="143"/>
      <c r="H373" s="153"/>
      <c r="I373" s="154"/>
      <c r="J373" s="154"/>
      <c r="K373" s="154"/>
      <c r="L373" s="154"/>
      <c r="M373" s="154"/>
      <c r="N373" s="154"/>
      <c r="O373" s="154"/>
      <c r="P373" s="154"/>
      <c r="Q373" s="155"/>
      <c r="R373" s="154"/>
      <c r="S373" s="154"/>
      <c r="T373" s="154"/>
      <c r="U373" s="154"/>
      <c r="V373" s="154"/>
      <c r="W373" s="154"/>
      <c r="X373" s="154"/>
      <c r="Y373" s="154"/>
      <c r="Z373" s="147"/>
      <c r="AA373" s="146"/>
      <c r="AB373" s="145"/>
      <c r="AC373" s="145"/>
      <c r="AD373" s="147"/>
      <c r="AE373" s="147"/>
      <c r="AF373" s="146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7"/>
      <c r="AQ373" s="146"/>
      <c r="AR373" s="145"/>
      <c r="AS373" s="145"/>
      <c r="AT373" s="145"/>
      <c r="AU373" s="145"/>
      <c r="AV373" s="145"/>
      <c r="AW373" s="145"/>
      <c r="AX373" s="142"/>
      <c r="AY373" s="146"/>
      <c r="AZ373" s="145"/>
      <c r="BA373" s="145"/>
      <c r="BB373" s="145"/>
      <c r="BC373" s="145"/>
      <c r="BD373" s="145"/>
      <c r="BE373" s="145"/>
      <c r="BF373" s="145"/>
      <c r="BG373" s="145"/>
      <c r="BH373" s="145"/>
      <c r="BI373" s="145"/>
      <c r="BJ373" s="145"/>
      <c r="BK373" s="145"/>
      <c r="BL373" s="145"/>
      <c r="BM373" s="145"/>
      <c r="BN373" s="145"/>
      <c r="BO373" s="142"/>
      <c r="BP373" s="148"/>
      <c r="BQ373" s="145"/>
      <c r="BR373" s="149"/>
      <c r="BS373" s="146"/>
      <c r="BT373" s="144"/>
      <c r="BU373" s="145"/>
      <c r="BV373" s="145"/>
      <c r="BW373" s="145"/>
      <c r="BX373" s="147"/>
      <c r="BY373" s="219"/>
    </row>
    <row r="374" spans="1:77" s="158" customFormat="1" ht="18" customHeight="1">
      <c r="A374" s="222">
        <f t="shared" si="16"/>
        <v>0</v>
      </c>
      <c r="B374" s="223" t="s">
        <v>499</v>
      </c>
      <c r="C374" s="224" t="str">
        <f t="shared" si="15"/>
        <v/>
      </c>
      <c r="D374" s="225" t="str">
        <f t="shared" si="17"/>
        <v/>
      </c>
      <c r="E374" s="151"/>
      <c r="F374" s="142"/>
      <c r="G374" s="143"/>
      <c r="H374" s="153"/>
      <c r="I374" s="154"/>
      <c r="J374" s="154"/>
      <c r="K374" s="154"/>
      <c r="L374" s="154"/>
      <c r="M374" s="154"/>
      <c r="N374" s="154"/>
      <c r="O374" s="154"/>
      <c r="P374" s="154"/>
      <c r="Q374" s="155"/>
      <c r="R374" s="154"/>
      <c r="S374" s="154"/>
      <c r="T374" s="154"/>
      <c r="U374" s="154"/>
      <c r="V374" s="154"/>
      <c r="W374" s="154"/>
      <c r="X374" s="154"/>
      <c r="Y374" s="154"/>
      <c r="Z374" s="147"/>
      <c r="AA374" s="146"/>
      <c r="AB374" s="145"/>
      <c r="AC374" s="145"/>
      <c r="AD374" s="147"/>
      <c r="AE374" s="147"/>
      <c r="AF374" s="146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7"/>
      <c r="AQ374" s="146"/>
      <c r="AR374" s="145"/>
      <c r="AS374" s="145"/>
      <c r="AT374" s="145"/>
      <c r="AU374" s="145"/>
      <c r="AV374" s="145"/>
      <c r="AW374" s="145"/>
      <c r="AX374" s="142"/>
      <c r="AY374" s="146"/>
      <c r="AZ374" s="145"/>
      <c r="BA374" s="145"/>
      <c r="BB374" s="145"/>
      <c r="BC374" s="145"/>
      <c r="BD374" s="145"/>
      <c r="BE374" s="145"/>
      <c r="BF374" s="145"/>
      <c r="BG374" s="145"/>
      <c r="BH374" s="145"/>
      <c r="BI374" s="145"/>
      <c r="BJ374" s="145"/>
      <c r="BK374" s="145"/>
      <c r="BL374" s="145"/>
      <c r="BM374" s="145"/>
      <c r="BN374" s="145"/>
      <c r="BO374" s="142"/>
      <c r="BP374" s="148"/>
      <c r="BQ374" s="145"/>
      <c r="BR374" s="149"/>
      <c r="BS374" s="146"/>
      <c r="BT374" s="144"/>
      <c r="BU374" s="145"/>
      <c r="BV374" s="145"/>
      <c r="BW374" s="145"/>
      <c r="BX374" s="147"/>
      <c r="BY374" s="219"/>
    </row>
    <row r="375" spans="1:77" s="158" customFormat="1" ht="18" customHeight="1">
      <c r="A375" s="222">
        <f t="shared" si="16"/>
        <v>0</v>
      </c>
      <c r="B375" s="223" t="s">
        <v>500</v>
      </c>
      <c r="C375" s="224" t="str">
        <f t="shared" si="15"/>
        <v/>
      </c>
      <c r="D375" s="225" t="str">
        <f t="shared" si="17"/>
        <v/>
      </c>
      <c r="E375" s="151"/>
      <c r="F375" s="142"/>
      <c r="G375" s="143"/>
      <c r="H375" s="153"/>
      <c r="I375" s="154"/>
      <c r="J375" s="154"/>
      <c r="K375" s="154"/>
      <c r="L375" s="154"/>
      <c r="M375" s="154"/>
      <c r="N375" s="154"/>
      <c r="O375" s="154"/>
      <c r="P375" s="154"/>
      <c r="Q375" s="155"/>
      <c r="R375" s="154"/>
      <c r="S375" s="154"/>
      <c r="T375" s="154"/>
      <c r="U375" s="154"/>
      <c r="V375" s="154"/>
      <c r="W375" s="154"/>
      <c r="X375" s="154"/>
      <c r="Y375" s="154"/>
      <c r="Z375" s="147"/>
      <c r="AA375" s="146"/>
      <c r="AB375" s="145"/>
      <c r="AC375" s="145"/>
      <c r="AD375" s="147"/>
      <c r="AE375" s="147"/>
      <c r="AF375" s="146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7"/>
      <c r="AQ375" s="146"/>
      <c r="AR375" s="145"/>
      <c r="AS375" s="145"/>
      <c r="AT375" s="145"/>
      <c r="AU375" s="145"/>
      <c r="AV375" s="145"/>
      <c r="AW375" s="145"/>
      <c r="AX375" s="142"/>
      <c r="AY375" s="146"/>
      <c r="AZ375" s="145"/>
      <c r="BA375" s="145"/>
      <c r="BB375" s="145"/>
      <c r="BC375" s="145"/>
      <c r="BD375" s="145"/>
      <c r="BE375" s="145"/>
      <c r="BF375" s="145"/>
      <c r="BG375" s="145"/>
      <c r="BH375" s="145"/>
      <c r="BI375" s="145"/>
      <c r="BJ375" s="145"/>
      <c r="BK375" s="145"/>
      <c r="BL375" s="145"/>
      <c r="BM375" s="145"/>
      <c r="BN375" s="145"/>
      <c r="BO375" s="142"/>
      <c r="BP375" s="148"/>
      <c r="BQ375" s="145"/>
      <c r="BR375" s="149"/>
      <c r="BS375" s="146"/>
      <c r="BT375" s="144"/>
      <c r="BU375" s="145"/>
      <c r="BV375" s="145"/>
      <c r="BW375" s="145"/>
      <c r="BX375" s="147"/>
      <c r="BY375" s="219"/>
    </row>
    <row r="376" spans="1:77" s="158" customFormat="1" ht="18" customHeight="1">
      <c r="A376" s="222">
        <f t="shared" si="16"/>
        <v>0</v>
      </c>
      <c r="B376" s="223" t="s">
        <v>501</v>
      </c>
      <c r="C376" s="224" t="str">
        <f t="shared" si="15"/>
        <v/>
      </c>
      <c r="D376" s="225" t="str">
        <f t="shared" si="17"/>
        <v/>
      </c>
      <c r="E376" s="151"/>
      <c r="F376" s="142"/>
      <c r="G376" s="143"/>
      <c r="H376" s="153"/>
      <c r="I376" s="154"/>
      <c r="J376" s="154"/>
      <c r="K376" s="154"/>
      <c r="L376" s="154"/>
      <c r="M376" s="154"/>
      <c r="N376" s="154"/>
      <c r="O376" s="154"/>
      <c r="P376" s="154"/>
      <c r="Q376" s="155"/>
      <c r="R376" s="154"/>
      <c r="S376" s="154"/>
      <c r="T376" s="154"/>
      <c r="U376" s="154"/>
      <c r="V376" s="154"/>
      <c r="W376" s="154"/>
      <c r="X376" s="154"/>
      <c r="Y376" s="154"/>
      <c r="Z376" s="147"/>
      <c r="AA376" s="146"/>
      <c r="AB376" s="145"/>
      <c r="AC376" s="145"/>
      <c r="AD376" s="147"/>
      <c r="AE376" s="147"/>
      <c r="AF376" s="146"/>
      <c r="AG376" s="145"/>
      <c r="AH376" s="145"/>
      <c r="AI376" s="145"/>
      <c r="AJ376" s="145"/>
      <c r="AK376" s="145"/>
      <c r="AL376" s="145"/>
      <c r="AM376" s="145"/>
      <c r="AN376" s="145"/>
      <c r="AO376" s="145"/>
      <c r="AP376" s="147"/>
      <c r="AQ376" s="146"/>
      <c r="AR376" s="145"/>
      <c r="AS376" s="145"/>
      <c r="AT376" s="145"/>
      <c r="AU376" s="145"/>
      <c r="AV376" s="145"/>
      <c r="AW376" s="145"/>
      <c r="AX376" s="142"/>
      <c r="AY376" s="146"/>
      <c r="AZ376" s="145"/>
      <c r="BA376" s="145"/>
      <c r="BB376" s="145"/>
      <c r="BC376" s="145"/>
      <c r="BD376" s="145"/>
      <c r="BE376" s="145"/>
      <c r="BF376" s="145"/>
      <c r="BG376" s="145"/>
      <c r="BH376" s="145"/>
      <c r="BI376" s="145"/>
      <c r="BJ376" s="145"/>
      <c r="BK376" s="145"/>
      <c r="BL376" s="145"/>
      <c r="BM376" s="145"/>
      <c r="BN376" s="145"/>
      <c r="BO376" s="142"/>
      <c r="BP376" s="148"/>
      <c r="BQ376" s="145"/>
      <c r="BR376" s="149"/>
      <c r="BS376" s="146"/>
      <c r="BT376" s="144"/>
      <c r="BU376" s="145"/>
      <c r="BV376" s="145"/>
      <c r="BW376" s="145"/>
      <c r="BX376" s="147"/>
      <c r="BY376" s="219"/>
    </row>
    <row r="377" spans="1:77" s="158" customFormat="1" ht="18" customHeight="1">
      <c r="A377" s="222">
        <f t="shared" si="16"/>
        <v>0</v>
      </c>
      <c r="B377" s="223" t="s">
        <v>502</v>
      </c>
      <c r="C377" s="224" t="str">
        <f t="shared" si="15"/>
        <v/>
      </c>
      <c r="D377" s="225" t="str">
        <f t="shared" si="17"/>
        <v/>
      </c>
      <c r="E377" s="151"/>
      <c r="F377" s="142"/>
      <c r="G377" s="143"/>
      <c r="H377" s="153"/>
      <c r="I377" s="154"/>
      <c r="J377" s="154"/>
      <c r="K377" s="154"/>
      <c r="L377" s="154"/>
      <c r="M377" s="154"/>
      <c r="N377" s="154"/>
      <c r="O377" s="154"/>
      <c r="P377" s="154"/>
      <c r="Q377" s="155"/>
      <c r="R377" s="154"/>
      <c r="S377" s="154"/>
      <c r="T377" s="154"/>
      <c r="U377" s="154"/>
      <c r="V377" s="154"/>
      <c r="W377" s="154"/>
      <c r="X377" s="154"/>
      <c r="Y377" s="154"/>
      <c r="Z377" s="147"/>
      <c r="AA377" s="146"/>
      <c r="AB377" s="145"/>
      <c r="AC377" s="145"/>
      <c r="AD377" s="147"/>
      <c r="AE377" s="147"/>
      <c r="AF377" s="146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7"/>
      <c r="AQ377" s="146"/>
      <c r="AR377" s="145"/>
      <c r="AS377" s="145"/>
      <c r="AT377" s="145"/>
      <c r="AU377" s="145"/>
      <c r="AV377" s="145"/>
      <c r="AW377" s="145"/>
      <c r="AX377" s="142"/>
      <c r="AY377" s="146"/>
      <c r="AZ377" s="145"/>
      <c r="BA377" s="145"/>
      <c r="BB377" s="145"/>
      <c r="BC377" s="145"/>
      <c r="BD377" s="145"/>
      <c r="BE377" s="145"/>
      <c r="BF377" s="145"/>
      <c r="BG377" s="145"/>
      <c r="BH377" s="145"/>
      <c r="BI377" s="145"/>
      <c r="BJ377" s="145"/>
      <c r="BK377" s="145"/>
      <c r="BL377" s="145"/>
      <c r="BM377" s="145"/>
      <c r="BN377" s="145"/>
      <c r="BO377" s="142"/>
      <c r="BP377" s="148"/>
      <c r="BQ377" s="145"/>
      <c r="BR377" s="149"/>
      <c r="BS377" s="146"/>
      <c r="BT377" s="144"/>
      <c r="BU377" s="145"/>
      <c r="BV377" s="145"/>
      <c r="BW377" s="145"/>
      <c r="BX377" s="147"/>
      <c r="BY377" s="219"/>
    </row>
    <row r="378" spans="1:77" s="158" customFormat="1" ht="18" customHeight="1">
      <c r="A378" s="222">
        <f t="shared" si="16"/>
        <v>0</v>
      </c>
      <c r="B378" s="223" t="s">
        <v>503</v>
      </c>
      <c r="C378" s="224" t="str">
        <f t="shared" si="15"/>
        <v/>
      </c>
      <c r="D378" s="225" t="str">
        <f t="shared" si="17"/>
        <v/>
      </c>
      <c r="E378" s="151"/>
      <c r="F378" s="142"/>
      <c r="G378" s="143"/>
      <c r="H378" s="153"/>
      <c r="I378" s="154"/>
      <c r="J378" s="154"/>
      <c r="K378" s="154"/>
      <c r="L378" s="154"/>
      <c r="M378" s="154"/>
      <c r="N378" s="154"/>
      <c r="O378" s="154"/>
      <c r="P378" s="154"/>
      <c r="Q378" s="155"/>
      <c r="R378" s="154"/>
      <c r="S378" s="154"/>
      <c r="T378" s="154"/>
      <c r="U378" s="154"/>
      <c r="V378" s="154"/>
      <c r="W378" s="154"/>
      <c r="X378" s="154"/>
      <c r="Y378" s="154"/>
      <c r="Z378" s="147"/>
      <c r="AA378" s="146"/>
      <c r="AB378" s="145"/>
      <c r="AC378" s="145"/>
      <c r="AD378" s="147"/>
      <c r="AE378" s="147"/>
      <c r="AF378" s="146"/>
      <c r="AG378" s="145"/>
      <c r="AH378" s="145"/>
      <c r="AI378" s="145"/>
      <c r="AJ378" s="145"/>
      <c r="AK378" s="145"/>
      <c r="AL378" s="145"/>
      <c r="AM378" s="145"/>
      <c r="AN378" s="145"/>
      <c r="AO378" s="145"/>
      <c r="AP378" s="147"/>
      <c r="AQ378" s="146"/>
      <c r="AR378" s="145"/>
      <c r="AS378" s="145"/>
      <c r="AT378" s="145"/>
      <c r="AU378" s="145"/>
      <c r="AV378" s="145"/>
      <c r="AW378" s="145"/>
      <c r="AX378" s="142"/>
      <c r="AY378" s="146"/>
      <c r="AZ378" s="145"/>
      <c r="BA378" s="145"/>
      <c r="BB378" s="145"/>
      <c r="BC378" s="145"/>
      <c r="BD378" s="145"/>
      <c r="BE378" s="145"/>
      <c r="BF378" s="145"/>
      <c r="BG378" s="145"/>
      <c r="BH378" s="145"/>
      <c r="BI378" s="145"/>
      <c r="BJ378" s="145"/>
      <c r="BK378" s="145"/>
      <c r="BL378" s="145"/>
      <c r="BM378" s="145"/>
      <c r="BN378" s="145"/>
      <c r="BO378" s="142"/>
      <c r="BP378" s="148"/>
      <c r="BQ378" s="145"/>
      <c r="BR378" s="149"/>
      <c r="BS378" s="146"/>
      <c r="BT378" s="144"/>
      <c r="BU378" s="145"/>
      <c r="BV378" s="145"/>
      <c r="BW378" s="145"/>
      <c r="BX378" s="147"/>
      <c r="BY378" s="219"/>
    </row>
    <row r="379" spans="1:77" s="158" customFormat="1" ht="18" customHeight="1">
      <c r="A379" s="222">
        <f t="shared" si="16"/>
        <v>0</v>
      </c>
      <c r="B379" s="223" t="s">
        <v>504</v>
      </c>
      <c r="C379" s="224" t="str">
        <f t="shared" si="15"/>
        <v/>
      </c>
      <c r="D379" s="225" t="str">
        <f t="shared" si="17"/>
        <v/>
      </c>
      <c r="E379" s="151"/>
      <c r="F379" s="142"/>
      <c r="G379" s="143"/>
      <c r="H379" s="153"/>
      <c r="I379" s="154"/>
      <c r="J379" s="154"/>
      <c r="K379" s="154"/>
      <c r="L379" s="154"/>
      <c r="M379" s="154"/>
      <c r="N379" s="154"/>
      <c r="O379" s="154"/>
      <c r="P379" s="154"/>
      <c r="Q379" s="155"/>
      <c r="R379" s="154"/>
      <c r="S379" s="154"/>
      <c r="T379" s="154"/>
      <c r="U379" s="154"/>
      <c r="V379" s="154"/>
      <c r="W379" s="154"/>
      <c r="X379" s="154"/>
      <c r="Y379" s="154"/>
      <c r="Z379" s="147"/>
      <c r="AA379" s="146"/>
      <c r="AB379" s="145"/>
      <c r="AC379" s="145"/>
      <c r="AD379" s="147"/>
      <c r="AE379" s="147"/>
      <c r="AF379" s="146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7"/>
      <c r="AQ379" s="146"/>
      <c r="AR379" s="145"/>
      <c r="AS379" s="145"/>
      <c r="AT379" s="145"/>
      <c r="AU379" s="145"/>
      <c r="AV379" s="145"/>
      <c r="AW379" s="145"/>
      <c r="AX379" s="142"/>
      <c r="AY379" s="146"/>
      <c r="AZ379" s="145"/>
      <c r="BA379" s="145"/>
      <c r="BB379" s="145"/>
      <c r="BC379" s="145"/>
      <c r="BD379" s="145"/>
      <c r="BE379" s="145"/>
      <c r="BF379" s="145"/>
      <c r="BG379" s="145"/>
      <c r="BH379" s="145"/>
      <c r="BI379" s="145"/>
      <c r="BJ379" s="145"/>
      <c r="BK379" s="145"/>
      <c r="BL379" s="145"/>
      <c r="BM379" s="145"/>
      <c r="BN379" s="145"/>
      <c r="BO379" s="142"/>
      <c r="BP379" s="148"/>
      <c r="BQ379" s="145"/>
      <c r="BR379" s="149"/>
      <c r="BS379" s="146"/>
      <c r="BT379" s="144"/>
      <c r="BU379" s="145"/>
      <c r="BV379" s="145"/>
      <c r="BW379" s="145"/>
      <c r="BX379" s="147"/>
      <c r="BY379" s="219"/>
    </row>
    <row r="380" spans="1:77" s="158" customFormat="1" ht="18" customHeight="1">
      <c r="A380" s="222">
        <f t="shared" si="16"/>
        <v>0</v>
      </c>
      <c r="B380" s="223" t="s">
        <v>505</v>
      </c>
      <c r="C380" s="224" t="str">
        <f t="shared" si="15"/>
        <v/>
      </c>
      <c r="D380" s="225" t="str">
        <f t="shared" si="17"/>
        <v/>
      </c>
      <c r="E380" s="151"/>
      <c r="F380" s="142"/>
      <c r="G380" s="143"/>
      <c r="H380" s="153"/>
      <c r="I380" s="154"/>
      <c r="J380" s="154"/>
      <c r="K380" s="154"/>
      <c r="L380" s="154"/>
      <c r="M380" s="154"/>
      <c r="N380" s="154"/>
      <c r="O380" s="154"/>
      <c r="P380" s="154"/>
      <c r="Q380" s="155"/>
      <c r="R380" s="154"/>
      <c r="S380" s="154"/>
      <c r="T380" s="154"/>
      <c r="U380" s="154"/>
      <c r="V380" s="154"/>
      <c r="W380" s="154"/>
      <c r="X380" s="154"/>
      <c r="Y380" s="154"/>
      <c r="Z380" s="147"/>
      <c r="AA380" s="146"/>
      <c r="AB380" s="145"/>
      <c r="AC380" s="145"/>
      <c r="AD380" s="147"/>
      <c r="AE380" s="147"/>
      <c r="AF380" s="146"/>
      <c r="AG380" s="145"/>
      <c r="AH380" s="145"/>
      <c r="AI380" s="145"/>
      <c r="AJ380" s="145"/>
      <c r="AK380" s="145"/>
      <c r="AL380" s="145"/>
      <c r="AM380" s="145"/>
      <c r="AN380" s="145"/>
      <c r="AO380" s="145"/>
      <c r="AP380" s="147"/>
      <c r="AQ380" s="146"/>
      <c r="AR380" s="145"/>
      <c r="AS380" s="145"/>
      <c r="AT380" s="145"/>
      <c r="AU380" s="145"/>
      <c r="AV380" s="145"/>
      <c r="AW380" s="145"/>
      <c r="AX380" s="142"/>
      <c r="AY380" s="146"/>
      <c r="AZ380" s="145"/>
      <c r="BA380" s="145"/>
      <c r="BB380" s="145"/>
      <c r="BC380" s="145"/>
      <c r="BD380" s="145"/>
      <c r="BE380" s="145"/>
      <c r="BF380" s="145"/>
      <c r="BG380" s="145"/>
      <c r="BH380" s="145"/>
      <c r="BI380" s="145"/>
      <c r="BJ380" s="145"/>
      <c r="BK380" s="145"/>
      <c r="BL380" s="145"/>
      <c r="BM380" s="145"/>
      <c r="BN380" s="145"/>
      <c r="BO380" s="142"/>
      <c r="BP380" s="148"/>
      <c r="BQ380" s="145"/>
      <c r="BR380" s="149"/>
      <c r="BS380" s="146"/>
      <c r="BT380" s="144"/>
      <c r="BU380" s="145"/>
      <c r="BV380" s="145"/>
      <c r="BW380" s="145"/>
      <c r="BX380" s="147"/>
      <c r="BY380" s="219"/>
    </row>
    <row r="381" spans="1:77" s="158" customFormat="1" ht="18" customHeight="1">
      <c r="A381" s="222">
        <f t="shared" si="16"/>
        <v>0</v>
      </c>
      <c r="B381" s="223" t="s">
        <v>506</v>
      </c>
      <c r="C381" s="224" t="str">
        <f t="shared" si="15"/>
        <v/>
      </c>
      <c r="D381" s="225" t="str">
        <f t="shared" si="17"/>
        <v/>
      </c>
      <c r="E381" s="151"/>
      <c r="F381" s="142"/>
      <c r="G381" s="143"/>
      <c r="H381" s="153"/>
      <c r="I381" s="154"/>
      <c r="J381" s="154"/>
      <c r="K381" s="154"/>
      <c r="L381" s="154"/>
      <c r="M381" s="154"/>
      <c r="N381" s="154"/>
      <c r="O381" s="154"/>
      <c r="P381" s="154"/>
      <c r="Q381" s="155"/>
      <c r="R381" s="154"/>
      <c r="S381" s="154"/>
      <c r="T381" s="154"/>
      <c r="U381" s="154"/>
      <c r="V381" s="154"/>
      <c r="W381" s="154"/>
      <c r="X381" s="154"/>
      <c r="Y381" s="154"/>
      <c r="Z381" s="147"/>
      <c r="AA381" s="146"/>
      <c r="AB381" s="145"/>
      <c r="AC381" s="145"/>
      <c r="AD381" s="147"/>
      <c r="AE381" s="147"/>
      <c r="AF381" s="146"/>
      <c r="AG381" s="145"/>
      <c r="AH381" s="145"/>
      <c r="AI381" s="145"/>
      <c r="AJ381" s="145"/>
      <c r="AK381" s="145"/>
      <c r="AL381" s="145"/>
      <c r="AM381" s="145"/>
      <c r="AN381" s="145"/>
      <c r="AO381" s="145"/>
      <c r="AP381" s="147"/>
      <c r="AQ381" s="146"/>
      <c r="AR381" s="145"/>
      <c r="AS381" s="145"/>
      <c r="AT381" s="145"/>
      <c r="AU381" s="145"/>
      <c r="AV381" s="145"/>
      <c r="AW381" s="145"/>
      <c r="AX381" s="142"/>
      <c r="AY381" s="146"/>
      <c r="AZ381" s="145"/>
      <c r="BA381" s="145"/>
      <c r="BB381" s="145"/>
      <c r="BC381" s="145"/>
      <c r="BD381" s="145"/>
      <c r="BE381" s="145"/>
      <c r="BF381" s="145"/>
      <c r="BG381" s="145"/>
      <c r="BH381" s="145"/>
      <c r="BI381" s="145"/>
      <c r="BJ381" s="145"/>
      <c r="BK381" s="145"/>
      <c r="BL381" s="145"/>
      <c r="BM381" s="145"/>
      <c r="BN381" s="145"/>
      <c r="BO381" s="142"/>
      <c r="BP381" s="148"/>
      <c r="BQ381" s="145"/>
      <c r="BR381" s="149"/>
      <c r="BS381" s="146"/>
      <c r="BT381" s="144"/>
      <c r="BU381" s="145"/>
      <c r="BV381" s="145"/>
      <c r="BW381" s="145"/>
      <c r="BX381" s="147"/>
      <c r="BY381" s="219"/>
    </row>
    <row r="382" spans="1:77" s="158" customFormat="1" ht="18" customHeight="1">
      <c r="A382" s="222">
        <f t="shared" si="16"/>
        <v>0</v>
      </c>
      <c r="B382" s="223" t="s">
        <v>507</v>
      </c>
      <c r="C382" s="224" t="str">
        <f t="shared" si="15"/>
        <v/>
      </c>
      <c r="D382" s="225" t="str">
        <f t="shared" si="17"/>
        <v/>
      </c>
      <c r="E382" s="151"/>
      <c r="F382" s="142"/>
      <c r="G382" s="143"/>
      <c r="H382" s="153"/>
      <c r="I382" s="154"/>
      <c r="J382" s="154"/>
      <c r="K382" s="154"/>
      <c r="L382" s="154"/>
      <c r="M382" s="154"/>
      <c r="N382" s="154"/>
      <c r="O382" s="154"/>
      <c r="P382" s="154"/>
      <c r="Q382" s="155"/>
      <c r="R382" s="154"/>
      <c r="S382" s="154"/>
      <c r="T382" s="154"/>
      <c r="U382" s="154"/>
      <c r="V382" s="154"/>
      <c r="W382" s="154"/>
      <c r="X382" s="154"/>
      <c r="Y382" s="154"/>
      <c r="Z382" s="147"/>
      <c r="AA382" s="146"/>
      <c r="AB382" s="145"/>
      <c r="AC382" s="145"/>
      <c r="AD382" s="147"/>
      <c r="AE382" s="147"/>
      <c r="AF382" s="146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7"/>
      <c r="AQ382" s="146"/>
      <c r="AR382" s="145"/>
      <c r="AS382" s="145"/>
      <c r="AT382" s="145"/>
      <c r="AU382" s="145"/>
      <c r="AV382" s="145"/>
      <c r="AW382" s="145"/>
      <c r="AX382" s="142"/>
      <c r="AY382" s="146"/>
      <c r="AZ382" s="145"/>
      <c r="BA382" s="145"/>
      <c r="BB382" s="145"/>
      <c r="BC382" s="145"/>
      <c r="BD382" s="145"/>
      <c r="BE382" s="145"/>
      <c r="BF382" s="145"/>
      <c r="BG382" s="145"/>
      <c r="BH382" s="145"/>
      <c r="BI382" s="145"/>
      <c r="BJ382" s="145"/>
      <c r="BK382" s="145"/>
      <c r="BL382" s="145"/>
      <c r="BM382" s="145"/>
      <c r="BN382" s="145"/>
      <c r="BO382" s="142"/>
      <c r="BP382" s="148"/>
      <c r="BQ382" s="145"/>
      <c r="BR382" s="149"/>
      <c r="BS382" s="146"/>
      <c r="BT382" s="144"/>
      <c r="BU382" s="145"/>
      <c r="BV382" s="145"/>
      <c r="BW382" s="145"/>
      <c r="BX382" s="147"/>
      <c r="BY382" s="219"/>
    </row>
    <row r="383" spans="1:77" s="158" customFormat="1" ht="18" customHeight="1">
      <c r="A383" s="222">
        <f t="shared" si="16"/>
        <v>0</v>
      </c>
      <c r="B383" s="223" t="s">
        <v>508</v>
      </c>
      <c r="C383" s="224" t="str">
        <f t="shared" si="15"/>
        <v/>
      </c>
      <c r="D383" s="225" t="str">
        <f t="shared" si="17"/>
        <v/>
      </c>
      <c r="E383" s="151"/>
      <c r="F383" s="142"/>
      <c r="G383" s="143"/>
      <c r="H383" s="153"/>
      <c r="I383" s="154"/>
      <c r="J383" s="154"/>
      <c r="K383" s="154"/>
      <c r="L383" s="154"/>
      <c r="M383" s="154"/>
      <c r="N383" s="154"/>
      <c r="O383" s="154"/>
      <c r="P383" s="154"/>
      <c r="Q383" s="155"/>
      <c r="R383" s="154"/>
      <c r="S383" s="154"/>
      <c r="T383" s="154"/>
      <c r="U383" s="154"/>
      <c r="V383" s="154"/>
      <c r="W383" s="154"/>
      <c r="X383" s="154"/>
      <c r="Y383" s="154"/>
      <c r="Z383" s="147"/>
      <c r="AA383" s="146"/>
      <c r="AB383" s="145"/>
      <c r="AC383" s="145"/>
      <c r="AD383" s="147"/>
      <c r="AE383" s="147"/>
      <c r="AF383" s="146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7"/>
      <c r="AQ383" s="146"/>
      <c r="AR383" s="145"/>
      <c r="AS383" s="145"/>
      <c r="AT383" s="145"/>
      <c r="AU383" s="145"/>
      <c r="AV383" s="145"/>
      <c r="AW383" s="145"/>
      <c r="AX383" s="142"/>
      <c r="AY383" s="146"/>
      <c r="AZ383" s="145"/>
      <c r="BA383" s="145"/>
      <c r="BB383" s="145"/>
      <c r="BC383" s="145"/>
      <c r="BD383" s="145"/>
      <c r="BE383" s="145"/>
      <c r="BF383" s="145"/>
      <c r="BG383" s="145"/>
      <c r="BH383" s="145"/>
      <c r="BI383" s="145"/>
      <c r="BJ383" s="145"/>
      <c r="BK383" s="145"/>
      <c r="BL383" s="145"/>
      <c r="BM383" s="145"/>
      <c r="BN383" s="145"/>
      <c r="BO383" s="142"/>
      <c r="BP383" s="148"/>
      <c r="BQ383" s="145"/>
      <c r="BR383" s="149"/>
      <c r="BS383" s="146"/>
      <c r="BT383" s="144"/>
      <c r="BU383" s="145"/>
      <c r="BV383" s="145"/>
      <c r="BW383" s="145"/>
      <c r="BX383" s="147"/>
      <c r="BY383" s="219"/>
    </row>
    <row r="384" spans="1:77" s="158" customFormat="1" ht="18" customHeight="1">
      <c r="A384" s="222">
        <f t="shared" si="16"/>
        <v>0</v>
      </c>
      <c r="B384" s="223" t="s">
        <v>509</v>
      </c>
      <c r="C384" s="224" t="str">
        <f t="shared" si="15"/>
        <v/>
      </c>
      <c r="D384" s="225" t="str">
        <f t="shared" si="17"/>
        <v/>
      </c>
      <c r="E384" s="151"/>
      <c r="F384" s="142"/>
      <c r="G384" s="143"/>
      <c r="H384" s="153"/>
      <c r="I384" s="154"/>
      <c r="J384" s="154"/>
      <c r="K384" s="154"/>
      <c r="L384" s="154"/>
      <c r="M384" s="154"/>
      <c r="N384" s="154"/>
      <c r="O384" s="154"/>
      <c r="P384" s="154"/>
      <c r="Q384" s="155"/>
      <c r="R384" s="154"/>
      <c r="S384" s="154"/>
      <c r="T384" s="154"/>
      <c r="U384" s="154"/>
      <c r="V384" s="154"/>
      <c r="W384" s="154"/>
      <c r="X384" s="154"/>
      <c r="Y384" s="154"/>
      <c r="Z384" s="147"/>
      <c r="AA384" s="146"/>
      <c r="AB384" s="145"/>
      <c r="AC384" s="145"/>
      <c r="AD384" s="147"/>
      <c r="AE384" s="147"/>
      <c r="AF384" s="146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7"/>
      <c r="AQ384" s="146"/>
      <c r="AR384" s="145"/>
      <c r="AS384" s="145"/>
      <c r="AT384" s="145"/>
      <c r="AU384" s="145"/>
      <c r="AV384" s="145"/>
      <c r="AW384" s="145"/>
      <c r="AX384" s="142"/>
      <c r="AY384" s="146"/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  <c r="BM384" s="145"/>
      <c r="BN384" s="145"/>
      <c r="BO384" s="142"/>
      <c r="BP384" s="148"/>
      <c r="BQ384" s="145"/>
      <c r="BR384" s="149"/>
      <c r="BS384" s="146"/>
      <c r="BT384" s="144"/>
      <c r="BU384" s="145"/>
      <c r="BV384" s="145"/>
      <c r="BW384" s="145"/>
      <c r="BX384" s="147"/>
      <c r="BY384" s="219"/>
    </row>
    <row r="385" spans="1:77" s="158" customFormat="1" ht="18" customHeight="1">
      <c r="A385" s="222">
        <f t="shared" si="16"/>
        <v>0</v>
      </c>
      <c r="B385" s="223" t="s">
        <v>510</v>
      </c>
      <c r="C385" s="224" t="str">
        <f t="shared" si="15"/>
        <v/>
      </c>
      <c r="D385" s="225" t="str">
        <f t="shared" si="17"/>
        <v/>
      </c>
      <c r="E385" s="151"/>
      <c r="F385" s="142"/>
      <c r="G385" s="143"/>
      <c r="H385" s="153"/>
      <c r="I385" s="154"/>
      <c r="J385" s="154"/>
      <c r="K385" s="154"/>
      <c r="L385" s="154"/>
      <c r="M385" s="154"/>
      <c r="N385" s="154"/>
      <c r="O385" s="154"/>
      <c r="P385" s="154"/>
      <c r="Q385" s="155"/>
      <c r="R385" s="154"/>
      <c r="S385" s="154"/>
      <c r="T385" s="154"/>
      <c r="U385" s="154"/>
      <c r="V385" s="154"/>
      <c r="W385" s="154"/>
      <c r="X385" s="154"/>
      <c r="Y385" s="154"/>
      <c r="Z385" s="147"/>
      <c r="AA385" s="146"/>
      <c r="AB385" s="145"/>
      <c r="AC385" s="145"/>
      <c r="AD385" s="147"/>
      <c r="AE385" s="147"/>
      <c r="AF385" s="146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7"/>
      <c r="AQ385" s="146"/>
      <c r="AR385" s="145"/>
      <c r="AS385" s="145"/>
      <c r="AT385" s="145"/>
      <c r="AU385" s="145"/>
      <c r="AV385" s="145"/>
      <c r="AW385" s="145"/>
      <c r="AX385" s="142"/>
      <c r="AY385" s="146"/>
      <c r="AZ385" s="145"/>
      <c r="BA385" s="145"/>
      <c r="BB385" s="145"/>
      <c r="BC385" s="145"/>
      <c r="BD385" s="145"/>
      <c r="BE385" s="145"/>
      <c r="BF385" s="145"/>
      <c r="BG385" s="145"/>
      <c r="BH385" s="145"/>
      <c r="BI385" s="145"/>
      <c r="BJ385" s="145"/>
      <c r="BK385" s="145"/>
      <c r="BL385" s="145"/>
      <c r="BM385" s="145"/>
      <c r="BN385" s="145"/>
      <c r="BO385" s="142"/>
      <c r="BP385" s="148"/>
      <c r="BQ385" s="145"/>
      <c r="BR385" s="149"/>
      <c r="BS385" s="146"/>
      <c r="BT385" s="144"/>
      <c r="BU385" s="145"/>
      <c r="BV385" s="145"/>
      <c r="BW385" s="145"/>
      <c r="BX385" s="147"/>
      <c r="BY385" s="219"/>
    </row>
    <row r="386" spans="1:77" s="158" customFormat="1" ht="18" customHeight="1">
      <c r="A386" s="222">
        <f t="shared" si="16"/>
        <v>0</v>
      </c>
      <c r="B386" s="223" t="s">
        <v>511</v>
      </c>
      <c r="C386" s="224" t="str">
        <f t="shared" si="15"/>
        <v/>
      </c>
      <c r="D386" s="225" t="str">
        <f t="shared" si="17"/>
        <v/>
      </c>
      <c r="E386" s="151"/>
      <c r="F386" s="142"/>
      <c r="G386" s="143"/>
      <c r="H386" s="153"/>
      <c r="I386" s="154"/>
      <c r="J386" s="154"/>
      <c r="K386" s="154"/>
      <c r="L386" s="154"/>
      <c r="M386" s="154"/>
      <c r="N386" s="154"/>
      <c r="O386" s="154"/>
      <c r="P386" s="154"/>
      <c r="Q386" s="155"/>
      <c r="R386" s="154"/>
      <c r="S386" s="154"/>
      <c r="T386" s="154"/>
      <c r="U386" s="154"/>
      <c r="V386" s="154"/>
      <c r="W386" s="154"/>
      <c r="X386" s="154"/>
      <c r="Y386" s="154"/>
      <c r="Z386" s="147"/>
      <c r="AA386" s="146"/>
      <c r="AB386" s="145"/>
      <c r="AC386" s="145"/>
      <c r="AD386" s="147"/>
      <c r="AE386" s="147"/>
      <c r="AF386" s="146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7"/>
      <c r="AQ386" s="146"/>
      <c r="AR386" s="145"/>
      <c r="AS386" s="145"/>
      <c r="AT386" s="145"/>
      <c r="AU386" s="145"/>
      <c r="AV386" s="145"/>
      <c r="AW386" s="145"/>
      <c r="AX386" s="142"/>
      <c r="AY386" s="146"/>
      <c r="AZ386" s="145"/>
      <c r="BA386" s="145"/>
      <c r="BB386" s="145"/>
      <c r="BC386" s="145"/>
      <c r="BD386" s="145"/>
      <c r="BE386" s="145"/>
      <c r="BF386" s="145"/>
      <c r="BG386" s="145"/>
      <c r="BH386" s="145"/>
      <c r="BI386" s="145"/>
      <c r="BJ386" s="145"/>
      <c r="BK386" s="145"/>
      <c r="BL386" s="145"/>
      <c r="BM386" s="145"/>
      <c r="BN386" s="145"/>
      <c r="BO386" s="142"/>
      <c r="BP386" s="148"/>
      <c r="BQ386" s="145"/>
      <c r="BR386" s="149"/>
      <c r="BS386" s="146"/>
      <c r="BT386" s="144"/>
      <c r="BU386" s="145"/>
      <c r="BV386" s="145"/>
      <c r="BW386" s="145"/>
      <c r="BX386" s="147"/>
      <c r="BY386" s="219"/>
    </row>
    <row r="387" spans="1:77" s="158" customFormat="1" ht="18" customHeight="1">
      <c r="A387" s="222">
        <f t="shared" si="16"/>
        <v>0</v>
      </c>
      <c r="B387" s="223" t="s">
        <v>512</v>
      </c>
      <c r="C387" s="224" t="str">
        <f t="shared" si="15"/>
        <v/>
      </c>
      <c r="D387" s="225" t="str">
        <f t="shared" si="17"/>
        <v/>
      </c>
      <c r="E387" s="151"/>
      <c r="F387" s="142"/>
      <c r="G387" s="143"/>
      <c r="H387" s="153"/>
      <c r="I387" s="154"/>
      <c r="J387" s="154"/>
      <c r="K387" s="154"/>
      <c r="L387" s="154"/>
      <c r="M387" s="154"/>
      <c r="N387" s="154"/>
      <c r="O387" s="154"/>
      <c r="P387" s="154"/>
      <c r="Q387" s="155"/>
      <c r="R387" s="154"/>
      <c r="S387" s="154"/>
      <c r="T387" s="154"/>
      <c r="U387" s="154"/>
      <c r="V387" s="154"/>
      <c r="W387" s="154"/>
      <c r="X387" s="154"/>
      <c r="Y387" s="154"/>
      <c r="Z387" s="147"/>
      <c r="AA387" s="146"/>
      <c r="AB387" s="145"/>
      <c r="AC387" s="145"/>
      <c r="AD387" s="147"/>
      <c r="AE387" s="147"/>
      <c r="AF387" s="146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7"/>
      <c r="AQ387" s="146"/>
      <c r="AR387" s="145"/>
      <c r="AS387" s="145"/>
      <c r="AT387" s="145"/>
      <c r="AU387" s="145"/>
      <c r="AV387" s="145"/>
      <c r="AW387" s="145"/>
      <c r="AX387" s="142"/>
      <c r="AY387" s="146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5"/>
      <c r="BJ387" s="145"/>
      <c r="BK387" s="145"/>
      <c r="BL387" s="145"/>
      <c r="BM387" s="145"/>
      <c r="BN387" s="145"/>
      <c r="BO387" s="142"/>
      <c r="BP387" s="148"/>
      <c r="BQ387" s="145"/>
      <c r="BR387" s="149"/>
      <c r="BS387" s="146"/>
      <c r="BT387" s="144"/>
      <c r="BU387" s="145"/>
      <c r="BV387" s="145"/>
      <c r="BW387" s="145"/>
      <c r="BX387" s="147"/>
      <c r="BY387" s="219"/>
    </row>
    <row r="388" spans="1:77" s="158" customFormat="1" ht="18" customHeight="1">
      <c r="A388" s="222">
        <f t="shared" si="16"/>
        <v>0</v>
      </c>
      <c r="B388" s="223" t="s">
        <v>513</v>
      </c>
      <c r="C388" s="224" t="str">
        <f t="shared" si="15"/>
        <v/>
      </c>
      <c r="D388" s="225" t="str">
        <f t="shared" si="17"/>
        <v/>
      </c>
      <c r="E388" s="151"/>
      <c r="F388" s="142"/>
      <c r="G388" s="143"/>
      <c r="H388" s="153"/>
      <c r="I388" s="154"/>
      <c r="J388" s="154"/>
      <c r="K388" s="154"/>
      <c r="L388" s="154"/>
      <c r="M388" s="154"/>
      <c r="N388" s="154"/>
      <c r="O388" s="154"/>
      <c r="P388" s="154"/>
      <c r="Q388" s="155"/>
      <c r="R388" s="154"/>
      <c r="S388" s="154"/>
      <c r="T388" s="154"/>
      <c r="U388" s="154"/>
      <c r="V388" s="154"/>
      <c r="W388" s="154"/>
      <c r="X388" s="154"/>
      <c r="Y388" s="154"/>
      <c r="Z388" s="147"/>
      <c r="AA388" s="146"/>
      <c r="AB388" s="145"/>
      <c r="AC388" s="145"/>
      <c r="AD388" s="147"/>
      <c r="AE388" s="147"/>
      <c r="AF388" s="146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7"/>
      <c r="AQ388" s="146"/>
      <c r="AR388" s="145"/>
      <c r="AS388" s="145"/>
      <c r="AT388" s="145"/>
      <c r="AU388" s="145"/>
      <c r="AV388" s="145"/>
      <c r="AW388" s="145"/>
      <c r="AX388" s="142"/>
      <c r="AY388" s="146"/>
      <c r="AZ388" s="145"/>
      <c r="BA388" s="145"/>
      <c r="BB388" s="145"/>
      <c r="BC388" s="145"/>
      <c r="BD388" s="145"/>
      <c r="BE388" s="145"/>
      <c r="BF388" s="145"/>
      <c r="BG388" s="145"/>
      <c r="BH388" s="145"/>
      <c r="BI388" s="145"/>
      <c r="BJ388" s="145"/>
      <c r="BK388" s="145"/>
      <c r="BL388" s="145"/>
      <c r="BM388" s="145"/>
      <c r="BN388" s="145"/>
      <c r="BO388" s="142"/>
      <c r="BP388" s="148"/>
      <c r="BQ388" s="145"/>
      <c r="BR388" s="149"/>
      <c r="BS388" s="146"/>
      <c r="BT388" s="144"/>
      <c r="BU388" s="145"/>
      <c r="BV388" s="145"/>
      <c r="BW388" s="145"/>
      <c r="BX388" s="147"/>
      <c r="BY388" s="219"/>
    </row>
    <row r="389" spans="1:77" s="158" customFormat="1" ht="18" customHeight="1">
      <c r="A389" s="222">
        <f t="shared" si="16"/>
        <v>0</v>
      </c>
      <c r="B389" s="223" t="s">
        <v>514</v>
      </c>
      <c r="C389" s="224" t="str">
        <f t="shared" si="15"/>
        <v/>
      </c>
      <c r="D389" s="225" t="str">
        <f t="shared" si="17"/>
        <v/>
      </c>
      <c r="E389" s="151"/>
      <c r="F389" s="142"/>
      <c r="G389" s="143"/>
      <c r="H389" s="153"/>
      <c r="I389" s="154"/>
      <c r="J389" s="154"/>
      <c r="K389" s="154"/>
      <c r="L389" s="154"/>
      <c r="M389" s="154"/>
      <c r="N389" s="154"/>
      <c r="O389" s="154"/>
      <c r="P389" s="154"/>
      <c r="Q389" s="155"/>
      <c r="R389" s="154"/>
      <c r="S389" s="154"/>
      <c r="T389" s="154"/>
      <c r="U389" s="154"/>
      <c r="V389" s="154"/>
      <c r="W389" s="154"/>
      <c r="X389" s="154"/>
      <c r="Y389" s="154"/>
      <c r="Z389" s="147"/>
      <c r="AA389" s="146"/>
      <c r="AB389" s="145"/>
      <c r="AC389" s="145"/>
      <c r="AD389" s="147"/>
      <c r="AE389" s="147"/>
      <c r="AF389" s="146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7"/>
      <c r="AQ389" s="146"/>
      <c r="AR389" s="145"/>
      <c r="AS389" s="145"/>
      <c r="AT389" s="145"/>
      <c r="AU389" s="145"/>
      <c r="AV389" s="145"/>
      <c r="AW389" s="145"/>
      <c r="AX389" s="142"/>
      <c r="AY389" s="146"/>
      <c r="AZ389" s="145"/>
      <c r="BA389" s="145"/>
      <c r="BB389" s="145"/>
      <c r="BC389" s="145"/>
      <c r="BD389" s="145"/>
      <c r="BE389" s="145"/>
      <c r="BF389" s="145"/>
      <c r="BG389" s="145"/>
      <c r="BH389" s="145"/>
      <c r="BI389" s="145"/>
      <c r="BJ389" s="145"/>
      <c r="BK389" s="145"/>
      <c r="BL389" s="145"/>
      <c r="BM389" s="145"/>
      <c r="BN389" s="145"/>
      <c r="BO389" s="142"/>
      <c r="BP389" s="148"/>
      <c r="BQ389" s="145"/>
      <c r="BR389" s="149"/>
      <c r="BS389" s="146"/>
      <c r="BT389" s="144"/>
      <c r="BU389" s="145"/>
      <c r="BV389" s="145"/>
      <c r="BW389" s="145"/>
      <c r="BX389" s="147"/>
      <c r="BY389" s="219"/>
    </row>
    <row r="390" spans="1:77" s="158" customFormat="1" ht="18" customHeight="1">
      <c r="A390" s="222">
        <f t="shared" si="16"/>
        <v>0</v>
      </c>
      <c r="B390" s="223" t="s">
        <v>515</v>
      </c>
      <c r="C390" s="224" t="str">
        <f t="shared" ref="C390:C453" si="18">IF(E390="","",(CONCATENATE(A390,B390)+24000000000))</f>
        <v/>
      </c>
      <c r="D390" s="225" t="str">
        <f t="shared" si="17"/>
        <v/>
      </c>
      <c r="E390" s="151"/>
      <c r="F390" s="142"/>
      <c r="G390" s="143"/>
      <c r="H390" s="153"/>
      <c r="I390" s="154"/>
      <c r="J390" s="154"/>
      <c r="K390" s="154"/>
      <c r="L390" s="154"/>
      <c r="M390" s="154"/>
      <c r="N390" s="154"/>
      <c r="O390" s="154"/>
      <c r="P390" s="154"/>
      <c r="Q390" s="155"/>
      <c r="R390" s="154"/>
      <c r="S390" s="154"/>
      <c r="T390" s="154"/>
      <c r="U390" s="154"/>
      <c r="V390" s="154"/>
      <c r="W390" s="154"/>
      <c r="X390" s="154"/>
      <c r="Y390" s="154"/>
      <c r="Z390" s="147"/>
      <c r="AA390" s="146"/>
      <c r="AB390" s="145"/>
      <c r="AC390" s="145"/>
      <c r="AD390" s="147"/>
      <c r="AE390" s="147"/>
      <c r="AF390" s="146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7"/>
      <c r="AQ390" s="146"/>
      <c r="AR390" s="145"/>
      <c r="AS390" s="145"/>
      <c r="AT390" s="145"/>
      <c r="AU390" s="145"/>
      <c r="AV390" s="145"/>
      <c r="AW390" s="145"/>
      <c r="AX390" s="142"/>
      <c r="AY390" s="146"/>
      <c r="AZ390" s="145"/>
      <c r="BA390" s="145"/>
      <c r="BB390" s="145"/>
      <c r="BC390" s="145"/>
      <c r="BD390" s="145"/>
      <c r="BE390" s="145"/>
      <c r="BF390" s="145"/>
      <c r="BG390" s="145"/>
      <c r="BH390" s="145"/>
      <c r="BI390" s="145"/>
      <c r="BJ390" s="145"/>
      <c r="BK390" s="145"/>
      <c r="BL390" s="145"/>
      <c r="BM390" s="145"/>
      <c r="BN390" s="145"/>
      <c r="BO390" s="142"/>
      <c r="BP390" s="148"/>
      <c r="BQ390" s="145"/>
      <c r="BR390" s="149"/>
      <c r="BS390" s="146"/>
      <c r="BT390" s="144"/>
      <c r="BU390" s="145"/>
      <c r="BV390" s="145"/>
      <c r="BW390" s="145"/>
      <c r="BX390" s="147"/>
      <c r="BY390" s="219"/>
    </row>
    <row r="391" spans="1:77" s="158" customFormat="1" ht="18" customHeight="1">
      <c r="A391" s="222">
        <f t="shared" ref="A391:A454" si="19">+$A$5</f>
        <v>0</v>
      </c>
      <c r="B391" s="223" t="s">
        <v>516</v>
      </c>
      <c r="C391" s="224" t="str">
        <f t="shared" si="18"/>
        <v/>
      </c>
      <c r="D391" s="225" t="str">
        <f t="shared" ref="D391:D454" si="20">IF(E391="","",$D$5)</f>
        <v/>
      </c>
      <c r="E391" s="151"/>
      <c r="F391" s="142"/>
      <c r="G391" s="143"/>
      <c r="H391" s="153"/>
      <c r="I391" s="154"/>
      <c r="J391" s="154"/>
      <c r="K391" s="154"/>
      <c r="L391" s="154"/>
      <c r="M391" s="154"/>
      <c r="N391" s="154"/>
      <c r="O391" s="154"/>
      <c r="P391" s="154"/>
      <c r="Q391" s="155"/>
      <c r="R391" s="154"/>
      <c r="S391" s="154"/>
      <c r="T391" s="154"/>
      <c r="U391" s="154"/>
      <c r="V391" s="154"/>
      <c r="W391" s="154"/>
      <c r="X391" s="154"/>
      <c r="Y391" s="154"/>
      <c r="Z391" s="147"/>
      <c r="AA391" s="146"/>
      <c r="AB391" s="145"/>
      <c r="AC391" s="145"/>
      <c r="AD391" s="147"/>
      <c r="AE391" s="147"/>
      <c r="AF391" s="146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7"/>
      <c r="AQ391" s="146"/>
      <c r="AR391" s="145"/>
      <c r="AS391" s="145"/>
      <c r="AT391" s="145"/>
      <c r="AU391" s="145"/>
      <c r="AV391" s="145"/>
      <c r="AW391" s="145"/>
      <c r="AX391" s="142"/>
      <c r="AY391" s="146"/>
      <c r="AZ391" s="145"/>
      <c r="BA391" s="145"/>
      <c r="BB391" s="145"/>
      <c r="BC391" s="145"/>
      <c r="BD391" s="145"/>
      <c r="BE391" s="145"/>
      <c r="BF391" s="145"/>
      <c r="BG391" s="145"/>
      <c r="BH391" s="145"/>
      <c r="BI391" s="145"/>
      <c r="BJ391" s="145"/>
      <c r="BK391" s="145"/>
      <c r="BL391" s="145"/>
      <c r="BM391" s="145"/>
      <c r="BN391" s="145"/>
      <c r="BO391" s="142"/>
      <c r="BP391" s="148"/>
      <c r="BQ391" s="145"/>
      <c r="BR391" s="149"/>
      <c r="BS391" s="146"/>
      <c r="BT391" s="144"/>
      <c r="BU391" s="145"/>
      <c r="BV391" s="145"/>
      <c r="BW391" s="145"/>
      <c r="BX391" s="147"/>
      <c r="BY391" s="219"/>
    </row>
    <row r="392" spans="1:77" s="158" customFormat="1" ht="18" customHeight="1">
      <c r="A392" s="222">
        <f t="shared" si="19"/>
        <v>0</v>
      </c>
      <c r="B392" s="223" t="s">
        <v>517</v>
      </c>
      <c r="C392" s="224" t="str">
        <f t="shared" si="18"/>
        <v/>
      </c>
      <c r="D392" s="225" t="str">
        <f t="shared" si="20"/>
        <v/>
      </c>
      <c r="E392" s="151"/>
      <c r="F392" s="142"/>
      <c r="G392" s="143"/>
      <c r="H392" s="153"/>
      <c r="I392" s="154"/>
      <c r="J392" s="154"/>
      <c r="K392" s="154"/>
      <c r="L392" s="154"/>
      <c r="M392" s="154"/>
      <c r="N392" s="154"/>
      <c r="O392" s="154"/>
      <c r="P392" s="154"/>
      <c r="Q392" s="155"/>
      <c r="R392" s="154"/>
      <c r="S392" s="154"/>
      <c r="T392" s="154"/>
      <c r="U392" s="154"/>
      <c r="V392" s="154"/>
      <c r="W392" s="154"/>
      <c r="X392" s="154"/>
      <c r="Y392" s="154"/>
      <c r="Z392" s="147"/>
      <c r="AA392" s="146"/>
      <c r="AB392" s="145"/>
      <c r="AC392" s="145"/>
      <c r="AD392" s="147"/>
      <c r="AE392" s="147"/>
      <c r="AF392" s="146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7"/>
      <c r="AQ392" s="146"/>
      <c r="AR392" s="145"/>
      <c r="AS392" s="145"/>
      <c r="AT392" s="145"/>
      <c r="AU392" s="145"/>
      <c r="AV392" s="145"/>
      <c r="AW392" s="145"/>
      <c r="AX392" s="142"/>
      <c r="AY392" s="146"/>
      <c r="AZ392" s="145"/>
      <c r="BA392" s="145"/>
      <c r="BB392" s="145"/>
      <c r="BC392" s="145"/>
      <c r="BD392" s="145"/>
      <c r="BE392" s="145"/>
      <c r="BF392" s="145"/>
      <c r="BG392" s="145"/>
      <c r="BH392" s="145"/>
      <c r="BI392" s="145"/>
      <c r="BJ392" s="145"/>
      <c r="BK392" s="145"/>
      <c r="BL392" s="145"/>
      <c r="BM392" s="145"/>
      <c r="BN392" s="145"/>
      <c r="BO392" s="142"/>
      <c r="BP392" s="148"/>
      <c r="BQ392" s="145"/>
      <c r="BR392" s="149"/>
      <c r="BS392" s="146"/>
      <c r="BT392" s="144"/>
      <c r="BU392" s="145"/>
      <c r="BV392" s="145"/>
      <c r="BW392" s="145"/>
      <c r="BX392" s="147"/>
      <c r="BY392" s="219"/>
    </row>
    <row r="393" spans="1:77" s="158" customFormat="1" ht="18" customHeight="1">
      <c r="A393" s="222">
        <f t="shared" si="19"/>
        <v>0</v>
      </c>
      <c r="B393" s="223" t="s">
        <v>518</v>
      </c>
      <c r="C393" s="224" t="str">
        <f t="shared" si="18"/>
        <v/>
      </c>
      <c r="D393" s="225" t="str">
        <f t="shared" si="20"/>
        <v/>
      </c>
      <c r="E393" s="151"/>
      <c r="F393" s="142"/>
      <c r="G393" s="143"/>
      <c r="H393" s="153"/>
      <c r="I393" s="154"/>
      <c r="J393" s="154"/>
      <c r="K393" s="154"/>
      <c r="L393" s="154"/>
      <c r="M393" s="154"/>
      <c r="N393" s="154"/>
      <c r="O393" s="154"/>
      <c r="P393" s="154"/>
      <c r="Q393" s="155"/>
      <c r="R393" s="154"/>
      <c r="S393" s="154"/>
      <c r="T393" s="154"/>
      <c r="U393" s="154"/>
      <c r="V393" s="154"/>
      <c r="W393" s="154"/>
      <c r="X393" s="154"/>
      <c r="Y393" s="154"/>
      <c r="Z393" s="147"/>
      <c r="AA393" s="146"/>
      <c r="AB393" s="145"/>
      <c r="AC393" s="145"/>
      <c r="AD393" s="147"/>
      <c r="AE393" s="147"/>
      <c r="AF393" s="146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7"/>
      <c r="AQ393" s="146"/>
      <c r="AR393" s="145"/>
      <c r="AS393" s="145"/>
      <c r="AT393" s="145"/>
      <c r="AU393" s="145"/>
      <c r="AV393" s="145"/>
      <c r="AW393" s="145"/>
      <c r="AX393" s="142"/>
      <c r="AY393" s="146"/>
      <c r="AZ393" s="145"/>
      <c r="BA393" s="145"/>
      <c r="BB393" s="145"/>
      <c r="BC393" s="145"/>
      <c r="BD393" s="145"/>
      <c r="BE393" s="145"/>
      <c r="BF393" s="145"/>
      <c r="BG393" s="145"/>
      <c r="BH393" s="145"/>
      <c r="BI393" s="145"/>
      <c r="BJ393" s="145"/>
      <c r="BK393" s="145"/>
      <c r="BL393" s="145"/>
      <c r="BM393" s="145"/>
      <c r="BN393" s="145"/>
      <c r="BO393" s="142"/>
      <c r="BP393" s="148"/>
      <c r="BQ393" s="145"/>
      <c r="BR393" s="149"/>
      <c r="BS393" s="146"/>
      <c r="BT393" s="144"/>
      <c r="BU393" s="145"/>
      <c r="BV393" s="145"/>
      <c r="BW393" s="145"/>
      <c r="BX393" s="147"/>
      <c r="BY393" s="219"/>
    </row>
    <row r="394" spans="1:77" s="158" customFormat="1" ht="18" customHeight="1">
      <c r="A394" s="222">
        <f t="shared" si="19"/>
        <v>0</v>
      </c>
      <c r="B394" s="223" t="s">
        <v>519</v>
      </c>
      <c r="C394" s="224" t="str">
        <f t="shared" si="18"/>
        <v/>
      </c>
      <c r="D394" s="225" t="str">
        <f t="shared" si="20"/>
        <v/>
      </c>
      <c r="E394" s="151"/>
      <c r="F394" s="142"/>
      <c r="G394" s="143"/>
      <c r="H394" s="153"/>
      <c r="I394" s="154"/>
      <c r="J394" s="154"/>
      <c r="K394" s="154"/>
      <c r="L394" s="154"/>
      <c r="M394" s="154"/>
      <c r="N394" s="154"/>
      <c r="O394" s="154"/>
      <c r="P394" s="154"/>
      <c r="Q394" s="155"/>
      <c r="R394" s="154"/>
      <c r="S394" s="154"/>
      <c r="T394" s="154"/>
      <c r="U394" s="154"/>
      <c r="V394" s="154"/>
      <c r="W394" s="154"/>
      <c r="X394" s="154"/>
      <c r="Y394" s="154"/>
      <c r="Z394" s="147"/>
      <c r="AA394" s="146"/>
      <c r="AB394" s="145"/>
      <c r="AC394" s="145"/>
      <c r="AD394" s="147"/>
      <c r="AE394" s="147"/>
      <c r="AF394" s="146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7"/>
      <c r="AQ394" s="146"/>
      <c r="AR394" s="145"/>
      <c r="AS394" s="145"/>
      <c r="AT394" s="145"/>
      <c r="AU394" s="145"/>
      <c r="AV394" s="145"/>
      <c r="AW394" s="145"/>
      <c r="AX394" s="142"/>
      <c r="AY394" s="146"/>
      <c r="AZ394" s="145"/>
      <c r="BA394" s="145"/>
      <c r="BB394" s="145"/>
      <c r="BC394" s="145"/>
      <c r="BD394" s="145"/>
      <c r="BE394" s="145"/>
      <c r="BF394" s="145"/>
      <c r="BG394" s="145"/>
      <c r="BH394" s="145"/>
      <c r="BI394" s="145"/>
      <c r="BJ394" s="145"/>
      <c r="BK394" s="145"/>
      <c r="BL394" s="145"/>
      <c r="BM394" s="145"/>
      <c r="BN394" s="145"/>
      <c r="BO394" s="142"/>
      <c r="BP394" s="148"/>
      <c r="BQ394" s="145"/>
      <c r="BR394" s="149"/>
      <c r="BS394" s="146"/>
      <c r="BT394" s="144"/>
      <c r="BU394" s="145"/>
      <c r="BV394" s="145"/>
      <c r="BW394" s="145"/>
      <c r="BX394" s="147"/>
      <c r="BY394" s="219"/>
    </row>
    <row r="395" spans="1:77" s="158" customFormat="1" ht="18" customHeight="1">
      <c r="A395" s="222">
        <f t="shared" si="19"/>
        <v>0</v>
      </c>
      <c r="B395" s="223" t="s">
        <v>520</v>
      </c>
      <c r="C395" s="224" t="str">
        <f t="shared" si="18"/>
        <v/>
      </c>
      <c r="D395" s="225" t="str">
        <f t="shared" si="20"/>
        <v/>
      </c>
      <c r="E395" s="151"/>
      <c r="F395" s="142"/>
      <c r="G395" s="143"/>
      <c r="H395" s="153"/>
      <c r="I395" s="154"/>
      <c r="J395" s="154"/>
      <c r="K395" s="154"/>
      <c r="L395" s="154"/>
      <c r="M395" s="154"/>
      <c r="N395" s="154"/>
      <c r="O395" s="154"/>
      <c r="P395" s="154"/>
      <c r="Q395" s="155"/>
      <c r="R395" s="154"/>
      <c r="S395" s="154"/>
      <c r="T395" s="154"/>
      <c r="U395" s="154"/>
      <c r="V395" s="154"/>
      <c r="W395" s="154"/>
      <c r="X395" s="154"/>
      <c r="Y395" s="154"/>
      <c r="Z395" s="147"/>
      <c r="AA395" s="146"/>
      <c r="AB395" s="145"/>
      <c r="AC395" s="145"/>
      <c r="AD395" s="147"/>
      <c r="AE395" s="147"/>
      <c r="AF395" s="146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7"/>
      <c r="AQ395" s="146"/>
      <c r="AR395" s="145"/>
      <c r="AS395" s="145"/>
      <c r="AT395" s="145"/>
      <c r="AU395" s="145"/>
      <c r="AV395" s="145"/>
      <c r="AW395" s="145"/>
      <c r="AX395" s="142"/>
      <c r="AY395" s="146"/>
      <c r="AZ395" s="145"/>
      <c r="BA395" s="145"/>
      <c r="BB395" s="145"/>
      <c r="BC395" s="145"/>
      <c r="BD395" s="145"/>
      <c r="BE395" s="145"/>
      <c r="BF395" s="145"/>
      <c r="BG395" s="145"/>
      <c r="BH395" s="145"/>
      <c r="BI395" s="145"/>
      <c r="BJ395" s="145"/>
      <c r="BK395" s="145"/>
      <c r="BL395" s="145"/>
      <c r="BM395" s="145"/>
      <c r="BN395" s="145"/>
      <c r="BO395" s="142"/>
      <c r="BP395" s="148"/>
      <c r="BQ395" s="145"/>
      <c r="BR395" s="149"/>
      <c r="BS395" s="146"/>
      <c r="BT395" s="144"/>
      <c r="BU395" s="145"/>
      <c r="BV395" s="145"/>
      <c r="BW395" s="145"/>
      <c r="BX395" s="147"/>
      <c r="BY395" s="219"/>
    </row>
    <row r="396" spans="1:77" s="158" customFormat="1" ht="18" customHeight="1">
      <c r="A396" s="222">
        <f t="shared" si="19"/>
        <v>0</v>
      </c>
      <c r="B396" s="223" t="s">
        <v>521</v>
      </c>
      <c r="C396" s="224" t="str">
        <f t="shared" si="18"/>
        <v/>
      </c>
      <c r="D396" s="225" t="str">
        <f t="shared" si="20"/>
        <v/>
      </c>
      <c r="E396" s="151"/>
      <c r="F396" s="142"/>
      <c r="G396" s="143"/>
      <c r="H396" s="153"/>
      <c r="I396" s="154"/>
      <c r="J396" s="154"/>
      <c r="K396" s="154"/>
      <c r="L396" s="154"/>
      <c r="M396" s="154"/>
      <c r="N396" s="154"/>
      <c r="O396" s="154"/>
      <c r="P396" s="154"/>
      <c r="Q396" s="155"/>
      <c r="R396" s="154"/>
      <c r="S396" s="154"/>
      <c r="T396" s="154"/>
      <c r="U396" s="154"/>
      <c r="V396" s="154"/>
      <c r="W396" s="154"/>
      <c r="X396" s="154"/>
      <c r="Y396" s="154"/>
      <c r="Z396" s="147"/>
      <c r="AA396" s="146"/>
      <c r="AB396" s="145"/>
      <c r="AC396" s="145"/>
      <c r="AD396" s="147"/>
      <c r="AE396" s="147"/>
      <c r="AF396" s="146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7"/>
      <c r="AQ396" s="146"/>
      <c r="AR396" s="145"/>
      <c r="AS396" s="145"/>
      <c r="AT396" s="145"/>
      <c r="AU396" s="145"/>
      <c r="AV396" s="145"/>
      <c r="AW396" s="145"/>
      <c r="AX396" s="142"/>
      <c r="AY396" s="146"/>
      <c r="AZ396" s="145"/>
      <c r="BA396" s="145"/>
      <c r="BB396" s="145"/>
      <c r="BC396" s="145"/>
      <c r="BD396" s="145"/>
      <c r="BE396" s="145"/>
      <c r="BF396" s="145"/>
      <c r="BG396" s="145"/>
      <c r="BH396" s="145"/>
      <c r="BI396" s="145"/>
      <c r="BJ396" s="145"/>
      <c r="BK396" s="145"/>
      <c r="BL396" s="145"/>
      <c r="BM396" s="145"/>
      <c r="BN396" s="145"/>
      <c r="BO396" s="142"/>
      <c r="BP396" s="148"/>
      <c r="BQ396" s="145"/>
      <c r="BR396" s="149"/>
      <c r="BS396" s="146"/>
      <c r="BT396" s="144"/>
      <c r="BU396" s="145"/>
      <c r="BV396" s="145"/>
      <c r="BW396" s="145"/>
      <c r="BX396" s="147"/>
      <c r="BY396" s="219"/>
    </row>
    <row r="397" spans="1:77" s="158" customFormat="1" ht="18" customHeight="1">
      <c r="A397" s="222">
        <f t="shared" si="19"/>
        <v>0</v>
      </c>
      <c r="B397" s="223" t="s">
        <v>522</v>
      </c>
      <c r="C397" s="224" t="str">
        <f t="shared" si="18"/>
        <v/>
      </c>
      <c r="D397" s="225" t="str">
        <f t="shared" si="20"/>
        <v/>
      </c>
      <c r="E397" s="151"/>
      <c r="F397" s="142"/>
      <c r="G397" s="143"/>
      <c r="H397" s="153"/>
      <c r="I397" s="154"/>
      <c r="J397" s="154"/>
      <c r="K397" s="154"/>
      <c r="L397" s="154"/>
      <c r="M397" s="154"/>
      <c r="N397" s="154"/>
      <c r="O397" s="154"/>
      <c r="P397" s="154"/>
      <c r="Q397" s="155"/>
      <c r="R397" s="154"/>
      <c r="S397" s="154"/>
      <c r="T397" s="154"/>
      <c r="U397" s="154"/>
      <c r="V397" s="154"/>
      <c r="W397" s="154"/>
      <c r="X397" s="154"/>
      <c r="Y397" s="154"/>
      <c r="Z397" s="147"/>
      <c r="AA397" s="146"/>
      <c r="AB397" s="145"/>
      <c r="AC397" s="145"/>
      <c r="AD397" s="147"/>
      <c r="AE397" s="147"/>
      <c r="AF397" s="146"/>
      <c r="AG397" s="145"/>
      <c r="AH397" s="145"/>
      <c r="AI397" s="145"/>
      <c r="AJ397" s="145"/>
      <c r="AK397" s="145"/>
      <c r="AL397" s="145"/>
      <c r="AM397" s="145"/>
      <c r="AN397" s="145"/>
      <c r="AO397" s="145"/>
      <c r="AP397" s="147"/>
      <c r="AQ397" s="146"/>
      <c r="AR397" s="145"/>
      <c r="AS397" s="145"/>
      <c r="AT397" s="145"/>
      <c r="AU397" s="145"/>
      <c r="AV397" s="145"/>
      <c r="AW397" s="145"/>
      <c r="AX397" s="142"/>
      <c r="AY397" s="146"/>
      <c r="AZ397" s="145"/>
      <c r="BA397" s="145"/>
      <c r="BB397" s="145"/>
      <c r="BC397" s="145"/>
      <c r="BD397" s="145"/>
      <c r="BE397" s="145"/>
      <c r="BF397" s="145"/>
      <c r="BG397" s="145"/>
      <c r="BH397" s="145"/>
      <c r="BI397" s="145"/>
      <c r="BJ397" s="145"/>
      <c r="BK397" s="145"/>
      <c r="BL397" s="145"/>
      <c r="BM397" s="145"/>
      <c r="BN397" s="145"/>
      <c r="BO397" s="142"/>
      <c r="BP397" s="148"/>
      <c r="BQ397" s="145"/>
      <c r="BR397" s="149"/>
      <c r="BS397" s="146"/>
      <c r="BT397" s="144"/>
      <c r="BU397" s="145"/>
      <c r="BV397" s="145"/>
      <c r="BW397" s="145"/>
      <c r="BX397" s="147"/>
      <c r="BY397" s="219"/>
    </row>
    <row r="398" spans="1:77" s="158" customFormat="1" ht="18" customHeight="1">
      <c r="A398" s="222">
        <f t="shared" si="19"/>
        <v>0</v>
      </c>
      <c r="B398" s="223" t="s">
        <v>523</v>
      </c>
      <c r="C398" s="224" t="str">
        <f t="shared" si="18"/>
        <v/>
      </c>
      <c r="D398" s="225" t="str">
        <f t="shared" si="20"/>
        <v/>
      </c>
      <c r="E398" s="151"/>
      <c r="F398" s="142"/>
      <c r="G398" s="143"/>
      <c r="H398" s="153"/>
      <c r="I398" s="154"/>
      <c r="J398" s="154"/>
      <c r="K398" s="154"/>
      <c r="L398" s="154"/>
      <c r="M398" s="154"/>
      <c r="N398" s="154"/>
      <c r="O398" s="154"/>
      <c r="P398" s="154"/>
      <c r="Q398" s="155"/>
      <c r="R398" s="154"/>
      <c r="S398" s="154"/>
      <c r="T398" s="154"/>
      <c r="U398" s="154"/>
      <c r="V398" s="154"/>
      <c r="W398" s="154"/>
      <c r="X398" s="154"/>
      <c r="Y398" s="154"/>
      <c r="Z398" s="147"/>
      <c r="AA398" s="146"/>
      <c r="AB398" s="145"/>
      <c r="AC398" s="145"/>
      <c r="AD398" s="147"/>
      <c r="AE398" s="147"/>
      <c r="AF398" s="146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7"/>
      <c r="AQ398" s="146"/>
      <c r="AR398" s="145"/>
      <c r="AS398" s="145"/>
      <c r="AT398" s="145"/>
      <c r="AU398" s="145"/>
      <c r="AV398" s="145"/>
      <c r="AW398" s="145"/>
      <c r="AX398" s="142"/>
      <c r="AY398" s="146"/>
      <c r="AZ398" s="145"/>
      <c r="BA398" s="145"/>
      <c r="BB398" s="145"/>
      <c r="BC398" s="145"/>
      <c r="BD398" s="145"/>
      <c r="BE398" s="145"/>
      <c r="BF398" s="145"/>
      <c r="BG398" s="145"/>
      <c r="BH398" s="145"/>
      <c r="BI398" s="145"/>
      <c r="BJ398" s="145"/>
      <c r="BK398" s="145"/>
      <c r="BL398" s="145"/>
      <c r="BM398" s="145"/>
      <c r="BN398" s="145"/>
      <c r="BO398" s="142"/>
      <c r="BP398" s="148"/>
      <c r="BQ398" s="145"/>
      <c r="BR398" s="149"/>
      <c r="BS398" s="146"/>
      <c r="BT398" s="144"/>
      <c r="BU398" s="145"/>
      <c r="BV398" s="145"/>
      <c r="BW398" s="145"/>
      <c r="BX398" s="147"/>
      <c r="BY398" s="219"/>
    </row>
    <row r="399" spans="1:77" s="158" customFormat="1" ht="18" customHeight="1">
      <c r="A399" s="222">
        <f t="shared" si="19"/>
        <v>0</v>
      </c>
      <c r="B399" s="223" t="s">
        <v>524</v>
      </c>
      <c r="C399" s="224" t="str">
        <f t="shared" si="18"/>
        <v/>
      </c>
      <c r="D399" s="225" t="str">
        <f t="shared" si="20"/>
        <v/>
      </c>
      <c r="E399" s="151"/>
      <c r="F399" s="142"/>
      <c r="G399" s="143"/>
      <c r="H399" s="153"/>
      <c r="I399" s="154"/>
      <c r="J399" s="154"/>
      <c r="K399" s="154"/>
      <c r="L399" s="154"/>
      <c r="M399" s="154"/>
      <c r="N399" s="154"/>
      <c r="O399" s="154"/>
      <c r="P399" s="154"/>
      <c r="Q399" s="155"/>
      <c r="R399" s="154"/>
      <c r="S399" s="154"/>
      <c r="T399" s="154"/>
      <c r="U399" s="154"/>
      <c r="V399" s="154"/>
      <c r="W399" s="154"/>
      <c r="X399" s="154"/>
      <c r="Y399" s="154"/>
      <c r="Z399" s="147"/>
      <c r="AA399" s="146"/>
      <c r="AB399" s="145"/>
      <c r="AC399" s="145"/>
      <c r="AD399" s="147"/>
      <c r="AE399" s="147"/>
      <c r="AF399" s="146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7"/>
      <c r="AQ399" s="146"/>
      <c r="AR399" s="145"/>
      <c r="AS399" s="145"/>
      <c r="AT399" s="145"/>
      <c r="AU399" s="145"/>
      <c r="AV399" s="145"/>
      <c r="AW399" s="145"/>
      <c r="AX399" s="142"/>
      <c r="AY399" s="146"/>
      <c r="AZ399" s="145"/>
      <c r="BA399" s="145"/>
      <c r="BB399" s="145"/>
      <c r="BC399" s="145"/>
      <c r="BD399" s="145"/>
      <c r="BE399" s="145"/>
      <c r="BF399" s="145"/>
      <c r="BG399" s="145"/>
      <c r="BH399" s="145"/>
      <c r="BI399" s="145"/>
      <c r="BJ399" s="145"/>
      <c r="BK399" s="145"/>
      <c r="BL399" s="145"/>
      <c r="BM399" s="145"/>
      <c r="BN399" s="145"/>
      <c r="BO399" s="142"/>
      <c r="BP399" s="148"/>
      <c r="BQ399" s="145"/>
      <c r="BR399" s="149"/>
      <c r="BS399" s="146"/>
      <c r="BT399" s="144"/>
      <c r="BU399" s="145"/>
      <c r="BV399" s="145"/>
      <c r="BW399" s="145"/>
      <c r="BX399" s="147"/>
      <c r="BY399" s="219"/>
    </row>
    <row r="400" spans="1:77" s="158" customFormat="1" ht="18" customHeight="1">
      <c r="A400" s="222">
        <f t="shared" si="19"/>
        <v>0</v>
      </c>
      <c r="B400" s="223" t="s">
        <v>525</v>
      </c>
      <c r="C400" s="224" t="str">
        <f t="shared" si="18"/>
        <v/>
      </c>
      <c r="D400" s="225" t="str">
        <f t="shared" si="20"/>
        <v/>
      </c>
      <c r="E400" s="151"/>
      <c r="F400" s="142"/>
      <c r="G400" s="143"/>
      <c r="H400" s="153"/>
      <c r="I400" s="154"/>
      <c r="J400" s="154"/>
      <c r="K400" s="154"/>
      <c r="L400" s="154"/>
      <c r="M400" s="154"/>
      <c r="N400" s="154"/>
      <c r="O400" s="154"/>
      <c r="P400" s="154"/>
      <c r="Q400" s="155"/>
      <c r="R400" s="154"/>
      <c r="S400" s="154"/>
      <c r="T400" s="154"/>
      <c r="U400" s="154"/>
      <c r="V400" s="154"/>
      <c r="W400" s="154"/>
      <c r="X400" s="154"/>
      <c r="Y400" s="154"/>
      <c r="Z400" s="147"/>
      <c r="AA400" s="146"/>
      <c r="AB400" s="145"/>
      <c r="AC400" s="145"/>
      <c r="AD400" s="147"/>
      <c r="AE400" s="147"/>
      <c r="AF400" s="146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7"/>
      <c r="AQ400" s="146"/>
      <c r="AR400" s="145"/>
      <c r="AS400" s="145"/>
      <c r="AT400" s="145"/>
      <c r="AU400" s="145"/>
      <c r="AV400" s="145"/>
      <c r="AW400" s="145"/>
      <c r="AX400" s="142"/>
      <c r="AY400" s="146"/>
      <c r="AZ400" s="145"/>
      <c r="BA400" s="145"/>
      <c r="BB400" s="145"/>
      <c r="BC400" s="145"/>
      <c r="BD400" s="145"/>
      <c r="BE400" s="145"/>
      <c r="BF400" s="145"/>
      <c r="BG400" s="145"/>
      <c r="BH400" s="145"/>
      <c r="BI400" s="145"/>
      <c r="BJ400" s="145"/>
      <c r="BK400" s="145"/>
      <c r="BL400" s="145"/>
      <c r="BM400" s="145"/>
      <c r="BN400" s="145"/>
      <c r="BO400" s="142"/>
      <c r="BP400" s="148"/>
      <c r="BQ400" s="145"/>
      <c r="BR400" s="149"/>
      <c r="BS400" s="146"/>
      <c r="BT400" s="144"/>
      <c r="BU400" s="145"/>
      <c r="BV400" s="145"/>
      <c r="BW400" s="145"/>
      <c r="BX400" s="147"/>
      <c r="BY400" s="219"/>
    </row>
    <row r="401" spans="1:77" s="158" customFormat="1" ht="18" customHeight="1">
      <c r="A401" s="222">
        <f t="shared" si="19"/>
        <v>0</v>
      </c>
      <c r="B401" s="223" t="s">
        <v>526</v>
      </c>
      <c r="C401" s="224" t="str">
        <f t="shared" si="18"/>
        <v/>
      </c>
      <c r="D401" s="225" t="str">
        <f t="shared" si="20"/>
        <v/>
      </c>
      <c r="E401" s="151"/>
      <c r="F401" s="142"/>
      <c r="G401" s="143"/>
      <c r="H401" s="153"/>
      <c r="I401" s="154"/>
      <c r="J401" s="154"/>
      <c r="K401" s="154"/>
      <c r="L401" s="154"/>
      <c r="M401" s="154"/>
      <c r="N401" s="154"/>
      <c r="O401" s="154"/>
      <c r="P401" s="154"/>
      <c r="Q401" s="155"/>
      <c r="R401" s="154"/>
      <c r="S401" s="154"/>
      <c r="T401" s="154"/>
      <c r="U401" s="154"/>
      <c r="V401" s="154"/>
      <c r="W401" s="154"/>
      <c r="X401" s="154"/>
      <c r="Y401" s="154"/>
      <c r="Z401" s="147"/>
      <c r="AA401" s="146"/>
      <c r="AB401" s="145"/>
      <c r="AC401" s="145"/>
      <c r="AD401" s="147"/>
      <c r="AE401" s="147"/>
      <c r="AF401" s="146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7"/>
      <c r="AQ401" s="146"/>
      <c r="AR401" s="145"/>
      <c r="AS401" s="145"/>
      <c r="AT401" s="145"/>
      <c r="AU401" s="145"/>
      <c r="AV401" s="145"/>
      <c r="AW401" s="145"/>
      <c r="AX401" s="142"/>
      <c r="AY401" s="146"/>
      <c r="AZ401" s="145"/>
      <c r="BA401" s="145"/>
      <c r="BB401" s="145"/>
      <c r="BC401" s="145"/>
      <c r="BD401" s="145"/>
      <c r="BE401" s="145"/>
      <c r="BF401" s="145"/>
      <c r="BG401" s="145"/>
      <c r="BH401" s="145"/>
      <c r="BI401" s="145"/>
      <c r="BJ401" s="145"/>
      <c r="BK401" s="145"/>
      <c r="BL401" s="145"/>
      <c r="BM401" s="145"/>
      <c r="BN401" s="145"/>
      <c r="BO401" s="142"/>
      <c r="BP401" s="148"/>
      <c r="BQ401" s="145"/>
      <c r="BR401" s="149"/>
      <c r="BS401" s="146"/>
      <c r="BT401" s="144"/>
      <c r="BU401" s="145"/>
      <c r="BV401" s="145"/>
      <c r="BW401" s="145"/>
      <c r="BX401" s="147"/>
      <c r="BY401" s="219"/>
    </row>
    <row r="402" spans="1:77" s="158" customFormat="1" ht="18" customHeight="1">
      <c r="A402" s="222">
        <f t="shared" si="19"/>
        <v>0</v>
      </c>
      <c r="B402" s="223" t="s">
        <v>527</v>
      </c>
      <c r="C402" s="224" t="str">
        <f t="shared" si="18"/>
        <v/>
      </c>
      <c r="D402" s="225" t="str">
        <f t="shared" si="20"/>
        <v/>
      </c>
      <c r="E402" s="151"/>
      <c r="F402" s="142"/>
      <c r="G402" s="143"/>
      <c r="H402" s="153"/>
      <c r="I402" s="154"/>
      <c r="J402" s="154"/>
      <c r="K402" s="154"/>
      <c r="L402" s="154"/>
      <c r="M402" s="154"/>
      <c r="N402" s="154"/>
      <c r="O402" s="154"/>
      <c r="P402" s="154"/>
      <c r="Q402" s="155"/>
      <c r="R402" s="154"/>
      <c r="S402" s="154"/>
      <c r="T402" s="154"/>
      <c r="U402" s="154"/>
      <c r="V402" s="154"/>
      <c r="W402" s="154"/>
      <c r="X402" s="154"/>
      <c r="Y402" s="154"/>
      <c r="Z402" s="147"/>
      <c r="AA402" s="146"/>
      <c r="AB402" s="145"/>
      <c r="AC402" s="145"/>
      <c r="AD402" s="147"/>
      <c r="AE402" s="147"/>
      <c r="AF402" s="146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7"/>
      <c r="AQ402" s="146"/>
      <c r="AR402" s="145"/>
      <c r="AS402" s="145"/>
      <c r="AT402" s="145"/>
      <c r="AU402" s="145"/>
      <c r="AV402" s="145"/>
      <c r="AW402" s="145"/>
      <c r="AX402" s="142"/>
      <c r="AY402" s="146"/>
      <c r="AZ402" s="145"/>
      <c r="BA402" s="145"/>
      <c r="BB402" s="145"/>
      <c r="BC402" s="145"/>
      <c r="BD402" s="145"/>
      <c r="BE402" s="145"/>
      <c r="BF402" s="145"/>
      <c r="BG402" s="145"/>
      <c r="BH402" s="145"/>
      <c r="BI402" s="145"/>
      <c r="BJ402" s="145"/>
      <c r="BK402" s="145"/>
      <c r="BL402" s="145"/>
      <c r="BM402" s="145"/>
      <c r="BN402" s="145"/>
      <c r="BO402" s="142"/>
      <c r="BP402" s="148"/>
      <c r="BQ402" s="145"/>
      <c r="BR402" s="149"/>
      <c r="BS402" s="146"/>
      <c r="BT402" s="144"/>
      <c r="BU402" s="145"/>
      <c r="BV402" s="145"/>
      <c r="BW402" s="145"/>
      <c r="BX402" s="147"/>
      <c r="BY402" s="219"/>
    </row>
    <row r="403" spans="1:77" s="158" customFormat="1" ht="18" customHeight="1">
      <c r="A403" s="222">
        <f t="shared" si="19"/>
        <v>0</v>
      </c>
      <c r="B403" s="223" t="s">
        <v>528</v>
      </c>
      <c r="C403" s="224" t="str">
        <f t="shared" si="18"/>
        <v/>
      </c>
      <c r="D403" s="225" t="str">
        <f t="shared" si="20"/>
        <v/>
      </c>
      <c r="E403" s="151"/>
      <c r="F403" s="142"/>
      <c r="G403" s="143"/>
      <c r="H403" s="153"/>
      <c r="I403" s="154"/>
      <c r="J403" s="154"/>
      <c r="K403" s="154"/>
      <c r="L403" s="154"/>
      <c r="M403" s="154"/>
      <c r="N403" s="154"/>
      <c r="O403" s="154"/>
      <c r="P403" s="154"/>
      <c r="Q403" s="155"/>
      <c r="R403" s="154"/>
      <c r="S403" s="154"/>
      <c r="T403" s="154"/>
      <c r="U403" s="154"/>
      <c r="V403" s="154"/>
      <c r="W403" s="154"/>
      <c r="X403" s="154"/>
      <c r="Y403" s="154"/>
      <c r="Z403" s="147"/>
      <c r="AA403" s="146"/>
      <c r="AB403" s="145"/>
      <c r="AC403" s="145"/>
      <c r="AD403" s="147"/>
      <c r="AE403" s="147"/>
      <c r="AF403" s="146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7"/>
      <c r="AQ403" s="146"/>
      <c r="AR403" s="145"/>
      <c r="AS403" s="145"/>
      <c r="AT403" s="145"/>
      <c r="AU403" s="145"/>
      <c r="AV403" s="145"/>
      <c r="AW403" s="145"/>
      <c r="AX403" s="142"/>
      <c r="AY403" s="146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5"/>
      <c r="BJ403" s="145"/>
      <c r="BK403" s="145"/>
      <c r="BL403" s="145"/>
      <c r="BM403" s="145"/>
      <c r="BN403" s="145"/>
      <c r="BO403" s="142"/>
      <c r="BP403" s="148"/>
      <c r="BQ403" s="145"/>
      <c r="BR403" s="149"/>
      <c r="BS403" s="146"/>
      <c r="BT403" s="144"/>
      <c r="BU403" s="145"/>
      <c r="BV403" s="145"/>
      <c r="BW403" s="145"/>
      <c r="BX403" s="147"/>
      <c r="BY403" s="219"/>
    </row>
    <row r="404" spans="1:77" s="158" customFormat="1" ht="18" customHeight="1">
      <c r="A404" s="222">
        <f t="shared" si="19"/>
        <v>0</v>
      </c>
      <c r="B404" s="223" t="s">
        <v>529</v>
      </c>
      <c r="C404" s="224" t="str">
        <f t="shared" si="18"/>
        <v/>
      </c>
      <c r="D404" s="225" t="str">
        <f t="shared" si="20"/>
        <v/>
      </c>
      <c r="E404" s="151"/>
      <c r="F404" s="142"/>
      <c r="G404" s="143"/>
      <c r="H404" s="153"/>
      <c r="I404" s="154"/>
      <c r="J404" s="154"/>
      <c r="K404" s="154"/>
      <c r="L404" s="154"/>
      <c r="M404" s="154"/>
      <c r="N404" s="154"/>
      <c r="O404" s="154"/>
      <c r="P404" s="154"/>
      <c r="Q404" s="155"/>
      <c r="R404" s="154"/>
      <c r="S404" s="154"/>
      <c r="T404" s="154"/>
      <c r="U404" s="154"/>
      <c r="V404" s="154"/>
      <c r="W404" s="154"/>
      <c r="X404" s="154"/>
      <c r="Y404" s="154"/>
      <c r="Z404" s="147"/>
      <c r="AA404" s="146"/>
      <c r="AB404" s="145"/>
      <c r="AC404" s="145"/>
      <c r="AD404" s="147"/>
      <c r="AE404" s="147"/>
      <c r="AF404" s="146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7"/>
      <c r="AQ404" s="146"/>
      <c r="AR404" s="145"/>
      <c r="AS404" s="145"/>
      <c r="AT404" s="145"/>
      <c r="AU404" s="145"/>
      <c r="AV404" s="145"/>
      <c r="AW404" s="145"/>
      <c r="AX404" s="142"/>
      <c r="AY404" s="146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5"/>
      <c r="BJ404" s="145"/>
      <c r="BK404" s="145"/>
      <c r="BL404" s="145"/>
      <c r="BM404" s="145"/>
      <c r="BN404" s="145"/>
      <c r="BO404" s="142"/>
      <c r="BP404" s="148"/>
      <c r="BQ404" s="145"/>
      <c r="BR404" s="149"/>
      <c r="BS404" s="146"/>
      <c r="BT404" s="144"/>
      <c r="BU404" s="145"/>
      <c r="BV404" s="145"/>
      <c r="BW404" s="145"/>
      <c r="BX404" s="147"/>
      <c r="BY404" s="219"/>
    </row>
    <row r="405" spans="1:77" s="158" customFormat="1" ht="18" customHeight="1">
      <c r="A405" s="222">
        <f t="shared" si="19"/>
        <v>0</v>
      </c>
      <c r="B405" s="223" t="s">
        <v>530</v>
      </c>
      <c r="C405" s="224" t="str">
        <f t="shared" si="18"/>
        <v/>
      </c>
      <c r="D405" s="225" t="str">
        <f t="shared" si="20"/>
        <v/>
      </c>
      <c r="E405" s="151"/>
      <c r="F405" s="142"/>
      <c r="G405" s="143"/>
      <c r="H405" s="153"/>
      <c r="I405" s="154"/>
      <c r="J405" s="154"/>
      <c r="K405" s="154"/>
      <c r="L405" s="154"/>
      <c r="M405" s="154"/>
      <c r="N405" s="154"/>
      <c r="O405" s="154"/>
      <c r="P405" s="154"/>
      <c r="Q405" s="155"/>
      <c r="R405" s="154"/>
      <c r="S405" s="154"/>
      <c r="T405" s="154"/>
      <c r="U405" s="154"/>
      <c r="V405" s="154"/>
      <c r="W405" s="154"/>
      <c r="X405" s="154"/>
      <c r="Y405" s="154"/>
      <c r="Z405" s="147"/>
      <c r="AA405" s="146"/>
      <c r="AB405" s="145"/>
      <c r="AC405" s="145"/>
      <c r="AD405" s="147"/>
      <c r="AE405" s="147"/>
      <c r="AF405" s="146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7"/>
      <c r="AQ405" s="146"/>
      <c r="AR405" s="145"/>
      <c r="AS405" s="145"/>
      <c r="AT405" s="145"/>
      <c r="AU405" s="145"/>
      <c r="AV405" s="145"/>
      <c r="AW405" s="145"/>
      <c r="AX405" s="142"/>
      <c r="AY405" s="146"/>
      <c r="AZ405" s="145"/>
      <c r="BA405" s="145"/>
      <c r="BB405" s="145"/>
      <c r="BC405" s="145"/>
      <c r="BD405" s="145"/>
      <c r="BE405" s="145"/>
      <c r="BF405" s="145"/>
      <c r="BG405" s="145"/>
      <c r="BH405" s="145"/>
      <c r="BI405" s="145"/>
      <c r="BJ405" s="145"/>
      <c r="BK405" s="145"/>
      <c r="BL405" s="145"/>
      <c r="BM405" s="145"/>
      <c r="BN405" s="145"/>
      <c r="BO405" s="142"/>
      <c r="BP405" s="148"/>
      <c r="BQ405" s="145"/>
      <c r="BR405" s="149"/>
      <c r="BS405" s="146"/>
      <c r="BT405" s="144"/>
      <c r="BU405" s="145"/>
      <c r="BV405" s="145"/>
      <c r="BW405" s="145"/>
      <c r="BX405" s="147"/>
      <c r="BY405" s="219"/>
    </row>
    <row r="406" spans="1:77" s="158" customFormat="1" ht="18" customHeight="1">
      <c r="A406" s="222">
        <f t="shared" si="19"/>
        <v>0</v>
      </c>
      <c r="B406" s="223" t="s">
        <v>531</v>
      </c>
      <c r="C406" s="224" t="str">
        <f t="shared" si="18"/>
        <v/>
      </c>
      <c r="D406" s="225" t="str">
        <f t="shared" si="20"/>
        <v/>
      </c>
      <c r="E406" s="151"/>
      <c r="F406" s="142"/>
      <c r="G406" s="143"/>
      <c r="H406" s="153"/>
      <c r="I406" s="154"/>
      <c r="J406" s="154"/>
      <c r="K406" s="154"/>
      <c r="L406" s="154"/>
      <c r="M406" s="154"/>
      <c r="N406" s="154"/>
      <c r="O406" s="154"/>
      <c r="P406" s="154"/>
      <c r="Q406" s="155"/>
      <c r="R406" s="154"/>
      <c r="S406" s="154"/>
      <c r="T406" s="154"/>
      <c r="U406" s="154"/>
      <c r="V406" s="154"/>
      <c r="W406" s="154"/>
      <c r="X406" s="154"/>
      <c r="Y406" s="154"/>
      <c r="Z406" s="147"/>
      <c r="AA406" s="146"/>
      <c r="AB406" s="145"/>
      <c r="AC406" s="145"/>
      <c r="AD406" s="147"/>
      <c r="AE406" s="147"/>
      <c r="AF406" s="146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7"/>
      <c r="AQ406" s="146"/>
      <c r="AR406" s="145"/>
      <c r="AS406" s="145"/>
      <c r="AT406" s="145"/>
      <c r="AU406" s="145"/>
      <c r="AV406" s="145"/>
      <c r="AW406" s="145"/>
      <c r="AX406" s="142"/>
      <c r="AY406" s="146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  <c r="BM406" s="145"/>
      <c r="BN406" s="145"/>
      <c r="BO406" s="142"/>
      <c r="BP406" s="148"/>
      <c r="BQ406" s="145"/>
      <c r="BR406" s="149"/>
      <c r="BS406" s="146"/>
      <c r="BT406" s="144"/>
      <c r="BU406" s="145"/>
      <c r="BV406" s="145"/>
      <c r="BW406" s="145"/>
      <c r="BX406" s="147"/>
      <c r="BY406" s="219"/>
    </row>
    <row r="407" spans="1:77" s="158" customFormat="1" ht="18" customHeight="1">
      <c r="A407" s="222">
        <f t="shared" si="19"/>
        <v>0</v>
      </c>
      <c r="B407" s="223" t="s">
        <v>532</v>
      </c>
      <c r="C407" s="224" t="str">
        <f t="shared" si="18"/>
        <v/>
      </c>
      <c r="D407" s="225" t="str">
        <f t="shared" si="20"/>
        <v/>
      </c>
      <c r="E407" s="151"/>
      <c r="F407" s="142"/>
      <c r="G407" s="143"/>
      <c r="H407" s="153"/>
      <c r="I407" s="154"/>
      <c r="J407" s="154"/>
      <c r="K407" s="154"/>
      <c r="L407" s="154"/>
      <c r="M407" s="154"/>
      <c r="N407" s="154"/>
      <c r="O407" s="154"/>
      <c r="P407" s="154"/>
      <c r="Q407" s="155"/>
      <c r="R407" s="154"/>
      <c r="S407" s="154"/>
      <c r="T407" s="154"/>
      <c r="U407" s="154"/>
      <c r="V407" s="154"/>
      <c r="W407" s="154"/>
      <c r="X407" s="154"/>
      <c r="Y407" s="154"/>
      <c r="Z407" s="147"/>
      <c r="AA407" s="146"/>
      <c r="AB407" s="145"/>
      <c r="AC407" s="145"/>
      <c r="AD407" s="147"/>
      <c r="AE407" s="147"/>
      <c r="AF407" s="146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7"/>
      <c r="AQ407" s="146"/>
      <c r="AR407" s="145"/>
      <c r="AS407" s="145"/>
      <c r="AT407" s="145"/>
      <c r="AU407" s="145"/>
      <c r="AV407" s="145"/>
      <c r="AW407" s="145"/>
      <c r="AX407" s="142"/>
      <c r="AY407" s="146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5"/>
      <c r="BJ407" s="145"/>
      <c r="BK407" s="145"/>
      <c r="BL407" s="145"/>
      <c r="BM407" s="145"/>
      <c r="BN407" s="145"/>
      <c r="BO407" s="142"/>
      <c r="BP407" s="148"/>
      <c r="BQ407" s="145"/>
      <c r="BR407" s="149"/>
      <c r="BS407" s="146"/>
      <c r="BT407" s="144"/>
      <c r="BU407" s="145"/>
      <c r="BV407" s="145"/>
      <c r="BW407" s="145"/>
      <c r="BX407" s="147"/>
      <c r="BY407" s="219"/>
    </row>
    <row r="408" spans="1:77" s="158" customFormat="1" ht="18" customHeight="1">
      <c r="A408" s="222">
        <f t="shared" si="19"/>
        <v>0</v>
      </c>
      <c r="B408" s="223" t="s">
        <v>533</v>
      </c>
      <c r="C408" s="224" t="str">
        <f t="shared" si="18"/>
        <v/>
      </c>
      <c r="D408" s="225" t="str">
        <f t="shared" si="20"/>
        <v/>
      </c>
      <c r="E408" s="151"/>
      <c r="F408" s="142"/>
      <c r="G408" s="143"/>
      <c r="H408" s="153"/>
      <c r="I408" s="154"/>
      <c r="J408" s="154"/>
      <c r="K408" s="154"/>
      <c r="L408" s="154"/>
      <c r="M408" s="154"/>
      <c r="N408" s="154"/>
      <c r="O408" s="154"/>
      <c r="P408" s="154"/>
      <c r="Q408" s="155"/>
      <c r="R408" s="154"/>
      <c r="S408" s="154"/>
      <c r="T408" s="154"/>
      <c r="U408" s="154"/>
      <c r="V408" s="154"/>
      <c r="W408" s="154"/>
      <c r="X408" s="154"/>
      <c r="Y408" s="154"/>
      <c r="Z408" s="147"/>
      <c r="AA408" s="146"/>
      <c r="AB408" s="145"/>
      <c r="AC408" s="145"/>
      <c r="AD408" s="147"/>
      <c r="AE408" s="147"/>
      <c r="AF408" s="146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7"/>
      <c r="AQ408" s="146"/>
      <c r="AR408" s="145"/>
      <c r="AS408" s="145"/>
      <c r="AT408" s="145"/>
      <c r="AU408" s="145"/>
      <c r="AV408" s="145"/>
      <c r="AW408" s="145"/>
      <c r="AX408" s="142"/>
      <c r="AY408" s="146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5"/>
      <c r="BJ408" s="145"/>
      <c r="BK408" s="145"/>
      <c r="BL408" s="145"/>
      <c r="BM408" s="145"/>
      <c r="BN408" s="145"/>
      <c r="BO408" s="142"/>
      <c r="BP408" s="148"/>
      <c r="BQ408" s="145"/>
      <c r="BR408" s="149"/>
      <c r="BS408" s="146"/>
      <c r="BT408" s="144"/>
      <c r="BU408" s="145"/>
      <c r="BV408" s="145"/>
      <c r="BW408" s="145"/>
      <c r="BX408" s="147"/>
      <c r="BY408" s="219"/>
    </row>
    <row r="409" spans="1:77" s="158" customFormat="1" ht="18" customHeight="1">
      <c r="A409" s="222">
        <f t="shared" si="19"/>
        <v>0</v>
      </c>
      <c r="B409" s="223" t="s">
        <v>534</v>
      </c>
      <c r="C409" s="224" t="str">
        <f t="shared" si="18"/>
        <v/>
      </c>
      <c r="D409" s="225" t="str">
        <f t="shared" si="20"/>
        <v/>
      </c>
      <c r="E409" s="151"/>
      <c r="F409" s="142"/>
      <c r="G409" s="143"/>
      <c r="H409" s="153"/>
      <c r="I409" s="154"/>
      <c r="J409" s="154"/>
      <c r="K409" s="154"/>
      <c r="L409" s="154"/>
      <c r="M409" s="154"/>
      <c r="N409" s="154"/>
      <c r="O409" s="154"/>
      <c r="P409" s="154"/>
      <c r="Q409" s="155"/>
      <c r="R409" s="154"/>
      <c r="S409" s="154"/>
      <c r="T409" s="154"/>
      <c r="U409" s="154"/>
      <c r="V409" s="154"/>
      <c r="W409" s="154"/>
      <c r="X409" s="154"/>
      <c r="Y409" s="154"/>
      <c r="Z409" s="147"/>
      <c r="AA409" s="146"/>
      <c r="AB409" s="145"/>
      <c r="AC409" s="145"/>
      <c r="AD409" s="147"/>
      <c r="AE409" s="147"/>
      <c r="AF409" s="146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7"/>
      <c r="AQ409" s="146"/>
      <c r="AR409" s="145"/>
      <c r="AS409" s="145"/>
      <c r="AT409" s="145"/>
      <c r="AU409" s="145"/>
      <c r="AV409" s="145"/>
      <c r="AW409" s="145"/>
      <c r="AX409" s="142"/>
      <c r="AY409" s="146"/>
      <c r="AZ409" s="145"/>
      <c r="BA409" s="145"/>
      <c r="BB409" s="145"/>
      <c r="BC409" s="145"/>
      <c r="BD409" s="145"/>
      <c r="BE409" s="145"/>
      <c r="BF409" s="145"/>
      <c r="BG409" s="145"/>
      <c r="BH409" s="145"/>
      <c r="BI409" s="145"/>
      <c r="BJ409" s="145"/>
      <c r="BK409" s="145"/>
      <c r="BL409" s="145"/>
      <c r="BM409" s="145"/>
      <c r="BN409" s="145"/>
      <c r="BO409" s="142"/>
      <c r="BP409" s="148"/>
      <c r="BQ409" s="145"/>
      <c r="BR409" s="149"/>
      <c r="BS409" s="146"/>
      <c r="BT409" s="144"/>
      <c r="BU409" s="145"/>
      <c r="BV409" s="145"/>
      <c r="BW409" s="145"/>
      <c r="BX409" s="147"/>
      <c r="BY409" s="219"/>
    </row>
    <row r="410" spans="1:77" s="158" customFormat="1" ht="18" customHeight="1">
      <c r="A410" s="222">
        <f t="shared" si="19"/>
        <v>0</v>
      </c>
      <c r="B410" s="223" t="s">
        <v>535</v>
      </c>
      <c r="C410" s="224" t="str">
        <f t="shared" si="18"/>
        <v/>
      </c>
      <c r="D410" s="225" t="str">
        <f t="shared" si="20"/>
        <v/>
      </c>
      <c r="E410" s="151"/>
      <c r="F410" s="142"/>
      <c r="G410" s="143"/>
      <c r="H410" s="153"/>
      <c r="I410" s="154"/>
      <c r="J410" s="154"/>
      <c r="K410" s="154"/>
      <c r="L410" s="154"/>
      <c r="M410" s="154"/>
      <c r="N410" s="154"/>
      <c r="O410" s="154"/>
      <c r="P410" s="154"/>
      <c r="Q410" s="155"/>
      <c r="R410" s="154"/>
      <c r="S410" s="154"/>
      <c r="T410" s="154"/>
      <c r="U410" s="154"/>
      <c r="V410" s="154"/>
      <c r="W410" s="154"/>
      <c r="X410" s="154"/>
      <c r="Y410" s="154"/>
      <c r="Z410" s="147"/>
      <c r="AA410" s="146"/>
      <c r="AB410" s="145"/>
      <c r="AC410" s="145"/>
      <c r="AD410" s="147"/>
      <c r="AE410" s="147"/>
      <c r="AF410" s="146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7"/>
      <c r="AQ410" s="146"/>
      <c r="AR410" s="145"/>
      <c r="AS410" s="145"/>
      <c r="AT410" s="145"/>
      <c r="AU410" s="145"/>
      <c r="AV410" s="145"/>
      <c r="AW410" s="145"/>
      <c r="AX410" s="142"/>
      <c r="AY410" s="146"/>
      <c r="AZ410" s="145"/>
      <c r="BA410" s="145"/>
      <c r="BB410" s="145"/>
      <c r="BC410" s="145"/>
      <c r="BD410" s="145"/>
      <c r="BE410" s="145"/>
      <c r="BF410" s="145"/>
      <c r="BG410" s="145"/>
      <c r="BH410" s="145"/>
      <c r="BI410" s="145"/>
      <c r="BJ410" s="145"/>
      <c r="BK410" s="145"/>
      <c r="BL410" s="145"/>
      <c r="BM410" s="145"/>
      <c r="BN410" s="145"/>
      <c r="BO410" s="142"/>
      <c r="BP410" s="148"/>
      <c r="BQ410" s="145"/>
      <c r="BR410" s="149"/>
      <c r="BS410" s="146"/>
      <c r="BT410" s="144"/>
      <c r="BU410" s="145"/>
      <c r="BV410" s="145"/>
      <c r="BW410" s="145"/>
      <c r="BX410" s="147"/>
      <c r="BY410" s="219"/>
    </row>
    <row r="411" spans="1:77" s="158" customFormat="1" ht="18" customHeight="1">
      <c r="A411" s="222">
        <f t="shared" si="19"/>
        <v>0</v>
      </c>
      <c r="B411" s="223" t="s">
        <v>536</v>
      </c>
      <c r="C411" s="224" t="str">
        <f t="shared" si="18"/>
        <v/>
      </c>
      <c r="D411" s="225" t="str">
        <f t="shared" si="20"/>
        <v/>
      </c>
      <c r="E411" s="151"/>
      <c r="F411" s="142"/>
      <c r="G411" s="143"/>
      <c r="H411" s="153"/>
      <c r="I411" s="154"/>
      <c r="J411" s="154"/>
      <c r="K411" s="154"/>
      <c r="L411" s="154"/>
      <c r="M411" s="154"/>
      <c r="N411" s="154"/>
      <c r="O411" s="154"/>
      <c r="P411" s="154"/>
      <c r="Q411" s="155"/>
      <c r="R411" s="154"/>
      <c r="S411" s="154"/>
      <c r="T411" s="154"/>
      <c r="U411" s="154"/>
      <c r="V411" s="154"/>
      <c r="W411" s="154"/>
      <c r="X411" s="154"/>
      <c r="Y411" s="154"/>
      <c r="Z411" s="147"/>
      <c r="AA411" s="146"/>
      <c r="AB411" s="145"/>
      <c r="AC411" s="145"/>
      <c r="AD411" s="147"/>
      <c r="AE411" s="147"/>
      <c r="AF411" s="146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7"/>
      <c r="AQ411" s="146"/>
      <c r="AR411" s="145"/>
      <c r="AS411" s="145"/>
      <c r="AT411" s="145"/>
      <c r="AU411" s="145"/>
      <c r="AV411" s="145"/>
      <c r="AW411" s="145"/>
      <c r="AX411" s="142"/>
      <c r="AY411" s="146"/>
      <c r="AZ411" s="145"/>
      <c r="BA411" s="145"/>
      <c r="BB411" s="145"/>
      <c r="BC411" s="145"/>
      <c r="BD411" s="145"/>
      <c r="BE411" s="145"/>
      <c r="BF411" s="145"/>
      <c r="BG411" s="145"/>
      <c r="BH411" s="145"/>
      <c r="BI411" s="145"/>
      <c r="BJ411" s="145"/>
      <c r="BK411" s="145"/>
      <c r="BL411" s="145"/>
      <c r="BM411" s="145"/>
      <c r="BN411" s="145"/>
      <c r="BO411" s="142"/>
      <c r="BP411" s="148"/>
      <c r="BQ411" s="145"/>
      <c r="BR411" s="149"/>
      <c r="BS411" s="146"/>
      <c r="BT411" s="144"/>
      <c r="BU411" s="145"/>
      <c r="BV411" s="145"/>
      <c r="BW411" s="145"/>
      <c r="BX411" s="147"/>
      <c r="BY411" s="219"/>
    </row>
    <row r="412" spans="1:77" s="158" customFormat="1" ht="18" customHeight="1">
      <c r="A412" s="222">
        <f t="shared" si="19"/>
        <v>0</v>
      </c>
      <c r="B412" s="223" t="s">
        <v>537</v>
      </c>
      <c r="C412" s="224" t="str">
        <f t="shared" si="18"/>
        <v/>
      </c>
      <c r="D412" s="225" t="str">
        <f t="shared" si="20"/>
        <v/>
      </c>
      <c r="E412" s="151"/>
      <c r="F412" s="142"/>
      <c r="G412" s="143"/>
      <c r="H412" s="153"/>
      <c r="I412" s="154"/>
      <c r="J412" s="154"/>
      <c r="K412" s="154"/>
      <c r="L412" s="154"/>
      <c r="M412" s="154"/>
      <c r="N412" s="154"/>
      <c r="O412" s="154"/>
      <c r="P412" s="154"/>
      <c r="Q412" s="155"/>
      <c r="R412" s="154"/>
      <c r="S412" s="154"/>
      <c r="T412" s="154"/>
      <c r="U412" s="154"/>
      <c r="V412" s="154"/>
      <c r="W412" s="154"/>
      <c r="X412" s="154"/>
      <c r="Y412" s="154"/>
      <c r="Z412" s="147"/>
      <c r="AA412" s="146"/>
      <c r="AB412" s="145"/>
      <c r="AC412" s="145"/>
      <c r="AD412" s="147"/>
      <c r="AE412" s="147"/>
      <c r="AF412" s="146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7"/>
      <c r="AQ412" s="146"/>
      <c r="AR412" s="145"/>
      <c r="AS412" s="145"/>
      <c r="AT412" s="145"/>
      <c r="AU412" s="145"/>
      <c r="AV412" s="145"/>
      <c r="AW412" s="145"/>
      <c r="AX412" s="142"/>
      <c r="AY412" s="146"/>
      <c r="AZ412" s="145"/>
      <c r="BA412" s="145"/>
      <c r="BB412" s="145"/>
      <c r="BC412" s="145"/>
      <c r="BD412" s="145"/>
      <c r="BE412" s="145"/>
      <c r="BF412" s="145"/>
      <c r="BG412" s="145"/>
      <c r="BH412" s="145"/>
      <c r="BI412" s="145"/>
      <c r="BJ412" s="145"/>
      <c r="BK412" s="145"/>
      <c r="BL412" s="145"/>
      <c r="BM412" s="145"/>
      <c r="BN412" s="145"/>
      <c r="BO412" s="142"/>
      <c r="BP412" s="148"/>
      <c r="BQ412" s="145"/>
      <c r="BR412" s="149"/>
      <c r="BS412" s="146"/>
      <c r="BT412" s="144"/>
      <c r="BU412" s="145"/>
      <c r="BV412" s="145"/>
      <c r="BW412" s="145"/>
      <c r="BX412" s="147"/>
      <c r="BY412" s="219"/>
    </row>
    <row r="413" spans="1:77" s="158" customFormat="1" ht="18" customHeight="1">
      <c r="A413" s="222">
        <f t="shared" si="19"/>
        <v>0</v>
      </c>
      <c r="B413" s="223" t="s">
        <v>538</v>
      </c>
      <c r="C413" s="224" t="str">
        <f t="shared" si="18"/>
        <v/>
      </c>
      <c r="D413" s="225" t="str">
        <f t="shared" si="20"/>
        <v/>
      </c>
      <c r="E413" s="151"/>
      <c r="F413" s="142"/>
      <c r="G413" s="143"/>
      <c r="H413" s="153"/>
      <c r="I413" s="154"/>
      <c r="J413" s="154"/>
      <c r="K413" s="154"/>
      <c r="L413" s="154"/>
      <c r="M413" s="154"/>
      <c r="N413" s="154"/>
      <c r="O413" s="154"/>
      <c r="P413" s="154"/>
      <c r="Q413" s="155"/>
      <c r="R413" s="154"/>
      <c r="S413" s="154"/>
      <c r="T413" s="154"/>
      <c r="U413" s="154"/>
      <c r="V413" s="154"/>
      <c r="W413" s="154"/>
      <c r="X413" s="154"/>
      <c r="Y413" s="154"/>
      <c r="Z413" s="147"/>
      <c r="AA413" s="146"/>
      <c r="AB413" s="145"/>
      <c r="AC413" s="145"/>
      <c r="AD413" s="147"/>
      <c r="AE413" s="147"/>
      <c r="AF413" s="146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7"/>
      <c r="AQ413" s="146"/>
      <c r="AR413" s="145"/>
      <c r="AS413" s="145"/>
      <c r="AT413" s="145"/>
      <c r="AU413" s="145"/>
      <c r="AV413" s="145"/>
      <c r="AW413" s="145"/>
      <c r="AX413" s="142"/>
      <c r="AY413" s="146"/>
      <c r="AZ413" s="145"/>
      <c r="BA413" s="145"/>
      <c r="BB413" s="145"/>
      <c r="BC413" s="145"/>
      <c r="BD413" s="145"/>
      <c r="BE413" s="145"/>
      <c r="BF413" s="145"/>
      <c r="BG413" s="145"/>
      <c r="BH413" s="145"/>
      <c r="BI413" s="145"/>
      <c r="BJ413" s="145"/>
      <c r="BK413" s="145"/>
      <c r="BL413" s="145"/>
      <c r="BM413" s="145"/>
      <c r="BN413" s="145"/>
      <c r="BO413" s="142"/>
      <c r="BP413" s="148"/>
      <c r="BQ413" s="145"/>
      <c r="BR413" s="149"/>
      <c r="BS413" s="146"/>
      <c r="BT413" s="144"/>
      <c r="BU413" s="145"/>
      <c r="BV413" s="145"/>
      <c r="BW413" s="145"/>
      <c r="BX413" s="147"/>
      <c r="BY413" s="219"/>
    </row>
    <row r="414" spans="1:77" s="158" customFormat="1" ht="18" customHeight="1">
      <c r="A414" s="222">
        <f t="shared" si="19"/>
        <v>0</v>
      </c>
      <c r="B414" s="223" t="s">
        <v>539</v>
      </c>
      <c r="C414" s="224" t="str">
        <f t="shared" si="18"/>
        <v/>
      </c>
      <c r="D414" s="225" t="str">
        <f t="shared" si="20"/>
        <v/>
      </c>
      <c r="E414" s="151"/>
      <c r="F414" s="142"/>
      <c r="G414" s="143"/>
      <c r="H414" s="153"/>
      <c r="I414" s="154"/>
      <c r="J414" s="154"/>
      <c r="K414" s="154"/>
      <c r="L414" s="154"/>
      <c r="M414" s="154"/>
      <c r="N414" s="154"/>
      <c r="O414" s="154"/>
      <c r="P414" s="154"/>
      <c r="Q414" s="155"/>
      <c r="R414" s="154"/>
      <c r="S414" s="154"/>
      <c r="T414" s="154"/>
      <c r="U414" s="154"/>
      <c r="V414" s="154"/>
      <c r="W414" s="154"/>
      <c r="X414" s="154"/>
      <c r="Y414" s="154"/>
      <c r="Z414" s="147"/>
      <c r="AA414" s="146"/>
      <c r="AB414" s="145"/>
      <c r="AC414" s="145"/>
      <c r="AD414" s="147"/>
      <c r="AE414" s="147"/>
      <c r="AF414" s="146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7"/>
      <c r="AQ414" s="146"/>
      <c r="AR414" s="145"/>
      <c r="AS414" s="145"/>
      <c r="AT414" s="145"/>
      <c r="AU414" s="145"/>
      <c r="AV414" s="145"/>
      <c r="AW414" s="145"/>
      <c r="AX414" s="142"/>
      <c r="AY414" s="146"/>
      <c r="AZ414" s="145"/>
      <c r="BA414" s="145"/>
      <c r="BB414" s="145"/>
      <c r="BC414" s="145"/>
      <c r="BD414" s="145"/>
      <c r="BE414" s="145"/>
      <c r="BF414" s="145"/>
      <c r="BG414" s="145"/>
      <c r="BH414" s="145"/>
      <c r="BI414" s="145"/>
      <c r="BJ414" s="145"/>
      <c r="BK414" s="145"/>
      <c r="BL414" s="145"/>
      <c r="BM414" s="145"/>
      <c r="BN414" s="145"/>
      <c r="BO414" s="142"/>
      <c r="BP414" s="148"/>
      <c r="BQ414" s="145"/>
      <c r="BR414" s="149"/>
      <c r="BS414" s="146"/>
      <c r="BT414" s="144"/>
      <c r="BU414" s="145"/>
      <c r="BV414" s="145"/>
      <c r="BW414" s="145"/>
      <c r="BX414" s="147"/>
      <c r="BY414" s="219"/>
    </row>
    <row r="415" spans="1:77" s="158" customFormat="1" ht="18" customHeight="1">
      <c r="A415" s="222">
        <f t="shared" si="19"/>
        <v>0</v>
      </c>
      <c r="B415" s="223" t="s">
        <v>540</v>
      </c>
      <c r="C415" s="224" t="str">
        <f t="shared" si="18"/>
        <v/>
      </c>
      <c r="D415" s="225" t="str">
        <f t="shared" si="20"/>
        <v/>
      </c>
      <c r="E415" s="151"/>
      <c r="F415" s="142"/>
      <c r="G415" s="143"/>
      <c r="H415" s="153"/>
      <c r="I415" s="154"/>
      <c r="J415" s="154"/>
      <c r="K415" s="154"/>
      <c r="L415" s="154"/>
      <c r="M415" s="154"/>
      <c r="N415" s="154"/>
      <c r="O415" s="154"/>
      <c r="P415" s="154"/>
      <c r="Q415" s="155"/>
      <c r="R415" s="154"/>
      <c r="S415" s="154"/>
      <c r="T415" s="154"/>
      <c r="U415" s="154"/>
      <c r="V415" s="154"/>
      <c r="W415" s="154"/>
      <c r="X415" s="154"/>
      <c r="Y415" s="154"/>
      <c r="Z415" s="147"/>
      <c r="AA415" s="146"/>
      <c r="AB415" s="145"/>
      <c r="AC415" s="145"/>
      <c r="AD415" s="147"/>
      <c r="AE415" s="147"/>
      <c r="AF415" s="146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7"/>
      <c r="AQ415" s="146"/>
      <c r="AR415" s="145"/>
      <c r="AS415" s="145"/>
      <c r="AT415" s="145"/>
      <c r="AU415" s="145"/>
      <c r="AV415" s="145"/>
      <c r="AW415" s="145"/>
      <c r="AX415" s="142"/>
      <c r="AY415" s="146"/>
      <c r="AZ415" s="145"/>
      <c r="BA415" s="145"/>
      <c r="BB415" s="145"/>
      <c r="BC415" s="145"/>
      <c r="BD415" s="145"/>
      <c r="BE415" s="145"/>
      <c r="BF415" s="145"/>
      <c r="BG415" s="145"/>
      <c r="BH415" s="145"/>
      <c r="BI415" s="145"/>
      <c r="BJ415" s="145"/>
      <c r="BK415" s="145"/>
      <c r="BL415" s="145"/>
      <c r="BM415" s="145"/>
      <c r="BN415" s="145"/>
      <c r="BO415" s="142"/>
      <c r="BP415" s="148"/>
      <c r="BQ415" s="145"/>
      <c r="BR415" s="149"/>
      <c r="BS415" s="146"/>
      <c r="BT415" s="144"/>
      <c r="BU415" s="145"/>
      <c r="BV415" s="145"/>
      <c r="BW415" s="145"/>
      <c r="BX415" s="147"/>
      <c r="BY415" s="219"/>
    </row>
    <row r="416" spans="1:77" s="158" customFormat="1" ht="18" customHeight="1">
      <c r="A416" s="222">
        <f t="shared" si="19"/>
        <v>0</v>
      </c>
      <c r="B416" s="223" t="s">
        <v>541</v>
      </c>
      <c r="C416" s="224" t="str">
        <f t="shared" si="18"/>
        <v/>
      </c>
      <c r="D416" s="225" t="str">
        <f t="shared" si="20"/>
        <v/>
      </c>
      <c r="E416" s="151"/>
      <c r="F416" s="142"/>
      <c r="G416" s="143"/>
      <c r="H416" s="153"/>
      <c r="I416" s="154"/>
      <c r="J416" s="154"/>
      <c r="K416" s="154"/>
      <c r="L416" s="154"/>
      <c r="M416" s="154"/>
      <c r="N416" s="154"/>
      <c r="O416" s="154"/>
      <c r="P416" s="154"/>
      <c r="Q416" s="155"/>
      <c r="R416" s="154"/>
      <c r="S416" s="154"/>
      <c r="T416" s="154"/>
      <c r="U416" s="154"/>
      <c r="V416" s="154"/>
      <c r="W416" s="154"/>
      <c r="X416" s="154"/>
      <c r="Y416" s="154"/>
      <c r="Z416" s="147"/>
      <c r="AA416" s="146"/>
      <c r="AB416" s="145"/>
      <c r="AC416" s="145"/>
      <c r="AD416" s="147"/>
      <c r="AE416" s="147"/>
      <c r="AF416" s="146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7"/>
      <c r="AQ416" s="146"/>
      <c r="AR416" s="145"/>
      <c r="AS416" s="145"/>
      <c r="AT416" s="145"/>
      <c r="AU416" s="145"/>
      <c r="AV416" s="145"/>
      <c r="AW416" s="145"/>
      <c r="AX416" s="142"/>
      <c r="AY416" s="146"/>
      <c r="AZ416" s="145"/>
      <c r="BA416" s="145"/>
      <c r="BB416" s="145"/>
      <c r="BC416" s="145"/>
      <c r="BD416" s="145"/>
      <c r="BE416" s="145"/>
      <c r="BF416" s="145"/>
      <c r="BG416" s="145"/>
      <c r="BH416" s="145"/>
      <c r="BI416" s="145"/>
      <c r="BJ416" s="145"/>
      <c r="BK416" s="145"/>
      <c r="BL416" s="145"/>
      <c r="BM416" s="145"/>
      <c r="BN416" s="145"/>
      <c r="BO416" s="142"/>
      <c r="BP416" s="148"/>
      <c r="BQ416" s="145"/>
      <c r="BR416" s="149"/>
      <c r="BS416" s="146"/>
      <c r="BT416" s="144"/>
      <c r="BU416" s="145"/>
      <c r="BV416" s="145"/>
      <c r="BW416" s="145"/>
      <c r="BX416" s="147"/>
      <c r="BY416" s="219"/>
    </row>
    <row r="417" spans="1:77" s="158" customFormat="1" ht="18" customHeight="1">
      <c r="A417" s="222">
        <f t="shared" si="19"/>
        <v>0</v>
      </c>
      <c r="B417" s="223" t="s">
        <v>542</v>
      </c>
      <c r="C417" s="224" t="str">
        <f t="shared" si="18"/>
        <v/>
      </c>
      <c r="D417" s="225" t="str">
        <f t="shared" si="20"/>
        <v/>
      </c>
      <c r="E417" s="151"/>
      <c r="F417" s="142"/>
      <c r="G417" s="143"/>
      <c r="H417" s="153"/>
      <c r="I417" s="154"/>
      <c r="J417" s="154"/>
      <c r="K417" s="154"/>
      <c r="L417" s="154"/>
      <c r="M417" s="154"/>
      <c r="N417" s="154"/>
      <c r="O417" s="154"/>
      <c r="P417" s="154"/>
      <c r="Q417" s="155"/>
      <c r="R417" s="154"/>
      <c r="S417" s="154"/>
      <c r="T417" s="154"/>
      <c r="U417" s="154"/>
      <c r="V417" s="154"/>
      <c r="W417" s="154"/>
      <c r="X417" s="154"/>
      <c r="Y417" s="154"/>
      <c r="Z417" s="147"/>
      <c r="AA417" s="146"/>
      <c r="AB417" s="145"/>
      <c r="AC417" s="145"/>
      <c r="AD417" s="147"/>
      <c r="AE417" s="147"/>
      <c r="AF417" s="146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7"/>
      <c r="AQ417" s="146"/>
      <c r="AR417" s="145"/>
      <c r="AS417" s="145"/>
      <c r="AT417" s="145"/>
      <c r="AU417" s="145"/>
      <c r="AV417" s="145"/>
      <c r="AW417" s="145"/>
      <c r="AX417" s="142"/>
      <c r="AY417" s="146"/>
      <c r="AZ417" s="145"/>
      <c r="BA417" s="145"/>
      <c r="BB417" s="145"/>
      <c r="BC417" s="145"/>
      <c r="BD417" s="145"/>
      <c r="BE417" s="145"/>
      <c r="BF417" s="145"/>
      <c r="BG417" s="145"/>
      <c r="BH417" s="145"/>
      <c r="BI417" s="145"/>
      <c r="BJ417" s="145"/>
      <c r="BK417" s="145"/>
      <c r="BL417" s="145"/>
      <c r="BM417" s="145"/>
      <c r="BN417" s="145"/>
      <c r="BO417" s="142"/>
      <c r="BP417" s="148"/>
      <c r="BQ417" s="145"/>
      <c r="BR417" s="149"/>
      <c r="BS417" s="146"/>
      <c r="BT417" s="144"/>
      <c r="BU417" s="145"/>
      <c r="BV417" s="145"/>
      <c r="BW417" s="145"/>
      <c r="BX417" s="147"/>
      <c r="BY417" s="219"/>
    </row>
    <row r="418" spans="1:77" s="158" customFormat="1" ht="18" customHeight="1">
      <c r="A418" s="222">
        <f t="shared" si="19"/>
        <v>0</v>
      </c>
      <c r="B418" s="223" t="s">
        <v>543</v>
      </c>
      <c r="C418" s="224" t="str">
        <f t="shared" si="18"/>
        <v/>
      </c>
      <c r="D418" s="225" t="str">
        <f t="shared" si="20"/>
        <v/>
      </c>
      <c r="E418" s="151"/>
      <c r="F418" s="142"/>
      <c r="G418" s="143"/>
      <c r="H418" s="153"/>
      <c r="I418" s="154"/>
      <c r="J418" s="154"/>
      <c r="K418" s="154"/>
      <c r="L418" s="154"/>
      <c r="M418" s="154"/>
      <c r="N418" s="154"/>
      <c r="O418" s="154"/>
      <c r="P418" s="154"/>
      <c r="Q418" s="155"/>
      <c r="R418" s="154"/>
      <c r="S418" s="154"/>
      <c r="T418" s="154"/>
      <c r="U418" s="154"/>
      <c r="V418" s="154"/>
      <c r="W418" s="154"/>
      <c r="X418" s="154"/>
      <c r="Y418" s="154"/>
      <c r="Z418" s="147"/>
      <c r="AA418" s="146"/>
      <c r="AB418" s="145"/>
      <c r="AC418" s="145"/>
      <c r="AD418" s="147"/>
      <c r="AE418" s="147"/>
      <c r="AF418" s="146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7"/>
      <c r="AQ418" s="146"/>
      <c r="AR418" s="145"/>
      <c r="AS418" s="145"/>
      <c r="AT418" s="145"/>
      <c r="AU418" s="145"/>
      <c r="AV418" s="145"/>
      <c r="AW418" s="145"/>
      <c r="AX418" s="142"/>
      <c r="AY418" s="146"/>
      <c r="AZ418" s="145"/>
      <c r="BA418" s="145"/>
      <c r="BB418" s="145"/>
      <c r="BC418" s="145"/>
      <c r="BD418" s="145"/>
      <c r="BE418" s="145"/>
      <c r="BF418" s="145"/>
      <c r="BG418" s="145"/>
      <c r="BH418" s="145"/>
      <c r="BI418" s="145"/>
      <c r="BJ418" s="145"/>
      <c r="BK418" s="145"/>
      <c r="BL418" s="145"/>
      <c r="BM418" s="145"/>
      <c r="BN418" s="145"/>
      <c r="BO418" s="142"/>
      <c r="BP418" s="148"/>
      <c r="BQ418" s="145"/>
      <c r="BR418" s="149"/>
      <c r="BS418" s="146"/>
      <c r="BT418" s="144"/>
      <c r="BU418" s="145"/>
      <c r="BV418" s="145"/>
      <c r="BW418" s="145"/>
      <c r="BX418" s="147"/>
      <c r="BY418" s="219"/>
    </row>
    <row r="419" spans="1:77" s="158" customFormat="1" ht="18" customHeight="1">
      <c r="A419" s="222">
        <f t="shared" si="19"/>
        <v>0</v>
      </c>
      <c r="B419" s="223" t="s">
        <v>544</v>
      </c>
      <c r="C419" s="224" t="str">
        <f t="shared" si="18"/>
        <v/>
      </c>
      <c r="D419" s="225" t="str">
        <f t="shared" si="20"/>
        <v/>
      </c>
      <c r="E419" s="151"/>
      <c r="F419" s="142"/>
      <c r="G419" s="143"/>
      <c r="H419" s="153"/>
      <c r="I419" s="154"/>
      <c r="J419" s="154"/>
      <c r="K419" s="154"/>
      <c r="L419" s="154"/>
      <c r="M419" s="154"/>
      <c r="N419" s="154"/>
      <c r="O419" s="154"/>
      <c r="P419" s="154"/>
      <c r="Q419" s="155"/>
      <c r="R419" s="154"/>
      <c r="S419" s="154"/>
      <c r="T419" s="154"/>
      <c r="U419" s="154"/>
      <c r="V419" s="154"/>
      <c r="W419" s="154"/>
      <c r="X419" s="154"/>
      <c r="Y419" s="154"/>
      <c r="Z419" s="147"/>
      <c r="AA419" s="146"/>
      <c r="AB419" s="145"/>
      <c r="AC419" s="145"/>
      <c r="AD419" s="147"/>
      <c r="AE419" s="147"/>
      <c r="AF419" s="146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7"/>
      <c r="AQ419" s="146"/>
      <c r="AR419" s="145"/>
      <c r="AS419" s="145"/>
      <c r="AT419" s="145"/>
      <c r="AU419" s="145"/>
      <c r="AV419" s="145"/>
      <c r="AW419" s="145"/>
      <c r="AX419" s="142"/>
      <c r="AY419" s="146"/>
      <c r="AZ419" s="145"/>
      <c r="BA419" s="145"/>
      <c r="BB419" s="145"/>
      <c r="BC419" s="145"/>
      <c r="BD419" s="145"/>
      <c r="BE419" s="145"/>
      <c r="BF419" s="145"/>
      <c r="BG419" s="145"/>
      <c r="BH419" s="145"/>
      <c r="BI419" s="145"/>
      <c r="BJ419" s="145"/>
      <c r="BK419" s="145"/>
      <c r="BL419" s="145"/>
      <c r="BM419" s="145"/>
      <c r="BN419" s="145"/>
      <c r="BO419" s="142"/>
      <c r="BP419" s="148"/>
      <c r="BQ419" s="145"/>
      <c r="BR419" s="149"/>
      <c r="BS419" s="146"/>
      <c r="BT419" s="144"/>
      <c r="BU419" s="145"/>
      <c r="BV419" s="145"/>
      <c r="BW419" s="145"/>
      <c r="BX419" s="147"/>
      <c r="BY419" s="219"/>
    </row>
    <row r="420" spans="1:77" s="158" customFormat="1" ht="18" customHeight="1">
      <c r="A420" s="222">
        <f t="shared" si="19"/>
        <v>0</v>
      </c>
      <c r="B420" s="223" t="s">
        <v>545</v>
      </c>
      <c r="C420" s="224" t="str">
        <f t="shared" si="18"/>
        <v/>
      </c>
      <c r="D420" s="225" t="str">
        <f t="shared" si="20"/>
        <v/>
      </c>
      <c r="E420" s="151"/>
      <c r="F420" s="142"/>
      <c r="G420" s="143"/>
      <c r="H420" s="153"/>
      <c r="I420" s="154"/>
      <c r="J420" s="154"/>
      <c r="K420" s="154"/>
      <c r="L420" s="154"/>
      <c r="M420" s="154"/>
      <c r="N420" s="154"/>
      <c r="O420" s="154"/>
      <c r="P420" s="154"/>
      <c r="Q420" s="155"/>
      <c r="R420" s="154"/>
      <c r="S420" s="154"/>
      <c r="T420" s="154"/>
      <c r="U420" s="154"/>
      <c r="V420" s="154"/>
      <c r="W420" s="154"/>
      <c r="X420" s="154"/>
      <c r="Y420" s="154"/>
      <c r="Z420" s="147"/>
      <c r="AA420" s="146"/>
      <c r="AB420" s="145"/>
      <c r="AC420" s="145"/>
      <c r="AD420" s="147"/>
      <c r="AE420" s="147"/>
      <c r="AF420" s="146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7"/>
      <c r="AQ420" s="146"/>
      <c r="AR420" s="145"/>
      <c r="AS420" s="145"/>
      <c r="AT420" s="145"/>
      <c r="AU420" s="145"/>
      <c r="AV420" s="145"/>
      <c r="AW420" s="145"/>
      <c r="AX420" s="142"/>
      <c r="AY420" s="146"/>
      <c r="AZ420" s="145"/>
      <c r="BA420" s="145"/>
      <c r="BB420" s="145"/>
      <c r="BC420" s="145"/>
      <c r="BD420" s="145"/>
      <c r="BE420" s="145"/>
      <c r="BF420" s="145"/>
      <c r="BG420" s="145"/>
      <c r="BH420" s="145"/>
      <c r="BI420" s="145"/>
      <c r="BJ420" s="145"/>
      <c r="BK420" s="145"/>
      <c r="BL420" s="145"/>
      <c r="BM420" s="145"/>
      <c r="BN420" s="145"/>
      <c r="BO420" s="142"/>
      <c r="BP420" s="148"/>
      <c r="BQ420" s="145"/>
      <c r="BR420" s="149"/>
      <c r="BS420" s="146"/>
      <c r="BT420" s="144"/>
      <c r="BU420" s="145"/>
      <c r="BV420" s="145"/>
      <c r="BW420" s="145"/>
      <c r="BX420" s="147"/>
      <c r="BY420" s="219"/>
    </row>
    <row r="421" spans="1:77" s="158" customFormat="1" ht="18" customHeight="1">
      <c r="A421" s="222">
        <f t="shared" si="19"/>
        <v>0</v>
      </c>
      <c r="B421" s="223" t="s">
        <v>546</v>
      </c>
      <c r="C421" s="224" t="str">
        <f t="shared" si="18"/>
        <v/>
      </c>
      <c r="D421" s="225" t="str">
        <f t="shared" si="20"/>
        <v/>
      </c>
      <c r="E421" s="151"/>
      <c r="F421" s="142"/>
      <c r="G421" s="143"/>
      <c r="H421" s="153"/>
      <c r="I421" s="154"/>
      <c r="J421" s="154"/>
      <c r="K421" s="154"/>
      <c r="L421" s="154"/>
      <c r="M421" s="154"/>
      <c r="N421" s="154"/>
      <c r="O421" s="154"/>
      <c r="P421" s="154"/>
      <c r="Q421" s="155"/>
      <c r="R421" s="154"/>
      <c r="S421" s="154"/>
      <c r="T421" s="154"/>
      <c r="U421" s="154"/>
      <c r="V421" s="154"/>
      <c r="W421" s="154"/>
      <c r="X421" s="154"/>
      <c r="Y421" s="154"/>
      <c r="Z421" s="147"/>
      <c r="AA421" s="146"/>
      <c r="AB421" s="145"/>
      <c r="AC421" s="145"/>
      <c r="AD421" s="147"/>
      <c r="AE421" s="147"/>
      <c r="AF421" s="146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7"/>
      <c r="AQ421" s="146"/>
      <c r="AR421" s="145"/>
      <c r="AS421" s="145"/>
      <c r="AT421" s="145"/>
      <c r="AU421" s="145"/>
      <c r="AV421" s="145"/>
      <c r="AW421" s="145"/>
      <c r="AX421" s="142"/>
      <c r="AY421" s="146"/>
      <c r="AZ421" s="145"/>
      <c r="BA421" s="145"/>
      <c r="BB421" s="145"/>
      <c r="BC421" s="145"/>
      <c r="BD421" s="145"/>
      <c r="BE421" s="145"/>
      <c r="BF421" s="145"/>
      <c r="BG421" s="145"/>
      <c r="BH421" s="145"/>
      <c r="BI421" s="145"/>
      <c r="BJ421" s="145"/>
      <c r="BK421" s="145"/>
      <c r="BL421" s="145"/>
      <c r="BM421" s="145"/>
      <c r="BN421" s="145"/>
      <c r="BO421" s="142"/>
      <c r="BP421" s="148"/>
      <c r="BQ421" s="145"/>
      <c r="BR421" s="149"/>
      <c r="BS421" s="146"/>
      <c r="BT421" s="144"/>
      <c r="BU421" s="145"/>
      <c r="BV421" s="145"/>
      <c r="BW421" s="145"/>
      <c r="BX421" s="147"/>
      <c r="BY421" s="219"/>
    </row>
    <row r="422" spans="1:77" s="158" customFormat="1" ht="18" customHeight="1">
      <c r="A422" s="222">
        <f t="shared" si="19"/>
        <v>0</v>
      </c>
      <c r="B422" s="223" t="s">
        <v>547</v>
      </c>
      <c r="C422" s="224" t="str">
        <f t="shared" si="18"/>
        <v/>
      </c>
      <c r="D422" s="225" t="str">
        <f t="shared" si="20"/>
        <v/>
      </c>
      <c r="E422" s="151"/>
      <c r="F422" s="142"/>
      <c r="G422" s="143"/>
      <c r="H422" s="153"/>
      <c r="I422" s="154"/>
      <c r="J422" s="154"/>
      <c r="K422" s="154"/>
      <c r="L422" s="154"/>
      <c r="M422" s="154"/>
      <c r="N422" s="154"/>
      <c r="O422" s="154"/>
      <c r="P422" s="154"/>
      <c r="Q422" s="155"/>
      <c r="R422" s="154"/>
      <c r="S422" s="154"/>
      <c r="T422" s="154"/>
      <c r="U422" s="154"/>
      <c r="V422" s="154"/>
      <c r="W422" s="154"/>
      <c r="X422" s="154"/>
      <c r="Y422" s="154"/>
      <c r="Z422" s="147"/>
      <c r="AA422" s="146"/>
      <c r="AB422" s="145"/>
      <c r="AC422" s="145"/>
      <c r="AD422" s="147"/>
      <c r="AE422" s="147"/>
      <c r="AF422" s="146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7"/>
      <c r="AQ422" s="146"/>
      <c r="AR422" s="145"/>
      <c r="AS422" s="145"/>
      <c r="AT422" s="145"/>
      <c r="AU422" s="145"/>
      <c r="AV422" s="145"/>
      <c r="AW422" s="145"/>
      <c r="AX422" s="142"/>
      <c r="AY422" s="146"/>
      <c r="AZ422" s="145"/>
      <c r="BA422" s="145"/>
      <c r="BB422" s="145"/>
      <c r="BC422" s="145"/>
      <c r="BD422" s="145"/>
      <c r="BE422" s="145"/>
      <c r="BF422" s="145"/>
      <c r="BG422" s="145"/>
      <c r="BH422" s="145"/>
      <c r="BI422" s="145"/>
      <c r="BJ422" s="145"/>
      <c r="BK422" s="145"/>
      <c r="BL422" s="145"/>
      <c r="BM422" s="145"/>
      <c r="BN422" s="145"/>
      <c r="BO422" s="142"/>
      <c r="BP422" s="148"/>
      <c r="BQ422" s="145"/>
      <c r="BR422" s="149"/>
      <c r="BS422" s="146"/>
      <c r="BT422" s="144"/>
      <c r="BU422" s="145"/>
      <c r="BV422" s="145"/>
      <c r="BW422" s="145"/>
      <c r="BX422" s="147"/>
      <c r="BY422" s="219"/>
    </row>
    <row r="423" spans="1:77" s="158" customFormat="1" ht="18" customHeight="1">
      <c r="A423" s="222">
        <f t="shared" si="19"/>
        <v>0</v>
      </c>
      <c r="B423" s="223" t="s">
        <v>548</v>
      </c>
      <c r="C423" s="224" t="str">
        <f t="shared" si="18"/>
        <v/>
      </c>
      <c r="D423" s="225" t="str">
        <f t="shared" si="20"/>
        <v/>
      </c>
      <c r="E423" s="151"/>
      <c r="F423" s="142"/>
      <c r="G423" s="143"/>
      <c r="H423" s="153"/>
      <c r="I423" s="154"/>
      <c r="J423" s="154"/>
      <c r="K423" s="154"/>
      <c r="L423" s="154"/>
      <c r="M423" s="154"/>
      <c r="N423" s="154"/>
      <c r="O423" s="154"/>
      <c r="P423" s="154"/>
      <c r="Q423" s="155"/>
      <c r="R423" s="154"/>
      <c r="S423" s="154"/>
      <c r="T423" s="154"/>
      <c r="U423" s="154"/>
      <c r="V423" s="154"/>
      <c r="W423" s="154"/>
      <c r="X423" s="154"/>
      <c r="Y423" s="154"/>
      <c r="Z423" s="147"/>
      <c r="AA423" s="146"/>
      <c r="AB423" s="145"/>
      <c r="AC423" s="145"/>
      <c r="AD423" s="147"/>
      <c r="AE423" s="147"/>
      <c r="AF423" s="146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7"/>
      <c r="AQ423" s="146"/>
      <c r="AR423" s="145"/>
      <c r="AS423" s="145"/>
      <c r="AT423" s="145"/>
      <c r="AU423" s="145"/>
      <c r="AV423" s="145"/>
      <c r="AW423" s="145"/>
      <c r="AX423" s="142"/>
      <c r="AY423" s="146"/>
      <c r="AZ423" s="145"/>
      <c r="BA423" s="145"/>
      <c r="BB423" s="145"/>
      <c r="BC423" s="145"/>
      <c r="BD423" s="145"/>
      <c r="BE423" s="145"/>
      <c r="BF423" s="145"/>
      <c r="BG423" s="145"/>
      <c r="BH423" s="145"/>
      <c r="BI423" s="145"/>
      <c r="BJ423" s="145"/>
      <c r="BK423" s="145"/>
      <c r="BL423" s="145"/>
      <c r="BM423" s="145"/>
      <c r="BN423" s="145"/>
      <c r="BO423" s="142"/>
      <c r="BP423" s="148"/>
      <c r="BQ423" s="145"/>
      <c r="BR423" s="149"/>
      <c r="BS423" s="146"/>
      <c r="BT423" s="144"/>
      <c r="BU423" s="145"/>
      <c r="BV423" s="145"/>
      <c r="BW423" s="145"/>
      <c r="BX423" s="147"/>
      <c r="BY423" s="219"/>
    </row>
    <row r="424" spans="1:77" s="158" customFormat="1" ht="18" customHeight="1">
      <c r="A424" s="222">
        <f t="shared" si="19"/>
        <v>0</v>
      </c>
      <c r="B424" s="223" t="s">
        <v>549</v>
      </c>
      <c r="C424" s="224" t="str">
        <f t="shared" si="18"/>
        <v/>
      </c>
      <c r="D424" s="225" t="str">
        <f t="shared" si="20"/>
        <v/>
      </c>
      <c r="E424" s="151"/>
      <c r="F424" s="142"/>
      <c r="G424" s="143"/>
      <c r="H424" s="153"/>
      <c r="I424" s="154"/>
      <c r="J424" s="154"/>
      <c r="K424" s="154"/>
      <c r="L424" s="154"/>
      <c r="M424" s="154"/>
      <c r="N424" s="154"/>
      <c r="O424" s="154"/>
      <c r="P424" s="154"/>
      <c r="Q424" s="155"/>
      <c r="R424" s="154"/>
      <c r="S424" s="154"/>
      <c r="T424" s="154"/>
      <c r="U424" s="154"/>
      <c r="V424" s="154"/>
      <c r="W424" s="154"/>
      <c r="X424" s="154"/>
      <c r="Y424" s="154"/>
      <c r="Z424" s="147"/>
      <c r="AA424" s="146"/>
      <c r="AB424" s="145"/>
      <c r="AC424" s="145"/>
      <c r="AD424" s="147"/>
      <c r="AE424" s="147"/>
      <c r="AF424" s="146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7"/>
      <c r="AQ424" s="146"/>
      <c r="AR424" s="145"/>
      <c r="AS424" s="145"/>
      <c r="AT424" s="145"/>
      <c r="AU424" s="145"/>
      <c r="AV424" s="145"/>
      <c r="AW424" s="145"/>
      <c r="AX424" s="142"/>
      <c r="AY424" s="146"/>
      <c r="AZ424" s="145"/>
      <c r="BA424" s="145"/>
      <c r="BB424" s="145"/>
      <c r="BC424" s="145"/>
      <c r="BD424" s="145"/>
      <c r="BE424" s="145"/>
      <c r="BF424" s="145"/>
      <c r="BG424" s="145"/>
      <c r="BH424" s="145"/>
      <c r="BI424" s="145"/>
      <c r="BJ424" s="145"/>
      <c r="BK424" s="145"/>
      <c r="BL424" s="145"/>
      <c r="BM424" s="145"/>
      <c r="BN424" s="145"/>
      <c r="BO424" s="142"/>
      <c r="BP424" s="148"/>
      <c r="BQ424" s="145"/>
      <c r="BR424" s="149"/>
      <c r="BS424" s="146"/>
      <c r="BT424" s="144"/>
      <c r="BU424" s="145"/>
      <c r="BV424" s="145"/>
      <c r="BW424" s="145"/>
      <c r="BX424" s="147"/>
      <c r="BY424" s="219"/>
    </row>
    <row r="425" spans="1:77" s="158" customFormat="1" ht="18" customHeight="1">
      <c r="A425" s="222">
        <f t="shared" si="19"/>
        <v>0</v>
      </c>
      <c r="B425" s="223" t="s">
        <v>550</v>
      </c>
      <c r="C425" s="224" t="str">
        <f t="shared" si="18"/>
        <v/>
      </c>
      <c r="D425" s="225" t="str">
        <f t="shared" si="20"/>
        <v/>
      </c>
      <c r="E425" s="151"/>
      <c r="F425" s="142"/>
      <c r="G425" s="143"/>
      <c r="H425" s="153"/>
      <c r="I425" s="154"/>
      <c r="J425" s="154"/>
      <c r="K425" s="154"/>
      <c r="L425" s="154"/>
      <c r="M425" s="154"/>
      <c r="N425" s="154"/>
      <c r="O425" s="154"/>
      <c r="P425" s="154"/>
      <c r="Q425" s="155"/>
      <c r="R425" s="154"/>
      <c r="S425" s="154"/>
      <c r="T425" s="154"/>
      <c r="U425" s="154"/>
      <c r="V425" s="154"/>
      <c r="W425" s="154"/>
      <c r="X425" s="154"/>
      <c r="Y425" s="154"/>
      <c r="Z425" s="147"/>
      <c r="AA425" s="146"/>
      <c r="AB425" s="145"/>
      <c r="AC425" s="145"/>
      <c r="AD425" s="147"/>
      <c r="AE425" s="147"/>
      <c r="AF425" s="146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7"/>
      <c r="AQ425" s="146"/>
      <c r="AR425" s="145"/>
      <c r="AS425" s="145"/>
      <c r="AT425" s="145"/>
      <c r="AU425" s="145"/>
      <c r="AV425" s="145"/>
      <c r="AW425" s="145"/>
      <c r="AX425" s="142"/>
      <c r="AY425" s="146"/>
      <c r="AZ425" s="145"/>
      <c r="BA425" s="145"/>
      <c r="BB425" s="145"/>
      <c r="BC425" s="145"/>
      <c r="BD425" s="145"/>
      <c r="BE425" s="145"/>
      <c r="BF425" s="145"/>
      <c r="BG425" s="145"/>
      <c r="BH425" s="145"/>
      <c r="BI425" s="145"/>
      <c r="BJ425" s="145"/>
      <c r="BK425" s="145"/>
      <c r="BL425" s="145"/>
      <c r="BM425" s="145"/>
      <c r="BN425" s="145"/>
      <c r="BO425" s="142"/>
      <c r="BP425" s="148"/>
      <c r="BQ425" s="145"/>
      <c r="BR425" s="149"/>
      <c r="BS425" s="146"/>
      <c r="BT425" s="144"/>
      <c r="BU425" s="145"/>
      <c r="BV425" s="145"/>
      <c r="BW425" s="145"/>
      <c r="BX425" s="147"/>
      <c r="BY425" s="219"/>
    </row>
    <row r="426" spans="1:77" s="158" customFormat="1" ht="18" customHeight="1">
      <c r="A426" s="222">
        <f t="shared" si="19"/>
        <v>0</v>
      </c>
      <c r="B426" s="223" t="s">
        <v>551</v>
      </c>
      <c r="C426" s="224" t="str">
        <f t="shared" si="18"/>
        <v/>
      </c>
      <c r="D426" s="225" t="str">
        <f t="shared" si="20"/>
        <v/>
      </c>
      <c r="E426" s="151"/>
      <c r="F426" s="142"/>
      <c r="G426" s="143"/>
      <c r="H426" s="153"/>
      <c r="I426" s="154"/>
      <c r="J426" s="154"/>
      <c r="K426" s="154"/>
      <c r="L426" s="154"/>
      <c r="M426" s="154"/>
      <c r="N426" s="154"/>
      <c r="O426" s="154"/>
      <c r="P426" s="154"/>
      <c r="Q426" s="155"/>
      <c r="R426" s="154"/>
      <c r="S426" s="154"/>
      <c r="T426" s="154"/>
      <c r="U426" s="154"/>
      <c r="V426" s="154"/>
      <c r="W426" s="154"/>
      <c r="X426" s="154"/>
      <c r="Y426" s="154"/>
      <c r="Z426" s="147"/>
      <c r="AA426" s="146"/>
      <c r="AB426" s="145"/>
      <c r="AC426" s="145"/>
      <c r="AD426" s="147"/>
      <c r="AE426" s="147"/>
      <c r="AF426" s="146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7"/>
      <c r="AQ426" s="146"/>
      <c r="AR426" s="145"/>
      <c r="AS426" s="145"/>
      <c r="AT426" s="145"/>
      <c r="AU426" s="145"/>
      <c r="AV426" s="145"/>
      <c r="AW426" s="145"/>
      <c r="AX426" s="142"/>
      <c r="AY426" s="146"/>
      <c r="AZ426" s="145"/>
      <c r="BA426" s="145"/>
      <c r="BB426" s="145"/>
      <c r="BC426" s="145"/>
      <c r="BD426" s="145"/>
      <c r="BE426" s="145"/>
      <c r="BF426" s="145"/>
      <c r="BG426" s="145"/>
      <c r="BH426" s="145"/>
      <c r="BI426" s="145"/>
      <c r="BJ426" s="145"/>
      <c r="BK426" s="145"/>
      <c r="BL426" s="145"/>
      <c r="BM426" s="145"/>
      <c r="BN426" s="145"/>
      <c r="BO426" s="142"/>
      <c r="BP426" s="148"/>
      <c r="BQ426" s="145"/>
      <c r="BR426" s="149"/>
      <c r="BS426" s="146"/>
      <c r="BT426" s="144"/>
      <c r="BU426" s="145"/>
      <c r="BV426" s="145"/>
      <c r="BW426" s="145"/>
      <c r="BX426" s="147"/>
      <c r="BY426" s="219"/>
    </row>
    <row r="427" spans="1:77" s="158" customFormat="1" ht="18" customHeight="1">
      <c r="A427" s="222">
        <f t="shared" si="19"/>
        <v>0</v>
      </c>
      <c r="B427" s="223" t="s">
        <v>552</v>
      </c>
      <c r="C427" s="224" t="str">
        <f t="shared" si="18"/>
        <v/>
      </c>
      <c r="D427" s="225" t="str">
        <f t="shared" si="20"/>
        <v/>
      </c>
      <c r="E427" s="151"/>
      <c r="F427" s="142"/>
      <c r="G427" s="143"/>
      <c r="H427" s="153"/>
      <c r="I427" s="154"/>
      <c r="J427" s="154"/>
      <c r="K427" s="154"/>
      <c r="L427" s="154"/>
      <c r="M427" s="154"/>
      <c r="N427" s="154"/>
      <c r="O427" s="154"/>
      <c r="P427" s="154"/>
      <c r="Q427" s="155"/>
      <c r="R427" s="154"/>
      <c r="S427" s="154"/>
      <c r="T427" s="154"/>
      <c r="U427" s="154"/>
      <c r="V427" s="154"/>
      <c r="W427" s="154"/>
      <c r="X427" s="154"/>
      <c r="Y427" s="154"/>
      <c r="Z427" s="147"/>
      <c r="AA427" s="146"/>
      <c r="AB427" s="145"/>
      <c r="AC427" s="145"/>
      <c r="AD427" s="147"/>
      <c r="AE427" s="147"/>
      <c r="AF427" s="146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7"/>
      <c r="AQ427" s="146"/>
      <c r="AR427" s="145"/>
      <c r="AS427" s="145"/>
      <c r="AT427" s="145"/>
      <c r="AU427" s="145"/>
      <c r="AV427" s="145"/>
      <c r="AW427" s="145"/>
      <c r="AX427" s="142"/>
      <c r="AY427" s="146"/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5"/>
      <c r="BJ427" s="145"/>
      <c r="BK427" s="145"/>
      <c r="BL427" s="145"/>
      <c r="BM427" s="145"/>
      <c r="BN427" s="145"/>
      <c r="BO427" s="142"/>
      <c r="BP427" s="148"/>
      <c r="BQ427" s="145"/>
      <c r="BR427" s="149"/>
      <c r="BS427" s="146"/>
      <c r="BT427" s="144"/>
      <c r="BU427" s="145"/>
      <c r="BV427" s="145"/>
      <c r="BW427" s="145"/>
      <c r="BX427" s="147"/>
      <c r="BY427" s="219"/>
    </row>
    <row r="428" spans="1:77" s="158" customFormat="1" ht="18" customHeight="1">
      <c r="A428" s="222">
        <f t="shared" si="19"/>
        <v>0</v>
      </c>
      <c r="B428" s="223" t="s">
        <v>553</v>
      </c>
      <c r="C428" s="224" t="str">
        <f t="shared" si="18"/>
        <v/>
      </c>
      <c r="D428" s="225" t="str">
        <f t="shared" si="20"/>
        <v/>
      </c>
      <c r="E428" s="151"/>
      <c r="F428" s="142"/>
      <c r="G428" s="143"/>
      <c r="H428" s="153"/>
      <c r="I428" s="154"/>
      <c r="J428" s="154"/>
      <c r="K428" s="154"/>
      <c r="L428" s="154"/>
      <c r="M428" s="154"/>
      <c r="N428" s="154"/>
      <c r="O428" s="154"/>
      <c r="P428" s="154"/>
      <c r="Q428" s="155"/>
      <c r="R428" s="154"/>
      <c r="S428" s="154"/>
      <c r="T428" s="154"/>
      <c r="U428" s="154"/>
      <c r="V428" s="154"/>
      <c r="W428" s="154"/>
      <c r="X428" s="154"/>
      <c r="Y428" s="154"/>
      <c r="Z428" s="147"/>
      <c r="AA428" s="146"/>
      <c r="AB428" s="145"/>
      <c r="AC428" s="145"/>
      <c r="AD428" s="147"/>
      <c r="AE428" s="147"/>
      <c r="AF428" s="146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7"/>
      <c r="AQ428" s="146"/>
      <c r="AR428" s="145"/>
      <c r="AS428" s="145"/>
      <c r="AT428" s="145"/>
      <c r="AU428" s="145"/>
      <c r="AV428" s="145"/>
      <c r="AW428" s="145"/>
      <c r="AX428" s="142"/>
      <c r="AY428" s="146"/>
      <c r="AZ428" s="145"/>
      <c r="BA428" s="145"/>
      <c r="BB428" s="145"/>
      <c r="BC428" s="145"/>
      <c r="BD428" s="145"/>
      <c r="BE428" s="145"/>
      <c r="BF428" s="145"/>
      <c r="BG428" s="145"/>
      <c r="BH428" s="145"/>
      <c r="BI428" s="145"/>
      <c r="BJ428" s="145"/>
      <c r="BK428" s="145"/>
      <c r="BL428" s="145"/>
      <c r="BM428" s="145"/>
      <c r="BN428" s="145"/>
      <c r="BO428" s="142"/>
      <c r="BP428" s="148"/>
      <c r="BQ428" s="145"/>
      <c r="BR428" s="149"/>
      <c r="BS428" s="146"/>
      <c r="BT428" s="144"/>
      <c r="BU428" s="145"/>
      <c r="BV428" s="145"/>
      <c r="BW428" s="145"/>
      <c r="BX428" s="147"/>
      <c r="BY428" s="219"/>
    </row>
    <row r="429" spans="1:77" s="158" customFormat="1" ht="18" customHeight="1">
      <c r="A429" s="222">
        <f t="shared" si="19"/>
        <v>0</v>
      </c>
      <c r="B429" s="223" t="s">
        <v>554</v>
      </c>
      <c r="C429" s="224" t="str">
        <f t="shared" si="18"/>
        <v/>
      </c>
      <c r="D429" s="225" t="str">
        <f t="shared" si="20"/>
        <v/>
      </c>
      <c r="E429" s="151"/>
      <c r="F429" s="142"/>
      <c r="G429" s="143"/>
      <c r="H429" s="153"/>
      <c r="I429" s="154"/>
      <c r="J429" s="154"/>
      <c r="K429" s="154"/>
      <c r="L429" s="154"/>
      <c r="M429" s="154"/>
      <c r="N429" s="154"/>
      <c r="O429" s="154"/>
      <c r="P429" s="154"/>
      <c r="Q429" s="155"/>
      <c r="R429" s="154"/>
      <c r="S429" s="154"/>
      <c r="T429" s="154"/>
      <c r="U429" s="154"/>
      <c r="V429" s="154"/>
      <c r="W429" s="154"/>
      <c r="X429" s="154"/>
      <c r="Y429" s="154"/>
      <c r="Z429" s="147"/>
      <c r="AA429" s="146"/>
      <c r="AB429" s="145"/>
      <c r="AC429" s="145"/>
      <c r="AD429" s="147"/>
      <c r="AE429" s="147"/>
      <c r="AF429" s="146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7"/>
      <c r="AQ429" s="146"/>
      <c r="AR429" s="145"/>
      <c r="AS429" s="145"/>
      <c r="AT429" s="145"/>
      <c r="AU429" s="145"/>
      <c r="AV429" s="145"/>
      <c r="AW429" s="145"/>
      <c r="AX429" s="142"/>
      <c r="AY429" s="146"/>
      <c r="AZ429" s="145"/>
      <c r="BA429" s="145"/>
      <c r="BB429" s="145"/>
      <c r="BC429" s="145"/>
      <c r="BD429" s="145"/>
      <c r="BE429" s="145"/>
      <c r="BF429" s="145"/>
      <c r="BG429" s="145"/>
      <c r="BH429" s="145"/>
      <c r="BI429" s="145"/>
      <c r="BJ429" s="145"/>
      <c r="BK429" s="145"/>
      <c r="BL429" s="145"/>
      <c r="BM429" s="145"/>
      <c r="BN429" s="145"/>
      <c r="BO429" s="142"/>
      <c r="BP429" s="148"/>
      <c r="BQ429" s="145"/>
      <c r="BR429" s="149"/>
      <c r="BS429" s="146"/>
      <c r="BT429" s="144"/>
      <c r="BU429" s="145"/>
      <c r="BV429" s="145"/>
      <c r="BW429" s="145"/>
      <c r="BX429" s="147"/>
      <c r="BY429" s="219"/>
    </row>
    <row r="430" spans="1:77" s="158" customFormat="1" ht="18" customHeight="1">
      <c r="A430" s="222">
        <f t="shared" si="19"/>
        <v>0</v>
      </c>
      <c r="B430" s="223" t="s">
        <v>555</v>
      </c>
      <c r="C430" s="224" t="str">
        <f t="shared" si="18"/>
        <v/>
      </c>
      <c r="D430" s="225" t="str">
        <f t="shared" si="20"/>
        <v/>
      </c>
      <c r="E430" s="151"/>
      <c r="F430" s="142"/>
      <c r="G430" s="143"/>
      <c r="H430" s="153"/>
      <c r="I430" s="154"/>
      <c r="J430" s="154"/>
      <c r="K430" s="154"/>
      <c r="L430" s="154"/>
      <c r="M430" s="154"/>
      <c r="N430" s="154"/>
      <c r="O430" s="154"/>
      <c r="P430" s="154"/>
      <c r="Q430" s="155"/>
      <c r="R430" s="154"/>
      <c r="S430" s="154"/>
      <c r="T430" s="154"/>
      <c r="U430" s="154"/>
      <c r="V430" s="154"/>
      <c r="W430" s="154"/>
      <c r="X430" s="154"/>
      <c r="Y430" s="154"/>
      <c r="Z430" s="147"/>
      <c r="AA430" s="146"/>
      <c r="AB430" s="145"/>
      <c r="AC430" s="145"/>
      <c r="AD430" s="147"/>
      <c r="AE430" s="147"/>
      <c r="AF430" s="146"/>
      <c r="AG430" s="145"/>
      <c r="AH430" s="145"/>
      <c r="AI430" s="145"/>
      <c r="AJ430" s="145"/>
      <c r="AK430" s="145"/>
      <c r="AL430" s="145"/>
      <c r="AM430" s="145"/>
      <c r="AN430" s="145"/>
      <c r="AO430" s="145"/>
      <c r="AP430" s="147"/>
      <c r="AQ430" s="146"/>
      <c r="AR430" s="145"/>
      <c r="AS430" s="145"/>
      <c r="AT430" s="145"/>
      <c r="AU430" s="145"/>
      <c r="AV430" s="145"/>
      <c r="AW430" s="145"/>
      <c r="AX430" s="142"/>
      <c r="AY430" s="146"/>
      <c r="AZ430" s="145"/>
      <c r="BA430" s="145"/>
      <c r="BB430" s="145"/>
      <c r="BC430" s="145"/>
      <c r="BD430" s="145"/>
      <c r="BE430" s="145"/>
      <c r="BF430" s="145"/>
      <c r="BG430" s="145"/>
      <c r="BH430" s="145"/>
      <c r="BI430" s="145"/>
      <c r="BJ430" s="145"/>
      <c r="BK430" s="145"/>
      <c r="BL430" s="145"/>
      <c r="BM430" s="145"/>
      <c r="BN430" s="145"/>
      <c r="BO430" s="142"/>
      <c r="BP430" s="148"/>
      <c r="BQ430" s="145"/>
      <c r="BR430" s="149"/>
      <c r="BS430" s="146"/>
      <c r="BT430" s="144"/>
      <c r="BU430" s="145"/>
      <c r="BV430" s="145"/>
      <c r="BW430" s="145"/>
      <c r="BX430" s="147"/>
      <c r="BY430" s="219"/>
    </row>
    <row r="431" spans="1:77" s="158" customFormat="1" ht="18" customHeight="1">
      <c r="A431" s="222">
        <f t="shared" si="19"/>
        <v>0</v>
      </c>
      <c r="B431" s="223" t="s">
        <v>556</v>
      </c>
      <c r="C431" s="224" t="str">
        <f t="shared" si="18"/>
        <v/>
      </c>
      <c r="D431" s="225" t="str">
        <f t="shared" si="20"/>
        <v/>
      </c>
      <c r="E431" s="151"/>
      <c r="F431" s="142"/>
      <c r="G431" s="143"/>
      <c r="H431" s="153"/>
      <c r="I431" s="154"/>
      <c r="J431" s="154"/>
      <c r="K431" s="154"/>
      <c r="L431" s="154"/>
      <c r="M431" s="154"/>
      <c r="N431" s="154"/>
      <c r="O431" s="154"/>
      <c r="P431" s="154"/>
      <c r="Q431" s="155"/>
      <c r="R431" s="154"/>
      <c r="S431" s="154"/>
      <c r="T431" s="154"/>
      <c r="U431" s="154"/>
      <c r="V431" s="154"/>
      <c r="W431" s="154"/>
      <c r="X431" s="154"/>
      <c r="Y431" s="154"/>
      <c r="Z431" s="147"/>
      <c r="AA431" s="146"/>
      <c r="AB431" s="145"/>
      <c r="AC431" s="145"/>
      <c r="AD431" s="147"/>
      <c r="AE431" s="147"/>
      <c r="AF431" s="146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7"/>
      <c r="AQ431" s="146"/>
      <c r="AR431" s="145"/>
      <c r="AS431" s="145"/>
      <c r="AT431" s="145"/>
      <c r="AU431" s="145"/>
      <c r="AV431" s="145"/>
      <c r="AW431" s="145"/>
      <c r="AX431" s="142"/>
      <c r="AY431" s="146"/>
      <c r="AZ431" s="145"/>
      <c r="BA431" s="145"/>
      <c r="BB431" s="145"/>
      <c r="BC431" s="145"/>
      <c r="BD431" s="145"/>
      <c r="BE431" s="145"/>
      <c r="BF431" s="145"/>
      <c r="BG431" s="145"/>
      <c r="BH431" s="145"/>
      <c r="BI431" s="145"/>
      <c r="BJ431" s="145"/>
      <c r="BK431" s="145"/>
      <c r="BL431" s="145"/>
      <c r="BM431" s="145"/>
      <c r="BN431" s="145"/>
      <c r="BO431" s="142"/>
      <c r="BP431" s="148"/>
      <c r="BQ431" s="145"/>
      <c r="BR431" s="149"/>
      <c r="BS431" s="146"/>
      <c r="BT431" s="144"/>
      <c r="BU431" s="145"/>
      <c r="BV431" s="145"/>
      <c r="BW431" s="145"/>
      <c r="BX431" s="147"/>
      <c r="BY431" s="219"/>
    </row>
    <row r="432" spans="1:77" s="158" customFormat="1" ht="18" customHeight="1">
      <c r="A432" s="222">
        <f t="shared" si="19"/>
        <v>0</v>
      </c>
      <c r="B432" s="223" t="s">
        <v>557</v>
      </c>
      <c r="C432" s="224" t="str">
        <f t="shared" si="18"/>
        <v/>
      </c>
      <c r="D432" s="225" t="str">
        <f t="shared" si="20"/>
        <v/>
      </c>
      <c r="E432" s="151"/>
      <c r="F432" s="142"/>
      <c r="G432" s="143"/>
      <c r="H432" s="153"/>
      <c r="I432" s="154"/>
      <c r="J432" s="154"/>
      <c r="K432" s="154"/>
      <c r="L432" s="154"/>
      <c r="M432" s="154"/>
      <c r="N432" s="154"/>
      <c r="O432" s="154"/>
      <c r="P432" s="154"/>
      <c r="Q432" s="155"/>
      <c r="R432" s="154"/>
      <c r="S432" s="154"/>
      <c r="T432" s="154"/>
      <c r="U432" s="154"/>
      <c r="V432" s="154"/>
      <c r="W432" s="154"/>
      <c r="X432" s="154"/>
      <c r="Y432" s="154"/>
      <c r="Z432" s="147"/>
      <c r="AA432" s="146"/>
      <c r="AB432" s="145"/>
      <c r="AC432" s="145"/>
      <c r="AD432" s="147"/>
      <c r="AE432" s="147"/>
      <c r="AF432" s="146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7"/>
      <c r="AQ432" s="146"/>
      <c r="AR432" s="145"/>
      <c r="AS432" s="145"/>
      <c r="AT432" s="145"/>
      <c r="AU432" s="145"/>
      <c r="AV432" s="145"/>
      <c r="AW432" s="145"/>
      <c r="AX432" s="142"/>
      <c r="AY432" s="146"/>
      <c r="AZ432" s="145"/>
      <c r="BA432" s="145"/>
      <c r="BB432" s="145"/>
      <c r="BC432" s="145"/>
      <c r="BD432" s="145"/>
      <c r="BE432" s="145"/>
      <c r="BF432" s="145"/>
      <c r="BG432" s="145"/>
      <c r="BH432" s="145"/>
      <c r="BI432" s="145"/>
      <c r="BJ432" s="145"/>
      <c r="BK432" s="145"/>
      <c r="BL432" s="145"/>
      <c r="BM432" s="145"/>
      <c r="BN432" s="145"/>
      <c r="BO432" s="142"/>
      <c r="BP432" s="148"/>
      <c r="BQ432" s="145"/>
      <c r="BR432" s="149"/>
      <c r="BS432" s="146"/>
      <c r="BT432" s="144"/>
      <c r="BU432" s="145"/>
      <c r="BV432" s="145"/>
      <c r="BW432" s="145"/>
      <c r="BX432" s="147"/>
      <c r="BY432" s="219"/>
    </row>
    <row r="433" spans="1:77" s="158" customFormat="1" ht="18" customHeight="1">
      <c r="A433" s="222">
        <f t="shared" si="19"/>
        <v>0</v>
      </c>
      <c r="B433" s="223" t="s">
        <v>558</v>
      </c>
      <c r="C433" s="224" t="str">
        <f t="shared" si="18"/>
        <v/>
      </c>
      <c r="D433" s="225" t="str">
        <f t="shared" si="20"/>
        <v/>
      </c>
      <c r="E433" s="151"/>
      <c r="F433" s="142"/>
      <c r="G433" s="143"/>
      <c r="H433" s="153"/>
      <c r="I433" s="154"/>
      <c r="J433" s="154"/>
      <c r="K433" s="154"/>
      <c r="L433" s="154"/>
      <c r="M433" s="154"/>
      <c r="N433" s="154"/>
      <c r="O433" s="154"/>
      <c r="P433" s="154"/>
      <c r="Q433" s="155"/>
      <c r="R433" s="154"/>
      <c r="S433" s="154"/>
      <c r="T433" s="154"/>
      <c r="U433" s="154"/>
      <c r="V433" s="154"/>
      <c r="W433" s="154"/>
      <c r="X433" s="154"/>
      <c r="Y433" s="154"/>
      <c r="Z433" s="147"/>
      <c r="AA433" s="146"/>
      <c r="AB433" s="145"/>
      <c r="AC433" s="145"/>
      <c r="AD433" s="147"/>
      <c r="AE433" s="147"/>
      <c r="AF433" s="146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7"/>
      <c r="AQ433" s="146"/>
      <c r="AR433" s="145"/>
      <c r="AS433" s="145"/>
      <c r="AT433" s="145"/>
      <c r="AU433" s="145"/>
      <c r="AV433" s="145"/>
      <c r="AW433" s="145"/>
      <c r="AX433" s="142"/>
      <c r="AY433" s="146"/>
      <c r="AZ433" s="145"/>
      <c r="BA433" s="145"/>
      <c r="BB433" s="145"/>
      <c r="BC433" s="145"/>
      <c r="BD433" s="145"/>
      <c r="BE433" s="145"/>
      <c r="BF433" s="145"/>
      <c r="BG433" s="145"/>
      <c r="BH433" s="145"/>
      <c r="BI433" s="145"/>
      <c r="BJ433" s="145"/>
      <c r="BK433" s="145"/>
      <c r="BL433" s="145"/>
      <c r="BM433" s="145"/>
      <c r="BN433" s="145"/>
      <c r="BO433" s="142"/>
      <c r="BP433" s="148"/>
      <c r="BQ433" s="145"/>
      <c r="BR433" s="149"/>
      <c r="BS433" s="146"/>
      <c r="BT433" s="144"/>
      <c r="BU433" s="145"/>
      <c r="BV433" s="145"/>
      <c r="BW433" s="145"/>
      <c r="BX433" s="147"/>
      <c r="BY433" s="219"/>
    </row>
    <row r="434" spans="1:77" s="158" customFormat="1" ht="18" customHeight="1">
      <c r="A434" s="222">
        <f t="shared" si="19"/>
        <v>0</v>
      </c>
      <c r="B434" s="223" t="s">
        <v>559</v>
      </c>
      <c r="C434" s="224" t="str">
        <f t="shared" si="18"/>
        <v/>
      </c>
      <c r="D434" s="225" t="str">
        <f t="shared" si="20"/>
        <v/>
      </c>
      <c r="E434" s="151"/>
      <c r="F434" s="142"/>
      <c r="G434" s="143"/>
      <c r="H434" s="153"/>
      <c r="I434" s="154"/>
      <c r="J434" s="154"/>
      <c r="K434" s="154"/>
      <c r="L434" s="154"/>
      <c r="M434" s="154"/>
      <c r="N434" s="154"/>
      <c r="O434" s="154"/>
      <c r="P434" s="154"/>
      <c r="Q434" s="155"/>
      <c r="R434" s="154"/>
      <c r="S434" s="154"/>
      <c r="T434" s="154"/>
      <c r="U434" s="154"/>
      <c r="V434" s="154"/>
      <c r="W434" s="154"/>
      <c r="X434" s="154"/>
      <c r="Y434" s="154"/>
      <c r="Z434" s="147"/>
      <c r="AA434" s="146"/>
      <c r="AB434" s="145"/>
      <c r="AC434" s="145"/>
      <c r="AD434" s="147"/>
      <c r="AE434" s="147"/>
      <c r="AF434" s="146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7"/>
      <c r="AQ434" s="146"/>
      <c r="AR434" s="145"/>
      <c r="AS434" s="145"/>
      <c r="AT434" s="145"/>
      <c r="AU434" s="145"/>
      <c r="AV434" s="145"/>
      <c r="AW434" s="145"/>
      <c r="AX434" s="142"/>
      <c r="AY434" s="146"/>
      <c r="AZ434" s="145"/>
      <c r="BA434" s="145"/>
      <c r="BB434" s="145"/>
      <c r="BC434" s="145"/>
      <c r="BD434" s="145"/>
      <c r="BE434" s="145"/>
      <c r="BF434" s="145"/>
      <c r="BG434" s="145"/>
      <c r="BH434" s="145"/>
      <c r="BI434" s="145"/>
      <c r="BJ434" s="145"/>
      <c r="BK434" s="145"/>
      <c r="BL434" s="145"/>
      <c r="BM434" s="145"/>
      <c r="BN434" s="145"/>
      <c r="BO434" s="142"/>
      <c r="BP434" s="148"/>
      <c r="BQ434" s="145"/>
      <c r="BR434" s="149"/>
      <c r="BS434" s="146"/>
      <c r="BT434" s="144"/>
      <c r="BU434" s="145"/>
      <c r="BV434" s="145"/>
      <c r="BW434" s="145"/>
      <c r="BX434" s="147"/>
      <c r="BY434" s="219"/>
    </row>
    <row r="435" spans="1:77" s="158" customFormat="1" ht="18" customHeight="1">
      <c r="A435" s="222">
        <f t="shared" si="19"/>
        <v>0</v>
      </c>
      <c r="B435" s="223" t="s">
        <v>560</v>
      </c>
      <c r="C435" s="224" t="str">
        <f t="shared" si="18"/>
        <v/>
      </c>
      <c r="D435" s="225" t="str">
        <f t="shared" si="20"/>
        <v/>
      </c>
      <c r="E435" s="151"/>
      <c r="F435" s="142"/>
      <c r="G435" s="143"/>
      <c r="H435" s="153"/>
      <c r="I435" s="154"/>
      <c r="J435" s="154"/>
      <c r="K435" s="154"/>
      <c r="L435" s="154"/>
      <c r="M435" s="154"/>
      <c r="N435" s="154"/>
      <c r="O435" s="154"/>
      <c r="P435" s="154"/>
      <c r="Q435" s="155"/>
      <c r="R435" s="154"/>
      <c r="S435" s="154"/>
      <c r="T435" s="154"/>
      <c r="U435" s="154"/>
      <c r="V435" s="154"/>
      <c r="W435" s="154"/>
      <c r="X435" s="154"/>
      <c r="Y435" s="154"/>
      <c r="Z435" s="147"/>
      <c r="AA435" s="146"/>
      <c r="AB435" s="145"/>
      <c r="AC435" s="145"/>
      <c r="AD435" s="147"/>
      <c r="AE435" s="147"/>
      <c r="AF435" s="146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7"/>
      <c r="AQ435" s="146"/>
      <c r="AR435" s="145"/>
      <c r="AS435" s="145"/>
      <c r="AT435" s="145"/>
      <c r="AU435" s="145"/>
      <c r="AV435" s="145"/>
      <c r="AW435" s="145"/>
      <c r="AX435" s="142"/>
      <c r="AY435" s="146"/>
      <c r="AZ435" s="145"/>
      <c r="BA435" s="145"/>
      <c r="BB435" s="145"/>
      <c r="BC435" s="145"/>
      <c r="BD435" s="145"/>
      <c r="BE435" s="145"/>
      <c r="BF435" s="145"/>
      <c r="BG435" s="145"/>
      <c r="BH435" s="145"/>
      <c r="BI435" s="145"/>
      <c r="BJ435" s="145"/>
      <c r="BK435" s="145"/>
      <c r="BL435" s="145"/>
      <c r="BM435" s="145"/>
      <c r="BN435" s="145"/>
      <c r="BO435" s="142"/>
      <c r="BP435" s="148"/>
      <c r="BQ435" s="145"/>
      <c r="BR435" s="149"/>
      <c r="BS435" s="146"/>
      <c r="BT435" s="144"/>
      <c r="BU435" s="145"/>
      <c r="BV435" s="145"/>
      <c r="BW435" s="145"/>
      <c r="BX435" s="147"/>
      <c r="BY435" s="219"/>
    </row>
    <row r="436" spans="1:77" s="158" customFormat="1" ht="18" customHeight="1">
      <c r="A436" s="222">
        <f t="shared" si="19"/>
        <v>0</v>
      </c>
      <c r="B436" s="223" t="s">
        <v>561</v>
      </c>
      <c r="C436" s="224" t="str">
        <f t="shared" si="18"/>
        <v/>
      </c>
      <c r="D436" s="225" t="str">
        <f t="shared" si="20"/>
        <v/>
      </c>
      <c r="E436" s="151"/>
      <c r="F436" s="142"/>
      <c r="G436" s="143"/>
      <c r="H436" s="153"/>
      <c r="I436" s="154"/>
      <c r="J436" s="154"/>
      <c r="K436" s="154"/>
      <c r="L436" s="154"/>
      <c r="M436" s="154"/>
      <c r="N436" s="154"/>
      <c r="O436" s="154"/>
      <c r="P436" s="154"/>
      <c r="Q436" s="155"/>
      <c r="R436" s="154"/>
      <c r="S436" s="154"/>
      <c r="T436" s="154"/>
      <c r="U436" s="154"/>
      <c r="V436" s="154"/>
      <c r="W436" s="154"/>
      <c r="X436" s="154"/>
      <c r="Y436" s="154"/>
      <c r="Z436" s="147"/>
      <c r="AA436" s="146"/>
      <c r="AB436" s="145"/>
      <c r="AC436" s="145"/>
      <c r="AD436" s="147"/>
      <c r="AE436" s="147"/>
      <c r="AF436" s="146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7"/>
      <c r="AQ436" s="146"/>
      <c r="AR436" s="145"/>
      <c r="AS436" s="145"/>
      <c r="AT436" s="145"/>
      <c r="AU436" s="145"/>
      <c r="AV436" s="145"/>
      <c r="AW436" s="145"/>
      <c r="AX436" s="142"/>
      <c r="AY436" s="146"/>
      <c r="AZ436" s="145"/>
      <c r="BA436" s="145"/>
      <c r="BB436" s="145"/>
      <c r="BC436" s="145"/>
      <c r="BD436" s="145"/>
      <c r="BE436" s="145"/>
      <c r="BF436" s="145"/>
      <c r="BG436" s="145"/>
      <c r="BH436" s="145"/>
      <c r="BI436" s="145"/>
      <c r="BJ436" s="145"/>
      <c r="BK436" s="145"/>
      <c r="BL436" s="145"/>
      <c r="BM436" s="145"/>
      <c r="BN436" s="145"/>
      <c r="BO436" s="142"/>
      <c r="BP436" s="148"/>
      <c r="BQ436" s="145"/>
      <c r="BR436" s="149"/>
      <c r="BS436" s="146"/>
      <c r="BT436" s="144"/>
      <c r="BU436" s="145"/>
      <c r="BV436" s="145"/>
      <c r="BW436" s="145"/>
      <c r="BX436" s="147"/>
      <c r="BY436" s="219"/>
    </row>
    <row r="437" spans="1:77" s="158" customFormat="1" ht="18" customHeight="1">
      <c r="A437" s="222">
        <f t="shared" si="19"/>
        <v>0</v>
      </c>
      <c r="B437" s="223" t="s">
        <v>562</v>
      </c>
      <c r="C437" s="224" t="str">
        <f t="shared" si="18"/>
        <v/>
      </c>
      <c r="D437" s="225" t="str">
        <f t="shared" si="20"/>
        <v/>
      </c>
      <c r="E437" s="151"/>
      <c r="F437" s="142"/>
      <c r="G437" s="143"/>
      <c r="H437" s="153"/>
      <c r="I437" s="154"/>
      <c r="J437" s="154"/>
      <c r="K437" s="154"/>
      <c r="L437" s="154"/>
      <c r="M437" s="154"/>
      <c r="N437" s="154"/>
      <c r="O437" s="154"/>
      <c r="P437" s="154"/>
      <c r="Q437" s="155"/>
      <c r="R437" s="154"/>
      <c r="S437" s="154"/>
      <c r="T437" s="154"/>
      <c r="U437" s="154"/>
      <c r="V437" s="154"/>
      <c r="W437" s="154"/>
      <c r="X437" s="154"/>
      <c r="Y437" s="154"/>
      <c r="Z437" s="147"/>
      <c r="AA437" s="146"/>
      <c r="AB437" s="145"/>
      <c r="AC437" s="145"/>
      <c r="AD437" s="147"/>
      <c r="AE437" s="147"/>
      <c r="AF437" s="146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7"/>
      <c r="AQ437" s="146"/>
      <c r="AR437" s="145"/>
      <c r="AS437" s="145"/>
      <c r="AT437" s="145"/>
      <c r="AU437" s="145"/>
      <c r="AV437" s="145"/>
      <c r="AW437" s="145"/>
      <c r="AX437" s="142"/>
      <c r="AY437" s="146"/>
      <c r="AZ437" s="145"/>
      <c r="BA437" s="145"/>
      <c r="BB437" s="145"/>
      <c r="BC437" s="145"/>
      <c r="BD437" s="145"/>
      <c r="BE437" s="145"/>
      <c r="BF437" s="145"/>
      <c r="BG437" s="145"/>
      <c r="BH437" s="145"/>
      <c r="BI437" s="145"/>
      <c r="BJ437" s="145"/>
      <c r="BK437" s="145"/>
      <c r="BL437" s="145"/>
      <c r="BM437" s="145"/>
      <c r="BN437" s="145"/>
      <c r="BO437" s="142"/>
      <c r="BP437" s="148"/>
      <c r="BQ437" s="145"/>
      <c r="BR437" s="149"/>
      <c r="BS437" s="146"/>
      <c r="BT437" s="144"/>
      <c r="BU437" s="145"/>
      <c r="BV437" s="145"/>
      <c r="BW437" s="145"/>
      <c r="BX437" s="147"/>
      <c r="BY437" s="219"/>
    </row>
    <row r="438" spans="1:77" s="158" customFormat="1" ht="18" customHeight="1">
      <c r="A438" s="222">
        <f t="shared" si="19"/>
        <v>0</v>
      </c>
      <c r="B438" s="223" t="s">
        <v>563</v>
      </c>
      <c r="C438" s="224" t="str">
        <f t="shared" si="18"/>
        <v/>
      </c>
      <c r="D438" s="225" t="str">
        <f t="shared" si="20"/>
        <v/>
      </c>
      <c r="E438" s="151"/>
      <c r="F438" s="142"/>
      <c r="G438" s="143"/>
      <c r="H438" s="153"/>
      <c r="I438" s="154"/>
      <c r="J438" s="154"/>
      <c r="K438" s="154"/>
      <c r="L438" s="154"/>
      <c r="M438" s="154"/>
      <c r="N438" s="154"/>
      <c r="O438" s="154"/>
      <c r="P438" s="154"/>
      <c r="Q438" s="155"/>
      <c r="R438" s="154"/>
      <c r="S438" s="154"/>
      <c r="T438" s="154"/>
      <c r="U438" s="154"/>
      <c r="V438" s="154"/>
      <c r="W438" s="154"/>
      <c r="X438" s="154"/>
      <c r="Y438" s="154"/>
      <c r="Z438" s="147"/>
      <c r="AA438" s="146"/>
      <c r="AB438" s="145"/>
      <c r="AC438" s="145"/>
      <c r="AD438" s="147"/>
      <c r="AE438" s="147"/>
      <c r="AF438" s="146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7"/>
      <c r="AQ438" s="146"/>
      <c r="AR438" s="145"/>
      <c r="AS438" s="145"/>
      <c r="AT438" s="145"/>
      <c r="AU438" s="145"/>
      <c r="AV438" s="145"/>
      <c r="AW438" s="145"/>
      <c r="AX438" s="142"/>
      <c r="AY438" s="146"/>
      <c r="AZ438" s="145"/>
      <c r="BA438" s="145"/>
      <c r="BB438" s="145"/>
      <c r="BC438" s="145"/>
      <c r="BD438" s="145"/>
      <c r="BE438" s="145"/>
      <c r="BF438" s="145"/>
      <c r="BG438" s="145"/>
      <c r="BH438" s="145"/>
      <c r="BI438" s="145"/>
      <c r="BJ438" s="145"/>
      <c r="BK438" s="145"/>
      <c r="BL438" s="145"/>
      <c r="BM438" s="145"/>
      <c r="BN438" s="145"/>
      <c r="BO438" s="142"/>
      <c r="BP438" s="148"/>
      <c r="BQ438" s="145"/>
      <c r="BR438" s="149"/>
      <c r="BS438" s="146"/>
      <c r="BT438" s="144"/>
      <c r="BU438" s="145"/>
      <c r="BV438" s="145"/>
      <c r="BW438" s="145"/>
      <c r="BX438" s="147"/>
      <c r="BY438" s="219"/>
    </row>
    <row r="439" spans="1:77" s="158" customFormat="1" ht="18" customHeight="1">
      <c r="A439" s="222">
        <f t="shared" si="19"/>
        <v>0</v>
      </c>
      <c r="B439" s="223" t="s">
        <v>564</v>
      </c>
      <c r="C439" s="224" t="str">
        <f t="shared" si="18"/>
        <v/>
      </c>
      <c r="D439" s="225" t="str">
        <f t="shared" si="20"/>
        <v/>
      </c>
      <c r="E439" s="151"/>
      <c r="F439" s="142"/>
      <c r="G439" s="143"/>
      <c r="H439" s="153"/>
      <c r="I439" s="154"/>
      <c r="J439" s="154"/>
      <c r="K439" s="154"/>
      <c r="L439" s="154"/>
      <c r="M439" s="154"/>
      <c r="N439" s="154"/>
      <c r="O439" s="154"/>
      <c r="P439" s="154"/>
      <c r="Q439" s="155"/>
      <c r="R439" s="154"/>
      <c r="S439" s="154"/>
      <c r="T439" s="154"/>
      <c r="U439" s="154"/>
      <c r="V439" s="154"/>
      <c r="W439" s="154"/>
      <c r="X439" s="154"/>
      <c r="Y439" s="154"/>
      <c r="Z439" s="147"/>
      <c r="AA439" s="146"/>
      <c r="AB439" s="145"/>
      <c r="AC439" s="145"/>
      <c r="AD439" s="147"/>
      <c r="AE439" s="147"/>
      <c r="AF439" s="146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7"/>
      <c r="AQ439" s="146"/>
      <c r="AR439" s="145"/>
      <c r="AS439" s="145"/>
      <c r="AT439" s="145"/>
      <c r="AU439" s="145"/>
      <c r="AV439" s="145"/>
      <c r="AW439" s="145"/>
      <c r="AX439" s="142"/>
      <c r="AY439" s="146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5"/>
      <c r="BJ439" s="145"/>
      <c r="BK439" s="145"/>
      <c r="BL439" s="145"/>
      <c r="BM439" s="145"/>
      <c r="BN439" s="145"/>
      <c r="BO439" s="142"/>
      <c r="BP439" s="148"/>
      <c r="BQ439" s="145"/>
      <c r="BR439" s="149"/>
      <c r="BS439" s="146"/>
      <c r="BT439" s="144"/>
      <c r="BU439" s="145"/>
      <c r="BV439" s="145"/>
      <c r="BW439" s="145"/>
      <c r="BX439" s="147"/>
      <c r="BY439" s="219"/>
    </row>
    <row r="440" spans="1:77" s="158" customFormat="1" ht="18" customHeight="1">
      <c r="A440" s="222">
        <f t="shared" si="19"/>
        <v>0</v>
      </c>
      <c r="B440" s="223" t="s">
        <v>565</v>
      </c>
      <c r="C440" s="224" t="str">
        <f t="shared" si="18"/>
        <v/>
      </c>
      <c r="D440" s="225" t="str">
        <f t="shared" si="20"/>
        <v/>
      </c>
      <c r="E440" s="151"/>
      <c r="F440" s="142"/>
      <c r="G440" s="143"/>
      <c r="H440" s="153"/>
      <c r="I440" s="154"/>
      <c r="J440" s="154"/>
      <c r="K440" s="154"/>
      <c r="L440" s="154"/>
      <c r="M440" s="154"/>
      <c r="N440" s="154"/>
      <c r="O440" s="154"/>
      <c r="P440" s="154"/>
      <c r="Q440" s="155"/>
      <c r="R440" s="154"/>
      <c r="S440" s="154"/>
      <c r="T440" s="154"/>
      <c r="U440" s="154"/>
      <c r="V440" s="154"/>
      <c r="W440" s="154"/>
      <c r="X440" s="154"/>
      <c r="Y440" s="154"/>
      <c r="Z440" s="147"/>
      <c r="AA440" s="146"/>
      <c r="AB440" s="145"/>
      <c r="AC440" s="145"/>
      <c r="AD440" s="147"/>
      <c r="AE440" s="147"/>
      <c r="AF440" s="146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7"/>
      <c r="AQ440" s="146"/>
      <c r="AR440" s="145"/>
      <c r="AS440" s="145"/>
      <c r="AT440" s="145"/>
      <c r="AU440" s="145"/>
      <c r="AV440" s="145"/>
      <c r="AW440" s="145"/>
      <c r="AX440" s="142"/>
      <c r="AY440" s="146"/>
      <c r="AZ440" s="145"/>
      <c r="BA440" s="145"/>
      <c r="BB440" s="145"/>
      <c r="BC440" s="145"/>
      <c r="BD440" s="145"/>
      <c r="BE440" s="145"/>
      <c r="BF440" s="145"/>
      <c r="BG440" s="145"/>
      <c r="BH440" s="145"/>
      <c r="BI440" s="145"/>
      <c r="BJ440" s="145"/>
      <c r="BK440" s="145"/>
      <c r="BL440" s="145"/>
      <c r="BM440" s="145"/>
      <c r="BN440" s="145"/>
      <c r="BO440" s="142"/>
      <c r="BP440" s="148"/>
      <c r="BQ440" s="145"/>
      <c r="BR440" s="149"/>
      <c r="BS440" s="146"/>
      <c r="BT440" s="144"/>
      <c r="BU440" s="145"/>
      <c r="BV440" s="145"/>
      <c r="BW440" s="145"/>
      <c r="BX440" s="147"/>
      <c r="BY440" s="219"/>
    </row>
    <row r="441" spans="1:77" s="158" customFormat="1" ht="18" customHeight="1">
      <c r="A441" s="222">
        <f t="shared" si="19"/>
        <v>0</v>
      </c>
      <c r="B441" s="223" t="s">
        <v>566</v>
      </c>
      <c r="C441" s="224" t="str">
        <f t="shared" si="18"/>
        <v/>
      </c>
      <c r="D441" s="225" t="str">
        <f t="shared" si="20"/>
        <v/>
      </c>
      <c r="E441" s="151"/>
      <c r="F441" s="142"/>
      <c r="G441" s="143"/>
      <c r="H441" s="153"/>
      <c r="I441" s="154"/>
      <c r="J441" s="154"/>
      <c r="K441" s="154"/>
      <c r="L441" s="154"/>
      <c r="M441" s="154"/>
      <c r="N441" s="154"/>
      <c r="O441" s="154"/>
      <c r="P441" s="154"/>
      <c r="Q441" s="155"/>
      <c r="R441" s="154"/>
      <c r="S441" s="154"/>
      <c r="T441" s="154"/>
      <c r="U441" s="154"/>
      <c r="V441" s="154"/>
      <c r="W441" s="154"/>
      <c r="X441" s="154"/>
      <c r="Y441" s="154"/>
      <c r="Z441" s="147"/>
      <c r="AA441" s="146"/>
      <c r="AB441" s="145"/>
      <c r="AC441" s="145"/>
      <c r="AD441" s="147"/>
      <c r="AE441" s="147"/>
      <c r="AF441" s="146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7"/>
      <c r="AQ441" s="146"/>
      <c r="AR441" s="145"/>
      <c r="AS441" s="145"/>
      <c r="AT441" s="145"/>
      <c r="AU441" s="145"/>
      <c r="AV441" s="145"/>
      <c r="AW441" s="145"/>
      <c r="AX441" s="142"/>
      <c r="AY441" s="146"/>
      <c r="AZ441" s="145"/>
      <c r="BA441" s="145"/>
      <c r="BB441" s="145"/>
      <c r="BC441" s="145"/>
      <c r="BD441" s="145"/>
      <c r="BE441" s="145"/>
      <c r="BF441" s="145"/>
      <c r="BG441" s="145"/>
      <c r="BH441" s="145"/>
      <c r="BI441" s="145"/>
      <c r="BJ441" s="145"/>
      <c r="BK441" s="145"/>
      <c r="BL441" s="145"/>
      <c r="BM441" s="145"/>
      <c r="BN441" s="145"/>
      <c r="BO441" s="142"/>
      <c r="BP441" s="148"/>
      <c r="BQ441" s="145"/>
      <c r="BR441" s="149"/>
      <c r="BS441" s="146"/>
      <c r="BT441" s="144"/>
      <c r="BU441" s="145"/>
      <c r="BV441" s="145"/>
      <c r="BW441" s="145"/>
      <c r="BX441" s="147"/>
      <c r="BY441" s="219"/>
    </row>
    <row r="442" spans="1:77" s="158" customFormat="1" ht="18" customHeight="1">
      <c r="A442" s="222">
        <f t="shared" si="19"/>
        <v>0</v>
      </c>
      <c r="B442" s="223" t="s">
        <v>567</v>
      </c>
      <c r="C442" s="224" t="str">
        <f t="shared" si="18"/>
        <v/>
      </c>
      <c r="D442" s="225" t="str">
        <f t="shared" si="20"/>
        <v/>
      </c>
      <c r="E442" s="151"/>
      <c r="F442" s="142"/>
      <c r="G442" s="143"/>
      <c r="H442" s="153"/>
      <c r="I442" s="154"/>
      <c r="J442" s="154"/>
      <c r="K442" s="154"/>
      <c r="L442" s="154"/>
      <c r="M442" s="154"/>
      <c r="N442" s="154"/>
      <c r="O442" s="154"/>
      <c r="P442" s="154"/>
      <c r="Q442" s="155"/>
      <c r="R442" s="154"/>
      <c r="S442" s="154"/>
      <c r="T442" s="154"/>
      <c r="U442" s="154"/>
      <c r="V442" s="154"/>
      <c r="W442" s="154"/>
      <c r="X442" s="154"/>
      <c r="Y442" s="154"/>
      <c r="Z442" s="147"/>
      <c r="AA442" s="146"/>
      <c r="AB442" s="145"/>
      <c r="AC442" s="145"/>
      <c r="AD442" s="147"/>
      <c r="AE442" s="147"/>
      <c r="AF442" s="146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7"/>
      <c r="AQ442" s="146"/>
      <c r="AR442" s="145"/>
      <c r="AS442" s="145"/>
      <c r="AT442" s="145"/>
      <c r="AU442" s="145"/>
      <c r="AV442" s="145"/>
      <c r="AW442" s="145"/>
      <c r="AX442" s="142"/>
      <c r="AY442" s="146"/>
      <c r="AZ442" s="145"/>
      <c r="BA442" s="145"/>
      <c r="BB442" s="145"/>
      <c r="BC442" s="145"/>
      <c r="BD442" s="145"/>
      <c r="BE442" s="145"/>
      <c r="BF442" s="145"/>
      <c r="BG442" s="145"/>
      <c r="BH442" s="145"/>
      <c r="BI442" s="145"/>
      <c r="BJ442" s="145"/>
      <c r="BK442" s="145"/>
      <c r="BL442" s="145"/>
      <c r="BM442" s="145"/>
      <c r="BN442" s="145"/>
      <c r="BO442" s="142"/>
      <c r="BP442" s="148"/>
      <c r="BQ442" s="145"/>
      <c r="BR442" s="149"/>
      <c r="BS442" s="146"/>
      <c r="BT442" s="144"/>
      <c r="BU442" s="145"/>
      <c r="BV442" s="145"/>
      <c r="BW442" s="145"/>
      <c r="BX442" s="147"/>
      <c r="BY442" s="219"/>
    </row>
    <row r="443" spans="1:77" s="158" customFormat="1" ht="18" customHeight="1">
      <c r="A443" s="222">
        <f t="shared" si="19"/>
        <v>0</v>
      </c>
      <c r="B443" s="223" t="s">
        <v>568</v>
      </c>
      <c r="C443" s="224" t="str">
        <f t="shared" si="18"/>
        <v/>
      </c>
      <c r="D443" s="225" t="str">
        <f t="shared" si="20"/>
        <v/>
      </c>
      <c r="E443" s="151"/>
      <c r="F443" s="142"/>
      <c r="G443" s="143"/>
      <c r="H443" s="153"/>
      <c r="I443" s="154"/>
      <c r="J443" s="154"/>
      <c r="K443" s="154"/>
      <c r="L443" s="154"/>
      <c r="M443" s="154"/>
      <c r="N443" s="154"/>
      <c r="O443" s="154"/>
      <c r="P443" s="154"/>
      <c r="Q443" s="155"/>
      <c r="R443" s="154"/>
      <c r="S443" s="154"/>
      <c r="T443" s="154"/>
      <c r="U443" s="154"/>
      <c r="V443" s="154"/>
      <c r="W443" s="154"/>
      <c r="X443" s="154"/>
      <c r="Y443" s="154"/>
      <c r="Z443" s="147"/>
      <c r="AA443" s="146"/>
      <c r="AB443" s="145"/>
      <c r="AC443" s="145"/>
      <c r="AD443" s="147"/>
      <c r="AE443" s="147"/>
      <c r="AF443" s="146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7"/>
      <c r="AQ443" s="146"/>
      <c r="AR443" s="145"/>
      <c r="AS443" s="145"/>
      <c r="AT443" s="145"/>
      <c r="AU443" s="145"/>
      <c r="AV443" s="145"/>
      <c r="AW443" s="145"/>
      <c r="AX443" s="142"/>
      <c r="AY443" s="146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5"/>
      <c r="BJ443" s="145"/>
      <c r="BK443" s="145"/>
      <c r="BL443" s="145"/>
      <c r="BM443" s="145"/>
      <c r="BN443" s="145"/>
      <c r="BO443" s="142"/>
      <c r="BP443" s="148"/>
      <c r="BQ443" s="145"/>
      <c r="BR443" s="149"/>
      <c r="BS443" s="146"/>
      <c r="BT443" s="144"/>
      <c r="BU443" s="145"/>
      <c r="BV443" s="145"/>
      <c r="BW443" s="145"/>
      <c r="BX443" s="147"/>
      <c r="BY443" s="219"/>
    </row>
    <row r="444" spans="1:77" s="158" customFormat="1" ht="18" customHeight="1">
      <c r="A444" s="222">
        <f t="shared" si="19"/>
        <v>0</v>
      </c>
      <c r="B444" s="223" t="s">
        <v>569</v>
      </c>
      <c r="C444" s="224" t="str">
        <f t="shared" si="18"/>
        <v/>
      </c>
      <c r="D444" s="225" t="str">
        <f t="shared" si="20"/>
        <v/>
      </c>
      <c r="E444" s="151"/>
      <c r="F444" s="142"/>
      <c r="G444" s="143"/>
      <c r="H444" s="153"/>
      <c r="I444" s="154"/>
      <c r="J444" s="154"/>
      <c r="K444" s="154"/>
      <c r="L444" s="154"/>
      <c r="M444" s="154"/>
      <c r="N444" s="154"/>
      <c r="O444" s="154"/>
      <c r="P444" s="154"/>
      <c r="Q444" s="155"/>
      <c r="R444" s="154"/>
      <c r="S444" s="154"/>
      <c r="T444" s="154"/>
      <c r="U444" s="154"/>
      <c r="V444" s="154"/>
      <c r="W444" s="154"/>
      <c r="X444" s="154"/>
      <c r="Y444" s="154"/>
      <c r="Z444" s="147"/>
      <c r="AA444" s="146"/>
      <c r="AB444" s="145"/>
      <c r="AC444" s="145"/>
      <c r="AD444" s="147"/>
      <c r="AE444" s="147"/>
      <c r="AF444" s="146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7"/>
      <c r="AQ444" s="146"/>
      <c r="AR444" s="145"/>
      <c r="AS444" s="145"/>
      <c r="AT444" s="145"/>
      <c r="AU444" s="145"/>
      <c r="AV444" s="145"/>
      <c r="AW444" s="145"/>
      <c r="AX444" s="142"/>
      <c r="AY444" s="146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5"/>
      <c r="BJ444" s="145"/>
      <c r="BK444" s="145"/>
      <c r="BL444" s="145"/>
      <c r="BM444" s="145"/>
      <c r="BN444" s="145"/>
      <c r="BO444" s="142"/>
      <c r="BP444" s="148"/>
      <c r="BQ444" s="145"/>
      <c r="BR444" s="149"/>
      <c r="BS444" s="146"/>
      <c r="BT444" s="144"/>
      <c r="BU444" s="145"/>
      <c r="BV444" s="145"/>
      <c r="BW444" s="145"/>
      <c r="BX444" s="147"/>
      <c r="BY444" s="219"/>
    </row>
    <row r="445" spans="1:77" s="158" customFormat="1" ht="18" customHeight="1">
      <c r="A445" s="222">
        <f t="shared" si="19"/>
        <v>0</v>
      </c>
      <c r="B445" s="223" t="s">
        <v>570</v>
      </c>
      <c r="C445" s="224" t="str">
        <f t="shared" si="18"/>
        <v/>
      </c>
      <c r="D445" s="225" t="str">
        <f t="shared" si="20"/>
        <v/>
      </c>
      <c r="E445" s="151"/>
      <c r="F445" s="142"/>
      <c r="G445" s="143"/>
      <c r="H445" s="153"/>
      <c r="I445" s="154"/>
      <c r="J445" s="154"/>
      <c r="K445" s="154"/>
      <c r="L445" s="154"/>
      <c r="M445" s="154"/>
      <c r="N445" s="154"/>
      <c r="O445" s="154"/>
      <c r="P445" s="154"/>
      <c r="Q445" s="155"/>
      <c r="R445" s="154"/>
      <c r="S445" s="154"/>
      <c r="T445" s="154"/>
      <c r="U445" s="154"/>
      <c r="V445" s="154"/>
      <c r="W445" s="154"/>
      <c r="X445" s="154"/>
      <c r="Y445" s="154"/>
      <c r="Z445" s="147"/>
      <c r="AA445" s="146"/>
      <c r="AB445" s="145"/>
      <c r="AC445" s="145"/>
      <c r="AD445" s="147"/>
      <c r="AE445" s="147"/>
      <c r="AF445" s="146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7"/>
      <c r="AQ445" s="146"/>
      <c r="AR445" s="145"/>
      <c r="AS445" s="145"/>
      <c r="AT445" s="145"/>
      <c r="AU445" s="145"/>
      <c r="AV445" s="145"/>
      <c r="AW445" s="145"/>
      <c r="AX445" s="142"/>
      <c r="AY445" s="146"/>
      <c r="AZ445" s="145"/>
      <c r="BA445" s="145"/>
      <c r="BB445" s="145"/>
      <c r="BC445" s="145"/>
      <c r="BD445" s="145"/>
      <c r="BE445" s="145"/>
      <c r="BF445" s="145"/>
      <c r="BG445" s="145"/>
      <c r="BH445" s="145"/>
      <c r="BI445" s="145"/>
      <c r="BJ445" s="145"/>
      <c r="BK445" s="145"/>
      <c r="BL445" s="145"/>
      <c r="BM445" s="145"/>
      <c r="BN445" s="145"/>
      <c r="BO445" s="142"/>
      <c r="BP445" s="148"/>
      <c r="BQ445" s="145"/>
      <c r="BR445" s="149"/>
      <c r="BS445" s="146"/>
      <c r="BT445" s="144"/>
      <c r="BU445" s="145"/>
      <c r="BV445" s="145"/>
      <c r="BW445" s="145"/>
      <c r="BX445" s="147"/>
      <c r="BY445" s="219"/>
    </row>
    <row r="446" spans="1:77" s="158" customFormat="1" ht="18" customHeight="1">
      <c r="A446" s="222">
        <f t="shared" si="19"/>
        <v>0</v>
      </c>
      <c r="B446" s="223" t="s">
        <v>571</v>
      </c>
      <c r="C446" s="224" t="str">
        <f t="shared" si="18"/>
        <v/>
      </c>
      <c r="D446" s="225" t="str">
        <f t="shared" si="20"/>
        <v/>
      </c>
      <c r="E446" s="151"/>
      <c r="F446" s="142"/>
      <c r="G446" s="143"/>
      <c r="H446" s="153"/>
      <c r="I446" s="154"/>
      <c r="J446" s="154"/>
      <c r="K446" s="154"/>
      <c r="L446" s="154"/>
      <c r="M446" s="154"/>
      <c r="N446" s="154"/>
      <c r="O446" s="154"/>
      <c r="P446" s="154"/>
      <c r="Q446" s="155"/>
      <c r="R446" s="154"/>
      <c r="S446" s="154"/>
      <c r="T446" s="154"/>
      <c r="U446" s="154"/>
      <c r="V446" s="154"/>
      <c r="W446" s="154"/>
      <c r="X446" s="154"/>
      <c r="Y446" s="154"/>
      <c r="Z446" s="147"/>
      <c r="AA446" s="146"/>
      <c r="AB446" s="145"/>
      <c r="AC446" s="145"/>
      <c r="AD446" s="147"/>
      <c r="AE446" s="147"/>
      <c r="AF446" s="146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7"/>
      <c r="AQ446" s="146"/>
      <c r="AR446" s="145"/>
      <c r="AS446" s="145"/>
      <c r="AT446" s="145"/>
      <c r="AU446" s="145"/>
      <c r="AV446" s="145"/>
      <c r="AW446" s="145"/>
      <c r="AX446" s="142"/>
      <c r="AY446" s="146"/>
      <c r="AZ446" s="145"/>
      <c r="BA446" s="145"/>
      <c r="BB446" s="145"/>
      <c r="BC446" s="145"/>
      <c r="BD446" s="145"/>
      <c r="BE446" s="145"/>
      <c r="BF446" s="145"/>
      <c r="BG446" s="145"/>
      <c r="BH446" s="145"/>
      <c r="BI446" s="145"/>
      <c r="BJ446" s="145"/>
      <c r="BK446" s="145"/>
      <c r="BL446" s="145"/>
      <c r="BM446" s="145"/>
      <c r="BN446" s="145"/>
      <c r="BO446" s="142"/>
      <c r="BP446" s="148"/>
      <c r="BQ446" s="145"/>
      <c r="BR446" s="149"/>
      <c r="BS446" s="146"/>
      <c r="BT446" s="144"/>
      <c r="BU446" s="145"/>
      <c r="BV446" s="145"/>
      <c r="BW446" s="145"/>
      <c r="BX446" s="147"/>
      <c r="BY446" s="219"/>
    </row>
    <row r="447" spans="1:77" s="158" customFormat="1" ht="18" customHeight="1">
      <c r="A447" s="222">
        <f t="shared" si="19"/>
        <v>0</v>
      </c>
      <c r="B447" s="223" t="s">
        <v>572</v>
      </c>
      <c r="C447" s="224" t="str">
        <f t="shared" si="18"/>
        <v/>
      </c>
      <c r="D447" s="225" t="str">
        <f t="shared" si="20"/>
        <v/>
      </c>
      <c r="E447" s="151"/>
      <c r="F447" s="142"/>
      <c r="G447" s="143"/>
      <c r="H447" s="153"/>
      <c r="I447" s="154"/>
      <c r="J447" s="154"/>
      <c r="K447" s="154"/>
      <c r="L447" s="154"/>
      <c r="M447" s="154"/>
      <c r="N447" s="154"/>
      <c r="O447" s="154"/>
      <c r="P447" s="154"/>
      <c r="Q447" s="155"/>
      <c r="R447" s="154"/>
      <c r="S447" s="154"/>
      <c r="T447" s="154"/>
      <c r="U447" s="154"/>
      <c r="V447" s="154"/>
      <c r="W447" s="154"/>
      <c r="X447" s="154"/>
      <c r="Y447" s="154"/>
      <c r="Z447" s="147"/>
      <c r="AA447" s="146"/>
      <c r="AB447" s="145"/>
      <c r="AC447" s="145"/>
      <c r="AD447" s="147"/>
      <c r="AE447" s="147"/>
      <c r="AF447" s="146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7"/>
      <c r="AQ447" s="146"/>
      <c r="AR447" s="145"/>
      <c r="AS447" s="145"/>
      <c r="AT447" s="145"/>
      <c r="AU447" s="145"/>
      <c r="AV447" s="145"/>
      <c r="AW447" s="145"/>
      <c r="AX447" s="142"/>
      <c r="AY447" s="146"/>
      <c r="AZ447" s="145"/>
      <c r="BA447" s="145"/>
      <c r="BB447" s="145"/>
      <c r="BC447" s="145"/>
      <c r="BD447" s="145"/>
      <c r="BE447" s="145"/>
      <c r="BF447" s="145"/>
      <c r="BG447" s="145"/>
      <c r="BH447" s="145"/>
      <c r="BI447" s="145"/>
      <c r="BJ447" s="145"/>
      <c r="BK447" s="145"/>
      <c r="BL447" s="145"/>
      <c r="BM447" s="145"/>
      <c r="BN447" s="145"/>
      <c r="BO447" s="142"/>
      <c r="BP447" s="148"/>
      <c r="BQ447" s="145"/>
      <c r="BR447" s="149"/>
      <c r="BS447" s="146"/>
      <c r="BT447" s="144"/>
      <c r="BU447" s="145"/>
      <c r="BV447" s="145"/>
      <c r="BW447" s="145"/>
      <c r="BX447" s="147"/>
      <c r="BY447" s="219"/>
    </row>
    <row r="448" spans="1:77" s="158" customFormat="1" ht="18" customHeight="1">
      <c r="A448" s="222">
        <f t="shared" si="19"/>
        <v>0</v>
      </c>
      <c r="B448" s="223" t="s">
        <v>573</v>
      </c>
      <c r="C448" s="224" t="str">
        <f t="shared" si="18"/>
        <v/>
      </c>
      <c r="D448" s="225" t="str">
        <f t="shared" si="20"/>
        <v/>
      </c>
      <c r="E448" s="151"/>
      <c r="F448" s="142"/>
      <c r="G448" s="143"/>
      <c r="H448" s="153"/>
      <c r="I448" s="154"/>
      <c r="J448" s="154"/>
      <c r="K448" s="154"/>
      <c r="L448" s="154"/>
      <c r="M448" s="154"/>
      <c r="N448" s="154"/>
      <c r="O448" s="154"/>
      <c r="P448" s="154"/>
      <c r="Q448" s="155"/>
      <c r="R448" s="154"/>
      <c r="S448" s="154"/>
      <c r="T448" s="154"/>
      <c r="U448" s="154"/>
      <c r="V448" s="154"/>
      <c r="W448" s="154"/>
      <c r="X448" s="154"/>
      <c r="Y448" s="154"/>
      <c r="Z448" s="147"/>
      <c r="AA448" s="146"/>
      <c r="AB448" s="145"/>
      <c r="AC448" s="145"/>
      <c r="AD448" s="147"/>
      <c r="AE448" s="147"/>
      <c r="AF448" s="146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7"/>
      <c r="AQ448" s="146"/>
      <c r="AR448" s="145"/>
      <c r="AS448" s="145"/>
      <c r="AT448" s="145"/>
      <c r="AU448" s="145"/>
      <c r="AV448" s="145"/>
      <c r="AW448" s="145"/>
      <c r="AX448" s="142"/>
      <c r="AY448" s="146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5"/>
      <c r="BJ448" s="145"/>
      <c r="BK448" s="145"/>
      <c r="BL448" s="145"/>
      <c r="BM448" s="145"/>
      <c r="BN448" s="145"/>
      <c r="BO448" s="142"/>
      <c r="BP448" s="148"/>
      <c r="BQ448" s="145"/>
      <c r="BR448" s="149"/>
      <c r="BS448" s="146"/>
      <c r="BT448" s="144"/>
      <c r="BU448" s="145"/>
      <c r="BV448" s="145"/>
      <c r="BW448" s="145"/>
      <c r="BX448" s="147"/>
      <c r="BY448" s="219"/>
    </row>
    <row r="449" spans="1:77" s="158" customFormat="1" ht="18" customHeight="1">
      <c r="A449" s="222">
        <f t="shared" si="19"/>
        <v>0</v>
      </c>
      <c r="B449" s="223" t="s">
        <v>574</v>
      </c>
      <c r="C449" s="224" t="str">
        <f t="shared" si="18"/>
        <v/>
      </c>
      <c r="D449" s="225" t="str">
        <f t="shared" si="20"/>
        <v/>
      </c>
      <c r="E449" s="151"/>
      <c r="F449" s="142"/>
      <c r="G449" s="143"/>
      <c r="H449" s="153"/>
      <c r="I449" s="154"/>
      <c r="J449" s="154"/>
      <c r="K449" s="154"/>
      <c r="L449" s="154"/>
      <c r="M449" s="154"/>
      <c r="N449" s="154"/>
      <c r="O449" s="154"/>
      <c r="P449" s="154"/>
      <c r="Q449" s="155"/>
      <c r="R449" s="154"/>
      <c r="S449" s="154"/>
      <c r="T449" s="154"/>
      <c r="U449" s="154"/>
      <c r="V449" s="154"/>
      <c r="W449" s="154"/>
      <c r="X449" s="154"/>
      <c r="Y449" s="154"/>
      <c r="Z449" s="147"/>
      <c r="AA449" s="146"/>
      <c r="AB449" s="145"/>
      <c r="AC449" s="145"/>
      <c r="AD449" s="147"/>
      <c r="AE449" s="147"/>
      <c r="AF449" s="146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7"/>
      <c r="AQ449" s="146"/>
      <c r="AR449" s="145"/>
      <c r="AS449" s="145"/>
      <c r="AT449" s="145"/>
      <c r="AU449" s="145"/>
      <c r="AV449" s="145"/>
      <c r="AW449" s="145"/>
      <c r="AX449" s="142"/>
      <c r="AY449" s="146"/>
      <c r="AZ449" s="145"/>
      <c r="BA449" s="145"/>
      <c r="BB449" s="145"/>
      <c r="BC449" s="145"/>
      <c r="BD449" s="145"/>
      <c r="BE449" s="145"/>
      <c r="BF449" s="145"/>
      <c r="BG449" s="145"/>
      <c r="BH449" s="145"/>
      <c r="BI449" s="145"/>
      <c r="BJ449" s="145"/>
      <c r="BK449" s="145"/>
      <c r="BL449" s="145"/>
      <c r="BM449" s="145"/>
      <c r="BN449" s="145"/>
      <c r="BO449" s="142"/>
      <c r="BP449" s="148"/>
      <c r="BQ449" s="145"/>
      <c r="BR449" s="149"/>
      <c r="BS449" s="146"/>
      <c r="BT449" s="144"/>
      <c r="BU449" s="145"/>
      <c r="BV449" s="145"/>
      <c r="BW449" s="145"/>
      <c r="BX449" s="147"/>
      <c r="BY449" s="219"/>
    </row>
    <row r="450" spans="1:77" s="158" customFormat="1" ht="18" customHeight="1">
      <c r="A450" s="222">
        <f t="shared" si="19"/>
        <v>0</v>
      </c>
      <c r="B450" s="223" t="s">
        <v>575</v>
      </c>
      <c r="C450" s="224" t="str">
        <f t="shared" si="18"/>
        <v/>
      </c>
      <c r="D450" s="225" t="str">
        <f t="shared" si="20"/>
        <v/>
      </c>
      <c r="E450" s="151"/>
      <c r="F450" s="142"/>
      <c r="G450" s="143"/>
      <c r="H450" s="153"/>
      <c r="I450" s="154"/>
      <c r="J450" s="154"/>
      <c r="K450" s="154"/>
      <c r="L450" s="154"/>
      <c r="M450" s="154"/>
      <c r="N450" s="154"/>
      <c r="O450" s="154"/>
      <c r="P450" s="154"/>
      <c r="Q450" s="155"/>
      <c r="R450" s="154"/>
      <c r="S450" s="154"/>
      <c r="T450" s="154"/>
      <c r="U450" s="154"/>
      <c r="V450" s="154"/>
      <c r="W450" s="154"/>
      <c r="X450" s="154"/>
      <c r="Y450" s="154"/>
      <c r="Z450" s="147"/>
      <c r="AA450" s="146"/>
      <c r="AB450" s="145"/>
      <c r="AC450" s="145"/>
      <c r="AD450" s="147"/>
      <c r="AE450" s="147"/>
      <c r="AF450" s="146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7"/>
      <c r="AQ450" s="146"/>
      <c r="AR450" s="145"/>
      <c r="AS450" s="145"/>
      <c r="AT450" s="145"/>
      <c r="AU450" s="145"/>
      <c r="AV450" s="145"/>
      <c r="AW450" s="145"/>
      <c r="AX450" s="142"/>
      <c r="AY450" s="146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  <c r="BM450" s="145"/>
      <c r="BN450" s="145"/>
      <c r="BO450" s="142"/>
      <c r="BP450" s="148"/>
      <c r="BQ450" s="145"/>
      <c r="BR450" s="149"/>
      <c r="BS450" s="146"/>
      <c r="BT450" s="144"/>
      <c r="BU450" s="145"/>
      <c r="BV450" s="145"/>
      <c r="BW450" s="145"/>
      <c r="BX450" s="147"/>
      <c r="BY450" s="219"/>
    </row>
    <row r="451" spans="1:77" s="158" customFormat="1" ht="18" customHeight="1">
      <c r="A451" s="222">
        <f t="shared" si="19"/>
        <v>0</v>
      </c>
      <c r="B451" s="223" t="s">
        <v>576</v>
      </c>
      <c r="C451" s="224" t="str">
        <f t="shared" si="18"/>
        <v/>
      </c>
      <c r="D451" s="225" t="str">
        <f t="shared" si="20"/>
        <v/>
      </c>
      <c r="E451" s="151"/>
      <c r="F451" s="142"/>
      <c r="G451" s="143"/>
      <c r="H451" s="153"/>
      <c r="I451" s="154"/>
      <c r="J451" s="154"/>
      <c r="K451" s="154"/>
      <c r="L451" s="154"/>
      <c r="M451" s="154"/>
      <c r="N451" s="154"/>
      <c r="O451" s="154"/>
      <c r="P451" s="154"/>
      <c r="Q451" s="155"/>
      <c r="R451" s="154"/>
      <c r="S451" s="154"/>
      <c r="T451" s="154"/>
      <c r="U451" s="154"/>
      <c r="V451" s="154"/>
      <c r="W451" s="154"/>
      <c r="X451" s="154"/>
      <c r="Y451" s="154"/>
      <c r="Z451" s="147"/>
      <c r="AA451" s="146"/>
      <c r="AB451" s="145"/>
      <c r="AC451" s="145"/>
      <c r="AD451" s="147"/>
      <c r="AE451" s="147"/>
      <c r="AF451" s="146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7"/>
      <c r="AQ451" s="146"/>
      <c r="AR451" s="145"/>
      <c r="AS451" s="145"/>
      <c r="AT451" s="145"/>
      <c r="AU451" s="145"/>
      <c r="AV451" s="145"/>
      <c r="AW451" s="145"/>
      <c r="AX451" s="142"/>
      <c r="AY451" s="146"/>
      <c r="AZ451" s="145"/>
      <c r="BA451" s="145"/>
      <c r="BB451" s="145"/>
      <c r="BC451" s="145"/>
      <c r="BD451" s="145"/>
      <c r="BE451" s="145"/>
      <c r="BF451" s="145"/>
      <c r="BG451" s="145"/>
      <c r="BH451" s="145"/>
      <c r="BI451" s="145"/>
      <c r="BJ451" s="145"/>
      <c r="BK451" s="145"/>
      <c r="BL451" s="145"/>
      <c r="BM451" s="145"/>
      <c r="BN451" s="145"/>
      <c r="BO451" s="142"/>
      <c r="BP451" s="148"/>
      <c r="BQ451" s="145"/>
      <c r="BR451" s="149"/>
      <c r="BS451" s="146"/>
      <c r="BT451" s="144"/>
      <c r="BU451" s="145"/>
      <c r="BV451" s="145"/>
      <c r="BW451" s="145"/>
      <c r="BX451" s="147"/>
      <c r="BY451" s="219"/>
    </row>
    <row r="452" spans="1:77" s="158" customFormat="1" ht="18" customHeight="1">
      <c r="A452" s="222">
        <f t="shared" si="19"/>
        <v>0</v>
      </c>
      <c r="B452" s="223" t="s">
        <v>577</v>
      </c>
      <c r="C452" s="224" t="str">
        <f t="shared" si="18"/>
        <v/>
      </c>
      <c r="D452" s="225" t="str">
        <f t="shared" si="20"/>
        <v/>
      </c>
      <c r="E452" s="151"/>
      <c r="F452" s="142"/>
      <c r="G452" s="143"/>
      <c r="H452" s="153"/>
      <c r="I452" s="154"/>
      <c r="J452" s="154"/>
      <c r="K452" s="154"/>
      <c r="L452" s="154"/>
      <c r="M452" s="154"/>
      <c r="N452" s="154"/>
      <c r="O452" s="154"/>
      <c r="P452" s="154"/>
      <c r="Q452" s="155"/>
      <c r="R452" s="154"/>
      <c r="S452" s="154"/>
      <c r="T452" s="154"/>
      <c r="U452" s="154"/>
      <c r="V452" s="154"/>
      <c r="W452" s="154"/>
      <c r="X452" s="154"/>
      <c r="Y452" s="154"/>
      <c r="Z452" s="147"/>
      <c r="AA452" s="146"/>
      <c r="AB452" s="145"/>
      <c r="AC452" s="145"/>
      <c r="AD452" s="147"/>
      <c r="AE452" s="147"/>
      <c r="AF452" s="146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7"/>
      <c r="AQ452" s="146"/>
      <c r="AR452" s="145"/>
      <c r="AS452" s="145"/>
      <c r="AT452" s="145"/>
      <c r="AU452" s="145"/>
      <c r="AV452" s="145"/>
      <c r="AW452" s="145"/>
      <c r="AX452" s="142"/>
      <c r="AY452" s="146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5"/>
      <c r="BJ452" s="145"/>
      <c r="BK452" s="145"/>
      <c r="BL452" s="145"/>
      <c r="BM452" s="145"/>
      <c r="BN452" s="145"/>
      <c r="BO452" s="142"/>
      <c r="BP452" s="148"/>
      <c r="BQ452" s="145"/>
      <c r="BR452" s="149"/>
      <c r="BS452" s="146"/>
      <c r="BT452" s="144"/>
      <c r="BU452" s="145"/>
      <c r="BV452" s="145"/>
      <c r="BW452" s="145"/>
      <c r="BX452" s="147"/>
      <c r="BY452" s="219"/>
    </row>
    <row r="453" spans="1:77" s="158" customFormat="1" ht="18" customHeight="1">
      <c r="A453" s="222">
        <f t="shared" si="19"/>
        <v>0</v>
      </c>
      <c r="B453" s="223" t="s">
        <v>578</v>
      </c>
      <c r="C453" s="224" t="str">
        <f t="shared" si="18"/>
        <v/>
      </c>
      <c r="D453" s="225" t="str">
        <f t="shared" si="20"/>
        <v/>
      </c>
      <c r="E453" s="151"/>
      <c r="F453" s="142"/>
      <c r="G453" s="143"/>
      <c r="H453" s="153"/>
      <c r="I453" s="154"/>
      <c r="J453" s="154"/>
      <c r="K453" s="154"/>
      <c r="L453" s="154"/>
      <c r="M453" s="154"/>
      <c r="N453" s="154"/>
      <c r="O453" s="154"/>
      <c r="P453" s="154"/>
      <c r="Q453" s="155"/>
      <c r="R453" s="154"/>
      <c r="S453" s="154"/>
      <c r="T453" s="154"/>
      <c r="U453" s="154"/>
      <c r="V453" s="154"/>
      <c r="W453" s="154"/>
      <c r="X453" s="154"/>
      <c r="Y453" s="154"/>
      <c r="Z453" s="147"/>
      <c r="AA453" s="146"/>
      <c r="AB453" s="145"/>
      <c r="AC453" s="145"/>
      <c r="AD453" s="147"/>
      <c r="AE453" s="147"/>
      <c r="AF453" s="146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7"/>
      <c r="AQ453" s="146"/>
      <c r="AR453" s="145"/>
      <c r="AS453" s="145"/>
      <c r="AT453" s="145"/>
      <c r="AU453" s="145"/>
      <c r="AV453" s="145"/>
      <c r="AW453" s="145"/>
      <c r="AX453" s="142"/>
      <c r="AY453" s="146"/>
      <c r="AZ453" s="145"/>
      <c r="BA453" s="145"/>
      <c r="BB453" s="145"/>
      <c r="BC453" s="145"/>
      <c r="BD453" s="145"/>
      <c r="BE453" s="145"/>
      <c r="BF453" s="145"/>
      <c r="BG453" s="145"/>
      <c r="BH453" s="145"/>
      <c r="BI453" s="145"/>
      <c r="BJ453" s="145"/>
      <c r="BK453" s="145"/>
      <c r="BL453" s="145"/>
      <c r="BM453" s="145"/>
      <c r="BN453" s="145"/>
      <c r="BO453" s="142"/>
      <c r="BP453" s="148"/>
      <c r="BQ453" s="145"/>
      <c r="BR453" s="149"/>
      <c r="BS453" s="146"/>
      <c r="BT453" s="144"/>
      <c r="BU453" s="145"/>
      <c r="BV453" s="145"/>
      <c r="BW453" s="145"/>
      <c r="BX453" s="147"/>
      <c r="BY453" s="219"/>
    </row>
    <row r="454" spans="1:77" s="158" customFormat="1" ht="18" customHeight="1">
      <c r="A454" s="222">
        <f t="shared" si="19"/>
        <v>0</v>
      </c>
      <c r="B454" s="223" t="s">
        <v>579</v>
      </c>
      <c r="C454" s="224" t="str">
        <f t="shared" ref="C454:C517" si="21">IF(E454="","",(CONCATENATE(A454,B454)+24000000000))</f>
        <v/>
      </c>
      <c r="D454" s="225" t="str">
        <f t="shared" si="20"/>
        <v/>
      </c>
      <c r="E454" s="151"/>
      <c r="F454" s="142"/>
      <c r="G454" s="143"/>
      <c r="H454" s="153"/>
      <c r="I454" s="154"/>
      <c r="J454" s="154"/>
      <c r="K454" s="154"/>
      <c r="L454" s="154"/>
      <c r="M454" s="154"/>
      <c r="N454" s="154"/>
      <c r="O454" s="154"/>
      <c r="P454" s="154"/>
      <c r="Q454" s="155"/>
      <c r="R454" s="154"/>
      <c r="S454" s="154"/>
      <c r="T454" s="154"/>
      <c r="U454" s="154"/>
      <c r="V454" s="154"/>
      <c r="W454" s="154"/>
      <c r="X454" s="154"/>
      <c r="Y454" s="154"/>
      <c r="Z454" s="147"/>
      <c r="AA454" s="146"/>
      <c r="AB454" s="145"/>
      <c r="AC454" s="145"/>
      <c r="AD454" s="147"/>
      <c r="AE454" s="147"/>
      <c r="AF454" s="146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7"/>
      <c r="AQ454" s="146"/>
      <c r="AR454" s="145"/>
      <c r="AS454" s="145"/>
      <c r="AT454" s="145"/>
      <c r="AU454" s="145"/>
      <c r="AV454" s="145"/>
      <c r="AW454" s="145"/>
      <c r="AX454" s="142"/>
      <c r="AY454" s="146"/>
      <c r="AZ454" s="145"/>
      <c r="BA454" s="145"/>
      <c r="BB454" s="145"/>
      <c r="BC454" s="145"/>
      <c r="BD454" s="145"/>
      <c r="BE454" s="145"/>
      <c r="BF454" s="145"/>
      <c r="BG454" s="145"/>
      <c r="BH454" s="145"/>
      <c r="BI454" s="145"/>
      <c r="BJ454" s="145"/>
      <c r="BK454" s="145"/>
      <c r="BL454" s="145"/>
      <c r="BM454" s="145"/>
      <c r="BN454" s="145"/>
      <c r="BO454" s="142"/>
      <c r="BP454" s="148"/>
      <c r="BQ454" s="145"/>
      <c r="BR454" s="149"/>
      <c r="BS454" s="146"/>
      <c r="BT454" s="144"/>
      <c r="BU454" s="145"/>
      <c r="BV454" s="145"/>
      <c r="BW454" s="145"/>
      <c r="BX454" s="147"/>
      <c r="BY454" s="219"/>
    </row>
    <row r="455" spans="1:77" s="158" customFormat="1" ht="18" customHeight="1">
      <c r="A455" s="222">
        <f t="shared" ref="A455:A518" si="22">+$A$5</f>
        <v>0</v>
      </c>
      <c r="B455" s="223" t="s">
        <v>580</v>
      </c>
      <c r="C455" s="224" t="str">
        <f t="shared" si="21"/>
        <v/>
      </c>
      <c r="D455" s="225" t="str">
        <f t="shared" ref="D455:D704" si="23">IF(E455="","",$D$5)</f>
        <v/>
      </c>
      <c r="E455" s="151"/>
      <c r="F455" s="142"/>
      <c r="G455" s="143"/>
      <c r="H455" s="153"/>
      <c r="I455" s="154"/>
      <c r="J455" s="154"/>
      <c r="K455" s="154"/>
      <c r="L455" s="154"/>
      <c r="M455" s="154"/>
      <c r="N455" s="154"/>
      <c r="O455" s="154"/>
      <c r="P455" s="154"/>
      <c r="Q455" s="155"/>
      <c r="R455" s="154"/>
      <c r="S455" s="154"/>
      <c r="T455" s="154"/>
      <c r="U455" s="154"/>
      <c r="V455" s="154"/>
      <c r="W455" s="154"/>
      <c r="X455" s="154"/>
      <c r="Y455" s="154"/>
      <c r="Z455" s="147"/>
      <c r="AA455" s="146"/>
      <c r="AB455" s="145"/>
      <c r="AC455" s="145"/>
      <c r="AD455" s="147"/>
      <c r="AE455" s="147"/>
      <c r="AF455" s="146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7"/>
      <c r="AQ455" s="146"/>
      <c r="AR455" s="145"/>
      <c r="AS455" s="145"/>
      <c r="AT455" s="145"/>
      <c r="AU455" s="145"/>
      <c r="AV455" s="145"/>
      <c r="AW455" s="145"/>
      <c r="AX455" s="142"/>
      <c r="AY455" s="146"/>
      <c r="AZ455" s="145"/>
      <c r="BA455" s="145"/>
      <c r="BB455" s="145"/>
      <c r="BC455" s="145"/>
      <c r="BD455" s="145"/>
      <c r="BE455" s="145"/>
      <c r="BF455" s="145"/>
      <c r="BG455" s="145"/>
      <c r="BH455" s="145"/>
      <c r="BI455" s="145"/>
      <c r="BJ455" s="145"/>
      <c r="BK455" s="145"/>
      <c r="BL455" s="145"/>
      <c r="BM455" s="145"/>
      <c r="BN455" s="145"/>
      <c r="BO455" s="142"/>
      <c r="BP455" s="148"/>
      <c r="BQ455" s="145"/>
      <c r="BR455" s="149"/>
      <c r="BS455" s="146"/>
      <c r="BT455" s="144"/>
      <c r="BU455" s="145"/>
      <c r="BV455" s="145"/>
      <c r="BW455" s="145"/>
      <c r="BX455" s="147"/>
      <c r="BY455" s="219"/>
    </row>
    <row r="456" spans="1:77" s="158" customFormat="1" ht="18" customHeight="1">
      <c r="A456" s="222">
        <f t="shared" si="22"/>
        <v>0</v>
      </c>
      <c r="B456" s="223" t="s">
        <v>581</v>
      </c>
      <c r="C456" s="224" t="str">
        <f t="shared" si="21"/>
        <v/>
      </c>
      <c r="D456" s="225" t="str">
        <f t="shared" si="23"/>
        <v/>
      </c>
      <c r="E456" s="151"/>
      <c r="F456" s="142"/>
      <c r="G456" s="143"/>
      <c r="H456" s="153"/>
      <c r="I456" s="154"/>
      <c r="J456" s="154"/>
      <c r="K456" s="154"/>
      <c r="L456" s="154"/>
      <c r="M456" s="154"/>
      <c r="N456" s="154"/>
      <c r="O456" s="154"/>
      <c r="P456" s="154"/>
      <c r="Q456" s="155"/>
      <c r="R456" s="154"/>
      <c r="S456" s="154"/>
      <c r="T456" s="154"/>
      <c r="U456" s="154"/>
      <c r="V456" s="154"/>
      <c r="W456" s="154"/>
      <c r="X456" s="154"/>
      <c r="Y456" s="154"/>
      <c r="Z456" s="147"/>
      <c r="AA456" s="146"/>
      <c r="AB456" s="145"/>
      <c r="AC456" s="145"/>
      <c r="AD456" s="147"/>
      <c r="AE456" s="147"/>
      <c r="AF456" s="146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7"/>
      <c r="AQ456" s="146"/>
      <c r="AR456" s="145"/>
      <c r="AS456" s="145"/>
      <c r="AT456" s="145"/>
      <c r="AU456" s="145"/>
      <c r="AV456" s="145"/>
      <c r="AW456" s="145"/>
      <c r="AX456" s="142"/>
      <c r="AY456" s="146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  <c r="BM456" s="145"/>
      <c r="BN456" s="145"/>
      <c r="BO456" s="142"/>
      <c r="BP456" s="148"/>
      <c r="BQ456" s="145"/>
      <c r="BR456" s="149"/>
      <c r="BS456" s="146"/>
      <c r="BT456" s="144"/>
      <c r="BU456" s="145"/>
      <c r="BV456" s="145"/>
      <c r="BW456" s="145"/>
      <c r="BX456" s="147"/>
      <c r="BY456" s="219"/>
    </row>
    <row r="457" spans="1:77" s="158" customFormat="1" ht="18" customHeight="1">
      <c r="A457" s="222">
        <f t="shared" si="22"/>
        <v>0</v>
      </c>
      <c r="B457" s="223" t="s">
        <v>582</v>
      </c>
      <c r="C457" s="224" t="str">
        <f t="shared" si="21"/>
        <v/>
      </c>
      <c r="D457" s="225" t="str">
        <f t="shared" si="23"/>
        <v/>
      </c>
      <c r="E457" s="151"/>
      <c r="F457" s="142"/>
      <c r="G457" s="143"/>
      <c r="H457" s="153"/>
      <c r="I457" s="154"/>
      <c r="J457" s="154"/>
      <c r="K457" s="154"/>
      <c r="L457" s="154"/>
      <c r="M457" s="154"/>
      <c r="N457" s="154"/>
      <c r="O457" s="154"/>
      <c r="P457" s="154"/>
      <c r="Q457" s="155"/>
      <c r="R457" s="154"/>
      <c r="S457" s="154"/>
      <c r="T457" s="154"/>
      <c r="U457" s="154"/>
      <c r="V457" s="154"/>
      <c r="W457" s="154"/>
      <c r="X457" s="154"/>
      <c r="Y457" s="154"/>
      <c r="Z457" s="147"/>
      <c r="AA457" s="146"/>
      <c r="AB457" s="145"/>
      <c r="AC457" s="145"/>
      <c r="AD457" s="147"/>
      <c r="AE457" s="147"/>
      <c r="AF457" s="146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7"/>
      <c r="AQ457" s="146"/>
      <c r="AR457" s="145"/>
      <c r="AS457" s="145"/>
      <c r="AT457" s="145"/>
      <c r="AU457" s="145"/>
      <c r="AV457" s="145"/>
      <c r="AW457" s="145"/>
      <c r="AX457" s="142"/>
      <c r="AY457" s="146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  <c r="BM457" s="145"/>
      <c r="BN457" s="145"/>
      <c r="BO457" s="142"/>
      <c r="BP457" s="148"/>
      <c r="BQ457" s="145"/>
      <c r="BR457" s="149"/>
      <c r="BS457" s="146"/>
      <c r="BT457" s="144"/>
      <c r="BU457" s="145"/>
      <c r="BV457" s="145"/>
      <c r="BW457" s="145"/>
      <c r="BX457" s="147"/>
      <c r="BY457" s="219"/>
    </row>
    <row r="458" spans="1:77" s="158" customFormat="1" ht="18" customHeight="1">
      <c r="A458" s="222">
        <f t="shared" si="22"/>
        <v>0</v>
      </c>
      <c r="B458" s="223" t="s">
        <v>583</v>
      </c>
      <c r="C458" s="224" t="str">
        <f t="shared" si="21"/>
        <v/>
      </c>
      <c r="D458" s="225" t="str">
        <f t="shared" si="23"/>
        <v/>
      </c>
      <c r="E458" s="151"/>
      <c r="F458" s="142"/>
      <c r="G458" s="143"/>
      <c r="H458" s="153"/>
      <c r="I458" s="154"/>
      <c r="J458" s="154"/>
      <c r="K458" s="154"/>
      <c r="L458" s="154"/>
      <c r="M458" s="154"/>
      <c r="N458" s="154"/>
      <c r="O458" s="154"/>
      <c r="P458" s="154"/>
      <c r="Q458" s="155"/>
      <c r="R458" s="154"/>
      <c r="S458" s="154"/>
      <c r="T458" s="154"/>
      <c r="U458" s="154"/>
      <c r="V458" s="154"/>
      <c r="W458" s="154"/>
      <c r="X458" s="154"/>
      <c r="Y458" s="154"/>
      <c r="Z458" s="147"/>
      <c r="AA458" s="146"/>
      <c r="AB458" s="145"/>
      <c r="AC458" s="145"/>
      <c r="AD458" s="147"/>
      <c r="AE458" s="147"/>
      <c r="AF458" s="146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7"/>
      <c r="AQ458" s="146"/>
      <c r="AR458" s="145"/>
      <c r="AS458" s="145"/>
      <c r="AT458" s="145"/>
      <c r="AU458" s="145"/>
      <c r="AV458" s="145"/>
      <c r="AW458" s="145"/>
      <c r="AX458" s="142"/>
      <c r="AY458" s="146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5"/>
      <c r="BN458" s="145"/>
      <c r="BO458" s="142"/>
      <c r="BP458" s="148"/>
      <c r="BQ458" s="145"/>
      <c r="BR458" s="149"/>
      <c r="BS458" s="146"/>
      <c r="BT458" s="144"/>
      <c r="BU458" s="145"/>
      <c r="BV458" s="145"/>
      <c r="BW458" s="145"/>
      <c r="BX458" s="147"/>
      <c r="BY458" s="219"/>
    </row>
    <row r="459" spans="1:77" s="158" customFormat="1" ht="18" customHeight="1">
      <c r="A459" s="222">
        <f t="shared" si="22"/>
        <v>0</v>
      </c>
      <c r="B459" s="223" t="s">
        <v>584</v>
      </c>
      <c r="C459" s="224" t="str">
        <f t="shared" si="21"/>
        <v/>
      </c>
      <c r="D459" s="225" t="str">
        <f t="shared" si="23"/>
        <v/>
      </c>
      <c r="E459" s="151"/>
      <c r="F459" s="142"/>
      <c r="G459" s="143"/>
      <c r="H459" s="153"/>
      <c r="I459" s="154"/>
      <c r="J459" s="154"/>
      <c r="K459" s="154"/>
      <c r="L459" s="154"/>
      <c r="M459" s="154"/>
      <c r="N459" s="154"/>
      <c r="O459" s="154"/>
      <c r="P459" s="154"/>
      <c r="Q459" s="155"/>
      <c r="R459" s="154"/>
      <c r="S459" s="154"/>
      <c r="T459" s="154"/>
      <c r="U459" s="154"/>
      <c r="V459" s="154"/>
      <c r="W459" s="154"/>
      <c r="X459" s="154"/>
      <c r="Y459" s="154"/>
      <c r="Z459" s="147"/>
      <c r="AA459" s="146"/>
      <c r="AB459" s="145"/>
      <c r="AC459" s="145"/>
      <c r="AD459" s="147"/>
      <c r="AE459" s="147"/>
      <c r="AF459" s="146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7"/>
      <c r="AQ459" s="146"/>
      <c r="AR459" s="145"/>
      <c r="AS459" s="145"/>
      <c r="AT459" s="145"/>
      <c r="AU459" s="145"/>
      <c r="AV459" s="145"/>
      <c r="AW459" s="145"/>
      <c r="AX459" s="142"/>
      <c r="AY459" s="146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  <c r="BM459" s="145"/>
      <c r="BN459" s="145"/>
      <c r="BO459" s="142"/>
      <c r="BP459" s="148"/>
      <c r="BQ459" s="145"/>
      <c r="BR459" s="149"/>
      <c r="BS459" s="146"/>
      <c r="BT459" s="144"/>
      <c r="BU459" s="145"/>
      <c r="BV459" s="145"/>
      <c r="BW459" s="145"/>
      <c r="BX459" s="147"/>
      <c r="BY459" s="219"/>
    </row>
    <row r="460" spans="1:77" s="158" customFormat="1" ht="18" customHeight="1">
      <c r="A460" s="222">
        <f t="shared" si="22"/>
        <v>0</v>
      </c>
      <c r="B460" s="223" t="s">
        <v>585</v>
      </c>
      <c r="C460" s="224" t="str">
        <f t="shared" si="21"/>
        <v/>
      </c>
      <c r="D460" s="225" t="str">
        <f t="shared" si="23"/>
        <v/>
      </c>
      <c r="E460" s="151"/>
      <c r="F460" s="142"/>
      <c r="G460" s="143"/>
      <c r="H460" s="153"/>
      <c r="I460" s="154"/>
      <c r="J460" s="154"/>
      <c r="K460" s="154"/>
      <c r="L460" s="154"/>
      <c r="M460" s="154"/>
      <c r="N460" s="154"/>
      <c r="O460" s="154"/>
      <c r="P460" s="154"/>
      <c r="Q460" s="155"/>
      <c r="R460" s="154"/>
      <c r="S460" s="154"/>
      <c r="T460" s="154"/>
      <c r="U460" s="154"/>
      <c r="V460" s="154"/>
      <c r="W460" s="154"/>
      <c r="X460" s="154"/>
      <c r="Y460" s="154"/>
      <c r="Z460" s="147"/>
      <c r="AA460" s="146"/>
      <c r="AB460" s="145"/>
      <c r="AC460" s="145"/>
      <c r="AD460" s="147"/>
      <c r="AE460" s="147"/>
      <c r="AF460" s="146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7"/>
      <c r="AQ460" s="146"/>
      <c r="AR460" s="145"/>
      <c r="AS460" s="145"/>
      <c r="AT460" s="145"/>
      <c r="AU460" s="145"/>
      <c r="AV460" s="145"/>
      <c r="AW460" s="145"/>
      <c r="AX460" s="142"/>
      <c r="AY460" s="146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5"/>
      <c r="BN460" s="145"/>
      <c r="BO460" s="142"/>
      <c r="BP460" s="148"/>
      <c r="BQ460" s="145"/>
      <c r="BR460" s="149"/>
      <c r="BS460" s="146"/>
      <c r="BT460" s="144"/>
      <c r="BU460" s="145"/>
      <c r="BV460" s="145"/>
      <c r="BW460" s="145"/>
      <c r="BX460" s="147"/>
      <c r="BY460" s="219"/>
    </row>
    <row r="461" spans="1:77" s="158" customFormat="1" ht="18" customHeight="1">
      <c r="A461" s="222">
        <f t="shared" si="22"/>
        <v>0</v>
      </c>
      <c r="B461" s="223" t="s">
        <v>586</v>
      </c>
      <c r="C461" s="224" t="str">
        <f t="shared" si="21"/>
        <v/>
      </c>
      <c r="D461" s="225" t="str">
        <f t="shared" si="23"/>
        <v/>
      </c>
      <c r="E461" s="151"/>
      <c r="F461" s="142"/>
      <c r="G461" s="143"/>
      <c r="H461" s="153"/>
      <c r="I461" s="154"/>
      <c r="J461" s="154"/>
      <c r="K461" s="154"/>
      <c r="L461" s="154"/>
      <c r="M461" s="154"/>
      <c r="N461" s="154"/>
      <c r="O461" s="154"/>
      <c r="P461" s="154"/>
      <c r="Q461" s="155"/>
      <c r="R461" s="154"/>
      <c r="S461" s="154"/>
      <c r="T461" s="154"/>
      <c r="U461" s="154"/>
      <c r="V461" s="154"/>
      <c r="W461" s="154"/>
      <c r="X461" s="154"/>
      <c r="Y461" s="154"/>
      <c r="Z461" s="147"/>
      <c r="AA461" s="146"/>
      <c r="AB461" s="145"/>
      <c r="AC461" s="145"/>
      <c r="AD461" s="147"/>
      <c r="AE461" s="147"/>
      <c r="AF461" s="146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7"/>
      <c r="AQ461" s="146"/>
      <c r="AR461" s="145"/>
      <c r="AS461" s="145"/>
      <c r="AT461" s="145"/>
      <c r="AU461" s="145"/>
      <c r="AV461" s="145"/>
      <c r="AW461" s="145"/>
      <c r="AX461" s="142"/>
      <c r="AY461" s="146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45"/>
      <c r="BN461" s="145"/>
      <c r="BO461" s="142"/>
      <c r="BP461" s="148"/>
      <c r="BQ461" s="145"/>
      <c r="BR461" s="149"/>
      <c r="BS461" s="146"/>
      <c r="BT461" s="144"/>
      <c r="BU461" s="145"/>
      <c r="BV461" s="145"/>
      <c r="BW461" s="145"/>
      <c r="BX461" s="147"/>
      <c r="BY461" s="219"/>
    </row>
    <row r="462" spans="1:77" s="158" customFormat="1" ht="18" customHeight="1">
      <c r="A462" s="222">
        <f t="shared" si="22"/>
        <v>0</v>
      </c>
      <c r="B462" s="223" t="s">
        <v>587</v>
      </c>
      <c r="C462" s="224" t="str">
        <f t="shared" si="21"/>
        <v/>
      </c>
      <c r="D462" s="225" t="str">
        <f t="shared" si="23"/>
        <v/>
      </c>
      <c r="E462" s="151"/>
      <c r="F462" s="142"/>
      <c r="G462" s="143"/>
      <c r="H462" s="153"/>
      <c r="I462" s="154"/>
      <c r="J462" s="154"/>
      <c r="K462" s="154"/>
      <c r="L462" s="154"/>
      <c r="M462" s="154"/>
      <c r="N462" s="154"/>
      <c r="O462" s="154"/>
      <c r="P462" s="154"/>
      <c r="Q462" s="155"/>
      <c r="R462" s="154"/>
      <c r="S462" s="154"/>
      <c r="T462" s="154"/>
      <c r="U462" s="154"/>
      <c r="V462" s="154"/>
      <c r="W462" s="154"/>
      <c r="X462" s="154"/>
      <c r="Y462" s="154"/>
      <c r="Z462" s="147"/>
      <c r="AA462" s="146"/>
      <c r="AB462" s="145"/>
      <c r="AC462" s="145"/>
      <c r="AD462" s="147"/>
      <c r="AE462" s="147"/>
      <c r="AF462" s="146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7"/>
      <c r="AQ462" s="146"/>
      <c r="AR462" s="145"/>
      <c r="AS462" s="145"/>
      <c r="AT462" s="145"/>
      <c r="AU462" s="145"/>
      <c r="AV462" s="145"/>
      <c r="AW462" s="145"/>
      <c r="AX462" s="142"/>
      <c r="AY462" s="146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45"/>
      <c r="BN462" s="145"/>
      <c r="BO462" s="142"/>
      <c r="BP462" s="148"/>
      <c r="BQ462" s="145"/>
      <c r="BR462" s="149"/>
      <c r="BS462" s="146"/>
      <c r="BT462" s="144"/>
      <c r="BU462" s="145"/>
      <c r="BV462" s="145"/>
      <c r="BW462" s="145"/>
      <c r="BX462" s="147"/>
      <c r="BY462" s="219"/>
    </row>
    <row r="463" spans="1:77" s="158" customFormat="1" ht="18" customHeight="1">
      <c r="A463" s="222">
        <f t="shared" si="22"/>
        <v>0</v>
      </c>
      <c r="B463" s="223" t="s">
        <v>588</v>
      </c>
      <c r="C463" s="224" t="str">
        <f t="shared" si="21"/>
        <v/>
      </c>
      <c r="D463" s="225" t="str">
        <f t="shared" si="23"/>
        <v/>
      </c>
      <c r="E463" s="151"/>
      <c r="F463" s="142"/>
      <c r="G463" s="143"/>
      <c r="H463" s="153"/>
      <c r="I463" s="154"/>
      <c r="J463" s="154"/>
      <c r="K463" s="154"/>
      <c r="L463" s="154"/>
      <c r="M463" s="154"/>
      <c r="N463" s="154"/>
      <c r="O463" s="154"/>
      <c r="P463" s="154"/>
      <c r="Q463" s="155"/>
      <c r="R463" s="154"/>
      <c r="S463" s="154"/>
      <c r="T463" s="154"/>
      <c r="U463" s="154"/>
      <c r="V463" s="154"/>
      <c r="W463" s="154"/>
      <c r="X463" s="154"/>
      <c r="Y463" s="154"/>
      <c r="Z463" s="147"/>
      <c r="AA463" s="146"/>
      <c r="AB463" s="145"/>
      <c r="AC463" s="145"/>
      <c r="AD463" s="147"/>
      <c r="AE463" s="147"/>
      <c r="AF463" s="146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7"/>
      <c r="AQ463" s="146"/>
      <c r="AR463" s="145"/>
      <c r="AS463" s="145"/>
      <c r="AT463" s="145"/>
      <c r="AU463" s="145"/>
      <c r="AV463" s="145"/>
      <c r="AW463" s="145"/>
      <c r="AX463" s="142"/>
      <c r="AY463" s="146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  <c r="BM463" s="145"/>
      <c r="BN463" s="145"/>
      <c r="BO463" s="142"/>
      <c r="BP463" s="148"/>
      <c r="BQ463" s="145"/>
      <c r="BR463" s="149"/>
      <c r="BS463" s="146"/>
      <c r="BT463" s="144"/>
      <c r="BU463" s="145"/>
      <c r="BV463" s="145"/>
      <c r="BW463" s="145"/>
      <c r="BX463" s="147"/>
      <c r="BY463" s="219"/>
    </row>
    <row r="464" spans="1:77" s="158" customFormat="1" ht="18" customHeight="1">
      <c r="A464" s="222">
        <f t="shared" si="22"/>
        <v>0</v>
      </c>
      <c r="B464" s="223" t="s">
        <v>589</v>
      </c>
      <c r="C464" s="224" t="str">
        <f t="shared" si="21"/>
        <v/>
      </c>
      <c r="D464" s="225" t="str">
        <f t="shared" si="23"/>
        <v/>
      </c>
      <c r="E464" s="151"/>
      <c r="F464" s="142"/>
      <c r="G464" s="143"/>
      <c r="H464" s="153"/>
      <c r="I464" s="154"/>
      <c r="J464" s="154"/>
      <c r="K464" s="154"/>
      <c r="L464" s="154"/>
      <c r="M464" s="154"/>
      <c r="N464" s="154"/>
      <c r="O464" s="154"/>
      <c r="P464" s="154"/>
      <c r="Q464" s="155"/>
      <c r="R464" s="154"/>
      <c r="S464" s="154"/>
      <c r="T464" s="154"/>
      <c r="U464" s="154"/>
      <c r="V464" s="154"/>
      <c r="W464" s="154"/>
      <c r="X464" s="154"/>
      <c r="Y464" s="154"/>
      <c r="Z464" s="147"/>
      <c r="AA464" s="146"/>
      <c r="AB464" s="145"/>
      <c r="AC464" s="145"/>
      <c r="AD464" s="147"/>
      <c r="AE464" s="147"/>
      <c r="AF464" s="146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7"/>
      <c r="AQ464" s="146"/>
      <c r="AR464" s="145"/>
      <c r="AS464" s="145"/>
      <c r="AT464" s="145"/>
      <c r="AU464" s="145"/>
      <c r="AV464" s="145"/>
      <c r="AW464" s="145"/>
      <c r="AX464" s="142"/>
      <c r="AY464" s="146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  <c r="BM464" s="145"/>
      <c r="BN464" s="145"/>
      <c r="BO464" s="142"/>
      <c r="BP464" s="148"/>
      <c r="BQ464" s="145"/>
      <c r="BR464" s="149"/>
      <c r="BS464" s="146"/>
      <c r="BT464" s="144"/>
      <c r="BU464" s="145"/>
      <c r="BV464" s="145"/>
      <c r="BW464" s="145"/>
      <c r="BX464" s="147"/>
      <c r="BY464" s="219"/>
    </row>
    <row r="465" spans="1:77" s="158" customFormat="1" ht="18" customHeight="1">
      <c r="A465" s="222">
        <f t="shared" si="22"/>
        <v>0</v>
      </c>
      <c r="B465" s="223" t="s">
        <v>590</v>
      </c>
      <c r="C465" s="224" t="str">
        <f t="shared" si="21"/>
        <v/>
      </c>
      <c r="D465" s="225" t="str">
        <f t="shared" si="23"/>
        <v/>
      </c>
      <c r="E465" s="151"/>
      <c r="F465" s="142"/>
      <c r="G465" s="143"/>
      <c r="H465" s="153"/>
      <c r="I465" s="154"/>
      <c r="J465" s="154"/>
      <c r="K465" s="154"/>
      <c r="L465" s="154"/>
      <c r="M465" s="154"/>
      <c r="N465" s="154"/>
      <c r="O465" s="154"/>
      <c r="P465" s="154"/>
      <c r="Q465" s="155"/>
      <c r="R465" s="154"/>
      <c r="S465" s="154"/>
      <c r="T465" s="154"/>
      <c r="U465" s="154"/>
      <c r="V465" s="154"/>
      <c r="W465" s="154"/>
      <c r="X465" s="154"/>
      <c r="Y465" s="154"/>
      <c r="Z465" s="147"/>
      <c r="AA465" s="146"/>
      <c r="AB465" s="145"/>
      <c r="AC465" s="145"/>
      <c r="AD465" s="147"/>
      <c r="AE465" s="147"/>
      <c r="AF465" s="146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7"/>
      <c r="AQ465" s="146"/>
      <c r="AR465" s="145"/>
      <c r="AS465" s="145"/>
      <c r="AT465" s="145"/>
      <c r="AU465" s="145"/>
      <c r="AV465" s="145"/>
      <c r="AW465" s="145"/>
      <c r="AX465" s="142"/>
      <c r="AY465" s="146"/>
      <c r="AZ465" s="145"/>
      <c r="BA465" s="145"/>
      <c r="BB465" s="145"/>
      <c r="BC465" s="145"/>
      <c r="BD465" s="145"/>
      <c r="BE465" s="145"/>
      <c r="BF465" s="145"/>
      <c r="BG465" s="145"/>
      <c r="BH465" s="145"/>
      <c r="BI465" s="145"/>
      <c r="BJ465" s="145"/>
      <c r="BK465" s="145"/>
      <c r="BL465" s="145"/>
      <c r="BM465" s="145"/>
      <c r="BN465" s="145"/>
      <c r="BO465" s="142"/>
      <c r="BP465" s="148"/>
      <c r="BQ465" s="145"/>
      <c r="BR465" s="149"/>
      <c r="BS465" s="146"/>
      <c r="BT465" s="144"/>
      <c r="BU465" s="145"/>
      <c r="BV465" s="145"/>
      <c r="BW465" s="145"/>
      <c r="BX465" s="147"/>
      <c r="BY465" s="219"/>
    </row>
    <row r="466" spans="1:77" s="158" customFormat="1" ht="17.350000000000001" customHeight="1">
      <c r="A466" s="222">
        <f t="shared" si="22"/>
        <v>0</v>
      </c>
      <c r="B466" s="223" t="s">
        <v>591</v>
      </c>
      <c r="C466" s="224" t="str">
        <f t="shared" si="21"/>
        <v/>
      </c>
      <c r="D466" s="225" t="str">
        <f t="shared" si="23"/>
        <v/>
      </c>
      <c r="E466" s="141"/>
      <c r="F466" s="142"/>
      <c r="G466" s="143"/>
      <c r="H466" s="144"/>
      <c r="I466" s="145"/>
      <c r="J466" s="145"/>
      <c r="K466" s="145"/>
      <c r="L466" s="145"/>
      <c r="M466" s="145"/>
      <c r="N466" s="145"/>
      <c r="O466" s="145"/>
      <c r="P466" s="145"/>
      <c r="Q466" s="146"/>
      <c r="R466" s="145"/>
      <c r="S466" s="145"/>
      <c r="T466" s="145"/>
      <c r="U466" s="145"/>
      <c r="V466" s="145"/>
      <c r="W466" s="145"/>
      <c r="X466" s="145"/>
      <c r="Y466" s="145"/>
      <c r="Z466" s="147"/>
      <c r="AA466" s="146"/>
      <c r="AB466" s="145"/>
      <c r="AC466" s="145"/>
      <c r="AD466" s="147"/>
      <c r="AE466" s="147"/>
      <c r="AF466" s="146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7"/>
      <c r="AQ466" s="146"/>
      <c r="AR466" s="145"/>
      <c r="AS466" s="145"/>
      <c r="AT466" s="145"/>
      <c r="AU466" s="145"/>
      <c r="AV466" s="145"/>
      <c r="AW466" s="145"/>
      <c r="AX466" s="142"/>
      <c r="AY466" s="146"/>
      <c r="AZ466" s="145"/>
      <c r="BA466" s="145"/>
      <c r="BB466" s="145"/>
      <c r="BC466" s="145"/>
      <c r="BD466" s="145"/>
      <c r="BE466" s="145"/>
      <c r="BF466" s="145"/>
      <c r="BG466" s="145"/>
      <c r="BH466" s="145"/>
      <c r="BI466" s="145"/>
      <c r="BJ466" s="145"/>
      <c r="BK466" s="145"/>
      <c r="BL466" s="145"/>
      <c r="BM466" s="145"/>
      <c r="BN466" s="145"/>
      <c r="BO466" s="142"/>
      <c r="BP466" s="148"/>
      <c r="BQ466" s="145"/>
      <c r="BR466" s="149"/>
      <c r="BS466" s="146"/>
      <c r="BT466" s="144"/>
      <c r="BU466" s="145"/>
      <c r="BV466" s="145"/>
      <c r="BW466" s="145"/>
      <c r="BX466" s="147"/>
      <c r="BY466" s="219"/>
    </row>
    <row r="467" spans="1:77" s="158" customFormat="1" ht="17.350000000000001" customHeight="1">
      <c r="A467" s="222">
        <f t="shared" si="22"/>
        <v>0</v>
      </c>
      <c r="B467" s="223" t="s">
        <v>592</v>
      </c>
      <c r="C467" s="224" t="str">
        <f t="shared" si="21"/>
        <v/>
      </c>
      <c r="D467" s="225" t="str">
        <f t="shared" si="23"/>
        <v/>
      </c>
      <c r="E467" s="141"/>
      <c r="F467" s="142"/>
      <c r="G467" s="143"/>
      <c r="H467" s="144"/>
      <c r="I467" s="145"/>
      <c r="J467" s="145"/>
      <c r="K467" s="145"/>
      <c r="L467" s="145"/>
      <c r="M467" s="145"/>
      <c r="N467" s="145"/>
      <c r="O467" s="145"/>
      <c r="P467" s="145"/>
      <c r="Q467" s="146"/>
      <c r="R467" s="145"/>
      <c r="S467" s="145"/>
      <c r="T467" s="145"/>
      <c r="U467" s="145"/>
      <c r="V467" s="145"/>
      <c r="W467" s="145"/>
      <c r="X467" s="145"/>
      <c r="Y467" s="145"/>
      <c r="Z467" s="147"/>
      <c r="AA467" s="146"/>
      <c r="AB467" s="145"/>
      <c r="AC467" s="145"/>
      <c r="AD467" s="147"/>
      <c r="AE467" s="147"/>
      <c r="AF467" s="146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7"/>
      <c r="AQ467" s="146"/>
      <c r="AR467" s="145"/>
      <c r="AS467" s="145"/>
      <c r="AT467" s="145"/>
      <c r="AU467" s="145"/>
      <c r="AV467" s="145"/>
      <c r="AW467" s="145"/>
      <c r="AX467" s="142"/>
      <c r="AY467" s="146"/>
      <c r="AZ467" s="145"/>
      <c r="BA467" s="145"/>
      <c r="BB467" s="145"/>
      <c r="BC467" s="145"/>
      <c r="BD467" s="145"/>
      <c r="BE467" s="145"/>
      <c r="BF467" s="145"/>
      <c r="BG467" s="145"/>
      <c r="BH467" s="145"/>
      <c r="BI467" s="145"/>
      <c r="BJ467" s="145"/>
      <c r="BK467" s="145"/>
      <c r="BL467" s="145"/>
      <c r="BM467" s="145"/>
      <c r="BN467" s="145"/>
      <c r="BO467" s="142"/>
      <c r="BP467" s="148"/>
      <c r="BQ467" s="145"/>
      <c r="BR467" s="149"/>
      <c r="BS467" s="146"/>
      <c r="BT467" s="144"/>
      <c r="BU467" s="145"/>
      <c r="BV467" s="145"/>
      <c r="BW467" s="145"/>
      <c r="BX467" s="147"/>
      <c r="BY467" s="219"/>
    </row>
    <row r="468" spans="1:77" s="158" customFormat="1" ht="17.350000000000001" customHeight="1">
      <c r="A468" s="222">
        <f t="shared" si="22"/>
        <v>0</v>
      </c>
      <c r="B468" s="223" t="s">
        <v>593</v>
      </c>
      <c r="C468" s="224" t="str">
        <f t="shared" si="21"/>
        <v/>
      </c>
      <c r="D468" s="225" t="str">
        <f t="shared" si="23"/>
        <v/>
      </c>
      <c r="E468" s="141"/>
      <c r="F468" s="142"/>
      <c r="G468" s="143"/>
      <c r="H468" s="144"/>
      <c r="I468" s="145"/>
      <c r="J468" s="145"/>
      <c r="K468" s="145"/>
      <c r="L468" s="145"/>
      <c r="M468" s="145"/>
      <c r="N468" s="145"/>
      <c r="O468" s="145"/>
      <c r="P468" s="145"/>
      <c r="Q468" s="146"/>
      <c r="R468" s="145"/>
      <c r="S468" s="145"/>
      <c r="T468" s="145"/>
      <c r="U468" s="145"/>
      <c r="V468" s="145"/>
      <c r="W468" s="145"/>
      <c r="X468" s="145"/>
      <c r="Y468" s="145"/>
      <c r="Z468" s="147"/>
      <c r="AA468" s="146"/>
      <c r="AB468" s="145"/>
      <c r="AC468" s="145"/>
      <c r="AD468" s="147"/>
      <c r="AE468" s="147"/>
      <c r="AF468" s="146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7"/>
      <c r="AQ468" s="146"/>
      <c r="AR468" s="145"/>
      <c r="AS468" s="145"/>
      <c r="AT468" s="145"/>
      <c r="AU468" s="145"/>
      <c r="AV468" s="145"/>
      <c r="AW468" s="145"/>
      <c r="AX468" s="142"/>
      <c r="AY468" s="146"/>
      <c r="AZ468" s="145"/>
      <c r="BA468" s="145"/>
      <c r="BB468" s="145"/>
      <c r="BC468" s="145"/>
      <c r="BD468" s="145"/>
      <c r="BE468" s="145"/>
      <c r="BF468" s="145"/>
      <c r="BG468" s="145"/>
      <c r="BH468" s="145"/>
      <c r="BI468" s="145"/>
      <c r="BJ468" s="145"/>
      <c r="BK468" s="145"/>
      <c r="BL468" s="145"/>
      <c r="BM468" s="145"/>
      <c r="BN468" s="145"/>
      <c r="BO468" s="142"/>
      <c r="BP468" s="148"/>
      <c r="BQ468" s="145"/>
      <c r="BR468" s="149"/>
      <c r="BS468" s="146"/>
      <c r="BT468" s="144"/>
      <c r="BU468" s="145"/>
      <c r="BV468" s="145"/>
      <c r="BW468" s="145"/>
      <c r="BX468" s="147"/>
      <c r="BY468" s="219"/>
    </row>
    <row r="469" spans="1:77" s="158" customFormat="1" ht="17.350000000000001" customHeight="1">
      <c r="A469" s="222">
        <f t="shared" si="22"/>
        <v>0</v>
      </c>
      <c r="B469" s="223" t="s">
        <v>594</v>
      </c>
      <c r="C469" s="224" t="str">
        <f t="shared" si="21"/>
        <v/>
      </c>
      <c r="D469" s="225" t="str">
        <f t="shared" si="23"/>
        <v/>
      </c>
      <c r="E469" s="141"/>
      <c r="F469" s="142"/>
      <c r="G469" s="143"/>
      <c r="H469" s="144"/>
      <c r="I469" s="145"/>
      <c r="J469" s="145"/>
      <c r="K469" s="145"/>
      <c r="L469" s="145"/>
      <c r="M469" s="145"/>
      <c r="N469" s="145"/>
      <c r="O469" s="145"/>
      <c r="P469" s="145"/>
      <c r="Q469" s="146"/>
      <c r="R469" s="145"/>
      <c r="S469" s="145"/>
      <c r="T469" s="145"/>
      <c r="U469" s="145"/>
      <c r="V469" s="145"/>
      <c r="W469" s="145"/>
      <c r="X469" s="145"/>
      <c r="Y469" s="145"/>
      <c r="Z469" s="147"/>
      <c r="AA469" s="146"/>
      <c r="AB469" s="145"/>
      <c r="AC469" s="145"/>
      <c r="AD469" s="147"/>
      <c r="AE469" s="147"/>
      <c r="AF469" s="146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7"/>
      <c r="AQ469" s="146"/>
      <c r="AR469" s="145"/>
      <c r="AS469" s="145"/>
      <c r="AT469" s="145"/>
      <c r="AU469" s="145"/>
      <c r="AV469" s="145"/>
      <c r="AW469" s="145"/>
      <c r="AX469" s="142"/>
      <c r="AY469" s="146"/>
      <c r="AZ469" s="145"/>
      <c r="BA469" s="145"/>
      <c r="BB469" s="145"/>
      <c r="BC469" s="145"/>
      <c r="BD469" s="145"/>
      <c r="BE469" s="145"/>
      <c r="BF469" s="145"/>
      <c r="BG469" s="145"/>
      <c r="BH469" s="145"/>
      <c r="BI469" s="145"/>
      <c r="BJ469" s="145"/>
      <c r="BK469" s="145"/>
      <c r="BL469" s="145"/>
      <c r="BM469" s="145"/>
      <c r="BN469" s="145"/>
      <c r="BO469" s="142"/>
      <c r="BP469" s="148"/>
      <c r="BQ469" s="145"/>
      <c r="BR469" s="149"/>
      <c r="BS469" s="146"/>
      <c r="BT469" s="144"/>
      <c r="BU469" s="145"/>
      <c r="BV469" s="145"/>
      <c r="BW469" s="145"/>
      <c r="BX469" s="147"/>
      <c r="BY469" s="219"/>
    </row>
    <row r="470" spans="1:77" s="158" customFormat="1" ht="17.350000000000001" customHeight="1">
      <c r="A470" s="222">
        <f t="shared" si="22"/>
        <v>0</v>
      </c>
      <c r="B470" s="223" t="s">
        <v>595</v>
      </c>
      <c r="C470" s="224" t="str">
        <f t="shared" si="21"/>
        <v/>
      </c>
      <c r="D470" s="225" t="str">
        <f t="shared" si="23"/>
        <v/>
      </c>
      <c r="E470" s="141"/>
      <c r="F470" s="142"/>
      <c r="G470" s="143"/>
      <c r="H470" s="144"/>
      <c r="I470" s="145"/>
      <c r="J470" s="145"/>
      <c r="K470" s="145"/>
      <c r="L470" s="145"/>
      <c r="M470" s="145"/>
      <c r="N470" s="145"/>
      <c r="O470" s="145"/>
      <c r="P470" s="145"/>
      <c r="Q470" s="146"/>
      <c r="R470" s="145"/>
      <c r="S470" s="145"/>
      <c r="T470" s="145"/>
      <c r="U470" s="145"/>
      <c r="V470" s="145"/>
      <c r="W470" s="145"/>
      <c r="X470" s="145"/>
      <c r="Y470" s="145"/>
      <c r="Z470" s="147"/>
      <c r="AA470" s="146"/>
      <c r="AB470" s="145"/>
      <c r="AC470" s="145"/>
      <c r="AD470" s="147"/>
      <c r="AE470" s="147"/>
      <c r="AF470" s="146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7"/>
      <c r="AQ470" s="146"/>
      <c r="AR470" s="145"/>
      <c r="AS470" s="145"/>
      <c r="AT470" s="145"/>
      <c r="AU470" s="145"/>
      <c r="AV470" s="145"/>
      <c r="AW470" s="145"/>
      <c r="AX470" s="142"/>
      <c r="AY470" s="146"/>
      <c r="AZ470" s="145"/>
      <c r="BA470" s="145"/>
      <c r="BB470" s="145"/>
      <c r="BC470" s="145"/>
      <c r="BD470" s="145"/>
      <c r="BE470" s="145"/>
      <c r="BF470" s="145"/>
      <c r="BG470" s="145"/>
      <c r="BH470" s="145"/>
      <c r="BI470" s="145"/>
      <c r="BJ470" s="145"/>
      <c r="BK470" s="145"/>
      <c r="BL470" s="145"/>
      <c r="BM470" s="145"/>
      <c r="BN470" s="145"/>
      <c r="BO470" s="142"/>
      <c r="BP470" s="148"/>
      <c r="BQ470" s="145"/>
      <c r="BR470" s="149"/>
      <c r="BS470" s="146"/>
      <c r="BT470" s="144"/>
      <c r="BU470" s="145"/>
      <c r="BV470" s="145"/>
      <c r="BW470" s="145"/>
      <c r="BX470" s="147"/>
      <c r="BY470" s="219"/>
    </row>
    <row r="471" spans="1:77" s="158" customFormat="1" ht="17.350000000000001" customHeight="1">
      <c r="A471" s="222">
        <f t="shared" si="22"/>
        <v>0</v>
      </c>
      <c r="B471" s="223" t="s">
        <v>596</v>
      </c>
      <c r="C471" s="224" t="str">
        <f t="shared" si="21"/>
        <v/>
      </c>
      <c r="D471" s="225" t="str">
        <f t="shared" si="23"/>
        <v/>
      </c>
      <c r="E471" s="141"/>
      <c r="F471" s="142"/>
      <c r="G471" s="143"/>
      <c r="H471" s="144"/>
      <c r="I471" s="145"/>
      <c r="J471" s="145"/>
      <c r="K471" s="145"/>
      <c r="L471" s="145"/>
      <c r="M471" s="145"/>
      <c r="N471" s="145"/>
      <c r="O471" s="145"/>
      <c r="P471" s="145"/>
      <c r="Q471" s="146"/>
      <c r="R471" s="145"/>
      <c r="S471" s="145"/>
      <c r="T471" s="145"/>
      <c r="U471" s="145"/>
      <c r="V471" s="145"/>
      <c r="W471" s="145"/>
      <c r="X471" s="145"/>
      <c r="Y471" s="145"/>
      <c r="Z471" s="147"/>
      <c r="AA471" s="146"/>
      <c r="AB471" s="145"/>
      <c r="AC471" s="145"/>
      <c r="AD471" s="147"/>
      <c r="AE471" s="147"/>
      <c r="AF471" s="146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7"/>
      <c r="AQ471" s="146"/>
      <c r="AR471" s="145"/>
      <c r="AS471" s="145"/>
      <c r="AT471" s="145"/>
      <c r="AU471" s="145"/>
      <c r="AV471" s="145"/>
      <c r="AW471" s="145"/>
      <c r="AX471" s="142"/>
      <c r="AY471" s="146"/>
      <c r="AZ471" s="145"/>
      <c r="BA471" s="145"/>
      <c r="BB471" s="145"/>
      <c r="BC471" s="145"/>
      <c r="BD471" s="145"/>
      <c r="BE471" s="145"/>
      <c r="BF471" s="145"/>
      <c r="BG471" s="145"/>
      <c r="BH471" s="145"/>
      <c r="BI471" s="145"/>
      <c r="BJ471" s="145"/>
      <c r="BK471" s="145"/>
      <c r="BL471" s="145"/>
      <c r="BM471" s="145"/>
      <c r="BN471" s="145"/>
      <c r="BO471" s="142"/>
      <c r="BP471" s="148"/>
      <c r="BQ471" s="145"/>
      <c r="BR471" s="149"/>
      <c r="BS471" s="146"/>
      <c r="BT471" s="144"/>
      <c r="BU471" s="145"/>
      <c r="BV471" s="145"/>
      <c r="BW471" s="145"/>
      <c r="BX471" s="147"/>
      <c r="BY471" s="219"/>
    </row>
    <row r="472" spans="1:77" s="158" customFormat="1" ht="17.350000000000001" customHeight="1">
      <c r="A472" s="222">
        <f t="shared" si="22"/>
        <v>0</v>
      </c>
      <c r="B472" s="223" t="s">
        <v>597</v>
      </c>
      <c r="C472" s="224" t="str">
        <f t="shared" si="21"/>
        <v/>
      </c>
      <c r="D472" s="225" t="str">
        <f t="shared" si="23"/>
        <v/>
      </c>
      <c r="E472" s="141"/>
      <c r="F472" s="142"/>
      <c r="G472" s="143"/>
      <c r="H472" s="144"/>
      <c r="I472" s="145"/>
      <c r="J472" s="145"/>
      <c r="K472" s="145"/>
      <c r="L472" s="145"/>
      <c r="M472" s="145"/>
      <c r="N472" s="145"/>
      <c r="O472" s="145"/>
      <c r="P472" s="145"/>
      <c r="Q472" s="146"/>
      <c r="R472" s="145"/>
      <c r="S472" s="145"/>
      <c r="T472" s="145"/>
      <c r="U472" s="145"/>
      <c r="V472" s="145"/>
      <c r="W472" s="145"/>
      <c r="X472" s="145"/>
      <c r="Y472" s="145"/>
      <c r="Z472" s="147"/>
      <c r="AA472" s="146"/>
      <c r="AB472" s="145"/>
      <c r="AC472" s="145"/>
      <c r="AD472" s="147"/>
      <c r="AE472" s="147"/>
      <c r="AF472" s="146"/>
      <c r="AG472" s="145"/>
      <c r="AH472" s="145"/>
      <c r="AI472" s="145"/>
      <c r="AJ472" s="145"/>
      <c r="AK472" s="145"/>
      <c r="AL472" s="145"/>
      <c r="AM472" s="145"/>
      <c r="AN472" s="145"/>
      <c r="AO472" s="145"/>
      <c r="AP472" s="147"/>
      <c r="AQ472" s="146"/>
      <c r="AR472" s="145"/>
      <c r="AS472" s="145"/>
      <c r="AT472" s="145"/>
      <c r="AU472" s="145"/>
      <c r="AV472" s="145"/>
      <c r="AW472" s="145"/>
      <c r="AX472" s="142"/>
      <c r="AY472" s="146"/>
      <c r="AZ472" s="145"/>
      <c r="BA472" s="145"/>
      <c r="BB472" s="145"/>
      <c r="BC472" s="145"/>
      <c r="BD472" s="145"/>
      <c r="BE472" s="145"/>
      <c r="BF472" s="145"/>
      <c r="BG472" s="145"/>
      <c r="BH472" s="145"/>
      <c r="BI472" s="145"/>
      <c r="BJ472" s="145"/>
      <c r="BK472" s="145"/>
      <c r="BL472" s="145"/>
      <c r="BM472" s="145"/>
      <c r="BN472" s="145"/>
      <c r="BO472" s="142"/>
      <c r="BP472" s="148"/>
      <c r="BQ472" s="145"/>
      <c r="BR472" s="149"/>
      <c r="BS472" s="146"/>
      <c r="BT472" s="144"/>
      <c r="BU472" s="145"/>
      <c r="BV472" s="145"/>
      <c r="BW472" s="145"/>
      <c r="BX472" s="147"/>
      <c r="BY472" s="219"/>
    </row>
    <row r="473" spans="1:77" s="158" customFormat="1" ht="17.350000000000001" customHeight="1">
      <c r="A473" s="222">
        <f t="shared" si="22"/>
        <v>0</v>
      </c>
      <c r="B473" s="223" t="s">
        <v>598</v>
      </c>
      <c r="C473" s="224" t="str">
        <f t="shared" si="21"/>
        <v/>
      </c>
      <c r="D473" s="225" t="str">
        <f t="shared" si="23"/>
        <v/>
      </c>
      <c r="E473" s="141"/>
      <c r="F473" s="142"/>
      <c r="G473" s="143"/>
      <c r="H473" s="144"/>
      <c r="I473" s="145"/>
      <c r="J473" s="145"/>
      <c r="K473" s="145"/>
      <c r="L473" s="145"/>
      <c r="M473" s="145"/>
      <c r="N473" s="145"/>
      <c r="O473" s="145"/>
      <c r="P473" s="145"/>
      <c r="Q473" s="146"/>
      <c r="R473" s="145"/>
      <c r="S473" s="145"/>
      <c r="T473" s="145"/>
      <c r="U473" s="145"/>
      <c r="V473" s="145"/>
      <c r="W473" s="145"/>
      <c r="X473" s="145"/>
      <c r="Y473" s="145"/>
      <c r="Z473" s="147"/>
      <c r="AA473" s="146"/>
      <c r="AB473" s="145"/>
      <c r="AC473" s="145"/>
      <c r="AD473" s="147"/>
      <c r="AE473" s="147"/>
      <c r="AF473" s="146"/>
      <c r="AG473" s="145"/>
      <c r="AH473" s="145"/>
      <c r="AI473" s="145"/>
      <c r="AJ473" s="145"/>
      <c r="AK473" s="145"/>
      <c r="AL473" s="145"/>
      <c r="AM473" s="145"/>
      <c r="AN473" s="145"/>
      <c r="AO473" s="145"/>
      <c r="AP473" s="147"/>
      <c r="AQ473" s="146"/>
      <c r="AR473" s="145"/>
      <c r="AS473" s="145"/>
      <c r="AT473" s="145"/>
      <c r="AU473" s="145"/>
      <c r="AV473" s="145"/>
      <c r="AW473" s="145"/>
      <c r="AX473" s="142"/>
      <c r="AY473" s="146"/>
      <c r="AZ473" s="145"/>
      <c r="BA473" s="145"/>
      <c r="BB473" s="145"/>
      <c r="BC473" s="145"/>
      <c r="BD473" s="145"/>
      <c r="BE473" s="145"/>
      <c r="BF473" s="145"/>
      <c r="BG473" s="145"/>
      <c r="BH473" s="145"/>
      <c r="BI473" s="145"/>
      <c r="BJ473" s="145"/>
      <c r="BK473" s="145"/>
      <c r="BL473" s="145"/>
      <c r="BM473" s="145"/>
      <c r="BN473" s="145"/>
      <c r="BO473" s="142"/>
      <c r="BP473" s="148"/>
      <c r="BQ473" s="145"/>
      <c r="BR473" s="149"/>
      <c r="BS473" s="146"/>
      <c r="BT473" s="144"/>
      <c r="BU473" s="145"/>
      <c r="BV473" s="145"/>
      <c r="BW473" s="145"/>
      <c r="BX473" s="147"/>
      <c r="BY473" s="219"/>
    </row>
    <row r="474" spans="1:77" s="158" customFormat="1" ht="17.350000000000001" customHeight="1">
      <c r="A474" s="222">
        <f t="shared" si="22"/>
        <v>0</v>
      </c>
      <c r="B474" s="223" t="s">
        <v>599</v>
      </c>
      <c r="C474" s="224" t="str">
        <f t="shared" si="21"/>
        <v/>
      </c>
      <c r="D474" s="225" t="str">
        <f t="shared" si="23"/>
        <v/>
      </c>
      <c r="E474" s="141"/>
      <c r="F474" s="142"/>
      <c r="G474" s="143"/>
      <c r="H474" s="144"/>
      <c r="I474" s="145"/>
      <c r="J474" s="145"/>
      <c r="K474" s="145"/>
      <c r="L474" s="145"/>
      <c r="M474" s="145"/>
      <c r="N474" s="145"/>
      <c r="O474" s="145"/>
      <c r="P474" s="145"/>
      <c r="Q474" s="146"/>
      <c r="R474" s="145"/>
      <c r="S474" s="145"/>
      <c r="T474" s="145"/>
      <c r="U474" s="145"/>
      <c r="V474" s="145"/>
      <c r="W474" s="145"/>
      <c r="X474" s="145"/>
      <c r="Y474" s="145"/>
      <c r="Z474" s="147"/>
      <c r="AA474" s="146"/>
      <c r="AB474" s="145"/>
      <c r="AC474" s="145"/>
      <c r="AD474" s="147"/>
      <c r="AE474" s="147"/>
      <c r="AF474" s="146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7"/>
      <c r="AQ474" s="146"/>
      <c r="AR474" s="145"/>
      <c r="AS474" s="145"/>
      <c r="AT474" s="145"/>
      <c r="AU474" s="145"/>
      <c r="AV474" s="145"/>
      <c r="AW474" s="145"/>
      <c r="AX474" s="142"/>
      <c r="AY474" s="146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  <c r="BM474" s="145"/>
      <c r="BN474" s="145"/>
      <c r="BO474" s="142"/>
      <c r="BP474" s="148"/>
      <c r="BQ474" s="145"/>
      <c r="BR474" s="149"/>
      <c r="BS474" s="146"/>
      <c r="BT474" s="144"/>
      <c r="BU474" s="145"/>
      <c r="BV474" s="145"/>
      <c r="BW474" s="145"/>
      <c r="BX474" s="147"/>
      <c r="BY474" s="219"/>
    </row>
    <row r="475" spans="1:77" s="158" customFormat="1" ht="17.350000000000001" customHeight="1">
      <c r="A475" s="222">
        <f t="shared" si="22"/>
        <v>0</v>
      </c>
      <c r="B475" s="223" t="s">
        <v>600</v>
      </c>
      <c r="C475" s="224" t="str">
        <f t="shared" si="21"/>
        <v/>
      </c>
      <c r="D475" s="225" t="str">
        <f t="shared" si="23"/>
        <v/>
      </c>
      <c r="E475" s="141"/>
      <c r="F475" s="142"/>
      <c r="G475" s="143"/>
      <c r="H475" s="144"/>
      <c r="I475" s="145"/>
      <c r="J475" s="145"/>
      <c r="K475" s="145"/>
      <c r="L475" s="145"/>
      <c r="M475" s="145"/>
      <c r="N475" s="145"/>
      <c r="O475" s="145"/>
      <c r="P475" s="145"/>
      <c r="Q475" s="146"/>
      <c r="R475" s="145"/>
      <c r="S475" s="145"/>
      <c r="T475" s="145"/>
      <c r="U475" s="145"/>
      <c r="V475" s="145"/>
      <c r="W475" s="145"/>
      <c r="X475" s="145"/>
      <c r="Y475" s="145"/>
      <c r="Z475" s="147"/>
      <c r="AA475" s="146"/>
      <c r="AB475" s="145"/>
      <c r="AC475" s="145"/>
      <c r="AD475" s="147"/>
      <c r="AE475" s="147"/>
      <c r="AF475" s="146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7"/>
      <c r="AQ475" s="146"/>
      <c r="AR475" s="145"/>
      <c r="AS475" s="145"/>
      <c r="AT475" s="145"/>
      <c r="AU475" s="145"/>
      <c r="AV475" s="145"/>
      <c r="AW475" s="145"/>
      <c r="AX475" s="142"/>
      <c r="AY475" s="146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  <c r="BM475" s="145"/>
      <c r="BN475" s="145"/>
      <c r="BO475" s="142"/>
      <c r="BP475" s="148"/>
      <c r="BQ475" s="145"/>
      <c r="BR475" s="149"/>
      <c r="BS475" s="146"/>
      <c r="BT475" s="144"/>
      <c r="BU475" s="145"/>
      <c r="BV475" s="145"/>
      <c r="BW475" s="145"/>
      <c r="BX475" s="147"/>
      <c r="BY475" s="219"/>
    </row>
    <row r="476" spans="1:77" s="158" customFormat="1" ht="17.350000000000001" customHeight="1">
      <c r="A476" s="222">
        <f t="shared" si="22"/>
        <v>0</v>
      </c>
      <c r="B476" s="223" t="s">
        <v>601</v>
      </c>
      <c r="C476" s="224" t="str">
        <f t="shared" si="21"/>
        <v/>
      </c>
      <c r="D476" s="225" t="str">
        <f t="shared" si="23"/>
        <v/>
      </c>
      <c r="E476" s="141"/>
      <c r="F476" s="142"/>
      <c r="G476" s="143"/>
      <c r="H476" s="144"/>
      <c r="I476" s="145"/>
      <c r="J476" s="145"/>
      <c r="K476" s="145"/>
      <c r="L476" s="145"/>
      <c r="M476" s="145"/>
      <c r="N476" s="145"/>
      <c r="O476" s="145"/>
      <c r="P476" s="145"/>
      <c r="Q476" s="146"/>
      <c r="R476" s="145"/>
      <c r="S476" s="145"/>
      <c r="T476" s="145"/>
      <c r="U476" s="145"/>
      <c r="V476" s="145"/>
      <c r="W476" s="145"/>
      <c r="X476" s="145"/>
      <c r="Y476" s="145"/>
      <c r="Z476" s="147"/>
      <c r="AA476" s="146"/>
      <c r="AB476" s="145"/>
      <c r="AC476" s="145"/>
      <c r="AD476" s="147"/>
      <c r="AE476" s="147"/>
      <c r="AF476" s="146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7"/>
      <c r="AQ476" s="146"/>
      <c r="AR476" s="145"/>
      <c r="AS476" s="145"/>
      <c r="AT476" s="145"/>
      <c r="AU476" s="145"/>
      <c r="AV476" s="145"/>
      <c r="AW476" s="145"/>
      <c r="AX476" s="142"/>
      <c r="AY476" s="146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  <c r="BM476" s="145"/>
      <c r="BN476" s="145"/>
      <c r="BO476" s="142"/>
      <c r="BP476" s="148"/>
      <c r="BQ476" s="145"/>
      <c r="BR476" s="149"/>
      <c r="BS476" s="146"/>
      <c r="BT476" s="144"/>
      <c r="BU476" s="145"/>
      <c r="BV476" s="145"/>
      <c r="BW476" s="145"/>
      <c r="BX476" s="147"/>
      <c r="BY476" s="219"/>
    </row>
    <row r="477" spans="1:77" s="158" customFormat="1" ht="17.350000000000001" customHeight="1">
      <c r="A477" s="222">
        <f t="shared" si="22"/>
        <v>0</v>
      </c>
      <c r="B477" s="223" t="s">
        <v>602</v>
      </c>
      <c r="C477" s="224" t="str">
        <f t="shared" si="21"/>
        <v/>
      </c>
      <c r="D477" s="225" t="str">
        <f t="shared" si="23"/>
        <v/>
      </c>
      <c r="E477" s="141"/>
      <c r="F477" s="142"/>
      <c r="G477" s="143"/>
      <c r="H477" s="144"/>
      <c r="I477" s="145"/>
      <c r="J477" s="145"/>
      <c r="K477" s="145"/>
      <c r="L477" s="145"/>
      <c r="M477" s="145"/>
      <c r="N477" s="145"/>
      <c r="O477" s="145"/>
      <c r="P477" s="145"/>
      <c r="Q477" s="146"/>
      <c r="R477" s="145"/>
      <c r="S477" s="145"/>
      <c r="T477" s="145"/>
      <c r="U477" s="145"/>
      <c r="V477" s="145"/>
      <c r="W477" s="145"/>
      <c r="X477" s="145"/>
      <c r="Y477" s="145"/>
      <c r="Z477" s="147"/>
      <c r="AA477" s="146"/>
      <c r="AB477" s="145"/>
      <c r="AC477" s="145"/>
      <c r="AD477" s="147"/>
      <c r="AE477" s="147"/>
      <c r="AF477" s="146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7"/>
      <c r="AQ477" s="146"/>
      <c r="AR477" s="145"/>
      <c r="AS477" s="145"/>
      <c r="AT477" s="145"/>
      <c r="AU477" s="145"/>
      <c r="AV477" s="145"/>
      <c r="AW477" s="145"/>
      <c r="AX477" s="142"/>
      <c r="AY477" s="146"/>
      <c r="AZ477" s="145"/>
      <c r="BA477" s="145"/>
      <c r="BB477" s="145"/>
      <c r="BC477" s="145"/>
      <c r="BD477" s="145"/>
      <c r="BE477" s="145"/>
      <c r="BF477" s="145"/>
      <c r="BG477" s="145"/>
      <c r="BH477" s="145"/>
      <c r="BI477" s="145"/>
      <c r="BJ477" s="145"/>
      <c r="BK477" s="145"/>
      <c r="BL477" s="145"/>
      <c r="BM477" s="145"/>
      <c r="BN477" s="145"/>
      <c r="BO477" s="142"/>
      <c r="BP477" s="148"/>
      <c r="BQ477" s="145"/>
      <c r="BR477" s="149"/>
      <c r="BS477" s="146"/>
      <c r="BT477" s="144"/>
      <c r="BU477" s="145"/>
      <c r="BV477" s="145"/>
      <c r="BW477" s="145"/>
      <c r="BX477" s="147"/>
      <c r="BY477" s="219"/>
    </row>
    <row r="478" spans="1:77" s="158" customFormat="1" ht="17.350000000000001" customHeight="1">
      <c r="A478" s="222">
        <f t="shared" si="22"/>
        <v>0</v>
      </c>
      <c r="B478" s="223" t="s">
        <v>603</v>
      </c>
      <c r="C478" s="224" t="str">
        <f t="shared" si="21"/>
        <v/>
      </c>
      <c r="D478" s="225" t="str">
        <f t="shared" si="23"/>
        <v/>
      </c>
      <c r="E478" s="141"/>
      <c r="F478" s="142"/>
      <c r="G478" s="143"/>
      <c r="H478" s="144"/>
      <c r="I478" s="145"/>
      <c r="J478" s="145"/>
      <c r="K478" s="145"/>
      <c r="L478" s="145"/>
      <c r="M478" s="145"/>
      <c r="N478" s="145"/>
      <c r="O478" s="145"/>
      <c r="P478" s="145"/>
      <c r="Q478" s="146"/>
      <c r="R478" s="145"/>
      <c r="S478" s="145"/>
      <c r="T478" s="145"/>
      <c r="U478" s="145"/>
      <c r="V478" s="145"/>
      <c r="W478" s="145"/>
      <c r="X478" s="145"/>
      <c r="Y478" s="145"/>
      <c r="Z478" s="147"/>
      <c r="AA478" s="146"/>
      <c r="AB478" s="145"/>
      <c r="AC478" s="145"/>
      <c r="AD478" s="147"/>
      <c r="AE478" s="147"/>
      <c r="AF478" s="146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7"/>
      <c r="AQ478" s="146"/>
      <c r="AR478" s="145"/>
      <c r="AS478" s="145"/>
      <c r="AT478" s="145"/>
      <c r="AU478" s="145"/>
      <c r="AV478" s="145"/>
      <c r="AW478" s="145"/>
      <c r="AX478" s="142"/>
      <c r="AY478" s="146"/>
      <c r="AZ478" s="145"/>
      <c r="BA478" s="145"/>
      <c r="BB478" s="145"/>
      <c r="BC478" s="145"/>
      <c r="BD478" s="145"/>
      <c r="BE478" s="145"/>
      <c r="BF478" s="145"/>
      <c r="BG478" s="145"/>
      <c r="BH478" s="145"/>
      <c r="BI478" s="145"/>
      <c r="BJ478" s="145"/>
      <c r="BK478" s="145"/>
      <c r="BL478" s="145"/>
      <c r="BM478" s="145"/>
      <c r="BN478" s="145"/>
      <c r="BO478" s="142"/>
      <c r="BP478" s="148"/>
      <c r="BQ478" s="145"/>
      <c r="BR478" s="149"/>
      <c r="BS478" s="146"/>
      <c r="BT478" s="144"/>
      <c r="BU478" s="145"/>
      <c r="BV478" s="145"/>
      <c r="BW478" s="145"/>
      <c r="BX478" s="147"/>
      <c r="BY478" s="219"/>
    </row>
    <row r="479" spans="1:77" s="158" customFormat="1" ht="17.350000000000001" customHeight="1">
      <c r="A479" s="222">
        <f t="shared" si="22"/>
        <v>0</v>
      </c>
      <c r="B479" s="223" t="s">
        <v>604</v>
      </c>
      <c r="C479" s="224" t="str">
        <f t="shared" si="21"/>
        <v/>
      </c>
      <c r="D479" s="225" t="str">
        <f t="shared" si="23"/>
        <v/>
      </c>
      <c r="E479" s="141"/>
      <c r="F479" s="142"/>
      <c r="G479" s="143"/>
      <c r="H479" s="144"/>
      <c r="I479" s="145"/>
      <c r="J479" s="145"/>
      <c r="K479" s="145"/>
      <c r="L479" s="145"/>
      <c r="M479" s="145"/>
      <c r="N479" s="145"/>
      <c r="O479" s="145"/>
      <c r="P479" s="145"/>
      <c r="Q479" s="146"/>
      <c r="R479" s="145"/>
      <c r="S479" s="145"/>
      <c r="T479" s="145"/>
      <c r="U479" s="145"/>
      <c r="V479" s="145"/>
      <c r="W479" s="145"/>
      <c r="X479" s="145"/>
      <c r="Y479" s="145"/>
      <c r="Z479" s="147"/>
      <c r="AA479" s="146"/>
      <c r="AB479" s="145"/>
      <c r="AC479" s="145"/>
      <c r="AD479" s="147"/>
      <c r="AE479" s="147"/>
      <c r="AF479" s="146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7"/>
      <c r="AQ479" s="146"/>
      <c r="AR479" s="145"/>
      <c r="AS479" s="145"/>
      <c r="AT479" s="145"/>
      <c r="AU479" s="145"/>
      <c r="AV479" s="145"/>
      <c r="AW479" s="145"/>
      <c r="AX479" s="142"/>
      <c r="AY479" s="146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  <c r="BM479" s="145"/>
      <c r="BN479" s="145"/>
      <c r="BO479" s="142"/>
      <c r="BP479" s="148"/>
      <c r="BQ479" s="145"/>
      <c r="BR479" s="149"/>
      <c r="BS479" s="146"/>
      <c r="BT479" s="144"/>
      <c r="BU479" s="145"/>
      <c r="BV479" s="145"/>
      <c r="BW479" s="145"/>
      <c r="BX479" s="147"/>
      <c r="BY479" s="219"/>
    </row>
    <row r="480" spans="1:77" s="158" customFormat="1" ht="17.350000000000001" customHeight="1">
      <c r="A480" s="222">
        <f t="shared" si="22"/>
        <v>0</v>
      </c>
      <c r="B480" s="223" t="s">
        <v>605</v>
      </c>
      <c r="C480" s="224" t="str">
        <f t="shared" si="21"/>
        <v/>
      </c>
      <c r="D480" s="225" t="str">
        <f t="shared" si="23"/>
        <v/>
      </c>
      <c r="E480" s="141"/>
      <c r="F480" s="142"/>
      <c r="G480" s="143"/>
      <c r="H480" s="144"/>
      <c r="I480" s="145"/>
      <c r="J480" s="145"/>
      <c r="K480" s="145"/>
      <c r="L480" s="145"/>
      <c r="M480" s="145"/>
      <c r="N480" s="145"/>
      <c r="O480" s="145"/>
      <c r="P480" s="145"/>
      <c r="Q480" s="146"/>
      <c r="R480" s="145"/>
      <c r="S480" s="145"/>
      <c r="T480" s="145"/>
      <c r="U480" s="145"/>
      <c r="V480" s="145"/>
      <c r="W480" s="145"/>
      <c r="X480" s="145"/>
      <c r="Y480" s="145"/>
      <c r="Z480" s="147"/>
      <c r="AA480" s="146"/>
      <c r="AB480" s="145"/>
      <c r="AC480" s="145"/>
      <c r="AD480" s="147"/>
      <c r="AE480" s="147"/>
      <c r="AF480" s="146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7"/>
      <c r="AQ480" s="146"/>
      <c r="AR480" s="145"/>
      <c r="AS480" s="145"/>
      <c r="AT480" s="145"/>
      <c r="AU480" s="145"/>
      <c r="AV480" s="145"/>
      <c r="AW480" s="145"/>
      <c r="AX480" s="142"/>
      <c r="AY480" s="146"/>
      <c r="AZ480" s="145"/>
      <c r="BA480" s="145"/>
      <c r="BB480" s="145"/>
      <c r="BC480" s="145"/>
      <c r="BD480" s="145"/>
      <c r="BE480" s="145"/>
      <c r="BF480" s="145"/>
      <c r="BG480" s="145"/>
      <c r="BH480" s="145"/>
      <c r="BI480" s="145"/>
      <c r="BJ480" s="145"/>
      <c r="BK480" s="145"/>
      <c r="BL480" s="145"/>
      <c r="BM480" s="145"/>
      <c r="BN480" s="145"/>
      <c r="BO480" s="142"/>
      <c r="BP480" s="148"/>
      <c r="BQ480" s="145"/>
      <c r="BR480" s="149"/>
      <c r="BS480" s="146"/>
      <c r="BT480" s="144"/>
      <c r="BU480" s="145"/>
      <c r="BV480" s="145"/>
      <c r="BW480" s="145"/>
      <c r="BX480" s="147"/>
      <c r="BY480" s="219"/>
    </row>
    <row r="481" spans="1:77" s="158" customFormat="1" ht="17.350000000000001" customHeight="1">
      <c r="A481" s="222">
        <f t="shared" si="22"/>
        <v>0</v>
      </c>
      <c r="B481" s="223" t="s">
        <v>606</v>
      </c>
      <c r="C481" s="224" t="str">
        <f t="shared" si="21"/>
        <v/>
      </c>
      <c r="D481" s="225" t="str">
        <f t="shared" si="23"/>
        <v/>
      </c>
      <c r="E481" s="141"/>
      <c r="F481" s="142"/>
      <c r="G481" s="143"/>
      <c r="H481" s="144"/>
      <c r="I481" s="145"/>
      <c r="J481" s="145"/>
      <c r="K481" s="145"/>
      <c r="L481" s="145"/>
      <c r="M481" s="145"/>
      <c r="N481" s="145"/>
      <c r="O481" s="145"/>
      <c r="P481" s="145"/>
      <c r="Q481" s="146"/>
      <c r="R481" s="145"/>
      <c r="S481" s="145"/>
      <c r="T481" s="145"/>
      <c r="U481" s="145"/>
      <c r="V481" s="145"/>
      <c r="W481" s="145"/>
      <c r="X481" s="145"/>
      <c r="Y481" s="145"/>
      <c r="Z481" s="147"/>
      <c r="AA481" s="146"/>
      <c r="AB481" s="145"/>
      <c r="AC481" s="145"/>
      <c r="AD481" s="147"/>
      <c r="AE481" s="147"/>
      <c r="AF481" s="146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7"/>
      <c r="AQ481" s="146"/>
      <c r="AR481" s="145"/>
      <c r="AS481" s="145"/>
      <c r="AT481" s="145"/>
      <c r="AU481" s="145"/>
      <c r="AV481" s="145"/>
      <c r="AW481" s="145"/>
      <c r="AX481" s="142"/>
      <c r="AY481" s="146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  <c r="BM481" s="145"/>
      <c r="BN481" s="145"/>
      <c r="BO481" s="142"/>
      <c r="BP481" s="148"/>
      <c r="BQ481" s="145"/>
      <c r="BR481" s="149"/>
      <c r="BS481" s="146"/>
      <c r="BT481" s="144"/>
      <c r="BU481" s="145"/>
      <c r="BV481" s="145"/>
      <c r="BW481" s="145"/>
      <c r="BX481" s="147"/>
      <c r="BY481" s="219"/>
    </row>
    <row r="482" spans="1:77" s="158" customFormat="1" ht="17.350000000000001" customHeight="1">
      <c r="A482" s="222">
        <f t="shared" si="22"/>
        <v>0</v>
      </c>
      <c r="B482" s="223" t="s">
        <v>607</v>
      </c>
      <c r="C482" s="224" t="str">
        <f t="shared" si="21"/>
        <v/>
      </c>
      <c r="D482" s="225" t="str">
        <f t="shared" si="23"/>
        <v/>
      </c>
      <c r="E482" s="141"/>
      <c r="F482" s="142"/>
      <c r="G482" s="143"/>
      <c r="H482" s="144"/>
      <c r="I482" s="145"/>
      <c r="J482" s="145"/>
      <c r="K482" s="145"/>
      <c r="L482" s="145"/>
      <c r="M482" s="145"/>
      <c r="N482" s="145"/>
      <c r="O482" s="145"/>
      <c r="P482" s="145"/>
      <c r="Q482" s="146"/>
      <c r="R482" s="145"/>
      <c r="S482" s="145"/>
      <c r="T482" s="145"/>
      <c r="U482" s="145"/>
      <c r="V482" s="145"/>
      <c r="W482" s="145"/>
      <c r="X482" s="145"/>
      <c r="Y482" s="145"/>
      <c r="Z482" s="147"/>
      <c r="AA482" s="146"/>
      <c r="AB482" s="145"/>
      <c r="AC482" s="145"/>
      <c r="AD482" s="147"/>
      <c r="AE482" s="147"/>
      <c r="AF482" s="146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7"/>
      <c r="AQ482" s="146"/>
      <c r="AR482" s="145"/>
      <c r="AS482" s="145"/>
      <c r="AT482" s="145"/>
      <c r="AU482" s="145"/>
      <c r="AV482" s="145"/>
      <c r="AW482" s="145"/>
      <c r="AX482" s="142"/>
      <c r="AY482" s="146"/>
      <c r="AZ482" s="145"/>
      <c r="BA482" s="145"/>
      <c r="BB482" s="145"/>
      <c r="BC482" s="145"/>
      <c r="BD482" s="145"/>
      <c r="BE482" s="145"/>
      <c r="BF482" s="145"/>
      <c r="BG482" s="145"/>
      <c r="BH482" s="145"/>
      <c r="BI482" s="145"/>
      <c r="BJ482" s="145"/>
      <c r="BK482" s="145"/>
      <c r="BL482" s="145"/>
      <c r="BM482" s="145"/>
      <c r="BN482" s="145"/>
      <c r="BO482" s="142"/>
      <c r="BP482" s="148"/>
      <c r="BQ482" s="145"/>
      <c r="BR482" s="149"/>
      <c r="BS482" s="146"/>
      <c r="BT482" s="144"/>
      <c r="BU482" s="145"/>
      <c r="BV482" s="145"/>
      <c r="BW482" s="145"/>
      <c r="BX482" s="147"/>
      <c r="BY482" s="219"/>
    </row>
    <row r="483" spans="1:77" s="158" customFormat="1" ht="17.350000000000001" customHeight="1">
      <c r="A483" s="222">
        <f t="shared" si="22"/>
        <v>0</v>
      </c>
      <c r="B483" s="223" t="s">
        <v>608</v>
      </c>
      <c r="C483" s="224" t="str">
        <f t="shared" si="21"/>
        <v/>
      </c>
      <c r="D483" s="225" t="str">
        <f t="shared" si="23"/>
        <v/>
      </c>
      <c r="E483" s="141"/>
      <c r="F483" s="142"/>
      <c r="G483" s="143"/>
      <c r="H483" s="144"/>
      <c r="I483" s="145"/>
      <c r="J483" s="145"/>
      <c r="K483" s="145"/>
      <c r="L483" s="145"/>
      <c r="M483" s="145"/>
      <c r="N483" s="145"/>
      <c r="O483" s="145"/>
      <c r="P483" s="145"/>
      <c r="Q483" s="146"/>
      <c r="R483" s="145"/>
      <c r="S483" s="145"/>
      <c r="T483" s="145"/>
      <c r="U483" s="145"/>
      <c r="V483" s="145"/>
      <c r="W483" s="145"/>
      <c r="X483" s="145"/>
      <c r="Y483" s="145"/>
      <c r="Z483" s="147"/>
      <c r="AA483" s="146"/>
      <c r="AB483" s="145"/>
      <c r="AC483" s="145"/>
      <c r="AD483" s="147"/>
      <c r="AE483" s="147"/>
      <c r="AF483" s="146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7"/>
      <c r="AQ483" s="146"/>
      <c r="AR483" s="145"/>
      <c r="AS483" s="145"/>
      <c r="AT483" s="145"/>
      <c r="AU483" s="145"/>
      <c r="AV483" s="145"/>
      <c r="AW483" s="145"/>
      <c r="AX483" s="142"/>
      <c r="AY483" s="146"/>
      <c r="AZ483" s="145"/>
      <c r="BA483" s="145"/>
      <c r="BB483" s="145"/>
      <c r="BC483" s="145"/>
      <c r="BD483" s="145"/>
      <c r="BE483" s="145"/>
      <c r="BF483" s="145"/>
      <c r="BG483" s="145"/>
      <c r="BH483" s="145"/>
      <c r="BI483" s="145"/>
      <c r="BJ483" s="145"/>
      <c r="BK483" s="145"/>
      <c r="BL483" s="145"/>
      <c r="BM483" s="145"/>
      <c r="BN483" s="145"/>
      <c r="BO483" s="142"/>
      <c r="BP483" s="148"/>
      <c r="BQ483" s="145"/>
      <c r="BR483" s="149"/>
      <c r="BS483" s="146"/>
      <c r="BT483" s="144"/>
      <c r="BU483" s="145"/>
      <c r="BV483" s="145"/>
      <c r="BW483" s="145"/>
      <c r="BX483" s="147"/>
      <c r="BY483" s="219"/>
    </row>
    <row r="484" spans="1:77" s="158" customFormat="1" ht="17.350000000000001" customHeight="1">
      <c r="A484" s="222">
        <f t="shared" si="22"/>
        <v>0</v>
      </c>
      <c r="B484" s="223" t="s">
        <v>609</v>
      </c>
      <c r="C484" s="224" t="str">
        <f t="shared" si="21"/>
        <v/>
      </c>
      <c r="D484" s="225" t="str">
        <f t="shared" si="23"/>
        <v/>
      </c>
      <c r="E484" s="141"/>
      <c r="F484" s="142"/>
      <c r="G484" s="143"/>
      <c r="H484" s="144"/>
      <c r="I484" s="145"/>
      <c r="J484" s="145"/>
      <c r="K484" s="145"/>
      <c r="L484" s="145"/>
      <c r="M484" s="145"/>
      <c r="N484" s="145"/>
      <c r="O484" s="145"/>
      <c r="P484" s="145"/>
      <c r="Q484" s="146"/>
      <c r="R484" s="145"/>
      <c r="S484" s="145"/>
      <c r="T484" s="145"/>
      <c r="U484" s="145"/>
      <c r="V484" s="145"/>
      <c r="W484" s="145"/>
      <c r="X484" s="145"/>
      <c r="Y484" s="145"/>
      <c r="Z484" s="147"/>
      <c r="AA484" s="146"/>
      <c r="AB484" s="145"/>
      <c r="AC484" s="145"/>
      <c r="AD484" s="147"/>
      <c r="AE484" s="147"/>
      <c r="AF484" s="146"/>
      <c r="AG484" s="145"/>
      <c r="AH484" s="145"/>
      <c r="AI484" s="145"/>
      <c r="AJ484" s="145"/>
      <c r="AK484" s="145"/>
      <c r="AL484" s="145"/>
      <c r="AM484" s="145"/>
      <c r="AN484" s="145"/>
      <c r="AO484" s="145"/>
      <c r="AP484" s="147"/>
      <c r="AQ484" s="146"/>
      <c r="AR484" s="145"/>
      <c r="AS484" s="145"/>
      <c r="AT484" s="145"/>
      <c r="AU484" s="145"/>
      <c r="AV484" s="145"/>
      <c r="AW484" s="145"/>
      <c r="AX484" s="142"/>
      <c r="AY484" s="146"/>
      <c r="AZ484" s="145"/>
      <c r="BA484" s="145"/>
      <c r="BB484" s="145"/>
      <c r="BC484" s="145"/>
      <c r="BD484" s="145"/>
      <c r="BE484" s="145"/>
      <c r="BF484" s="145"/>
      <c r="BG484" s="145"/>
      <c r="BH484" s="145"/>
      <c r="BI484" s="145"/>
      <c r="BJ484" s="145"/>
      <c r="BK484" s="145"/>
      <c r="BL484" s="145"/>
      <c r="BM484" s="145"/>
      <c r="BN484" s="145"/>
      <c r="BO484" s="142"/>
      <c r="BP484" s="148"/>
      <c r="BQ484" s="145"/>
      <c r="BR484" s="149"/>
      <c r="BS484" s="146"/>
      <c r="BT484" s="144"/>
      <c r="BU484" s="145"/>
      <c r="BV484" s="145"/>
      <c r="BW484" s="145"/>
      <c r="BX484" s="147"/>
      <c r="BY484" s="219"/>
    </row>
    <row r="485" spans="1:77" s="158" customFormat="1" ht="17.350000000000001" customHeight="1">
      <c r="A485" s="222">
        <f t="shared" si="22"/>
        <v>0</v>
      </c>
      <c r="B485" s="223" t="s">
        <v>610</v>
      </c>
      <c r="C485" s="224" t="str">
        <f t="shared" si="21"/>
        <v/>
      </c>
      <c r="D485" s="225" t="str">
        <f t="shared" si="23"/>
        <v/>
      </c>
      <c r="E485" s="141"/>
      <c r="F485" s="142"/>
      <c r="G485" s="143"/>
      <c r="H485" s="144"/>
      <c r="I485" s="145"/>
      <c r="J485" s="145"/>
      <c r="K485" s="145"/>
      <c r="L485" s="145"/>
      <c r="M485" s="145"/>
      <c r="N485" s="145"/>
      <c r="O485" s="145"/>
      <c r="P485" s="145"/>
      <c r="Q485" s="146"/>
      <c r="R485" s="145"/>
      <c r="S485" s="145"/>
      <c r="T485" s="145"/>
      <c r="U485" s="145"/>
      <c r="V485" s="145"/>
      <c r="W485" s="145"/>
      <c r="X485" s="145"/>
      <c r="Y485" s="145"/>
      <c r="Z485" s="147"/>
      <c r="AA485" s="146"/>
      <c r="AB485" s="145"/>
      <c r="AC485" s="145"/>
      <c r="AD485" s="147"/>
      <c r="AE485" s="147"/>
      <c r="AF485" s="146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7"/>
      <c r="AQ485" s="146"/>
      <c r="AR485" s="145"/>
      <c r="AS485" s="145"/>
      <c r="AT485" s="145"/>
      <c r="AU485" s="145"/>
      <c r="AV485" s="145"/>
      <c r="AW485" s="145"/>
      <c r="AX485" s="142"/>
      <c r="AY485" s="146"/>
      <c r="AZ485" s="145"/>
      <c r="BA485" s="145"/>
      <c r="BB485" s="145"/>
      <c r="BC485" s="145"/>
      <c r="BD485" s="145"/>
      <c r="BE485" s="145"/>
      <c r="BF485" s="145"/>
      <c r="BG485" s="145"/>
      <c r="BH485" s="145"/>
      <c r="BI485" s="145"/>
      <c r="BJ485" s="145"/>
      <c r="BK485" s="145"/>
      <c r="BL485" s="145"/>
      <c r="BM485" s="145"/>
      <c r="BN485" s="145"/>
      <c r="BO485" s="142"/>
      <c r="BP485" s="148"/>
      <c r="BQ485" s="145"/>
      <c r="BR485" s="149"/>
      <c r="BS485" s="146"/>
      <c r="BT485" s="144"/>
      <c r="BU485" s="145"/>
      <c r="BV485" s="145"/>
      <c r="BW485" s="145"/>
      <c r="BX485" s="147"/>
      <c r="BY485" s="219"/>
    </row>
    <row r="486" spans="1:77" s="158" customFormat="1" ht="17.350000000000001" customHeight="1">
      <c r="A486" s="222">
        <f t="shared" si="22"/>
        <v>0</v>
      </c>
      <c r="B486" s="223" t="s">
        <v>611</v>
      </c>
      <c r="C486" s="224" t="str">
        <f t="shared" si="21"/>
        <v/>
      </c>
      <c r="D486" s="225" t="str">
        <f t="shared" si="23"/>
        <v/>
      </c>
      <c r="E486" s="141"/>
      <c r="F486" s="142"/>
      <c r="G486" s="143"/>
      <c r="H486" s="144"/>
      <c r="I486" s="145"/>
      <c r="J486" s="145"/>
      <c r="K486" s="145"/>
      <c r="L486" s="145"/>
      <c r="M486" s="145"/>
      <c r="N486" s="145"/>
      <c r="O486" s="145"/>
      <c r="P486" s="145"/>
      <c r="Q486" s="146"/>
      <c r="R486" s="145"/>
      <c r="S486" s="145"/>
      <c r="T486" s="145"/>
      <c r="U486" s="145"/>
      <c r="V486" s="145"/>
      <c r="W486" s="145"/>
      <c r="X486" s="145"/>
      <c r="Y486" s="145"/>
      <c r="Z486" s="147"/>
      <c r="AA486" s="146"/>
      <c r="AB486" s="145"/>
      <c r="AC486" s="145"/>
      <c r="AD486" s="147"/>
      <c r="AE486" s="147"/>
      <c r="AF486" s="146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7"/>
      <c r="AQ486" s="146"/>
      <c r="AR486" s="145"/>
      <c r="AS486" s="145"/>
      <c r="AT486" s="145"/>
      <c r="AU486" s="145"/>
      <c r="AV486" s="145"/>
      <c r="AW486" s="145"/>
      <c r="AX486" s="142"/>
      <c r="AY486" s="146"/>
      <c r="AZ486" s="145"/>
      <c r="BA486" s="145"/>
      <c r="BB486" s="145"/>
      <c r="BC486" s="145"/>
      <c r="BD486" s="145"/>
      <c r="BE486" s="145"/>
      <c r="BF486" s="145"/>
      <c r="BG486" s="145"/>
      <c r="BH486" s="145"/>
      <c r="BI486" s="145"/>
      <c r="BJ486" s="145"/>
      <c r="BK486" s="145"/>
      <c r="BL486" s="145"/>
      <c r="BM486" s="145"/>
      <c r="BN486" s="145"/>
      <c r="BO486" s="142"/>
      <c r="BP486" s="148"/>
      <c r="BQ486" s="145"/>
      <c r="BR486" s="149"/>
      <c r="BS486" s="146"/>
      <c r="BT486" s="144"/>
      <c r="BU486" s="145"/>
      <c r="BV486" s="145"/>
      <c r="BW486" s="145"/>
      <c r="BX486" s="147"/>
      <c r="BY486" s="219"/>
    </row>
    <row r="487" spans="1:77" s="158" customFormat="1" ht="17.350000000000001" customHeight="1">
      <c r="A487" s="222">
        <f t="shared" si="22"/>
        <v>0</v>
      </c>
      <c r="B487" s="223" t="s">
        <v>612</v>
      </c>
      <c r="C487" s="224" t="str">
        <f t="shared" si="21"/>
        <v/>
      </c>
      <c r="D487" s="225" t="str">
        <f t="shared" si="23"/>
        <v/>
      </c>
      <c r="E487" s="141"/>
      <c r="F487" s="142"/>
      <c r="G487" s="143"/>
      <c r="H487" s="144"/>
      <c r="I487" s="145"/>
      <c r="J487" s="145"/>
      <c r="K487" s="145"/>
      <c r="L487" s="145"/>
      <c r="M487" s="145"/>
      <c r="N487" s="145"/>
      <c r="O487" s="145"/>
      <c r="P487" s="145"/>
      <c r="Q487" s="146"/>
      <c r="R487" s="145"/>
      <c r="S487" s="145"/>
      <c r="T487" s="145"/>
      <c r="U487" s="145"/>
      <c r="V487" s="145"/>
      <c r="W487" s="145"/>
      <c r="X487" s="145"/>
      <c r="Y487" s="145"/>
      <c r="Z487" s="147"/>
      <c r="AA487" s="146"/>
      <c r="AB487" s="145"/>
      <c r="AC487" s="145"/>
      <c r="AD487" s="147"/>
      <c r="AE487" s="147"/>
      <c r="AF487" s="146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7"/>
      <c r="AQ487" s="146"/>
      <c r="AR487" s="145"/>
      <c r="AS487" s="145"/>
      <c r="AT487" s="145"/>
      <c r="AU487" s="145"/>
      <c r="AV487" s="145"/>
      <c r="AW487" s="145"/>
      <c r="AX487" s="142"/>
      <c r="AY487" s="146"/>
      <c r="AZ487" s="145"/>
      <c r="BA487" s="145"/>
      <c r="BB487" s="145"/>
      <c r="BC487" s="145"/>
      <c r="BD487" s="145"/>
      <c r="BE487" s="145"/>
      <c r="BF487" s="145"/>
      <c r="BG487" s="145"/>
      <c r="BH487" s="145"/>
      <c r="BI487" s="145"/>
      <c r="BJ487" s="145"/>
      <c r="BK487" s="145"/>
      <c r="BL487" s="145"/>
      <c r="BM487" s="145"/>
      <c r="BN487" s="145"/>
      <c r="BO487" s="142"/>
      <c r="BP487" s="148"/>
      <c r="BQ487" s="145"/>
      <c r="BR487" s="149"/>
      <c r="BS487" s="146"/>
      <c r="BT487" s="144"/>
      <c r="BU487" s="145"/>
      <c r="BV487" s="145"/>
      <c r="BW487" s="145"/>
      <c r="BX487" s="147"/>
      <c r="BY487" s="219"/>
    </row>
    <row r="488" spans="1:77" s="158" customFormat="1" ht="17.350000000000001" customHeight="1">
      <c r="A488" s="222">
        <f t="shared" si="22"/>
        <v>0</v>
      </c>
      <c r="B488" s="223" t="s">
        <v>613</v>
      </c>
      <c r="C488" s="224" t="str">
        <f t="shared" si="21"/>
        <v/>
      </c>
      <c r="D488" s="225" t="str">
        <f t="shared" si="23"/>
        <v/>
      </c>
      <c r="E488" s="141"/>
      <c r="F488" s="142"/>
      <c r="G488" s="143"/>
      <c r="H488" s="144"/>
      <c r="I488" s="145"/>
      <c r="J488" s="145"/>
      <c r="K488" s="145"/>
      <c r="L488" s="145"/>
      <c r="M488" s="145"/>
      <c r="N488" s="145"/>
      <c r="O488" s="145"/>
      <c r="P488" s="145"/>
      <c r="Q488" s="146"/>
      <c r="R488" s="145"/>
      <c r="S488" s="145"/>
      <c r="T488" s="145"/>
      <c r="U488" s="145"/>
      <c r="V488" s="145"/>
      <c r="W488" s="145"/>
      <c r="X488" s="145"/>
      <c r="Y488" s="145"/>
      <c r="Z488" s="147"/>
      <c r="AA488" s="146"/>
      <c r="AB488" s="145"/>
      <c r="AC488" s="145"/>
      <c r="AD488" s="147"/>
      <c r="AE488" s="147"/>
      <c r="AF488" s="146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7"/>
      <c r="AQ488" s="146"/>
      <c r="AR488" s="145"/>
      <c r="AS488" s="145"/>
      <c r="AT488" s="145"/>
      <c r="AU488" s="145"/>
      <c r="AV488" s="145"/>
      <c r="AW488" s="145"/>
      <c r="AX488" s="142"/>
      <c r="AY488" s="146"/>
      <c r="AZ488" s="145"/>
      <c r="BA488" s="145"/>
      <c r="BB488" s="145"/>
      <c r="BC488" s="145"/>
      <c r="BD488" s="145"/>
      <c r="BE488" s="145"/>
      <c r="BF488" s="145"/>
      <c r="BG488" s="145"/>
      <c r="BH488" s="145"/>
      <c r="BI488" s="145"/>
      <c r="BJ488" s="145"/>
      <c r="BK488" s="145"/>
      <c r="BL488" s="145"/>
      <c r="BM488" s="145"/>
      <c r="BN488" s="145"/>
      <c r="BO488" s="142"/>
      <c r="BP488" s="148"/>
      <c r="BQ488" s="145"/>
      <c r="BR488" s="149"/>
      <c r="BS488" s="146"/>
      <c r="BT488" s="144"/>
      <c r="BU488" s="145"/>
      <c r="BV488" s="145"/>
      <c r="BW488" s="145"/>
      <c r="BX488" s="147"/>
      <c r="BY488" s="219"/>
    </row>
    <row r="489" spans="1:77" s="158" customFormat="1" ht="17.350000000000001" customHeight="1">
      <c r="A489" s="222">
        <f t="shared" si="22"/>
        <v>0</v>
      </c>
      <c r="B489" s="223" t="s">
        <v>614</v>
      </c>
      <c r="C489" s="224" t="str">
        <f t="shared" si="21"/>
        <v/>
      </c>
      <c r="D489" s="225" t="str">
        <f t="shared" si="23"/>
        <v/>
      </c>
      <c r="E489" s="141"/>
      <c r="F489" s="142"/>
      <c r="G489" s="143"/>
      <c r="H489" s="144"/>
      <c r="I489" s="145"/>
      <c r="J489" s="145"/>
      <c r="K489" s="145"/>
      <c r="L489" s="145"/>
      <c r="M489" s="145"/>
      <c r="N489" s="145"/>
      <c r="O489" s="145"/>
      <c r="P489" s="145"/>
      <c r="Q489" s="146"/>
      <c r="R489" s="145"/>
      <c r="S489" s="145"/>
      <c r="T489" s="145"/>
      <c r="U489" s="145"/>
      <c r="V489" s="145"/>
      <c r="W489" s="145"/>
      <c r="X489" s="145"/>
      <c r="Y489" s="145"/>
      <c r="Z489" s="147"/>
      <c r="AA489" s="146"/>
      <c r="AB489" s="145"/>
      <c r="AC489" s="145"/>
      <c r="AD489" s="147"/>
      <c r="AE489" s="147"/>
      <c r="AF489" s="146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7"/>
      <c r="AQ489" s="146"/>
      <c r="AR489" s="145"/>
      <c r="AS489" s="145"/>
      <c r="AT489" s="145"/>
      <c r="AU489" s="145"/>
      <c r="AV489" s="145"/>
      <c r="AW489" s="145"/>
      <c r="AX489" s="142"/>
      <c r="AY489" s="146"/>
      <c r="AZ489" s="145"/>
      <c r="BA489" s="145"/>
      <c r="BB489" s="145"/>
      <c r="BC489" s="145"/>
      <c r="BD489" s="145"/>
      <c r="BE489" s="145"/>
      <c r="BF489" s="145"/>
      <c r="BG489" s="145"/>
      <c r="BH489" s="145"/>
      <c r="BI489" s="145"/>
      <c r="BJ489" s="145"/>
      <c r="BK489" s="145"/>
      <c r="BL489" s="145"/>
      <c r="BM489" s="145"/>
      <c r="BN489" s="145"/>
      <c r="BO489" s="142"/>
      <c r="BP489" s="148"/>
      <c r="BQ489" s="145"/>
      <c r="BR489" s="149"/>
      <c r="BS489" s="146"/>
      <c r="BT489" s="144"/>
      <c r="BU489" s="145"/>
      <c r="BV489" s="145"/>
      <c r="BW489" s="145"/>
      <c r="BX489" s="147"/>
      <c r="BY489" s="219"/>
    </row>
    <row r="490" spans="1:77" s="158" customFormat="1" ht="17.350000000000001" customHeight="1">
      <c r="A490" s="222">
        <f t="shared" si="22"/>
        <v>0</v>
      </c>
      <c r="B490" s="223" t="s">
        <v>615</v>
      </c>
      <c r="C490" s="224" t="str">
        <f t="shared" si="21"/>
        <v/>
      </c>
      <c r="D490" s="225" t="str">
        <f t="shared" si="23"/>
        <v/>
      </c>
      <c r="E490" s="141"/>
      <c r="F490" s="142"/>
      <c r="G490" s="143"/>
      <c r="H490" s="144"/>
      <c r="I490" s="145"/>
      <c r="J490" s="145"/>
      <c r="K490" s="145"/>
      <c r="L490" s="145"/>
      <c r="M490" s="145"/>
      <c r="N490" s="145"/>
      <c r="O490" s="145"/>
      <c r="P490" s="145"/>
      <c r="Q490" s="146"/>
      <c r="R490" s="145"/>
      <c r="S490" s="145"/>
      <c r="T490" s="145"/>
      <c r="U490" s="145"/>
      <c r="V490" s="145"/>
      <c r="W490" s="145"/>
      <c r="X490" s="145"/>
      <c r="Y490" s="145"/>
      <c r="Z490" s="147"/>
      <c r="AA490" s="146"/>
      <c r="AB490" s="145"/>
      <c r="AC490" s="145"/>
      <c r="AD490" s="147"/>
      <c r="AE490" s="147"/>
      <c r="AF490" s="146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7"/>
      <c r="AQ490" s="146"/>
      <c r="AR490" s="145"/>
      <c r="AS490" s="145"/>
      <c r="AT490" s="145"/>
      <c r="AU490" s="145"/>
      <c r="AV490" s="145"/>
      <c r="AW490" s="145"/>
      <c r="AX490" s="142"/>
      <c r="AY490" s="146"/>
      <c r="AZ490" s="145"/>
      <c r="BA490" s="145"/>
      <c r="BB490" s="145"/>
      <c r="BC490" s="145"/>
      <c r="BD490" s="145"/>
      <c r="BE490" s="145"/>
      <c r="BF490" s="145"/>
      <c r="BG490" s="145"/>
      <c r="BH490" s="145"/>
      <c r="BI490" s="145"/>
      <c r="BJ490" s="145"/>
      <c r="BK490" s="145"/>
      <c r="BL490" s="145"/>
      <c r="BM490" s="145"/>
      <c r="BN490" s="145"/>
      <c r="BO490" s="142"/>
      <c r="BP490" s="148"/>
      <c r="BQ490" s="145"/>
      <c r="BR490" s="149"/>
      <c r="BS490" s="146"/>
      <c r="BT490" s="144"/>
      <c r="BU490" s="145"/>
      <c r="BV490" s="145"/>
      <c r="BW490" s="145"/>
      <c r="BX490" s="147"/>
      <c r="BY490" s="219"/>
    </row>
    <row r="491" spans="1:77" s="158" customFormat="1" ht="17.350000000000001" customHeight="1">
      <c r="A491" s="222">
        <f t="shared" si="22"/>
        <v>0</v>
      </c>
      <c r="B491" s="223" t="s">
        <v>616</v>
      </c>
      <c r="C491" s="224" t="str">
        <f t="shared" si="21"/>
        <v/>
      </c>
      <c r="D491" s="225" t="str">
        <f t="shared" si="23"/>
        <v/>
      </c>
      <c r="E491" s="141"/>
      <c r="F491" s="142"/>
      <c r="G491" s="143"/>
      <c r="H491" s="144"/>
      <c r="I491" s="145"/>
      <c r="J491" s="145"/>
      <c r="K491" s="145"/>
      <c r="L491" s="145"/>
      <c r="M491" s="145"/>
      <c r="N491" s="145"/>
      <c r="O491" s="145"/>
      <c r="P491" s="145"/>
      <c r="Q491" s="146"/>
      <c r="R491" s="145"/>
      <c r="S491" s="145"/>
      <c r="T491" s="145"/>
      <c r="U491" s="145"/>
      <c r="V491" s="145"/>
      <c r="W491" s="145"/>
      <c r="X491" s="145"/>
      <c r="Y491" s="145"/>
      <c r="Z491" s="147"/>
      <c r="AA491" s="146"/>
      <c r="AB491" s="145"/>
      <c r="AC491" s="145"/>
      <c r="AD491" s="147"/>
      <c r="AE491" s="147"/>
      <c r="AF491" s="146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7"/>
      <c r="AQ491" s="146"/>
      <c r="AR491" s="145"/>
      <c r="AS491" s="145"/>
      <c r="AT491" s="145"/>
      <c r="AU491" s="145"/>
      <c r="AV491" s="145"/>
      <c r="AW491" s="145"/>
      <c r="AX491" s="142"/>
      <c r="AY491" s="146"/>
      <c r="AZ491" s="145"/>
      <c r="BA491" s="145"/>
      <c r="BB491" s="145"/>
      <c r="BC491" s="145"/>
      <c r="BD491" s="145"/>
      <c r="BE491" s="145"/>
      <c r="BF491" s="145"/>
      <c r="BG491" s="145"/>
      <c r="BH491" s="145"/>
      <c r="BI491" s="145"/>
      <c r="BJ491" s="145"/>
      <c r="BK491" s="145"/>
      <c r="BL491" s="145"/>
      <c r="BM491" s="145"/>
      <c r="BN491" s="145"/>
      <c r="BO491" s="142"/>
      <c r="BP491" s="148"/>
      <c r="BQ491" s="145"/>
      <c r="BR491" s="149"/>
      <c r="BS491" s="146"/>
      <c r="BT491" s="144"/>
      <c r="BU491" s="145"/>
      <c r="BV491" s="145"/>
      <c r="BW491" s="145"/>
      <c r="BX491" s="147"/>
      <c r="BY491" s="219"/>
    </row>
    <row r="492" spans="1:77" s="158" customFormat="1" ht="17.350000000000001" customHeight="1">
      <c r="A492" s="222">
        <f t="shared" si="22"/>
        <v>0</v>
      </c>
      <c r="B492" s="223" t="s">
        <v>617</v>
      </c>
      <c r="C492" s="224" t="str">
        <f t="shared" si="21"/>
        <v/>
      </c>
      <c r="D492" s="225" t="str">
        <f t="shared" si="23"/>
        <v/>
      </c>
      <c r="E492" s="141"/>
      <c r="F492" s="142"/>
      <c r="G492" s="143"/>
      <c r="H492" s="144"/>
      <c r="I492" s="145"/>
      <c r="J492" s="145"/>
      <c r="K492" s="145"/>
      <c r="L492" s="145"/>
      <c r="M492" s="145"/>
      <c r="N492" s="145"/>
      <c r="O492" s="145"/>
      <c r="P492" s="145"/>
      <c r="Q492" s="146"/>
      <c r="R492" s="145"/>
      <c r="S492" s="145"/>
      <c r="T492" s="145"/>
      <c r="U492" s="145"/>
      <c r="V492" s="145"/>
      <c r="W492" s="145"/>
      <c r="X492" s="145"/>
      <c r="Y492" s="145"/>
      <c r="Z492" s="147"/>
      <c r="AA492" s="146"/>
      <c r="AB492" s="145"/>
      <c r="AC492" s="145"/>
      <c r="AD492" s="147"/>
      <c r="AE492" s="147"/>
      <c r="AF492" s="146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7"/>
      <c r="AQ492" s="146"/>
      <c r="AR492" s="145"/>
      <c r="AS492" s="145"/>
      <c r="AT492" s="145"/>
      <c r="AU492" s="145"/>
      <c r="AV492" s="145"/>
      <c r="AW492" s="145"/>
      <c r="AX492" s="142"/>
      <c r="AY492" s="146"/>
      <c r="AZ492" s="145"/>
      <c r="BA492" s="145"/>
      <c r="BB492" s="145"/>
      <c r="BC492" s="145"/>
      <c r="BD492" s="145"/>
      <c r="BE492" s="145"/>
      <c r="BF492" s="145"/>
      <c r="BG492" s="145"/>
      <c r="BH492" s="145"/>
      <c r="BI492" s="145"/>
      <c r="BJ492" s="145"/>
      <c r="BK492" s="145"/>
      <c r="BL492" s="145"/>
      <c r="BM492" s="145"/>
      <c r="BN492" s="145"/>
      <c r="BO492" s="142"/>
      <c r="BP492" s="148"/>
      <c r="BQ492" s="145"/>
      <c r="BR492" s="149"/>
      <c r="BS492" s="146"/>
      <c r="BT492" s="144"/>
      <c r="BU492" s="145"/>
      <c r="BV492" s="145"/>
      <c r="BW492" s="145"/>
      <c r="BX492" s="147"/>
      <c r="BY492" s="219"/>
    </row>
    <row r="493" spans="1:77" s="158" customFormat="1" ht="17.350000000000001" customHeight="1">
      <c r="A493" s="222">
        <f t="shared" si="22"/>
        <v>0</v>
      </c>
      <c r="B493" s="223" t="s">
        <v>618</v>
      </c>
      <c r="C493" s="224" t="str">
        <f t="shared" si="21"/>
        <v/>
      </c>
      <c r="D493" s="225" t="str">
        <f t="shared" si="23"/>
        <v/>
      </c>
      <c r="E493" s="141"/>
      <c r="F493" s="142"/>
      <c r="G493" s="143"/>
      <c r="H493" s="144"/>
      <c r="I493" s="145"/>
      <c r="J493" s="145"/>
      <c r="K493" s="145"/>
      <c r="L493" s="145"/>
      <c r="M493" s="145"/>
      <c r="N493" s="145"/>
      <c r="O493" s="145"/>
      <c r="P493" s="145"/>
      <c r="Q493" s="146"/>
      <c r="R493" s="145"/>
      <c r="S493" s="145"/>
      <c r="T493" s="145"/>
      <c r="U493" s="145"/>
      <c r="V493" s="145"/>
      <c r="W493" s="145"/>
      <c r="X493" s="145"/>
      <c r="Y493" s="145"/>
      <c r="Z493" s="147"/>
      <c r="AA493" s="146"/>
      <c r="AB493" s="145"/>
      <c r="AC493" s="145"/>
      <c r="AD493" s="147"/>
      <c r="AE493" s="147"/>
      <c r="AF493" s="146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7"/>
      <c r="AQ493" s="146"/>
      <c r="AR493" s="145"/>
      <c r="AS493" s="145"/>
      <c r="AT493" s="145"/>
      <c r="AU493" s="145"/>
      <c r="AV493" s="145"/>
      <c r="AW493" s="145"/>
      <c r="AX493" s="142"/>
      <c r="AY493" s="146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5"/>
      <c r="BJ493" s="145"/>
      <c r="BK493" s="145"/>
      <c r="BL493" s="145"/>
      <c r="BM493" s="145"/>
      <c r="BN493" s="145"/>
      <c r="BO493" s="142"/>
      <c r="BP493" s="148"/>
      <c r="BQ493" s="145"/>
      <c r="BR493" s="149"/>
      <c r="BS493" s="146"/>
      <c r="BT493" s="144"/>
      <c r="BU493" s="145"/>
      <c r="BV493" s="145"/>
      <c r="BW493" s="145"/>
      <c r="BX493" s="147"/>
      <c r="BY493" s="219"/>
    </row>
    <row r="494" spans="1:77" s="158" customFormat="1" ht="17.350000000000001" customHeight="1">
      <c r="A494" s="222">
        <f t="shared" si="22"/>
        <v>0</v>
      </c>
      <c r="B494" s="223" t="s">
        <v>619</v>
      </c>
      <c r="C494" s="224" t="str">
        <f t="shared" si="21"/>
        <v/>
      </c>
      <c r="D494" s="225" t="str">
        <f t="shared" si="23"/>
        <v/>
      </c>
      <c r="E494" s="141"/>
      <c r="F494" s="142"/>
      <c r="G494" s="143"/>
      <c r="H494" s="144"/>
      <c r="I494" s="145"/>
      <c r="J494" s="145"/>
      <c r="K494" s="145"/>
      <c r="L494" s="145"/>
      <c r="M494" s="145"/>
      <c r="N494" s="145"/>
      <c r="O494" s="145"/>
      <c r="P494" s="145"/>
      <c r="Q494" s="146"/>
      <c r="R494" s="145"/>
      <c r="S494" s="145"/>
      <c r="T494" s="145"/>
      <c r="U494" s="145"/>
      <c r="V494" s="145"/>
      <c r="W494" s="145"/>
      <c r="X494" s="145"/>
      <c r="Y494" s="145"/>
      <c r="Z494" s="147"/>
      <c r="AA494" s="146"/>
      <c r="AB494" s="145"/>
      <c r="AC494" s="145"/>
      <c r="AD494" s="147"/>
      <c r="AE494" s="147"/>
      <c r="AF494" s="146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7"/>
      <c r="AQ494" s="146"/>
      <c r="AR494" s="145"/>
      <c r="AS494" s="145"/>
      <c r="AT494" s="145"/>
      <c r="AU494" s="145"/>
      <c r="AV494" s="145"/>
      <c r="AW494" s="145"/>
      <c r="AX494" s="142"/>
      <c r="AY494" s="146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5"/>
      <c r="BJ494" s="145"/>
      <c r="BK494" s="145"/>
      <c r="BL494" s="145"/>
      <c r="BM494" s="145"/>
      <c r="BN494" s="145"/>
      <c r="BO494" s="142"/>
      <c r="BP494" s="148"/>
      <c r="BQ494" s="145"/>
      <c r="BR494" s="149"/>
      <c r="BS494" s="146"/>
      <c r="BT494" s="144"/>
      <c r="BU494" s="145"/>
      <c r="BV494" s="145"/>
      <c r="BW494" s="145"/>
      <c r="BX494" s="147"/>
      <c r="BY494" s="219"/>
    </row>
    <row r="495" spans="1:77" s="158" customFormat="1" ht="17.350000000000001" customHeight="1">
      <c r="A495" s="222">
        <f t="shared" si="22"/>
        <v>0</v>
      </c>
      <c r="B495" s="223" t="s">
        <v>620</v>
      </c>
      <c r="C495" s="224" t="str">
        <f t="shared" si="21"/>
        <v/>
      </c>
      <c r="D495" s="225" t="str">
        <f t="shared" si="23"/>
        <v/>
      </c>
      <c r="E495" s="141"/>
      <c r="F495" s="142"/>
      <c r="G495" s="143"/>
      <c r="H495" s="144"/>
      <c r="I495" s="145"/>
      <c r="J495" s="145"/>
      <c r="K495" s="145"/>
      <c r="L495" s="145"/>
      <c r="M495" s="145"/>
      <c r="N495" s="145"/>
      <c r="O495" s="145"/>
      <c r="P495" s="145"/>
      <c r="Q495" s="146"/>
      <c r="R495" s="145"/>
      <c r="S495" s="145"/>
      <c r="T495" s="145"/>
      <c r="U495" s="145"/>
      <c r="V495" s="145"/>
      <c r="W495" s="145"/>
      <c r="X495" s="145"/>
      <c r="Y495" s="145"/>
      <c r="Z495" s="147"/>
      <c r="AA495" s="146"/>
      <c r="AB495" s="145"/>
      <c r="AC495" s="145"/>
      <c r="AD495" s="147"/>
      <c r="AE495" s="147"/>
      <c r="AF495" s="146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7"/>
      <c r="AQ495" s="146"/>
      <c r="AR495" s="145"/>
      <c r="AS495" s="145"/>
      <c r="AT495" s="145"/>
      <c r="AU495" s="145"/>
      <c r="AV495" s="145"/>
      <c r="AW495" s="145"/>
      <c r="AX495" s="142"/>
      <c r="AY495" s="146"/>
      <c r="AZ495" s="145"/>
      <c r="BA495" s="145"/>
      <c r="BB495" s="145"/>
      <c r="BC495" s="145"/>
      <c r="BD495" s="145"/>
      <c r="BE495" s="145"/>
      <c r="BF495" s="145"/>
      <c r="BG495" s="145"/>
      <c r="BH495" s="145"/>
      <c r="BI495" s="145"/>
      <c r="BJ495" s="145"/>
      <c r="BK495" s="145"/>
      <c r="BL495" s="145"/>
      <c r="BM495" s="145"/>
      <c r="BN495" s="145"/>
      <c r="BO495" s="142"/>
      <c r="BP495" s="148"/>
      <c r="BQ495" s="145"/>
      <c r="BR495" s="149"/>
      <c r="BS495" s="146"/>
      <c r="BT495" s="144"/>
      <c r="BU495" s="145"/>
      <c r="BV495" s="145"/>
      <c r="BW495" s="145"/>
      <c r="BX495" s="147"/>
      <c r="BY495" s="219"/>
    </row>
    <row r="496" spans="1:77" s="158" customFormat="1" ht="17.350000000000001" customHeight="1">
      <c r="A496" s="222">
        <f t="shared" si="22"/>
        <v>0</v>
      </c>
      <c r="B496" s="223" t="s">
        <v>621</v>
      </c>
      <c r="C496" s="224" t="str">
        <f t="shared" si="21"/>
        <v/>
      </c>
      <c r="D496" s="225" t="str">
        <f t="shared" si="23"/>
        <v/>
      </c>
      <c r="E496" s="141"/>
      <c r="F496" s="142"/>
      <c r="G496" s="143"/>
      <c r="H496" s="144"/>
      <c r="I496" s="145"/>
      <c r="J496" s="145"/>
      <c r="K496" s="145"/>
      <c r="L496" s="145"/>
      <c r="M496" s="145"/>
      <c r="N496" s="145"/>
      <c r="O496" s="145"/>
      <c r="P496" s="145"/>
      <c r="Q496" s="146"/>
      <c r="R496" s="145"/>
      <c r="S496" s="145"/>
      <c r="T496" s="145"/>
      <c r="U496" s="145"/>
      <c r="V496" s="145"/>
      <c r="W496" s="145"/>
      <c r="X496" s="145"/>
      <c r="Y496" s="145"/>
      <c r="Z496" s="147"/>
      <c r="AA496" s="146"/>
      <c r="AB496" s="145"/>
      <c r="AC496" s="145"/>
      <c r="AD496" s="147"/>
      <c r="AE496" s="147"/>
      <c r="AF496" s="146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7"/>
      <c r="AQ496" s="146"/>
      <c r="AR496" s="145"/>
      <c r="AS496" s="145"/>
      <c r="AT496" s="145"/>
      <c r="AU496" s="145"/>
      <c r="AV496" s="145"/>
      <c r="AW496" s="145"/>
      <c r="AX496" s="142"/>
      <c r="AY496" s="146"/>
      <c r="AZ496" s="145"/>
      <c r="BA496" s="145"/>
      <c r="BB496" s="145"/>
      <c r="BC496" s="145"/>
      <c r="BD496" s="145"/>
      <c r="BE496" s="145"/>
      <c r="BF496" s="145"/>
      <c r="BG496" s="145"/>
      <c r="BH496" s="145"/>
      <c r="BI496" s="145"/>
      <c r="BJ496" s="145"/>
      <c r="BK496" s="145"/>
      <c r="BL496" s="145"/>
      <c r="BM496" s="145"/>
      <c r="BN496" s="145"/>
      <c r="BO496" s="142"/>
      <c r="BP496" s="148"/>
      <c r="BQ496" s="145"/>
      <c r="BR496" s="149"/>
      <c r="BS496" s="146"/>
      <c r="BT496" s="144"/>
      <c r="BU496" s="145"/>
      <c r="BV496" s="145"/>
      <c r="BW496" s="145"/>
      <c r="BX496" s="147"/>
      <c r="BY496" s="219"/>
    </row>
    <row r="497" spans="1:77" s="158" customFormat="1" ht="17.350000000000001" customHeight="1">
      <c r="A497" s="222">
        <f t="shared" si="22"/>
        <v>0</v>
      </c>
      <c r="B497" s="223" t="s">
        <v>622</v>
      </c>
      <c r="C497" s="224" t="str">
        <f t="shared" si="21"/>
        <v/>
      </c>
      <c r="D497" s="225" t="str">
        <f t="shared" si="23"/>
        <v/>
      </c>
      <c r="E497" s="141"/>
      <c r="F497" s="142"/>
      <c r="G497" s="143"/>
      <c r="H497" s="144"/>
      <c r="I497" s="145"/>
      <c r="J497" s="145"/>
      <c r="K497" s="145"/>
      <c r="L497" s="145"/>
      <c r="M497" s="145"/>
      <c r="N497" s="145"/>
      <c r="O497" s="145"/>
      <c r="P497" s="145"/>
      <c r="Q497" s="146"/>
      <c r="R497" s="145"/>
      <c r="S497" s="145"/>
      <c r="T497" s="145"/>
      <c r="U497" s="145"/>
      <c r="V497" s="145"/>
      <c r="W497" s="145"/>
      <c r="X497" s="145"/>
      <c r="Y497" s="145"/>
      <c r="Z497" s="147"/>
      <c r="AA497" s="146"/>
      <c r="AB497" s="145"/>
      <c r="AC497" s="145"/>
      <c r="AD497" s="147"/>
      <c r="AE497" s="147"/>
      <c r="AF497" s="146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7"/>
      <c r="AQ497" s="146"/>
      <c r="AR497" s="145"/>
      <c r="AS497" s="145"/>
      <c r="AT497" s="145"/>
      <c r="AU497" s="145"/>
      <c r="AV497" s="145"/>
      <c r="AW497" s="145"/>
      <c r="AX497" s="142"/>
      <c r="AY497" s="146"/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5"/>
      <c r="BJ497" s="145"/>
      <c r="BK497" s="145"/>
      <c r="BL497" s="145"/>
      <c r="BM497" s="145"/>
      <c r="BN497" s="145"/>
      <c r="BO497" s="142"/>
      <c r="BP497" s="148"/>
      <c r="BQ497" s="145"/>
      <c r="BR497" s="149"/>
      <c r="BS497" s="146"/>
      <c r="BT497" s="144"/>
      <c r="BU497" s="145"/>
      <c r="BV497" s="145"/>
      <c r="BW497" s="145"/>
      <c r="BX497" s="147"/>
      <c r="BY497" s="219"/>
    </row>
    <row r="498" spans="1:77" s="158" customFormat="1" ht="17.350000000000001" customHeight="1">
      <c r="A498" s="222">
        <f t="shared" si="22"/>
        <v>0</v>
      </c>
      <c r="B498" s="223" t="s">
        <v>623</v>
      </c>
      <c r="C498" s="224" t="str">
        <f t="shared" si="21"/>
        <v/>
      </c>
      <c r="D498" s="225" t="str">
        <f t="shared" si="23"/>
        <v/>
      </c>
      <c r="E498" s="141"/>
      <c r="F498" s="142"/>
      <c r="G498" s="143"/>
      <c r="H498" s="144"/>
      <c r="I498" s="145"/>
      <c r="J498" s="145"/>
      <c r="K498" s="145"/>
      <c r="L498" s="145"/>
      <c r="M498" s="145"/>
      <c r="N498" s="145"/>
      <c r="O498" s="145"/>
      <c r="P498" s="145"/>
      <c r="Q498" s="146"/>
      <c r="R498" s="145"/>
      <c r="S498" s="145"/>
      <c r="T498" s="145"/>
      <c r="U498" s="145"/>
      <c r="V498" s="145"/>
      <c r="W498" s="145"/>
      <c r="X498" s="145"/>
      <c r="Y498" s="145"/>
      <c r="Z498" s="147"/>
      <c r="AA498" s="146"/>
      <c r="AB498" s="145"/>
      <c r="AC498" s="145"/>
      <c r="AD498" s="147"/>
      <c r="AE498" s="147"/>
      <c r="AF498" s="146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7"/>
      <c r="AQ498" s="146"/>
      <c r="AR498" s="145"/>
      <c r="AS498" s="145"/>
      <c r="AT498" s="145"/>
      <c r="AU498" s="145"/>
      <c r="AV498" s="145"/>
      <c r="AW498" s="145"/>
      <c r="AX498" s="142"/>
      <c r="AY498" s="146"/>
      <c r="AZ498" s="145"/>
      <c r="BA498" s="145"/>
      <c r="BB498" s="145"/>
      <c r="BC498" s="145"/>
      <c r="BD498" s="145"/>
      <c r="BE498" s="145"/>
      <c r="BF498" s="145"/>
      <c r="BG498" s="145"/>
      <c r="BH498" s="145"/>
      <c r="BI498" s="145"/>
      <c r="BJ498" s="145"/>
      <c r="BK498" s="145"/>
      <c r="BL498" s="145"/>
      <c r="BM498" s="145"/>
      <c r="BN498" s="145"/>
      <c r="BO498" s="142"/>
      <c r="BP498" s="148"/>
      <c r="BQ498" s="145"/>
      <c r="BR498" s="149"/>
      <c r="BS498" s="146"/>
      <c r="BT498" s="144"/>
      <c r="BU498" s="145"/>
      <c r="BV498" s="145"/>
      <c r="BW498" s="145"/>
      <c r="BX498" s="147"/>
      <c r="BY498" s="219"/>
    </row>
    <row r="499" spans="1:77" s="158" customFormat="1" ht="17.350000000000001" customHeight="1">
      <c r="A499" s="222">
        <f t="shared" si="22"/>
        <v>0</v>
      </c>
      <c r="B499" s="223" t="s">
        <v>624</v>
      </c>
      <c r="C499" s="224" t="str">
        <f t="shared" si="21"/>
        <v/>
      </c>
      <c r="D499" s="225" t="str">
        <f t="shared" si="23"/>
        <v/>
      </c>
      <c r="E499" s="141"/>
      <c r="F499" s="142"/>
      <c r="G499" s="143"/>
      <c r="H499" s="144"/>
      <c r="I499" s="145"/>
      <c r="J499" s="145"/>
      <c r="K499" s="145"/>
      <c r="L499" s="145"/>
      <c r="M499" s="145"/>
      <c r="N499" s="145"/>
      <c r="O499" s="145"/>
      <c r="P499" s="145"/>
      <c r="Q499" s="146"/>
      <c r="R499" s="145"/>
      <c r="S499" s="145"/>
      <c r="T499" s="145"/>
      <c r="U499" s="145"/>
      <c r="V499" s="145"/>
      <c r="W499" s="145"/>
      <c r="X499" s="145"/>
      <c r="Y499" s="145"/>
      <c r="Z499" s="147"/>
      <c r="AA499" s="146"/>
      <c r="AB499" s="145"/>
      <c r="AC499" s="145"/>
      <c r="AD499" s="147"/>
      <c r="AE499" s="147"/>
      <c r="AF499" s="146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7"/>
      <c r="AQ499" s="146"/>
      <c r="AR499" s="145"/>
      <c r="AS499" s="145"/>
      <c r="AT499" s="145"/>
      <c r="AU499" s="145"/>
      <c r="AV499" s="145"/>
      <c r="AW499" s="145"/>
      <c r="AX499" s="142"/>
      <c r="AY499" s="146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2"/>
      <c r="BP499" s="148"/>
      <c r="BQ499" s="145"/>
      <c r="BR499" s="149"/>
      <c r="BS499" s="146"/>
      <c r="BT499" s="144"/>
      <c r="BU499" s="145"/>
      <c r="BV499" s="145"/>
      <c r="BW499" s="145"/>
      <c r="BX499" s="147"/>
      <c r="BY499" s="219"/>
    </row>
    <row r="500" spans="1:77" s="158" customFormat="1" ht="17.350000000000001" customHeight="1">
      <c r="A500" s="222">
        <f t="shared" si="22"/>
        <v>0</v>
      </c>
      <c r="B500" s="223" t="s">
        <v>625</v>
      </c>
      <c r="C500" s="224" t="str">
        <f t="shared" si="21"/>
        <v/>
      </c>
      <c r="D500" s="225" t="str">
        <f t="shared" si="23"/>
        <v/>
      </c>
      <c r="E500" s="141"/>
      <c r="F500" s="142"/>
      <c r="G500" s="143"/>
      <c r="H500" s="144"/>
      <c r="I500" s="145"/>
      <c r="J500" s="145"/>
      <c r="K500" s="145"/>
      <c r="L500" s="145"/>
      <c r="M500" s="145"/>
      <c r="N500" s="145"/>
      <c r="O500" s="145"/>
      <c r="P500" s="145"/>
      <c r="Q500" s="146"/>
      <c r="R500" s="145"/>
      <c r="S500" s="145"/>
      <c r="T500" s="145"/>
      <c r="U500" s="145"/>
      <c r="V500" s="145"/>
      <c r="W500" s="145"/>
      <c r="X500" s="145"/>
      <c r="Y500" s="145"/>
      <c r="Z500" s="147"/>
      <c r="AA500" s="146"/>
      <c r="AB500" s="145"/>
      <c r="AC500" s="145"/>
      <c r="AD500" s="147"/>
      <c r="AE500" s="147"/>
      <c r="AF500" s="146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7"/>
      <c r="AQ500" s="146"/>
      <c r="AR500" s="145"/>
      <c r="AS500" s="145"/>
      <c r="AT500" s="145"/>
      <c r="AU500" s="145"/>
      <c r="AV500" s="145"/>
      <c r="AW500" s="145"/>
      <c r="AX500" s="142"/>
      <c r="AY500" s="146"/>
      <c r="AZ500" s="145"/>
      <c r="BA500" s="145"/>
      <c r="BB500" s="145"/>
      <c r="BC500" s="145"/>
      <c r="BD500" s="145"/>
      <c r="BE500" s="145"/>
      <c r="BF500" s="145"/>
      <c r="BG500" s="145"/>
      <c r="BH500" s="145"/>
      <c r="BI500" s="145"/>
      <c r="BJ500" s="145"/>
      <c r="BK500" s="145"/>
      <c r="BL500" s="145"/>
      <c r="BM500" s="145"/>
      <c r="BN500" s="145"/>
      <c r="BO500" s="142"/>
      <c r="BP500" s="148"/>
      <c r="BQ500" s="145"/>
      <c r="BR500" s="149"/>
      <c r="BS500" s="146"/>
      <c r="BT500" s="144"/>
      <c r="BU500" s="145"/>
      <c r="BV500" s="145"/>
      <c r="BW500" s="145"/>
      <c r="BX500" s="147"/>
      <c r="BY500" s="219"/>
    </row>
    <row r="501" spans="1:77" s="158" customFormat="1" ht="17.350000000000001" customHeight="1">
      <c r="A501" s="222">
        <f t="shared" si="22"/>
        <v>0</v>
      </c>
      <c r="B501" s="223" t="s">
        <v>626</v>
      </c>
      <c r="C501" s="224" t="str">
        <f t="shared" si="21"/>
        <v/>
      </c>
      <c r="D501" s="225" t="str">
        <f t="shared" si="23"/>
        <v/>
      </c>
      <c r="E501" s="141"/>
      <c r="F501" s="142"/>
      <c r="G501" s="143"/>
      <c r="H501" s="144"/>
      <c r="I501" s="145"/>
      <c r="J501" s="145"/>
      <c r="K501" s="145"/>
      <c r="L501" s="145"/>
      <c r="M501" s="145"/>
      <c r="N501" s="145"/>
      <c r="O501" s="145"/>
      <c r="P501" s="145"/>
      <c r="Q501" s="146"/>
      <c r="R501" s="145"/>
      <c r="S501" s="145"/>
      <c r="T501" s="145"/>
      <c r="U501" s="145"/>
      <c r="V501" s="145"/>
      <c r="W501" s="145"/>
      <c r="X501" s="145"/>
      <c r="Y501" s="145"/>
      <c r="Z501" s="147"/>
      <c r="AA501" s="146"/>
      <c r="AB501" s="145"/>
      <c r="AC501" s="145"/>
      <c r="AD501" s="147"/>
      <c r="AE501" s="147"/>
      <c r="AF501" s="146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7"/>
      <c r="AQ501" s="146"/>
      <c r="AR501" s="145"/>
      <c r="AS501" s="145"/>
      <c r="AT501" s="145"/>
      <c r="AU501" s="145"/>
      <c r="AV501" s="145"/>
      <c r="AW501" s="145"/>
      <c r="AX501" s="142"/>
      <c r="AY501" s="146"/>
      <c r="AZ501" s="145"/>
      <c r="BA501" s="145"/>
      <c r="BB501" s="145"/>
      <c r="BC501" s="145"/>
      <c r="BD501" s="145"/>
      <c r="BE501" s="145"/>
      <c r="BF501" s="145"/>
      <c r="BG501" s="145"/>
      <c r="BH501" s="145"/>
      <c r="BI501" s="145"/>
      <c r="BJ501" s="145"/>
      <c r="BK501" s="145"/>
      <c r="BL501" s="145"/>
      <c r="BM501" s="145"/>
      <c r="BN501" s="145"/>
      <c r="BO501" s="142"/>
      <c r="BP501" s="148"/>
      <c r="BQ501" s="145"/>
      <c r="BR501" s="149"/>
      <c r="BS501" s="146"/>
      <c r="BT501" s="144"/>
      <c r="BU501" s="145"/>
      <c r="BV501" s="145"/>
      <c r="BW501" s="145"/>
      <c r="BX501" s="147"/>
      <c r="BY501" s="219"/>
    </row>
    <row r="502" spans="1:77" s="158" customFormat="1" ht="17.350000000000001" customHeight="1">
      <c r="A502" s="222">
        <f t="shared" si="22"/>
        <v>0</v>
      </c>
      <c r="B502" s="223" t="s">
        <v>627</v>
      </c>
      <c r="C502" s="224" t="str">
        <f t="shared" si="21"/>
        <v/>
      </c>
      <c r="D502" s="225" t="str">
        <f t="shared" si="23"/>
        <v/>
      </c>
      <c r="E502" s="141"/>
      <c r="F502" s="142"/>
      <c r="G502" s="143"/>
      <c r="H502" s="144"/>
      <c r="I502" s="145"/>
      <c r="J502" s="145"/>
      <c r="K502" s="145"/>
      <c r="L502" s="145"/>
      <c r="M502" s="145"/>
      <c r="N502" s="145"/>
      <c r="O502" s="145"/>
      <c r="P502" s="145"/>
      <c r="Q502" s="146"/>
      <c r="R502" s="145"/>
      <c r="S502" s="145"/>
      <c r="T502" s="145"/>
      <c r="U502" s="145"/>
      <c r="V502" s="145"/>
      <c r="W502" s="145"/>
      <c r="X502" s="145"/>
      <c r="Y502" s="145"/>
      <c r="Z502" s="147"/>
      <c r="AA502" s="146"/>
      <c r="AB502" s="145"/>
      <c r="AC502" s="145"/>
      <c r="AD502" s="147"/>
      <c r="AE502" s="147"/>
      <c r="AF502" s="146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7"/>
      <c r="AQ502" s="146"/>
      <c r="AR502" s="145"/>
      <c r="AS502" s="145"/>
      <c r="AT502" s="145"/>
      <c r="AU502" s="145"/>
      <c r="AV502" s="145"/>
      <c r="AW502" s="145"/>
      <c r="AX502" s="142"/>
      <c r="AY502" s="146"/>
      <c r="AZ502" s="145"/>
      <c r="BA502" s="145"/>
      <c r="BB502" s="145"/>
      <c r="BC502" s="145"/>
      <c r="BD502" s="145"/>
      <c r="BE502" s="145"/>
      <c r="BF502" s="145"/>
      <c r="BG502" s="145"/>
      <c r="BH502" s="145"/>
      <c r="BI502" s="145"/>
      <c r="BJ502" s="145"/>
      <c r="BK502" s="145"/>
      <c r="BL502" s="145"/>
      <c r="BM502" s="145"/>
      <c r="BN502" s="145"/>
      <c r="BO502" s="142"/>
      <c r="BP502" s="148"/>
      <c r="BQ502" s="145"/>
      <c r="BR502" s="149"/>
      <c r="BS502" s="146"/>
      <c r="BT502" s="144"/>
      <c r="BU502" s="145"/>
      <c r="BV502" s="145"/>
      <c r="BW502" s="145"/>
      <c r="BX502" s="147"/>
      <c r="BY502" s="219"/>
    </row>
    <row r="503" spans="1:77" s="158" customFormat="1" ht="17.350000000000001" customHeight="1">
      <c r="A503" s="222">
        <f t="shared" si="22"/>
        <v>0</v>
      </c>
      <c r="B503" s="223" t="s">
        <v>628</v>
      </c>
      <c r="C503" s="224" t="str">
        <f t="shared" si="21"/>
        <v/>
      </c>
      <c r="D503" s="225" t="str">
        <f t="shared" si="23"/>
        <v/>
      </c>
      <c r="E503" s="141"/>
      <c r="F503" s="142"/>
      <c r="G503" s="143"/>
      <c r="H503" s="144"/>
      <c r="I503" s="145"/>
      <c r="J503" s="145"/>
      <c r="K503" s="145"/>
      <c r="L503" s="145"/>
      <c r="M503" s="145"/>
      <c r="N503" s="145"/>
      <c r="O503" s="145"/>
      <c r="P503" s="145"/>
      <c r="Q503" s="146"/>
      <c r="R503" s="145"/>
      <c r="S503" s="145"/>
      <c r="T503" s="145"/>
      <c r="U503" s="145"/>
      <c r="V503" s="145"/>
      <c r="W503" s="145"/>
      <c r="X503" s="145"/>
      <c r="Y503" s="145"/>
      <c r="Z503" s="147"/>
      <c r="AA503" s="146"/>
      <c r="AB503" s="145"/>
      <c r="AC503" s="145"/>
      <c r="AD503" s="147"/>
      <c r="AE503" s="147"/>
      <c r="AF503" s="146"/>
      <c r="AG503" s="145"/>
      <c r="AH503" s="145"/>
      <c r="AI503" s="145"/>
      <c r="AJ503" s="145"/>
      <c r="AK503" s="145"/>
      <c r="AL503" s="145"/>
      <c r="AM503" s="145"/>
      <c r="AN503" s="145"/>
      <c r="AO503" s="145"/>
      <c r="AP503" s="147"/>
      <c r="AQ503" s="146"/>
      <c r="AR503" s="145"/>
      <c r="AS503" s="145"/>
      <c r="AT503" s="145"/>
      <c r="AU503" s="145"/>
      <c r="AV503" s="145"/>
      <c r="AW503" s="145"/>
      <c r="AX503" s="142"/>
      <c r="AY503" s="146"/>
      <c r="AZ503" s="145"/>
      <c r="BA503" s="145"/>
      <c r="BB503" s="145"/>
      <c r="BC503" s="145"/>
      <c r="BD503" s="145"/>
      <c r="BE503" s="145"/>
      <c r="BF503" s="145"/>
      <c r="BG503" s="145"/>
      <c r="BH503" s="145"/>
      <c r="BI503" s="145"/>
      <c r="BJ503" s="145"/>
      <c r="BK503" s="145"/>
      <c r="BL503" s="145"/>
      <c r="BM503" s="145"/>
      <c r="BN503" s="145"/>
      <c r="BO503" s="142"/>
      <c r="BP503" s="148"/>
      <c r="BQ503" s="145"/>
      <c r="BR503" s="149"/>
      <c r="BS503" s="146"/>
      <c r="BT503" s="144"/>
      <c r="BU503" s="145"/>
      <c r="BV503" s="145"/>
      <c r="BW503" s="145"/>
      <c r="BX503" s="147"/>
      <c r="BY503" s="219"/>
    </row>
    <row r="504" spans="1:77" s="158" customFormat="1" ht="17.350000000000001" customHeight="1">
      <c r="A504" s="222">
        <f t="shared" si="22"/>
        <v>0</v>
      </c>
      <c r="B504" s="223" t="s">
        <v>629</v>
      </c>
      <c r="C504" s="224" t="str">
        <f t="shared" si="21"/>
        <v/>
      </c>
      <c r="D504" s="225" t="str">
        <f t="shared" si="23"/>
        <v/>
      </c>
      <c r="E504" s="141"/>
      <c r="F504" s="142"/>
      <c r="G504" s="143"/>
      <c r="H504" s="144"/>
      <c r="I504" s="145"/>
      <c r="J504" s="145"/>
      <c r="K504" s="145"/>
      <c r="L504" s="145"/>
      <c r="M504" s="145"/>
      <c r="N504" s="145"/>
      <c r="O504" s="145"/>
      <c r="P504" s="145"/>
      <c r="Q504" s="146"/>
      <c r="R504" s="145"/>
      <c r="S504" s="145"/>
      <c r="T504" s="145"/>
      <c r="U504" s="145"/>
      <c r="V504" s="145"/>
      <c r="W504" s="145"/>
      <c r="X504" s="145"/>
      <c r="Y504" s="145"/>
      <c r="Z504" s="147"/>
      <c r="AA504" s="146"/>
      <c r="AB504" s="145"/>
      <c r="AC504" s="145"/>
      <c r="AD504" s="147"/>
      <c r="AE504" s="147"/>
      <c r="AF504" s="146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7"/>
      <c r="AQ504" s="146"/>
      <c r="AR504" s="145"/>
      <c r="AS504" s="145"/>
      <c r="AT504" s="145"/>
      <c r="AU504" s="145"/>
      <c r="AV504" s="145"/>
      <c r="AW504" s="145"/>
      <c r="AX504" s="142"/>
      <c r="AY504" s="146"/>
      <c r="AZ504" s="145"/>
      <c r="BA504" s="145"/>
      <c r="BB504" s="145"/>
      <c r="BC504" s="145"/>
      <c r="BD504" s="145"/>
      <c r="BE504" s="145"/>
      <c r="BF504" s="145"/>
      <c r="BG504" s="145"/>
      <c r="BH504" s="145"/>
      <c r="BI504" s="145"/>
      <c r="BJ504" s="145"/>
      <c r="BK504" s="145"/>
      <c r="BL504" s="145"/>
      <c r="BM504" s="145"/>
      <c r="BN504" s="145"/>
      <c r="BO504" s="142"/>
      <c r="BP504" s="148"/>
      <c r="BQ504" s="145"/>
      <c r="BR504" s="149"/>
      <c r="BS504" s="146"/>
      <c r="BT504" s="144"/>
      <c r="BU504" s="145"/>
      <c r="BV504" s="145"/>
      <c r="BW504" s="145"/>
      <c r="BX504" s="147"/>
      <c r="BY504" s="219"/>
    </row>
    <row r="505" spans="1:77" s="158" customFormat="1" ht="17.350000000000001" customHeight="1">
      <c r="A505" s="222">
        <f t="shared" si="22"/>
        <v>0</v>
      </c>
      <c r="B505" s="223" t="s">
        <v>630</v>
      </c>
      <c r="C505" s="224" t="str">
        <f t="shared" si="21"/>
        <v/>
      </c>
      <c r="D505" s="225" t="str">
        <f t="shared" si="23"/>
        <v/>
      </c>
      <c r="E505" s="141"/>
      <c r="F505" s="142"/>
      <c r="G505" s="143"/>
      <c r="H505" s="144"/>
      <c r="I505" s="145"/>
      <c r="J505" s="145"/>
      <c r="K505" s="145"/>
      <c r="L505" s="145"/>
      <c r="M505" s="145"/>
      <c r="N505" s="145"/>
      <c r="O505" s="145"/>
      <c r="P505" s="145"/>
      <c r="Q505" s="146"/>
      <c r="R505" s="145"/>
      <c r="S505" s="145"/>
      <c r="T505" s="145"/>
      <c r="U505" s="145"/>
      <c r="V505" s="145"/>
      <c r="W505" s="145"/>
      <c r="X505" s="145"/>
      <c r="Y505" s="145"/>
      <c r="Z505" s="147"/>
      <c r="AA505" s="146"/>
      <c r="AB505" s="145"/>
      <c r="AC505" s="145"/>
      <c r="AD505" s="147"/>
      <c r="AE505" s="147"/>
      <c r="AF505" s="146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7"/>
      <c r="AQ505" s="146"/>
      <c r="AR505" s="145"/>
      <c r="AS505" s="145"/>
      <c r="AT505" s="145"/>
      <c r="AU505" s="145"/>
      <c r="AV505" s="145"/>
      <c r="AW505" s="145"/>
      <c r="AX505" s="142"/>
      <c r="AY505" s="146"/>
      <c r="AZ505" s="145"/>
      <c r="BA505" s="145"/>
      <c r="BB505" s="145"/>
      <c r="BC505" s="145"/>
      <c r="BD505" s="145"/>
      <c r="BE505" s="145"/>
      <c r="BF505" s="145"/>
      <c r="BG505" s="145"/>
      <c r="BH505" s="145"/>
      <c r="BI505" s="145"/>
      <c r="BJ505" s="145"/>
      <c r="BK505" s="145"/>
      <c r="BL505" s="145"/>
      <c r="BM505" s="145"/>
      <c r="BN505" s="145"/>
      <c r="BO505" s="142"/>
      <c r="BP505" s="148"/>
      <c r="BQ505" s="145"/>
      <c r="BR505" s="149"/>
      <c r="BS505" s="146"/>
      <c r="BT505" s="144"/>
      <c r="BU505" s="145"/>
      <c r="BV505" s="145"/>
      <c r="BW505" s="145"/>
      <c r="BX505" s="147"/>
      <c r="BY505" s="219"/>
    </row>
    <row r="506" spans="1:77" s="158" customFormat="1" ht="17.350000000000001" customHeight="1">
      <c r="A506" s="222">
        <f t="shared" si="22"/>
        <v>0</v>
      </c>
      <c r="B506" s="223" t="s">
        <v>631</v>
      </c>
      <c r="C506" s="224" t="str">
        <f t="shared" si="21"/>
        <v/>
      </c>
      <c r="D506" s="225" t="str">
        <f t="shared" si="23"/>
        <v/>
      </c>
      <c r="E506" s="141"/>
      <c r="F506" s="142"/>
      <c r="G506" s="143"/>
      <c r="H506" s="144"/>
      <c r="I506" s="145"/>
      <c r="J506" s="145"/>
      <c r="K506" s="145"/>
      <c r="L506" s="145"/>
      <c r="M506" s="145"/>
      <c r="N506" s="145"/>
      <c r="O506" s="145"/>
      <c r="P506" s="145"/>
      <c r="Q506" s="146"/>
      <c r="R506" s="145"/>
      <c r="S506" s="145"/>
      <c r="T506" s="145"/>
      <c r="U506" s="145"/>
      <c r="V506" s="145"/>
      <c r="W506" s="145"/>
      <c r="X506" s="145"/>
      <c r="Y506" s="145"/>
      <c r="Z506" s="147"/>
      <c r="AA506" s="146"/>
      <c r="AB506" s="145"/>
      <c r="AC506" s="145"/>
      <c r="AD506" s="147"/>
      <c r="AE506" s="147"/>
      <c r="AF506" s="146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7"/>
      <c r="AQ506" s="146"/>
      <c r="AR506" s="145"/>
      <c r="AS506" s="145"/>
      <c r="AT506" s="145"/>
      <c r="AU506" s="145"/>
      <c r="AV506" s="145"/>
      <c r="AW506" s="145"/>
      <c r="AX506" s="142"/>
      <c r="AY506" s="146"/>
      <c r="AZ506" s="145"/>
      <c r="BA506" s="145"/>
      <c r="BB506" s="145"/>
      <c r="BC506" s="145"/>
      <c r="BD506" s="145"/>
      <c r="BE506" s="145"/>
      <c r="BF506" s="145"/>
      <c r="BG506" s="145"/>
      <c r="BH506" s="145"/>
      <c r="BI506" s="145"/>
      <c r="BJ506" s="145"/>
      <c r="BK506" s="145"/>
      <c r="BL506" s="145"/>
      <c r="BM506" s="145"/>
      <c r="BN506" s="145"/>
      <c r="BO506" s="142"/>
      <c r="BP506" s="148"/>
      <c r="BQ506" s="145"/>
      <c r="BR506" s="149"/>
      <c r="BS506" s="146"/>
      <c r="BT506" s="144"/>
      <c r="BU506" s="145"/>
      <c r="BV506" s="145"/>
      <c r="BW506" s="145"/>
      <c r="BX506" s="147"/>
      <c r="BY506" s="219"/>
    </row>
    <row r="507" spans="1:77" s="158" customFormat="1" ht="17.350000000000001" customHeight="1">
      <c r="A507" s="222">
        <f t="shared" si="22"/>
        <v>0</v>
      </c>
      <c r="B507" s="223" t="s">
        <v>632</v>
      </c>
      <c r="C507" s="224" t="str">
        <f t="shared" si="21"/>
        <v/>
      </c>
      <c r="D507" s="225" t="str">
        <f t="shared" si="23"/>
        <v/>
      </c>
      <c r="E507" s="141"/>
      <c r="F507" s="142"/>
      <c r="G507" s="143"/>
      <c r="H507" s="144"/>
      <c r="I507" s="145"/>
      <c r="J507" s="145"/>
      <c r="K507" s="145"/>
      <c r="L507" s="145"/>
      <c r="M507" s="145"/>
      <c r="N507" s="145"/>
      <c r="O507" s="145"/>
      <c r="P507" s="145"/>
      <c r="Q507" s="146"/>
      <c r="R507" s="145"/>
      <c r="S507" s="145"/>
      <c r="T507" s="145"/>
      <c r="U507" s="145"/>
      <c r="V507" s="145"/>
      <c r="W507" s="145"/>
      <c r="X507" s="145"/>
      <c r="Y507" s="145"/>
      <c r="Z507" s="147"/>
      <c r="AA507" s="146"/>
      <c r="AB507" s="145"/>
      <c r="AC507" s="145"/>
      <c r="AD507" s="147"/>
      <c r="AE507" s="147"/>
      <c r="AF507" s="146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7"/>
      <c r="AQ507" s="146"/>
      <c r="AR507" s="145"/>
      <c r="AS507" s="145"/>
      <c r="AT507" s="145"/>
      <c r="AU507" s="145"/>
      <c r="AV507" s="145"/>
      <c r="AW507" s="145"/>
      <c r="AX507" s="142"/>
      <c r="AY507" s="146"/>
      <c r="AZ507" s="145"/>
      <c r="BA507" s="145"/>
      <c r="BB507" s="145"/>
      <c r="BC507" s="145"/>
      <c r="BD507" s="145"/>
      <c r="BE507" s="145"/>
      <c r="BF507" s="145"/>
      <c r="BG507" s="145"/>
      <c r="BH507" s="145"/>
      <c r="BI507" s="145"/>
      <c r="BJ507" s="145"/>
      <c r="BK507" s="145"/>
      <c r="BL507" s="145"/>
      <c r="BM507" s="145"/>
      <c r="BN507" s="145"/>
      <c r="BO507" s="142"/>
      <c r="BP507" s="148"/>
      <c r="BQ507" s="145"/>
      <c r="BR507" s="149"/>
      <c r="BS507" s="146"/>
      <c r="BT507" s="144"/>
      <c r="BU507" s="145"/>
      <c r="BV507" s="145"/>
      <c r="BW507" s="145"/>
      <c r="BX507" s="147"/>
      <c r="BY507" s="219"/>
    </row>
    <row r="508" spans="1:77" s="158" customFormat="1" ht="17.350000000000001" customHeight="1">
      <c r="A508" s="222">
        <f t="shared" si="22"/>
        <v>0</v>
      </c>
      <c r="B508" s="223" t="s">
        <v>633</v>
      </c>
      <c r="C508" s="224" t="str">
        <f t="shared" si="21"/>
        <v/>
      </c>
      <c r="D508" s="225" t="str">
        <f t="shared" si="23"/>
        <v/>
      </c>
      <c r="E508" s="141"/>
      <c r="F508" s="142"/>
      <c r="G508" s="143"/>
      <c r="H508" s="144"/>
      <c r="I508" s="145"/>
      <c r="J508" s="145"/>
      <c r="K508" s="145"/>
      <c r="L508" s="145"/>
      <c r="M508" s="145"/>
      <c r="N508" s="145"/>
      <c r="O508" s="145"/>
      <c r="P508" s="145"/>
      <c r="Q508" s="146"/>
      <c r="R508" s="145"/>
      <c r="S508" s="145"/>
      <c r="T508" s="145"/>
      <c r="U508" s="145"/>
      <c r="V508" s="145"/>
      <c r="W508" s="145"/>
      <c r="X508" s="145"/>
      <c r="Y508" s="145"/>
      <c r="Z508" s="147"/>
      <c r="AA508" s="146"/>
      <c r="AB508" s="145"/>
      <c r="AC508" s="145"/>
      <c r="AD508" s="147"/>
      <c r="AE508" s="147"/>
      <c r="AF508" s="146"/>
      <c r="AG508" s="145"/>
      <c r="AH508" s="145"/>
      <c r="AI508" s="145"/>
      <c r="AJ508" s="145"/>
      <c r="AK508" s="145"/>
      <c r="AL508" s="145"/>
      <c r="AM508" s="145"/>
      <c r="AN508" s="145"/>
      <c r="AO508" s="145"/>
      <c r="AP508" s="147"/>
      <c r="AQ508" s="146"/>
      <c r="AR508" s="145"/>
      <c r="AS508" s="145"/>
      <c r="AT508" s="145"/>
      <c r="AU508" s="145"/>
      <c r="AV508" s="145"/>
      <c r="AW508" s="145"/>
      <c r="AX508" s="142"/>
      <c r="AY508" s="146"/>
      <c r="AZ508" s="145"/>
      <c r="BA508" s="145"/>
      <c r="BB508" s="145"/>
      <c r="BC508" s="145"/>
      <c r="BD508" s="145"/>
      <c r="BE508" s="145"/>
      <c r="BF508" s="145"/>
      <c r="BG508" s="145"/>
      <c r="BH508" s="145"/>
      <c r="BI508" s="145"/>
      <c r="BJ508" s="145"/>
      <c r="BK508" s="145"/>
      <c r="BL508" s="145"/>
      <c r="BM508" s="145"/>
      <c r="BN508" s="145"/>
      <c r="BO508" s="142"/>
      <c r="BP508" s="148"/>
      <c r="BQ508" s="145"/>
      <c r="BR508" s="149"/>
      <c r="BS508" s="146"/>
      <c r="BT508" s="144"/>
      <c r="BU508" s="145"/>
      <c r="BV508" s="145"/>
      <c r="BW508" s="145"/>
      <c r="BX508" s="147"/>
      <c r="BY508" s="219"/>
    </row>
    <row r="509" spans="1:77" s="158" customFormat="1" ht="17.350000000000001" customHeight="1">
      <c r="A509" s="222">
        <f t="shared" si="22"/>
        <v>0</v>
      </c>
      <c r="B509" s="223" t="s">
        <v>634</v>
      </c>
      <c r="C509" s="224" t="str">
        <f t="shared" si="21"/>
        <v/>
      </c>
      <c r="D509" s="225" t="str">
        <f t="shared" si="23"/>
        <v/>
      </c>
      <c r="E509" s="141"/>
      <c r="F509" s="142"/>
      <c r="G509" s="143"/>
      <c r="H509" s="144"/>
      <c r="I509" s="145"/>
      <c r="J509" s="145"/>
      <c r="K509" s="145"/>
      <c r="L509" s="145"/>
      <c r="M509" s="145"/>
      <c r="N509" s="145"/>
      <c r="O509" s="145"/>
      <c r="P509" s="145"/>
      <c r="Q509" s="146"/>
      <c r="R509" s="145"/>
      <c r="S509" s="145"/>
      <c r="T509" s="145"/>
      <c r="U509" s="145"/>
      <c r="V509" s="145"/>
      <c r="W509" s="145"/>
      <c r="X509" s="145"/>
      <c r="Y509" s="145"/>
      <c r="Z509" s="147"/>
      <c r="AA509" s="146"/>
      <c r="AB509" s="145"/>
      <c r="AC509" s="145"/>
      <c r="AD509" s="147"/>
      <c r="AE509" s="147"/>
      <c r="AF509" s="146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7"/>
      <c r="AQ509" s="146"/>
      <c r="AR509" s="145"/>
      <c r="AS509" s="145"/>
      <c r="AT509" s="145"/>
      <c r="AU509" s="145"/>
      <c r="AV509" s="145"/>
      <c r="AW509" s="145"/>
      <c r="AX509" s="142"/>
      <c r="AY509" s="146"/>
      <c r="AZ509" s="145"/>
      <c r="BA509" s="145"/>
      <c r="BB509" s="145"/>
      <c r="BC509" s="145"/>
      <c r="BD509" s="145"/>
      <c r="BE509" s="145"/>
      <c r="BF509" s="145"/>
      <c r="BG509" s="145"/>
      <c r="BH509" s="145"/>
      <c r="BI509" s="145"/>
      <c r="BJ509" s="145"/>
      <c r="BK509" s="145"/>
      <c r="BL509" s="145"/>
      <c r="BM509" s="145"/>
      <c r="BN509" s="145"/>
      <c r="BO509" s="142"/>
      <c r="BP509" s="148"/>
      <c r="BQ509" s="145"/>
      <c r="BR509" s="149"/>
      <c r="BS509" s="146"/>
      <c r="BT509" s="144"/>
      <c r="BU509" s="145"/>
      <c r="BV509" s="145"/>
      <c r="BW509" s="145"/>
      <c r="BX509" s="147"/>
      <c r="BY509" s="219"/>
    </row>
    <row r="510" spans="1:77" s="158" customFormat="1" ht="17.350000000000001" customHeight="1">
      <c r="A510" s="222">
        <f t="shared" si="22"/>
        <v>0</v>
      </c>
      <c r="B510" s="223" t="s">
        <v>635</v>
      </c>
      <c r="C510" s="224" t="str">
        <f t="shared" si="21"/>
        <v/>
      </c>
      <c r="D510" s="225" t="str">
        <f t="shared" si="23"/>
        <v/>
      </c>
      <c r="E510" s="141"/>
      <c r="F510" s="142"/>
      <c r="G510" s="143"/>
      <c r="H510" s="144"/>
      <c r="I510" s="145"/>
      <c r="J510" s="145"/>
      <c r="K510" s="145"/>
      <c r="L510" s="145"/>
      <c r="M510" s="145"/>
      <c r="N510" s="145"/>
      <c r="O510" s="145"/>
      <c r="P510" s="145"/>
      <c r="Q510" s="146"/>
      <c r="R510" s="145"/>
      <c r="S510" s="145"/>
      <c r="T510" s="145"/>
      <c r="U510" s="145"/>
      <c r="V510" s="145"/>
      <c r="W510" s="145"/>
      <c r="X510" s="145"/>
      <c r="Y510" s="145"/>
      <c r="Z510" s="147"/>
      <c r="AA510" s="146"/>
      <c r="AB510" s="145"/>
      <c r="AC510" s="145"/>
      <c r="AD510" s="147"/>
      <c r="AE510" s="147"/>
      <c r="AF510" s="146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7"/>
      <c r="AQ510" s="146"/>
      <c r="AR510" s="145"/>
      <c r="AS510" s="145"/>
      <c r="AT510" s="145"/>
      <c r="AU510" s="145"/>
      <c r="AV510" s="145"/>
      <c r="AW510" s="145"/>
      <c r="AX510" s="142"/>
      <c r="AY510" s="146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5"/>
      <c r="BJ510" s="145"/>
      <c r="BK510" s="145"/>
      <c r="BL510" s="145"/>
      <c r="BM510" s="145"/>
      <c r="BN510" s="145"/>
      <c r="BO510" s="142"/>
      <c r="BP510" s="148"/>
      <c r="BQ510" s="145"/>
      <c r="BR510" s="149"/>
      <c r="BS510" s="146"/>
      <c r="BT510" s="144"/>
      <c r="BU510" s="145"/>
      <c r="BV510" s="145"/>
      <c r="BW510" s="145"/>
      <c r="BX510" s="147"/>
      <c r="BY510" s="219"/>
    </row>
    <row r="511" spans="1:77" s="158" customFormat="1" ht="17.350000000000001" customHeight="1">
      <c r="A511" s="222">
        <f t="shared" si="22"/>
        <v>0</v>
      </c>
      <c r="B511" s="223" t="s">
        <v>636</v>
      </c>
      <c r="C511" s="224" t="str">
        <f t="shared" si="21"/>
        <v/>
      </c>
      <c r="D511" s="225" t="str">
        <f t="shared" si="23"/>
        <v/>
      </c>
      <c r="E511" s="141"/>
      <c r="F511" s="142"/>
      <c r="G511" s="143"/>
      <c r="H511" s="144"/>
      <c r="I511" s="145"/>
      <c r="J511" s="145"/>
      <c r="K511" s="145"/>
      <c r="L511" s="145"/>
      <c r="M511" s="145"/>
      <c r="N511" s="145"/>
      <c r="O511" s="145"/>
      <c r="P511" s="145"/>
      <c r="Q511" s="146"/>
      <c r="R511" s="145"/>
      <c r="S511" s="145"/>
      <c r="T511" s="145"/>
      <c r="U511" s="145"/>
      <c r="V511" s="145"/>
      <c r="W511" s="145"/>
      <c r="X511" s="145"/>
      <c r="Y511" s="145"/>
      <c r="Z511" s="147"/>
      <c r="AA511" s="146"/>
      <c r="AB511" s="145"/>
      <c r="AC511" s="145"/>
      <c r="AD511" s="147"/>
      <c r="AE511" s="147"/>
      <c r="AF511" s="146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7"/>
      <c r="AQ511" s="146"/>
      <c r="AR511" s="145"/>
      <c r="AS511" s="145"/>
      <c r="AT511" s="145"/>
      <c r="AU511" s="145"/>
      <c r="AV511" s="145"/>
      <c r="AW511" s="145"/>
      <c r="AX511" s="142"/>
      <c r="AY511" s="146"/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  <c r="BM511" s="145"/>
      <c r="BN511" s="145"/>
      <c r="BO511" s="142"/>
      <c r="BP511" s="148"/>
      <c r="BQ511" s="145"/>
      <c r="BR511" s="149"/>
      <c r="BS511" s="146"/>
      <c r="BT511" s="144"/>
      <c r="BU511" s="145"/>
      <c r="BV511" s="145"/>
      <c r="BW511" s="145"/>
      <c r="BX511" s="147"/>
      <c r="BY511" s="219"/>
    </row>
    <row r="512" spans="1:77" s="158" customFormat="1" ht="17.350000000000001" customHeight="1">
      <c r="A512" s="222">
        <f t="shared" si="22"/>
        <v>0</v>
      </c>
      <c r="B512" s="223" t="s">
        <v>637</v>
      </c>
      <c r="C512" s="224" t="str">
        <f t="shared" si="21"/>
        <v/>
      </c>
      <c r="D512" s="225" t="str">
        <f t="shared" si="23"/>
        <v/>
      </c>
      <c r="E512" s="141"/>
      <c r="F512" s="142"/>
      <c r="G512" s="143"/>
      <c r="H512" s="144"/>
      <c r="I512" s="145"/>
      <c r="J512" s="145"/>
      <c r="K512" s="145"/>
      <c r="L512" s="145"/>
      <c r="M512" s="145"/>
      <c r="N512" s="145"/>
      <c r="O512" s="145"/>
      <c r="P512" s="145"/>
      <c r="Q512" s="146"/>
      <c r="R512" s="145"/>
      <c r="S512" s="145"/>
      <c r="T512" s="145"/>
      <c r="U512" s="145"/>
      <c r="V512" s="145"/>
      <c r="W512" s="145"/>
      <c r="X512" s="145"/>
      <c r="Y512" s="145"/>
      <c r="Z512" s="147"/>
      <c r="AA512" s="146"/>
      <c r="AB512" s="145"/>
      <c r="AC512" s="145"/>
      <c r="AD512" s="147"/>
      <c r="AE512" s="147"/>
      <c r="AF512" s="146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7"/>
      <c r="AQ512" s="146"/>
      <c r="AR512" s="145"/>
      <c r="AS512" s="145"/>
      <c r="AT512" s="145"/>
      <c r="AU512" s="145"/>
      <c r="AV512" s="145"/>
      <c r="AW512" s="145"/>
      <c r="AX512" s="142"/>
      <c r="AY512" s="146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  <c r="BM512" s="145"/>
      <c r="BN512" s="145"/>
      <c r="BO512" s="142"/>
      <c r="BP512" s="148"/>
      <c r="BQ512" s="145"/>
      <c r="BR512" s="149"/>
      <c r="BS512" s="146"/>
      <c r="BT512" s="144"/>
      <c r="BU512" s="145"/>
      <c r="BV512" s="145"/>
      <c r="BW512" s="145"/>
      <c r="BX512" s="147"/>
      <c r="BY512" s="219"/>
    </row>
    <row r="513" spans="1:77" s="158" customFormat="1" ht="17.350000000000001" customHeight="1">
      <c r="A513" s="222">
        <f t="shared" si="22"/>
        <v>0</v>
      </c>
      <c r="B513" s="223" t="s">
        <v>638</v>
      </c>
      <c r="C513" s="224" t="str">
        <f t="shared" si="21"/>
        <v/>
      </c>
      <c r="D513" s="225" t="str">
        <f t="shared" si="23"/>
        <v/>
      </c>
      <c r="E513" s="141"/>
      <c r="F513" s="142"/>
      <c r="G513" s="143"/>
      <c r="H513" s="144"/>
      <c r="I513" s="145"/>
      <c r="J513" s="145"/>
      <c r="K513" s="145"/>
      <c r="L513" s="145"/>
      <c r="M513" s="145"/>
      <c r="N513" s="145"/>
      <c r="O513" s="145"/>
      <c r="P513" s="145"/>
      <c r="Q513" s="146"/>
      <c r="R513" s="145"/>
      <c r="S513" s="145"/>
      <c r="T513" s="145"/>
      <c r="U513" s="145"/>
      <c r="V513" s="145"/>
      <c r="W513" s="145"/>
      <c r="X513" s="145"/>
      <c r="Y513" s="145"/>
      <c r="Z513" s="147"/>
      <c r="AA513" s="146"/>
      <c r="AB513" s="145"/>
      <c r="AC513" s="145"/>
      <c r="AD513" s="147"/>
      <c r="AE513" s="147"/>
      <c r="AF513" s="146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7"/>
      <c r="AQ513" s="146"/>
      <c r="AR513" s="145"/>
      <c r="AS513" s="145"/>
      <c r="AT513" s="145"/>
      <c r="AU513" s="145"/>
      <c r="AV513" s="145"/>
      <c r="AW513" s="145"/>
      <c r="AX513" s="142"/>
      <c r="AY513" s="146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5"/>
      <c r="BJ513" s="145"/>
      <c r="BK513" s="145"/>
      <c r="BL513" s="145"/>
      <c r="BM513" s="145"/>
      <c r="BN513" s="145"/>
      <c r="BO513" s="142"/>
      <c r="BP513" s="148"/>
      <c r="BQ513" s="145"/>
      <c r="BR513" s="149"/>
      <c r="BS513" s="146"/>
      <c r="BT513" s="144"/>
      <c r="BU513" s="145"/>
      <c r="BV513" s="145"/>
      <c r="BW513" s="145"/>
      <c r="BX513" s="147"/>
      <c r="BY513" s="219"/>
    </row>
    <row r="514" spans="1:77" s="158" customFormat="1" ht="17.350000000000001" customHeight="1">
      <c r="A514" s="222">
        <f t="shared" si="22"/>
        <v>0</v>
      </c>
      <c r="B514" s="223" t="s">
        <v>639</v>
      </c>
      <c r="C514" s="224" t="str">
        <f t="shared" si="21"/>
        <v/>
      </c>
      <c r="D514" s="225" t="str">
        <f t="shared" si="23"/>
        <v/>
      </c>
      <c r="E514" s="141"/>
      <c r="F514" s="142"/>
      <c r="G514" s="143"/>
      <c r="H514" s="144"/>
      <c r="I514" s="145"/>
      <c r="J514" s="145"/>
      <c r="K514" s="145"/>
      <c r="L514" s="145"/>
      <c r="M514" s="145"/>
      <c r="N514" s="145"/>
      <c r="O514" s="145"/>
      <c r="P514" s="145"/>
      <c r="Q514" s="146"/>
      <c r="R514" s="145"/>
      <c r="S514" s="145"/>
      <c r="T514" s="145"/>
      <c r="U514" s="145"/>
      <c r="V514" s="145"/>
      <c r="W514" s="145"/>
      <c r="X514" s="145"/>
      <c r="Y514" s="145"/>
      <c r="Z514" s="147"/>
      <c r="AA514" s="146"/>
      <c r="AB514" s="145"/>
      <c r="AC514" s="145"/>
      <c r="AD514" s="147"/>
      <c r="AE514" s="147"/>
      <c r="AF514" s="146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7"/>
      <c r="AQ514" s="146"/>
      <c r="AR514" s="145"/>
      <c r="AS514" s="145"/>
      <c r="AT514" s="145"/>
      <c r="AU514" s="145"/>
      <c r="AV514" s="145"/>
      <c r="AW514" s="145"/>
      <c r="AX514" s="142"/>
      <c r="AY514" s="146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  <c r="BM514" s="145"/>
      <c r="BN514" s="145"/>
      <c r="BO514" s="142"/>
      <c r="BP514" s="148"/>
      <c r="BQ514" s="145"/>
      <c r="BR514" s="149"/>
      <c r="BS514" s="146"/>
      <c r="BT514" s="144"/>
      <c r="BU514" s="145"/>
      <c r="BV514" s="145"/>
      <c r="BW514" s="145"/>
      <c r="BX514" s="147"/>
      <c r="BY514" s="219"/>
    </row>
    <row r="515" spans="1:77" s="158" customFormat="1" ht="17.350000000000001" customHeight="1">
      <c r="A515" s="222">
        <f t="shared" si="22"/>
        <v>0</v>
      </c>
      <c r="B515" s="223" t="s">
        <v>640</v>
      </c>
      <c r="C515" s="224" t="str">
        <f t="shared" si="21"/>
        <v/>
      </c>
      <c r="D515" s="225" t="str">
        <f t="shared" si="23"/>
        <v/>
      </c>
      <c r="E515" s="141"/>
      <c r="F515" s="142"/>
      <c r="G515" s="143"/>
      <c r="H515" s="144"/>
      <c r="I515" s="145"/>
      <c r="J515" s="145"/>
      <c r="K515" s="145"/>
      <c r="L515" s="145"/>
      <c r="M515" s="145"/>
      <c r="N515" s="145"/>
      <c r="O515" s="145"/>
      <c r="P515" s="145"/>
      <c r="Q515" s="146"/>
      <c r="R515" s="145"/>
      <c r="S515" s="145"/>
      <c r="T515" s="145"/>
      <c r="U515" s="145"/>
      <c r="V515" s="145"/>
      <c r="W515" s="145"/>
      <c r="X515" s="145"/>
      <c r="Y515" s="145"/>
      <c r="Z515" s="147"/>
      <c r="AA515" s="146"/>
      <c r="AB515" s="145"/>
      <c r="AC515" s="145"/>
      <c r="AD515" s="147"/>
      <c r="AE515" s="147"/>
      <c r="AF515" s="146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7"/>
      <c r="AQ515" s="146"/>
      <c r="AR515" s="145"/>
      <c r="AS515" s="145"/>
      <c r="AT515" s="145"/>
      <c r="AU515" s="145"/>
      <c r="AV515" s="145"/>
      <c r="AW515" s="145"/>
      <c r="AX515" s="142"/>
      <c r="AY515" s="146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145"/>
      <c r="BN515" s="145"/>
      <c r="BO515" s="142"/>
      <c r="BP515" s="148"/>
      <c r="BQ515" s="145"/>
      <c r="BR515" s="149"/>
      <c r="BS515" s="146"/>
      <c r="BT515" s="144"/>
      <c r="BU515" s="145"/>
      <c r="BV515" s="145"/>
      <c r="BW515" s="145"/>
      <c r="BX515" s="147"/>
      <c r="BY515" s="219"/>
    </row>
    <row r="516" spans="1:77" s="158" customFormat="1" ht="17.350000000000001" customHeight="1">
      <c r="A516" s="222">
        <f t="shared" si="22"/>
        <v>0</v>
      </c>
      <c r="B516" s="223" t="s">
        <v>641</v>
      </c>
      <c r="C516" s="224" t="str">
        <f t="shared" si="21"/>
        <v/>
      </c>
      <c r="D516" s="225" t="str">
        <f t="shared" si="23"/>
        <v/>
      </c>
      <c r="E516" s="141"/>
      <c r="F516" s="142"/>
      <c r="G516" s="143"/>
      <c r="H516" s="144"/>
      <c r="I516" s="145"/>
      <c r="J516" s="145"/>
      <c r="K516" s="145"/>
      <c r="L516" s="145"/>
      <c r="M516" s="145"/>
      <c r="N516" s="145"/>
      <c r="O516" s="145"/>
      <c r="P516" s="145"/>
      <c r="Q516" s="146"/>
      <c r="R516" s="145"/>
      <c r="S516" s="145"/>
      <c r="T516" s="145"/>
      <c r="U516" s="145"/>
      <c r="V516" s="145"/>
      <c r="W516" s="145"/>
      <c r="X516" s="145"/>
      <c r="Y516" s="145"/>
      <c r="Z516" s="147"/>
      <c r="AA516" s="146"/>
      <c r="AB516" s="145"/>
      <c r="AC516" s="145"/>
      <c r="AD516" s="147"/>
      <c r="AE516" s="147"/>
      <c r="AF516" s="146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7"/>
      <c r="AQ516" s="146"/>
      <c r="AR516" s="145"/>
      <c r="AS516" s="145"/>
      <c r="AT516" s="145"/>
      <c r="AU516" s="145"/>
      <c r="AV516" s="145"/>
      <c r="AW516" s="145"/>
      <c r="AX516" s="142"/>
      <c r="AY516" s="146"/>
      <c r="AZ516" s="145"/>
      <c r="BA516" s="145"/>
      <c r="BB516" s="145"/>
      <c r="BC516" s="145"/>
      <c r="BD516" s="145"/>
      <c r="BE516" s="145"/>
      <c r="BF516" s="145"/>
      <c r="BG516" s="145"/>
      <c r="BH516" s="145"/>
      <c r="BI516" s="145"/>
      <c r="BJ516" s="145"/>
      <c r="BK516" s="145"/>
      <c r="BL516" s="145"/>
      <c r="BM516" s="145"/>
      <c r="BN516" s="145"/>
      <c r="BO516" s="142"/>
      <c r="BP516" s="148"/>
      <c r="BQ516" s="145"/>
      <c r="BR516" s="149"/>
      <c r="BS516" s="146"/>
      <c r="BT516" s="144"/>
      <c r="BU516" s="145"/>
      <c r="BV516" s="145"/>
      <c r="BW516" s="145"/>
      <c r="BX516" s="147"/>
      <c r="BY516" s="219"/>
    </row>
    <row r="517" spans="1:77" s="158" customFormat="1" ht="17.350000000000001" customHeight="1">
      <c r="A517" s="222">
        <f t="shared" si="22"/>
        <v>0</v>
      </c>
      <c r="B517" s="223" t="s">
        <v>642</v>
      </c>
      <c r="C517" s="224" t="str">
        <f t="shared" si="21"/>
        <v/>
      </c>
      <c r="D517" s="225" t="str">
        <f t="shared" si="23"/>
        <v/>
      </c>
      <c r="E517" s="141"/>
      <c r="F517" s="142"/>
      <c r="G517" s="143"/>
      <c r="H517" s="144"/>
      <c r="I517" s="145"/>
      <c r="J517" s="145"/>
      <c r="K517" s="145"/>
      <c r="L517" s="145"/>
      <c r="M517" s="145"/>
      <c r="N517" s="145"/>
      <c r="O517" s="145"/>
      <c r="P517" s="145"/>
      <c r="Q517" s="146"/>
      <c r="R517" s="145"/>
      <c r="S517" s="145"/>
      <c r="T517" s="145"/>
      <c r="U517" s="145"/>
      <c r="V517" s="145"/>
      <c r="W517" s="145"/>
      <c r="X517" s="145"/>
      <c r="Y517" s="145"/>
      <c r="Z517" s="147"/>
      <c r="AA517" s="146"/>
      <c r="AB517" s="145"/>
      <c r="AC517" s="145"/>
      <c r="AD517" s="147"/>
      <c r="AE517" s="147"/>
      <c r="AF517" s="146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7"/>
      <c r="AQ517" s="146"/>
      <c r="AR517" s="145"/>
      <c r="AS517" s="145"/>
      <c r="AT517" s="145"/>
      <c r="AU517" s="145"/>
      <c r="AV517" s="145"/>
      <c r="AW517" s="145"/>
      <c r="AX517" s="142"/>
      <c r="AY517" s="146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  <c r="BM517" s="145"/>
      <c r="BN517" s="145"/>
      <c r="BO517" s="142"/>
      <c r="BP517" s="148"/>
      <c r="BQ517" s="145"/>
      <c r="BR517" s="149"/>
      <c r="BS517" s="146"/>
      <c r="BT517" s="144"/>
      <c r="BU517" s="145"/>
      <c r="BV517" s="145"/>
      <c r="BW517" s="145"/>
      <c r="BX517" s="147"/>
      <c r="BY517" s="219"/>
    </row>
    <row r="518" spans="1:77" s="158" customFormat="1" ht="17.350000000000001" customHeight="1">
      <c r="A518" s="222">
        <f t="shared" si="22"/>
        <v>0</v>
      </c>
      <c r="B518" s="223" t="s">
        <v>643</v>
      </c>
      <c r="C518" s="224" t="str">
        <f t="shared" ref="C518:C581" si="24">IF(E518="","",(CONCATENATE(A518,B518)+24000000000))</f>
        <v/>
      </c>
      <c r="D518" s="225" t="str">
        <f t="shared" si="23"/>
        <v/>
      </c>
      <c r="E518" s="141"/>
      <c r="F518" s="142"/>
      <c r="G518" s="143"/>
      <c r="H518" s="144"/>
      <c r="I518" s="145"/>
      <c r="J518" s="145"/>
      <c r="K518" s="145"/>
      <c r="L518" s="145"/>
      <c r="M518" s="145"/>
      <c r="N518" s="145"/>
      <c r="O518" s="145"/>
      <c r="P518" s="145"/>
      <c r="Q518" s="146"/>
      <c r="R518" s="145"/>
      <c r="S518" s="145"/>
      <c r="T518" s="145"/>
      <c r="U518" s="145"/>
      <c r="V518" s="145"/>
      <c r="W518" s="145"/>
      <c r="X518" s="145"/>
      <c r="Y518" s="145"/>
      <c r="Z518" s="147"/>
      <c r="AA518" s="146"/>
      <c r="AB518" s="145"/>
      <c r="AC518" s="145"/>
      <c r="AD518" s="147"/>
      <c r="AE518" s="147"/>
      <c r="AF518" s="146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7"/>
      <c r="AQ518" s="146"/>
      <c r="AR518" s="145"/>
      <c r="AS518" s="145"/>
      <c r="AT518" s="145"/>
      <c r="AU518" s="145"/>
      <c r="AV518" s="145"/>
      <c r="AW518" s="145"/>
      <c r="AX518" s="142"/>
      <c r="AY518" s="146"/>
      <c r="AZ518" s="145"/>
      <c r="BA518" s="145"/>
      <c r="BB518" s="145"/>
      <c r="BC518" s="145"/>
      <c r="BD518" s="145"/>
      <c r="BE518" s="145"/>
      <c r="BF518" s="145"/>
      <c r="BG518" s="145"/>
      <c r="BH518" s="145"/>
      <c r="BI518" s="145"/>
      <c r="BJ518" s="145"/>
      <c r="BK518" s="145"/>
      <c r="BL518" s="145"/>
      <c r="BM518" s="145"/>
      <c r="BN518" s="145"/>
      <c r="BO518" s="142"/>
      <c r="BP518" s="148"/>
      <c r="BQ518" s="145"/>
      <c r="BR518" s="149"/>
      <c r="BS518" s="146"/>
      <c r="BT518" s="144"/>
      <c r="BU518" s="145"/>
      <c r="BV518" s="145"/>
      <c r="BW518" s="145"/>
      <c r="BX518" s="147"/>
      <c r="BY518" s="219"/>
    </row>
    <row r="519" spans="1:77" s="158" customFormat="1" ht="17.350000000000001" customHeight="1">
      <c r="A519" s="222">
        <f t="shared" ref="A519:A582" si="25">+$A$5</f>
        <v>0</v>
      </c>
      <c r="B519" s="223" t="s">
        <v>644</v>
      </c>
      <c r="C519" s="224" t="str">
        <f t="shared" si="24"/>
        <v/>
      </c>
      <c r="D519" s="225" t="str">
        <f t="shared" si="23"/>
        <v/>
      </c>
      <c r="E519" s="141"/>
      <c r="F519" s="142"/>
      <c r="G519" s="143"/>
      <c r="H519" s="144"/>
      <c r="I519" s="145"/>
      <c r="J519" s="145"/>
      <c r="K519" s="145"/>
      <c r="L519" s="145"/>
      <c r="M519" s="145"/>
      <c r="N519" s="145"/>
      <c r="O519" s="145"/>
      <c r="P519" s="145"/>
      <c r="Q519" s="146"/>
      <c r="R519" s="145"/>
      <c r="S519" s="145"/>
      <c r="T519" s="145"/>
      <c r="U519" s="145"/>
      <c r="V519" s="145"/>
      <c r="W519" s="145"/>
      <c r="X519" s="145"/>
      <c r="Y519" s="145"/>
      <c r="Z519" s="147"/>
      <c r="AA519" s="146"/>
      <c r="AB519" s="145"/>
      <c r="AC519" s="145"/>
      <c r="AD519" s="147"/>
      <c r="AE519" s="147"/>
      <c r="AF519" s="146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7"/>
      <c r="AQ519" s="146"/>
      <c r="AR519" s="145"/>
      <c r="AS519" s="145"/>
      <c r="AT519" s="145"/>
      <c r="AU519" s="145"/>
      <c r="AV519" s="145"/>
      <c r="AW519" s="145"/>
      <c r="AX519" s="142"/>
      <c r="AY519" s="146"/>
      <c r="AZ519" s="145"/>
      <c r="BA519" s="145"/>
      <c r="BB519" s="145"/>
      <c r="BC519" s="145"/>
      <c r="BD519" s="145"/>
      <c r="BE519" s="145"/>
      <c r="BF519" s="145"/>
      <c r="BG519" s="145"/>
      <c r="BH519" s="145"/>
      <c r="BI519" s="145"/>
      <c r="BJ519" s="145"/>
      <c r="BK519" s="145"/>
      <c r="BL519" s="145"/>
      <c r="BM519" s="145"/>
      <c r="BN519" s="145"/>
      <c r="BO519" s="142"/>
      <c r="BP519" s="148"/>
      <c r="BQ519" s="145"/>
      <c r="BR519" s="149"/>
      <c r="BS519" s="146"/>
      <c r="BT519" s="144"/>
      <c r="BU519" s="145"/>
      <c r="BV519" s="145"/>
      <c r="BW519" s="145"/>
      <c r="BX519" s="147"/>
      <c r="BY519" s="219"/>
    </row>
    <row r="520" spans="1:77" s="158" customFormat="1" ht="17.350000000000001" customHeight="1">
      <c r="A520" s="222">
        <f t="shared" si="25"/>
        <v>0</v>
      </c>
      <c r="B520" s="223" t="s">
        <v>645</v>
      </c>
      <c r="C520" s="224" t="str">
        <f t="shared" si="24"/>
        <v/>
      </c>
      <c r="D520" s="225" t="str">
        <f t="shared" si="23"/>
        <v/>
      </c>
      <c r="E520" s="141"/>
      <c r="F520" s="142"/>
      <c r="G520" s="143"/>
      <c r="H520" s="144"/>
      <c r="I520" s="145"/>
      <c r="J520" s="145"/>
      <c r="K520" s="145"/>
      <c r="L520" s="145"/>
      <c r="M520" s="145"/>
      <c r="N520" s="145"/>
      <c r="O520" s="145"/>
      <c r="P520" s="145"/>
      <c r="Q520" s="146"/>
      <c r="R520" s="145"/>
      <c r="S520" s="145"/>
      <c r="T520" s="145"/>
      <c r="U520" s="145"/>
      <c r="V520" s="145"/>
      <c r="W520" s="145"/>
      <c r="X520" s="145"/>
      <c r="Y520" s="145"/>
      <c r="Z520" s="147"/>
      <c r="AA520" s="146"/>
      <c r="AB520" s="145"/>
      <c r="AC520" s="145"/>
      <c r="AD520" s="147"/>
      <c r="AE520" s="147"/>
      <c r="AF520" s="146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7"/>
      <c r="AQ520" s="146"/>
      <c r="AR520" s="145"/>
      <c r="AS520" s="145"/>
      <c r="AT520" s="145"/>
      <c r="AU520" s="145"/>
      <c r="AV520" s="145"/>
      <c r="AW520" s="145"/>
      <c r="AX520" s="142"/>
      <c r="AY520" s="146"/>
      <c r="AZ520" s="145"/>
      <c r="BA520" s="145"/>
      <c r="BB520" s="145"/>
      <c r="BC520" s="145"/>
      <c r="BD520" s="145"/>
      <c r="BE520" s="145"/>
      <c r="BF520" s="145"/>
      <c r="BG520" s="145"/>
      <c r="BH520" s="145"/>
      <c r="BI520" s="145"/>
      <c r="BJ520" s="145"/>
      <c r="BK520" s="145"/>
      <c r="BL520" s="145"/>
      <c r="BM520" s="145"/>
      <c r="BN520" s="145"/>
      <c r="BO520" s="142"/>
      <c r="BP520" s="148"/>
      <c r="BQ520" s="145"/>
      <c r="BR520" s="149"/>
      <c r="BS520" s="146"/>
      <c r="BT520" s="144"/>
      <c r="BU520" s="145"/>
      <c r="BV520" s="145"/>
      <c r="BW520" s="145"/>
      <c r="BX520" s="147"/>
      <c r="BY520" s="219"/>
    </row>
    <row r="521" spans="1:77" s="158" customFormat="1" ht="17.350000000000001" customHeight="1">
      <c r="A521" s="222">
        <f t="shared" si="25"/>
        <v>0</v>
      </c>
      <c r="B521" s="223" t="s">
        <v>646</v>
      </c>
      <c r="C521" s="224" t="str">
        <f t="shared" si="24"/>
        <v/>
      </c>
      <c r="D521" s="225" t="str">
        <f t="shared" si="23"/>
        <v/>
      </c>
      <c r="E521" s="141"/>
      <c r="F521" s="142"/>
      <c r="G521" s="143"/>
      <c r="H521" s="144"/>
      <c r="I521" s="145"/>
      <c r="J521" s="145"/>
      <c r="K521" s="145"/>
      <c r="L521" s="145"/>
      <c r="M521" s="145"/>
      <c r="N521" s="145"/>
      <c r="O521" s="145"/>
      <c r="P521" s="145"/>
      <c r="Q521" s="146"/>
      <c r="R521" s="145"/>
      <c r="S521" s="145"/>
      <c r="T521" s="145"/>
      <c r="U521" s="145"/>
      <c r="V521" s="145"/>
      <c r="W521" s="145"/>
      <c r="X521" s="145"/>
      <c r="Y521" s="145"/>
      <c r="Z521" s="147"/>
      <c r="AA521" s="146"/>
      <c r="AB521" s="145"/>
      <c r="AC521" s="145"/>
      <c r="AD521" s="147"/>
      <c r="AE521" s="147"/>
      <c r="AF521" s="146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7"/>
      <c r="AQ521" s="146"/>
      <c r="AR521" s="145"/>
      <c r="AS521" s="145"/>
      <c r="AT521" s="145"/>
      <c r="AU521" s="145"/>
      <c r="AV521" s="145"/>
      <c r="AW521" s="145"/>
      <c r="AX521" s="142"/>
      <c r="AY521" s="146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2"/>
      <c r="BP521" s="148"/>
      <c r="BQ521" s="145"/>
      <c r="BR521" s="149"/>
      <c r="BS521" s="146"/>
      <c r="BT521" s="144"/>
      <c r="BU521" s="145"/>
      <c r="BV521" s="145"/>
      <c r="BW521" s="145"/>
      <c r="BX521" s="147"/>
      <c r="BY521" s="219"/>
    </row>
    <row r="522" spans="1:77" s="158" customFormat="1" ht="17.350000000000001" customHeight="1">
      <c r="A522" s="222">
        <f t="shared" si="25"/>
        <v>0</v>
      </c>
      <c r="B522" s="223" t="s">
        <v>647</v>
      </c>
      <c r="C522" s="224" t="str">
        <f t="shared" si="24"/>
        <v/>
      </c>
      <c r="D522" s="225" t="str">
        <f t="shared" si="23"/>
        <v/>
      </c>
      <c r="E522" s="141"/>
      <c r="F522" s="142"/>
      <c r="G522" s="143"/>
      <c r="H522" s="144"/>
      <c r="I522" s="145"/>
      <c r="J522" s="145"/>
      <c r="K522" s="145"/>
      <c r="L522" s="145"/>
      <c r="M522" s="145"/>
      <c r="N522" s="145"/>
      <c r="O522" s="145"/>
      <c r="P522" s="145"/>
      <c r="Q522" s="146"/>
      <c r="R522" s="145"/>
      <c r="S522" s="145"/>
      <c r="T522" s="145"/>
      <c r="U522" s="145"/>
      <c r="V522" s="145"/>
      <c r="W522" s="145"/>
      <c r="X522" s="145"/>
      <c r="Y522" s="145"/>
      <c r="Z522" s="147"/>
      <c r="AA522" s="146"/>
      <c r="AB522" s="145"/>
      <c r="AC522" s="145"/>
      <c r="AD522" s="147"/>
      <c r="AE522" s="147"/>
      <c r="AF522" s="146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7"/>
      <c r="AQ522" s="146"/>
      <c r="AR522" s="145"/>
      <c r="AS522" s="145"/>
      <c r="AT522" s="145"/>
      <c r="AU522" s="145"/>
      <c r="AV522" s="145"/>
      <c r="AW522" s="145"/>
      <c r="AX522" s="142"/>
      <c r="AY522" s="146"/>
      <c r="AZ522" s="145"/>
      <c r="BA522" s="145"/>
      <c r="BB522" s="145"/>
      <c r="BC522" s="145"/>
      <c r="BD522" s="145"/>
      <c r="BE522" s="145"/>
      <c r="BF522" s="145"/>
      <c r="BG522" s="145"/>
      <c r="BH522" s="145"/>
      <c r="BI522" s="145"/>
      <c r="BJ522" s="145"/>
      <c r="BK522" s="145"/>
      <c r="BL522" s="145"/>
      <c r="BM522" s="145"/>
      <c r="BN522" s="145"/>
      <c r="BO522" s="142"/>
      <c r="BP522" s="148"/>
      <c r="BQ522" s="145"/>
      <c r="BR522" s="149"/>
      <c r="BS522" s="146"/>
      <c r="BT522" s="144"/>
      <c r="BU522" s="145"/>
      <c r="BV522" s="145"/>
      <c r="BW522" s="145"/>
      <c r="BX522" s="147"/>
      <c r="BY522" s="219"/>
    </row>
    <row r="523" spans="1:77" s="158" customFormat="1" ht="17.350000000000001" customHeight="1">
      <c r="A523" s="222">
        <f t="shared" si="25"/>
        <v>0</v>
      </c>
      <c r="B523" s="223" t="s">
        <v>648</v>
      </c>
      <c r="C523" s="224" t="str">
        <f t="shared" si="24"/>
        <v/>
      </c>
      <c r="D523" s="225" t="str">
        <f t="shared" si="23"/>
        <v/>
      </c>
      <c r="E523" s="141"/>
      <c r="F523" s="142"/>
      <c r="G523" s="143"/>
      <c r="H523" s="144"/>
      <c r="I523" s="145"/>
      <c r="J523" s="145"/>
      <c r="K523" s="145"/>
      <c r="L523" s="145"/>
      <c r="M523" s="145"/>
      <c r="N523" s="145"/>
      <c r="O523" s="145"/>
      <c r="P523" s="145"/>
      <c r="Q523" s="146"/>
      <c r="R523" s="145"/>
      <c r="S523" s="145"/>
      <c r="T523" s="145"/>
      <c r="U523" s="145"/>
      <c r="V523" s="145"/>
      <c r="W523" s="145"/>
      <c r="X523" s="145"/>
      <c r="Y523" s="145"/>
      <c r="Z523" s="147"/>
      <c r="AA523" s="146"/>
      <c r="AB523" s="145"/>
      <c r="AC523" s="145"/>
      <c r="AD523" s="147"/>
      <c r="AE523" s="147"/>
      <c r="AF523" s="146"/>
      <c r="AG523" s="145"/>
      <c r="AH523" s="145"/>
      <c r="AI523" s="145"/>
      <c r="AJ523" s="145"/>
      <c r="AK523" s="145"/>
      <c r="AL523" s="145"/>
      <c r="AM523" s="145"/>
      <c r="AN523" s="145"/>
      <c r="AO523" s="145"/>
      <c r="AP523" s="147"/>
      <c r="AQ523" s="146"/>
      <c r="AR523" s="145"/>
      <c r="AS523" s="145"/>
      <c r="AT523" s="145"/>
      <c r="AU523" s="145"/>
      <c r="AV523" s="145"/>
      <c r="AW523" s="145"/>
      <c r="AX523" s="142"/>
      <c r="AY523" s="146"/>
      <c r="AZ523" s="145"/>
      <c r="BA523" s="145"/>
      <c r="BB523" s="145"/>
      <c r="BC523" s="145"/>
      <c r="BD523" s="145"/>
      <c r="BE523" s="145"/>
      <c r="BF523" s="145"/>
      <c r="BG523" s="145"/>
      <c r="BH523" s="145"/>
      <c r="BI523" s="145"/>
      <c r="BJ523" s="145"/>
      <c r="BK523" s="145"/>
      <c r="BL523" s="145"/>
      <c r="BM523" s="145"/>
      <c r="BN523" s="145"/>
      <c r="BO523" s="142"/>
      <c r="BP523" s="148"/>
      <c r="BQ523" s="145"/>
      <c r="BR523" s="149"/>
      <c r="BS523" s="146"/>
      <c r="BT523" s="144"/>
      <c r="BU523" s="145"/>
      <c r="BV523" s="145"/>
      <c r="BW523" s="145"/>
      <c r="BX523" s="147"/>
      <c r="BY523" s="219"/>
    </row>
    <row r="524" spans="1:77" s="158" customFormat="1" ht="17.350000000000001" customHeight="1">
      <c r="A524" s="222">
        <f t="shared" si="25"/>
        <v>0</v>
      </c>
      <c r="B524" s="223" t="s">
        <v>649</v>
      </c>
      <c r="C524" s="224" t="str">
        <f t="shared" si="24"/>
        <v/>
      </c>
      <c r="D524" s="225" t="str">
        <f t="shared" si="23"/>
        <v/>
      </c>
      <c r="E524" s="141"/>
      <c r="F524" s="142"/>
      <c r="G524" s="143"/>
      <c r="H524" s="144"/>
      <c r="I524" s="145"/>
      <c r="J524" s="145"/>
      <c r="K524" s="145"/>
      <c r="L524" s="145"/>
      <c r="M524" s="145"/>
      <c r="N524" s="145"/>
      <c r="O524" s="145"/>
      <c r="P524" s="145"/>
      <c r="Q524" s="146"/>
      <c r="R524" s="145"/>
      <c r="S524" s="145"/>
      <c r="T524" s="145"/>
      <c r="U524" s="145"/>
      <c r="V524" s="145"/>
      <c r="W524" s="145"/>
      <c r="X524" s="145"/>
      <c r="Y524" s="145"/>
      <c r="Z524" s="147"/>
      <c r="AA524" s="146"/>
      <c r="AB524" s="145"/>
      <c r="AC524" s="145"/>
      <c r="AD524" s="147"/>
      <c r="AE524" s="147"/>
      <c r="AF524" s="146"/>
      <c r="AG524" s="145"/>
      <c r="AH524" s="145"/>
      <c r="AI524" s="145"/>
      <c r="AJ524" s="145"/>
      <c r="AK524" s="145"/>
      <c r="AL524" s="145"/>
      <c r="AM524" s="145"/>
      <c r="AN524" s="145"/>
      <c r="AO524" s="145"/>
      <c r="AP524" s="147"/>
      <c r="AQ524" s="146"/>
      <c r="AR524" s="145"/>
      <c r="AS524" s="145"/>
      <c r="AT524" s="145"/>
      <c r="AU524" s="145"/>
      <c r="AV524" s="145"/>
      <c r="AW524" s="145"/>
      <c r="AX524" s="142"/>
      <c r="AY524" s="146"/>
      <c r="AZ524" s="145"/>
      <c r="BA524" s="145"/>
      <c r="BB524" s="145"/>
      <c r="BC524" s="145"/>
      <c r="BD524" s="145"/>
      <c r="BE524" s="145"/>
      <c r="BF524" s="145"/>
      <c r="BG524" s="145"/>
      <c r="BH524" s="145"/>
      <c r="BI524" s="145"/>
      <c r="BJ524" s="145"/>
      <c r="BK524" s="145"/>
      <c r="BL524" s="145"/>
      <c r="BM524" s="145"/>
      <c r="BN524" s="145"/>
      <c r="BO524" s="142"/>
      <c r="BP524" s="148"/>
      <c r="BQ524" s="145"/>
      <c r="BR524" s="149"/>
      <c r="BS524" s="146"/>
      <c r="BT524" s="144"/>
      <c r="BU524" s="145"/>
      <c r="BV524" s="145"/>
      <c r="BW524" s="145"/>
      <c r="BX524" s="147"/>
      <c r="BY524" s="219"/>
    </row>
    <row r="525" spans="1:77" s="158" customFormat="1" ht="17.350000000000001" customHeight="1">
      <c r="A525" s="222">
        <f t="shared" si="25"/>
        <v>0</v>
      </c>
      <c r="B525" s="223" t="s">
        <v>650</v>
      </c>
      <c r="C525" s="224" t="str">
        <f t="shared" si="24"/>
        <v/>
      </c>
      <c r="D525" s="225" t="str">
        <f t="shared" si="23"/>
        <v/>
      </c>
      <c r="E525" s="141"/>
      <c r="F525" s="142"/>
      <c r="G525" s="143"/>
      <c r="H525" s="144"/>
      <c r="I525" s="145"/>
      <c r="J525" s="145"/>
      <c r="K525" s="145"/>
      <c r="L525" s="145"/>
      <c r="M525" s="145"/>
      <c r="N525" s="145"/>
      <c r="O525" s="145"/>
      <c r="P525" s="145"/>
      <c r="Q525" s="146"/>
      <c r="R525" s="145"/>
      <c r="S525" s="145"/>
      <c r="T525" s="145"/>
      <c r="U525" s="145"/>
      <c r="V525" s="145"/>
      <c r="W525" s="145"/>
      <c r="X525" s="145"/>
      <c r="Y525" s="145"/>
      <c r="Z525" s="147"/>
      <c r="AA525" s="146"/>
      <c r="AB525" s="145"/>
      <c r="AC525" s="145"/>
      <c r="AD525" s="147"/>
      <c r="AE525" s="147"/>
      <c r="AF525" s="146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7"/>
      <c r="AQ525" s="146"/>
      <c r="AR525" s="145"/>
      <c r="AS525" s="145"/>
      <c r="AT525" s="145"/>
      <c r="AU525" s="145"/>
      <c r="AV525" s="145"/>
      <c r="AW525" s="145"/>
      <c r="AX525" s="142"/>
      <c r="AY525" s="146"/>
      <c r="AZ525" s="145"/>
      <c r="BA525" s="145"/>
      <c r="BB525" s="145"/>
      <c r="BC525" s="145"/>
      <c r="BD525" s="145"/>
      <c r="BE525" s="145"/>
      <c r="BF525" s="145"/>
      <c r="BG525" s="145"/>
      <c r="BH525" s="145"/>
      <c r="BI525" s="145"/>
      <c r="BJ525" s="145"/>
      <c r="BK525" s="145"/>
      <c r="BL525" s="145"/>
      <c r="BM525" s="145"/>
      <c r="BN525" s="145"/>
      <c r="BO525" s="142"/>
      <c r="BP525" s="148"/>
      <c r="BQ525" s="145"/>
      <c r="BR525" s="149"/>
      <c r="BS525" s="146"/>
      <c r="BT525" s="144"/>
      <c r="BU525" s="145"/>
      <c r="BV525" s="145"/>
      <c r="BW525" s="145"/>
      <c r="BX525" s="147"/>
      <c r="BY525" s="219"/>
    </row>
    <row r="526" spans="1:77" s="158" customFormat="1" ht="17.350000000000001" customHeight="1">
      <c r="A526" s="222">
        <f t="shared" si="25"/>
        <v>0</v>
      </c>
      <c r="B526" s="223" t="s">
        <v>651</v>
      </c>
      <c r="C526" s="224" t="str">
        <f t="shared" si="24"/>
        <v/>
      </c>
      <c r="D526" s="225" t="str">
        <f t="shared" si="23"/>
        <v/>
      </c>
      <c r="E526" s="141"/>
      <c r="F526" s="142"/>
      <c r="G526" s="143"/>
      <c r="H526" s="144"/>
      <c r="I526" s="145"/>
      <c r="J526" s="145"/>
      <c r="K526" s="145"/>
      <c r="L526" s="145"/>
      <c r="M526" s="145"/>
      <c r="N526" s="145"/>
      <c r="O526" s="145"/>
      <c r="P526" s="145"/>
      <c r="Q526" s="146"/>
      <c r="R526" s="145"/>
      <c r="S526" s="145"/>
      <c r="T526" s="145"/>
      <c r="U526" s="145"/>
      <c r="V526" s="145"/>
      <c r="W526" s="145"/>
      <c r="X526" s="145"/>
      <c r="Y526" s="145"/>
      <c r="Z526" s="147"/>
      <c r="AA526" s="146"/>
      <c r="AB526" s="145"/>
      <c r="AC526" s="145"/>
      <c r="AD526" s="147"/>
      <c r="AE526" s="147"/>
      <c r="AF526" s="146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7"/>
      <c r="AQ526" s="146"/>
      <c r="AR526" s="145"/>
      <c r="AS526" s="145"/>
      <c r="AT526" s="145"/>
      <c r="AU526" s="145"/>
      <c r="AV526" s="145"/>
      <c r="AW526" s="145"/>
      <c r="AX526" s="142"/>
      <c r="AY526" s="146"/>
      <c r="AZ526" s="145"/>
      <c r="BA526" s="145"/>
      <c r="BB526" s="145"/>
      <c r="BC526" s="145"/>
      <c r="BD526" s="145"/>
      <c r="BE526" s="145"/>
      <c r="BF526" s="145"/>
      <c r="BG526" s="145"/>
      <c r="BH526" s="145"/>
      <c r="BI526" s="145"/>
      <c r="BJ526" s="145"/>
      <c r="BK526" s="145"/>
      <c r="BL526" s="145"/>
      <c r="BM526" s="145"/>
      <c r="BN526" s="145"/>
      <c r="BO526" s="142"/>
      <c r="BP526" s="148"/>
      <c r="BQ526" s="145"/>
      <c r="BR526" s="149"/>
      <c r="BS526" s="146"/>
      <c r="BT526" s="144"/>
      <c r="BU526" s="145"/>
      <c r="BV526" s="145"/>
      <c r="BW526" s="145"/>
      <c r="BX526" s="147"/>
      <c r="BY526" s="219"/>
    </row>
    <row r="527" spans="1:77" s="158" customFormat="1" ht="17.350000000000001" customHeight="1">
      <c r="A527" s="222">
        <f t="shared" si="25"/>
        <v>0</v>
      </c>
      <c r="B527" s="223" t="s">
        <v>652</v>
      </c>
      <c r="C527" s="224" t="str">
        <f t="shared" si="24"/>
        <v/>
      </c>
      <c r="D527" s="225" t="str">
        <f t="shared" si="23"/>
        <v/>
      </c>
      <c r="E527" s="141"/>
      <c r="F527" s="142"/>
      <c r="G527" s="143"/>
      <c r="H527" s="144"/>
      <c r="I527" s="145"/>
      <c r="J527" s="145"/>
      <c r="K527" s="145"/>
      <c r="L527" s="145"/>
      <c r="M527" s="145"/>
      <c r="N527" s="145"/>
      <c r="O527" s="145"/>
      <c r="P527" s="145"/>
      <c r="Q527" s="146"/>
      <c r="R527" s="145"/>
      <c r="S527" s="145"/>
      <c r="T527" s="145"/>
      <c r="U527" s="145"/>
      <c r="V527" s="145"/>
      <c r="W527" s="145"/>
      <c r="X527" s="145"/>
      <c r="Y527" s="145"/>
      <c r="Z527" s="147"/>
      <c r="AA527" s="146"/>
      <c r="AB527" s="145"/>
      <c r="AC527" s="145"/>
      <c r="AD527" s="147"/>
      <c r="AE527" s="147"/>
      <c r="AF527" s="146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7"/>
      <c r="AQ527" s="146"/>
      <c r="AR527" s="145"/>
      <c r="AS527" s="145"/>
      <c r="AT527" s="145"/>
      <c r="AU527" s="145"/>
      <c r="AV527" s="145"/>
      <c r="AW527" s="145"/>
      <c r="AX527" s="142"/>
      <c r="AY527" s="146"/>
      <c r="AZ527" s="145"/>
      <c r="BA527" s="145"/>
      <c r="BB527" s="145"/>
      <c r="BC527" s="145"/>
      <c r="BD527" s="145"/>
      <c r="BE527" s="145"/>
      <c r="BF527" s="145"/>
      <c r="BG527" s="145"/>
      <c r="BH527" s="145"/>
      <c r="BI527" s="145"/>
      <c r="BJ527" s="145"/>
      <c r="BK527" s="145"/>
      <c r="BL527" s="145"/>
      <c r="BM527" s="145"/>
      <c r="BN527" s="145"/>
      <c r="BO527" s="142"/>
      <c r="BP527" s="148"/>
      <c r="BQ527" s="145"/>
      <c r="BR527" s="149"/>
      <c r="BS527" s="146"/>
      <c r="BT527" s="144"/>
      <c r="BU527" s="145"/>
      <c r="BV527" s="145"/>
      <c r="BW527" s="145"/>
      <c r="BX527" s="147"/>
      <c r="BY527" s="219"/>
    </row>
    <row r="528" spans="1:77" s="158" customFormat="1" ht="17.350000000000001" customHeight="1">
      <c r="A528" s="222">
        <f t="shared" si="25"/>
        <v>0</v>
      </c>
      <c r="B528" s="223" t="s">
        <v>653</v>
      </c>
      <c r="C528" s="224" t="str">
        <f t="shared" si="24"/>
        <v/>
      </c>
      <c r="D528" s="225" t="str">
        <f t="shared" si="23"/>
        <v/>
      </c>
      <c r="E528" s="141"/>
      <c r="F528" s="142"/>
      <c r="G528" s="143"/>
      <c r="H528" s="144"/>
      <c r="I528" s="145"/>
      <c r="J528" s="145"/>
      <c r="K528" s="145"/>
      <c r="L528" s="145"/>
      <c r="M528" s="145"/>
      <c r="N528" s="145"/>
      <c r="O528" s="145"/>
      <c r="P528" s="145"/>
      <c r="Q528" s="146"/>
      <c r="R528" s="145"/>
      <c r="S528" s="145"/>
      <c r="T528" s="145"/>
      <c r="U528" s="145"/>
      <c r="V528" s="145"/>
      <c r="W528" s="145"/>
      <c r="X528" s="145"/>
      <c r="Y528" s="145"/>
      <c r="Z528" s="147"/>
      <c r="AA528" s="146"/>
      <c r="AB528" s="145"/>
      <c r="AC528" s="145"/>
      <c r="AD528" s="147"/>
      <c r="AE528" s="147"/>
      <c r="AF528" s="146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7"/>
      <c r="AQ528" s="146"/>
      <c r="AR528" s="145"/>
      <c r="AS528" s="145"/>
      <c r="AT528" s="145"/>
      <c r="AU528" s="145"/>
      <c r="AV528" s="145"/>
      <c r="AW528" s="145"/>
      <c r="AX528" s="142"/>
      <c r="AY528" s="146"/>
      <c r="AZ528" s="145"/>
      <c r="BA528" s="145"/>
      <c r="BB528" s="145"/>
      <c r="BC528" s="145"/>
      <c r="BD528" s="145"/>
      <c r="BE528" s="145"/>
      <c r="BF528" s="145"/>
      <c r="BG528" s="145"/>
      <c r="BH528" s="145"/>
      <c r="BI528" s="145"/>
      <c r="BJ528" s="145"/>
      <c r="BK528" s="145"/>
      <c r="BL528" s="145"/>
      <c r="BM528" s="145"/>
      <c r="BN528" s="145"/>
      <c r="BO528" s="142"/>
      <c r="BP528" s="148"/>
      <c r="BQ528" s="145"/>
      <c r="BR528" s="149"/>
      <c r="BS528" s="146"/>
      <c r="BT528" s="144"/>
      <c r="BU528" s="145"/>
      <c r="BV528" s="145"/>
      <c r="BW528" s="145"/>
      <c r="BX528" s="147"/>
      <c r="BY528" s="219"/>
    </row>
    <row r="529" spans="1:77" s="158" customFormat="1" ht="17.350000000000001" customHeight="1">
      <c r="A529" s="222">
        <f t="shared" si="25"/>
        <v>0</v>
      </c>
      <c r="B529" s="223" t="s">
        <v>654</v>
      </c>
      <c r="C529" s="224" t="str">
        <f t="shared" si="24"/>
        <v/>
      </c>
      <c r="D529" s="225" t="str">
        <f t="shared" si="23"/>
        <v/>
      </c>
      <c r="E529" s="141"/>
      <c r="F529" s="142"/>
      <c r="G529" s="143"/>
      <c r="H529" s="144"/>
      <c r="I529" s="145"/>
      <c r="J529" s="145"/>
      <c r="K529" s="145"/>
      <c r="L529" s="145"/>
      <c r="M529" s="145"/>
      <c r="N529" s="145"/>
      <c r="O529" s="145"/>
      <c r="P529" s="145"/>
      <c r="Q529" s="146"/>
      <c r="R529" s="145"/>
      <c r="S529" s="145"/>
      <c r="T529" s="145"/>
      <c r="U529" s="145"/>
      <c r="V529" s="145"/>
      <c r="W529" s="145"/>
      <c r="X529" s="145"/>
      <c r="Y529" s="145"/>
      <c r="Z529" s="147"/>
      <c r="AA529" s="146"/>
      <c r="AB529" s="145"/>
      <c r="AC529" s="145"/>
      <c r="AD529" s="147"/>
      <c r="AE529" s="147"/>
      <c r="AF529" s="146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7"/>
      <c r="AQ529" s="146"/>
      <c r="AR529" s="145"/>
      <c r="AS529" s="145"/>
      <c r="AT529" s="145"/>
      <c r="AU529" s="145"/>
      <c r="AV529" s="145"/>
      <c r="AW529" s="145"/>
      <c r="AX529" s="142"/>
      <c r="AY529" s="146"/>
      <c r="AZ529" s="145"/>
      <c r="BA529" s="145"/>
      <c r="BB529" s="145"/>
      <c r="BC529" s="145"/>
      <c r="BD529" s="145"/>
      <c r="BE529" s="145"/>
      <c r="BF529" s="145"/>
      <c r="BG529" s="145"/>
      <c r="BH529" s="145"/>
      <c r="BI529" s="145"/>
      <c r="BJ529" s="145"/>
      <c r="BK529" s="145"/>
      <c r="BL529" s="145"/>
      <c r="BM529" s="145"/>
      <c r="BN529" s="145"/>
      <c r="BO529" s="142"/>
      <c r="BP529" s="148"/>
      <c r="BQ529" s="145"/>
      <c r="BR529" s="149"/>
      <c r="BS529" s="146"/>
      <c r="BT529" s="144"/>
      <c r="BU529" s="145"/>
      <c r="BV529" s="145"/>
      <c r="BW529" s="145"/>
      <c r="BX529" s="147"/>
      <c r="BY529" s="219"/>
    </row>
    <row r="530" spans="1:77" s="158" customFormat="1" ht="17.350000000000001" customHeight="1">
      <c r="A530" s="222">
        <f t="shared" si="25"/>
        <v>0</v>
      </c>
      <c r="B530" s="223" t="s">
        <v>655</v>
      </c>
      <c r="C530" s="224" t="str">
        <f t="shared" si="24"/>
        <v/>
      </c>
      <c r="D530" s="225" t="str">
        <f t="shared" si="23"/>
        <v/>
      </c>
      <c r="E530" s="141"/>
      <c r="F530" s="142"/>
      <c r="G530" s="143"/>
      <c r="H530" s="144"/>
      <c r="I530" s="145"/>
      <c r="J530" s="145"/>
      <c r="K530" s="145"/>
      <c r="L530" s="145"/>
      <c r="M530" s="145"/>
      <c r="N530" s="145"/>
      <c r="O530" s="145"/>
      <c r="P530" s="145"/>
      <c r="Q530" s="146"/>
      <c r="R530" s="145"/>
      <c r="S530" s="145"/>
      <c r="T530" s="145"/>
      <c r="U530" s="145"/>
      <c r="V530" s="145"/>
      <c r="W530" s="145"/>
      <c r="X530" s="145"/>
      <c r="Y530" s="145"/>
      <c r="Z530" s="147"/>
      <c r="AA530" s="146"/>
      <c r="AB530" s="145"/>
      <c r="AC530" s="145"/>
      <c r="AD530" s="147"/>
      <c r="AE530" s="147"/>
      <c r="AF530" s="146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7"/>
      <c r="AQ530" s="146"/>
      <c r="AR530" s="145"/>
      <c r="AS530" s="145"/>
      <c r="AT530" s="145"/>
      <c r="AU530" s="145"/>
      <c r="AV530" s="145"/>
      <c r="AW530" s="145"/>
      <c r="AX530" s="142"/>
      <c r="AY530" s="146"/>
      <c r="AZ530" s="145"/>
      <c r="BA530" s="145"/>
      <c r="BB530" s="145"/>
      <c r="BC530" s="145"/>
      <c r="BD530" s="145"/>
      <c r="BE530" s="145"/>
      <c r="BF530" s="145"/>
      <c r="BG530" s="145"/>
      <c r="BH530" s="145"/>
      <c r="BI530" s="145"/>
      <c r="BJ530" s="145"/>
      <c r="BK530" s="145"/>
      <c r="BL530" s="145"/>
      <c r="BM530" s="145"/>
      <c r="BN530" s="145"/>
      <c r="BO530" s="142"/>
      <c r="BP530" s="148"/>
      <c r="BQ530" s="145"/>
      <c r="BR530" s="149"/>
      <c r="BS530" s="146"/>
      <c r="BT530" s="144"/>
      <c r="BU530" s="145"/>
      <c r="BV530" s="145"/>
      <c r="BW530" s="145"/>
      <c r="BX530" s="147"/>
      <c r="BY530" s="219"/>
    </row>
    <row r="531" spans="1:77" s="158" customFormat="1" ht="17.350000000000001" customHeight="1">
      <c r="A531" s="222">
        <f t="shared" si="25"/>
        <v>0</v>
      </c>
      <c r="B531" s="223" t="s">
        <v>656</v>
      </c>
      <c r="C531" s="224" t="str">
        <f t="shared" si="24"/>
        <v/>
      </c>
      <c r="D531" s="225" t="str">
        <f t="shared" si="23"/>
        <v/>
      </c>
      <c r="E531" s="141"/>
      <c r="F531" s="142"/>
      <c r="G531" s="143"/>
      <c r="H531" s="144"/>
      <c r="I531" s="145"/>
      <c r="J531" s="145"/>
      <c r="K531" s="145"/>
      <c r="L531" s="145"/>
      <c r="M531" s="145"/>
      <c r="N531" s="145"/>
      <c r="O531" s="145"/>
      <c r="P531" s="145"/>
      <c r="Q531" s="146"/>
      <c r="R531" s="145"/>
      <c r="S531" s="145"/>
      <c r="T531" s="145"/>
      <c r="U531" s="145"/>
      <c r="V531" s="145"/>
      <c r="W531" s="145"/>
      <c r="X531" s="145"/>
      <c r="Y531" s="145"/>
      <c r="Z531" s="147"/>
      <c r="AA531" s="146"/>
      <c r="AB531" s="145"/>
      <c r="AC531" s="145"/>
      <c r="AD531" s="147"/>
      <c r="AE531" s="147"/>
      <c r="AF531" s="146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7"/>
      <c r="AQ531" s="146"/>
      <c r="AR531" s="145"/>
      <c r="AS531" s="145"/>
      <c r="AT531" s="145"/>
      <c r="AU531" s="145"/>
      <c r="AV531" s="145"/>
      <c r="AW531" s="145"/>
      <c r="AX531" s="142"/>
      <c r="AY531" s="146"/>
      <c r="AZ531" s="145"/>
      <c r="BA531" s="145"/>
      <c r="BB531" s="145"/>
      <c r="BC531" s="145"/>
      <c r="BD531" s="145"/>
      <c r="BE531" s="145"/>
      <c r="BF531" s="145"/>
      <c r="BG531" s="145"/>
      <c r="BH531" s="145"/>
      <c r="BI531" s="145"/>
      <c r="BJ531" s="145"/>
      <c r="BK531" s="145"/>
      <c r="BL531" s="145"/>
      <c r="BM531" s="145"/>
      <c r="BN531" s="145"/>
      <c r="BO531" s="142"/>
      <c r="BP531" s="148"/>
      <c r="BQ531" s="145"/>
      <c r="BR531" s="149"/>
      <c r="BS531" s="146"/>
      <c r="BT531" s="144"/>
      <c r="BU531" s="145"/>
      <c r="BV531" s="145"/>
      <c r="BW531" s="145"/>
      <c r="BX531" s="147"/>
      <c r="BY531" s="219"/>
    </row>
    <row r="532" spans="1:77" s="158" customFormat="1" ht="17.350000000000001" customHeight="1">
      <c r="A532" s="222">
        <f t="shared" si="25"/>
        <v>0</v>
      </c>
      <c r="B532" s="223" t="s">
        <v>657</v>
      </c>
      <c r="C532" s="224" t="str">
        <f t="shared" si="24"/>
        <v/>
      </c>
      <c r="D532" s="225" t="str">
        <f t="shared" si="23"/>
        <v/>
      </c>
      <c r="E532" s="141"/>
      <c r="F532" s="142"/>
      <c r="G532" s="143"/>
      <c r="H532" s="144"/>
      <c r="I532" s="145"/>
      <c r="J532" s="145"/>
      <c r="K532" s="145"/>
      <c r="L532" s="145"/>
      <c r="M532" s="145"/>
      <c r="N532" s="145"/>
      <c r="O532" s="145"/>
      <c r="P532" s="145"/>
      <c r="Q532" s="146"/>
      <c r="R532" s="145"/>
      <c r="S532" s="145"/>
      <c r="T532" s="145"/>
      <c r="U532" s="145"/>
      <c r="V532" s="145"/>
      <c r="W532" s="145"/>
      <c r="X532" s="145"/>
      <c r="Y532" s="145"/>
      <c r="Z532" s="147"/>
      <c r="AA532" s="146"/>
      <c r="AB532" s="145"/>
      <c r="AC532" s="145"/>
      <c r="AD532" s="147"/>
      <c r="AE532" s="147"/>
      <c r="AF532" s="146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7"/>
      <c r="AQ532" s="146"/>
      <c r="AR532" s="145"/>
      <c r="AS532" s="145"/>
      <c r="AT532" s="145"/>
      <c r="AU532" s="145"/>
      <c r="AV532" s="145"/>
      <c r="AW532" s="145"/>
      <c r="AX532" s="142"/>
      <c r="AY532" s="146"/>
      <c r="AZ532" s="145"/>
      <c r="BA532" s="145"/>
      <c r="BB532" s="145"/>
      <c r="BC532" s="145"/>
      <c r="BD532" s="145"/>
      <c r="BE532" s="145"/>
      <c r="BF532" s="145"/>
      <c r="BG532" s="145"/>
      <c r="BH532" s="145"/>
      <c r="BI532" s="145"/>
      <c r="BJ532" s="145"/>
      <c r="BK532" s="145"/>
      <c r="BL532" s="145"/>
      <c r="BM532" s="145"/>
      <c r="BN532" s="145"/>
      <c r="BO532" s="142"/>
      <c r="BP532" s="148"/>
      <c r="BQ532" s="145"/>
      <c r="BR532" s="149"/>
      <c r="BS532" s="146"/>
      <c r="BT532" s="144"/>
      <c r="BU532" s="145"/>
      <c r="BV532" s="145"/>
      <c r="BW532" s="145"/>
      <c r="BX532" s="147"/>
      <c r="BY532" s="219"/>
    </row>
    <row r="533" spans="1:77" s="158" customFormat="1" ht="17.350000000000001" customHeight="1">
      <c r="A533" s="222">
        <f t="shared" si="25"/>
        <v>0</v>
      </c>
      <c r="B533" s="223" t="s">
        <v>658</v>
      </c>
      <c r="C533" s="224" t="str">
        <f t="shared" si="24"/>
        <v/>
      </c>
      <c r="D533" s="225" t="str">
        <f t="shared" si="23"/>
        <v/>
      </c>
      <c r="E533" s="141"/>
      <c r="F533" s="142"/>
      <c r="G533" s="143"/>
      <c r="H533" s="144"/>
      <c r="I533" s="145"/>
      <c r="J533" s="145"/>
      <c r="K533" s="145"/>
      <c r="L533" s="145"/>
      <c r="M533" s="145"/>
      <c r="N533" s="145"/>
      <c r="O533" s="145"/>
      <c r="P533" s="145"/>
      <c r="Q533" s="146"/>
      <c r="R533" s="145"/>
      <c r="S533" s="145"/>
      <c r="T533" s="145"/>
      <c r="U533" s="145"/>
      <c r="V533" s="145"/>
      <c r="W533" s="145"/>
      <c r="X533" s="145"/>
      <c r="Y533" s="145"/>
      <c r="Z533" s="147"/>
      <c r="AA533" s="146"/>
      <c r="AB533" s="145"/>
      <c r="AC533" s="145"/>
      <c r="AD533" s="147"/>
      <c r="AE533" s="147"/>
      <c r="AF533" s="146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7"/>
      <c r="AQ533" s="146"/>
      <c r="AR533" s="145"/>
      <c r="AS533" s="145"/>
      <c r="AT533" s="145"/>
      <c r="AU533" s="145"/>
      <c r="AV533" s="145"/>
      <c r="AW533" s="145"/>
      <c r="AX533" s="142"/>
      <c r="AY533" s="146"/>
      <c r="AZ533" s="145"/>
      <c r="BA533" s="145"/>
      <c r="BB533" s="145"/>
      <c r="BC533" s="145"/>
      <c r="BD533" s="145"/>
      <c r="BE533" s="145"/>
      <c r="BF533" s="145"/>
      <c r="BG533" s="145"/>
      <c r="BH533" s="145"/>
      <c r="BI533" s="145"/>
      <c r="BJ533" s="145"/>
      <c r="BK533" s="145"/>
      <c r="BL533" s="145"/>
      <c r="BM533" s="145"/>
      <c r="BN533" s="145"/>
      <c r="BO533" s="142"/>
      <c r="BP533" s="148"/>
      <c r="BQ533" s="145"/>
      <c r="BR533" s="149"/>
      <c r="BS533" s="146"/>
      <c r="BT533" s="144"/>
      <c r="BU533" s="145"/>
      <c r="BV533" s="145"/>
      <c r="BW533" s="145"/>
      <c r="BX533" s="147"/>
      <c r="BY533" s="219"/>
    </row>
    <row r="534" spans="1:77" s="158" customFormat="1" ht="17.350000000000001" customHeight="1">
      <c r="A534" s="222">
        <f t="shared" si="25"/>
        <v>0</v>
      </c>
      <c r="B534" s="223" t="s">
        <v>659</v>
      </c>
      <c r="C534" s="224" t="str">
        <f t="shared" si="24"/>
        <v/>
      </c>
      <c r="D534" s="225" t="str">
        <f t="shared" si="23"/>
        <v/>
      </c>
      <c r="E534" s="141"/>
      <c r="F534" s="142"/>
      <c r="G534" s="143"/>
      <c r="H534" s="144"/>
      <c r="I534" s="145"/>
      <c r="J534" s="145"/>
      <c r="K534" s="145"/>
      <c r="L534" s="145"/>
      <c r="M534" s="145"/>
      <c r="N534" s="145"/>
      <c r="O534" s="145"/>
      <c r="P534" s="145"/>
      <c r="Q534" s="146"/>
      <c r="R534" s="145"/>
      <c r="S534" s="145"/>
      <c r="T534" s="145"/>
      <c r="U534" s="145"/>
      <c r="V534" s="145"/>
      <c r="W534" s="145"/>
      <c r="X534" s="145"/>
      <c r="Y534" s="145"/>
      <c r="Z534" s="147"/>
      <c r="AA534" s="146"/>
      <c r="AB534" s="145"/>
      <c r="AC534" s="145"/>
      <c r="AD534" s="147"/>
      <c r="AE534" s="147"/>
      <c r="AF534" s="146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7"/>
      <c r="AQ534" s="146"/>
      <c r="AR534" s="145"/>
      <c r="AS534" s="145"/>
      <c r="AT534" s="145"/>
      <c r="AU534" s="145"/>
      <c r="AV534" s="145"/>
      <c r="AW534" s="145"/>
      <c r="AX534" s="142"/>
      <c r="AY534" s="146"/>
      <c r="AZ534" s="145"/>
      <c r="BA534" s="145"/>
      <c r="BB534" s="145"/>
      <c r="BC534" s="145"/>
      <c r="BD534" s="145"/>
      <c r="BE534" s="145"/>
      <c r="BF534" s="145"/>
      <c r="BG534" s="145"/>
      <c r="BH534" s="145"/>
      <c r="BI534" s="145"/>
      <c r="BJ534" s="145"/>
      <c r="BK534" s="145"/>
      <c r="BL534" s="145"/>
      <c r="BM534" s="145"/>
      <c r="BN534" s="145"/>
      <c r="BO534" s="142"/>
      <c r="BP534" s="148"/>
      <c r="BQ534" s="145"/>
      <c r="BR534" s="149"/>
      <c r="BS534" s="146"/>
      <c r="BT534" s="144"/>
      <c r="BU534" s="145"/>
      <c r="BV534" s="145"/>
      <c r="BW534" s="145"/>
      <c r="BX534" s="147"/>
      <c r="BY534" s="219"/>
    </row>
    <row r="535" spans="1:77" s="158" customFormat="1" ht="17.350000000000001" customHeight="1">
      <c r="A535" s="222">
        <f t="shared" si="25"/>
        <v>0</v>
      </c>
      <c r="B535" s="223" t="s">
        <v>660</v>
      </c>
      <c r="C535" s="224" t="str">
        <f t="shared" si="24"/>
        <v/>
      </c>
      <c r="D535" s="225" t="str">
        <f t="shared" si="23"/>
        <v/>
      </c>
      <c r="E535" s="141"/>
      <c r="F535" s="142"/>
      <c r="G535" s="143"/>
      <c r="H535" s="144"/>
      <c r="I535" s="145"/>
      <c r="J535" s="145"/>
      <c r="K535" s="145"/>
      <c r="L535" s="145"/>
      <c r="M535" s="145"/>
      <c r="N535" s="145"/>
      <c r="O535" s="145"/>
      <c r="P535" s="145"/>
      <c r="Q535" s="146"/>
      <c r="R535" s="145"/>
      <c r="S535" s="145"/>
      <c r="T535" s="145"/>
      <c r="U535" s="145"/>
      <c r="V535" s="145"/>
      <c r="W535" s="145"/>
      <c r="X535" s="145"/>
      <c r="Y535" s="145"/>
      <c r="Z535" s="147"/>
      <c r="AA535" s="146"/>
      <c r="AB535" s="145"/>
      <c r="AC535" s="145"/>
      <c r="AD535" s="147"/>
      <c r="AE535" s="147"/>
      <c r="AF535" s="146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7"/>
      <c r="AQ535" s="146"/>
      <c r="AR535" s="145"/>
      <c r="AS535" s="145"/>
      <c r="AT535" s="145"/>
      <c r="AU535" s="145"/>
      <c r="AV535" s="145"/>
      <c r="AW535" s="145"/>
      <c r="AX535" s="142"/>
      <c r="AY535" s="146"/>
      <c r="AZ535" s="145"/>
      <c r="BA535" s="145"/>
      <c r="BB535" s="145"/>
      <c r="BC535" s="145"/>
      <c r="BD535" s="145"/>
      <c r="BE535" s="145"/>
      <c r="BF535" s="145"/>
      <c r="BG535" s="145"/>
      <c r="BH535" s="145"/>
      <c r="BI535" s="145"/>
      <c r="BJ535" s="145"/>
      <c r="BK535" s="145"/>
      <c r="BL535" s="145"/>
      <c r="BM535" s="145"/>
      <c r="BN535" s="145"/>
      <c r="BO535" s="142"/>
      <c r="BP535" s="148"/>
      <c r="BQ535" s="145"/>
      <c r="BR535" s="149"/>
      <c r="BS535" s="146"/>
      <c r="BT535" s="144"/>
      <c r="BU535" s="145"/>
      <c r="BV535" s="145"/>
      <c r="BW535" s="145"/>
      <c r="BX535" s="147"/>
      <c r="BY535" s="219"/>
    </row>
    <row r="536" spans="1:77" s="158" customFormat="1" ht="17.350000000000001" customHeight="1">
      <c r="A536" s="222">
        <f t="shared" si="25"/>
        <v>0</v>
      </c>
      <c r="B536" s="223" t="s">
        <v>661</v>
      </c>
      <c r="C536" s="224" t="str">
        <f t="shared" si="24"/>
        <v/>
      </c>
      <c r="D536" s="225" t="str">
        <f t="shared" si="23"/>
        <v/>
      </c>
      <c r="E536" s="141"/>
      <c r="F536" s="142"/>
      <c r="G536" s="143"/>
      <c r="H536" s="144"/>
      <c r="I536" s="145"/>
      <c r="J536" s="145"/>
      <c r="K536" s="145"/>
      <c r="L536" s="145"/>
      <c r="M536" s="145"/>
      <c r="N536" s="145"/>
      <c r="O536" s="145"/>
      <c r="P536" s="145"/>
      <c r="Q536" s="146"/>
      <c r="R536" s="145"/>
      <c r="S536" s="145"/>
      <c r="T536" s="145"/>
      <c r="U536" s="145"/>
      <c r="V536" s="145"/>
      <c r="W536" s="145"/>
      <c r="X536" s="145"/>
      <c r="Y536" s="145"/>
      <c r="Z536" s="147"/>
      <c r="AA536" s="146"/>
      <c r="AB536" s="145"/>
      <c r="AC536" s="145"/>
      <c r="AD536" s="147"/>
      <c r="AE536" s="147"/>
      <c r="AF536" s="146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7"/>
      <c r="AQ536" s="146"/>
      <c r="AR536" s="145"/>
      <c r="AS536" s="145"/>
      <c r="AT536" s="145"/>
      <c r="AU536" s="145"/>
      <c r="AV536" s="145"/>
      <c r="AW536" s="145"/>
      <c r="AX536" s="142"/>
      <c r="AY536" s="146"/>
      <c r="AZ536" s="145"/>
      <c r="BA536" s="145"/>
      <c r="BB536" s="145"/>
      <c r="BC536" s="145"/>
      <c r="BD536" s="145"/>
      <c r="BE536" s="145"/>
      <c r="BF536" s="145"/>
      <c r="BG536" s="145"/>
      <c r="BH536" s="145"/>
      <c r="BI536" s="145"/>
      <c r="BJ536" s="145"/>
      <c r="BK536" s="145"/>
      <c r="BL536" s="145"/>
      <c r="BM536" s="145"/>
      <c r="BN536" s="145"/>
      <c r="BO536" s="142"/>
      <c r="BP536" s="148"/>
      <c r="BQ536" s="145"/>
      <c r="BR536" s="149"/>
      <c r="BS536" s="146"/>
      <c r="BT536" s="144"/>
      <c r="BU536" s="145"/>
      <c r="BV536" s="145"/>
      <c r="BW536" s="145"/>
      <c r="BX536" s="147"/>
      <c r="BY536" s="219"/>
    </row>
    <row r="537" spans="1:77" s="158" customFormat="1" ht="17.350000000000001" customHeight="1">
      <c r="A537" s="222">
        <f t="shared" si="25"/>
        <v>0</v>
      </c>
      <c r="B537" s="223" t="s">
        <v>662</v>
      </c>
      <c r="C537" s="224" t="str">
        <f t="shared" si="24"/>
        <v/>
      </c>
      <c r="D537" s="225" t="str">
        <f t="shared" si="23"/>
        <v/>
      </c>
      <c r="E537" s="141"/>
      <c r="F537" s="142"/>
      <c r="G537" s="143"/>
      <c r="H537" s="144"/>
      <c r="I537" s="145"/>
      <c r="J537" s="145"/>
      <c r="K537" s="145"/>
      <c r="L537" s="145"/>
      <c r="M537" s="145"/>
      <c r="N537" s="145"/>
      <c r="O537" s="145"/>
      <c r="P537" s="145"/>
      <c r="Q537" s="146"/>
      <c r="R537" s="145"/>
      <c r="S537" s="145"/>
      <c r="T537" s="145"/>
      <c r="U537" s="145"/>
      <c r="V537" s="145"/>
      <c r="W537" s="145"/>
      <c r="X537" s="145"/>
      <c r="Y537" s="145"/>
      <c r="Z537" s="147"/>
      <c r="AA537" s="146"/>
      <c r="AB537" s="145"/>
      <c r="AC537" s="145"/>
      <c r="AD537" s="147"/>
      <c r="AE537" s="147"/>
      <c r="AF537" s="146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7"/>
      <c r="AQ537" s="146"/>
      <c r="AR537" s="145"/>
      <c r="AS537" s="145"/>
      <c r="AT537" s="145"/>
      <c r="AU537" s="145"/>
      <c r="AV537" s="145"/>
      <c r="AW537" s="145"/>
      <c r="AX537" s="142"/>
      <c r="AY537" s="146"/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5"/>
      <c r="BJ537" s="145"/>
      <c r="BK537" s="145"/>
      <c r="BL537" s="145"/>
      <c r="BM537" s="145"/>
      <c r="BN537" s="145"/>
      <c r="BO537" s="142"/>
      <c r="BP537" s="148"/>
      <c r="BQ537" s="145"/>
      <c r="BR537" s="149"/>
      <c r="BS537" s="146"/>
      <c r="BT537" s="144"/>
      <c r="BU537" s="145"/>
      <c r="BV537" s="145"/>
      <c r="BW537" s="145"/>
      <c r="BX537" s="147"/>
      <c r="BY537" s="219"/>
    </row>
    <row r="538" spans="1:77" s="158" customFormat="1" ht="17.350000000000001" customHeight="1">
      <c r="A538" s="222">
        <f t="shared" si="25"/>
        <v>0</v>
      </c>
      <c r="B538" s="223" t="s">
        <v>663</v>
      </c>
      <c r="C538" s="224" t="str">
        <f t="shared" si="24"/>
        <v/>
      </c>
      <c r="D538" s="225" t="str">
        <f t="shared" si="23"/>
        <v/>
      </c>
      <c r="E538" s="141"/>
      <c r="F538" s="142"/>
      <c r="G538" s="143"/>
      <c r="H538" s="144"/>
      <c r="I538" s="145"/>
      <c r="J538" s="145"/>
      <c r="K538" s="145"/>
      <c r="L538" s="145"/>
      <c r="M538" s="145"/>
      <c r="N538" s="145"/>
      <c r="O538" s="145"/>
      <c r="P538" s="145"/>
      <c r="Q538" s="146"/>
      <c r="R538" s="145"/>
      <c r="S538" s="145"/>
      <c r="T538" s="145"/>
      <c r="U538" s="145"/>
      <c r="V538" s="145"/>
      <c r="W538" s="145"/>
      <c r="X538" s="145"/>
      <c r="Y538" s="145"/>
      <c r="Z538" s="147"/>
      <c r="AA538" s="146"/>
      <c r="AB538" s="145"/>
      <c r="AC538" s="145"/>
      <c r="AD538" s="147"/>
      <c r="AE538" s="147"/>
      <c r="AF538" s="146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7"/>
      <c r="AQ538" s="146"/>
      <c r="AR538" s="145"/>
      <c r="AS538" s="145"/>
      <c r="AT538" s="145"/>
      <c r="AU538" s="145"/>
      <c r="AV538" s="145"/>
      <c r="AW538" s="145"/>
      <c r="AX538" s="142"/>
      <c r="AY538" s="146"/>
      <c r="AZ538" s="145"/>
      <c r="BA538" s="145"/>
      <c r="BB538" s="145"/>
      <c r="BC538" s="145"/>
      <c r="BD538" s="145"/>
      <c r="BE538" s="145"/>
      <c r="BF538" s="145"/>
      <c r="BG538" s="145"/>
      <c r="BH538" s="145"/>
      <c r="BI538" s="145"/>
      <c r="BJ538" s="145"/>
      <c r="BK538" s="145"/>
      <c r="BL538" s="145"/>
      <c r="BM538" s="145"/>
      <c r="BN538" s="145"/>
      <c r="BO538" s="142"/>
      <c r="BP538" s="148"/>
      <c r="BQ538" s="145"/>
      <c r="BR538" s="149"/>
      <c r="BS538" s="146"/>
      <c r="BT538" s="144"/>
      <c r="BU538" s="145"/>
      <c r="BV538" s="145"/>
      <c r="BW538" s="145"/>
      <c r="BX538" s="147"/>
      <c r="BY538" s="219"/>
    </row>
    <row r="539" spans="1:77" s="158" customFormat="1" ht="17.350000000000001" customHeight="1">
      <c r="A539" s="222">
        <f t="shared" si="25"/>
        <v>0</v>
      </c>
      <c r="B539" s="223" t="s">
        <v>664</v>
      </c>
      <c r="C539" s="224" t="str">
        <f t="shared" si="24"/>
        <v/>
      </c>
      <c r="D539" s="225" t="str">
        <f t="shared" si="23"/>
        <v/>
      </c>
      <c r="E539" s="141"/>
      <c r="F539" s="142"/>
      <c r="G539" s="143"/>
      <c r="H539" s="144"/>
      <c r="I539" s="145"/>
      <c r="J539" s="145"/>
      <c r="K539" s="145"/>
      <c r="L539" s="145"/>
      <c r="M539" s="145"/>
      <c r="N539" s="145"/>
      <c r="O539" s="145"/>
      <c r="P539" s="145"/>
      <c r="Q539" s="146"/>
      <c r="R539" s="145"/>
      <c r="S539" s="145"/>
      <c r="T539" s="145"/>
      <c r="U539" s="145"/>
      <c r="V539" s="145"/>
      <c r="W539" s="145"/>
      <c r="X539" s="145"/>
      <c r="Y539" s="145"/>
      <c r="Z539" s="147"/>
      <c r="AA539" s="146"/>
      <c r="AB539" s="145"/>
      <c r="AC539" s="145"/>
      <c r="AD539" s="147"/>
      <c r="AE539" s="147"/>
      <c r="AF539" s="146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7"/>
      <c r="AQ539" s="146"/>
      <c r="AR539" s="145"/>
      <c r="AS539" s="145"/>
      <c r="AT539" s="145"/>
      <c r="AU539" s="145"/>
      <c r="AV539" s="145"/>
      <c r="AW539" s="145"/>
      <c r="AX539" s="142"/>
      <c r="AY539" s="146"/>
      <c r="AZ539" s="145"/>
      <c r="BA539" s="145"/>
      <c r="BB539" s="145"/>
      <c r="BC539" s="145"/>
      <c r="BD539" s="145"/>
      <c r="BE539" s="145"/>
      <c r="BF539" s="145"/>
      <c r="BG539" s="145"/>
      <c r="BH539" s="145"/>
      <c r="BI539" s="145"/>
      <c r="BJ539" s="145"/>
      <c r="BK539" s="145"/>
      <c r="BL539" s="145"/>
      <c r="BM539" s="145"/>
      <c r="BN539" s="145"/>
      <c r="BO539" s="142"/>
      <c r="BP539" s="148"/>
      <c r="BQ539" s="145"/>
      <c r="BR539" s="149"/>
      <c r="BS539" s="146"/>
      <c r="BT539" s="144"/>
      <c r="BU539" s="145"/>
      <c r="BV539" s="145"/>
      <c r="BW539" s="145"/>
      <c r="BX539" s="147"/>
      <c r="BY539" s="219"/>
    </row>
    <row r="540" spans="1:77" s="158" customFormat="1" ht="17.350000000000001" customHeight="1">
      <c r="A540" s="222">
        <f t="shared" si="25"/>
        <v>0</v>
      </c>
      <c r="B540" s="223" t="s">
        <v>665</v>
      </c>
      <c r="C540" s="224" t="str">
        <f t="shared" si="24"/>
        <v/>
      </c>
      <c r="D540" s="225" t="str">
        <f t="shared" si="23"/>
        <v/>
      </c>
      <c r="E540" s="141"/>
      <c r="F540" s="142"/>
      <c r="G540" s="143"/>
      <c r="H540" s="144"/>
      <c r="I540" s="145"/>
      <c r="J540" s="145"/>
      <c r="K540" s="145"/>
      <c r="L540" s="145"/>
      <c r="M540" s="145"/>
      <c r="N540" s="145"/>
      <c r="O540" s="145"/>
      <c r="P540" s="145"/>
      <c r="Q540" s="146"/>
      <c r="R540" s="145"/>
      <c r="S540" s="145"/>
      <c r="T540" s="145"/>
      <c r="U540" s="145"/>
      <c r="V540" s="145"/>
      <c r="W540" s="145"/>
      <c r="X540" s="145"/>
      <c r="Y540" s="145"/>
      <c r="Z540" s="147"/>
      <c r="AA540" s="146"/>
      <c r="AB540" s="145"/>
      <c r="AC540" s="145"/>
      <c r="AD540" s="147"/>
      <c r="AE540" s="147"/>
      <c r="AF540" s="146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7"/>
      <c r="AQ540" s="146"/>
      <c r="AR540" s="145"/>
      <c r="AS540" s="145"/>
      <c r="AT540" s="145"/>
      <c r="AU540" s="145"/>
      <c r="AV540" s="145"/>
      <c r="AW540" s="145"/>
      <c r="AX540" s="142"/>
      <c r="AY540" s="146"/>
      <c r="AZ540" s="145"/>
      <c r="BA540" s="145"/>
      <c r="BB540" s="145"/>
      <c r="BC540" s="145"/>
      <c r="BD540" s="145"/>
      <c r="BE540" s="145"/>
      <c r="BF540" s="145"/>
      <c r="BG540" s="145"/>
      <c r="BH540" s="145"/>
      <c r="BI540" s="145"/>
      <c r="BJ540" s="145"/>
      <c r="BK540" s="145"/>
      <c r="BL540" s="145"/>
      <c r="BM540" s="145"/>
      <c r="BN540" s="145"/>
      <c r="BO540" s="142"/>
      <c r="BP540" s="148"/>
      <c r="BQ540" s="145"/>
      <c r="BR540" s="149"/>
      <c r="BS540" s="146"/>
      <c r="BT540" s="144"/>
      <c r="BU540" s="145"/>
      <c r="BV540" s="145"/>
      <c r="BW540" s="145"/>
      <c r="BX540" s="147"/>
      <c r="BY540" s="219"/>
    </row>
    <row r="541" spans="1:77" s="158" customFormat="1" ht="17.350000000000001" customHeight="1">
      <c r="A541" s="222">
        <f t="shared" si="25"/>
        <v>0</v>
      </c>
      <c r="B541" s="223" t="s">
        <v>666</v>
      </c>
      <c r="C541" s="224" t="str">
        <f t="shared" si="24"/>
        <v/>
      </c>
      <c r="D541" s="225" t="str">
        <f t="shared" si="23"/>
        <v/>
      </c>
      <c r="E541" s="141"/>
      <c r="F541" s="142"/>
      <c r="G541" s="143"/>
      <c r="H541" s="144"/>
      <c r="I541" s="145"/>
      <c r="J541" s="145"/>
      <c r="K541" s="145"/>
      <c r="L541" s="145"/>
      <c r="M541" s="145"/>
      <c r="N541" s="145"/>
      <c r="O541" s="145"/>
      <c r="P541" s="145"/>
      <c r="Q541" s="146"/>
      <c r="R541" s="145"/>
      <c r="S541" s="145"/>
      <c r="T541" s="145"/>
      <c r="U541" s="145"/>
      <c r="V541" s="145"/>
      <c r="W541" s="145"/>
      <c r="X541" s="145"/>
      <c r="Y541" s="145"/>
      <c r="Z541" s="147"/>
      <c r="AA541" s="146"/>
      <c r="AB541" s="145"/>
      <c r="AC541" s="145"/>
      <c r="AD541" s="147"/>
      <c r="AE541" s="147"/>
      <c r="AF541" s="146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7"/>
      <c r="AQ541" s="146"/>
      <c r="AR541" s="145"/>
      <c r="AS541" s="145"/>
      <c r="AT541" s="145"/>
      <c r="AU541" s="145"/>
      <c r="AV541" s="145"/>
      <c r="AW541" s="145"/>
      <c r="AX541" s="142"/>
      <c r="AY541" s="146"/>
      <c r="AZ541" s="145"/>
      <c r="BA541" s="145"/>
      <c r="BB541" s="145"/>
      <c r="BC541" s="145"/>
      <c r="BD541" s="145"/>
      <c r="BE541" s="145"/>
      <c r="BF541" s="145"/>
      <c r="BG541" s="145"/>
      <c r="BH541" s="145"/>
      <c r="BI541" s="145"/>
      <c r="BJ541" s="145"/>
      <c r="BK541" s="145"/>
      <c r="BL541" s="145"/>
      <c r="BM541" s="145"/>
      <c r="BN541" s="145"/>
      <c r="BO541" s="142"/>
      <c r="BP541" s="148"/>
      <c r="BQ541" s="145"/>
      <c r="BR541" s="149"/>
      <c r="BS541" s="146"/>
      <c r="BT541" s="144"/>
      <c r="BU541" s="145"/>
      <c r="BV541" s="145"/>
      <c r="BW541" s="145"/>
      <c r="BX541" s="147"/>
      <c r="BY541" s="219"/>
    </row>
    <row r="542" spans="1:77" s="158" customFormat="1" ht="17.350000000000001" customHeight="1">
      <c r="A542" s="222">
        <f t="shared" si="25"/>
        <v>0</v>
      </c>
      <c r="B542" s="223" t="s">
        <v>667</v>
      </c>
      <c r="C542" s="224" t="str">
        <f t="shared" si="24"/>
        <v/>
      </c>
      <c r="D542" s="225" t="str">
        <f t="shared" si="23"/>
        <v/>
      </c>
      <c r="E542" s="141"/>
      <c r="F542" s="142"/>
      <c r="G542" s="143"/>
      <c r="H542" s="144"/>
      <c r="I542" s="145"/>
      <c r="J542" s="145"/>
      <c r="K542" s="145"/>
      <c r="L542" s="145"/>
      <c r="M542" s="145"/>
      <c r="N542" s="145"/>
      <c r="O542" s="145"/>
      <c r="P542" s="145"/>
      <c r="Q542" s="146"/>
      <c r="R542" s="145"/>
      <c r="S542" s="145"/>
      <c r="T542" s="145"/>
      <c r="U542" s="145"/>
      <c r="V542" s="145"/>
      <c r="W542" s="145"/>
      <c r="X542" s="145"/>
      <c r="Y542" s="145"/>
      <c r="Z542" s="147"/>
      <c r="AA542" s="146"/>
      <c r="AB542" s="145"/>
      <c r="AC542" s="145"/>
      <c r="AD542" s="147"/>
      <c r="AE542" s="147"/>
      <c r="AF542" s="146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7"/>
      <c r="AQ542" s="146"/>
      <c r="AR542" s="145"/>
      <c r="AS542" s="145"/>
      <c r="AT542" s="145"/>
      <c r="AU542" s="145"/>
      <c r="AV542" s="145"/>
      <c r="AW542" s="145"/>
      <c r="AX542" s="142"/>
      <c r="AY542" s="146"/>
      <c r="AZ542" s="145"/>
      <c r="BA542" s="145"/>
      <c r="BB542" s="145"/>
      <c r="BC542" s="145"/>
      <c r="BD542" s="145"/>
      <c r="BE542" s="145"/>
      <c r="BF542" s="145"/>
      <c r="BG542" s="145"/>
      <c r="BH542" s="145"/>
      <c r="BI542" s="145"/>
      <c r="BJ542" s="145"/>
      <c r="BK542" s="145"/>
      <c r="BL542" s="145"/>
      <c r="BM542" s="145"/>
      <c r="BN542" s="145"/>
      <c r="BO542" s="142"/>
      <c r="BP542" s="148"/>
      <c r="BQ542" s="145"/>
      <c r="BR542" s="149"/>
      <c r="BS542" s="146"/>
      <c r="BT542" s="144"/>
      <c r="BU542" s="145"/>
      <c r="BV542" s="145"/>
      <c r="BW542" s="145"/>
      <c r="BX542" s="147"/>
      <c r="BY542" s="219"/>
    </row>
    <row r="543" spans="1:77" s="158" customFormat="1" ht="17.350000000000001" customHeight="1">
      <c r="A543" s="222">
        <f t="shared" si="25"/>
        <v>0</v>
      </c>
      <c r="B543" s="223" t="s">
        <v>668</v>
      </c>
      <c r="C543" s="224" t="str">
        <f t="shared" si="24"/>
        <v/>
      </c>
      <c r="D543" s="225" t="str">
        <f t="shared" si="23"/>
        <v/>
      </c>
      <c r="E543" s="141"/>
      <c r="F543" s="142"/>
      <c r="G543" s="143"/>
      <c r="H543" s="144"/>
      <c r="I543" s="145"/>
      <c r="J543" s="145"/>
      <c r="K543" s="145"/>
      <c r="L543" s="145"/>
      <c r="M543" s="145"/>
      <c r="N543" s="145"/>
      <c r="O543" s="145"/>
      <c r="P543" s="145"/>
      <c r="Q543" s="146"/>
      <c r="R543" s="145"/>
      <c r="S543" s="145"/>
      <c r="T543" s="145"/>
      <c r="U543" s="145"/>
      <c r="V543" s="145"/>
      <c r="W543" s="145"/>
      <c r="X543" s="145"/>
      <c r="Y543" s="145"/>
      <c r="Z543" s="147"/>
      <c r="AA543" s="146"/>
      <c r="AB543" s="145"/>
      <c r="AC543" s="145"/>
      <c r="AD543" s="147"/>
      <c r="AE543" s="147"/>
      <c r="AF543" s="146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7"/>
      <c r="AQ543" s="146"/>
      <c r="AR543" s="145"/>
      <c r="AS543" s="145"/>
      <c r="AT543" s="145"/>
      <c r="AU543" s="145"/>
      <c r="AV543" s="145"/>
      <c r="AW543" s="145"/>
      <c r="AX543" s="142"/>
      <c r="AY543" s="146"/>
      <c r="AZ543" s="145"/>
      <c r="BA543" s="145"/>
      <c r="BB543" s="145"/>
      <c r="BC543" s="145"/>
      <c r="BD543" s="145"/>
      <c r="BE543" s="145"/>
      <c r="BF543" s="145"/>
      <c r="BG543" s="145"/>
      <c r="BH543" s="145"/>
      <c r="BI543" s="145"/>
      <c r="BJ543" s="145"/>
      <c r="BK543" s="145"/>
      <c r="BL543" s="145"/>
      <c r="BM543" s="145"/>
      <c r="BN543" s="145"/>
      <c r="BO543" s="142"/>
      <c r="BP543" s="148"/>
      <c r="BQ543" s="145"/>
      <c r="BR543" s="149"/>
      <c r="BS543" s="146"/>
      <c r="BT543" s="144"/>
      <c r="BU543" s="145"/>
      <c r="BV543" s="145"/>
      <c r="BW543" s="145"/>
      <c r="BX543" s="147"/>
      <c r="BY543" s="219"/>
    </row>
    <row r="544" spans="1:77" s="158" customFormat="1" ht="17.350000000000001" customHeight="1">
      <c r="A544" s="222">
        <f t="shared" si="25"/>
        <v>0</v>
      </c>
      <c r="B544" s="223" t="s">
        <v>669</v>
      </c>
      <c r="C544" s="224" t="str">
        <f t="shared" si="24"/>
        <v/>
      </c>
      <c r="D544" s="225" t="str">
        <f t="shared" si="23"/>
        <v/>
      </c>
      <c r="E544" s="141"/>
      <c r="F544" s="142"/>
      <c r="G544" s="143"/>
      <c r="H544" s="144"/>
      <c r="I544" s="145"/>
      <c r="J544" s="145"/>
      <c r="K544" s="145"/>
      <c r="L544" s="145"/>
      <c r="M544" s="145"/>
      <c r="N544" s="145"/>
      <c r="O544" s="145"/>
      <c r="P544" s="145"/>
      <c r="Q544" s="146"/>
      <c r="R544" s="145"/>
      <c r="S544" s="145"/>
      <c r="T544" s="145"/>
      <c r="U544" s="145"/>
      <c r="V544" s="145"/>
      <c r="W544" s="145"/>
      <c r="X544" s="145"/>
      <c r="Y544" s="145"/>
      <c r="Z544" s="147"/>
      <c r="AA544" s="146"/>
      <c r="AB544" s="145"/>
      <c r="AC544" s="145"/>
      <c r="AD544" s="147"/>
      <c r="AE544" s="147"/>
      <c r="AF544" s="146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7"/>
      <c r="AQ544" s="146"/>
      <c r="AR544" s="145"/>
      <c r="AS544" s="145"/>
      <c r="AT544" s="145"/>
      <c r="AU544" s="145"/>
      <c r="AV544" s="145"/>
      <c r="AW544" s="145"/>
      <c r="AX544" s="142"/>
      <c r="AY544" s="146"/>
      <c r="AZ544" s="145"/>
      <c r="BA544" s="145"/>
      <c r="BB544" s="145"/>
      <c r="BC544" s="145"/>
      <c r="BD544" s="145"/>
      <c r="BE544" s="145"/>
      <c r="BF544" s="145"/>
      <c r="BG544" s="145"/>
      <c r="BH544" s="145"/>
      <c r="BI544" s="145"/>
      <c r="BJ544" s="145"/>
      <c r="BK544" s="145"/>
      <c r="BL544" s="145"/>
      <c r="BM544" s="145"/>
      <c r="BN544" s="145"/>
      <c r="BO544" s="142"/>
      <c r="BP544" s="148"/>
      <c r="BQ544" s="145"/>
      <c r="BR544" s="149"/>
      <c r="BS544" s="146"/>
      <c r="BT544" s="144"/>
      <c r="BU544" s="145"/>
      <c r="BV544" s="145"/>
      <c r="BW544" s="145"/>
      <c r="BX544" s="147"/>
      <c r="BY544" s="219"/>
    </row>
    <row r="545" spans="1:77" s="158" customFormat="1" ht="17.350000000000001" customHeight="1">
      <c r="A545" s="222">
        <f t="shared" si="25"/>
        <v>0</v>
      </c>
      <c r="B545" s="223" t="s">
        <v>670</v>
      </c>
      <c r="C545" s="224" t="str">
        <f t="shared" si="24"/>
        <v/>
      </c>
      <c r="D545" s="225" t="str">
        <f t="shared" si="23"/>
        <v/>
      </c>
      <c r="E545" s="141"/>
      <c r="F545" s="142"/>
      <c r="G545" s="143"/>
      <c r="H545" s="144"/>
      <c r="I545" s="145"/>
      <c r="J545" s="145"/>
      <c r="K545" s="145"/>
      <c r="L545" s="145"/>
      <c r="M545" s="145"/>
      <c r="N545" s="145"/>
      <c r="O545" s="145"/>
      <c r="P545" s="145"/>
      <c r="Q545" s="146"/>
      <c r="R545" s="145"/>
      <c r="S545" s="145"/>
      <c r="T545" s="145"/>
      <c r="U545" s="145"/>
      <c r="V545" s="145"/>
      <c r="W545" s="145"/>
      <c r="X545" s="145"/>
      <c r="Y545" s="145"/>
      <c r="Z545" s="147"/>
      <c r="AA545" s="146"/>
      <c r="AB545" s="145"/>
      <c r="AC545" s="145"/>
      <c r="AD545" s="147"/>
      <c r="AE545" s="147"/>
      <c r="AF545" s="146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7"/>
      <c r="AQ545" s="146"/>
      <c r="AR545" s="145"/>
      <c r="AS545" s="145"/>
      <c r="AT545" s="145"/>
      <c r="AU545" s="145"/>
      <c r="AV545" s="145"/>
      <c r="AW545" s="145"/>
      <c r="AX545" s="142"/>
      <c r="AY545" s="146"/>
      <c r="AZ545" s="145"/>
      <c r="BA545" s="145"/>
      <c r="BB545" s="145"/>
      <c r="BC545" s="145"/>
      <c r="BD545" s="145"/>
      <c r="BE545" s="145"/>
      <c r="BF545" s="145"/>
      <c r="BG545" s="145"/>
      <c r="BH545" s="145"/>
      <c r="BI545" s="145"/>
      <c r="BJ545" s="145"/>
      <c r="BK545" s="145"/>
      <c r="BL545" s="145"/>
      <c r="BM545" s="145"/>
      <c r="BN545" s="145"/>
      <c r="BO545" s="142"/>
      <c r="BP545" s="148"/>
      <c r="BQ545" s="145"/>
      <c r="BR545" s="149"/>
      <c r="BS545" s="146"/>
      <c r="BT545" s="144"/>
      <c r="BU545" s="145"/>
      <c r="BV545" s="145"/>
      <c r="BW545" s="145"/>
      <c r="BX545" s="147"/>
      <c r="BY545" s="219"/>
    </row>
    <row r="546" spans="1:77" s="158" customFormat="1" ht="17.350000000000001" customHeight="1">
      <c r="A546" s="222">
        <f t="shared" si="25"/>
        <v>0</v>
      </c>
      <c r="B546" s="223" t="s">
        <v>671</v>
      </c>
      <c r="C546" s="224" t="str">
        <f t="shared" si="24"/>
        <v/>
      </c>
      <c r="D546" s="225" t="str">
        <f t="shared" si="23"/>
        <v/>
      </c>
      <c r="E546" s="141"/>
      <c r="F546" s="142"/>
      <c r="G546" s="143"/>
      <c r="H546" s="144"/>
      <c r="I546" s="145"/>
      <c r="J546" s="145"/>
      <c r="K546" s="145"/>
      <c r="L546" s="145"/>
      <c r="M546" s="145"/>
      <c r="N546" s="145"/>
      <c r="O546" s="145"/>
      <c r="P546" s="145"/>
      <c r="Q546" s="146"/>
      <c r="R546" s="145"/>
      <c r="S546" s="145"/>
      <c r="T546" s="145"/>
      <c r="U546" s="145"/>
      <c r="V546" s="145"/>
      <c r="W546" s="145"/>
      <c r="X546" s="145"/>
      <c r="Y546" s="145"/>
      <c r="Z546" s="147"/>
      <c r="AA546" s="146"/>
      <c r="AB546" s="145"/>
      <c r="AC546" s="145"/>
      <c r="AD546" s="147"/>
      <c r="AE546" s="147"/>
      <c r="AF546" s="146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7"/>
      <c r="AQ546" s="146"/>
      <c r="AR546" s="145"/>
      <c r="AS546" s="145"/>
      <c r="AT546" s="145"/>
      <c r="AU546" s="145"/>
      <c r="AV546" s="145"/>
      <c r="AW546" s="145"/>
      <c r="AX546" s="142"/>
      <c r="AY546" s="146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5"/>
      <c r="BJ546" s="145"/>
      <c r="BK546" s="145"/>
      <c r="BL546" s="145"/>
      <c r="BM546" s="145"/>
      <c r="BN546" s="145"/>
      <c r="BO546" s="142"/>
      <c r="BP546" s="148"/>
      <c r="BQ546" s="145"/>
      <c r="BR546" s="149"/>
      <c r="BS546" s="146"/>
      <c r="BT546" s="144"/>
      <c r="BU546" s="145"/>
      <c r="BV546" s="145"/>
      <c r="BW546" s="145"/>
      <c r="BX546" s="147"/>
      <c r="BY546" s="219"/>
    </row>
    <row r="547" spans="1:77" s="158" customFormat="1" ht="17.350000000000001" customHeight="1">
      <c r="A547" s="222">
        <f t="shared" si="25"/>
        <v>0</v>
      </c>
      <c r="B547" s="223" t="s">
        <v>672</v>
      </c>
      <c r="C547" s="224" t="str">
        <f t="shared" si="24"/>
        <v/>
      </c>
      <c r="D547" s="225" t="str">
        <f t="shared" si="23"/>
        <v/>
      </c>
      <c r="E547" s="141"/>
      <c r="F547" s="142"/>
      <c r="G547" s="143"/>
      <c r="H547" s="144"/>
      <c r="I547" s="145"/>
      <c r="J547" s="145"/>
      <c r="K547" s="145"/>
      <c r="L547" s="145"/>
      <c r="M547" s="145"/>
      <c r="N547" s="145"/>
      <c r="O547" s="145"/>
      <c r="P547" s="145"/>
      <c r="Q547" s="146"/>
      <c r="R547" s="145"/>
      <c r="S547" s="145"/>
      <c r="T547" s="145"/>
      <c r="U547" s="145"/>
      <c r="V547" s="145"/>
      <c r="W547" s="145"/>
      <c r="X547" s="145"/>
      <c r="Y547" s="145"/>
      <c r="Z547" s="147"/>
      <c r="AA547" s="146"/>
      <c r="AB547" s="145"/>
      <c r="AC547" s="145"/>
      <c r="AD547" s="147"/>
      <c r="AE547" s="147"/>
      <c r="AF547" s="146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7"/>
      <c r="AQ547" s="146"/>
      <c r="AR547" s="145"/>
      <c r="AS547" s="145"/>
      <c r="AT547" s="145"/>
      <c r="AU547" s="145"/>
      <c r="AV547" s="145"/>
      <c r="AW547" s="145"/>
      <c r="AX547" s="142"/>
      <c r="AY547" s="146"/>
      <c r="AZ547" s="145"/>
      <c r="BA547" s="145"/>
      <c r="BB547" s="145"/>
      <c r="BC547" s="145"/>
      <c r="BD547" s="145"/>
      <c r="BE547" s="145"/>
      <c r="BF547" s="145"/>
      <c r="BG547" s="145"/>
      <c r="BH547" s="145"/>
      <c r="BI547" s="145"/>
      <c r="BJ547" s="145"/>
      <c r="BK547" s="145"/>
      <c r="BL547" s="145"/>
      <c r="BM547" s="145"/>
      <c r="BN547" s="145"/>
      <c r="BO547" s="142"/>
      <c r="BP547" s="148"/>
      <c r="BQ547" s="145"/>
      <c r="BR547" s="149"/>
      <c r="BS547" s="146"/>
      <c r="BT547" s="144"/>
      <c r="BU547" s="145"/>
      <c r="BV547" s="145"/>
      <c r="BW547" s="145"/>
      <c r="BX547" s="147"/>
      <c r="BY547" s="219"/>
    </row>
    <row r="548" spans="1:77" s="158" customFormat="1" ht="17.350000000000001" customHeight="1">
      <c r="A548" s="222">
        <f t="shared" si="25"/>
        <v>0</v>
      </c>
      <c r="B548" s="223" t="s">
        <v>673</v>
      </c>
      <c r="C548" s="224" t="str">
        <f t="shared" si="24"/>
        <v/>
      </c>
      <c r="D548" s="225" t="str">
        <f t="shared" si="23"/>
        <v/>
      </c>
      <c r="E548" s="141"/>
      <c r="F548" s="142"/>
      <c r="G548" s="143"/>
      <c r="H548" s="144"/>
      <c r="I548" s="145"/>
      <c r="J548" s="145"/>
      <c r="K548" s="145"/>
      <c r="L548" s="145"/>
      <c r="M548" s="145"/>
      <c r="N548" s="145"/>
      <c r="O548" s="145"/>
      <c r="P548" s="145"/>
      <c r="Q548" s="146"/>
      <c r="R548" s="145"/>
      <c r="S548" s="145"/>
      <c r="T548" s="145"/>
      <c r="U548" s="145"/>
      <c r="V548" s="145"/>
      <c r="W548" s="145"/>
      <c r="X548" s="145"/>
      <c r="Y548" s="145"/>
      <c r="Z548" s="147"/>
      <c r="AA548" s="146"/>
      <c r="AB548" s="145"/>
      <c r="AC548" s="145"/>
      <c r="AD548" s="147"/>
      <c r="AE548" s="147"/>
      <c r="AF548" s="146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7"/>
      <c r="AQ548" s="146"/>
      <c r="AR548" s="145"/>
      <c r="AS548" s="145"/>
      <c r="AT548" s="145"/>
      <c r="AU548" s="145"/>
      <c r="AV548" s="145"/>
      <c r="AW548" s="145"/>
      <c r="AX548" s="142"/>
      <c r="AY548" s="146"/>
      <c r="AZ548" s="145"/>
      <c r="BA548" s="145"/>
      <c r="BB548" s="145"/>
      <c r="BC548" s="145"/>
      <c r="BD548" s="145"/>
      <c r="BE548" s="145"/>
      <c r="BF548" s="145"/>
      <c r="BG548" s="145"/>
      <c r="BH548" s="145"/>
      <c r="BI548" s="145"/>
      <c r="BJ548" s="145"/>
      <c r="BK548" s="145"/>
      <c r="BL548" s="145"/>
      <c r="BM548" s="145"/>
      <c r="BN548" s="145"/>
      <c r="BO548" s="142"/>
      <c r="BP548" s="148"/>
      <c r="BQ548" s="145"/>
      <c r="BR548" s="149"/>
      <c r="BS548" s="146"/>
      <c r="BT548" s="144"/>
      <c r="BU548" s="145"/>
      <c r="BV548" s="145"/>
      <c r="BW548" s="145"/>
      <c r="BX548" s="147"/>
      <c r="BY548" s="219"/>
    </row>
    <row r="549" spans="1:77" s="158" customFormat="1" ht="17.350000000000001" customHeight="1">
      <c r="A549" s="222">
        <f t="shared" si="25"/>
        <v>0</v>
      </c>
      <c r="B549" s="223" t="s">
        <v>674</v>
      </c>
      <c r="C549" s="224" t="str">
        <f t="shared" si="24"/>
        <v/>
      </c>
      <c r="D549" s="225" t="str">
        <f t="shared" si="23"/>
        <v/>
      </c>
      <c r="E549" s="141"/>
      <c r="F549" s="142"/>
      <c r="G549" s="143"/>
      <c r="H549" s="144"/>
      <c r="I549" s="145"/>
      <c r="J549" s="145"/>
      <c r="K549" s="145"/>
      <c r="L549" s="145"/>
      <c r="M549" s="145"/>
      <c r="N549" s="145"/>
      <c r="O549" s="145"/>
      <c r="P549" s="145"/>
      <c r="Q549" s="146"/>
      <c r="R549" s="145"/>
      <c r="S549" s="145"/>
      <c r="T549" s="145"/>
      <c r="U549" s="145"/>
      <c r="V549" s="145"/>
      <c r="W549" s="145"/>
      <c r="X549" s="145"/>
      <c r="Y549" s="145"/>
      <c r="Z549" s="147"/>
      <c r="AA549" s="146"/>
      <c r="AB549" s="145"/>
      <c r="AC549" s="145"/>
      <c r="AD549" s="147"/>
      <c r="AE549" s="147"/>
      <c r="AF549" s="146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7"/>
      <c r="AQ549" s="146"/>
      <c r="AR549" s="145"/>
      <c r="AS549" s="145"/>
      <c r="AT549" s="145"/>
      <c r="AU549" s="145"/>
      <c r="AV549" s="145"/>
      <c r="AW549" s="145"/>
      <c r="AX549" s="142"/>
      <c r="AY549" s="146"/>
      <c r="AZ549" s="145"/>
      <c r="BA549" s="145"/>
      <c r="BB549" s="145"/>
      <c r="BC549" s="145"/>
      <c r="BD549" s="145"/>
      <c r="BE549" s="145"/>
      <c r="BF549" s="145"/>
      <c r="BG549" s="145"/>
      <c r="BH549" s="145"/>
      <c r="BI549" s="145"/>
      <c r="BJ549" s="145"/>
      <c r="BK549" s="145"/>
      <c r="BL549" s="145"/>
      <c r="BM549" s="145"/>
      <c r="BN549" s="145"/>
      <c r="BO549" s="142"/>
      <c r="BP549" s="148"/>
      <c r="BQ549" s="145"/>
      <c r="BR549" s="149"/>
      <c r="BS549" s="146"/>
      <c r="BT549" s="144"/>
      <c r="BU549" s="145"/>
      <c r="BV549" s="145"/>
      <c r="BW549" s="145"/>
      <c r="BX549" s="147"/>
      <c r="BY549" s="219"/>
    </row>
    <row r="550" spans="1:77" s="158" customFormat="1" ht="17.350000000000001" customHeight="1">
      <c r="A550" s="222">
        <f t="shared" si="25"/>
        <v>0</v>
      </c>
      <c r="B550" s="223" t="s">
        <v>675</v>
      </c>
      <c r="C550" s="224" t="str">
        <f t="shared" si="24"/>
        <v/>
      </c>
      <c r="D550" s="225" t="str">
        <f t="shared" si="23"/>
        <v/>
      </c>
      <c r="E550" s="141"/>
      <c r="F550" s="142"/>
      <c r="G550" s="143"/>
      <c r="H550" s="144"/>
      <c r="I550" s="145"/>
      <c r="J550" s="145"/>
      <c r="K550" s="145"/>
      <c r="L550" s="145"/>
      <c r="M550" s="145"/>
      <c r="N550" s="145"/>
      <c r="O550" s="145"/>
      <c r="P550" s="145"/>
      <c r="Q550" s="146"/>
      <c r="R550" s="145"/>
      <c r="S550" s="145"/>
      <c r="T550" s="145"/>
      <c r="U550" s="145"/>
      <c r="V550" s="145"/>
      <c r="W550" s="145"/>
      <c r="X550" s="145"/>
      <c r="Y550" s="145"/>
      <c r="Z550" s="147"/>
      <c r="AA550" s="146"/>
      <c r="AB550" s="145"/>
      <c r="AC550" s="145"/>
      <c r="AD550" s="147"/>
      <c r="AE550" s="147"/>
      <c r="AF550" s="146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7"/>
      <c r="AQ550" s="146"/>
      <c r="AR550" s="145"/>
      <c r="AS550" s="145"/>
      <c r="AT550" s="145"/>
      <c r="AU550" s="145"/>
      <c r="AV550" s="145"/>
      <c r="AW550" s="145"/>
      <c r="AX550" s="142"/>
      <c r="AY550" s="146"/>
      <c r="AZ550" s="145"/>
      <c r="BA550" s="145"/>
      <c r="BB550" s="145"/>
      <c r="BC550" s="145"/>
      <c r="BD550" s="145"/>
      <c r="BE550" s="145"/>
      <c r="BF550" s="145"/>
      <c r="BG550" s="145"/>
      <c r="BH550" s="145"/>
      <c r="BI550" s="145"/>
      <c r="BJ550" s="145"/>
      <c r="BK550" s="145"/>
      <c r="BL550" s="145"/>
      <c r="BM550" s="145"/>
      <c r="BN550" s="145"/>
      <c r="BO550" s="142"/>
      <c r="BP550" s="148"/>
      <c r="BQ550" s="145"/>
      <c r="BR550" s="149"/>
      <c r="BS550" s="146"/>
      <c r="BT550" s="144"/>
      <c r="BU550" s="145"/>
      <c r="BV550" s="145"/>
      <c r="BW550" s="145"/>
      <c r="BX550" s="147"/>
      <c r="BY550" s="219"/>
    </row>
    <row r="551" spans="1:77" s="158" customFormat="1" ht="17.350000000000001" customHeight="1">
      <c r="A551" s="222">
        <f t="shared" si="25"/>
        <v>0</v>
      </c>
      <c r="B551" s="223" t="s">
        <v>676</v>
      </c>
      <c r="C551" s="224" t="str">
        <f t="shared" si="24"/>
        <v/>
      </c>
      <c r="D551" s="225" t="str">
        <f t="shared" si="23"/>
        <v/>
      </c>
      <c r="E551" s="141"/>
      <c r="F551" s="142"/>
      <c r="G551" s="143"/>
      <c r="H551" s="144"/>
      <c r="I551" s="145"/>
      <c r="J551" s="145"/>
      <c r="K551" s="145"/>
      <c r="L551" s="145"/>
      <c r="M551" s="145"/>
      <c r="N551" s="145"/>
      <c r="O551" s="145"/>
      <c r="P551" s="145"/>
      <c r="Q551" s="146"/>
      <c r="R551" s="145"/>
      <c r="S551" s="145"/>
      <c r="T551" s="145"/>
      <c r="U551" s="145"/>
      <c r="V551" s="145"/>
      <c r="W551" s="145"/>
      <c r="X551" s="145"/>
      <c r="Y551" s="145"/>
      <c r="Z551" s="147"/>
      <c r="AA551" s="146"/>
      <c r="AB551" s="145"/>
      <c r="AC551" s="145"/>
      <c r="AD551" s="147"/>
      <c r="AE551" s="147"/>
      <c r="AF551" s="146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7"/>
      <c r="AQ551" s="146"/>
      <c r="AR551" s="145"/>
      <c r="AS551" s="145"/>
      <c r="AT551" s="145"/>
      <c r="AU551" s="145"/>
      <c r="AV551" s="145"/>
      <c r="AW551" s="145"/>
      <c r="AX551" s="142"/>
      <c r="AY551" s="146"/>
      <c r="AZ551" s="145"/>
      <c r="BA551" s="145"/>
      <c r="BB551" s="145"/>
      <c r="BC551" s="145"/>
      <c r="BD551" s="145"/>
      <c r="BE551" s="145"/>
      <c r="BF551" s="145"/>
      <c r="BG551" s="145"/>
      <c r="BH551" s="145"/>
      <c r="BI551" s="145"/>
      <c r="BJ551" s="145"/>
      <c r="BK551" s="145"/>
      <c r="BL551" s="145"/>
      <c r="BM551" s="145"/>
      <c r="BN551" s="145"/>
      <c r="BO551" s="142"/>
      <c r="BP551" s="148"/>
      <c r="BQ551" s="145"/>
      <c r="BR551" s="149"/>
      <c r="BS551" s="146"/>
      <c r="BT551" s="144"/>
      <c r="BU551" s="145"/>
      <c r="BV551" s="145"/>
      <c r="BW551" s="145"/>
      <c r="BX551" s="147"/>
      <c r="BY551" s="219"/>
    </row>
    <row r="552" spans="1:77" s="158" customFormat="1" ht="17.350000000000001" customHeight="1">
      <c r="A552" s="222">
        <f t="shared" si="25"/>
        <v>0</v>
      </c>
      <c r="B552" s="223" t="s">
        <v>677</v>
      </c>
      <c r="C552" s="224" t="str">
        <f t="shared" si="24"/>
        <v/>
      </c>
      <c r="D552" s="225" t="str">
        <f t="shared" si="23"/>
        <v/>
      </c>
      <c r="E552" s="141"/>
      <c r="F552" s="142"/>
      <c r="G552" s="143"/>
      <c r="H552" s="144"/>
      <c r="I552" s="145"/>
      <c r="J552" s="145"/>
      <c r="K552" s="145"/>
      <c r="L552" s="145"/>
      <c r="M552" s="145"/>
      <c r="N552" s="145"/>
      <c r="O552" s="145"/>
      <c r="P552" s="145"/>
      <c r="Q552" s="146"/>
      <c r="R552" s="145"/>
      <c r="S552" s="145"/>
      <c r="T552" s="145"/>
      <c r="U552" s="145"/>
      <c r="V552" s="145"/>
      <c r="W552" s="145"/>
      <c r="X552" s="145"/>
      <c r="Y552" s="145"/>
      <c r="Z552" s="147"/>
      <c r="AA552" s="146"/>
      <c r="AB552" s="145"/>
      <c r="AC552" s="145"/>
      <c r="AD552" s="147"/>
      <c r="AE552" s="147"/>
      <c r="AF552" s="146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7"/>
      <c r="AQ552" s="146"/>
      <c r="AR552" s="145"/>
      <c r="AS552" s="145"/>
      <c r="AT552" s="145"/>
      <c r="AU552" s="145"/>
      <c r="AV552" s="145"/>
      <c r="AW552" s="145"/>
      <c r="AX552" s="142"/>
      <c r="AY552" s="146"/>
      <c r="AZ552" s="145"/>
      <c r="BA552" s="145"/>
      <c r="BB552" s="145"/>
      <c r="BC552" s="145"/>
      <c r="BD552" s="145"/>
      <c r="BE552" s="145"/>
      <c r="BF552" s="145"/>
      <c r="BG552" s="145"/>
      <c r="BH552" s="145"/>
      <c r="BI552" s="145"/>
      <c r="BJ552" s="145"/>
      <c r="BK552" s="145"/>
      <c r="BL552" s="145"/>
      <c r="BM552" s="145"/>
      <c r="BN552" s="145"/>
      <c r="BO552" s="142"/>
      <c r="BP552" s="148"/>
      <c r="BQ552" s="145"/>
      <c r="BR552" s="149"/>
      <c r="BS552" s="146"/>
      <c r="BT552" s="144"/>
      <c r="BU552" s="145"/>
      <c r="BV552" s="145"/>
      <c r="BW552" s="145"/>
      <c r="BX552" s="147"/>
      <c r="BY552" s="219"/>
    </row>
    <row r="553" spans="1:77" s="158" customFormat="1" ht="17.350000000000001" customHeight="1">
      <c r="A553" s="222">
        <f t="shared" si="25"/>
        <v>0</v>
      </c>
      <c r="B553" s="223" t="s">
        <v>678</v>
      </c>
      <c r="C553" s="224" t="str">
        <f t="shared" si="24"/>
        <v/>
      </c>
      <c r="D553" s="225" t="str">
        <f t="shared" si="23"/>
        <v/>
      </c>
      <c r="E553" s="141"/>
      <c r="F553" s="142"/>
      <c r="G553" s="143"/>
      <c r="H553" s="144"/>
      <c r="I553" s="145"/>
      <c r="J553" s="145"/>
      <c r="K553" s="145"/>
      <c r="L553" s="145"/>
      <c r="M553" s="145"/>
      <c r="N553" s="145"/>
      <c r="O553" s="145"/>
      <c r="P553" s="145"/>
      <c r="Q553" s="146"/>
      <c r="R553" s="145"/>
      <c r="S553" s="145"/>
      <c r="T553" s="145"/>
      <c r="U553" s="145"/>
      <c r="V553" s="145"/>
      <c r="W553" s="145"/>
      <c r="X553" s="145"/>
      <c r="Y553" s="145"/>
      <c r="Z553" s="147"/>
      <c r="AA553" s="146"/>
      <c r="AB553" s="145"/>
      <c r="AC553" s="145"/>
      <c r="AD553" s="147"/>
      <c r="AE553" s="147"/>
      <c r="AF553" s="146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7"/>
      <c r="AQ553" s="146"/>
      <c r="AR553" s="145"/>
      <c r="AS553" s="145"/>
      <c r="AT553" s="145"/>
      <c r="AU553" s="145"/>
      <c r="AV553" s="145"/>
      <c r="AW553" s="145"/>
      <c r="AX553" s="142"/>
      <c r="AY553" s="146"/>
      <c r="AZ553" s="145"/>
      <c r="BA553" s="145"/>
      <c r="BB553" s="145"/>
      <c r="BC553" s="145"/>
      <c r="BD553" s="145"/>
      <c r="BE553" s="145"/>
      <c r="BF553" s="145"/>
      <c r="BG553" s="145"/>
      <c r="BH553" s="145"/>
      <c r="BI553" s="145"/>
      <c r="BJ553" s="145"/>
      <c r="BK553" s="145"/>
      <c r="BL553" s="145"/>
      <c r="BM553" s="145"/>
      <c r="BN553" s="145"/>
      <c r="BO553" s="142"/>
      <c r="BP553" s="148"/>
      <c r="BQ553" s="145"/>
      <c r="BR553" s="149"/>
      <c r="BS553" s="146"/>
      <c r="BT553" s="144"/>
      <c r="BU553" s="145"/>
      <c r="BV553" s="145"/>
      <c r="BW553" s="145"/>
      <c r="BX553" s="147"/>
      <c r="BY553" s="219"/>
    </row>
    <row r="554" spans="1:77" s="158" customFormat="1" ht="17.350000000000001" customHeight="1">
      <c r="A554" s="222">
        <f t="shared" si="25"/>
        <v>0</v>
      </c>
      <c r="B554" s="223" t="s">
        <v>679</v>
      </c>
      <c r="C554" s="224" t="str">
        <f t="shared" si="24"/>
        <v/>
      </c>
      <c r="D554" s="225" t="str">
        <f t="shared" si="23"/>
        <v/>
      </c>
      <c r="E554" s="141"/>
      <c r="F554" s="142"/>
      <c r="G554" s="143"/>
      <c r="H554" s="144"/>
      <c r="I554" s="145"/>
      <c r="J554" s="145"/>
      <c r="K554" s="145"/>
      <c r="L554" s="145"/>
      <c r="M554" s="145"/>
      <c r="N554" s="145"/>
      <c r="O554" s="145"/>
      <c r="P554" s="145"/>
      <c r="Q554" s="146"/>
      <c r="R554" s="145"/>
      <c r="S554" s="145"/>
      <c r="T554" s="145"/>
      <c r="U554" s="145"/>
      <c r="V554" s="145"/>
      <c r="W554" s="145"/>
      <c r="X554" s="145"/>
      <c r="Y554" s="145"/>
      <c r="Z554" s="147"/>
      <c r="AA554" s="146"/>
      <c r="AB554" s="145"/>
      <c r="AC554" s="145"/>
      <c r="AD554" s="147"/>
      <c r="AE554" s="147"/>
      <c r="AF554" s="146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7"/>
      <c r="AQ554" s="146"/>
      <c r="AR554" s="145"/>
      <c r="AS554" s="145"/>
      <c r="AT554" s="145"/>
      <c r="AU554" s="145"/>
      <c r="AV554" s="145"/>
      <c r="AW554" s="145"/>
      <c r="AX554" s="142"/>
      <c r="AY554" s="146"/>
      <c r="AZ554" s="145"/>
      <c r="BA554" s="145"/>
      <c r="BB554" s="145"/>
      <c r="BC554" s="145"/>
      <c r="BD554" s="145"/>
      <c r="BE554" s="145"/>
      <c r="BF554" s="145"/>
      <c r="BG554" s="145"/>
      <c r="BH554" s="145"/>
      <c r="BI554" s="145"/>
      <c r="BJ554" s="145"/>
      <c r="BK554" s="145"/>
      <c r="BL554" s="145"/>
      <c r="BM554" s="145"/>
      <c r="BN554" s="145"/>
      <c r="BO554" s="142"/>
      <c r="BP554" s="148"/>
      <c r="BQ554" s="145"/>
      <c r="BR554" s="149"/>
      <c r="BS554" s="146"/>
      <c r="BT554" s="144"/>
      <c r="BU554" s="145"/>
      <c r="BV554" s="145"/>
      <c r="BW554" s="145"/>
      <c r="BX554" s="147"/>
      <c r="BY554" s="219"/>
    </row>
    <row r="555" spans="1:77" s="158" customFormat="1" ht="17.350000000000001" customHeight="1">
      <c r="A555" s="222">
        <f t="shared" si="25"/>
        <v>0</v>
      </c>
      <c r="B555" s="223" t="s">
        <v>680</v>
      </c>
      <c r="C555" s="224" t="str">
        <f t="shared" si="24"/>
        <v/>
      </c>
      <c r="D555" s="225" t="str">
        <f t="shared" si="23"/>
        <v/>
      </c>
      <c r="E555" s="141"/>
      <c r="F555" s="142"/>
      <c r="G555" s="143"/>
      <c r="H555" s="144"/>
      <c r="I555" s="145"/>
      <c r="J555" s="145"/>
      <c r="K555" s="145"/>
      <c r="L555" s="145"/>
      <c r="M555" s="145"/>
      <c r="N555" s="145"/>
      <c r="O555" s="145"/>
      <c r="P555" s="145"/>
      <c r="Q555" s="146"/>
      <c r="R555" s="145"/>
      <c r="S555" s="145"/>
      <c r="T555" s="145"/>
      <c r="U555" s="145"/>
      <c r="V555" s="145"/>
      <c r="W555" s="145"/>
      <c r="X555" s="145"/>
      <c r="Y555" s="145"/>
      <c r="Z555" s="147"/>
      <c r="AA555" s="146"/>
      <c r="AB555" s="145"/>
      <c r="AC555" s="145"/>
      <c r="AD555" s="147"/>
      <c r="AE555" s="147"/>
      <c r="AF555" s="146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7"/>
      <c r="AQ555" s="146"/>
      <c r="AR555" s="145"/>
      <c r="AS555" s="145"/>
      <c r="AT555" s="145"/>
      <c r="AU555" s="145"/>
      <c r="AV555" s="145"/>
      <c r="AW555" s="145"/>
      <c r="AX555" s="142"/>
      <c r="AY555" s="146"/>
      <c r="AZ555" s="145"/>
      <c r="BA555" s="145"/>
      <c r="BB555" s="145"/>
      <c r="BC555" s="145"/>
      <c r="BD555" s="145"/>
      <c r="BE555" s="145"/>
      <c r="BF555" s="145"/>
      <c r="BG555" s="145"/>
      <c r="BH555" s="145"/>
      <c r="BI555" s="145"/>
      <c r="BJ555" s="145"/>
      <c r="BK555" s="145"/>
      <c r="BL555" s="145"/>
      <c r="BM555" s="145"/>
      <c r="BN555" s="145"/>
      <c r="BO555" s="142"/>
      <c r="BP555" s="148"/>
      <c r="BQ555" s="145"/>
      <c r="BR555" s="149"/>
      <c r="BS555" s="146"/>
      <c r="BT555" s="144"/>
      <c r="BU555" s="145"/>
      <c r="BV555" s="145"/>
      <c r="BW555" s="145"/>
      <c r="BX555" s="147"/>
      <c r="BY555" s="219"/>
    </row>
    <row r="556" spans="1:77" s="158" customFormat="1" ht="17.350000000000001" customHeight="1">
      <c r="A556" s="222">
        <f t="shared" si="25"/>
        <v>0</v>
      </c>
      <c r="B556" s="223" t="s">
        <v>681</v>
      </c>
      <c r="C556" s="224" t="str">
        <f t="shared" si="24"/>
        <v/>
      </c>
      <c r="D556" s="225" t="str">
        <f t="shared" si="23"/>
        <v/>
      </c>
      <c r="E556" s="141"/>
      <c r="F556" s="142"/>
      <c r="G556" s="143"/>
      <c r="H556" s="144"/>
      <c r="I556" s="145"/>
      <c r="J556" s="145"/>
      <c r="K556" s="145"/>
      <c r="L556" s="145"/>
      <c r="M556" s="145"/>
      <c r="N556" s="145"/>
      <c r="O556" s="145"/>
      <c r="P556" s="145"/>
      <c r="Q556" s="146"/>
      <c r="R556" s="145"/>
      <c r="S556" s="145"/>
      <c r="T556" s="145"/>
      <c r="U556" s="145"/>
      <c r="V556" s="145"/>
      <c r="W556" s="145"/>
      <c r="X556" s="145"/>
      <c r="Y556" s="145"/>
      <c r="Z556" s="147"/>
      <c r="AA556" s="146"/>
      <c r="AB556" s="145"/>
      <c r="AC556" s="145"/>
      <c r="AD556" s="147"/>
      <c r="AE556" s="147"/>
      <c r="AF556" s="146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7"/>
      <c r="AQ556" s="146"/>
      <c r="AR556" s="145"/>
      <c r="AS556" s="145"/>
      <c r="AT556" s="145"/>
      <c r="AU556" s="145"/>
      <c r="AV556" s="145"/>
      <c r="AW556" s="145"/>
      <c r="AX556" s="142"/>
      <c r="AY556" s="146"/>
      <c r="AZ556" s="145"/>
      <c r="BA556" s="145"/>
      <c r="BB556" s="145"/>
      <c r="BC556" s="145"/>
      <c r="BD556" s="145"/>
      <c r="BE556" s="145"/>
      <c r="BF556" s="145"/>
      <c r="BG556" s="145"/>
      <c r="BH556" s="145"/>
      <c r="BI556" s="145"/>
      <c r="BJ556" s="145"/>
      <c r="BK556" s="145"/>
      <c r="BL556" s="145"/>
      <c r="BM556" s="145"/>
      <c r="BN556" s="145"/>
      <c r="BO556" s="142"/>
      <c r="BP556" s="148"/>
      <c r="BQ556" s="145"/>
      <c r="BR556" s="149"/>
      <c r="BS556" s="146"/>
      <c r="BT556" s="150"/>
      <c r="BU556" s="145"/>
      <c r="BV556" s="145"/>
      <c r="BW556" s="145"/>
      <c r="BX556" s="147"/>
      <c r="BY556" s="219"/>
    </row>
    <row r="557" spans="1:77" s="158" customFormat="1" ht="18" customHeight="1">
      <c r="A557" s="222">
        <f t="shared" si="25"/>
        <v>0</v>
      </c>
      <c r="B557" s="223" t="s">
        <v>682</v>
      </c>
      <c r="C557" s="224" t="str">
        <f t="shared" si="24"/>
        <v/>
      </c>
      <c r="D557" s="225" t="str">
        <f t="shared" si="23"/>
        <v/>
      </c>
      <c r="E557" s="141"/>
      <c r="F557" s="142"/>
      <c r="G557" s="143"/>
      <c r="H557" s="144"/>
      <c r="I557" s="145"/>
      <c r="J557" s="145"/>
      <c r="K557" s="145"/>
      <c r="L557" s="145"/>
      <c r="M557" s="145"/>
      <c r="N557" s="145"/>
      <c r="O557" s="145"/>
      <c r="P557" s="145"/>
      <c r="Q557" s="146"/>
      <c r="R557" s="145"/>
      <c r="S557" s="145"/>
      <c r="T557" s="145"/>
      <c r="U557" s="145"/>
      <c r="V557" s="145"/>
      <c r="W557" s="145"/>
      <c r="X557" s="145"/>
      <c r="Y557" s="145"/>
      <c r="Z557" s="147"/>
      <c r="AA557" s="146"/>
      <c r="AB557" s="145"/>
      <c r="AC557" s="145"/>
      <c r="AD557" s="147"/>
      <c r="AE557" s="147"/>
      <c r="AF557" s="146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7"/>
      <c r="AQ557" s="146"/>
      <c r="AR557" s="145"/>
      <c r="AS557" s="145"/>
      <c r="AT557" s="145"/>
      <c r="AU557" s="145"/>
      <c r="AV557" s="145"/>
      <c r="AW557" s="145"/>
      <c r="AX557" s="142"/>
      <c r="AY557" s="146"/>
      <c r="AZ557" s="145"/>
      <c r="BA557" s="145"/>
      <c r="BB557" s="145"/>
      <c r="BC557" s="145"/>
      <c r="BD557" s="145"/>
      <c r="BE557" s="145"/>
      <c r="BF557" s="145"/>
      <c r="BG557" s="145"/>
      <c r="BH557" s="145"/>
      <c r="BI557" s="145"/>
      <c r="BJ557" s="145"/>
      <c r="BK557" s="145"/>
      <c r="BL557" s="145"/>
      <c r="BM557" s="145"/>
      <c r="BN557" s="145"/>
      <c r="BO557" s="142"/>
      <c r="BP557" s="148"/>
      <c r="BQ557" s="145"/>
      <c r="BR557" s="149"/>
      <c r="BS557" s="146"/>
      <c r="BT557" s="144"/>
      <c r="BU557" s="145"/>
      <c r="BV557" s="145"/>
      <c r="BW557" s="145"/>
      <c r="BX557" s="147"/>
      <c r="BY557" s="219"/>
    </row>
    <row r="558" spans="1:77" s="158" customFormat="1" ht="18" customHeight="1">
      <c r="A558" s="222">
        <f t="shared" si="25"/>
        <v>0</v>
      </c>
      <c r="B558" s="223" t="s">
        <v>683</v>
      </c>
      <c r="C558" s="224" t="str">
        <f t="shared" si="24"/>
        <v/>
      </c>
      <c r="D558" s="225" t="str">
        <f t="shared" si="23"/>
        <v/>
      </c>
      <c r="E558" s="141"/>
      <c r="F558" s="142"/>
      <c r="G558" s="143"/>
      <c r="H558" s="144"/>
      <c r="I558" s="145"/>
      <c r="J558" s="145"/>
      <c r="K558" s="145"/>
      <c r="L558" s="145"/>
      <c r="M558" s="145"/>
      <c r="N558" s="145"/>
      <c r="O558" s="145"/>
      <c r="P558" s="145"/>
      <c r="Q558" s="146"/>
      <c r="R558" s="145"/>
      <c r="S558" s="145"/>
      <c r="T558" s="145"/>
      <c r="U558" s="145"/>
      <c r="V558" s="145"/>
      <c r="W558" s="145"/>
      <c r="X558" s="145"/>
      <c r="Y558" s="145"/>
      <c r="Z558" s="147"/>
      <c r="AA558" s="146"/>
      <c r="AB558" s="145"/>
      <c r="AC558" s="145"/>
      <c r="AD558" s="147"/>
      <c r="AE558" s="147"/>
      <c r="AF558" s="146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7"/>
      <c r="AQ558" s="146"/>
      <c r="AR558" s="145"/>
      <c r="AS558" s="145"/>
      <c r="AT558" s="145"/>
      <c r="AU558" s="145"/>
      <c r="AV558" s="145"/>
      <c r="AW558" s="145"/>
      <c r="AX558" s="142"/>
      <c r="AY558" s="146"/>
      <c r="AZ558" s="145"/>
      <c r="BA558" s="145"/>
      <c r="BB558" s="145"/>
      <c r="BC558" s="145"/>
      <c r="BD558" s="145"/>
      <c r="BE558" s="145"/>
      <c r="BF558" s="145"/>
      <c r="BG558" s="145"/>
      <c r="BH558" s="145"/>
      <c r="BI558" s="145"/>
      <c r="BJ558" s="145"/>
      <c r="BK558" s="145"/>
      <c r="BL558" s="145"/>
      <c r="BM558" s="145"/>
      <c r="BN558" s="145"/>
      <c r="BO558" s="142"/>
      <c r="BP558" s="148"/>
      <c r="BQ558" s="145"/>
      <c r="BR558" s="149"/>
      <c r="BS558" s="146"/>
      <c r="BT558" s="144"/>
      <c r="BU558" s="145"/>
      <c r="BV558" s="145"/>
      <c r="BW558" s="145"/>
      <c r="BX558" s="147"/>
      <c r="BY558" s="219"/>
    </row>
    <row r="559" spans="1:77" s="158" customFormat="1" ht="18" customHeight="1">
      <c r="A559" s="222">
        <f t="shared" si="25"/>
        <v>0</v>
      </c>
      <c r="B559" s="223" t="s">
        <v>684</v>
      </c>
      <c r="C559" s="224" t="str">
        <f t="shared" si="24"/>
        <v/>
      </c>
      <c r="D559" s="225" t="str">
        <f t="shared" si="23"/>
        <v/>
      </c>
      <c r="E559" s="141"/>
      <c r="F559" s="142"/>
      <c r="G559" s="143"/>
      <c r="H559" s="144"/>
      <c r="I559" s="145"/>
      <c r="J559" s="145"/>
      <c r="K559" s="145"/>
      <c r="L559" s="145"/>
      <c r="M559" s="145"/>
      <c r="N559" s="145"/>
      <c r="O559" s="145"/>
      <c r="P559" s="145"/>
      <c r="Q559" s="146"/>
      <c r="R559" s="145"/>
      <c r="S559" s="145"/>
      <c r="T559" s="145"/>
      <c r="U559" s="145"/>
      <c r="V559" s="145"/>
      <c r="W559" s="145"/>
      <c r="X559" s="145"/>
      <c r="Y559" s="145"/>
      <c r="Z559" s="147"/>
      <c r="AA559" s="146"/>
      <c r="AB559" s="145"/>
      <c r="AC559" s="145"/>
      <c r="AD559" s="147"/>
      <c r="AE559" s="147"/>
      <c r="AF559" s="146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7"/>
      <c r="AQ559" s="146"/>
      <c r="AR559" s="145"/>
      <c r="AS559" s="145"/>
      <c r="AT559" s="145"/>
      <c r="AU559" s="145"/>
      <c r="AV559" s="145"/>
      <c r="AW559" s="145"/>
      <c r="AX559" s="142"/>
      <c r="AY559" s="146"/>
      <c r="AZ559" s="145"/>
      <c r="BA559" s="145"/>
      <c r="BB559" s="145"/>
      <c r="BC559" s="145"/>
      <c r="BD559" s="145"/>
      <c r="BE559" s="145"/>
      <c r="BF559" s="145"/>
      <c r="BG559" s="145"/>
      <c r="BH559" s="145"/>
      <c r="BI559" s="145"/>
      <c r="BJ559" s="145"/>
      <c r="BK559" s="145"/>
      <c r="BL559" s="145"/>
      <c r="BM559" s="145"/>
      <c r="BN559" s="145"/>
      <c r="BO559" s="142"/>
      <c r="BP559" s="148"/>
      <c r="BQ559" s="145"/>
      <c r="BR559" s="149"/>
      <c r="BS559" s="146"/>
      <c r="BT559" s="144"/>
      <c r="BU559" s="145"/>
      <c r="BV559" s="145"/>
      <c r="BW559" s="145"/>
      <c r="BX559" s="147"/>
      <c r="BY559" s="219"/>
    </row>
    <row r="560" spans="1:77" s="158" customFormat="1" ht="18" customHeight="1">
      <c r="A560" s="222">
        <f t="shared" si="25"/>
        <v>0</v>
      </c>
      <c r="B560" s="223" t="s">
        <v>685</v>
      </c>
      <c r="C560" s="224" t="str">
        <f t="shared" si="24"/>
        <v/>
      </c>
      <c r="D560" s="225" t="str">
        <f t="shared" si="23"/>
        <v/>
      </c>
      <c r="E560" s="141"/>
      <c r="F560" s="142"/>
      <c r="G560" s="143"/>
      <c r="H560" s="144"/>
      <c r="I560" s="145"/>
      <c r="J560" s="145"/>
      <c r="K560" s="145"/>
      <c r="L560" s="145"/>
      <c r="M560" s="145"/>
      <c r="N560" s="145"/>
      <c r="O560" s="145"/>
      <c r="P560" s="145"/>
      <c r="Q560" s="146"/>
      <c r="R560" s="145"/>
      <c r="S560" s="145"/>
      <c r="T560" s="145"/>
      <c r="U560" s="145"/>
      <c r="V560" s="145"/>
      <c r="W560" s="145"/>
      <c r="X560" s="145"/>
      <c r="Y560" s="145"/>
      <c r="Z560" s="147"/>
      <c r="AA560" s="146"/>
      <c r="AB560" s="145"/>
      <c r="AC560" s="145"/>
      <c r="AD560" s="147"/>
      <c r="AE560" s="147"/>
      <c r="AF560" s="146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7"/>
      <c r="AQ560" s="146"/>
      <c r="AR560" s="145"/>
      <c r="AS560" s="145"/>
      <c r="AT560" s="145"/>
      <c r="AU560" s="145"/>
      <c r="AV560" s="145"/>
      <c r="AW560" s="145"/>
      <c r="AX560" s="142"/>
      <c r="AY560" s="146"/>
      <c r="AZ560" s="145"/>
      <c r="BA560" s="145"/>
      <c r="BB560" s="145"/>
      <c r="BC560" s="145"/>
      <c r="BD560" s="145"/>
      <c r="BE560" s="145"/>
      <c r="BF560" s="145"/>
      <c r="BG560" s="145"/>
      <c r="BH560" s="145"/>
      <c r="BI560" s="145"/>
      <c r="BJ560" s="145"/>
      <c r="BK560" s="145"/>
      <c r="BL560" s="145"/>
      <c r="BM560" s="145"/>
      <c r="BN560" s="145"/>
      <c r="BO560" s="142"/>
      <c r="BP560" s="148"/>
      <c r="BQ560" s="145"/>
      <c r="BR560" s="149"/>
      <c r="BS560" s="146"/>
      <c r="BT560" s="144"/>
      <c r="BU560" s="145"/>
      <c r="BV560" s="145"/>
      <c r="BW560" s="145"/>
      <c r="BX560" s="147"/>
      <c r="BY560" s="219"/>
    </row>
    <row r="561" spans="1:77" s="158" customFormat="1" ht="18" customHeight="1">
      <c r="A561" s="222">
        <f t="shared" si="25"/>
        <v>0</v>
      </c>
      <c r="B561" s="223" t="s">
        <v>686</v>
      </c>
      <c r="C561" s="224" t="str">
        <f t="shared" si="24"/>
        <v/>
      </c>
      <c r="D561" s="225" t="str">
        <f t="shared" si="23"/>
        <v/>
      </c>
      <c r="E561" s="141"/>
      <c r="F561" s="142"/>
      <c r="G561" s="143"/>
      <c r="H561" s="144"/>
      <c r="I561" s="145"/>
      <c r="J561" s="145"/>
      <c r="K561" s="145"/>
      <c r="L561" s="145"/>
      <c r="M561" s="145"/>
      <c r="N561" s="145"/>
      <c r="O561" s="145"/>
      <c r="P561" s="145"/>
      <c r="Q561" s="146"/>
      <c r="R561" s="145"/>
      <c r="S561" s="145"/>
      <c r="T561" s="145"/>
      <c r="U561" s="145"/>
      <c r="V561" s="145"/>
      <c r="W561" s="145"/>
      <c r="X561" s="145"/>
      <c r="Y561" s="145"/>
      <c r="Z561" s="147"/>
      <c r="AA561" s="146"/>
      <c r="AB561" s="145"/>
      <c r="AC561" s="145"/>
      <c r="AD561" s="147"/>
      <c r="AE561" s="147"/>
      <c r="AF561" s="146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7"/>
      <c r="AQ561" s="146"/>
      <c r="AR561" s="145"/>
      <c r="AS561" s="145"/>
      <c r="AT561" s="145"/>
      <c r="AU561" s="145"/>
      <c r="AV561" s="145"/>
      <c r="AW561" s="145"/>
      <c r="AX561" s="142"/>
      <c r="AY561" s="146"/>
      <c r="AZ561" s="145"/>
      <c r="BA561" s="145"/>
      <c r="BB561" s="145"/>
      <c r="BC561" s="145"/>
      <c r="BD561" s="145"/>
      <c r="BE561" s="145"/>
      <c r="BF561" s="145"/>
      <c r="BG561" s="145"/>
      <c r="BH561" s="145"/>
      <c r="BI561" s="145"/>
      <c r="BJ561" s="145"/>
      <c r="BK561" s="145"/>
      <c r="BL561" s="145"/>
      <c r="BM561" s="145"/>
      <c r="BN561" s="145"/>
      <c r="BO561" s="142"/>
      <c r="BP561" s="148"/>
      <c r="BQ561" s="145"/>
      <c r="BR561" s="149"/>
      <c r="BS561" s="146"/>
      <c r="BT561" s="144"/>
      <c r="BU561" s="145"/>
      <c r="BV561" s="145"/>
      <c r="BW561" s="145"/>
      <c r="BX561" s="147"/>
      <c r="BY561" s="219"/>
    </row>
    <row r="562" spans="1:77" s="158" customFormat="1" ht="18" customHeight="1">
      <c r="A562" s="222">
        <f t="shared" si="25"/>
        <v>0</v>
      </c>
      <c r="B562" s="223" t="s">
        <v>687</v>
      </c>
      <c r="C562" s="224" t="str">
        <f t="shared" si="24"/>
        <v/>
      </c>
      <c r="D562" s="225" t="str">
        <f t="shared" si="23"/>
        <v/>
      </c>
      <c r="E562" s="141"/>
      <c r="F562" s="142"/>
      <c r="G562" s="143"/>
      <c r="H562" s="144"/>
      <c r="I562" s="145"/>
      <c r="J562" s="145"/>
      <c r="K562" s="145"/>
      <c r="L562" s="145"/>
      <c r="M562" s="145"/>
      <c r="N562" s="145"/>
      <c r="O562" s="145"/>
      <c r="P562" s="145"/>
      <c r="Q562" s="146"/>
      <c r="R562" s="145"/>
      <c r="S562" s="145"/>
      <c r="T562" s="145"/>
      <c r="U562" s="145"/>
      <c r="V562" s="145"/>
      <c r="W562" s="145"/>
      <c r="X562" s="145"/>
      <c r="Y562" s="145"/>
      <c r="Z562" s="147"/>
      <c r="AA562" s="146"/>
      <c r="AB562" s="145"/>
      <c r="AC562" s="145"/>
      <c r="AD562" s="147"/>
      <c r="AE562" s="147"/>
      <c r="AF562" s="146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7"/>
      <c r="AQ562" s="146"/>
      <c r="AR562" s="145"/>
      <c r="AS562" s="145"/>
      <c r="AT562" s="145"/>
      <c r="AU562" s="145"/>
      <c r="AV562" s="145"/>
      <c r="AW562" s="145"/>
      <c r="AX562" s="142"/>
      <c r="AY562" s="146"/>
      <c r="AZ562" s="145"/>
      <c r="BA562" s="145"/>
      <c r="BB562" s="145"/>
      <c r="BC562" s="145"/>
      <c r="BD562" s="145"/>
      <c r="BE562" s="145"/>
      <c r="BF562" s="145"/>
      <c r="BG562" s="145"/>
      <c r="BH562" s="145"/>
      <c r="BI562" s="145"/>
      <c r="BJ562" s="145"/>
      <c r="BK562" s="145"/>
      <c r="BL562" s="145"/>
      <c r="BM562" s="145"/>
      <c r="BN562" s="145"/>
      <c r="BO562" s="142"/>
      <c r="BP562" s="148"/>
      <c r="BQ562" s="145"/>
      <c r="BR562" s="149"/>
      <c r="BS562" s="146"/>
      <c r="BT562" s="144"/>
      <c r="BU562" s="145"/>
      <c r="BV562" s="145"/>
      <c r="BW562" s="145"/>
      <c r="BX562" s="147"/>
      <c r="BY562" s="219"/>
    </row>
    <row r="563" spans="1:77" s="158" customFormat="1" ht="18" customHeight="1">
      <c r="A563" s="222">
        <f t="shared" si="25"/>
        <v>0</v>
      </c>
      <c r="B563" s="223" t="s">
        <v>688</v>
      </c>
      <c r="C563" s="224" t="str">
        <f t="shared" si="24"/>
        <v/>
      </c>
      <c r="D563" s="225" t="str">
        <f t="shared" si="23"/>
        <v/>
      </c>
      <c r="E563" s="141"/>
      <c r="F563" s="142"/>
      <c r="G563" s="143"/>
      <c r="H563" s="144"/>
      <c r="I563" s="145"/>
      <c r="J563" s="145"/>
      <c r="K563" s="145"/>
      <c r="L563" s="145"/>
      <c r="M563" s="145"/>
      <c r="N563" s="145"/>
      <c r="O563" s="145"/>
      <c r="P563" s="145"/>
      <c r="Q563" s="146"/>
      <c r="R563" s="145"/>
      <c r="S563" s="145"/>
      <c r="T563" s="145"/>
      <c r="U563" s="145"/>
      <c r="V563" s="145"/>
      <c r="W563" s="145"/>
      <c r="X563" s="145"/>
      <c r="Y563" s="145"/>
      <c r="Z563" s="147"/>
      <c r="AA563" s="146"/>
      <c r="AB563" s="145"/>
      <c r="AC563" s="145"/>
      <c r="AD563" s="147"/>
      <c r="AE563" s="147"/>
      <c r="AF563" s="146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7"/>
      <c r="AQ563" s="146"/>
      <c r="AR563" s="145"/>
      <c r="AS563" s="145"/>
      <c r="AT563" s="145"/>
      <c r="AU563" s="145"/>
      <c r="AV563" s="145"/>
      <c r="AW563" s="145"/>
      <c r="AX563" s="142"/>
      <c r="AY563" s="146"/>
      <c r="AZ563" s="145"/>
      <c r="BA563" s="145"/>
      <c r="BB563" s="145"/>
      <c r="BC563" s="145"/>
      <c r="BD563" s="145"/>
      <c r="BE563" s="145"/>
      <c r="BF563" s="145"/>
      <c r="BG563" s="145"/>
      <c r="BH563" s="145"/>
      <c r="BI563" s="145"/>
      <c r="BJ563" s="145"/>
      <c r="BK563" s="145"/>
      <c r="BL563" s="145"/>
      <c r="BM563" s="145"/>
      <c r="BN563" s="145"/>
      <c r="BO563" s="142"/>
      <c r="BP563" s="148"/>
      <c r="BQ563" s="145"/>
      <c r="BR563" s="149"/>
      <c r="BS563" s="146"/>
      <c r="BT563" s="144"/>
      <c r="BU563" s="145"/>
      <c r="BV563" s="145"/>
      <c r="BW563" s="145"/>
      <c r="BX563" s="147"/>
      <c r="BY563" s="219"/>
    </row>
    <row r="564" spans="1:77" s="158" customFormat="1" ht="18" customHeight="1">
      <c r="A564" s="222">
        <f t="shared" si="25"/>
        <v>0</v>
      </c>
      <c r="B564" s="223" t="s">
        <v>689</v>
      </c>
      <c r="C564" s="224" t="str">
        <f t="shared" si="24"/>
        <v/>
      </c>
      <c r="D564" s="225" t="str">
        <f t="shared" si="23"/>
        <v/>
      </c>
      <c r="E564" s="141"/>
      <c r="F564" s="142"/>
      <c r="G564" s="143"/>
      <c r="H564" s="144"/>
      <c r="I564" s="145"/>
      <c r="J564" s="145"/>
      <c r="K564" s="145"/>
      <c r="L564" s="145"/>
      <c r="M564" s="145"/>
      <c r="N564" s="145"/>
      <c r="O564" s="145"/>
      <c r="P564" s="145"/>
      <c r="Q564" s="146"/>
      <c r="R564" s="145"/>
      <c r="S564" s="145"/>
      <c r="T564" s="145"/>
      <c r="U564" s="145"/>
      <c r="V564" s="145"/>
      <c r="W564" s="145"/>
      <c r="X564" s="145"/>
      <c r="Y564" s="145"/>
      <c r="Z564" s="147"/>
      <c r="AA564" s="146"/>
      <c r="AB564" s="145"/>
      <c r="AC564" s="145"/>
      <c r="AD564" s="147"/>
      <c r="AE564" s="147"/>
      <c r="AF564" s="146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7"/>
      <c r="AQ564" s="146"/>
      <c r="AR564" s="145"/>
      <c r="AS564" s="145"/>
      <c r="AT564" s="145"/>
      <c r="AU564" s="145"/>
      <c r="AV564" s="145"/>
      <c r="AW564" s="145"/>
      <c r="AX564" s="142"/>
      <c r="AY564" s="146"/>
      <c r="AZ564" s="145"/>
      <c r="BA564" s="145"/>
      <c r="BB564" s="145"/>
      <c r="BC564" s="145"/>
      <c r="BD564" s="145"/>
      <c r="BE564" s="145"/>
      <c r="BF564" s="145"/>
      <c r="BG564" s="145"/>
      <c r="BH564" s="145"/>
      <c r="BI564" s="145"/>
      <c r="BJ564" s="145"/>
      <c r="BK564" s="145"/>
      <c r="BL564" s="145"/>
      <c r="BM564" s="145"/>
      <c r="BN564" s="145"/>
      <c r="BO564" s="142"/>
      <c r="BP564" s="148"/>
      <c r="BQ564" s="145"/>
      <c r="BR564" s="149"/>
      <c r="BS564" s="146"/>
      <c r="BT564" s="144"/>
      <c r="BU564" s="145"/>
      <c r="BV564" s="145"/>
      <c r="BW564" s="145"/>
      <c r="BX564" s="147"/>
      <c r="BY564" s="219"/>
    </row>
    <row r="565" spans="1:77" s="158" customFormat="1" ht="17.350000000000001" customHeight="1">
      <c r="A565" s="222">
        <f t="shared" si="25"/>
        <v>0</v>
      </c>
      <c r="B565" s="223" t="s">
        <v>690</v>
      </c>
      <c r="C565" s="224" t="str">
        <f t="shared" si="24"/>
        <v/>
      </c>
      <c r="D565" s="225" t="str">
        <f t="shared" si="23"/>
        <v/>
      </c>
      <c r="E565" s="141"/>
      <c r="F565" s="142"/>
      <c r="G565" s="143"/>
      <c r="H565" s="144"/>
      <c r="I565" s="145"/>
      <c r="J565" s="145"/>
      <c r="K565" s="145"/>
      <c r="L565" s="145"/>
      <c r="M565" s="145"/>
      <c r="N565" s="145"/>
      <c r="O565" s="145"/>
      <c r="P565" s="145"/>
      <c r="Q565" s="146"/>
      <c r="R565" s="145"/>
      <c r="S565" s="145"/>
      <c r="T565" s="145"/>
      <c r="U565" s="145"/>
      <c r="V565" s="145"/>
      <c r="W565" s="145"/>
      <c r="X565" s="145"/>
      <c r="Y565" s="145"/>
      <c r="Z565" s="147"/>
      <c r="AA565" s="146"/>
      <c r="AB565" s="145"/>
      <c r="AC565" s="145"/>
      <c r="AD565" s="147"/>
      <c r="AE565" s="147"/>
      <c r="AF565" s="146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7"/>
      <c r="AQ565" s="146"/>
      <c r="AR565" s="145"/>
      <c r="AS565" s="145"/>
      <c r="AT565" s="145"/>
      <c r="AU565" s="145"/>
      <c r="AV565" s="145"/>
      <c r="AW565" s="145"/>
      <c r="AX565" s="142"/>
      <c r="AY565" s="146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  <c r="BM565" s="145"/>
      <c r="BN565" s="145"/>
      <c r="BO565" s="142"/>
      <c r="BP565" s="148"/>
      <c r="BQ565" s="145"/>
      <c r="BR565" s="149"/>
      <c r="BS565" s="146"/>
      <c r="BT565" s="144"/>
      <c r="BU565" s="145"/>
      <c r="BV565" s="145"/>
      <c r="BW565" s="145"/>
      <c r="BX565" s="147"/>
      <c r="BY565" s="219"/>
    </row>
    <row r="566" spans="1:77" s="158" customFormat="1" ht="17.350000000000001" customHeight="1">
      <c r="A566" s="222">
        <f t="shared" si="25"/>
        <v>0</v>
      </c>
      <c r="B566" s="223" t="s">
        <v>691</v>
      </c>
      <c r="C566" s="224" t="str">
        <f t="shared" si="24"/>
        <v/>
      </c>
      <c r="D566" s="225" t="str">
        <f t="shared" si="23"/>
        <v/>
      </c>
      <c r="E566" s="141"/>
      <c r="F566" s="142"/>
      <c r="G566" s="143"/>
      <c r="H566" s="144"/>
      <c r="I566" s="145"/>
      <c r="J566" s="145"/>
      <c r="K566" s="145"/>
      <c r="L566" s="145"/>
      <c r="M566" s="145"/>
      <c r="N566" s="145"/>
      <c r="O566" s="145"/>
      <c r="P566" s="145"/>
      <c r="Q566" s="146"/>
      <c r="R566" s="145"/>
      <c r="S566" s="145"/>
      <c r="T566" s="145"/>
      <c r="U566" s="145"/>
      <c r="V566" s="145"/>
      <c r="W566" s="145"/>
      <c r="X566" s="145"/>
      <c r="Y566" s="145"/>
      <c r="Z566" s="147"/>
      <c r="AA566" s="146"/>
      <c r="AB566" s="145"/>
      <c r="AC566" s="145"/>
      <c r="AD566" s="147"/>
      <c r="AE566" s="147"/>
      <c r="AF566" s="146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7"/>
      <c r="AQ566" s="146"/>
      <c r="AR566" s="145"/>
      <c r="AS566" s="145"/>
      <c r="AT566" s="145"/>
      <c r="AU566" s="145"/>
      <c r="AV566" s="145"/>
      <c r="AW566" s="145"/>
      <c r="AX566" s="142"/>
      <c r="AY566" s="146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45"/>
      <c r="BN566" s="145"/>
      <c r="BO566" s="142"/>
      <c r="BP566" s="148"/>
      <c r="BQ566" s="145"/>
      <c r="BR566" s="149"/>
      <c r="BS566" s="146"/>
      <c r="BT566" s="144"/>
      <c r="BU566" s="145"/>
      <c r="BV566" s="145"/>
      <c r="BW566" s="145"/>
      <c r="BX566" s="147"/>
      <c r="BY566" s="219"/>
    </row>
    <row r="567" spans="1:77" s="158" customFormat="1" ht="17.350000000000001" customHeight="1">
      <c r="A567" s="222">
        <f t="shared" si="25"/>
        <v>0</v>
      </c>
      <c r="B567" s="223" t="s">
        <v>692</v>
      </c>
      <c r="C567" s="224" t="str">
        <f t="shared" si="24"/>
        <v/>
      </c>
      <c r="D567" s="225" t="str">
        <f t="shared" si="23"/>
        <v/>
      </c>
      <c r="E567" s="141"/>
      <c r="F567" s="142"/>
      <c r="G567" s="143"/>
      <c r="H567" s="144"/>
      <c r="I567" s="145"/>
      <c r="J567" s="145"/>
      <c r="K567" s="145"/>
      <c r="L567" s="145"/>
      <c r="M567" s="145"/>
      <c r="N567" s="145"/>
      <c r="O567" s="145"/>
      <c r="P567" s="145"/>
      <c r="Q567" s="146"/>
      <c r="R567" s="145"/>
      <c r="S567" s="145"/>
      <c r="T567" s="145"/>
      <c r="U567" s="145"/>
      <c r="V567" s="145"/>
      <c r="W567" s="145"/>
      <c r="X567" s="145"/>
      <c r="Y567" s="145"/>
      <c r="Z567" s="147"/>
      <c r="AA567" s="146"/>
      <c r="AB567" s="145"/>
      <c r="AC567" s="145"/>
      <c r="AD567" s="147"/>
      <c r="AE567" s="147"/>
      <c r="AF567" s="146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7"/>
      <c r="AQ567" s="146"/>
      <c r="AR567" s="145"/>
      <c r="AS567" s="145"/>
      <c r="AT567" s="145"/>
      <c r="AU567" s="145"/>
      <c r="AV567" s="145"/>
      <c r="AW567" s="145"/>
      <c r="AX567" s="142"/>
      <c r="AY567" s="146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  <c r="BM567" s="145"/>
      <c r="BN567" s="145"/>
      <c r="BO567" s="142"/>
      <c r="BP567" s="148"/>
      <c r="BQ567" s="145"/>
      <c r="BR567" s="149"/>
      <c r="BS567" s="146"/>
      <c r="BT567" s="144"/>
      <c r="BU567" s="145"/>
      <c r="BV567" s="145"/>
      <c r="BW567" s="145"/>
      <c r="BX567" s="147"/>
      <c r="BY567" s="219"/>
    </row>
    <row r="568" spans="1:77" s="158" customFormat="1" ht="17.350000000000001" customHeight="1">
      <c r="A568" s="222">
        <f t="shared" si="25"/>
        <v>0</v>
      </c>
      <c r="B568" s="223" t="s">
        <v>693</v>
      </c>
      <c r="C568" s="224" t="str">
        <f t="shared" si="24"/>
        <v/>
      </c>
      <c r="D568" s="225" t="str">
        <f t="shared" si="23"/>
        <v/>
      </c>
      <c r="E568" s="141"/>
      <c r="F568" s="142"/>
      <c r="G568" s="143"/>
      <c r="H568" s="144"/>
      <c r="I568" s="145"/>
      <c r="J568" s="145"/>
      <c r="K568" s="145"/>
      <c r="L568" s="145"/>
      <c r="M568" s="145"/>
      <c r="N568" s="145"/>
      <c r="O568" s="145"/>
      <c r="P568" s="145"/>
      <c r="Q568" s="146"/>
      <c r="R568" s="145"/>
      <c r="S568" s="145"/>
      <c r="T568" s="145"/>
      <c r="U568" s="145"/>
      <c r="V568" s="145"/>
      <c r="W568" s="145"/>
      <c r="X568" s="145"/>
      <c r="Y568" s="145"/>
      <c r="Z568" s="147"/>
      <c r="AA568" s="146"/>
      <c r="AB568" s="145"/>
      <c r="AC568" s="145"/>
      <c r="AD568" s="147"/>
      <c r="AE568" s="147"/>
      <c r="AF568" s="146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7"/>
      <c r="AQ568" s="146"/>
      <c r="AR568" s="145"/>
      <c r="AS568" s="145"/>
      <c r="AT568" s="145"/>
      <c r="AU568" s="145"/>
      <c r="AV568" s="145"/>
      <c r="AW568" s="145"/>
      <c r="AX568" s="142"/>
      <c r="AY568" s="146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45"/>
      <c r="BN568" s="145"/>
      <c r="BO568" s="142"/>
      <c r="BP568" s="148"/>
      <c r="BQ568" s="145"/>
      <c r="BR568" s="149"/>
      <c r="BS568" s="146"/>
      <c r="BT568" s="144"/>
      <c r="BU568" s="145"/>
      <c r="BV568" s="145"/>
      <c r="BW568" s="145"/>
      <c r="BX568" s="147"/>
      <c r="BY568" s="219"/>
    </row>
    <row r="569" spans="1:77" s="158" customFormat="1" ht="17.350000000000001" customHeight="1">
      <c r="A569" s="222">
        <f t="shared" si="25"/>
        <v>0</v>
      </c>
      <c r="B569" s="223" t="s">
        <v>694</v>
      </c>
      <c r="C569" s="224" t="str">
        <f t="shared" si="24"/>
        <v/>
      </c>
      <c r="D569" s="225" t="str">
        <f t="shared" si="23"/>
        <v/>
      </c>
      <c r="E569" s="141"/>
      <c r="F569" s="142"/>
      <c r="G569" s="143"/>
      <c r="H569" s="144"/>
      <c r="I569" s="145"/>
      <c r="J569" s="145"/>
      <c r="K569" s="145"/>
      <c r="L569" s="145"/>
      <c r="M569" s="145"/>
      <c r="N569" s="145"/>
      <c r="O569" s="145"/>
      <c r="P569" s="145"/>
      <c r="Q569" s="146"/>
      <c r="R569" s="145"/>
      <c r="S569" s="145"/>
      <c r="T569" s="145"/>
      <c r="U569" s="145"/>
      <c r="V569" s="145"/>
      <c r="W569" s="145"/>
      <c r="X569" s="145"/>
      <c r="Y569" s="145"/>
      <c r="Z569" s="147"/>
      <c r="AA569" s="146"/>
      <c r="AB569" s="145"/>
      <c r="AC569" s="145"/>
      <c r="AD569" s="147"/>
      <c r="AE569" s="147"/>
      <c r="AF569" s="146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7"/>
      <c r="AQ569" s="146"/>
      <c r="AR569" s="145"/>
      <c r="AS569" s="145"/>
      <c r="AT569" s="145"/>
      <c r="AU569" s="145"/>
      <c r="AV569" s="145"/>
      <c r="AW569" s="145"/>
      <c r="AX569" s="142"/>
      <c r="AY569" s="146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45"/>
      <c r="BN569" s="145"/>
      <c r="BO569" s="142"/>
      <c r="BP569" s="148"/>
      <c r="BQ569" s="145"/>
      <c r="BR569" s="149"/>
      <c r="BS569" s="146"/>
      <c r="BT569" s="144"/>
      <c r="BU569" s="145"/>
      <c r="BV569" s="145"/>
      <c r="BW569" s="145"/>
      <c r="BX569" s="147"/>
      <c r="BY569" s="219"/>
    </row>
    <row r="570" spans="1:77" s="158" customFormat="1" ht="17.350000000000001" customHeight="1">
      <c r="A570" s="222">
        <f t="shared" si="25"/>
        <v>0</v>
      </c>
      <c r="B570" s="223" t="s">
        <v>695</v>
      </c>
      <c r="C570" s="224" t="str">
        <f t="shared" si="24"/>
        <v/>
      </c>
      <c r="D570" s="225" t="str">
        <f t="shared" si="23"/>
        <v/>
      </c>
      <c r="E570" s="141"/>
      <c r="F570" s="142"/>
      <c r="G570" s="143"/>
      <c r="H570" s="144"/>
      <c r="I570" s="145"/>
      <c r="J570" s="145"/>
      <c r="K570" s="145"/>
      <c r="L570" s="145"/>
      <c r="M570" s="145"/>
      <c r="N570" s="145"/>
      <c r="O570" s="145"/>
      <c r="P570" s="145"/>
      <c r="Q570" s="146"/>
      <c r="R570" s="145"/>
      <c r="S570" s="145"/>
      <c r="T570" s="145"/>
      <c r="U570" s="145"/>
      <c r="V570" s="145"/>
      <c r="W570" s="145"/>
      <c r="X570" s="145"/>
      <c r="Y570" s="145"/>
      <c r="Z570" s="147"/>
      <c r="AA570" s="146"/>
      <c r="AB570" s="145"/>
      <c r="AC570" s="145"/>
      <c r="AD570" s="147"/>
      <c r="AE570" s="147"/>
      <c r="AF570" s="146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7"/>
      <c r="AQ570" s="146"/>
      <c r="AR570" s="145"/>
      <c r="AS570" s="145"/>
      <c r="AT570" s="145"/>
      <c r="AU570" s="145"/>
      <c r="AV570" s="145"/>
      <c r="AW570" s="145"/>
      <c r="AX570" s="142"/>
      <c r="AY570" s="146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45"/>
      <c r="BN570" s="145"/>
      <c r="BO570" s="142"/>
      <c r="BP570" s="148"/>
      <c r="BQ570" s="145"/>
      <c r="BR570" s="149"/>
      <c r="BS570" s="146"/>
      <c r="BT570" s="144"/>
      <c r="BU570" s="145"/>
      <c r="BV570" s="145"/>
      <c r="BW570" s="145"/>
      <c r="BX570" s="147"/>
      <c r="BY570" s="219"/>
    </row>
    <row r="571" spans="1:77" s="158" customFormat="1" ht="17.350000000000001" customHeight="1">
      <c r="A571" s="222">
        <f t="shared" si="25"/>
        <v>0</v>
      </c>
      <c r="B571" s="223" t="s">
        <v>696</v>
      </c>
      <c r="C571" s="224" t="str">
        <f t="shared" si="24"/>
        <v/>
      </c>
      <c r="D571" s="225" t="str">
        <f t="shared" si="23"/>
        <v/>
      </c>
      <c r="E571" s="141"/>
      <c r="F571" s="142"/>
      <c r="G571" s="143"/>
      <c r="H571" s="144"/>
      <c r="I571" s="145"/>
      <c r="J571" s="145"/>
      <c r="K571" s="145"/>
      <c r="L571" s="145"/>
      <c r="M571" s="145"/>
      <c r="N571" s="145"/>
      <c r="O571" s="145"/>
      <c r="P571" s="145"/>
      <c r="Q571" s="146"/>
      <c r="R571" s="145"/>
      <c r="S571" s="145"/>
      <c r="T571" s="145"/>
      <c r="U571" s="145"/>
      <c r="V571" s="145"/>
      <c r="W571" s="145"/>
      <c r="X571" s="145"/>
      <c r="Y571" s="145"/>
      <c r="Z571" s="147"/>
      <c r="AA571" s="146"/>
      <c r="AB571" s="145"/>
      <c r="AC571" s="145"/>
      <c r="AD571" s="147"/>
      <c r="AE571" s="147"/>
      <c r="AF571" s="146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7"/>
      <c r="AQ571" s="146"/>
      <c r="AR571" s="145"/>
      <c r="AS571" s="145"/>
      <c r="AT571" s="145"/>
      <c r="AU571" s="145"/>
      <c r="AV571" s="145"/>
      <c r="AW571" s="145"/>
      <c r="AX571" s="142"/>
      <c r="AY571" s="146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145"/>
      <c r="BN571" s="145"/>
      <c r="BO571" s="142"/>
      <c r="BP571" s="148"/>
      <c r="BQ571" s="145"/>
      <c r="BR571" s="149"/>
      <c r="BS571" s="146"/>
      <c r="BT571" s="144"/>
      <c r="BU571" s="145"/>
      <c r="BV571" s="145"/>
      <c r="BW571" s="145"/>
      <c r="BX571" s="147"/>
      <c r="BY571" s="219"/>
    </row>
    <row r="572" spans="1:77" s="158" customFormat="1" ht="17.350000000000001" customHeight="1">
      <c r="A572" s="222">
        <f t="shared" si="25"/>
        <v>0</v>
      </c>
      <c r="B572" s="223" t="s">
        <v>697</v>
      </c>
      <c r="C572" s="224" t="str">
        <f t="shared" si="24"/>
        <v/>
      </c>
      <c r="D572" s="225" t="str">
        <f t="shared" si="23"/>
        <v/>
      </c>
      <c r="E572" s="141"/>
      <c r="F572" s="142"/>
      <c r="G572" s="143"/>
      <c r="H572" s="144"/>
      <c r="I572" s="145"/>
      <c r="J572" s="145"/>
      <c r="K572" s="145"/>
      <c r="L572" s="145"/>
      <c r="M572" s="145"/>
      <c r="N572" s="145"/>
      <c r="O572" s="145"/>
      <c r="P572" s="145"/>
      <c r="Q572" s="146"/>
      <c r="R572" s="145"/>
      <c r="S572" s="145"/>
      <c r="T572" s="145"/>
      <c r="U572" s="145"/>
      <c r="V572" s="145"/>
      <c r="W572" s="145"/>
      <c r="X572" s="145"/>
      <c r="Y572" s="145"/>
      <c r="Z572" s="147"/>
      <c r="AA572" s="146"/>
      <c r="AB572" s="145"/>
      <c r="AC572" s="145"/>
      <c r="AD572" s="147"/>
      <c r="AE572" s="147"/>
      <c r="AF572" s="146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7"/>
      <c r="AQ572" s="146"/>
      <c r="AR572" s="145"/>
      <c r="AS572" s="145"/>
      <c r="AT572" s="145"/>
      <c r="AU572" s="145"/>
      <c r="AV572" s="145"/>
      <c r="AW572" s="145"/>
      <c r="AX572" s="142"/>
      <c r="AY572" s="146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145"/>
      <c r="BN572" s="145"/>
      <c r="BO572" s="142"/>
      <c r="BP572" s="148"/>
      <c r="BQ572" s="145"/>
      <c r="BR572" s="149"/>
      <c r="BS572" s="146"/>
      <c r="BT572" s="144"/>
      <c r="BU572" s="145"/>
      <c r="BV572" s="145"/>
      <c r="BW572" s="145"/>
      <c r="BX572" s="147"/>
      <c r="BY572" s="219"/>
    </row>
    <row r="573" spans="1:77" s="158" customFormat="1" ht="17.350000000000001" customHeight="1">
      <c r="A573" s="222">
        <f t="shared" si="25"/>
        <v>0</v>
      </c>
      <c r="B573" s="223" t="s">
        <v>698</v>
      </c>
      <c r="C573" s="224" t="str">
        <f t="shared" si="24"/>
        <v/>
      </c>
      <c r="D573" s="225" t="str">
        <f t="shared" si="23"/>
        <v/>
      </c>
      <c r="E573" s="141"/>
      <c r="F573" s="142"/>
      <c r="G573" s="143"/>
      <c r="H573" s="144"/>
      <c r="I573" s="145"/>
      <c r="J573" s="145"/>
      <c r="K573" s="145"/>
      <c r="L573" s="145"/>
      <c r="M573" s="145"/>
      <c r="N573" s="145"/>
      <c r="O573" s="145"/>
      <c r="P573" s="145"/>
      <c r="Q573" s="146"/>
      <c r="R573" s="145"/>
      <c r="S573" s="145"/>
      <c r="T573" s="145"/>
      <c r="U573" s="145"/>
      <c r="V573" s="145"/>
      <c r="W573" s="145"/>
      <c r="X573" s="145"/>
      <c r="Y573" s="145"/>
      <c r="Z573" s="147"/>
      <c r="AA573" s="146"/>
      <c r="AB573" s="145"/>
      <c r="AC573" s="145"/>
      <c r="AD573" s="147"/>
      <c r="AE573" s="147"/>
      <c r="AF573" s="146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7"/>
      <c r="AQ573" s="146"/>
      <c r="AR573" s="145"/>
      <c r="AS573" s="145"/>
      <c r="AT573" s="145"/>
      <c r="AU573" s="145"/>
      <c r="AV573" s="145"/>
      <c r="AW573" s="145"/>
      <c r="AX573" s="142"/>
      <c r="AY573" s="146"/>
      <c r="AZ573" s="145"/>
      <c r="BA573" s="145"/>
      <c r="BB573" s="145"/>
      <c r="BC573" s="145"/>
      <c r="BD573" s="145"/>
      <c r="BE573" s="145"/>
      <c r="BF573" s="145"/>
      <c r="BG573" s="145"/>
      <c r="BH573" s="145"/>
      <c r="BI573" s="145"/>
      <c r="BJ573" s="145"/>
      <c r="BK573" s="145"/>
      <c r="BL573" s="145"/>
      <c r="BM573" s="145"/>
      <c r="BN573" s="145"/>
      <c r="BO573" s="142"/>
      <c r="BP573" s="148"/>
      <c r="BQ573" s="145"/>
      <c r="BR573" s="149"/>
      <c r="BS573" s="146"/>
      <c r="BT573" s="144"/>
      <c r="BU573" s="145"/>
      <c r="BV573" s="145"/>
      <c r="BW573" s="145"/>
      <c r="BX573" s="147"/>
      <c r="BY573" s="219"/>
    </row>
    <row r="574" spans="1:77" s="158" customFormat="1" ht="17.350000000000001" customHeight="1">
      <c r="A574" s="222">
        <f t="shared" si="25"/>
        <v>0</v>
      </c>
      <c r="B574" s="223" t="s">
        <v>699</v>
      </c>
      <c r="C574" s="224" t="str">
        <f t="shared" si="24"/>
        <v/>
      </c>
      <c r="D574" s="225" t="str">
        <f t="shared" si="23"/>
        <v/>
      </c>
      <c r="E574" s="141"/>
      <c r="F574" s="142"/>
      <c r="G574" s="143"/>
      <c r="H574" s="144"/>
      <c r="I574" s="145"/>
      <c r="J574" s="145"/>
      <c r="K574" s="145"/>
      <c r="L574" s="145"/>
      <c r="M574" s="145"/>
      <c r="N574" s="145"/>
      <c r="O574" s="145"/>
      <c r="P574" s="145"/>
      <c r="Q574" s="146"/>
      <c r="R574" s="145"/>
      <c r="S574" s="145"/>
      <c r="T574" s="145"/>
      <c r="U574" s="145"/>
      <c r="V574" s="145"/>
      <c r="W574" s="145"/>
      <c r="X574" s="145"/>
      <c r="Y574" s="145"/>
      <c r="Z574" s="147"/>
      <c r="AA574" s="146"/>
      <c r="AB574" s="145"/>
      <c r="AC574" s="145"/>
      <c r="AD574" s="147"/>
      <c r="AE574" s="147"/>
      <c r="AF574" s="146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7"/>
      <c r="AQ574" s="146"/>
      <c r="AR574" s="145"/>
      <c r="AS574" s="145"/>
      <c r="AT574" s="145"/>
      <c r="AU574" s="145"/>
      <c r="AV574" s="145"/>
      <c r="AW574" s="145"/>
      <c r="AX574" s="142"/>
      <c r="AY574" s="146"/>
      <c r="AZ574" s="145"/>
      <c r="BA574" s="145"/>
      <c r="BB574" s="145"/>
      <c r="BC574" s="145"/>
      <c r="BD574" s="145"/>
      <c r="BE574" s="145"/>
      <c r="BF574" s="145"/>
      <c r="BG574" s="145"/>
      <c r="BH574" s="145"/>
      <c r="BI574" s="145"/>
      <c r="BJ574" s="145"/>
      <c r="BK574" s="145"/>
      <c r="BL574" s="145"/>
      <c r="BM574" s="145"/>
      <c r="BN574" s="145"/>
      <c r="BO574" s="142"/>
      <c r="BP574" s="148"/>
      <c r="BQ574" s="145"/>
      <c r="BR574" s="149"/>
      <c r="BS574" s="146"/>
      <c r="BT574" s="144"/>
      <c r="BU574" s="145"/>
      <c r="BV574" s="145"/>
      <c r="BW574" s="145"/>
      <c r="BX574" s="147"/>
      <c r="BY574" s="219"/>
    </row>
    <row r="575" spans="1:77" s="158" customFormat="1" ht="17.350000000000001" customHeight="1">
      <c r="A575" s="222">
        <f t="shared" si="25"/>
        <v>0</v>
      </c>
      <c r="B575" s="223" t="s">
        <v>700</v>
      </c>
      <c r="C575" s="224" t="str">
        <f t="shared" si="24"/>
        <v/>
      </c>
      <c r="D575" s="225" t="str">
        <f t="shared" si="23"/>
        <v/>
      </c>
      <c r="E575" s="141"/>
      <c r="F575" s="142"/>
      <c r="G575" s="143"/>
      <c r="H575" s="144"/>
      <c r="I575" s="145"/>
      <c r="J575" s="145"/>
      <c r="K575" s="145"/>
      <c r="L575" s="145"/>
      <c r="M575" s="145"/>
      <c r="N575" s="145"/>
      <c r="O575" s="145"/>
      <c r="P575" s="145"/>
      <c r="Q575" s="146"/>
      <c r="R575" s="145"/>
      <c r="S575" s="145"/>
      <c r="T575" s="145"/>
      <c r="U575" s="145"/>
      <c r="V575" s="145"/>
      <c r="W575" s="145"/>
      <c r="X575" s="145"/>
      <c r="Y575" s="145"/>
      <c r="Z575" s="147"/>
      <c r="AA575" s="146"/>
      <c r="AB575" s="145"/>
      <c r="AC575" s="145"/>
      <c r="AD575" s="147"/>
      <c r="AE575" s="147"/>
      <c r="AF575" s="146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7"/>
      <c r="AQ575" s="146"/>
      <c r="AR575" s="145"/>
      <c r="AS575" s="145"/>
      <c r="AT575" s="145"/>
      <c r="AU575" s="145"/>
      <c r="AV575" s="145"/>
      <c r="AW575" s="145"/>
      <c r="AX575" s="142"/>
      <c r="AY575" s="146"/>
      <c r="AZ575" s="145"/>
      <c r="BA575" s="145"/>
      <c r="BB575" s="145"/>
      <c r="BC575" s="145"/>
      <c r="BD575" s="145"/>
      <c r="BE575" s="145"/>
      <c r="BF575" s="145"/>
      <c r="BG575" s="145"/>
      <c r="BH575" s="145"/>
      <c r="BI575" s="145"/>
      <c r="BJ575" s="145"/>
      <c r="BK575" s="145"/>
      <c r="BL575" s="145"/>
      <c r="BM575" s="145"/>
      <c r="BN575" s="145"/>
      <c r="BO575" s="142"/>
      <c r="BP575" s="148"/>
      <c r="BQ575" s="145"/>
      <c r="BR575" s="149"/>
      <c r="BS575" s="146"/>
      <c r="BT575" s="144"/>
      <c r="BU575" s="145"/>
      <c r="BV575" s="145"/>
      <c r="BW575" s="145"/>
      <c r="BX575" s="147"/>
      <c r="BY575" s="219"/>
    </row>
    <row r="576" spans="1:77" s="158" customFormat="1" ht="17.350000000000001" customHeight="1">
      <c r="A576" s="222">
        <f t="shared" si="25"/>
        <v>0</v>
      </c>
      <c r="B576" s="223" t="s">
        <v>701</v>
      </c>
      <c r="C576" s="224" t="str">
        <f t="shared" si="24"/>
        <v/>
      </c>
      <c r="D576" s="225" t="str">
        <f t="shared" si="23"/>
        <v/>
      </c>
      <c r="E576" s="141"/>
      <c r="F576" s="142"/>
      <c r="G576" s="143"/>
      <c r="H576" s="144"/>
      <c r="I576" s="145"/>
      <c r="J576" s="145"/>
      <c r="K576" s="145"/>
      <c r="L576" s="145"/>
      <c r="M576" s="145"/>
      <c r="N576" s="145"/>
      <c r="O576" s="145"/>
      <c r="P576" s="145"/>
      <c r="Q576" s="146"/>
      <c r="R576" s="145"/>
      <c r="S576" s="145"/>
      <c r="T576" s="145"/>
      <c r="U576" s="145"/>
      <c r="V576" s="145"/>
      <c r="W576" s="145"/>
      <c r="X576" s="145"/>
      <c r="Y576" s="145"/>
      <c r="Z576" s="147"/>
      <c r="AA576" s="146"/>
      <c r="AB576" s="145"/>
      <c r="AC576" s="145"/>
      <c r="AD576" s="147"/>
      <c r="AE576" s="147"/>
      <c r="AF576" s="146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7"/>
      <c r="AQ576" s="146"/>
      <c r="AR576" s="145"/>
      <c r="AS576" s="145"/>
      <c r="AT576" s="145"/>
      <c r="AU576" s="145"/>
      <c r="AV576" s="145"/>
      <c r="AW576" s="145"/>
      <c r="AX576" s="142"/>
      <c r="AY576" s="146"/>
      <c r="AZ576" s="145"/>
      <c r="BA576" s="145"/>
      <c r="BB576" s="145"/>
      <c r="BC576" s="145"/>
      <c r="BD576" s="145"/>
      <c r="BE576" s="145"/>
      <c r="BF576" s="145"/>
      <c r="BG576" s="145"/>
      <c r="BH576" s="145"/>
      <c r="BI576" s="145"/>
      <c r="BJ576" s="145"/>
      <c r="BK576" s="145"/>
      <c r="BL576" s="145"/>
      <c r="BM576" s="145"/>
      <c r="BN576" s="145"/>
      <c r="BO576" s="142"/>
      <c r="BP576" s="148"/>
      <c r="BQ576" s="145"/>
      <c r="BR576" s="149"/>
      <c r="BS576" s="146"/>
      <c r="BT576" s="144"/>
      <c r="BU576" s="145"/>
      <c r="BV576" s="145"/>
      <c r="BW576" s="145"/>
      <c r="BX576" s="147"/>
      <c r="BY576" s="219"/>
    </row>
    <row r="577" spans="1:77" s="158" customFormat="1" ht="17.350000000000001" customHeight="1">
      <c r="A577" s="222">
        <f t="shared" si="25"/>
        <v>0</v>
      </c>
      <c r="B577" s="223" t="s">
        <v>702</v>
      </c>
      <c r="C577" s="224" t="str">
        <f t="shared" si="24"/>
        <v/>
      </c>
      <c r="D577" s="225" t="str">
        <f t="shared" si="23"/>
        <v/>
      </c>
      <c r="E577" s="141"/>
      <c r="F577" s="142"/>
      <c r="G577" s="143"/>
      <c r="H577" s="144"/>
      <c r="I577" s="145"/>
      <c r="J577" s="145"/>
      <c r="K577" s="145"/>
      <c r="L577" s="145"/>
      <c r="M577" s="145"/>
      <c r="N577" s="145"/>
      <c r="O577" s="145"/>
      <c r="P577" s="145"/>
      <c r="Q577" s="146"/>
      <c r="R577" s="145"/>
      <c r="S577" s="145"/>
      <c r="T577" s="145"/>
      <c r="U577" s="145"/>
      <c r="V577" s="145"/>
      <c r="W577" s="145"/>
      <c r="X577" s="145"/>
      <c r="Y577" s="145"/>
      <c r="Z577" s="147"/>
      <c r="AA577" s="146"/>
      <c r="AB577" s="145"/>
      <c r="AC577" s="145"/>
      <c r="AD577" s="147"/>
      <c r="AE577" s="147"/>
      <c r="AF577" s="146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7"/>
      <c r="AQ577" s="146"/>
      <c r="AR577" s="145"/>
      <c r="AS577" s="145"/>
      <c r="AT577" s="145"/>
      <c r="AU577" s="145"/>
      <c r="AV577" s="145"/>
      <c r="AW577" s="145"/>
      <c r="AX577" s="142"/>
      <c r="AY577" s="146"/>
      <c r="AZ577" s="145"/>
      <c r="BA577" s="145"/>
      <c r="BB577" s="145"/>
      <c r="BC577" s="145"/>
      <c r="BD577" s="145"/>
      <c r="BE577" s="145"/>
      <c r="BF577" s="145"/>
      <c r="BG577" s="145"/>
      <c r="BH577" s="145"/>
      <c r="BI577" s="145"/>
      <c r="BJ577" s="145"/>
      <c r="BK577" s="145"/>
      <c r="BL577" s="145"/>
      <c r="BM577" s="145"/>
      <c r="BN577" s="145"/>
      <c r="BO577" s="142"/>
      <c r="BP577" s="148"/>
      <c r="BQ577" s="145"/>
      <c r="BR577" s="149"/>
      <c r="BS577" s="146"/>
      <c r="BT577" s="144"/>
      <c r="BU577" s="145"/>
      <c r="BV577" s="145"/>
      <c r="BW577" s="145"/>
      <c r="BX577" s="147"/>
      <c r="BY577" s="219"/>
    </row>
    <row r="578" spans="1:77" s="159" customFormat="1" ht="17.350000000000001" customHeight="1">
      <c r="A578" s="222">
        <f t="shared" si="25"/>
        <v>0</v>
      </c>
      <c r="B578" s="223" t="s">
        <v>703</v>
      </c>
      <c r="C578" s="224" t="str">
        <f t="shared" si="24"/>
        <v/>
      </c>
      <c r="D578" s="225" t="str">
        <f t="shared" si="23"/>
        <v/>
      </c>
      <c r="E578" s="109"/>
      <c r="F578" s="33"/>
      <c r="G578" s="59"/>
      <c r="H578" s="60"/>
      <c r="I578" s="41"/>
      <c r="J578" s="41"/>
      <c r="K578" s="41"/>
      <c r="L578" s="41"/>
      <c r="M578" s="41"/>
      <c r="N578" s="41"/>
      <c r="O578" s="41"/>
      <c r="P578" s="41"/>
      <c r="Q578" s="40"/>
      <c r="R578" s="41"/>
      <c r="S578" s="41"/>
      <c r="T578" s="41"/>
      <c r="U578" s="41"/>
      <c r="V578" s="41"/>
      <c r="W578" s="41"/>
      <c r="X578" s="41"/>
      <c r="Y578" s="41"/>
      <c r="Z578" s="42"/>
      <c r="AA578" s="40"/>
      <c r="AB578" s="41"/>
      <c r="AC578" s="41"/>
      <c r="AD578" s="42"/>
      <c r="AE578" s="42"/>
      <c r="AF578" s="40"/>
      <c r="AG578" s="41"/>
      <c r="AH578" s="41"/>
      <c r="AI578" s="41"/>
      <c r="AJ578" s="41"/>
      <c r="AK578" s="41"/>
      <c r="AL578" s="41"/>
      <c r="AM578" s="41"/>
      <c r="AN578" s="41"/>
      <c r="AO578" s="41"/>
      <c r="AP578" s="42"/>
      <c r="AQ578" s="40"/>
      <c r="AR578" s="41"/>
      <c r="AS578" s="41"/>
      <c r="AT578" s="41"/>
      <c r="AU578" s="41"/>
      <c r="AV578" s="41"/>
      <c r="AW578" s="41"/>
      <c r="AX578" s="33"/>
      <c r="AY578" s="40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33"/>
      <c r="BP578" s="38"/>
      <c r="BQ578" s="41"/>
      <c r="BR578" s="39"/>
      <c r="BS578" s="40"/>
      <c r="BT578" s="60"/>
      <c r="BU578" s="41"/>
      <c r="BV578" s="41"/>
      <c r="BW578" s="41"/>
      <c r="BX578" s="42"/>
      <c r="BY578" s="220"/>
    </row>
    <row r="579" spans="1:77" s="159" customFormat="1" ht="17.350000000000001" customHeight="1">
      <c r="A579" s="222">
        <f t="shared" si="25"/>
        <v>0</v>
      </c>
      <c r="B579" s="223" t="s">
        <v>704</v>
      </c>
      <c r="C579" s="224" t="str">
        <f t="shared" si="24"/>
        <v/>
      </c>
      <c r="D579" s="225" t="str">
        <f t="shared" si="23"/>
        <v/>
      </c>
      <c r="E579" s="109"/>
      <c r="F579" s="33"/>
      <c r="G579" s="59"/>
      <c r="H579" s="58"/>
      <c r="I579" s="35"/>
      <c r="J579" s="35"/>
      <c r="K579" s="35"/>
      <c r="L579" s="35"/>
      <c r="M579" s="35"/>
      <c r="N579" s="35"/>
      <c r="O579" s="35"/>
      <c r="P579" s="35"/>
      <c r="Q579" s="34"/>
      <c r="R579" s="35"/>
      <c r="S579" s="35"/>
      <c r="T579" s="35"/>
      <c r="U579" s="35"/>
      <c r="V579" s="35"/>
      <c r="W579" s="35"/>
      <c r="X579" s="35"/>
      <c r="Y579" s="35"/>
      <c r="Z579" s="36"/>
      <c r="AA579" s="34"/>
      <c r="AB579" s="35"/>
      <c r="AC579" s="35"/>
      <c r="AD579" s="36"/>
      <c r="AE579" s="36"/>
      <c r="AF579" s="34"/>
      <c r="AG579" s="35"/>
      <c r="AH579" s="35"/>
      <c r="AI579" s="35"/>
      <c r="AJ579" s="35"/>
      <c r="AK579" s="35"/>
      <c r="AL579" s="35"/>
      <c r="AM579" s="35"/>
      <c r="AN579" s="35"/>
      <c r="AO579" s="35"/>
      <c r="AP579" s="36"/>
      <c r="AQ579" s="34"/>
      <c r="AR579" s="35"/>
      <c r="AS579" s="35"/>
      <c r="AT579" s="35"/>
      <c r="AU579" s="35"/>
      <c r="AV579" s="35"/>
      <c r="AW579" s="35"/>
      <c r="AX579" s="37"/>
      <c r="AY579" s="34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7"/>
      <c r="BP579" s="38"/>
      <c r="BQ579" s="35"/>
      <c r="BR579" s="39"/>
      <c r="BS579" s="40"/>
      <c r="BT579" s="60"/>
      <c r="BU579" s="41"/>
      <c r="BV579" s="41"/>
      <c r="BW579" s="41"/>
      <c r="BX579" s="42"/>
      <c r="BY579" s="220"/>
    </row>
    <row r="580" spans="1:77" s="159" customFormat="1" ht="17.350000000000001" customHeight="1">
      <c r="A580" s="222">
        <f t="shared" si="25"/>
        <v>0</v>
      </c>
      <c r="B580" s="223" t="s">
        <v>705</v>
      </c>
      <c r="C580" s="224" t="str">
        <f t="shared" si="24"/>
        <v/>
      </c>
      <c r="D580" s="225" t="str">
        <f t="shared" si="23"/>
        <v/>
      </c>
      <c r="E580" s="109"/>
      <c r="F580" s="33"/>
      <c r="G580" s="59"/>
      <c r="H580" s="58"/>
      <c r="I580" s="35"/>
      <c r="J580" s="35"/>
      <c r="K580" s="35"/>
      <c r="L580" s="35"/>
      <c r="M580" s="35"/>
      <c r="N580" s="35"/>
      <c r="O580" s="35"/>
      <c r="P580" s="35"/>
      <c r="Q580" s="34"/>
      <c r="R580" s="35"/>
      <c r="S580" s="35"/>
      <c r="T580" s="35"/>
      <c r="U580" s="35"/>
      <c r="V580" s="35"/>
      <c r="W580" s="35"/>
      <c r="X580" s="35"/>
      <c r="Y580" s="35"/>
      <c r="Z580" s="36"/>
      <c r="AA580" s="34"/>
      <c r="AB580" s="35"/>
      <c r="AC580" s="35"/>
      <c r="AD580" s="36"/>
      <c r="AE580" s="36"/>
      <c r="AF580" s="34"/>
      <c r="AG580" s="35"/>
      <c r="AH580" s="35"/>
      <c r="AI580" s="35"/>
      <c r="AJ580" s="35"/>
      <c r="AK580" s="35"/>
      <c r="AL580" s="35"/>
      <c r="AM580" s="35"/>
      <c r="AN580" s="35"/>
      <c r="AO580" s="35"/>
      <c r="AP580" s="36"/>
      <c r="AQ580" s="34"/>
      <c r="AR580" s="35"/>
      <c r="AS580" s="35"/>
      <c r="AT580" s="35"/>
      <c r="AU580" s="35"/>
      <c r="AV580" s="35"/>
      <c r="AW580" s="35"/>
      <c r="AX580" s="37"/>
      <c r="AY580" s="34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7"/>
      <c r="BP580" s="38"/>
      <c r="BQ580" s="35"/>
      <c r="BR580" s="39"/>
      <c r="BS580" s="40"/>
      <c r="BT580" s="60"/>
      <c r="BU580" s="41"/>
      <c r="BV580" s="41"/>
      <c r="BW580" s="41"/>
      <c r="BX580" s="42"/>
      <c r="BY580" s="220"/>
    </row>
    <row r="581" spans="1:77" s="159" customFormat="1" ht="17.350000000000001" customHeight="1">
      <c r="A581" s="222">
        <f t="shared" si="25"/>
        <v>0</v>
      </c>
      <c r="B581" s="223" t="s">
        <v>706</v>
      </c>
      <c r="C581" s="224" t="str">
        <f t="shared" si="24"/>
        <v/>
      </c>
      <c r="D581" s="225" t="str">
        <f t="shared" si="23"/>
        <v/>
      </c>
      <c r="E581" s="109"/>
      <c r="F581" s="33"/>
      <c r="G581" s="59"/>
      <c r="H581" s="58"/>
      <c r="I581" s="35"/>
      <c r="J581" s="35"/>
      <c r="K581" s="35"/>
      <c r="L581" s="35"/>
      <c r="M581" s="35"/>
      <c r="N581" s="35"/>
      <c r="O581" s="35"/>
      <c r="P581" s="35"/>
      <c r="Q581" s="34"/>
      <c r="R581" s="35"/>
      <c r="S581" s="35"/>
      <c r="T581" s="35"/>
      <c r="U581" s="35"/>
      <c r="V581" s="35"/>
      <c r="W581" s="35"/>
      <c r="X581" s="35"/>
      <c r="Y581" s="35"/>
      <c r="Z581" s="36"/>
      <c r="AA581" s="34"/>
      <c r="AB581" s="35"/>
      <c r="AC581" s="35"/>
      <c r="AD581" s="36"/>
      <c r="AE581" s="36"/>
      <c r="AF581" s="34"/>
      <c r="AG581" s="35"/>
      <c r="AH581" s="35"/>
      <c r="AI581" s="35"/>
      <c r="AJ581" s="35"/>
      <c r="AK581" s="35"/>
      <c r="AL581" s="35"/>
      <c r="AM581" s="35"/>
      <c r="AN581" s="35"/>
      <c r="AO581" s="35"/>
      <c r="AP581" s="36"/>
      <c r="AQ581" s="34"/>
      <c r="AR581" s="35"/>
      <c r="AS581" s="35"/>
      <c r="AT581" s="35"/>
      <c r="AU581" s="35"/>
      <c r="AV581" s="35"/>
      <c r="AW581" s="35"/>
      <c r="AX581" s="37"/>
      <c r="AY581" s="34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7"/>
      <c r="BP581" s="38"/>
      <c r="BQ581" s="35"/>
      <c r="BR581" s="39"/>
      <c r="BS581" s="40"/>
      <c r="BT581" s="60"/>
      <c r="BU581" s="41"/>
      <c r="BV581" s="41"/>
      <c r="BW581" s="41"/>
      <c r="BX581" s="42"/>
      <c r="BY581" s="220"/>
    </row>
    <row r="582" spans="1:77" s="159" customFormat="1" ht="17.350000000000001" customHeight="1">
      <c r="A582" s="222">
        <f t="shared" si="25"/>
        <v>0</v>
      </c>
      <c r="B582" s="223" t="s">
        <v>707</v>
      </c>
      <c r="C582" s="224" t="str">
        <f t="shared" ref="C582:C645" si="26">IF(E582="","",(CONCATENATE(A582,B582)+24000000000))</f>
        <v/>
      </c>
      <c r="D582" s="225" t="str">
        <f t="shared" si="23"/>
        <v/>
      </c>
      <c r="E582" s="109"/>
      <c r="F582" s="33"/>
      <c r="G582" s="59"/>
      <c r="H582" s="58"/>
      <c r="I582" s="35"/>
      <c r="J582" s="35"/>
      <c r="K582" s="35"/>
      <c r="L582" s="35"/>
      <c r="M582" s="35"/>
      <c r="N582" s="35"/>
      <c r="O582" s="35"/>
      <c r="P582" s="35"/>
      <c r="Q582" s="34"/>
      <c r="R582" s="35"/>
      <c r="S582" s="35"/>
      <c r="T582" s="35"/>
      <c r="U582" s="35"/>
      <c r="V582" s="35"/>
      <c r="W582" s="35"/>
      <c r="X582" s="35"/>
      <c r="Y582" s="35"/>
      <c r="Z582" s="36"/>
      <c r="AA582" s="34"/>
      <c r="AB582" s="35"/>
      <c r="AC582" s="35"/>
      <c r="AD582" s="36"/>
      <c r="AE582" s="36"/>
      <c r="AF582" s="34"/>
      <c r="AG582" s="35"/>
      <c r="AH582" s="35"/>
      <c r="AI582" s="35"/>
      <c r="AJ582" s="35"/>
      <c r="AK582" s="35"/>
      <c r="AL582" s="35"/>
      <c r="AM582" s="35"/>
      <c r="AN582" s="35"/>
      <c r="AO582" s="35"/>
      <c r="AP582" s="36"/>
      <c r="AQ582" s="34"/>
      <c r="AR582" s="35"/>
      <c r="AS582" s="35"/>
      <c r="AT582" s="35"/>
      <c r="AU582" s="35"/>
      <c r="AV582" s="35"/>
      <c r="AW582" s="35"/>
      <c r="AX582" s="37"/>
      <c r="AY582" s="34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7"/>
      <c r="BP582" s="38"/>
      <c r="BQ582" s="35"/>
      <c r="BR582" s="39"/>
      <c r="BS582" s="40"/>
      <c r="BT582" s="60"/>
      <c r="BU582" s="41"/>
      <c r="BV582" s="41"/>
      <c r="BW582" s="41"/>
      <c r="BX582" s="42"/>
      <c r="BY582" s="220"/>
    </row>
    <row r="583" spans="1:77" s="159" customFormat="1" ht="17.350000000000001" customHeight="1">
      <c r="A583" s="222">
        <f t="shared" ref="A583:A646" si="27">+$A$5</f>
        <v>0</v>
      </c>
      <c r="B583" s="223" t="s">
        <v>708</v>
      </c>
      <c r="C583" s="224" t="str">
        <f t="shared" si="26"/>
        <v/>
      </c>
      <c r="D583" s="225" t="str">
        <f t="shared" si="23"/>
        <v/>
      </c>
      <c r="E583" s="109"/>
      <c r="F583" s="33"/>
      <c r="G583" s="59"/>
      <c r="H583" s="58"/>
      <c r="I583" s="35"/>
      <c r="J583" s="35"/>
      <c r="K583" s="35"/>
      <c r="L583" s="35"/>
      <c r="M583" s="35"/>
      <c r="N583" s="35"/>
      <c r="O583" s="35"/>
      <c r="P583" s="35"/>
      <c r="Q583" s="34"/>
      <c r="R583" s="35"/>
      <c r="S583" s="35"/>
      <c r="T583" s="35"/>
      <c r="U583" s="35"/>
      <c r="V583" s="35"/>
      <c r="W583" s="35"/>
      <c r="X583" s="35"/>
      <c r="Y583" s="35"/>
      <c r="Z583" s="36"/>
      <c r="AA583" s="34"/>
      <c r="AB583" s="35"/>
      <c r="AC583" s="35"/>
      <c r="AD583" s="36"/>
      <c r="AE583" s="36"/>
      <c r="AF583" s="34"/>
      <c r="AG583" s="35"/>
      <c r="AH583" s="35"/>
      <c r="AI583" s="35"/>
      <c r="AJ583" s="35"/>
      <c r="AK583" s="35"/>
      <c r="AL583" s="35"/>
      <c r="AM583" s="35"/>
      <c r="AN583" s="35"/>
      <c r="AO583" s="35"/>
      <c r="AP583" s="36"/>
      <c r="AQ583" s="34"/>
      <c r="AR583" s="35"/>
      <c r="AS583" s="35"/>
      <c r="AT583" s="35"/>
      <c r="AU583" s="35"/>
      <c r="AV583" s="35"/>
      <c r="AW583" s="35"/>
      <c r="AX583" s="37"/>
      <c r="AY583" s="34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7"/>
      <c r="BP583" s="38"/>
      <c r="BQ583" s="35"/>
      <c r="BR583" s="39"/>
      <c r="BS583" s="40"/>
      <c r="BT583" s="60"/>
      <c r="BU583" s="41"/>
      <c r="BV583" s="41"/>
      <c r="BW583" s="41"/>
      <c r="BX583" s="42"/>
      <c r="BY583" s="220"/>
    </row>
    <row r="584" spans="1:77" s="159" customFormat="1" ht="17.350000000000001" customHeight="1">
      <c r="A584" s="222">
        <f t="shared" si="27"/>
        <v>0</v>
      </c>
      <c r="B584" s="223" t="s">
        <v>709</v>
      </c>
      <c r="C584" s="224" t="str">
        <f t="shared" si="26"/>
        <v/>
      </c>
      <c r="D584" s="225" t="str">
        <f t="shared" si="23"/>
        <v/>
      </c>
      <c r="E584" s="109"/>
      <c r="F584" s="33"/>
      <c r="G584" s="59"/>
      <c r="H584" s="58"/>
      <c r="I584" s="35"/>
      <c r="J584" s="35"/>
      <c r="K584" s="35"/>
      <c r="L584" s="35"/>
      <c r="M584" s="35"/>
      <c r="N584" s="35"/>
      <c r="O584" s="35"/>
      <c r="P584" s="35"/>
      <c r="Q584" s="34"/>
      <c r="R584" s="35"/>
      <c r="S584" s="35"/>
      <c r="T584" s="35"/>
      <c r="U584" s="35"/>
      <c r="V584" s="35"/>
      <c r="W584" s="35"/>
      <c r="X584" s="35"/>
      <c r="Y584" s="35"/>
      <c r="Z584" s="36"/>
      <c r="AA584" s="34"/>
      <c r="AB584" s="35"/>
      <c r="AC584" s="35"/>
      <c r="AD584" s="36"/>
      <c r="AE584" s="36"/>
      <c r="AF584" s="34"/>
      <c r="AG584" s="35"/>
      <c r="AH584" s="35"/>
      <c r="AI584" s="35"/>
      <c r="AJ584" s="35"/>
      <c r="AK584" s="35"/>
      <c r="AL584" s="35"/>
      <c r="AM584" s="35"/>
      <c r="AN584" s="35"/>
      <c r="AO584" s="35"/>
      <c r="AP584" s="36"/>
      <c r="AQ584" s="34"/>
      <c r="AR584" s="35"/>
      <c r="AS584" s="35"/>
      <c r="AT584" s="35"/>
      <c r="AU584" s="35"/>
      <c r="AV584" s="35"/>
      <c r="AW584" s="35"/>
      <c r="AX584" s="37"/>
      <c r="AY584" s="34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7"/>
      <c r="BP584" s="38"/>
      <c r="BQ584" s="35"/>
      <c r="BR584" s="39"/>
      <c r="BS584" s="40"/>
      <c r="BT584" s="60"/>
      <c r="BU584" s="41"/>
      <c r="BV584" s="41"/>
      <c r="BW584" s="41"/>
      <c r="BX584" s="42"/>
      <c r="BY584" s="220"/>
    </row>
    <row r="585" spans="1:77" s="159" customFormat="1" ht="17.350000000000001" customHeight="1">
      <c r="A585" s="222">
        <f t="shared" si="27"/>
        <v>0</v>
      </c>
      <c r="B585" s="223" t="s">
        <v>710</v>
      </c>
      <c r="C585" s="224" t="str">
        <f t="shared" si="26"/>
        <v/>
      </c>
      <c r="D585" s="225" t="str">
        <f t="shared" si="23"/>
        <v/>
      </c>
      <c r="E585" s="109"/>
      <c r="F585" s="33"/>
      <c r="G585" s="59"/>
      <c r="H585" s="58"/>
      <c r="I585" s="35"/>
      <c r="J585" s="35"/>
      <c r="K585" s="35"/>
      <c r="L585" s="35"/>
      <c r="M585" s="35"/>
      <c r="N585" s="35"/>
      <c r="O585" s="35"/>
      <c r="P585" s="35"/>
      <c r="Q585" s="34"/>
      <c r="R585" s="35"/>
      <c r="S585" s="35"/>
      <c r="T585" s="35"/>
      <c r="U585" s="35"/>
      <c r="V585" s="35"/>
      <c r="W585" s="35"/>
      <c r="X585" s="35"/>
      <c r="Y585" s="35"/>
      <c r="Z585" s="36"/>
      <c r="AA585" s="34"/>
      <c r="AB585" s="35"/>
      <c r="AC585" s="35"/>
      <c r="AD585" s="36"/>
      <c r="AE585" s="36"/>
      <c r="AF585" s="34"/>
      <c r="AG585" s="35"/>
      <c r="AH585" s="35"/>
      <c r="AI585" s="35"/>
      <c r="AJ585" s="35"/>
      <c r="AK585" s="35"/>
      <c r="AL585" s="35"/>
      <c r="AM585" s="35"/>
      <c r="AN585" s="35"/>
      <c r="AO585" s="35"/>
      <c r="AP585" s="36"/>
      <c r="AQ585" s="34"/>
      <c r="AR585" s="35"/>
      <c r="AS585" s="35"/>
      <c r="AT585" s="35"/>
      <c r="AU585" s="35"/>
      <c r="AV585" s="35"/>
      <c r="AW585" s="35"/>
      <c r="AX585" s="37"/>
      <c r="AY585" s="34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7"/>
      <c r="BP585" s="38"/>
      <c r="BQ585" s="35"/>
      <c r="BR585" s="39"/>
      <c r="BS585" s="40"/>
      <c r="BT585" s="60"/>
      <c r="BU585" s="41"/>
      <c r="BV585" s="41"/>
      <c r="BW585" s="41"/>
      <c r="BX585" s="42"/>
      <c r="BY585" s="220"/>
    </row>
    <row r="586" spans="1:77" s="159" customFormat="1" ht="17.350000000000001" customHeight="1">
      <c r="A586" s="222">
        <f t="shared" si="27"/>
        <v>0</v>
      </c>
      <c r="B586" s="223" t="s">
        <v>711</v>
      </c>
      <c r="C586" s="224" t="str">
        <f t="shared" si="26"/>
        <v/>
      </c>
      <c r="D586" s="225" t="str">
        <f t="shared" si="23"/>
        <v/>
      </c>
      <c r="E586" s="109"/>
      <c r="F586" s="33"/>
      <c r="G586" s="43"/>
      <c r="H586" s="58"/>
      <c r="I586" s="35"/>
      <c r="J586" s="35"/>
      <c r="K586" s="35"/>
      <c r="L586" s="35"/>
      <c r="M586" s="35"/>
      <c r="N586" s="35"/>
      <c r="O586" s="35"/>
      <c r="P586" s="35"/>
      <c r="Q586" s="34"/>
      <c r="R586" s="35"/>
      <c r="S586" s="35"/>
      <c r="T586" s="35"/>
      <c r="U586" s="35"/>
      <c r="V586" s="35"/>
      <c r="W586" s="35"/>
      <c r="X586" s="35"/>
      <c r="Y586" s="35"/>
      <c r="Z586" s="36"/>
      <c r="AA586" s="34"/>
      <c r="AB586" s="35"/>
      <c r="AC586" s="35"/>
      <c r="AD586" s="36"/>
      <c r="AE586" s="36"/>
      <c r="AF586" s="34"/>
      <c r="AG586" s="35"/>
      <c r="AH586" s="35"/>
      <c r="AI586" s="35"/>
      <c r="AJ586" s="35"/>
      <c r="AK586" s="35"/>
      <c r="AL586" s="35"/>
      <c r="AM586" s="35"/>
      <c r="AN586" s="35"/>
      <c r="AO586" s="35"/>
      <c r="AP586" s="36"/>
      <c r="AQ586" s="34"/>
      <c r="AR586" s="35"/>
      <c r="AS586" s="35"/>
      <c r="AT586" s="35"/>
      <c r="AU586" s="35"/>
      <c r="AV586" s="35"/>
      <c r="AW586" s="35"/>
      <c r="AX586" s="37"/>
      <c r="AY586" s="34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7"/>
      <c r="BP586" s="38"/>
      <c r="BQ586" s="35"/>
      <c r="BR586" s="39"/>
      <c r="BS586" s="40"/>
      <c r="BT586" s="60"/>
      <c r="BU586" s="41"/>
      <c r="BV586" s="41"/>
      <c r="BW586" s="41"/>
      <c r="BX586" s="42"/>
      <c r="BY586" s="220"/>
    </row>
    <row r="587" spans="1:77" s="159" customFormat="1" ht="17.350000000000001" customHeight="1">
      <c r="A587" s="222">
        <f t="shared" si="27"/>
        <v>0</v>
      </c>
      <c r="B587" s="223" t="s">
        <v>712</v>
      </c>
      <c r="C587" s="224" t="str">
        <f t="shared" si="26"/>
        <v/>
      </c>
      <c r="D587" s="225" t="str">
        <f t="shared" si="23"/>
        <v/>
      </c>
      <c r="E587" s="109"/>
      <c r="F587" s="33"/>
      <c r="G587" s="43"/>
      <c r="H587" s="58"/>
      <c r="I587" s="35"/>
      <c r="J587" s="35"/>
      <c r="K587" s="35"/>
      <c r="L587" s="35"/>
      <c r="M587" s="35"/>
      <c r="N587" s="35"/>
      <c r="O587" s="35"/>
      <c r="P587" s="35"/>
      <c r="Q587" s="34"/>
      <c r="R587" s="35"/>
      <c r="S587" s="35"/>
      <c r="T587" s="35"/>
      <c r="U587" s="35"/>
      <c r="V587" s="35"/>
      <c r="W587" s="35"/>
      <c r="X587" s="35"/>
      <c r="Y587" s="35"/>
      <c r="Z587" s="36"/>
      <c r="AA587" s="34"/>
      <c r="AB587" s="35"/>
      <c r="AC587" s="35"/>
      <c r="AD587" s="36"/>
      <c r="AE587" s="36"/>
      <c r="AF587" s="34"/>
      <c r="AG587" s="35"/>
      <c r="AH587" s="35"/>
      <c r="AI587" s="35"/>
      <c r="AJ587" s="35"/>
      <c r="AK587" s="35"/>
      <c r="AL587" s="35"/>
      <c r="AM587" s="35"/>
      <c r="AN587" s="35"/>
      <c r="AO587" s="35"/>
      <c r="AP587" s="36"/>
      <c r="AQ587" s="34"/>
      <c r="AR587" s="35"/>
      <c r="AS587" s="35"/>
      <c r="AT587" s="35"/>
      <c r="AU587" s="35"/>
      <c r="AV587" s="35"/>
      <c r="AW587" s="35"/>
      <c r="AX587" s="37"/>
      <c r="AY587" s="34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7"/>
      <c r="BP587" s="38"/>
      <c r="BQ587" s="35"/>
      <c r="BR587" s="39"/>
      <c r="BS587" s="40"/>
      <c r="BT587" s="60"/>
      <c r="BU587" s="41"/>
      <c r="BV587" s="41"/>
      <c r="BW587" s="41"/>
      <c r="BX587" s="42"/>
      <c r="BY587" s="220"/>
    </row>
    <row r="588" spans="1:77" s="159" customFormat="1" ht="17.350000000000001" customHeight="1">
      <c r="A588" s="222">
        <f t="shared" si="27"/>
        <v>0</v>
      </c>
      <c r="B588" s="223" t="s">
        <v>713</v>
      </c>
      <c r="C588" s="224" t="str">
        <f t="shared" si="26"/>
        <v/>
      </c>
      <c r="D588" s="225" t="str">
        <f t="shared" si="23"/>
        <v/>
      </c>
      <c r="E588" s="109"/>
      <c r="F588" s="33"/>
      <c r="G588" s="59"/>
      <c r="H588" s="58"/>
      <c r="I588" s="35"/>
      <c r="J588" s="35"/>
      <c r="K588" s="35"/>
      <c r="L588" s="35"/>
      <c r="M588" s="35"/>
      <c r="N588" s="35"/>
      <c r="O588" s="35"/>
      <c r="P588" s="35"/>
      <c r="Q588" s="34"/>
      <c r="R588" s="35"/>
      <c r="S588" s="35"/>
      <c r="T588" s="35"/>
      <c r="U588" s="35"/>
      <c r="V588" s="35"/>
      <c r="W588" s="35"/>
      <c r="X588" s="35"/>
      <c r="Y588" s="35"/>
      <c r="Z588" s="36"/>
      <c r="AA588" s="34"/>
      <c r="AB588" s="35"/>
      <c r="AC588" s="35"/>
      <c r="AD588" s="36"/>
      <c r="AE588" s="36"/>
      <c r="AF588" s="34"/>
      <c r="AG588" s="35"/>
      <c r="AH588" s="35"/>
      <c r="AI588" s="35"/>
      <c r="AJ588" s="35"/>
      <c r="AK588" s="35"/>
      <c r="AL588" s="35"/>
      <c r="AM588" s="35"/>
      <c r="AN588" s="35"/>
      <c r="AO588" s="35"/>
      <c r="AP588" s="36"/>
      <c r="AQ588" s="34"/>
      <c r="AR588" s="35"/>
      <c r="AS588" s="35"/>
      <c r="AT588" s="35"/>
      <c r="AU588" s="35"/>
      <c r="AV588" s="35"/>
      <c r="AW588" s="35"/>
      <c r="AX588" s="37"/>
      <c r="AY588" s="34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7"/>
      <c r="BP588" s="38"/>
      <c r="BQ588" s="35"/>
      <c r="BR588" s="39"/>
      <c r="BS588" s="40"/>
      <c r="BT588" s="60"/>
      <c r="BU588" s="41"/>
      <c r="BV588" s="41"/>
      <c r="BW588" s="41"/>
      <c r="BX588" s="42"/>
      <c r="BY588" s="220"/>
    </row>
    <row r="589" spans="1:77" s="159" customFormat="1" ht="17.350000000000001" customHeight="1">
      <c r="A589" s="222">
        <f t="shared" si="27"/>
        <v>0</v>
      </c>
      <c r="B589" s="223" t="s">
        <v>714</v>
      </c>
      <c r="C589" s="224" t="str">
        <f t="shared" si="26"/>
        <v/>
      </c>
      <c r="D589" s="225" t="str">
        <f t="shared" si="23"/>
        <v/>
      </c>
      <c r="E589" s="109"/>
      <c r="F589" s="33"/>
      <c r="G589" s="59"/>
      <c r="H589" s="58"/>
      <c r="I589" s="35"/>
      <c r="J589" s="35"/>
      <c r="K589" s="35"/>
      <c r="L589" s="35"/>
      <c r="M589" s="35"/>
      <c r="N589" s="35"/>
      <c r="O589" s="35"/>
      <c r="P589" s="35"/>
      <c r="Q589" s="34"/>
      <c r="R589" s="35"/>
      <c r="S589" s="35"/>
      <c r="T589" s="35"/>
      <c r="U589" s="35"/>
      <c r="V589" s="35"/>
      <c r="W589" s="35"/>
      <c r="X589" s="35"/>
      <c r="Y589" s="35"/>
      <c r="Z589" s="36"/>
      <c r="AA589" s="34"/>
      <c r="AB589" s="35"/>
      <c r="AC589" s="35"/>
      <c r="AD589" s="36"/>
      <c r="AE589" s="36"/>
      <c r="AF589" s="34"/>
      <c r="AG589" s="35"/>
      <c r="AH589" s="35"/>
      <c r="AI589" s="35"/>
      <c r="AJ589" s="35"/>
      <c r="AK589" s="35"/>
      <c r="AL589" s="35"/>
      <c r="AM589" s="35"/>
      <c r="AN589" s="35"/>
      <c r="AO589" s="35"/>
      <c r="AP589" s="36"/>
      <c r="AQ589" s="34"/>
      <c r="AR589" s="35"/>
      <c r="AS589" s="35"/>
      <c r="AT589" s="35"/>
      <c r="AU589" s="35"/>
      <c r="AV589" s="35"/>
      <c r="AW589" s="35"/>
      <c r="AX589" s="37"/>
      <c r="AY589" s="34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7"/>
      <c r="BP589" s="38"/>
      <c r="BQ589" s="35"/>
      <c r="BR589" s="39"/>
      <c r="BS589" s="40"/>
      <c r="BT589" s="60"/>
      <c r="BU589" s="41"/>
      <c r="BV589" s="41"/>
      <c r="BW589" s="41"/>
      <c r="BX589" s="42"/>
      <c r="BY589" s="220"/>
    </row>
    <row r="590" spans="1:77" s="159" customFormat="1" ht="17.350000000000001" customHeight="1">
      <c r="A590" s="222">
        <f t="shared" si="27"/>
        <v>0</v>
      </c>
      <c r="B590" s="223" t="s">
        <v>715</v>
      </c>
      <c r="C590" s="224" t="str">
        <f t="shared" si="26"/>
        <v/>
      </c>
      <c r="D590" s="225" t="str">
        <f t="shared" si="23"/>
        <v/>
      </c>
      <c r="E590" s="109"/>
      <c r="F590" s="33"/>
      <c r="G590" s="59"/>
      <c r="H590" s="58"/>
      <c r="I590" s="35"/>
      <c r="J590" s="35"/>
      <c r="K590" s="35"/>
      <c r="L590" s="35"/>
      <c r="M590" s="35"/>
      <c r="N590" s="35"/>
      <c r="O590" s="35"/>
      <c r="P590" s="35"/>
      <c r="Q590" s="34"/>
      <c r="R590" s="35"/>
      <c r="S590" s="35"/>
      <c r="T590" s="35"/>
      <c r="U590" s="35"/>
      <c r="V590" s="35"/>
      <c r="W590" s="35"/>
      <c r="X590" s="35"/>
      <c r="Y590" s="35"/>
      <c r="Z590" s="36"/>
      <c r="AA590" s="34"/>
      <c r="AB590" s="35"/>
      <c r="AC590" s="35"/>
      <c r="AD590" s="36"/>
      <c r="AE590" s="36"/>
      <c r="AF590" s="34"/>
      <c r="AG590" s="35"/>
      <c r="AH590" s="35"/>
      <c r="AI590" s="35"/>
      <c r="AJ590" s="35"/>
      <c r="AK590" s="35"/>
      <c r="AL590" s="35"/>
      <c r="AM590" s="35"/>
      <c r="AN590" s="35"/>
      <c r="AO590" s="35"/>
      <c r="AP590" s="36"/>
      <c r="AQ590" s="34"/>
      <c r="AR590" s="35"/>
      <c r="AS590" s="35"/>
      <c r="AT590" s="35"/>
      <c r="AU590" s="35"/>
      <c r="AV590" s="35"/>
      <c r="AW590" s="35"/>
      <c r="AX590" s="37"/>
      <c r="AY590" s="34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7"/>
      <c r="BP590" s="38"/>
      <c r="BQ590" s="35"/>
      <c r="BR590" s="39"/>
      <c r="BS590" s="40"/>
      <c r="BT590" s="60"/>
      <c r="BU590" s="41"/>
      <c r="BV590" s="41"/>
      <c r="BW590" s="41"/>
      <c r="BX590" s="42"/>
      <c r="BY590" s="220"/>
    </row>
    <row r="591" spans="1:77" s="159" customFormat="1" ht="17.350000000000001" customHeight="1">
      <c r="A591" s="222">
        <f t="shared" si="27"/>
        <v>0</v>
      </c>
      <c r="B591" s="223" t="s">
        <v>716</v>
      </c>
      <c r="C591" s="224" t="str">
        <f t="shared" si="26"/>
        <v/>
      </c>
      <c r="D591" s="225" t="str">
        <f t="shared" si="23"/>
        <v/>
      </c>
      <c r="E591" s="109"/>
      <c r="F591" s="33"/>
      <c r="G591" s="59"/>
      <c r="H591" s="58"/>
      <c r="I591" s="35"/>
      <c r="J591" s="35"/>
      <c r="K591" s="35"/>
      <c r="L591" s="35"/>
      <c r="M591" s="35"/>
      <c r="N591" s="35"/>
      <c r="O591" s="35"/>
      <c r="P591" s="35"/>
      <c r="Q591" s="34"/>
      <c r="R591" s="35"/>
      <c r="S591" s="35"/>
      <c r="T591" s="35"/>
      <c r="U591" s="35"/>
      <c r="V591" s="35"/>
      <c r="W591" s="35"/>
      <c r="X591" s="35"/>
      <c r="Y591" s="35"/>
      <c r="Z591" s="36"/>
      <c r="AA591" s="34"/>
      <c r="AB591" s="35"/>
      <c r="AC591" s="35"/>
      <c r="AD591" s="36"/>
      <c r="AE591" s="36"/>
      <c r="AF591" s="34"/>
      <c r="AG591" s="35"/>
      <c r="AH591" s="35"/>
      <c r="AI591" s="35"/>
      <c r="AJ591" s="35"/>
      <c r="AK591" s="35"/>
      <c r="AL591" s="35"/>
      <c r="AM591" s="35"/>
      <c r="AN591" s="35"/>
      <c r="AO591" s="35"/>
      <c r="AP591" s="36"/>
      <c r="AQ591" s="34"/>
      <c r="AR591" s="35"/>
      <c r="AS591" s="35"/>
      <c r="AT591" s="35"/>
      <c r="AU591" s="35"/>
      <c r="AV591" s="35"/>
      <c r="AW591" s="35"/>
      <c r="AX591" s="37"/>
      <c r="AY591" s="34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7"/>
      <c r="BP591" s="38"/>
      <c r="BQ591" s="35"/>
      <c r="BR591" s="39"/>
      <c r="BS591" s="40"/>
      <c r="BT591" s="60"/>
      <c r="BU591" s="41"/>
      <c r="BV591" s="41"/>
      <c r="BW591" s="41"/>
      <c r="BX591" s="42"/>
      <c r="BY591" s="220"/>
    </row>
    <row r="592" spans="1:77" s="159" customFormat="1" ht="17.350000000000001" customHeight="1">
      <c r="A592" s="222">
        <f t="shared" si="27"/>
        <v>0</v>
      </c>
      <c r="B592" s="223" t="s">
        <v>717</v>
      </c>
      <c r="C592" s="224" t="str">
        <f t="shared" si="26"/>
        <v/>
      </c>
      <c r="D592" s="225" t="str">
        <f t="shared" si="23"/>
        <v/>
      </c>
      <c r="E592" s="109"/>
      <c r="F592" s="33"/>
      <c r="G592" s="59"/>
      <c r="H592" s="58"/>
      <c r="I592" s="35"/>
      <c r="J592" s="35"/>
      <c r="K592" s="35"/>
      <c r="L592" s="35"/>
      <c r="M592" s="35"/>
      <c r="N592" s="35"/>
      <c r="O592" s="35"/>
      <c r="P592" s="35"/>
      <c r="Q592" s="34"/>
      <c r="R592" s="35"/>
      <c r="S592" s="35"/>
      <c r="T592" s="35"/>
      <c r="U592" s="35"/>
      <c r="V592" s="35"/>
      <c r="W592" s="35"/>
      <c r="X592" s="35"/>
      <c r="Y592" s="35"/>
      <c r="Z592" s="36"/>
      <c r="AA592" s="34"/>
      <c r="AB592" s="35"/>
      <c r="AC592" s="35"/>
      <c r="AD592" s="36"/>
      <c r="AE592" s="36"/>
      <c r="AF592" s="34"/>
      <c r="AG592" s="35"/>
      <c r="AH592" s="35"/>
      <c r="AI592" s="35"/>
      <c r="AJ592" s="35"/>
      <c r="AK592" s="35"/>
      <c r="AL592" s="35"/>
      <c r="AM592" s="35"/>
      <c r="AN592" s="35"/>
      <c r="AO592" s="35"/>
      <c r="AP592" s="36"/>
      <c r="AQ592" s="34"/>
      <c r="AR592" s="35"/>
      <c r="AS592" s="35"/>
      <c r="AT592" s="35"/>
      <c r="AU592" s="35"/>
      <c r="AV592" s="35"/>
      <c r="AW592" s="35"/>
      <c r="AX592" s="37"/>
      <c r="AY592" s="34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7"/>
      <c r="BP592" s="38"/>
      <c r="BQ592" s="35"/>
      <c r="BR592" s="39"/>
      <c r="BS592" s="40"/>
      <c r="BT592" s="60"/>
      <c r="BU592" s="41"/>
      <c r="BV592" s="41"/>
      <c r="BW592" s="41"/>
      <c r="BX592" s="42"/>
      <c r="BY592" s="220"/>
    </row>
    <row r="593" spans="1:77" s="159" customFormat="1" ht="17.350000000000001" customHeight="1">
      <c r="A593" s="222">
        <f t="shared" si="27"/>
        <v>0</v>
      </c>
      <c r="B593" s="223" t="s">
        <v>718</v>
      </c>
      <c r="C593" s="224" t="str">
        <f t="shared" si="26"/>
        <v/>
      </c>
      <c r="D593" s="225" t="str">
        <f t="shared" si="23"/>
        <v/>
      </c>
      <c r="E593" s="109"/>
      <c r="F593" s="33"/>
      <c r="G593" s="59"/>
      <c r="H593" s="58"/>
      <c r="I593" s="35"/>
      <c r="J593" s="35"/>
      <c r="K593" s="35"/>
      <c r="L593" s="35"/>
      <c r="M593" s="35"/>
      <c r="N593" s="35"/>
      <c r="O593" s="35"/>
      <c r="P593" s="35"/>
      <c r="Q593" s="34"/>
      <c r="R593" s="35"/>
      <c r="S593" s="35"/>
      <c r="T593" s="35"/>
      <c r="U593" s="35"/>
      <c r="V593" s="35"/>
      <c r="W593" s="35"/>
      <c r="X593" s="35"/>
      <c r="Y593" s="35"/>
      <c r="Z593" s="36"/>
      <c r="AA593" s="34"/>
      <c r="AB593" s="35"/>
      <c r="AC593" s="35"/>
      <c r="AD593" s="36"/>
      <c r="AE593" s="36"/>
      <c r="AF593" s="34"/>
      <c r="AG593" s="35"/>
      <c r="AH593" s="35"/>
      <c r="AI593" s="35"/>
      <c r="AJ593" s="35"/>
      <c r="AK593" s="35"/>
      <c r="AL593" s="35"/>
      <c r="AM593" s="35"/>
      <c r="AN593" s="35"/>
      <c r="AO593" s="35"/>
      <c r="AP593" s="36"/>
      <c r="AQ593" s="34"/>
      <c r="AR593" s="35"/>
      <c r="AS593" s="35"/>
      <c r="AT593" s="35"/>
      <c r="AU593" s="35"/>
      <c r="AV593" s="35"/>
      <c r="AW593" s="35"/>
      <c r="AX593" s="37"/>
      <c r="AY593" s="34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7"/>
      <c r="BP593" s="38"/>
      <c r="BQ593" s="35"/>
      <c r="BR593" s="39"/>
      <c r="BS593" s="40"/>
      <c r="BT593" s="60"/>
      <c r="BU593" s="41"/>
      <c r="BV593" s="41"/>
      <c r="BW593" s="41"/>
      <c r="BX593" s="42"/>
      <c r="BY593" s="220"/>
    </row>
    <row r="594" spans="1:77" s="159" customFormat="1" ht="17.350000000000001" customHeight="1">
      <c r="A594" s="222">
        <f t="shared" si="27"/>
        <v>0</v>
      </c>
      <c r="B594" s="223" t="s">
        <v>719</v>
      </c>
      <c r="C594" s="224" t="str">
        <f t="shared" si="26"/>
        <v/>
      </c>
      <c r="D594" s="225" t="str">
        <f t="shared" si="23"/>
        <v/>
      </c>
      <c r="E594" s="109"/>
      <c r="F594" s="33"/>
      <c r="G594" s="59"/>
      <c r="H594" s="58"/>
      <c r="I594" s="35"/>
      <c r="J594" s="35"/>
      <c r="K594" s="35"/>
      <c r="L594" s="35"/>
      <c r="M594" s="35"/>
      <c r="N594" s="35"/>
      <c r="O594" s="35"/>
      <c r="P594" s="35"/>
      <c r="Q594" s="34"/>
      <c r="R594" s="35"/>
      <c r="S594" s="35"/>
      <c r="T594" s="35"/>
      <c r="U594" s="35"/>
      <c r="V594" s="35"/>
      <c r="W594" s="35"/>
      <c r="X594" s="35"/>
      <c r="Y594" s="35"/>
      <c r="Z594" s="36"/>
      <c r="AA594" s="34"/>
      <c r="AB594" s="35"/>
      <c r="AC594" s="35"/>
      <c r="AD594" s="36"/>
      <c r="AE594" s="36"/>
      <c r="AF594" s="34"/>
      <c r="AG594" s="35"/>
      <c r="AH594" s="35"/>
      <c r="AI594" s="35"/>
      <c r="AJ594" s="35"/>
      <c r="AK594" s="35"/>
      <c r="AL594" s="35"/>
      <c r="AM594" s="35"/>
      <c r="AN594" s="35"/>
      <c r="AO594" s="35"/>
      <c r="AP594" s="36"/>
      <c r="AQ594" s="34"/>
      <c r="AR594" s="35"/>
      <c r="AS594" s="35"/>
      <c r="AT594" s="35"/>
      <c r="AU594" s="35"/>
      <c r="AV594" s="35"/>
      <c r="AW594" s="35"/>
      <c r="AX594" s="37"/>
      <c r="AY594" s="34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7"/>
      <c r="BP594" s="38"/>
      <c r="BQ594" s="35"/>
      <c r="BR594" s="39"/>
      <c r="BS594" s="40"/>
      <c r="BT594" s="60"/>
      <c r="BU594" s="41"/>
      <c r="BV594" s="41"/>
      <c r="BW594" s="41"/>
      <c r="BX594" s="42"/>
      <c r="BY594" s="220"/>
    </row>
    <row r="595" spans="1:77" s="159" customFormat="1" ht="17.350000000000001" customHeight="1">
      <c r="A595" s="222">
        <f t="shared" si="27"/>
        <v>0</v>
      </c>
      <c r="B595" s="223" t="s">
        <v>720</v>
      </c>
      <c r="C595" s="224" t="str">
        <f t="shared" si="26"/>
        <v/>
      </c>
      <c r="D595" s="225" t="str">
        <f t="shared" si="23"/>
        <v/>
      </c>
      <c r="E595" s="109"/>
      <c r="F595" s="33"/>
      <c r="G595" s="59"/>
      <c r="H595" s="58"/>
      <c r="I595" s="35"/>
      <c r="J595" s="35"/>
      <c r="K595" s="35"/>
      <c r="L595" s="35"/>
      <c r="M595" s="35"/>
      <c r="N595" s="35"/>
      <c r="O595" s="35"/>
      <c r="P595" s="35"/>
      <c r="Q595" s="34"/>
      <c r="R595" s="35"/>
      <c r="S595" s="35"/>
      <c r="T595" s="35"/>
      <c r="U595" s="35"/>
      <c r="V595" s="35"/>
      <c r="W595" s="35"/>
      <c r="X595" s="35"/>
      <c r="Y595" s="35"/>
      <c r="Z595" s="36"/>
      <c r="AA595" s="34"/>
      <c r="AB595" s="35"/>
      <c r="AC595" s="35"/>
      <c r="AD595" s="36"/>
      <c r="AE595" s="36"/>
      <c r="AF595" s="34"/>
      <c r="AG595" s="35"/>
      <c r="AH595" s="35"/>
      <c r="AI595" s="35"/>
      <c r="AJ595" s="35"/>
      <c r="AK595" s="35"/>
      <c r="AL595" s="35"/>
      <c r="AM595" s="35"/>
      <c r="AN595" s="35"/>
      <c r="AO595" s="35"/>
      <c r="AP595" s="36"/>
      <c r="AQ595" s="34"/>
      <c r="AR595" s="35"/>
      <c r="AS595" s="35"/>
      <c r="AT595" s="35"/>
      <c r="AU595" s="35"/>
      <c r="AV595" s="35"/>
      <c r="AW595" s="35"/>
      <c r="AX595" s="37"/>
      <c r="AY595" s="34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7"/>
      <c r="BP595" s="38"/>
      <c r="BQ595" s="35"/>
      <c r="BR595" s="39"/>
      <c r="BS595" s="40"/>
      <c r="BT595" s="60"/>
      <c r="BU595" s="41"/>
      <c r="BV595" s="41"/>
      <c r="BW595" s="41"/>
      <c r="BX595" s="42"/>
      <c r="BY595" s="220"/>
    </row>
    <row r="596" spans="1:77" s="159" customFormat="1" ht="17.350000000000001" customHeight="1">
      <c r="A596" s="222">
        <f t="shared" si="27"/>
        <v>0</v>
      </c>
      <c r="B596" s="223" t="s">
        <v>721</v>
      </c>
      <c r="C596" s="224" t="str">
        <f t="shared" si="26"/>
        <v/>
      </c>
      <c r="D596" s="225" t="str">
        <f t="shared" si="23"/>
        <v/>
      </c>
      <c r="E596" s="109"/>
      <c r="F596" s="33"/>
      <c r="G596" s="59"/>
      <c r="H596" s="58"/>
      <c r="I596" s="35"/>
      <c r="J596" s="35"/>
      <c r="K596" s="35"/>
      <c r="L596" s="35"/>
      <c r="M596" s="35"/>
      <c r="N596" s="35"/>
      <c r="O596" s="35"/>
      <c r="P596" s="35"/>
      <c r="Q596" s="34"/>
      <c r="R596" s="35"/>
      <c r="S596" s="35"/>
      <c r="T596" s="35"/>
      <c r="U596" s="35"/>
      <c r="V596" s="35"/>
      <c r="W596" s="35"/>
      <c r="X596" s="35"/>
      <c r="Y596" s="35"/>
      <c r="Z596" s="36"/>
      <c r="AA596" s="34"/>
      <c r="AB596" s="35"/>
      <c r="AC596" s="35"/>
      <c r="AD596" s="36"/>
      <c r="AE596" s="36"/>
      <c r="AF596" s="34"/>
      <c r="AG596" s="35"/>
      <c r="AH596" s="35"/>
      <c r="AI596" s="35"/>
      <c r="AJ596" s="35"/>
      <c r="AK596" s="35"/>
      <c r="AL596" s="35"/>
      <c r="AM596" s="35"/>
      <c r="AN596" s="35"/>
      <c r="AO596" s="35"/>
      <c r="AP596" s="36"/>
      <c r="AQ596" s="34"/>
      <c r="AR596" s="35"/>
      <c r="AS596" s="35"/>
      <c r="AT596" s="35"/>
      <c r="AU596" s="35"/>
      <c r="AV596" s="35"/>
      <c r="AW596" s="35"/>
      <c r="AX596" s="37"/>
      <c r="AY596" s="34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7"/>
      <c r="BP596" s="38"/>
      <c r="BQ596" s="35"/>
      <c r="BR596" s="39"/>
      <c r="BS596" s="40"/>
      <c r="BT596" s="60"/>
      <c r="BU596" s="41"/>
      <c r="BV596" s="41"/>
      <c r="BW596" s="41"/>
      <c r="BX596" s="42"/>
      <c r="BY596" s="220"/>
    </row>
    <row r="597" spans="1:77" s="159" customFormat="1" ht="17.350000000000001" customHeight="1">
      <c r="A597" s="222">
        <f t="shared" si="27"/>
        <v>0</v>
      </c>
      <c r="B597" s="223" t="s">
        <v>722</v>
      </c>
      <c r="C597" s="224" t="str">
        <f t="shared" si="26"/>
        <v/>
      </c>
      <c r="D597" s="225" t="str">
        <f t="shared" si="23"/>
        <v/>
      </c>
      <c r="E597" s="109"/>
      <c r="F597" s="33"/>
      <c r="G597" s="59"/>
      <c r="H597" s="58"/>
      <c r="I597" s="35"/>
      <c r="J597" s="35"/>
      <c r="K597" s="35"/>
      <c r="L597" s="35"/>
      <c r="M597" s="35"/>
      <c r="N597" s="35"/>
      <c r="O597" s="35"/>
      <c r="P597" s="35"/>
      <c r="Q597" s="34"/>
      <c r="R597" s="35"/>
      <c r="S597" s="35"/>
      <c r="T597" s="35"/>
      <c r="U597" s="35"/>
      <c r="V597" s="35"/>
      <c r="W597" s="35"/>
      <c r="X597" s="35"/>
      <c r="Y597" s="35"/>
      <c r="Z597" s="36"/>
      <c r="AA597" s="34"/>
      <c r="AB597" s="35"/>
      <c r="AC597" s="35"/>
      <c r="AD597" s="36"/>
      <c r="AE597" s="36"/>
      <c r="AF597" s="34"/>
      <c r="AG597" s="35"/>
      <c r="AH597" s="35"/>
      <c r="AI597" s="35"/>
      <c r="AJ597" s="35"/>
      <c r="AK597" s="35"/>
      <c r="AL597" s="35"/>
      <c r="AM597" s="35"/>
      <c r="AN597" s="35"/>
      <c r="AO597" s="35"/>
      <c r="AP597" s="36"/>
      <c r="AQ597" s="34"/>
      <c r="AR597" s="35"/>
      <c r="AS597" s="35"/>
      <c r="AT597" s="35"/>
      <c r="AU597" s="35"/>
      <c r="AV597" s="35"/>
      <c r="AW597" s="35"/>
      <c r="AX597" s="37"/>
      <c r="AY597" s="34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7"/>
      <c r="BP597" s="38"/>
      <c r="BQ597" s="35"/>
      <c r="BR597" s="39"/>
      <c r="BS597" s="40"/>
      <c r="BT597" s="60"/>
      <c r="BU597" s="41"/>
      <c r="BV597" s="41"/>
      <c r="BW597" s="41"/>
      <c r="BX597" s="42"/>
      <c r="BY597" s="220"/>
    </row>
    <row r="598" spans="1:77" s="159" customFormat="1" ht="17.350000000000001" customHeight="1">
      <c r="A598" s="222">
        <f t="shared" si="27"/>
        <v>0</v>
      </c>
      <c r="B598" s="223" t="s">
        <v>723</v>
      </c>
      <c r="C598" s="224" t="str">
        <f t="shared" si="26"/>
        <v/>
      </c>
      <c r="D598" s="225" t="str">
        <f t="shared" si="23"/>
        <v/>
      </c>
      <c r="E598" s="109"/>
      <c r="F598" s="33"/>
      <c r="G598" s="59"/>
      <c r="H598" s="58"/>
      <c r="I598" s="35"/>
      <c r="J598" s="35"/>
      <c r="K598" s="35"/>
      <c r="L598" s="35"/>
      <c r="M598" s="35"/>
      <c r="N598" s="35"/>
      <c r="O598" s="35"/>
      <c r="P598" s="35"/>
      <c r="Q598" s="34"/>
      <c r="R598" s="35"/>
      <c r="S598" s="35"/>
      <c r="T598" s="35"/>
      <c r="U598" s="35"/>
      <c r="V598" s="35"/>
      <c r="W598" s="35"/>
      <c r="X598" s="35"/>
      <c r="Y598" s="35"/>
      <c r="Z598" s="36"/>
      <c r="AA598" s="34"/>
      <c r="AB598" s="35"/>
      <c r="AC598" s="35"/>
      <c r="AD598" s="36"/>
      <c r="AE598" s="36"/>
      <c r="AF598" s="34"/>
      <c r="AG598" s="35"/>
      <c r="AH598" s="35"/>
      <c r="AI598" s="35"/>
      <c r="AJ598" s="35"/>
      <c r="AK598" s="35"/>
      <c r="AL598" s="35"/>
      <c r="AM598" s="35"/>
      <c r="AN598" s="35"/>
      <c r="AO598" s="35"/>
      <c r="AP598" s="36"/>
      <c r="AQ598" s="34"/>
      <c r="AR598" s="35"/>
      <c r="AS598" s="35"/>
      <c r="AT598" s="35"/>
      <c r="AU598" s="35"/>
      <c r="AV598" s="35"/>
      <c r="AW598" s="35"/>
      <c r="AX598" s="37"/>
      <c r="AY598" s="34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7"/>
      <c r="BP598" s="38"/>
      <c r="BQ598" s="35"/>
      <c r="BR598" s="39"/>
      <c r="BS598" s="40"/>
      <c r="BT598" s="60"/>
      <c r="BU598" s="41"/>
      <c r="BV598" s="41"/>
      <c r="BW598" s="41"/>
      <c r="BX598" s="42"/>
      <c r="BY598" s="220"/>
    </row>
    <row r="599" spans="1:77" s="159" customFormat="1" ht="17.350000000000001" customHeight="1">
      <c r="A599" s="222">
        <f t="shared" si="27"/>
        <v>0</v>
      </c>
      <c r="B599" s="223" t="s">
        <v>724</v>
      </c>
      <c r="C599" s="224" t="str">
        <f t="shared" si="26"/>
        <v/>
      </c>
      <c r="D599" s="225" t="str">
        <f t="shared" si="23"/>
        <v/>
      </c>
      <c r="E599" s="109"/>
      <c r="F599" s="33"/>
      <c r="G599" s="59"/>
      <c r="H599" s="58"/>
      <c r="I599" s="35"/>
      <c r="J599" s="35"/>
      <c r="K599" s="35"/>
      <c r="L599" s="35"/>
      <c r="M599" s="35"/>
      <c r="N599" s="35"/>
      <c r="O599" s="35"/>
      <c r="P599" s="35"/>
      <c r="Q599" s="34"/>
      <c r="R599" s="35"/>
      <c r="S599" s="35"/>
      <c r="T599" s="35"/>
      <c r="U599" s="35"/>
      <c r="V599" s="35"/>
      <c r="W599" s="35"/>
      <c r="X599" s="35"/>
      <c r="Y599" s="35"/>
      <c r="Z599" s="36"/>
      <c r="AA599" s="34"/>
      <c r="AB599" s="35"/>
      <c r="AC599" s="35"/>
      <c r="AD599" s="36"/>
      <c r="AE599" s="36"/>
      <c r="AF599" s="34"/>
      <c r="AG599" s="35"/>
      <c r="AH599" s="35"/>
      <c r="AI599" s="35"/>
      <c r="AJ599" s="35"/>
      <c r="AK599" s="35"/>
      <c r="AL599" s="35"/>
      <c r="AM599" s="35"/>
      <c r="AN599" s="35"/>
      <c r="AO599" s="35"/>
      <c r="AP599" s="36"/>
      <c r="AQ599" s="34"/>
      <c r="AR599" s="35"/>
      <c r="AS599" s="35"/>
      <c r="AT599" s="35"/>
      <c r="AU599" s="35"/>
      <c r="AV599" s="35"/>
      <c r="AW599" s="35"/>
      <c r="AX599" s="37"/>
      <c r="AY599" s="34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7"/>
      <c r="BP599" s="38"/>
      <c r="BQ599" s="35"/>
      <c r="BR599" s="39"/>
      <c r="BS599" s="40"/>
      <c r="BT599" s="60"/>
      <c r="BU599" s="41"/>
      <c r="BV599" s="41"/>
      <c r="BW599" s="41"/>
      <c r="BX599" s="42"/>
      <c r="BY599" s="220"/>
    </row>
    <row r="600" spans="1:77" s="159" customFormat="1" ht="17.350000000000001" customHeight="1">
      <c r="A600" s="222">
        <f t="shared" si="27"/>
        <v>0</v>
      </c>
      <c r="B600" s="223" t="s">
        <v>725</v>
      </c>
      <c r="C600" s="224" t="str">
        <f t="shared" si="26"/>
        <v/>
      </c>
      <c r="D600" s="225" t="str">
        <f t="shared" si="23"/>
        <v/>
      </c>
      <c r="E600" s="109"/>
      <c r="F600" s="33"/>
      <c r="G600" s="59"/>
      <c r="H600" s="58"/>
      <c r="I600" s="35"/>
      <c r="J600" s="35"/>
      <c r="K600" s="35"/>
      <c r="L600" s="35"/>
      <c r="M600" s="35"/>
      <c r="N600" s="35"/>
      <c r="O600" s="35"/>
      <c r="P600" s="35"/>
      <c r="Q600" s="34"/>
      <c r="R600" s="35"/>
      <c r="S600" s="35"/>
      <c r="T600" s="35"/>
      <c r="U600" s="35"/>
      <c r="V600" s="35"/>
      <c r="W600" s="35"/>
      <c r="X600" s="35"/>
      <c r="Y600" s="35"/>
      <c r="Z600" s="36"/>
      <c r="AA600" s="34"/>
      <c r="AB600" s="35"/>
      <c r="AC600" s="35"/>
      <c r="AD600" s="36"/>
      <c r="AE600" s="36"/>
      <c r="AF600" s="34"/>
      <c r="AG600" s="35"/>
      <c r="AH600" s="35"/>
      <c r="AI600" s="35"/>
      <c r="AJ600" s="35"/>
      <c r="AK600" s="35"/>
      <c r="AL600" s="35"/>
      <c r="AM600" s="35"/>
      <c r="AN600" s="35"/>
      <c r="AO600" s="35"/>
      <c r="AP600" s="36"/>
      <c r="AQ600" s="34"/>
      <c r="AR600" s="35"/>
      <c r="AS600" s="35"/>
      <c r="AT600" s="35"/>
      <c r="AU600" s="35"/>
      <c r="AV600" s="35"/>
      <c r="AW600" s="35"/>
      <c r="AX600" s="37"/>
      <c r="AY600" s="34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7"/>
      <c r="BP600" s="38"/>
      <c r="BQ600" s="35"/>
      <c r="BR600" s="39"/>
      <c r="BS600" s="40"/>
      <c r="BT600" s="60"/>
      <c r="BU600" s="41"/>
      <c r="BV600" s="41"/>
      <c r="BW600" s="41"/>
      <c r="BX600" s="42"/>
      <c r="BY600" s="220"/>
    </row>
    <row r="601" spans="1:77" s="159" customFormat="1" ht="17.350000000000001" customHeight="1">
      <c r="A601" s="222">
        <f t="shared" si="27"/>
        <v>0</v>
      </c>
      <c r="B601" s="223" t="s">
        <v>726</v>
      </c>
      <c r="C601" s="224" t="str">
        <f t="shared" si="26"/>
        <v/>
      </c>
      <c r="D601" s="225" t="str">
        <f t="shared" si="23"/>
        <v/>
      </c>
      <c r="E601" s="109"/>
      <c r="F601" s="33"/>
      <c r="G601" s="59"/>
      <c r="H601" s="58"/>
      <c r="I601" s="35"/>
      <c r="J601" s="35"/>
      <c r="K601" s="35"/>
      <c r="L601" s="35"/>
      <c r="M601" s="35"/>
      <c r="N601" s="35"/>
      <c r="O601" s="35"/>
      <c r="P601" s="35"/>
      <c r="Q601" s="34"/>
      <c r="R601" s="35"/>
      <c r="S601" s="35"/>
      <c r="T601" s="35"/>
      <c r="U601" s="35"/>
      <c r="V601" s="35"/>
      <c r="W601" s="35"/>
      <c r="X601" s="35"/>
      <c r="Y601" s="35"/>
      <c r="Z601" s="36"/>
      <c r="AA601" s="34"/>
      <c r="AB601" s="35"/>
      <c r="AC601" s="35"/>
      <c r="AD601" s="36"/>
      <c r="AE601" s="36"/>
      <c r="AF601" s="34"/>
      <c r="AG601" s="35"/>
      <c r="AH601" s="35"/>
      <c r="AI601" s="35"/>
      <c r="AJ601" s="35"/>
      <c r="AK601" s="35"/>
      <c r="AL601" s="35"/>
      <c r="AM601" s="35"/>
      <c r="AN601" s="35"/>
      <c r="AO601" s="35"/>
      <c r="AP601" s="36"/>
      <c r="AQ601" s="34"/>
      <c r="AR601" s="35"/>
      <c r="AS601" s="35"/>
      <c r="AT601" s="35"/>
      <c r="AU601" s="35"/>
      <c r="AV601" s="35"/>
      <c r="AW601" s="35"/>
      <c r="AX601" s="37"/>
      <c r="AY601" s="34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7"/>
      <c r="BP601" s="38"/>
      <c r="BQ601" s="35"/>
      <c r="BR601" s="39"/>
      <c r="BS601" s="40"/>
      <c r="BT601" s="60"/>
      <c r="BU601" s="41"/>
      <c r="BV601" s="41"/>
      <c r="BW601" s="41"/>
      <c r="BX601" s="42"/>
      <c r="BY601" s="220"/>
    </row>
    <row r="602" spans="1:77" s="159" customFormat="1" ht="17.350000000000001" customHeight="1">
      <c r="A602" s="222">
        <f t="shared" si="27"/>
        <v>0</v>
      </c>
      <c r="B602" s="223" t="s">
        <v>727</v>
      </c>
      <c r="C602" s="224" t="str">
        <f t="shared" si="26"/>
        <v/>
      </c>
      <c r="D602" s="225" t="str">
        <f t="shared" si="23"/>
        <v/>
      </c>
      <c r="E602" s="109"/>
      <c r="F602" s="33"/>
      <c r="G602" s="59"/>
      <c r="H602" s="58"/>
      <c r="I602" s="35"/>
      <c r="J602" s="35"/>
      <c r="K602" s="35"/>
      <c r="L602" s="35"/>
      <c r="M602" s="35"/>
      <c r="N602" s="35"/>
      <c r="O602" s="35"/>
      <c r="P602" s="35"/>
      <c r="Q602" s="34"/>
      <c r="R602" s="35"/>
      <c r="S602" s="35"/>
      <c r="T602" s="35"/>
      <c r="U602" s="35"/>
      <c r="V602" s="35"/>
      <c r="W602" s="35"/>
      <c r="X602" s="35"/>
      <c r="Y602" s="35"/>
      <c r="Z602" s="36"/>
      <c r="AA602" s="34"/>
      <c r="AB602" s="35"/>
      <c r="AC602" s="35"/>
      <c r="AD602" s="36"/>
      <c r="AE602" s="36"/>
      <c r="AF602" s="34"/>
      <c r="AG602" s="35"/>
      <c r="AH602" s="35"/>
      <c r="AI602" s="35"/>
      <c r="AJ602" s="35"/>
      <c r="AK602" s="35"/>
      <c r="AL602" s="35"/>
      <c r="AM602" s="35"/>
      <c r="AN602" s="35"/>
      <c r="AO602" s="35"/>
      <c r="AP602" s="36"/>
      <c r="AQ602" s="34"/>
      <c r="AR602" s="35"/>
      <c r="AS602" s="35"/>
      <c r="AT602" s="35"/>
      <c r="AU602" s="35"/>
      <c r="AV602" s="35"/>
      <c r="AW602" s="35"/>
      <c r="AX602" s="37"/>
      <c r="AY602" s="34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7"/>
      <c r="BP602" s="38"/>
      <c r="BQ602" s="35"/>
      <c r="BR602" s="39"/>
      <c r="BS602" s="40"/>
      <c r="BT602" s="60"/>
      <c r="BU602" s="41"/>
      <c r="BV602" s="41"/>
      <c r="BW602" s="41"/>
      <c r="BX602" s="42"/>
      <c r="BY602" s="220"/>
    </row>
    <row r="603" spans="1:77" s="159" customFormat="1" ht="17.350000000000001" customHeight="1">
      <c r="A603" s="222">
        <f t="shared" si="27"/>
        <v>0</v>
      </c>
      <c r="B603" s="223" t="s">
        <v>728</v>
      </c>
      <c r="C603" s="224" t="str">
        <f t="shared" si="26"/>
        <v/>
      </c>
      <c r="D603" s="225" t="str">
        <f t="shared" si="23"/>
        <v/>
      </c>
      <c r="E603" s="109"/>
      <c r="F603" s="33"/>
      <c r="G603" s="59"/>
      <c r="H603" s="58"/>
      <c r="I603" s="35"/>
      <c r="J603" s="35"/>
      <c r="K603" s="35"/>
      <c r="L603" s="35"/>
      <c r="M603" s="35"/>
      <c r="N603" s="35"/>
      <c r="O603" s="35"/>
      <c r="P603" s="35"/>
      <c r="Q603" s="34"/>
      <c r="R603" s="35"/>
      <c r="S603" s="35"/>
      <c r="T603" s="35"/>
      <c r="U603" s="35"/>
      <c r="V603" s="35"/>
      <c r="W603" s="35"/>
      <c r="X603" s="35"/>
      <c r="Y603" s="35"/>
      <c r="Z603" s="36"/>
      <c r="AA603" s="34"/>
      <c r="AB603" s="35"/>
      <c r="AC603" s="35"/>
      <c r="AD603" s="36"/>
      <c r="AE603" s="36"/>
      <c r="AF603" s="34"/>
      <c r="AG603" s="35"/>
      <c r="AH603" s="35"/>
      <c r="AI603" s="35"/>
      <c r="AJ603" s="35"/>
      <c r="AK603" s="35"/>
      <c r="AL603" s="35"/>
      <c r="AM603" s="35"/>
      <c r="AN603" s="35"/>
      <c r="AO603" s="35"/>
      <c r="AP603" s="36"/>
      <c r="AQ603" s="34"/>
      <c r="AR603" s="35"/>
      <c r="AS603" s="35"/>
      <c r="AT603" s="35"/>
      <c r="AU603" s="35"/>
      <c r="AV603" s="35"/>
      <c r="AW603" s="35"/>
      <c r="AX603" s="37"/>
      <c r="AY603" s="34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7"/>
      <c r="BP603" s="38"/>
      <c r="BQ603" s="35"/>
      <c r="BR603" s="39"/>
      <c r="BS603" s="40"/>
      <c r="BT603" s="60"/>
      <c r="BU603" s="41"/>
      <c r="BV603" s="41"/>
      <c r="BW603" s="41"/>
      <c r="BX603" s="42"/>
      <c r="BY603" s="220"/>
    </row>
    <row r="604" spans="1:77" s="159" customFormat="1" ht="17.350000000000001" customHeight="1">
      <c r="A604" s="222">
        <f t="shared" si="27"/>
        <v>0</v>
      </c>
      <c r="B604" s="223" t="s">
        <v>729</v>
      </c>
      <c r="C604" s="224" t="str">
        <f t="shared" si="26"/>
        <v/>
      </c>
      <c r="D604" s="225" t="str">
        <f t="shared" si="23"/>
        <v/>
      </c>
      <c r="E604" s="109"/>
      <c r="F604" s="33"/>
      <c r="G604" s="59"/>
      <c r="H604" s="58"/>
      <c r="I604" s="35"/>
      <c r="J604" s="35"/>
      <c r="K604" s="35"/>
      <c r="L604" s="35"/>
      <c r="M604" s="35"/>
      <c r="N604" s="35"/>
      <c r="O604" s="35"/>
      <c r="P604" s="35"/>
      <c r="Q604" s="34"/>
      <c r="R604" s="35"/>
      <c r="S604" s="35"/>
      <c r="T604" s="35"/>
      <c r="U604" s="35"/>
      <c r="V604" s="35"/>
      <c r="W604" s="35"/>
      <c r="X604" s="35"/>
      <c r="Y604" s="35"/>
      <c r="Z604" s="36"/>
      <c r="AA604" s="34"/>
      <c r="AB604" s="35"/>
      <c r="AC604" s="35"/>
      <c r="AD604" s="36"/>
      <c r="AE604" s="36"/>
      <c r="AF604" s="34"/>
      <c r="AG604" s="35"/>
      <c r="AH604" s="35"/>
      <c r="AI604" s="35"/>
      <c r="AJ604" s="35"/>
      <c r="AK604" s="35"/>
      <c r="AL604" s="35"/>
      <c r="AM604" s="35"/>
      <c r="AN604" s="35"/>
      <c r="AO604" s="35"/>
      <c r="AP604" s="36"/>
      <c r="AQ604" s="34"/>
      <c r="AR604" s="35"/>
      <c r="AS604" s="35"/>
      <c r="AT604" s="35"/>
      <c r="AU604" s="35"/>
      <c r="AV604" s="35"/>
      <c r="AW604" s="35"/>
      <c r="AX604" s="37"/>
      <c r="AY604" s="34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7"/>
      <c r="BP604" s="38"/>
      <c r="BQ604" s="35"/>
      <c r="BR604" s="39"/>
      <c r="BS604" s="40"/>
      <c r="BT604" s="60"/>
      <c r="BU604" s="41"/>
      <c r="BV604" s="41"/>
      <c r="BW604" s="41"/>
      <c r="BX604" s="42"/>
      <c r="BY604" s="220"/>
    </row>
    <row r="605" spans="1:77" s="159" customFormat="1" ht="17.350000000000001" customHeight="1">
      <c r="A605" s="222">
        <f t="shared" si="27"/>
        <v>0</v>
      </c>
      <c r="B605" s="223" t="s">
        <v>730</v>
      </c>
      <c r="C605" s="224" t="str">
        <f t="shared" si="26"/>
        <v/>
      </c>
      <c r="D605" s="225" t="str">
        <f t="shared" si="23"/>
        <v/>
      </c>
      <c r="E605" s="109"/>
      <c r="F605" s="33"/>
      <c r="G605" s="59"/>
      <c r="H605" s="58"/>
      <c r="I605" s="35"/>
      <c r="J605" s="35"/>
      <c r="K605" s="35"/>
      <c r="L605" s="35"/>
      <c r="M605" s="35"/>
      <c r="N605" s="35"/>
      <c r="O605" s="35"/>
      <c r="P605" s="35"/>
      <c r="Q605" s="34"/>
      <c r="R605" s="35"/>
      <c r="S605" s="35"/>
      <c r="T605" s="35"/>
      <c r="U605" s="35"/>
      <c r="V605" s="35"/>
      <c r="W605" s="35"/>
      <c r="X605" s="35"/>
      <c r="Y605" s="35"/>
      <c r="Z605" s="36"/>
      <c r="AA605" s="34"/>
      <c r="AB605" s="35"/>
      <c r="AC605" s="35"/>
      <c r="AD605" s="36"/>
      <c r="AE605" s="36"/>
      <c r="AF605" s="34"/>
      <c r="AG605" s="35"/>
      <c r="AH605" s="35"/>
      <c r="AI605" s="35"/>
      <c r="AJ605" s="35"/>
      <c r="AK605" s="35"/>
      <c r="AL605" s="35"/>
      <c r="AM605" s="35"/>
      <c r="AN605" s="35"/>
      <c r="AO605" s="35"/>
      <c r="AP605" s="36"/>
      <c r="AQ605" s="34"/>
      <c r="AR605" s="35"/>
      <c r="AS605" s="35"/>
      <c r="AT605" s="35"/>
      <c r="AU605" s="35"/>
      <c r="AV605" s="35"/>
      <c r="AW605" s="35"/>
      <c r="AX605" s="37"/>
      <c r="AY605" s="34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7"/>
      <c r="BP605" s="38"/>
      <c r="BQ605" s="35"/>
      <c r="BR605" s="39"/>
      <c r="BS605" s="40"/>
      <c r="BT605" s="60"/>
      <c r="BU605" s="41"/>
      <c r="BV605" s="41"/>
      <c r="BW605" s="41"/>
      <c r="BX605" s="42"/>
      <c r="BY605" s="220"/>
    </row>
    <row r="606" spans="1:77" s="159" customFormat="1" ht="17.350000000000001" customHeight="1">
      <c r="A606" s="222">
        <f t="shared" si="27"/>
        <v>0</v>
      </c>
      <c r="B606" s="223" t="s">
        <v>731</v>
      </c>
      <c r="C606" s="224" t="str">
        <f t="shared" si="26"/>
        <v/>
      </c>
      <c r="D606" s="225" t="str">
        <f t="shared" si="23"/>
        <v/>
      </c>
      <c r="E606" s="109"/>
      <c r="F606" s="33"/>
      <c r="G606" s="59"/>
      <c r="H606" s="58"/>
      <c r="I606" s="35"/>
      <c r="J606" s="35"/>
      <c r="K606" s="35"/>
      <c r="L606" s="35"/>
      <c r="M606" s="35"/>
      <c r="N606" s="35"/>
      <c r="O606" s="35"/>
      <c r="P606" s="35"/>
      <c r="Q606" s="34"/>
      <c r="R606" s="35"/>
      <c r="S606" s="35"/>
      <c r="T606" s="35"/>
      <c r="U606" s="35"/>
      <c r="V606" s="35"/>
      <c r="W606" s="35"/>
      <c r="X606" s="35"/>
      <c r="Y606" s="35"/>
      <c r="Z606" s="36"/>
      <c r="AA606" s="34"/>
      <c r="AB606" s="35"/>
      <c r="AC606" s="35"/>
      <c r="AD606" s="36"/>
      <c r="AE606" s="36"/>
      <c r="AF606" s="34"/>
      <c r="AG606" s="35"/>
      <c r="AH606" s="35"/>
      <c r="AI606" s="35"/>
      <c r="AJ606" s="35"/>
      <c r="AK606" s="35"/>
      <c r="AL606" s="35"/>
      <c r="AM606" s="35"/>
      <c r="AN606" s="35"/>
      <c r="AO606" s="35"/>
      <c r="AP606" s="36"/>
      <c r="AQ606" s="34"/>
      <c r="AR606" s="35"/>
      <c r="AS606" s="35"/>
      <c r="AT606" s="35"/>
      <c r="AU606" s="35"/>
      <c r="AV606" s="35"/>
      <c r="AW606" s="35"/>
      <c r="AX606" s="37"/>
      <c r="AY606" s="34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7"/>
      <c r="BP606" s="38"/>
      <c r="BQ606" s="35"/>
      <c r="BR606" s="39"/>
      <c r="BS606" s="40"/>
      <c r="BT606" s="60"/>
      <c r="BU606" s="41"/>
      <c r="BV606" s="41"/>
      <c r="BW606" s="41"/>
      <c r="BX606" s="42"/>
      <c r="BY606" s="220"/>
    </row>
    <row r="607" spans="1:77" s="159" customFormat="1" ht="17.350000000000001" customHeight="1">
      <c r="A607" s="222">
        <f t="shared" si="27"/>
        <v>0</v>
      </c>
      <c r="B607" s="223" t="s">
        <v>732</v>
      </c>
      <c r="C607" s="224" t="str">
        <f t="shared" si="26"/>
        <v/>
      </c>
      <c r="D607" s="225" t="str">
        <f t="shared" si="23"/>
        <v/>
      </c>
      <c r="E607" s="109"/>
      <c r="F607" s="33"/>
      <c r="G607" s="59"/>
      <c r="H607" s="58"/>
      <c r="I607" s="35"/>
      <c r="J607" s="35"/>
      <c r="K607" s="35"/>
      <c r="L607" s="35"/>
      <c r="M607" s="35"/>
      <c r="N607" s="35"/>
      <c r="O607" s="35"/>
      <c r="P607" s="35"/>
      <c r="Q607" s="34"/>
      <c r="R607" s="35"/>
      <c r="S607" s="35"/>
      <c r="T607" s="35"/>
      <c r="U607" s="35"/>
      <c r="V607" s="35"/>
      <c r="W607" s="35"/>
      <c r="X607" s="35"/>
      <c r="Y607" s="35"/>
      <c r="Z607" s="36"/>
      <c r="AA607" s="34"/>
      <c r="AB607" s="35"/>
      <c r="AC607" s="35"/>
      <c r="AD607" s="36"/>
      <c r="AE607" s="36"/>
      <c r="AF607" s="34"/>
      <c r="AG607" s="35"/>
      <c r="AH607" s="35"/>
      <c r="AI607" s="35"/>
      <c r="AJ607" s="35"/>
      <c r="AK607" s="35"/>
      <c r="AL607" s="35"/>
      <c r="AM607" s="35"/>
      <c r="AN607" s="35"/>
      <c r="AO607" s="35"/>
      <c r="AP607" s="36"/>
      <c r="AQ607" s="34"/>
      <c r="AR607" s="35"/>
      <c r="AS607" s="35"/>
      <c r="AT607" s="35"/>
      <c r="AU607" s="35"/>
      <c r="AV607" s="35"/>
      <c r="AW607" s="35"/>
      <c r="AX607" s="37"/>
      <c r="AY607" s="34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7"/>
      <c r="BP607" s="38"/>
      <c r="BQ607" s="35"/>
      <c r="BR607" s="39"/>
      <c r="BS607" s="40"/>
      <c r="BT607" s="60"/>
      <c r="BU607" s="41"/>
      <c r="BV607" s="41"/>
      <c r="BW607" s="41"/>
      <c r="BX607" s="42"/>
      <c r="BY607" s="220"/>
    </row>
    <row r="608" spans="1:77" s="159" customFormat="1" ht="17.350000000000001" customHeight="1">
      <c r="A608" s="222">
        <f t="shared" si="27"/>
        <v>0</v>
      </c>
      <c r="B608" s="223" t="s">
        <v>733</v>
      </c>
      <c r="C608" s="224" t="str">
        <f t="shared" si="26"/>
        <v/>
      </c>
      <c r="D608" s="225" t="str">
        <f t="shared" si="23"/>
        <v/>
      </c>
      <c r="E608" s="109"/>
      <c r="F608" s="33"/>
      <c r="G608" s="59"/>
      <c r="H608" s="58"/>
      <c r="I608" s="35"/>
      <c r="J608" s="35"/>
      <c r="K608" s="35"/>
      <c r="L608" s="35"/>
      <c r="M608" s="35"/>
      <c r="N608" s="35"/>
      <c r="O608" s="35"/>
      <c r="P608" s="35"/>
      <c r="Q608" s="34"/>
      <c r="R608" s="35"/>
      <c r="S608" s="35"/>
      <c r="T608" s="35"/>
      <c r="U608" s="35"/>
      <c r="V608" s="35"/>
      <c r="W608" s="35"/>
      <c r="X608" s="35"/>
      <c r="Y608" s="35"/>
      <c r="Z608" s="36"/>
      <c r="AA608" s="34"/>
      <c r="AB608" s="35"/>
      <c r="AC608" s="35"/>
      <c r="AD608" s="36"/>
      <c r="AE608" s="36"/>
      <c r="AF608" s="34"/>
      <c r="AG608" s="35"/>
      <c r="AH608" s="35"/>
      <c r="AI608" s="35"/>
      <c r="AJ608" s="35"/>
      <c r="AK608" s="35"/>
      <c r="AL608" s="35"/>
      <c r="AM608" s="35"/>
      <c r="AN608" s="35"/>
      <c r="AO608" s="35"/>
      <c r="AP608" s="36"/>
      <c r="AQ608" s="34"/>
      <c r="AR608" s="35"/>
      <c r="AS608" s="35"/>
      <c r="AT608" s="35"/>
      <c r="AU608" s="35"/>
      <c r="AV608" s="35"/>
      <c r="AW608" s="35"/>
      <c r="AX608" s="37"/>
      <c r="AY608" s="34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7"/>
      <c r="BP608" s="38"/>
      <c r="BQ608" s="35"/>
      <c r="BR608" s="39"/>
      <c r="BS608" s="40"/>
      <c r="BT608" s="60"/>
      <c r="BU608" s="41"/>
      <c r="BV608" s="41"/>
      <c r="BW608" s="41"/>
      <c r="BX608" s="42"/>
      <c r="BY608" s="220"/>
    </row>
    <row r="609" spans="1:77" s="159" customFormat="1" ht="17.350000000000001" customHeight="1">
      <c r="A609" s="222">
        <f t="shared" si="27"/>
        <v>0</v>
      </c>
      <c r="B609" s="223" t="s">
        <v>734</v>
      </c>
      <c r="C609" s="224" t="str">
        <f t="shared" si="26"/>
        <v/>
      </c>
      <c r="D609" s="225" t="str">
        <f t="shared" si="23"/>
        <v/>
      </c>
      <c r="E609" s="109"/>
      <c r="F609" s="33"/>
      <c r="G609" s="59"/>
      <c r="H609" s="58"/>
      <c r="I609" s="35"/>
      <c r="J609" s="35"/>
      <c r="K609" s="35"/>
      <c r="L609" s="35"/>
      <c r="M609" s="35"/>
      <c r="N609" s="35"/>
      <c r="O609" s="35"/>
      <c r="P609" s="35"/>
      <c r="Q609" s="34"/>
      <c r="R609" s="35"/>
      <c r="S609" s="35"/>
      <c r="T609" s="35"/>
      <c r="U609" s="35"/>
      <c r="V609" s="35"/>
      <c r="W609" s="35"/>
      <c r="X609" s="35"/>
      <c r="Y609" s="35"/>
      <c r="Z609" s="36"/>
      <c r="AA609" s="34"/>
      <c r="AB609" s="35"/>
      <c r="AC609" s="35"/>
      <c r="AD609" s="36"/>
      <c r="AE609" s="36"/>
      <c r="AF609" s="34"/>
      <c r="AG609" s="35"/>
      <c r="AH609" s="35"/>
      <c r="AI609" s="35"/>
      <c r="AJ609" s="35"/>
      <c r="AK609" s="35"/>
      <c r="AL609" s="35"/>
      <c r="AM609" s="35"/>
      <c r="AN609" s="35"/>
      <c r="AO609" s="35"/>
      <c r="AP609" s="36"/>
      <c r="AQ609" s="34"/>
      <c r="AR609" s="35"/>
      <c r="AS609" s="35"/>
      <c r="AT609" s="35"/>
      <c r="AU609" s="35"/>
      <c r="AV609" s="35"/>
      <c r="AW609" s="35"/>
      <c r="AX609" s="37"/>
      <c r="AY609" s="34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7"/>
      <c r="BP609" s="38"/>
      <c r="BQ609" s="35"/>
      <c r="BR609" s="39"/>
      <c r="BS609" s="40"/>
      <c r="BT609" s="60"/>
      <c r="BU609" s="41"/>
      <c r="BV609" s="41"/>
      <c r="BW609" s="41"/>
      <c r="BX609" s="42"/>
      <c r="BY609" s="220"/>
    </row>
    <row r="610" spans="1:77" s="159" customFormat="1" ht="17.350000000000001" customHeight="1">
      <c r="A610" s="222">
        <f t="shared" si="27"/>
        <v>0</v>
      </c>
      <c r="B610" s="223" t="s">
        <v>735</v>
      </c>
      <c r="C610" s="224" t="str">
        <f t="shared" si="26"/>
        <v/>
      </c>
      <c r="D610" s="225" t="str">
        <f t="shared" si="23"/>
        <v/>
      </c>
      <c r="E610" s="109"/>
      <c r="F610" s="33"/>
      <c r="G610" s="59"/>
      <c r="H610" s="58"/>
      <c r="I610" s="35"/>
      <c r="J610" s="35"/>
      <c r="K610" s="35"/>
      <c r="L610" s="35"/>
      <c r="M610" s="35"/>
      <c r="N610" s="35"/>
      <c r="O610" s="35"/>
      <c r="P610" s="35"/>
      <c r="Q610" s="34"/>
      <c r="R610" s="35"/>
      <c r="S610" s="35"/>
      <c r="T610" s="35"/>
      <c r="U610" s="35"/>
      <c r="V610" s="35"/>
      <c r="W610" s="35"/>
      <c r="X610" s="35"/>
      <c r="Y610" s="35"/>
      <c r="Z610" s="36"/>
      <c r="AA610" s="34"/>
      <c r="AB610" s="35"/>
      <c r="AC610" s="35"/>
      <c r="AD610" s="36"/>
      <c r="AE610" s="36"/>
      <c r="AF610" s="34"/>
      <c r="AG610" s="35"/>
      <c r="AH610" s="35"/>
      <c r="AI610" s="35"/>
      <c r="AJ610" s="35"/>
      <c r="AK610" s="35"/>
      <c r="AL610" s="35"/>
      <c r="AM610" s="35"/>
      <c r="AN610" s="35"/>
      <c r="AO610" s="35"/>
      <c r="AP610" s="36"/>
      <c r="AQ610" s="34"/>
      <c r="AR610" s="35"/>
      <c r="AS610" s="35"/>
      <c r="AT610" s="35"/>
      <c r="AU610" s="35"/>
      <c r="AV610" s="35"/>
      <c r="AW610" s="35"/>
      <c r="AX610" s="37"/>
      <c r="AY610" s="34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7"/>
      <c r="BP610" s="38"/>
      <c r="BQ610" s="35"/>
      <c r="BR610" s="39"/>
      <c r="BS610" s="40"/>
      <c r="BT610" s="60"/>
      <c r="BU610" s="41"/>
      <c r="BV610" s="41"/>
      <c r="BW610" s="41"/>
      <c r="BX610" s="42"/>
      <c r="BY610" s="220"/>
    </row>
    <row r="611" spans="1:77" s="159" customFormat="1" ht="17.350000000000001" customHeight="1">
      <c r="A611" s="222">
        <f t="shared" si="27"/>
        <v>0</v>
      </c>
      <c r="B611" s="223" t="s">
        <v>736</v>
      </c>
      <c r="C611" s="224" t="str">
        <f t="shared" si="26"/>
        <v/>
      </c>
      <c r="D611" s="225" t="str">
        <f t="shared" si="23"/>
        <v/>
      </c>
      <c r="E611" s="109"/>
      <c r="F611" s="33"/>
      <c r="G611" s="59"/>
      <c r="H611" s="58"/>
      <c r="I611" s="35"/>
      <c r="J611" s="35"/>
      <c r="K611" s="35"/>
      <c r="L611" s="35"/>
      <c r="M611" s="35"/>
      <c r="N611" s="35"/>
      <c r="O611" s="35"/>
      <c r="P611" s="35"/>
      <c r="Q611" s="34"/>
      <c r="R611" s="35"/>
      <c r="S611" s="35"/>
      <c r="T611" s="35"/>
      <c r="U611" s="35"/>
      <c r="V611" s="35"/>
      <c r="W611" s="35"/>
      <c r="X611" s="35"/>
      <c r="Y611" s="35"/>
      <c r="Z611" s="36"/>
      <c r="AA611" s="34"/>
      <c r="AB611" s="35"/>
      <c r="AC611" s="35"/>
      <c r="AD611" s="36"/>
      <c r="AE611" s="36"/>
      <c r="AF611" s="34"/>
      <c r="AG611" s="35"/>
      <c r="AH611" s="35"/>
      <c r="AI611" s="35"/>
      <c r="AJ611" s="35"/>
      <c r="AK611" s="35"/>
      <c r="AL611" s="35"/>
      <c r="AM611" s="35"/>
      <c r="AN611" s="35"/>
      <c r="AO611" s="35"/>
      <c r="AP611" s="36"/>
      <c r="AQ611" s="34"/>
      <c r="AR611" s="35"/>
      <c r="AS611" s="35"/>
      <c r="AT611" s="35"/>
      <c r="AU611" s="35"/>
      <c r="AV611" s="35"/>
      <c r="AW611" s="35"/>
      <c r="AX611" s="37"/>
      <c r="AY611" s="34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7"/>
      <c r="BP611" s="38"/>
      <c r="BQ611" s="35"/>
      <c r="BR611" s="39"/>
      <c r="BS611" s="40"/>
      <c r="BT611" s="60"/>
      <c r="BU611" s="41"/>
      <c r="BV611" s="41"/>
      <c r="BW611" s="41"/>
      <c r="BX611" s="42"/>
      <c r="BY611" s="220"/>
    </row>
    <row r="612" spans="1:77" s="159" customFormat="1" ht="17.350000000000001" customHeight="1">
      <c r="A612" s="222">
        <f t="shared" si="27"/>
        <v>0</v>
      </c>
      <c r="B612" s="223" t="s">
        <v>737</v>
      </c>
      <c r="C612" s="224" t="str">
        <f t="shared" si="26"/>
        <v/>
      </c>
      <c r="D612" s="225" t="str">
        <f t="shared" si="23"/>
        <v/>
      </c>
      <c r="E612" s="109"/>
      <c r="F612" s="33"/>
      <c r="G612" s="59"/>
      <c r="H612" s="58"/>
      <c r="I612" s="35"/>
      <c r="J612" s="35"/>
      <c r="K612" s="35"/>
      <c r="L612" s="35"/>
      <c r="M612" s="35"/>
      <c r="N612" s="35"/>
      <c r="O612" s="35"/>
      <c r="P612" s="35"/>
      <c r="Q612" s="34"/>
      <c r="R612" s="35"/>
      <c r="S612" s="35"/>
      <c r="T612" s="35"/>
      <c r="U612" s="35"/>
      <c r="V612" s="35"/>
      <c r="W612" s="35"/>
      <c r="X612" s="35"/>
      <c r="Y612" s="35"/>
      <c r="Z612" s="36"/>
      <c r="AA612" s="34"/>
      <c r="AB612" s="35"/>
      <c r="AC612" s="35"/>
      <c r="AD612" s="36"/>
      <c r="AE612" s="36"/>
      <c r="AF612" s="34"/>
      <c r="AG612" s="35"/>
      <c r="AH612" s="35"/>
      <c r="AI612" s="35"/>
      <c r="AJ612" s="35"/>
      <c r="AK612" s="35"/>
      <c r="AL612" s="35"/>
      <c r="AM612" s="35"/>
      <c r="AN612" s="35"/>
      <c r="AO612" s="35"/>
      <c r="AP612" s="36"/>
      <c r="AQ612" s="34"/>
      <c r="AR612" s="35"/>
      <c r="AS612" s="35"/>
      <c r="AT612" s="35"/>
      <c r="AU612" s="35"/>
      <c r="AV612" s="35"/>
      <c r="AW612" s="35"/>
      <c r="AX612" s="37"/>
      <c r="AY612" s="34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7"/>
      <c r="BP612" s="38"/>
      <c r="BQ612" s="35"/>
      <c r="BR612" s="39"/>
      <c r="BS612" s="40"/>
      <c r="BT612" s="60"/>
      <c r="BU612" s="41"/>
      <c r="BV612" s="41"/>
      <c r="BW612" s="41"/>
      <c r="BX612" s="42"/>
      <c r="BY612" s="220"/>
    </row>
    <row r="613" spans="1:77" s="159" customFormat="1" ht="17.350000000000001" customHeight="1">
      <c r="A613" s="222">
        <f t="shared" si="27"/>
        <v>0</v>
      </c>
      <c r="B613" s="223" t="s">
        <v>738</v>
      </c>
      <c r="C613" s="224" t="str">
        <f t="shared" si="26"/>
        <v/>
      </c>
      <c r="D613" s="225" t="str">
        <f t="shared" si="23"/>
        <v/>
      </c>
      <c r="E613" s="109"/>
      <c r="F613" s="33"/>
      <c r="G613" s="43"/>
      <c r="H613" s="58"/>
      <c r="I613" s="35"/>
      <c r="J613" s="35"/>
      <c r="K613" s="35"/>
      <c r="L613" s="35"/>
      <c r="M613" s="35"/>
      <c r="N613" s="35"/>
      <c r="O613" s="35"/>
      <c r="P613" s="35"/>
      <c r="Q613" s="34"/>
      <c r="R613" s="35"/>
      <c r="S613" s="35"/>
      <c r="T613" s="35"/>
      <c r="U613" s="35"/>
      <c r="V613" s="35"/>
      <c r="W613" s="35"/>
      <c r="X613" s="35"/>
      <c r="Y613" s="35"/>
      <c r="Z613" s="36"/>
      <c r="AA613" s="34"/>
      <c r="AB613" s="35"/>
      <c r="AC613" s="35"/>
      <c r="AD613" s="36"/>
      <c r="AE613" s="36"/>
      <c r="AF613" s="34"/>
      <c r="AG613" s="35"/>
      <c r="AH613" s="35"/>
      <c r="AI613" s="35"/>
      <c r="AJ613" s="35"/>
      <c r="AK613" s="35"/>
      <c r="AL613" s="35"/>
      <c r="AM613" s="35"/>
      <c r="AN613" s="35"/>
      <c r="AO613" s="35"/>
      <c r="AP613" s="36"/>
      <c r="AQ613" s="34"/>
      <c r="AR613" s="35"/>
      <c r="AS613" s="35"/>
      <c r="AT613" s="35"/>
      <c r="AU613" s="35"/>
      <c r="AV613" s="35"/>
      <c r="AW613" s="35"/>
      <c r="AX613" s="37"/>
      <c r="AY613" s="34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7"/>
      <c r="BP613" s="38"/>
      <c r="BQ613" s="35"/>
      <c r="BR613" s="39"/>
      <c r="BS613" s="40"/>
      <c r="BT613" s="60"/>
      <c r="BU613" s="41"/>
      <c r="BV613" s="41"/>
      <c r="BW613" s="41"/>
      <c r="BX613" s="42"/>
      <c r="BY613" s="220"/>
    </row>
    <row r="614" spans="1:77" s="159" customFormat="1" ht="17.350000000000001" customHeight="1">
      <c r="A614" s="222">
        <f t="shared" si="27"/>
        <v>0</v>
      </c>
      <c r="B614" s="223" t="s">
        <v>739</v>
      </c>
      <c r="C614" s="224" t="str">
        <f t="shared" si="26"/>
        <v/>
      </c>
      <c r="D614" s="225" t="str">
        <f t="shared" si="23"/>
        <v/>
      </c>
      <c r="E614" s="109"/>
      <c r="F614" s="33"/>
      <c r="G614" s="59"/>
      <c r="H614" s="58"/>
      <c r="I614" s="35"/>
      <c r="J614" s="35"/>
      <c r="K614" s="35"/>
      <c r="L614" s="35"/>
      <c r="M614" s="35"/>
      <c r="N614" s="35"/>
      <c r="O614" s="35"/>
      <c r="P614" s="35"/>
      <c r="Q614" s="34"/>
      <c r="R614" s="35"/>
      <c r="S614" s="35"/>
      <c r="T614" s="35"/>
      <c r="U614" s="35"/>
      <c r="V614" s="35"/>
      <c r="W614" s="35"/>
      <c r="X614" s="35"/>
      <c r="Y614" s="35"/>
      <c r="Z614" s="36"/>
      <c r="AA614" s="34"/>
      <c r="AB614" s="35"/>
      <c r="AC614" s="35"/>
      <c r="AD614" s="36"/>
      <c r="AE614" s="36"/>
      <c r="AF614" s="34"/>
      <c r="AG614" s="35"/>
      <c r="AH614" s="35"/>
      <c r="AI614" s="35"/>
      <c r="AJ614" s="35"/>
      <c r="AK614" s="35"/>
      <c r="AL614" s="35"/>
      <c r="AM614" s="35"/>
      <c r="AN614" s="35"/>
      <c r="AO614" s="35"/>
      <c r="AP614" s="36"/>
      <c r="AQ614" s="34"/>
      <c r="AR614" s="35"/>
      <c r="AS614" s="35"/>
      <c r="AT614" s="35"/>
      <c r="AU614" s="35"/>
      <c r="AV614" s="35"/>
      <c r="AW614" s="35"/>
      <c r="AX614" s="37"/>
      <c r="AY614" s="34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7"/>
      <c r="BP614" s="38"/>
      <c r="BQ614" s="35"/>
      <c r="BR614" s="39"/>
      <c r="BS614" s="40"/>
      <c r="BT614" s="60"/>
      <c r="BU614" s="41"/>
      <c r="BV614" s="41"/>
      <c r="BW614" s="41"/>
      <c r="BX614" s="42"/>
      <c r="BY614" s="220"/>
    </row>
    <row r="615" spans="1:77" s="159" customFormat="1" ht="17.350000000000001" customHeight="1">
      <c r="A615" s="222">
        <f t="shared" si="27"/>
        <v>0</v>
      </c>
      <c r="B615" s="223" t="s">
        <v>740</v>
      </c>
      <c r="C615" s="224" t="str">
        <f t="shared" si="26"/>
        <v/>
      </c>
      <c r="D615" s="225" t="str">
        <f t="shared" si="23"/>
        <v/>
      </c>
      <c r="E615" s="109"/>
      <c r="F615" s="33"/>
      <c r="G615" s="59"/>
      <c r="H615" s="58"/>
      <c r="I615" s="35"/>
      <c r="J615" s="35"/>
      <c r="K615" s="35"/>
      <c r="L615" s="35"/>
      <c r="M615" s="35"/>
      <c r="N615" s="35"/>
      <c r="O615" s="35"/>
      <c r="P615" s="35"/>
      <c r="Q615" s="34"/>
      <c r="R615" s="35"/>
      <c r="S615" s="35"/>
      <c r="T615" s="35"/>
      <c r="U615" s="35"/>
      <c r="V615" s="35"/>
      <c r="W615" s="35"/>
      <c r="X615" s="35"/>
      <c r="Y615" s="35"/>
      <c r="Z615" s="36"/>
      <c r="AA615" s="34"/>
      <c r="AB615" s="35"/>
      <c r="AC615" s="35"/>
      <c r="AD615" s="36"/>
      <c r="AE615" s="36"/>
      <c r="AF615" s="34"/>
      <c r="AG615" s="35"/>
      <c r="AH615" s="35"/>
      <c r="AI615" s="35"/>
      <c r="AJ615" s="35"/>
      <c r="AK615" s="35"/>
      <c r="AL615" s="35"/>
      <c r="AM615" s="35"/>
      <c r="AN615" s="35"/>
      <c r="AO615" s="35"/>
      <c r="AP615" s="36"/>
      <c r="AQ615" s="34"/>
      <c r="AR615" s="35"/>
      <c r="AS615" s="35"/>
      <c r="AT615" s="35"/>
      <c r="AU615" s="35"/>
      <c r="AV615" s="35"/>
      <c r="AW615" s="35"/>
      <c r="AX615" s="37"/>
      <c r="AY615" s="34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7"/>
      <c r="BP615" s="38"/>
      <c r="BQ615" s="35"/>
      <c r="BR615" s="39"/>
      <c r="BS615" s="40"/>
      <c r="BT615" s="60"/>
      <c r="BU615" s="41"/>
      <c r="BV615" s="41"/>
      <c r="BW615" s="41"/>
      <c r="BX615" s="42"/>
      <c r="BY615" s="220"/>
    </row>
    <row r="616" spans="1:77" s="159" customFormat="1" ht="17.350000000000001" customHeight="1">
      <c r="A616" s="222">
        <f t="shared" si="27"/>
        <v>0</v>
      </c>
      <c r="B616" s="223" t="s">
        <v>741</v>
      </c>
      <c r="C616" s="224" t="str">
        <f t="shared" si="26"/>
        <v/>
      </c>
      <c r="D616" s="225" t="str">
        <f t="shared" si="23"/>
        <v/>
      </c>
      <c r="E616" s="109"/>
      <c r="F616" s="33"/>
      <c r="G616" s="59"/>
      <c r="H616" s="58"/>
      <c r="I616" s="35"/>
      <c r="J616" s="35"/>
      <c r="K616" s="35"/>
      <c r="L616" s="35"/>
      <c r="M616" s="35"/>
      <c r="N616" s="35"/>
      <c r="O616" s="35"/>
      <c r="P616" s="35"/>
      <c r="Q616" s="34"/>
      <c r="R616" s="35"/>
      <c r="S616" s="35"/>
      <c r="T616" s="35"/>
      <c r="U616" s="35"/>
      <c r="V616" s="35"/>
      <c r="W616" s="35"/>
      <c r="X616" s="35"/>
      <c r="Y616" s="35"/>
      <c r="Z616" s="36"/>
      <c r="AA616" s="34"/>
      <c r="AB616" s="35"/>
      <c r="AC616" s="35"/>
      <c r="AD616" s="36"/>
      <c r="AE616" s="36"/>
      <c r="AF616" s="34"/>
      <c r="AG616" s="35"/>
      <c r="AH616" s="35"/>
      <c r="AI616" s="35"/>
      <c r="AJ616" s="35"/>
      <c r="AK616" s="35"/>
      <c r="AL616" s="35"/>
      <c r="AM616" s="35"/>
      <c r="AN616" s="35"/>
      <c r="AO616" s="35"/>
      <c r="AP616" s="36"/>
      <c r="AQ616" s="34"/>
      <c r="AR616" s="35"/>
      <c r="AS616" s="35"/>
      <c r="AT616" s="35"/>
      <c r="AU616" s="35"/>
      <c r="AV616" s="35"/>
      <c r="AW616" s="35"/>
      <c r="AX616" s="37"/>
      <c r="AY616" s="34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7"/>
      <c r="BP616" s="38"/>
      <c r="BQ616" s="35"/>
      <c r="BR616" s="39"/>
      <c r="BS616" s="40"/>
      <c r="BT616" s="60"/>
      <c r="BU616" s="41"/>
      <c r="BV616" s="41"/>
      <c r="BW616" s="41"/>
      <c r="BX616" s="42"/>
      <c r="BY616" s="220"/>
    </row>
    <row r="617" spans="1:77" s="159" customFormat="1" ht="17.350000000000001" customHeight="1">
      <c r="A617" s="222">
        <f t="shared" si="27"/>
        <v>0</v>
      </c>
      <c r="B617" s="223" t="s">
        <v>742</v>
      </c>
      <c r="C617" s="224" t="str">
        <f t="shared" si="26"/>
        <v/>
      </c>
      <c r="D617" s="225" t="str">
        <f t="shared" si="23"/>
        <v/>
      </c>
      <c r="E617" s="109"/>
      <c r="F617" s="33"/>
      <c r="G617" s="59"/>
      <c r="H617" s="58"/>
      <c r="I617" s="35"/>
      <c r="J617" s="35"/>
      <c r="K617" s="35"/>
      <c r="L617" s="35"/>
      <c r="M617" s="35"/>
      <c r="N617" s="35"/>
      <c r="O617" s="35"/>
      <c r="P617" s="35"/>
      <c r="Q617" s="34"/>
      <c r="R617" s="35"/>
      <c r="S617" s="35"/>
      <c r="T617" s="35"/>
      <c r="U617" s="35"/>
      <c r="V617" s="35"/>
      <c r="W617" s="35"/>
      <c r="X617" s="35"/>
      <c r="Y617" s="35"/>
      <c r="Z617" s="36"/>
      <c r="AA617" s="34"/>
      <c r="AB617" s="35"/>
      <c r="AC617" s="35"/>
      <c r="AD617" s="36"/>
      <c r="AE617" s="36"/>
      <c r="AF617" s="34"/>
      <c r="AG617" s="35"/>
      <c r="AH617" s="35"/>
      <c r="AI617" s="35"/>
      <c r="AJ617" s="35"/>
      <c r="AK617" s="35"/>
      <c r="AL617" s="35"/>
      <c r="AM617" s="35"/>
      <c r="AN617" s="35"/>
      <c r="AO617" s="35"/>
      <c r="AP617" s="36"/>
      <c r="AQ617" s="34"/>
      <c r="AR617" s="35"/>
      <c r="AS617" s="35"/>
      <c r="AT617" s="35"/>
      <c r="AU617" s="35"/>
      <c r="AV617" s="35"/>
      <c r="AW617" s="35"/>
      <c r="AX617" s="37"/>
      <c r="AY617" s="34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7"/>
      <c r="BP617" s="38"/>
      <c r="BQ617" s="35"/>
      <c r="BR617" s="39"/>
      <c r="BS617" s="40"/>
      <c r="BT617" s="60"/>
      <c r="BU617" s="41"/>
      <c r="BV617" s="41"/>
      <c r="BW617" s="41"/>
      <c r="BX617" s="42"/>
      <c r="BY617" s="220"/>
    </row>
    <row r="618" spans="1:77" s="159" customFormat="1" ht="17.350000000000001" customHeight="1">
      <c r="A618" s="222">
        <f t="shared" si="27"/>
        <v>0</v>
      </c>
      <c r="B618" s="223" t="s">
        <v>743</v>
      </c>
      <c r="C618" s="224" t="str">
        <f t="shared" si="26"/>
        <v/>
      </c>
      <c r="D618" s="225" t="str">
        <f t="shared" si="23"/>
        <v/>
      </c>
      <c r="E618" s="109"/>
      <c r="F618" s="33"/>
      <c r="G618" s="59"/>
      <c r="H618" s="58"/>
      <c r="I618" s="35"/>
      <c r="J618" s="35"/>
      <c r="K618" s="35"/>
      <c r="L618" s="35"/>
      <c r="M618" s="35"/>
      <c r="N618" s="35"/>
      <c r="O618" s="35"/>
      <c r="P618" s="35"/>
      <c r="Q618" s="34"/>
      <c r="R618" s="35"/>
      <c r="S618" s="35"/>
      <c r="T618" s="35"/>
      <c r="U618" s="35"/>
      <c r="V618" s="35"/>
      <c r="W618" s="35"/>
      <c r="X618" s="35"/>
      <c r="Y618" s="35"/>
      <c r="Z618" s="36"/>
      <c r="AA618" s="34"/>
      <c r="AB618" s="35"/>
      <c r="AC618" s="35"/>
      <c r="AD618" s="36"/>
      <c r="AE618" s="36"/>
      <c r="AF618" s="34"/>
      <c r="AG618" s="35"/>
      <c r="AH618" s="35"/>
      <c r="AI618" s="35"/>
      <c r="AJ618" s="35"/>
      <c r="AK618" s="35"/>
      <c r="AL618" s="35"/>
      <c r="AM618" s="35"/>
      <c r="AN618" s="35"/>
      <c r="AO618" s="35"/>
      <c r="AP618" s="36"/>
      <c r="AQ618" s="34"/>
      <c r="AR618" s="35"/>
      <c r="AS618" s="35"/>
      <c r="AT618" s="35"/>
      <c r="AU618" s="35"/>
      <c r="AV618" s="35"/>
      <c r="AW618" s="35"/>
      <c r="AX618" s="37"/>
      <c r="AY618" s="34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7"/>
      <c r="BP618" s="38"/>
      <c r="BQ618" s="35"/>
      <c r="BR618" s="39"/>
      <c r="BS618" s="40"/>
      <c r="BT618" s="60"/>
      <c r="BU618" s="41"/>
      <c r="BV618" s="41"/>
      <c r="BW618" s="41"/>
      <c r="BX618" s="42"/>
      <c r="BY618" s="220"/>
    </row>
    <row r="619" spans="1:77" s="159" customFormat="1" ht="17.350000000000001" customHeight="1">
      <c r="A619" s="222">
        <f t="shared" si="27"/>
        <v>0</v>
      </c>
      <c r="B619" s="223" t="s">
        <v>744</v>
      </c>
      <c r="C619" s="224" t="str">
        <f t="shared" si="26"/>
        <v/>
      </c>
      <c r="D619" s="225" t="str">
        <f t="shared" si="23"/>
        <v/>
      </c>
      <c r="E619" s="109"/>
      <c r="F619" s="33"/>
      <c r="G619" s="43"/>
      <c r="H619" s="58"/>
      <c r="I619" s="35"/>
      <c r="J619" s="35"/>
      <c r="K619" s="35"/>
      <c r="L619" s="35"/>
      <c r="M619" s="35"/>
      <c r="N619" s="35"/>
      <c r="O619" s="35"/>
      <c r="P619" s="35"/>
      <c r="Q619" s="34"/>
      <c r="R619" s="35"/>
      <c r="S619" s="35"/>
      <c r="T619" s="35"/>
      <c r="U619" s="35"/>
      <c r="V619" s="35"/>
      <c r="W619" s="35"/>
      <c r="X619" s="35"/>
      <c r="Y619" s="35"/>
      <c r="Z619" s="36"/>
      <c r="AA619" s="34"/>
      <c r="AB619" s="35"/>
      <c r="AC619" s="35"/>
      <c r="AD619" s="36"/>
      <c r="AE619" s="36"/>
      <c r="AF619" s="34"/>
      <c r="AG619" s="35"/>
      <c r="AH619" s="35"/>
      <c r="AI619" s="35"/>
      <c r="AJ619" s="35"/>
      <c r="AK619" s="35"/>
      <c r="AL619" s="35"/>
      <c r="AM619" s="35"/>
      <c r="AN619" s="35"/>
      <c r="AO619" s="35"/>
      <c r="AP619" s="36"/>
      <c r="AQ619" s="34"/>
      <c r="AR619" s="35"/>
      <c r="AS619" s="35"/>
      <c r="AT619" s="35"/>
      <c r="AU619" s="35"/>
      <c r="AV619" s="35"/>
      <c r="AW619" s="35"/>
      <c r="AX619" s="37"/>
      <c r="AY619" s="34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7"/>
      <c r="BP619" s="38"/>
      <c r="BQ619" s="35"/>
      <c r="BR619" s="39"/>
      <c r="BS619" s="40"/>
      <c r="BT619" s="60"/>
      <c r="BU619" s="41"/>
      <c r="BV619" s="41"/>
      <c r="BW619" s="41"/>
      <c r="BX619" s="42"/>
      <c r="BY619" s="220"/>
    </row>
    <row r="620" spans="1:77" s="159" customFormat="1" ht="17.350000000000001" customHeight="1">
      <c r="A620" s="222">
        <f t="shared" si="27"/>
        <v>0</v>
      </c>
      <c r="B620" s="223" t="s">
        <v>745</v>
      </c>
      <c r="C620" s="224" t="str">
        <f t="shared" si="26"/>
        <v/>
      </c>
      <c r="D620" s="225" t="str">
        <f t="shared" si="23"/>
        <v/>
      </c>
      <c r="E620" s="109"/>
      <c r="F620" s="33"/>
      <c r="G620" s="59"/>
      <c r="H620" s="58"/>
      <c r="I620" s="35"/>
      <c r="J620" s="35"/>
      <c r="K620" s="35"/>
      <c r="L620" s="35"/>
      <c r="M620" s="35"/>
      <c r="N620" s="35"/>
      <c r="O620" s="35"/>
      <c r="P620" s="35"/>
      <c r="Q620" s="34"/>
      <c r="R620" s="35"/>
      <c r="S620" s="35"/>
      <c r="T620" s="35"/>
      <c r="U620" s="35"/>
      <c r="V620" s="35"/>
      <c r="W620" s="35"/>
      <c r="X620" s="35"/>
      <c r="Y620" s="35"/>
      <c r="Z620" s="36"/>
      <c r="AA620" s="34"/>
      <c r="AB620" s="35"/>
      <c r="AC620" s="35"/>
      <c r="AD620" s="36"/>
      <c r="AE620" s="36"/>
      <c r="AF620" s="34"/>
      <c r="AG620" s="35"/>
      <c r="AH620" s="35"/>
      <c r="AI620" s="35"/>
      <c r="AJ620" s="35"/>
      <c r="AK620" s="35"/>
      <c r="AL620" s="35"/>
      <c r="AM620" s="35"/>
      <c r="AN620" s="35"/>
      <c r="AO620" s="35"/>
      <c r="AP620" s="36"/>
      <c r="AQ620" s="34"/>
      <c r="AR620" s="35"/>
      <c r="AS620" s="35"/>
      <c r="AT620" s="35"/>
      <c r="AU620" s="35"/>
      <c r="AV620" s="35"/>
      <c r="AW620" s="35"/>
      <c r="AX620" s="37"/>
      <c r="AY620" s="34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7"/>
      <c r="BP620" s="38"/>
      <c r="BQ620" s="35"/>
      <c r="BR620" s="39"/>
      <c r="BS620" s="40"/>
      <c r="BT620" s="60"/>
      <c r="BU620" s="41"/>
      <c r="BV620" s="41"/>
      <c r="BW620" s="41"/>
      <c r="BX620" s="42"/>
      <c r="BY620" s="220"/>
    </row>
    <row r="621" spans="1:77" s="159" customFormat="1" ht="17.350000000000001" customHeight="1">
      <c r="A621" s="222">
        <f t="shared" si="27"/>
        <v>0</v>
      </c>
      <c r="B621" s="223" t="s">
        <v>746</v>
      </c>
      <c r="C621" s="224" t="str">
        <f t="shared" si="26"/>
        <v/>
      </c>
      <c r="D621" s="225" t="str">
        <f t="shared" si="23"/>
        <v/>
      </c>
      <c r="E621" s="109"/>
      <c r="F621" s="33"/>
      <c r="G621" s="59"/>
      <c r="H621" s="58"/>
      <c r="I621" s="35"/>
      <c r="J621" s="35"/>
      <c r="K621" s="35"/>
      <c r="L621" s="35"/>
      <c r="M621" s="35"/>
      <c r="N621" s="35"/>
      <c r="O621" s="35"/>
      <c r="P621" s="35"/>
      <c r="Q621" s="34"/>
      <c r="R621" s="35"/>
      <c r="S621" s="35"/>
      <c r="T621" s="35"/>
      <c r="U621" s="35"/>
      <c r="V621" s="35"/>
      <c r="W621" s="35"/>
      <c r="X621" s="35"/>
      <c r="Y621" s="35"/>
      <c r="Z621" s="36"/>
      <c r="AA621" s="34"/>
      <c r="AB621" s="35"/>
      <c r="AC621" s="35"/>
      <c r="AD621" s="36"/>
      <c r="AE621" s="36"/>
      <c r="AF621" s="34"/>
      <c r="AG621" s="35"/>
      <c r="AH621" s="35"/>
      <c r="AI621" s="35"/>
      <c r="AJ621" s="35"/>
      <c r="AK621" s="35"/>
      <c r="AL621" s="35"/>
      <c r="AM621" s="35"/>
      <c r="AN621" s="35"/>
      <c r="AO621" s="35"/>
      <c r="AP621" s="36"/>
      <c r="AQ621" s="34"/>
      <c r="AR621" s="35"/>
      <c r="AS621" s="35"/>
      <c r="AT621" s="35"/>
      <c r="AU621" s="35"/>
      <c r="AV621" s="35"/>
      <c r="AW621" s="35"/>
      <c r="AX621" s="37"/>
      <c r="AY621" s="34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7"/>
      <c r="BP621" s="38"/>
      <c r="BQ621" s="35"/>
      <c r="BR621" s="39"/>
      <c r="BS621" s="40"/>
      <c r="BT621" s="60"/>
      <c r="BU621" s="41"/>
      <c r="BV621" s="41"/>
      <c r="BW621" s="41"/>
      <c r="BX621" s="42"/>
      <c r="BY621" s="220"/>
    </row>
    <row r="622" spans="1:77" s="159" customFormat="1" ht="17.350000000000001" customHeight="1">
      <c r="A622" s="222">
        <f t="shared" si="27"/>
        <v>0</v>
      </c>
      <c r="B622" s="223" t="s">
        <v>747</v>
      </c>
      <c r="C622" s="224" t="str">
        <f t="shared" si="26"/>
        <v/>
      </c>
      <c r="D622" s="225" t="str">
        <f t="shared" si="23"/>
        <v/>
      </c>
      <c r="E622" s="109"/>
      <c r="F622" s="33"/>
      <c r="G622" s="59"/>
      <c r="H622" s="58"/>
      <c r="I622" s="35"/>
      <c r="J622" s="35"/>
      <c r="K622" s="35"/>
      <c r="L622" s="35"/>
      <c r="M622" s="35"/>
      <c r="N622" s="35"/>
      <c r="O622" s="35"/>
      <c r="P622" s="35"/>
      <c r="Q622" s="34"/>
      <c r="R622" s="35"/>
      <c r="S622" s="35"/>
      <c r="T622" s="35"/>
      <c r="U622" s="35"/>
      <c r="V622" s="35"/>
      <c r="W622" s="35"/>
      <c r="X622" s="35"/>
      <c r="Y622" s="35"/>
      <c r="Z622" s="36"/>
      <c r="AA622" s="34"/>
      <c r="AB622" s="35"/>
      <c r="AC622" s="35"/>
      <c r="AD622" s="36"/>
      <c r="AE622" s="36"/>
      <c r="AF622" s="34"/>
      <c r="AG622" s="35"/>
      <c r="AH622" s="35"/>
      <c r="AI622" s="35"/>
      <c r="AJ622" s="35"/>
      <c r="AK622" s="35"/>
      <c r="AL622" s="35"/>
      <c r="AM622" s="35"/>
      <c r="AN622" s="35"/>
      <c r="AO622" s="35"/>
      <c r="AP622" s="36"/>
      <c r="AQ622" s="34"/>
      <c r="AR622" s="35"/>
      <c r="AS622" s="35"/>
      <c r="AT622" s="35"/>
      <c r="AU622" s="35"/>
      <c r="AV622" s="35"/>
      <c r="AW622" s="35"/>
      <c r="AX622" s="37"/>
      <c r="AY622" s="34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7"/>
      <c r="BP622" s="38"/>
      <c r="BQ622" s="35"/>
      <c r="BR622" s="39"/>
      <c r="BS622" s="40"/>
      <c r="BT622" s="60"/>
      <c r="BU622" s="41"/>
      <c r="BV622" s="41"/>
      <c r="BW622" s="41"/>
      <c r="BX622" s="42"/>
      <c r="BY622" s="220"/>
    </row>
    <row r="623" spans="1:77" s="159" customFormat="1" ht="17.350000000000001" customHeight="1">
      <c r="A623" s="222">
        <f t="shared" si="27"/>
        <v>0</v>
      </c>
      <c r="B623" s="223" t="s">
        <v>748</v>
      </c>
      <c r="C623" s="224" t="str">
        <f t="shared" si="26"/>
        <v/>
      </c>
      <c r="D623" s="225" t="str">
        <f t="shared" si="23"/>
        <v/>
      </c>
      <c r="E623" s="109"/>
      <c r="F623" s="33"/>
      <c r="G623" s="59"/>
      <c r="H623" s="58"/>
      <c r="I623" s="35"/>
      <c r="J623" s="35"/>
      <c r="K623" s="35"/>
      <c r="L623" s="35"/>
      <c r="M623" s="35"/>
      <c r="N623" s="35"/>
      <c r="O623" s="35"/>
      <c r="P623" s="35"/>
      <c r="Q623" s="34"/>
      <c r="R623" s="35"/>
      <c r="S623" s="35"/>
      <c r="T623" s="35"/>
      <c r="U623" s="35"/>
      <c r="V623" s="35"/>
      <c r="W623" s="35"/>
      <c r="X623" s="35"/>
      <c r="Y623" s="35"/>
      <c r="Z623" s="36"/>
      <c r="AA623" s="34"/>
      <c r="AB623" s="35"/>
      <c r="AC623" s="35"/>
      <c r="AD623" s="36"/>
      <c r="AE623" s="36"/>
      <c r="AF623" s="34"/>
      <c r="AG623" s="35"/>
      <c r="AH623" s="35"/>
      <c r="AI623" s="35"/>
      <c r="AJ623" s="35"/>
      <c r="AK623" s="35"/>
      <c r="AL623" s="35"/>
      <c r="AM623" s="35"/>
      <c r="AN623" s="35"/>
      <c r="AO623" s="35"/>
      <c r="AP623" s="36"/>
      <c r="AQ623" s="34"/>
      <c r="AR623" s="35"/>
      <c r="AS623" s="35"/>
      <c r="AT623" s="35"/>
      <c r="AU623" s="35"/>
      <c r="AV623" s="35"/>
      <c r="AW623" s="35"/>
      <c r="AX623" s="37"/>
      <c r="AY623" s="34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7"/>
      <c r="BP623" s="38"/>
      <c r="BQ623" s="35"/>
      <c r="BR623" s="39"/>
      <c r="BS623" s="40"/>
      <c r="BT623" s="60"/>
      <c r="BU623" s="41"/>
      <c r="BV623" s="41"/>
      <c r="BW623" s="41"/>
      <c r="BX623" s="42"/>
      <c r="BY623" s="220"/>
    </row>
    <row r="624" spans="1:77" s="159" customFormat="1" ht="17.350000000000001" customHeight="1">
      <c r="A624" s="222">
        <f t="shared" si="27"/>
        <v>0</v>
      </c>
      <c r="B624" s="223" t="s">
        <v>749</v>
      </c>
      <c r="C624" s="224" t="str">
        <f t="shared" si="26"/>
        <v/>
      </c>
      <c r="D624" s="225" t="str">
        <f t="shared" si="23"/>
        <v/>
      </c>
      <c r="E624" s="109"/>
      <c r="F624" s="33"/>
      <c r="G624" s="59"/>
      <c r="H624" s="58"/>
      <c r="I624" s="35"/>
      <c r="J624" s="35"/>
      <c r="K624" s="35"/>
      <c r="L624" s="35"/>
      <c r="M624" s="35"/>
      <c r="N624" s="35"/>
      <c r="O624" s="35"/>
      <c r="P624" s="35"/>
      <c r="Q624" s="34"/>
      <c r="R624" s="35"/>
      <c r="S624" s="35"/>
      <c r="T624" s="35"/>
      <c r="U624" s="35"/>
      <c r="V624" s="35"/>
      <c r="W624" s="35"/>
      <c r="X624" s="35"/>
      <c r="Y624" s="35"/>
      <c r="Z624" s="36"/>
      <c r="AA624" s="34"/>
      <c r="AB624" s="35"/>
      <c r="AC624" s="35"/>
      <c r="AD624" s="36"/>
      <c r="AE624" s="36"/>
      <c r="AF624" s="34"/>
      <c r="AG624" s="35"/>
      <c r="AH624" s="35"/>
      <c r="AI624" s="35"/>
      <c r="AJ624" s="35"/>
      <c r="AK624" s="35"/>
      <c r="AL624" s="35"/>
      <c r="AM624" s="35"/>
      <c r="AN624" s="35"/>
      <c r="AO624" s="35"/>
      <c r="AP624" s="36"/>
      <c r="AQ624" s="34"/>
      <c r="AR624" s="35"/>
      <c r="AS624" s="35"/>
      <c r="AT624" s="35"/>
      <c r="AU624" s="35"/>
      <c r="AV624" s="35"/>
      <c r="AW624" s="35"/>
      <c r="AX624" s="37"/>
      <c r="AY624" s="34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7"/>
      <c r="BP624" s="38"/>
      <c r="BQ624" s="35"/>
      <c r="BR624" s="39"/>
      <c r="BS624" s="40"/>
      <c r="BT624" s="60"/>
      <c r="BU624" s="41"/>
      <c r="BV624" s="41"/>
      <c r="BW624" s="41"/>
      <c r="BX624" s="42"/>
      <c r="BY624" s="220"/>
    </row>
    <row r="625" spans="1:77" s="159" customFormat="1" ht="17.350000000000001" customHeight="1">
      <c r="A625" s="222">
        <f t="shared" si="27"/>
        <v>0</v>
      </c>
      <c r="B625" s="223" t="s">
        <v>750</v>
      </c>
      <c r="C625" s="224" t="str">
        <f t="shared" si="26"/>
        <v/>
      </c>
      <c r="D625" s="225" t="str">
        <f t="shared" si="23"/>
        <v/>
      </c>
      <c r="E625" s="109"/>
      <c r="F625" s="33"/>
      <c r="G625" s="59"/>
      <c r="H625" s="58"/>
      <c r="I625" s="35"/>
      <c r="J625" s="35"/>
      <c r="K625" s="35"/>
      <c r="L625" s="35"/>
      <c r="M625" s="35"/>
      <c r="N625" s="35"/>
      <c r="O625" s="35"/>
      <c r="P625" s="35"/>
      <c r="Q625" s="34"/>
      <c r="R625" s="35"/>
      <c r="S625" s="35"/>
      <c r="T625" s="35"/>
      <c r="U625" s="35"/>
      <c r="V625" s="35"/>
      <c r="W625" s="35"/>
      <c r="X625" s="35"/>
      <c r="Y625" s="35"/>
      <c r="Z625" s="36"/>
      <c r="AA625" s="34"/>
      <c r="AB625" s="35"/>
      <c r="AC625" s="35"/>
      <c r="AD625" s="36"/>
      <c r="AE625" s="36"/>
      <c r="AF625" s="34"/>
      <c r="AG625" s="35"/>
      <c r="AH625" s="35"/>
      <c r="AI625" s="35"/>
      <c r="AJ625" s="35"/>
      <c r="AK625" s="35"/>
      <c r="AL625" s="35"/>
      <c r="AM625" s="35"/>
      <c r="AN625" s="35"/>
      <c r="AO625" s="35"/>
      <c r="AP625" s="36"/>
      <c r="AQ625" s="34"/>
      <c r="AR625" s="35"/>
      <c r="AS625" s="35"/>
      <c r="AT625" s="35"/>
      <c r="AU625" s="35"/>
      <c r="AV625" s="35"/>
      <c r="AW625" s="35"/>
      <c r="AX625" s="37"/>
      <c r="AY625" s="34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7"/>
      <c r="BP625" s="38"/>
      <c r="BQ625" s="35"/>
      <c r="BR625" s="39"/>
      <c r="BS625" s="40"/>
      <c r="BT625" s="60"/>
      <c r="BU625" s="41"/>
      <c r="BV625" s="41"/>
      <c r="BW625" s="41"/>
      <c r="BX625" s="42"/>
      <c r="BY625" s="220"/>
    </row>
    <row r="626" spans="1:77" s="159" customFormat="1" ht="17.350000000000001" customHeight="1">
      <c r="A626" s="222">
        <f t="shared" si="27"/>
        <v>0</v>
      </c>
      <c r="B626" s="223" t="s">
        <v>751</v>
      </c>
      <c r="C626" s="224" t="str">
        <f t="shared" si="26"/>
        <v/>
      </c>
      <c r="D626" s="225" t="str">
        <f t="shared" si="23"/>
        <v/>
      </c>
      <c r="E626" s="109"/>
      <c r="F626" s="33"/>
      <c r="G626" s="59"/>
      <c r="H626" s="58"/>
      <c r="I626" s="35"/>
      <c r="J626" s="35"/>
      <c r="K626" s="35"/>
      <c r="L626" s="35"/>
      <c r="M626" s="35"/>
      <c r="N626" s="35"/>
      <c r="O626" s="35"/>
      <c r="P626" s="35"/>
      <c r="Q626" s="34"/>
      <c r="R626" s="35"/>
      <c r="S626" s="35"/>
      <c r="T626" s="35"/>
      <c r="U626" s="35"/>
      <c r="V626" s="35"/>
      <c r="W626" s="35"/>
      <c r="X626" s="35"/>
      <c r="Y626" s="35"/>
      <c r="Z626" s="36"/>
      <c r="AA626" s="34"/>
      <c r="AB626" s="35"/>
      <c r="AC626" s="35"/>
      <c r="AD626" s="36"/>
      <c r="AE626" s="36"/>
      <c r="AF626" s="34"/>
      <c r="AG626" s="35"/>
      <c r="AH626" s="35"/>
      <c r="AI626" s="35"/>
      <c r="AJ626" s="35"/>
      <c r="AK626" s="35"/>
      <c r="AL626" s="35"/>
      <c r="AM626" s="35"/>
      <c r="AN626" s="35"/>
      <c r="AO626" s="35"/>
      <c r="AP626" s="36"/>
      <c r="AQ626" s="34"/>
      <c r="AR626" s="35"/>
      <c r="AS626" s="35"/>
      <c r="AT626" s="35"/>
      <c r="AU626" s="35"/>
      <c r="AV626" s="35"/>
      <c r="AW626" s="35"/>
      <c r="AX626" s="37"/>
      <c r="AY626" s="34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7"/>
      <c r="BP626" s="38"/>
      <c r="BQ626" s="35"/>
      <c r="BR626" s="39"/>
      <c r="BS626" s="40"/>
      <c r="BT626" s="60"/>
      <c r="BU626" s="41"/>
      <c r="BV626" s="41"/>
      <c r="BW626" s="41"/>
      <c r="BX626" s="42"/>
      <c r="BY626" s="220"/>
    </row>
    <row r="627" spans="1:77" s="159" customFormat="1" ht="17.350000000000001" customHeight="1">
      <c r="A627" s="222">
        <f t="shared" si="27"/>
        <v>0</v>
      </c>
      <c r="B627" s="223" t="s">
        <v>752</v>
      </c>
      <c r="C627" s="224" t="str">
        <f t="shared" si="26"/>
        <v/>
      </c>
      <c r="D627" s="225" t="str">
        <f t="shared" si="23"/>
        <v/>
      </c>
      <c r="E627" s="109"/>
      <c r="F627" s="33"/>
      <c r="G627" s="59"/>
      <c r="H627" s="58"/>
      <c r="I627" s="35"/>
      <c r="J627" s="35"/>
      <c r="K627" s="35"/>
      <c r="L627" s="35"/>
      <c r="M627" s="35"/>
      <c r="N627" s="35"/>
      <c r="O627" s="35"/>
      <c r="P627" s="35"/>
      <c r="Q627" s="34"/>
      <c r="R627" s="35"/>
      <c r="S627" s="35"/>
      <c r="T627" s="35"/>
      <c r="U627" s="35"/>
      <c r="V627" s="35"/>
      <c r="W627" s="35"/>
      <c r="X627" s="35"/>
      <c r="Y627" s="35"/>
      <c r="Z627" s="36"/>
      <c r="AA627" s="34"/>
      <c r="AB627" s="35"/>
      <c r="AC627" s="35"/>
      <c r="AD627" s="36"/>
      <c r="AE627" s="36"/>
      <c r="AF627" s="34"/>
      <c r="AG627" s="35"/>
      <c r="AH627" s="35"/>
      <c r="AI627" s="35"/>
      <c r="AJ627" s="35"/>
      <c r="AK627" s="35"/>
      <c r="AL627" s="35"/>
      <c r="AM627" s="35"/>
      <c r="AN627" s="35"/>
      <c r="AO627" s="35"/>
      <c r="AP627" s="36"/>
      <c r="AQ627" s="34"/>
      <c r="AR627" s="35"/>
      <c r="AS627" s="35"/>
      <c r="AT627" s="35"/>
      <c r="AU627" s="35"/>
      <c r="AV627" s="35"/>
      <c r="AW627" s="35"/>
      <c r="AX627" s="37"/>
      <c r="AY627" s="34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7"/>
      <c r="BP627" s="38"/>
      <c r="BQ627" s="35"/>
      <c r="BR627" s="39"/>
      <c r="BS627" s="40"/>
      <c r="BT627" s="60"/>
      <c r="BU627" s="41"/>
      <c r="BV627" s="41"/>
      <c r="BW627" s="41"/>
      <c r="BX627" s="42"/>
      <c r="BY627" s="220"/>
    </row>
    <row r="628" spans="1:77" s="159" customFormat="1" ht="17.350000000000001" customHeight="1">
      <c r="A628" s="222">
        <f t="shared" si="27"/>
        <v>0</v>
      </c>
      <c r="B628" s="223" t="s">
        <v>753</v>
      </c>
      <c r="C628" s="224" t="str">
        <f t="shared" si="26"/>
        <v/>
      </c>
      <c r="D628" s="225" t="str">
        <f t="shared" si="23"/>
        <v/>
      </c>
      <c r="E628" s="109"/>
      <c r="F628" s="33"/>
      <c r="G628" s="59"/>
      <c r="H628" s="58"/>
      <c r="I628" s="35"/>
      <c r="J628" s="35"/>
      <c r="K628" s="35"/>
      <c r="L628" s="35"/>
      <c r="M628" s="35"/>
      <c r="N628" s="35"/>
      <c r="O628" s="35"/>
      <c r="P628" s="35"/>
      <c r="Q628" s="34"/>
      <c r="R628" s="35"/>
      <c r="S628" s="35"/>
      <c r="T628" s="35"/>
      <c r="U628" s="35"/>
      <c r="V628" s="35"/>
      <c r="W628" s="35"/>
      <c r="X628" s="35"/>
      <c r="Y628" s="35"/>
      <c r="Z628" s="36"/>
      <c r="AA628" s="34"/>
      <c r="AB628" s="35"/>
      <c r="AC628" s="35"/>
      <c r="AD628" s="36"/>
      <c r="AE628" s="36"/>
      <c r="AF628" s="34"/>
      <c r="AG628" s="35"/>
      <c r="AH628" s="35"/>
      <c r="AI628" s="35"/>
      <c r="AJ628" s="35"/>
      <c r="AK628" s="35"/>
      <c r="AL628" s="35"/>
      <c r="AM628" s="35"/>
      <c r="AN628" s="35"/>
      <c r="AO628" s="35"/>
      <c r="AP628" s="36"/>
      <c r="AQ628" s="34"/>
      <c r="AR628" s="35"/>
      <c r="AS628" s="35"/>
      <c r="AT628" s="35"/>
      <c r="AU628" s="35"/>
      <c r="AV628" s="35"/>
      <c r="AW628" s="35"/>
      <c r="AX628" s="37"/>
      <c r="AY628" s="34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7"/>
      <c r="BP628" s="38"/>
      <c r="BQ628" s="35"/>
      <c r="BR628" s="39"/>
      <c r="BS628" s="40"/>
      <c r="BT628" s="60"/>
      <c r="BU628" s="41"/>
      <c r="BV628" s="41"/>
      <c r="BW628" s="41"/>
      <c r="BX628" s="42"/>
      <c r="BY628" s="220"/>
    </row>
    <row r="629" spans="1:77" s="159" customFormat="1" ht="17.350000000000001" customHeight="1">
      <c r="A629" s="222">
        <f t="shared" si="27"/>
        <v>0</v>
      </c>
      <c r="B629" s="223" t="s">
        <v>754</v>
      </c>
      <c r="C629" s="224" t="str">
        <f t="shared" si="26"/>
        <v/>
      </c>
      <c r="D629" s="225" t="str">
        <f t="shared" si="23"/>
        <v/>
      </c>
      <c r="E629" s="109"/>
      <c r="F629" s="33"/>
      <c r="G629" s="59"/>
      <c r="H629" s="58"/>
      <c r="I629" s="35"/>
      <c r="J629" s="35"/>
      <c r="K629" s="35"/>
      <c r="L629" s="35"/>
      <c r="M629" s="35"/>
      <c r="N629" s="35"/>
      <c r="O629" s="35"/>
      <c r="P629" s="35"/>
      <c r="Q629" s="34"/>
      <c r="R629" s="35"/>
      <c r="S629" s="35"/>
      <c r="T629" s="35"/>
      <c r="U629" s="35"/>
      <c r="V629" s="35"/>
      <c r="W629" s="35"/>
      <c r="X629" s="35"/>
      <c r="Y629" s="35"/>
      <c r="Z629" s="36"/>
      <c r="AA629" s="34"/>
      <c r="AB629" s="35"/>
      <c r="AC629" s="35"/>
      <c r="AD629" s="36"/>
      <c r="AE629" s="36"/>
      <c r="AF629" s="34"/>
      <c r="AG629" s="35"/>
      <c r="AH629" s="35"/>
      <c r="AI629" s="35"/>
      <c r="AJ629" s="35"/>
      <c r="AK629" s="35"/>
      <c r="AL629" s="35"/>
      <c r="AM629" s="35"/>
      <c r="AN629" s="35"/>
      <c r="AO629" s="35"/>
      <c r="AP629" s="36"/>
      <c r="AQ629" s="34"/>
      <c r="AR629" s="35"/>
      <c r="AS629" s="35"/>
      <c r="AT629" s="35"/>
      <c r="AU629" s="35"/>
      <c r="AV629" s="35"/>
      <c r="AW629" s="35"/>
      <c r="AX629" s="37"/>
      <c r="AY629" s="34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7"/>
      <c r="BP629" s="38"/>
      <c r="BQ629" s="35"/>
      <c r="BR629" s="39"/>
      <c r="BS629" s="40"/>
      <c r="BT629" s="60"/>
      <c r="BU629" s="41"/>
      <c r="BV629" s="41"/>
      <c r="BW629" s="41"/>
      <c r="BX629" s="42"/>
      <c r="BY629" s="220"/>
    </row>
    <row r="630" spans="1:77" s="159" customFormat="1" ht="17.350000000000001" customHeight="1">
      <c r="A630" s="222">
        <f t="shared" si="27"/>
        <v>0</v>
      </c>
      <c r="B630" s="223" t="s">
        <v>755</v>
      </c>
      <c r="C630" s="224" t="str">
        <f t="shared" si="26"/>
        <v/>
      </c>
      <c r="D630" s="225" t="str">
        <f t="shared" si="23"/>
        <v/>
      </c>
      <c r="E630" s="109"/>
      <c r="F630" s="33"/>
      <c r="G630" s="59"/>
      <c r="H630" s="58"/>
      <c r="I630" s="35"/>
      <c r="J630" s="35"/>
      <c r="K630" s="35"/>
      <c r="L630" s="35"/>
      <c r="M630" s="35"/>
      <c r="N630" s="35"/>
      <c r="O630" s="35"/>
      <c r="P630" s="35"/>
      <c r="Q630" s="34"/>
      <c r="R630" s="35"/>
      <c r="S630" s="35"/>
      <c r="T630" s="35"/>
      <c r="U630" s="35"/>
      <c r="V630" s="35"/>
      <c r="W630" s="35"/>
      <c r="X630" s="35"/>
      <c r="Y630" s="35"/>
      <c r="Z630" s="36"/>
      <c r="AA630" s="34"/>
      <c r="AB630" s="35"/>
      <c r="AC630" s="35"/>
      <c r="AD630" s="36"/>
      <c r="AE630" s="36"/>
      <c r="AF630" s="34"/>
      <c r="AG630" s="35"/>
      <c r="AH630" s="35"/>
      <c r="AI630" s="35"/>
      <c r="AJ630" s="35"/>
      <c r="AK630" s="35"/>
      <c r="AL630" s="35"/>
      <c r="AM630" s="35"/>
      <c r="AN630" s="35"/>
      <c r="AO630" s="35"/>
      <c r="AP630" s="36"/>
      <c r="AQ630" s="34"/>
      <c r="AR630" s="35"/>
      <c r="AS630" s="35"/>
      <c r="AT630" s="35"/>
      <c r="AU630" s="35"/>
      <c r="AV630" s="35"/>
      <c r="AW630" s="35"/>
      <c r="AX630" s="37"/>
      <c r="AY630" s="34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7"/>
      <c r="BP630" s="38"/>
      <c r="BQ630" s="35"/>
      <c r="BR630" s="39"/>
      <c r="BS630" s="40"/>
      <c r="BT630" s="60"/>
      <c r="BU630" s="41"/>
      <c r="BV630" s="41"/>
      <c r="BW630" s="41"/>
      <c r="BX630" s="42"/>
      <c r="BY630" s="220"/>
    </row>
    <row r="631" spans="1:77" s="159" customFormat="1" ht="17.350000000000001" customHeight="1">
      <c r="A631" s="222">
        <f t="shared" si="27"/>
        <v>0</v>
      </c>
      <c r="B631" s="223" t="s">
        <v>756</v>
      </c>
      <c r="C631" s="224" t="str">
        <f t="shared" si="26"/>
        <v/>
      </c>
      <c r="D631" s="225" t="str">
        <f t="shared" si="23"/>
        <v/>
      </c>
      <c r="E631" s="109"/>
      <c r="F631" s="33"/>
      <c r="G631" s="59"/>
      <c r="H631" s="58"/>
      <c r="I631" s="35"/>
      <c r="J631" s="35"/>
      <c r="K631" s="35"/>
      <c r="L631" s="35"/>
      <c r="M631" s="35"/>
      <c r="N631" s="35"/>
      <c r="O631" s="35"/>
      <c r="P631" s="35"/>
      <c r="Q631" s="34"/>
      <c r="R631" s="35"/>
      <c r="S631" s="35"/>
      <c r="T631" s="35"/>
      <c r="U631" s="35"/>
      <c r="V631" s="35"/>
      <c r="W631" s="35"/>
      <c r="X631" s="35"/>
      <c r="Y631" s="35"/>
      <c r="Z631" s="36"/>
      <c r="AA631" s="34"/>
      <c r="AB631" s="35"/>
      <c r="AC631" s="35"/>
      <c r="AD631" s="36"/>
      <c r="AE631" s="36"/>
      <c r="AF631" s="34"/>
      <c r="AG631" s="35"/>
      <c r="AH631" s="35"/>
      <c r="AI631" s="35"/>
      <c r="AJ631" s="35"/>
      <c r="AK631" s="35"/>
      <c r="AL631" s="35"/>
      <c r="AM631" s="35"/>
      <c r="AN631" s="35"/>
      <c r="AO631" s="35"/>
      <c r="AP631" s="36"/>
      <c r="AQ631" s="34"/>
      <c r="AR631" s="35"/>
      <c r="AS631" s="35"/>
      <c r="AT631" s="35"/>
      <c r="AU631" s="35"/>
      <c r="AV631" s="35"/>
      <c r="AW631" s="35"/>
      <c r="AX631" s="37"/>
      <c r="AY631" s="34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7"/>
      <c r="BP631" s="38"/>
      <c r="BQ631" s="35"/>
      <c r="BR631" s="39"/>
      <c r="BS631" s="40"/>
      <c r="BT631" s="60"/>
      <c r="BU631" s="41"/>
      <c r="BV631" s="41"/>
      <c r="BW631" s="41"/>
      <c r="BX631" s="42"/>
      <c r="BY631" s="220"/>
    </row>
    <row r="632" spans="1:77" s="159" customFormat="1" ht="17.350000000000001" customHeight="1">
      <c r="A632" s="222">
        <f t="shared" si="27"/>
        <v>0</v>
      </c>
      <c r="B632" s="223" t="s">
        <v>757</v>
      </c>
      <c r="C632" s="224" t="str">
        <f t="shared" si="26"/>
        <v/>
      </c>
      <c r="D632" s="225" t="str">
        <f t="shared" si="23"/>
        <v/>
      </c>
      <c r="E632" s="109"/>
      <c r="F632" s="33"/>
      <c r="G632" s="59"/>
      <c r="H632" s="58"/>
      <c r="I632" s="35"/>
      <c r="J632" s="35"/>
      <c r="K632" s="35"/>
      <c r="L632" s="35"/>
      <c r="M632" s="35"/>
      <c r="N632" s="35"/>
      <c r="O632" s="35"/>
      <c r="P632" s="35"/>
      <c r="Q632" s="34"/>
      <c r="R632" s="35"/>
      <c r="S632" s="35"/>
      <c r="T632" s="35"/>
      <c r="U632" s="35"/>
      <c r="V632" s="35"/>
      <c r="W632" s="35"/>
      <c r="X632" s="35"/>
      <c r="Y632" s="35"/>
      <c r="Z632" s="36"/>
      <c r="AA632" s="34"/>
      <c r="AB632" s="35"/>
      <c r="AC632" s="35"/>
      <c r="AD632" s="36"/>
      <c r="AE632" s="36"/>
      <c r="AF632" s="34"/>
      <c r="AG632" s="35"/>
      <c r="AH632" s="35"/>
      <c r="AI632" s="35"/>
      <c r="AJ632" s="35"/>
      <c r="AK632" s="35"/>
      <c r="AL632" s="35"/>
      <c r="AM632" s="35"/>
      <c r="AN632" s="35"/>
      <c r="AO632" s="35"/>
      <c r="AP632" s="36"/>
      <c r="AQ632" s="34"/>
      <c r="AR632" s="35"/>
      <c r="AS632" s="35"/>
      <c r="AT632" s="35"/>
      <c r="AU632" s="35"/>
      <c r="AV632" s="35"/>
      <c r="AW632" s="35"/>
      <c r="AX632" s="37"/>
      <c r="AY632" s="34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7"/>
      <c r="BP632" s="38"/>
      <c r="BQ632" s="35"/>
      <c r="BR632" s="39"/>
      <c r="BS632" s="40"/>
      <c r="BT632" s="60"/>
      <c r="BU632" s="41"/>
      <c r="BV632" s="41"/>
      <c r="BW632" s="41"/>
      <c r="BX632" s="42"/>
      <c r="BY632" s="220"/>
    </row>
    <row r="633" spans="1:77" s="159" customFormat="1" ht="17.350000000000001" customHeight="1">
      <c r="A633" s="222">
        <f t="shared" si="27"/>
        <v>0</v>
      </c>
      <c r="B633" s="223" t="s">
        <v>758</v>
      </c>
      <c r="C633" s="224" t="str">
        <f t="shared" si="26"/>
        <v/>
      </c>
      <c r="D633" s="225" t="str">
        <f t="shared" si="23"/>
        <v/>
      </c>
      <c r="E633" s="109"/>
      <c r="F633" s="33"/>
      <c r="G633" s="59"/>
      <c r="H633" s="58"/>
      <c r="I633" s="35"/>
      <c r="J633" s="35"/>
      <c r="K633" s="35"/>
      <c r="L633" s="35"/>
      <c r="M633" s="35"/>
      <c r="N633" s="35"/>
      <c r="O633" s="35"/>
      <c r="P633" s="35"/>
      <c r="Q633" s="34"/>
      <c r="R633" s="35"/>
      <c r="S633" s="35"/>
      <c r="T633" s="35"/>
      <c r="U633" s="35"/>
      <c r="V633" s="35"/>
      <c r="W633" s="35"/>
      <c r="X633" s="35"/>
      <c r="Y633" s="35"/>
      <c r="Z633" s="36"/>
      <c r="AA633" s="34"/>
      <c r="AB633" s="35"/>
      <c r="AC633" s="35"/>
      <c r="AD633" s="36"/>
      <c r="AE633" s="36"/>
      <c r="AF633" s="34"/>
      <c r="AG633" s="35"/>
      <c r="AH633" s="35"/>
      <c r="AI633" s="35"/>
      <c r="AJ633" s="35"/>
      <c r="AK633" s="35"/>
      <c r="AL633" s="35"/>
      <c r="AM633" s="35"/>
      <c r="AN633" s="35"/>
      <c r="AO633" s="35"/>
      <c r="AP633" s="36"/>
      <c r="AQ633" s="34"/>
      <c r="AR633" s="35"/>
      <c r="AS633" s="35"/>
      <c r="AT633" s="35"/>
      <c r="AU633" s="35"/>
      <c r="AV633" s="35"/>
      <c r="AW633" s="35"/>
      <c r="AX633" s="37"/>
      <c r="AY633" s="34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7"/>
      <c r="BP633" s="38"/>
      <c r="BQ633" s="35"/>
      <c r="BR633" s="39"/>
      <c r="BS633" s="40"/>
      <c r="BT633" s="60"/>
      <c r="BU633" s="41"/>
      <c r="BV633" s="41"/>
      <c r="BW633" s="41"/>
      <c r="BX633" s="42"/>
      <c r="BY633" s="220"/>
    </row>
    <row r="634" spans="1:77" s="159" customFormat="1" ht="17.350000000000001" customHeight="1">
      <c r="A634" s="222">
        <f t="shared" si="27"/>
        <v>0</v>
      </c>
      <c r="B634" s="223" t="s">
        <v>759</v>
      </c>
      <c r="C634" s="224" t="str">
        <f t="shared" si="26"/>
        <v/>
      </c>
      <c r="D634" s="225" t="str">
        <f t="shared" si="23"/>
        <v/>
      </c>
      <c r="E634" s="109"/>
      <c r="F634" s="33"/>
      <c r="G634" s="59"/>
      <c r="H634" s="58"/>
      <c r="I634" s="35"/>
      <c r="J634" s="35"/>
      <c r="K634" s="35"/>
      <c r="L634" s="35"/>
      <c r="M634" s="35"/>
      <c r="N634" s="35"/>
      <c r="O634" s="35"/>
      <c r="P634" s="35"/>
      <c r="Q634" s="34"/>
      <c r="R634" s="35"/>
      <c r="S634" s="35"/>
      <c r="T634" s="35"/>
      <c r="U634" s="35"/>
      <c r="V634" s="35"/>
      <c r="W634" s="35"/>
      <c r="X634" s="35"/>
      <c r="Y634" s="35"/>
      <c r="Z634" s="36"/>
      <c r="AA634" s="34"/>
      <c r="AB634" s="35"/>
      <c r="AC634" s="35"/>
      <c r="AD634" s="36"/>
      <c r="AE634" s="36"/>
      <c r="AF634" s="34"/>
      <c r="AG634" s="35"/>
      <c r="AH634" s="35"/>
      <c r="AI634" s="35"/>
      <c r="AJ634" s="35"/>
      <c r="AK634" s="35"/>
      <c r="AL634" s="35"/>
      <c r="AM634" s="35"/>
      <c r="AN634" s="35"/>
      <c r="AO634" s="35"/>
      <c r="AP634" s="36"/>
      <c r="AQ634" s="34"/>
      <c r="AR634" s="35"/>
      <c r="AS634" s="35"/>
      <c r="AT634" s="35"/>
      <c r="AU634" s="35"/>
      <c r="AV634" s="35"/>
      <c r="AW634" s="35"/>
      <c r="AX634" s="37"/>
      <c r="AY634" s="34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7"/>
      <c r="BP634" s="38"/>
      <c r="BQ634" s="35"/>
      <c r="BR634" s="39"/>
      <c r="BS634" s="40"/>
      <c r="BT634" s="60"/>
      <c r="BU634" s="41"/>
      <c r="BV634" s="41"/>
      <c r="BW634" s="41"/>
      <c r="BX634" s="42"/>
      <c r="BY634" s="220"/>
    </row>
    <row r="635" spans="1:77" s="159" customFormat="1" ht="17.350000000000001" customHeight="1">
      <c r="A635" s="222">
        <f t="shared" si="27"/>
        <v>0</v>
      </c>
      <c r="B635" s="223" t="s">
        <v>760</v>
      </c>
      <c r="C635" s="224" t="str">
        <f t="shared" si="26"/>
        <v/>
      </c>
      <c r="D635" s="225" t="str">
        <f t="shared" si="23"/>
        <v/>
      </c>
      <c r="E635" s="109"/>
      <c r="F635" s="33"/>
      <c r="G635" s="59"/>
      <c r="H635" s="58"/>
      <c r="I635" s="35"/>
      <c r="J635" s="35"/>
      <c r="K635" s="35"/>
      <c r="L635" s="35"/>
      <c r="M635" s="35"/>
      <c r="N635" s="35"/>
      <c r="O635" s="35"/>
      <c r="P635" s="35"/>
      <c r="Q635" s="34"/>
      <c r="R635" s="35"/>
      <c r="S635" s="35"/>
      <c r="T635" s="35"/>
      <c r="U635" s="35"/>
      <c r="V635" s="35"/>
      <c r="W635" s="35"/>
      <c r="X635" s="35"/>
      <c r="Y635" s="35"/>
      <c r="Z635" s="36"/>
      <c r="AA635" s="34"/>
      <c r="AB635" s="35"/>
      <c r="AC635" s="35"/>
      <c r="AD635" s="36"/>
      <c r="AE635" s="36"/>
      <c r="AF635" s="34"/>
      <c r="AG635" s="35"/>
      <c r="AH635" s="35"/>
      <c r="AI635" s="35"/>
      <c r="AJ635" s="35"/>
      <c r="AK635" s="35"/>
      <c r="AL635" s="35"/>
      <c r="AM635" s="35"/>
      <c r="AN635" s="35"/>
      <c r="AO635" s="35"/>
      <c r="AP635" s="36"/>
      <c r="AQ635" s="34"/>
      <c r="AR635" s="35"/>
      <c r="AS635" s="35"/>
      <c r="AT635" s="35"/>
      <c r="AU635" s="35"/>
      <c r="AV635" s="35"/>
      <c r="AW635" s="35"/>
      <c r="AX635" s="37"/>
      <c r="AY635" s="34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7"/>
      <c r="BP635" s="38"/>
      <c r="BQ635" s="35"/>
      <c r="BR635" s="39"/>
      <c r="BS635" s="40"/>
      <c r="BT635" s="60"/>
      <c r="BU635" s="41"/>
      <c r="BV635" s="41"/>
      <c r="BW635" s="41"/>
      <c r="BX635" s="42"/>
      <c r="BY635" s="220"/>
    </row>
    <row r="636" spans="1:77" s="159" customFormat="1" ht="17.350000000000001" customHeight="1">
      <c r="A636" s="222">
        <f t="shared" si="27"/>
        <v>0</v>
      </c>
      <c r="B636" s="223" t="s">
        <v>761</v>
      </c>
      <c r="C636" s="224" t="str">
        <f t="shared" si="26"/>
        <v/>
      </c>
      <c r="D636" s="225" t="str">
        <f t="shared" si="23"/>
        <v/>
      </c>
      <c r="E636" s="109"/>
      <c r="F636" s="33"/>
      <c r="G636" s="59"/>
      <c r="H636" s="58"/>
      <c r="I636" s="35"/>
      <c r="J636" s="35"/>
      <c r="K636" s="35"/>
      <c r="L636" s="35"/>
      <c r="M636" s="35"/>
      <c r="N636" s="35"/>
      <c r="O636" s="35"/>
      <c r="P636" s="35"/>
      <c r="Q636" s="34"/>
      <c r="R636" s="35"/>
      <c r="S636" s="35"/>
      <c r="T636" s="35"/>
      <c r="U636" s="35"/>
      <c r="V636" s="35"/>
      <c r="W636" s="35"/>
      <c r="X636" s="35"/>
      <c r="Y636" s="35"/>
      <c r="Z636" s="36"/>
      <c r="AA636" s="34"/>
      <c r="AB636" s="35"/>
      <c r="AC636" s="35"/>
      <c r="AD636" s="36"/>
      <c r="AE636" s="36"/>
      <c r="AF636" s="34"/>
      <c r="AG636" s="35"/>
      <c r="AH636" s="35"/>
      <c r="AI636" s="35"/>
      <c r="AJ636" s="35"/>
      <c r="AK636" s="35"/>
      <c r="AL636" s="35"/>
      <c r="AM636" s="35"/>
      <c r="AN636" s="35"/>
      <c r="AO636" s="35"/>
      <c r="AP636" s="36"/>
      <c r="AQ636" s="34"/>
      <c r="AR636" s="35"/>
      <c r="AS636" s="35"/>
      <c r="AT636" s="35"/>
      <c r="AU636" s="35"/>
      <c r="AV636" s="35"/>
      <c r="AW636" s="35"/>
      <c r="AX636" s="37"/>
      <c r="AY636" s="34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7"/>
      <c r="BP636" s="38"/>
      <c r="BQ636" s="35"/>
      <c r="BR636" s="39"/>
      <c r="BS636" s="40"/>
      <c r="BT636" s="60"/>
      <c r="BU636" s="41"/>
      <c r="BV636" s="41"/>
      <c r="BW636" s="41"/>
      <c r="BX636" s="42"/>
      <c r="BY636" s="220"/>
    </row>
    <row r="637" spans="1:77" s="159" customFormat="1" ht="17.350000000000001" customHeight="1">
      <c r="A637" s="222">
        <f t="shared" si="27"/>
        <v>0</v>
      </c>
      <c r="B637" s="223" t="s">
        <v>762</v>
      </c>
      <c r="C637" s="224" t="str">
        <f t="shared" si="26"/>
        <v/>
      </c>
      <c r="D637" s="225" t="str">
        <f t="shared" si="23"/>
        <v/>
      </c>
      <c r="E637" s="109"/>
      <c r="F637" s="33"/>
      <c r="G637" s="59"/>
      <c r="H637" s="58"/>
      <c r="I637" s="35"/>
      <c r="J637" s="35"/>
      <c r="K637" s="35"/>
      <c r="L637" s="35"/>
      <c r="M637" s="35"/>
      <c r="N637" s="35"/>
      <c r="O637" s="35"/>
      <c r="P637" s="35"/>
      <c r="Q637" s="34"/>
      <c r="R637" s="35"/>
      <c r="S637" s="35"/>
      <c r="T637" s="35"/>
      <c r="U637" s="35"/>
      <c r="V637" s="35"/>
      <c r="W637" s="35"/>
      <c r="X637" s="35"/>
      <c r="Y637" s="35"/>
      <c r="Z637" s="36"/>
      <c r="AA637" s="34"/>
      <c r="AB637" s="35"/>
      <c r="AC637" s="35"/>
      <c r="AD637" s="36"/>
      <c r="AE637" s="36"/>
      <c r="AF637" s="34"/>
      <c r="AG637" s="35"/>
      <c r="AH637" s="35"/>
      <c r="AI637" s="35"/>
      <c r="AJ637" s="35"/>
      <c r="AK637" s="35"/>
      <c r="AL637" s="35"/>
      <c r="AM637" s="35"/>
      <c r="AN637" s="35"/>
      <c r="AO637" s="35"/>
      <c r="AP637" s="36"/>
      <c r="AQ637" s="34"/>
      <c r="AR637" s="35"/>
      <c r="AS637" s="35"/>
      <c r="AT637" s="35"/>
      <c r="AU637" s="35"/>
      <c r="AV637" s="35"/>
      <c r="AW637" s="35"/>
      <c r="AX637" s="37"/>
      <c r="AY637" s="34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7"/>
      <c r="BP637" s="38"/>
      <c r="BQ637" s="35"/>
      <c r="BR637" s="39"/>
      <c r="BS637" s="40"/>
      <c r="BT637" s="60"/>
      <c r="BU637" s="41"/>
      <c r="BV637" s="41"/>
      <c r="BW637" s="41"/>
      <c r="BX637" s="42"/>
      <c r="BY637" s="220"/>
    </row>
    <row r="638" spans="1:77" s="159" customFormat="1" ht="17.350000000000001" customHeight="1">
      <c r="A638" s="222">
        <f t="shared" si="27"/>
        <v>0</v>
      </c>
      <c r="B638" s="223" t="s">
        <v>763</v>
      </c>
      <c r="C638" s="224" t="str">
        <f t="shared" si="26"/>
        <v/>
      </c>
      <c r="D638" s="225" t="str">
        <f t="shared" si="23"/>
        <v/>
      </c>
      <c r="E638" s="109"/>
      <c r="F638" s="33"/>
      <c r="G638" s="43"/>
      <c r="H638" s="58"/>
      <c r="I638" s="35"/>
      <c r="J638" s="35"/>
      <c r="K638" s="35"/>
      <c r="L638" s="35"/>
      <c r="M638" s="35"/>
      <c r="N638" s="35"/>
      <c r="O638" s="35"/>
      <c r="P638" s="35"/>
      <c r="Q638" s="34"/>
      <c r="R638" s="35"/>
      <c r="S638" s="35"/>
      <c r="T638" s="35"/>
      <c r="U638" s="35"/>
      <c r="V638" s="35"/>
      <c r="W638" s="35"/>
      <c r="X638" s="35"/>
      <c r="Y638" s="35"/>
      <c r="Z638" s="36"/>
      <c r="AA638" s="34"/>
      <c r="AB638" s="35"/>
      <c r="AC638" s="35"/>
      <c r="AD638" s="36"/>
      <c r="AE638" s="36"/>
      <c r="AF638" s="34"/>
      <c r="AG638" s="35"/>
      <c r="AH638" s="35"/>
      <c r="AI638" s="35"/>
      <c r="AJ638" s="35"/>
      <c r="AK638" s="35"/>
      <c r="AL638" s="35"/>
      <c r="AM638" s="35"/>
      <c r="AN638" s="35"/>
      <c r="AO638" s="35"/>
      <c r="AP638" s="36"/>
      <c r="AQ638" s="34"/>
      <c r="AR638" s="35"/>
      <c r="AS638" s="35"/>
      <c r="AT638" s="35"/>
      <c r="AU638" s="35"/>
      <c r="AV638" s="35"/>
      <c r="AW638" s="35"/>
      <c r="AX638" s="37"/>
      <c r="AY638" s="34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7"/>
      <c r="BP638" s="38"/>
      <c r="BQ638" s="35"/>
      <c r="BR638" s="39"/>
      <c r="BS638" s="40"/>
      <c r="BT638" s="60"/>
      <c r="BU638" s="41"/>
      <c r="BV638" s="41"/>
      <c r="BW638" s="41"/>
      <c r="BX638" s="42"/>
      <c r="BY638" s="220"/>
    </row>
    <row r="639" spans="1:77" s="159" customFormat="1" ht="17.350000000000001" customHeight="1">
      <c r="A639" s="222">
        <f t="shared" si="27"/>
        <v>0</v>
      </c>
      <c r="B639" s="223" t="s">
        <v>764</v>
      </c>
      <c r="C639" s="224" t="str">
        <f t="shared" si="26"/>
        <v/>
      </c>
      <c r="D639" s="225" t="str">
        <f t="shared" si="23"/>
        <v/>
      </c>
      <c r="E639" s="109"/>
      <c r="F639" s="33"/>
      <c r="G639" s="59"/>
      <c r="H639" s="58"/>
      <c r="I639" s="35"/>
      <c r="J639" s="35"/>
      <c r="K639" s="35"/>
      <c r="L639" s="35"/>
      <c r="M639" s="35"/>
      <c r="N639" s="35"/>
      <c r="O639" s="35"/>
      <c r="P639" s="35"/>
      <c r="Q639" s="34"/>
      <c r="R639" s="35"/>
      <c r="S639" s="35"/>
      <c r="T639" s="35"/>
      <c r="U639" s="35"/>
      <c r="V639" s="35"/>
      <c r="W639" s="35"/>
      <c r="X639" s="35"/>
      <c r="Y639" s="35"/>
      <c r="Z639" s="36"/>
      <c r="AA639" s="34"/>
      <c r="AB639" s="35"/>
      <c r="AC639" s="35"/>
      <c r="AD639" s="36"/>
      <c r="AE639" s="36"/>
      <c r="AF639" s="34"/>
      <c r="AG639" s="35"/>
      <c r="AH639" s="35"/>
      <c r="AI639" s="35"/>
      <c r="AJ639" s="35"/>
      <c r="AK639" s="35"/>
      <c r="AL639" s="35"/>
      <c r="AM639" s="35"/>
      <c r="AN639" s="35"/>
      <c r="AO639" s="35"/>
      <c r="AP639" s="36"/>
      <c r="AQ639" s="34"/>
      <c r="AR639" s="35"/>
      <c r="AS639" s="35"/>
      <c r="AT639" s="35"/>
      <c r="AU639" s="35"/>
      <c r="AV639" s="35"/>
      <c r="AW639" s="35"/>
      <c r="AX639" s="37"/>
      <c r="AY639" s="34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7"/>
      <c r="BP639" s="38"/>
      <c r="BQ639" s="35"/>
      <c r="BR639" s="39"/>
      <c r="BS639" s="40"/>
      <c r="BT639" s="60"/>
      <c r="BU639" s="41"/>
      <c r="BV639" s="41"/>
      <c r="BW639" s="41"/>
      <c r="BX639" s="42"/>
      <c r="BY639" s="220"/>
    </row>
    <row r="640" spans="1:77" s="159" customFormat="1" ht="17.350000000000001" customHeight="1">
      <c r="A640" s="222">
        <f t="shared" si="27"/>
        <v>0</v>
      </c>
      <c r="B640" s="223" t="s">
        <v>765</v>
      </c>
      <c r="C640" s="224" t="str">
        <f t="shared" si="26"/>
        <v/>
      </c>
      <c r="D640" s="225" t="str">
        <f t="shared" si="23"/>
        <v/>
      </c>
      <c r="E640" s="109"/>
      <c r="F640" s="33"/>
      <c r="G640" s="59"/>
      <c r="H640" s="58"/>
      <c r="I640" s="35"/>
      <c r="J640" s="35"/>
      <c r="K640" s="35"/>
      <c r="L640" s="35"/>
      <c r="M640" s="35"/>
      <c r="N640" s="35"/>
      <c r="O640" s="35"/>
      <c r="P640" s="35"/>
      <c r="Q640" s="34"/>
      <c r="R640" s="35"/>
      <c r="S640" s="35"/>
      <c r="T640" s="35"/>
      <c r="U640" s="35"/>
      <c r="V640" s="35"/>
      <c r="W640" s="35"/>
      <c r="X640" s="35"/>
      <c r="Y640" s="35"/>
      <c r="Z640" s="36"/>
      <c r="AA640" s="34"/>
      <c r="AB640" s="35"/>
      <c r="AC640" s="35"/>
      <c r="AD640" s="36"/>
      <c r="AE640" s="36"/>
      <c r="AF640" s="34"/>
      <c r="AG640" s="35"/>
      <c r="AH640" s="35"/>
      <c r="AI640" s="35"/>
      <c r="AJ640" s="35"/>
      <c r="AK640" s="35"/>
      <c r="AL640" s="35"/>
      <c r="AM640" s="35"/>
      <c r="AN640" s="35"/>
      <c r="AO640" s="35"/>
      <c r="AP640" s="36"/>
      <c r="AQ640" s="34"/>
      <c r="AR640" s="35"/>
      <c r="AS640" s="35"/>
      <c r="AT640" s="35"/>
      <c r="AU640" s="35"/>
      <c r="AV640" s="35"/>
      <c r="AW640" s="35"/>
      <c r="AX640" s="37"/>
      <c r="AY640" s="34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7"/>
      <c r="BP640" s="38"/>
      <c r="BQ640" s="35"/>
      <c r="BR640" s="39"/>
      <c r="BS640" s="40"/>
      <c r="BT640" s="60"/>
      <c r="BU640" s="41"/>
      <c r="BV640" s="41"/>
      <c r="BW640" s="41"/>
      <c r="BX640" s="42"/>
      <c r="BY640" s="220"/>
    </row>
    <row r="641" spans="1:77" s="159" customFormat="1" ht="17.350000000000001" customHeight="1">
      <c r="A641" s="222">
        <f t="shared" si="27"/>
        <v>0</v>
      </c>
      <c r="B641" s="223" t="s">
        <v>766</v>
      </c>
      <c r="C641" s="224" t="str">
        <f t="shared" si="26"/>
        <v/>
      </c>
      <c r="D641" s="225" t="str">
        <f t="shared" si="23"/>
        <v/>
      </c>
      <c r="E641" s="109"/>
      <c r="F641" s="33"/>
      <c r="G641" s="59"/>
      <c r="H641" s="58"/>
      <c r="I641" s="35"/>
      <c r="J641" s="35"/>
      <c r="K641" s="35"/>
      <c r="L641" s="35"/>
      <c r="M641" s="35"/>
      <c r="N641" s="35"/>
      <c r="O641" s="35"/>
      <c r="P641" s="35"/>
      <c r="Q641" s="34"/>
      <c r="R641" s="35"/>
      <c r="S641" s="35"/>
      <c r="T641" s="35"/>
      <c r="U641" s="35"/>
      <c r="V641" s="35"/>
      <c r="W641" s="35"/>
      <c r="X641" s="35"/>
      <c r="Y641" s="35"/>
      <c r="Z641" s="36"/>
      <c r="AA641" s="34"/>
      <c r="AB641" s="35"/>
      <c r="AC641" s="35"/>
      <c r="AD641" s="36"/>
      <c r="AE641" s="36"/>
      <c r="AF641" s="34"/>
      <c r="AG641" s="35"/>
      <c r="AH641" s="35"/>
      <c r="AI641" s="35"/>
      <c r="AJ641" s="35"/>
      <c r="AK641" s="35"/>
      <c r="AL641" s="35"/>
      <c r="AM641" s="35"/>
      <c r="AN641" s="35"/>
      <c r="AO641" s="35"/>
      <c r="AP641" s="36"/>
      <c r="AQ641" s="34"/>
      <c r="AR641" s="35"/>
      <c r="AS641" s="35"/>
      <c r="AT641" s="35"/>
      <c r="AU641" s="35"/>
      <c r="AV641" s="35"/>
      <c r="AW641" s="35"/>
      <c r="AX641" s="37"/>
      <c r="AY641" s="34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7"/>
      <c r="BP641" s="38"/>
      <c r="BQ641" s="35"/>
      <c r="BR641" s="39"/>
      <c r="BS641" s="40"/>
      <c r="BT641" s="60"/>
      <c r="BU641" s="41"/>
      <c r="BV641" s="41"/>
      <c r="BW641" s="41"/>
      <c r="BX641" s="42"/>
      <c r="BY641" s="220"/>
    </row>
    <row r="642" spans="1:77" s="159" customFormat="1" ht="17.350000000000001" customHeight="1">
      <c r="A642" s="222">
        <f t="shared" si="27"/>
        <v>0</v>
      </c>
      <c r="B642" s="223" t="s">
        <v>767</v>
      </c>
      <c r="C642" s="224" t="str">
        <f t="shared" si="26"/>
        <v/>
      </c>
      <c r="D642" s="225" t="str">
        <f t="shared" si="23"/>
        <v/>
      </c>
      <c r="E642" s="109"/>
      <c r="F642" s="33"/>
      <c r="G642" s="59"/>
      <c r="H642" s="58"/>
      <c r="I642" s="35"/>
      <c r="J642" s="35"/>
      <c r="K642" s="35"/>
      <c r="L642" s="35"/>
      <c r="M642" s="35"/>
      <c r="N642" s="35"/>
      <c r="O642" s="35"/>
      <c r="P642" s="35"/>
      <c r="Q642" s="34"/>
      <c r="R642" s="35"/>
      <c r="S642" s="35"/>
      <c r="T642" s="35"/>
      <c r="U642" s="35"/>
      <c r="V642" s="35"/>
      <c r="W642" s="35"/>
      <c r="X642" s="35"/>
      <c r="Y642" s="35"/>
      <c r="Z642" s="36"/>
      <c r="AA642" s="34"/>
      <c r="AB642" s="35"/>
      <c r="AC642" s="35"/>
      <c r="AD642" s="36"/>
      <c r="AE642" s="36"/>
      <c r="AF642" s="34"/>
      <c r="AG642" s="35"/>
      <c r="AH642" s="35"/>
      <c r="AI642" s="35"/>
      <c r="AJ642" s="35"/>
      <c r="AK642" s="35"/>
      <c r="AL642" s="35"/>
      <c r="AM642" s="35"/>
      <c r="AN642" s="35"/>
      <c r="AO642" s="35"/>
      <c r="AP642" s="36"/>
      <c r="AQ642" s="34"/>
      <c r="AR642" s="35"/>
      <c r="AS642" s="35"/>
      <c r="AT642" s="35"/>
      <c r="AU642" s="35"/>
      <c r="AV642" s="35"/>
      <c r="AW642" s="35"/>
      <c r="AX642" s="37"/>
      <c r="AY642" s="34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7"/>
      <c r="BP642" s="38"/>
      <c r="BQ642" s="35"/>
      <c r="BR642" s="39"/>
      <c r="BS642" s="40"/>
      <c r="BT642" s="60"/>
      <c r="BU642" s="41"/>
      <c r="BV642" s="41"/>
      <c r="BW642" s="41"/>
      <c r="BX642" s="42"/>
      <c r="BY642" s="220"/>
    </row>
    <row r="643" spans="1:77" s="159" customFormat="1" ht="17.350000000000001" customHeight="1">
      <c r="A643" s="222">
        <f t="shared" si="27"/>
        <v>0</v>
      </c>
      <c r="B643" s="223" t="s">
        <v>768</v>
      </c>
      <c r="C643" s="224" t="str">
        <f t="shared" si="26"/>
        <v/>
      </c>
      <c r="D643" s="225" t="str">
        <f t="shared" si="23"/>
        <v/>
      </c>
      <c r="E643" s="109"/>
      <c r="F643" s="33"/>
      <c r="G643" s="59"/>
      <c r="H643" s="58"/>
      <c r="I643" s="35"/>
      <c r="J643" s="35"/>
      <c r="K643" s="35"/>
      <c r="L643" s="35"/>
      <c r="M643" s="35"/>
      <c r="N643" s="35"/>
      <c r="O643" s="35"/>
      <c r="P643" s="35"/>
      <c r="Q643" s="34"/>
      <c r="R643" s="35"/>
      <c r="S643" s="35"/>
      <c r="T643" s="35"/>
      <c r="U643" s="35"/>
      <c r="V643" s="35"/>
      <c r="W643" s="35"/>
      <c r="X643" s="35"/>
      <c r="Y643" s="35"/>
      <c r="Z643" s="36"/>
      <c r="AA643" s="34"/>
      <c r="AB643" s="35"/>
      <c r="AC643" s="35"/>
      <c r="AD643" s="36"/>
      <c r="AE643" s="36"/>
      <c r="AF643" s="34"/>
      <c r="AG643" s="35"/>
      <c r="AH643" s="35"/>
      <c r="AI643" s="35"/>
      <c r="AJ643" s="35"/>
      <c r="AK643" s="35"/>
      <c r="AL643" s="35"/>
      <c r="AM643" s="35"/>
      <c r="AN643" s="35"/>
      <c r="AO643" s="35"/>
      <c r="AP643" s="36"/>
      <c r="AQ643" s="34"/>
      <c r="AR643" s="35"/>
      <c r="AS643" s="35"/>
      <c r="AT643" s="35"/>
      <c r="AU643" s="35"/>
      <c r="AV643" s="35"/>
      <c r="AW643" s="35"/>
      <c r="AX643" s="37"/>
      <c r="AY643" s="34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7"/>
      <c r="BP643" s="38"/>
      <c r="BQ643" s="35"/>
      <c r="BR643" s="39"/>
      <c r="BS643" s="40"/>
      <c r="BT643" s="60"/>
      <c r="BU643" s="41"/>
      <c r="BV643" s="41"/>
      <c r="BW643" s="41"/>
      <c r="BX643" s="42"/>
      <c r="BY643" s="220"/>
    </row>
    <row r="644" spans="1:77" s="159" customFormat="1" ht="17.350000000000001" customHeight="1">
      <c r="A644" s="222">
        <f t="shared" si="27"/>
        <v>0</v>
      </c>
      <c r="B644" s="223" t="s">
        <v>769</v>
      </c>
      <c r="C644" s="224" t="str">
        <f t="shared" si="26"/>
        <v/>
      </c>
      <c r="D644" s="225" t="str">
        <f t="shared" si="23"/>
        <v/>
      </c>
      <c r="E644" s="109"/>
      <c r="F644" s="33"/>
      <c r="G644" s="43"/>
      <c r="H644" s="58"/>
      <c r="I644" s="35"/>
      <c r="J644" s="35"/>
      <c r="K644" s="35"/>
      <c r="L644" s="35"/>
      <c r="M644" s="35"/>
      <c r="N644" s="35"/>
      <c r="O644" s="35"/>
      <c r="P644" s="35"/>
      <c r="Q644" s="34"/>
      <c r="R644" s="35"/>
      <c r="S644" s="35"/>
      <c r="T644" s="35"/>
      <c r="U644" s="35"/>
      <c r="V644" s="35"/>
      <c r="W644" s="35"/>
      <c r="X644" s="35"/>
      <c r="Y644" s="35"/>
      <c r="Z644" s="36"/>
      <c r="AA644" s="34"/>
      <c r="AB644" s="35"/>
      <c r="AC644" s="35"/>
      <c r="AD644" s="36"/>
      <c r="AE644" s="36"/>
      <c r="AF644" s="34"/>
      <c r="AG644" s="35"/>
      <c r="AH644" s="35"/>
      <c r="AI644" s="35"/>
      <c r="AJ644" s="35"/>
      <c r="AK644" s="35"/>
      <c r="AL644" s="35"/>
      <c r="AM644" s="35"/>
      <c r="AN644" s="35"/>
      <c r="AO644" s="35"/>
      <c r="AP644" s="36"/>
      <c r="AQ644" s="34"/>
      <c r="AR644" s="35"/>
      <c r="AS644" s="35"/>
      <c r="AT644" s="35"/>
      <c r="AU644" s="35"/>
      <c r="AV644" s="35"/>
      <c r="AW644" s="35"/>
      <c r="AX644" s="37"/>
      <c r="AY644" s="34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7"/>
      <c r="BP644" s="38"/>
      <c r="BQ644" s="35"/>
      <c r="BR644" s="39"/>
      <c r="BS644" s="40"/>
      <c r="BT644" s="60"/>
      <c r="BU644" s="41"/>
      <c r="BV644" s="41"/>
      <c r="BW644" s="41"/>
      <c r="BX644" s="42"/>
      <c r="BY644" s="220"/>
    </row>
    <row r="645" spans="1:77" s="159" customFormat="1" ht="17.350000000000001" customHeight="1">
      <c r="A645" s="222">
        <f t="shared" si="27"/>
        <v>0</v>
      </c>
      <c r="B645" s="223" t="s">
        <v>770</v>
      </c>
      <c r="C645" s="224" t="str">
        <f t="shared" si="26"/>
        <v/>
      </c>
      <c r="D645" s="225" t="str">
        <f t="shared" si="23"/>
        <v/>
      </c>
      <c r="E645" s="109"/>
      <c r="F645" s="33"/>
      <c r="G645" s="59"/>
      <c r="H645" s="58"/>
      <c r="I645" s="35"/>
      <c r="J645" s="35"/>
      <c r="K645" s="35"/>
      <c r="L645" s="35"/>
      <c r="M645" s="35"/>
      <c r="N645" s="35"/>
      <c r="O645" s="35"/>
      <c r="P645" s="35"/>
      <c r="Q645" s="34"/>
      <c r="R645" s="35"/>
      <c r="S645" s="35"/>
      <c r="T645" s="35"/>
      <c r="U645" s="35"/>
      <c r="V645" s="35"/>
      <c r="W645" s="35"/>
      <c r="X645" s="35"/>
      <c r="Y645" s="35"/>
      <c r="Z645" s="36"/>
      <c r="AA645" s="34"/>
      <c r="AB645" s="35"/>
      <c r="AC645" s="35"/>
      <c r="AD645" s="36"/>
      <c r="AE645" s="36"/>
      <c r="AF645" s="34"/>
      <c r="AG645" s="35"/>
      <c r="AH645" s="35"/>
      <c r="AI645" s="35"/>
      <c r="AJ645" s="35"/>
      <c r="AK645" s="35"/>
      <c r="AL645" s="35"/>
      <c r="AM645" s="35"/>
      <c r="AN645" s="35"/>
      <c r="AO645" s="35"/>
      <c r="AP645" s="36"/>
      <c r="AQ645" s="34"/>
      <c r="AR645" s="35"/>
      <c r="AS645" s="35"/>
      <c r="AT645" s="35"/>
      <c r="AU645" s="35"/>
      <c r="AV645" s="35"/>
      <c r="AW645" s="35"/>
      <c r="AX645" s="37"/>
      <c r="AY645" s="34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7"/>
      <c r="BP645" s="38"/>
      <c r="BQ645" s="35"/>
      <c r="BR645" s="39"/>
      <c r="BS645" s="40"/>
      <c r="BT645" s="60"/>
      <c r="BU645" s="41"/>
      <c r="BV645" s="41"/>
      <c r="BW645" s="41"/>
      <c r="BX645" s="42"/>
      <c r="BY645" s="220"/>
    </row>
    <row r="646" spans="1:77" s="159" customFormat="1" ht="17.350000000000001" customHeight="1">
      <c r="A646" s="222">
        <f t="shared" si="27"/>
        <v>0</v>
      </c>
      <c r="B646" s="223" t="s">
        <v>771</v>
      </c>
      <c r="C646" s="224" t="str">
        <f t="shared" ref="C646:C704" si="28">IF(E646="","",(CONCATENATE(A646,B646)+24000000000))</f>
        <v/>
      </c>
      <c r="D646" s="225" t="str">
        <f t="shared" si="23"/>
        <v/>
      </c>
      <c r="E646" s="109"/>
      <c r="F646" s="33"/>
      <c r="G646" s="59"/>
      <c r="H646" s="58"/>
      <c r="I646" s="35"/>
      <c r="J646" s="35"/>
      <c r="K646" s="35"/>
      <c r="L646" s="35"/>
      <c r="M646" s="35"/>
      <c r="N646" s="35"/>
      <c r="O646" s="35"/>
      <c r="P646" s="35"/>
      <c r="Q646" s="34"/>
      <c r="R646" s="35"/>
      <c r="S646" s="35"/>
      <c r="T646" s="35"/>
      <c r="U646" s="35"/>
      <c r="V646" s="35"/>
      <c r="W646" s="35"/>
      <c r="X646" s="35"/>
      <c r="Y646" s="35"/>
      <c r="Z646" s="36"/>
      <c r="AA646" s="34"/>
      <c r="AB646" s="35"/>
      <c r="AC646" s="35"/>
      <c r="AD646" s="36"/>
      <c r="AE646" s="36"/>
      <c r="AF646" s="34"/>
      <c r="AG646" s="35"/>
      <c r="AH646" s="35"/>
      <c r="AI646" s="35"/>
      <c r="AJ646" s="35"/>
      <c r="AK646" s="35"/>
      <c r="AL646" s="35"/>
      <c r="AM646" s="35"/>
      <c r="AN646" s="35"/>
      <c r="AO646" s="35"/>
      <c r="AP646" s="36"/>
      <c r="AQ646" s="34"/>
      <c r="AR646" s="35"/>
      <c r="AS646" s="35"/>
      <c r="AT646" s="35"/>
      <c r="AU646" s="35"/>
      <c r="AV646" s="35"/>
      <c r="AW646" s="35"/>
      <c r="AX646" s="37"/>
      <c r="AY646" s="34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7"/>
      <c r="BP646" s="38"/>
      <c r="BQ646" s="35"/>
      <c r="BR646" s="39"/>
      <c r="BS646" s="40"/>
      <c r="BT646" s="60"/>
      <c r="BU646" s="41"/>
      <c r="BV646" s="41"/>
      <c r="BW646" s="41"/>
      <c r="BX646" s="42"/>
      <c r="BY646" s="220"/>
    </row>
    <row r="647" spans="1:77" s="159" customFormat="1" ht="17.350000000000001" customHeight="1">
      <c r="A647" s="222">
        <f t="shared" ref="A647:A704" si="29">+$A$5</f>
        <v>0</v>
      </c>
      <c r="B647" s="223" t="s">
        <v>772</v>
      </c>
      <c r="C647" s="224" t="str">
        <f t="shared" si="28"/>
        <v/>
      </c>
      <c r="D647" s="225" t="str">
        <f t="shared" si="23"/>
        <v/>
      </c>
      <c r="E647" s="109"/>
      <c r="F647" s="33"/>
      <c r="G647" s="59"/>
      <c r="H647" s="58"/>
      <c r="I647" s="35"/>
      <c r="J647" s="35"/>
      <c r="K647" s="35"/>
      <c r="L647" s="35"/>
      <c r="M647" s="35"/>
      <c r="N647" s="35"/>
      <c r="O647" s="35"/>
      <c r="P647" s="35"/>
      <c r="Q647" s="34"/>
      <c r="R647" s="35"/>
      <c r="S647" s="35"/>
      <c r="T647" s="35"/>
      <c r="U647" s="35"/>
      <c r="V647" s="35"/>
      <c r="W647" s="35"/>
      <c r="X647" s="35"/>
      <c r="Y647" s="35"/>
      <c r="Z647" s="36"/>
      <c r="AA647" s="34"/>
      <c r="AB647" s="35"/>
      <c r="AC647" s="35"/>
      <c r="AD647" s="36"/>
      <c r="AE647" s="36"/>
      <c r="AF647" s="34"/>
      <c r="AG647" s="35"/>
      <c r="AH647" s="35"/>
      <c r="AI647" s="35"/>
      <c r="AJ647" s="35"/>
      <c r="AK647" s="35"/>
      <c r="AL647" s="35"/>
      <c r="AM647" s="35"/>
      <c r="AN647" s="35"/>
      <c r="AO647" s="35"/>
      <c r="AP647" s="36"/>
      <c r="AQ647" s="34"/>
      <c r="AR647" s="35"/>
      <c r="AS647" s="35"/>
      <c r="AT647" s="35"/>
      <c r="AU647" s="35"/>
      <c r="AV647" s="35"/>
      <c r="AW647" s="35"/>
      <c r="AX647" s="37"/>
      <c r="AY647" s="34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7"/>
      <c r="BP647" s="38"/>
      <c r="BQ647" s="35"/>
      <c r="BR647" s="39"/>
      <c r="BS647" s="40"/>
      <c r="BT647" s="60"/>
      <c r="BU647" s="41"/>
      <c r="BV647" s="41"/>
      <c r="BW647" s="41"/>
      <c r="BX647" s="42"/>
      <c r="BY647" s="220"/>
    </row>
    <row r="648" spans="1:77" s="159" customFormat="1" ht="17.350000000000001" customHeight="1">
      <c r="A648" s="222">
        <f t="shared" si="29"/>
        <v>0</v>
      </c>
      <c r="B648" s="223" t="s">
        <v>773</v>
      </c>
      <c r="C648" s="224" t="str">
        <f t="shared" si="28"/>
        <v/>
      </c>
      <c r="D648" s="225" t="str">
        <f t="shared" si="23"/>
        <v/>
      </c>
      <c r="E648" s="109"/>
      <c r="F648" s="33"/>
      <c r="G648" s="59"/>
      <c r="H648" s="58"/>
      <c r="I648" s="35"/>
      <c r="J648" s="35"/>
      <c r="K648" s="35"/>
      <c r="L648" s="35"/>
      <c r="M648" s="35"/>
      <c r="N648" s="35"/>
      <c r="O648" s="35"/>
      <c r="P648" s="35"/>
      <c r="Q648" s="34"/>
      <c r="R648" s="35"/>
      <c r="S648" s="35"/>
      <c r="T648" s="35"/>
      <c r="U648" s="35"/>
      <c r="V648" s="35"/>
      <c r="W648" s="35"/>
      <c r="X648" s="35"/>
      <c r="Y648" s="35"/>
      <c r="Z648" s="36"/>
      <c r="AA648" s="34"/>
      <c r="AB648" s="35"/>
      <c r="AC648" s="35"/>
      <c r="AD648" s="36"/>
      <c r="AE648" s="36"/>
      <c r="AF648" s="34"/>
      <c r="AG648" s="35"/>
      <c r="AH648" s="35"/>
      <c r="AI648" s="35"/>
      <c r="AJ648" s="35"/>
      <c r="AK648" s="35"/>
      <c r="AL648" s="35"/>
      <c r="AM648" s="35"/>
      <c r="AN648" s="35"/>
      <c r="AO648" s="35"/>
      <c r="AP648" s="36"/>
      <c r="AQ648" s="34"/>
      <c r="AR648" s="35"/>
      <c r="AS648" s="35"/>
      <c r="AT648" s="35"/>
      <c r="AU648" s="35"/>
      <c r="AV648" s="35"/>
      <c r="AW648" s="35"/>
      <c r="AX648" s="37"/>
      <c r="AY648" s="34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7"/>
      <c r="BP648" s="38"/>
      <c r="BQ648" s="35"/>
      <c r="BR648" s="39"/>
      <c r="BS648" s="40"/>
      <c r="BT648" s="60"/>
      <c r="BU648" s="41"/>
      <c r="BV648" s="41"/>
      <c r="BW648" s="41"/>
      <c r="BX648" s="42"/>
      <c r="BY648" s="220"/>
    </row>
    <row r="649" spans="1:77" s="159" customFormat="1" ht="17.350000000000001" customHeight="1">
      <c r="A649" s="222">
        <f t="shared" si="29"/>
        <v>0</v>
      </c>
      <c r="B649" s="223" t="s">
        <v>774</v>
      </c>
      <c r="C649" s="224" t="str">
        <f t="shared" si="28"/>
        <v/>
      </c>
      <c r="D649" s="225" t="str">
        <f t="shared" si="23"/>
        <v/>
      </c>
      <c r="E649" s="109"/>
      <c r="F649" s="33"/>
      <c r="G649" s="59"/>
      <c r="H649" s="58"/>
      <c r="I649" s="35"/>
      <c r="J649" s="35"/>
      <c r="K649" s="35"/>
      <c r="L649" s="35"/>
      <c r="M649" s="35"/>
      <c r="N649" s="35"/>
      <c r="O649" s="35"/>
      <c r="P649" s="35"/>
      <c r="Q649" s="34"/>
      <c r="R649" s="35"/>
      <c r="S649" s="35"/>
      <c r="T649" s="35"/>
      <c r="U649" s="35"/>
      <c r="V649" s="35"/>
      <c r="W649" s="35"/>
      <c r="X649" s="35"/>
      <c r="Y649" s="35"/>
      <c r="Z649" s="36"/>
      <c r="AA649" s="34"/>
      <c r="AB649" s="35"/>
      <c r="AC649" s="35"/>
      <c r="AD649" s="36"/>
      <c r="AE649" s="36"/>
      <c r="AF649" s="34"/>
      <c r="AG649" s="35"/>
      <c r="AH649" s="35"/>
      <c r="AI649" s="35"/>
      <c r="AJ649" s="35"/>
      <c r="AK649" s="35"/>
      <c r="AL649" s="35"/>
      <c r="AM649" s="35"/>
      <c r="AN649" s="35"/>
      <c r="AO649" s="35"/>
      <c r="AP649" s="36"/>
      <c r="AQ649" s="34"/>
      <c r="AR649" s="35"/>
      <c r="AS649" s="35"/>
      <c r="AT649" s="35"/>
      <c r="AU649" s="35"/>
      <c r="AV649" s="35"/>
      <c r="AW649" s="35"/>
      <c r="AX649" s="37"/>
      <c r="AY649" s="34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7"/>
      <c r="BP649" s="38"/>
      <c r="BQ649" s="35"/>
      <c r="BR649" s="39"/>
      <c r="BS649" s="40"/>
      <c r="BT649" s="60"/>
      <c r="BU649" s="41"/>
      <c r="BV649" s="41"/>
      <c r="BW649" s="41"/>
      <c r="BX649" s="42"/>
      <c r="BY649" s="220"/>
    </row>
    <row r="650" spans="1:77" s="159" customFormat="1" ht="17.350000000000001" customHeight="1">
      <c r="A650" s="222">
        <f t="shared" si="29"/>
        <v>0</v>
      </c>
      <c r="B650" s="223" t="s">
        <v>775</v>
      </c>
      <c r="C650" s="224" t="str">
        <f t="shared" si="28"/>
        <v/>
      </c>
      <c r="D650" s="225" t="str">
        <f t="shared" si="23"/>
        <v/>
      </c>
      <c r="E650" s="109"/>
      <c r="F650" s="33"/>
      <c r="G650" s="59"/>
      <c r="H650" s="58"/>
      <c r="I650" s="35"/>
      <c r="J650" s="35"/>
      <c r="K650" s="35"/>
      <c r="L650" s="35"/>
      <c r="M650" s="35"/>
      <c r="N650" s="35"/>
      <c r="O650" s="35"/>
      <c r="P650" s="35"/>
      <c r="Q650" s="34"/>
      <c r="R650" s="35"/>
      <c r="S650" s="35"/>
      <c r="T650" s="35"/>
      <c r="U650" s="35"/>
      <c r="V650" s="35"/>
      <c r="W650" s="35"/>
      <c r="X650" s="35"/>
      <c r="Y650" s="35"/>
      <c r="Z650" s="36"/>
      <c r="AA650" s="34"/>
      <c r="AB650" s="35"/>
      <c r="AC650" s="35"/>
      <c r="AD650" s="36"/>
      <c r="AE650" s="36"/>
      <c r="AF650" s="34"/>
      <c r="AG650" s="35"/>
      <c r="AH650" s="35"/>
      <c r="AI650" s="35"/>
      <c r="AJ650" s="35"/>
      <c r="AK650" s="35"/>
      <c r="AL650" s="35"/>
      <c r="AM650" s="35"/>
      <c r="AN650" s="35"/>
      <c r="AO650" s="35"/>
      <c r="AP650" s="36"/>
      <c r="AQ650" s="34"/>
      <c r="AR650" s="35"/>
      <c r="AS650" s="35"/>
      <c r="AT650" s="35"/>
      <c r="AU650" s="35"/>
      <c r="AV650" s="35"/>
      <c r="AW650" s="35"/>
      <c r="AX650" s="37"/>
      <c r="AY650" s="34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7"/>
      <c r="BP650" s="38"/>
      <c r="BQ650" s="35"/>
      <c r="BR650" s="39"/>
      <c r="BS650" s="40"/>
      <c r="BT650" s="60"/>
      <c r="BU650" s="41"/>
      <c r="BV650" s="41"/>
      <c r="BW650" s="41"/>
      <c r="BX650" s="42"/>
      <c r="BY650" s="220"/>
    </row>
    <row r="651" spans="1:77" s="159" customFormat="1" ht="17.350000000000001" customHeight="1">
      <c r="A651" s="222">
        <f t="shared" si="29"/>
        <v>0</v>
      </c>
      <c r="B651" s="223" t="s">
        <v>776</v>
      </c>
      <c r="C651" s="224" t="str">
        <f t="shared" si="28"/>
        <v/>
      </c>
      <c r="D651" s="225" t="str">
        <f t="shared" si="23"/>
        <v/>
      </c>
      <c r="E651" s="109"/>
      <c r="F651" s="33"/>
      <c r="G651" s="59"/>
      <c r="H651" s="58"/>
      <c r="I651" s="35"/>
      <c r="J651" s="35"/>
      <c r="K651" s="35"/>
      <c r="L651" s="35"/>
      <c r="M651" s="35"/>
      <c r="N651" s="35"/>
      <c r="O651" s="35"/>
      <c r="P651" s="35"/>
      <c r="Q651" s="34"/>
      <c r="R651" s="35"/>
      <c r="S651" s="35"/>
      <c r="T651" s="35"/>
      <c r="U651" s="35"/>
      <c r="V651" s="35"/>
      <c r="W651" s="35"/>
      <c r="X651" s="35"/>
      <c r="Y651" s="35"/>
      <c r="Z651" s="36"/>
      <c r="AA651" s="34"/>
      <c r="AB651" s="35"/>
      <c r="AC651" s="35"/>
      <c r="AD651" s="36"/>
      <c r="AE651" s="36"/>
      <c r="AF651" s="34"/>
      <c r="AG651" s="35"/>
      <c r="AH651" s="35"/>
      <c r="AI651" s="35"/>
      <c r="AJ651" s="35"/>
      <c r="AK651" s="35"/>
      <c r="AL651" s="35"/>
      <c r="AM651" s="35"/>
      <c r="AN651" s="35"/>
      <c r="AO651" s="35"/>
      <c r="AP651" s="36"/>
      <c r="AQ651" s="34"/>
      <c r="AR651" s="35"/>
      <c r="AS651" s="35"/>
      <c r="AT651" s="35"/>
      <c r="AU651" s="35"/>
      <c r="AV651" s="35"/>
      <c r="AW651" s="35"/>
      <c r="AX651" s="37"/>
      <c r="AY651" s="34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7"/>
      <c r="BP651" s="38"/>
      <c r="BQ651" s="35"/>
      <c r="BR651" s="39"/>
      <c r="BS651" s="40"/>
      <c r="BT651" s="60"/>
      <c r="BU651" s="41"/>
      <c r="BV651" s="41"/>
      <c r="BW651" s="41"/>
      <c r="BX651" s="42"/>
      <c r="BY651" s="220"/>
    </row>
    <row r="652" spans="1:77" s="159" customFormat="1" ht="17.350000000000001" customHeight="1">
      <c r="A652" s="222">
        <f t="shared" si="29"/>
        <v>0</v>
      </c>
      <c r="B652" s="223" t="s">
        <v>777</v>
      </c>
      <c r="C652" s="224" t="str">
        <f t="shared" si="28"/>
        <v/>
      </c>
      <c r="D652" s="225" t="str">
        <f t="shared" si="23"/>
        <v/>
      </c>
      <c r="E652" s="109"/>
      <c r="F652" s="33"/>
      <c r="G652" s="59"/>
      <c r="H652" s="58"/>
      <c r="I652" s="35"/>
      <c r="J652" s="35"/>
      <c r="K652" s="35"/>
      <c r="L652" s="35"/>
      <c r="M652" s="35"/>
      <c r="N652" s="35"/>
      <c r="O652" s="35"/>
      <c r="P652" s="35"/>
      <c r="Q652" s="34"/>
      <c r="R652" s="35"/>
      <c r="S652" s="35"/>
      <c r="T652" s="35"/>
      <c r="U652" s="35"/>
      <c r="V652" s="35"/>
      <c r="W652" s="35"/>
      <c r="X652" s="35"/>
      <c r="Y652" s="35"/>
      <c r="Z652" s="36"/>
      <c r="AA652" s="34"/>
      <c r="AB652" s="35"/>
      <c r="AC652" s="35"/>
      <c r="AD652" s="36"/>
      <c r="AE652" s="36"/>
      <c r="AF652" s="34"/>
      <c r="AG652" s="35"/>
      <c r="AH652" s="35"/>
      <c r="AI652" s="35"/>
      <c r="AJ652" s="35"/>
      <c r="AK652" s="35"/>
      <c r="AL652" s="35"/>
      <c r="AM652" s="35"/>
      <c r="AN652" s="35"/>
      <c r="AO652" s="35"/>
      <c r="AP652" s="36"/>
      <c r="AQ652" s="34"/>
      <c r="AR652" s="35"/>
      <c r="AS652" s="35"/>
      <c r="AT652" s="35"/>
      <c r="AU652" s="35"/>
      <c r="AV652" s="35"/>
      <c r="AW652" s="35"/>
      <c r="AX652" s="37"/>
      <c r="AY652" s="34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7"/>
      <c r="BP652" s="38"/>
      <c r="BQ652" s="35"/>
      <c r="BR652" s="39"/>
      <c r="BS652" s="40"/>
      <c r="BT652" s="60"/>
      <c r="BU652" s="41"/>
      <c r="BV652" s="41"/>
      <c r="BW652" s="41"/>
      <c r="BX652" s="42"/>
      <c r="BY652" s="220"/>
    </row>
    <row r="653" spans="1:77" s="159" customFormat="1" ht="17.350000000000001" customHeight="1">
      <c r="A653" s="222">
        <f t="shared" si="29"/>
        <v>0</v>
      </c>
      <c r="B653" s="223" t="s">
        <v>778</v>
      </c>
      <c r="C653" s="224" t="str">
        <f t="shared" si="28"/>
        <v/>
      </c>
      <c r="D653" s="225" t="str">
        <f t="shared" si="23"/>
        <v/>
      </c>
      <c r="E653" s="109"/>
      <c r="F653" s="33"/>
      <c r="G653" s="59"/>
      <c r="H653" s="58"/>
      <c r="I653" s="35"/>
      <c r="J653" s="35"/>
      <c r="K653" s="35"/>
      <c r="L653" s="35"/>
      <c r="M653" s="35"/>
      <c r="N653" s="35"/>
      <c r="O653" s="35"/>
      <c r="P653" s="35"/>
      <c r="Q653" s="34"/>
      <c r="R653" s="35"/>
      <c r="S653" s="35"/>
      <c r="T653" s="35"/>
      <c r="U653" s="35"/>
      <c r="V653" s="35"/>
      <c r="W653" s="35"/>
      <c r="X653" s="35"/>
      <c r="Y653" s="35"/>
      <c r="Z653" s="36"/>
      <c r="AA653" s="34"/>
      <c r="AB653" s="35"/>
      <c r="AC653" s="35"/>
      <c r="AD653" s="36"/>
      <c r="AE653" s="36"/>
      <c r="AF653" s="34"/>
      <c r="AG653" s="35"/>
      <c r="AH653" s="35"/>
      <c r="AI653" s="35"/>
      <c r="AJ653" s="35"/>
      <c r="AK653" s="35"/>
      <c r="AL653" s="35"/>
      <c r="AM653" s="35"/>
      <c r="AN653" s="35"/>
      <c r="AO653" s="35"/>
      <c r="AP653" s="36"/>
      <c r="AQ653" s="34"/>
      <c r="AR653" s="35"/>
      <c r="AS653" s="35"/>
      <c r="AT653" s="35"/>
      <c r="AU653" s="35"/>
      <c r="AV653" s="35"/>
      <c r="AW653" s="35"/>
      <c r="AX653" s="37"/>
      <c r="AY653" s="34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7"/>
      <c r="BP653" s="38"/>
      <c r="BQ653" s="35"/>
      <c r="BR653" s="39"/>
      <c r="BS653" s="40"/>
      <c r="BT653" s="60"/>
      <c r="BU653" s="41"/>
      <c r="BV653" s="41"/>
      <c r="BW653" s="41"/>
      <c r="BX653" s="42"/>
      <c r="BY653" s="220"/>
    </row>
    <row r="654" spans="1:77" s="159" customFormat="1" ht="17.350000000000001" customHeight="1">
      <c r="A654" s="222">
        <f t="shared" si="29"/>
        <v>0</v>
      </c>
      <c r="B654" s="223" t="s">
        <v>779</v>
      </c>
      <c r="C654" s="224" t="str">
        <f t="shared" si="28"/>
        <v/>
      </c>
      <c r="D654" s="225" t="str">
        <f t="shared" si="23"/>
        <v/>
      </c>
      <c r="E654" s="109"/>
      <c r="F654" s="33"/>
      <c r="G654" s="59"/>
      <c r="H654" s="58"/>
      <c r="I654" s="35"/>
      <c r="J654" s="35"/>
      <c r="K654" s="35"/>
      <c r="L654" s="35"/>
      <c r="M654" s="35"/>
      <c r="N654" s="35"/>
      <c r="O654" s="35"/>
      <c r="P654" s="35"/>
      <c r="Q654" s="34"/>
      <c r="R654" s="35"/>
      <c r="S654" s="35"/>
      <c r="T654" s="35"/>
      <c r="U654" s="35"/>
      <c r="V654" s="35"/>
      <c r="W654" s="35"/>
      <c r="X654" s="35"/>
      <c r="Y654" s="35"/>
      <c r="Z654" s="36"/>
      <c r="AA654" s="34"/>
      <c r="AB654" s="35"/>
      <c r="AC654" s="35"/>
      <c r="AD654" s="36"/>
      <c r="AE654" s="36"/>
      <c r="AF654" s="34"/>
      <c r="AG654" s="35"/>
      <c r="AH654" s="35"/>
      <c r="AI654" s="35"/>
      <c r="AJ654" s="35"/>
      <c r="AK654" s="35"/>
      <c r="AL654" s="35"/>
      <c r="AM654" s="35"/>
      <c r="AN654" s="35"/>
      <c r="AO654" s="35"/>
      <c r="AP654" s="36"/>
      <c r="AQ654" s="34"/>
      <c r="AR654" s="35"/>
      <c r="AS654" s="35"/>
      <c r="AT654" s="35"/>
      <c r="AU654" s="35"/>
      <c r="AV654" s="35"/>
      <c r="AW654" s="35"/>
      <c r="AX654" s="37"/>
      <c r="AY654" s="34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7"/>
      <c r="BP654" s="38"/>
      <c r="BQ654" s="35"/>
      <c r="BR654" s="39"/>
      <c r="BS654" s="40"/>
      <c r="BT654" s="60"/>
      <c r="BU654" s="41"/>
      <c r="BV654" s="41"/>
      <c r="BW654" s="41"/>
      <c r="BX654" s="42"/>
      <c r="BY654" s="220"/>
    </row>
    <row r="655" spans="1:77" s="159" customFormat="1" ht="17.350000000000001" customHeight="1">
      <c r="A655" s="222">
        <f t="shared" si="29"/>
        <v>0</v>
      </c>
      <c r="B655" s="223" t="s">
        <v>780</v>
      </c>
      <c r="C655" s="224" t="str">
        <f t="shared" si="28"/>
        <v/>
      </c>
      <c r="D655" s="225" t="str">
        <f t="shared" si="23"/>
        <v/>
      </c>
      <c r="E655" s="109"/>
      <c r="F655" s="33"/>
      <c r="G655" s="59"/>
      <c r="H655" s="58"/>
      <c r="I655" s="35"/>
      <c r="J655" s="35"/>
      <c r="K655" s="35"/>
      <c r="L655" s="35"/>
      <c r="M655" s="35"/>
      <c r="N655" s="35"/>
      <c r="O655" s="35"/>
      <c r="P655" s="35"/>
      <c r="Q655" s="34"/>
      <c r="R655" s="35"/>
      <c r="S655" s="35"/>
      <c r="T655" s="35"/>
      <c r="U655" s="35"/>
      <c r="V655" s="35"/>
      <c r="W655" s="35"/>
      <c r="X655" s="35"/>
      <c r="Y655" s="35"/>
      <c r="Z655" s="36"/>
      <c r="AA655" s="34"/>
      <c r="AB655" s="35"/>
      <c r="AC655" s="35"/>
      <c r="AD655" s="36"/>
      <c r="AE655" s="36"/>
      <c r="AF655" s="34"/>
      <c r="AG655" s="35"/>
      <c r="AH655" s="35"/>
      <c r="AI655" s="35"/>
      <c r="AJ655" s="35"/>
      <c r="AK655" s="35"/>
      <c r="AL655" s="35"/>
      <c r="AM655" s="35"/>
      <c r="AN655" s="35"/>
      <c r="AO655" s="35"/>
      <c r="AP655" s="36"/>
      <c r="AQ655" s="34"/>
      <c r="AR655" s="35"/>
      <c r="AS655" s="35"/>
      <c r="AT655" s="35"/>
      <c r="AU655" s="35"/>
      <c r="AV655" s="35"/>
      <c r="AW655" s="35"/>
      <c r="AX655" s="37"/>
      <c r="AY655" s="34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7"/>
      <c r="BP655" s="38"/>
      <c r="BQ655" s="35"/>
      <c r="BR655" s="39"/>
      <c r="BS655" s="40"/>
      <c r="BT655" s="60"/>
      <c r="BU655" s="41"/>
      <c r="BV655" s="41"/>
      <c r="BW655" s="41"/>
      <c r="BX655" s="42"/>
      <c r="BY655" s="220"/>
    </row>
    <row r="656" spans="1:77" s="159" customFormat="1" ht="17.350000000000001" customHeight="1">
      <c r="A656" s="222">
        <f t="shared" si="29"/>
        <v>0</v>
      </c>
      <c r="B656" s="223" t="s">
        <v>781</v>
      </c>
      <c r="C656" s="224" t="str">
        <f t="shared" si="28"/>
        <v/>
      </c>
      <c r="D656" s="225" t="str">
        <f t="shared" si="23"/>
        <v/>
      </c>
      <c r="E656" s="109"/>
      <c r="F656" s="33"/>
      <c r="G656" s="59"/>
      <c r="H656" s="58"/>
      <c r="I656" s="35"/>
      <c r="J656" s="35"/>
      <c r="K656" s="35"/>
      <c r="L656" s="35"/>
      <c r="M656" s="35"/>
      <c r="N656" s="35"/>
      <c r="O656" s="35"/>
      <c r="P656" s="35"/>
      <c r="Q656" s="34"/>
      <c r="R656" s="35"/>
      <c r="S656" s="35"/>
      <c r="T656" s="35"/>
      <c r="U656" s="35"/>
      <c r="V656" s="35"/>
      <c r="W656" s="35"/>
      <c r="X656" s="35"/>
      <c r="Y656" s="35"/>
      <c r="Z656" s="36"/>
      <c r="AA656" s="34"/>
      <c r="AB656" s="35"/>
      <c r="AC656" s="35"/>
      <c r="AD656" s="36"/>
      <c r="AE656" s="36"/>
      <c r="AF656" s="34"/>
      <c r="AG656" s="35"/>
      <c r="AH656" s="35"/>
      <c r="AI656" s="35"/>
      <c r="AJ656" s="35"/>
      <c r="AK656" s="35"/>
      <c r="AL656" s="35"/>
      <c r="AM656" s="35"/>
      <c r="AN656" s="35"/>
      <c r="AO656" s="35"/>
      <c r="AP656" s="36"/>
      <c r="AQ656" s="34"/>
      <c r="AR656" s="35"/>
      <c r="AS656" s="35"/>
      <c r="AT656" s="35"/>
      <c r="AU656" s="35"/>
      <c r="AV656" s="35"/>
      <c r="AW656" s="35"/>
      <c r="AX656" s="37"/>
      <c r="AY656" s="34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7"/>
      <c r="BP656" s="38"/>
      <c r="BQ656" s="35"/>
      <c r="BR656" s="39"/>
      <c r="BS656" s="40"/>
      <c r="BT656" s="60"/>
      <c r="BU656" s="41"/>
      <c r="BV656" s="41"/>
      <c r="BW656" s="41"/>
      <c r="BX656" s="42"/>
      <c r="BY656" s="220"/>
    </row>
    <row r="657" spans="1:77" s="159" customFormat="1" ht="17.350000000000001" customHeight="1">
      <c r="A657" s="222">
        <f t="shared" si="29"/>
        <v>0</v>
      </c>
      <c r="B657" s="223" t="s">
        <v>782</v>
      </c>
      <c r="C657" s="224" t="str">
        <f t="shared" si="28"/>
        <v/>
      </c>
      <c r="D657" s="225" t="str">
        <f t="shared" si="23"/>
        <v/>
      </c>
      <c r="E657" s="109"/>
      <c r="F657" s="33"/>
      <c r="G657" s="59"/>
      <c r="H657" s="58"/>
      <c r="I657" s="35"/>
      <c r="J657" s="35"/>
      <c r="K657" s="35"/>
      <c r="L657" s="35"/>
      <c r="M657" s="35"/>
      <c r="N657" s="35"/>
      <c r="O657" s="35"/>
      <c r="P657" s="35"/>
      <c r="Q657" s="34"/>
      <c r="R657" s="35"/>
      <c r="S657" s="35"/>
      <c r="T657" s="35"/>
      <c r="U657" s="35"/>
      <c r="V657" s="35"/>
      <c r="W657" s="35"/>
      <c r="X657" s="35"/>
      <c r="Y657" s="35"/>
      <c r="Z657" s="36"/>
      <c r="AA657" s="34"/>
      <c r="AB657" s="35"/>
      <c r="AC657" s="35"/>
      <c r="AD657" s="36"/>
      <c r="AE657" s="36"/>
      <c r="AF657" s="34"/>
      <c r="AG657" s="35"/>
      <c r="AH657" s="35"/>
      <c r="AI657" s="35"/>
      <c r="AJ657" s="35"/>
      <c r="AK657" s="35"/>
      <c r="AL657" s="35"/>
      <c r="AM657" s="35"/>
      <c r="AN657" s="35"/>
      <c r="AO657" s="35"/>
      <c r="AP657" s="36"/>
      <c r="AQ657" s="34"/>
      <c r="AR657" s="35"/>
      <c r="AS657" s="35"/>
      <c r="AT657" s="35"/>
      <c r="AU657" s="35"/>
      <c r="AV657" s="35"/>
      <c r="AW657" s="35"/>
      <c r="AX657" s="37"/>
      <c r="AY657" s="34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7"/>
      <c r="BP657" s="38"/>
      <c r="BQ657" s="35"/>
      <c r="BR657" s="39"/>
      <c r="BS657" s="40"/>
      <c r="BT657" s="60"/>
      <c r="BU657" s="41"/>
      <c r="BV657" s="41"/>
      <c r="BW657" s="41"/>
      <c r="BX657" s="42"/>
      <c r="BY657" s="220"/>
    </row>
    <row r="658" spans="1:77" s="159" customFormat="1" ht="17.350000000000001" customHeight="1">
      <c r="A658" s="222">
        <f t="shared" si="29"/>
        <v>0</v>
      </c>
      <c r="B658" s="223" t="s">
        <v>783</v>
      </c>
      <c r="C658" s="224" t="str">
        <f t="shared" si="28"/>
        <v/>
      </c>
      <c r="D658" s="225" t="str">
        <f t="shared" si="23"/>
        <v/>
      </c>
      <c r="E658" s="109"/>
      <c r="F658" s="33"/>
      <c r="G658" s="59"/>
      <c r="H658" s="58"/>
      <c r="I658" s="35"/>
      <c r="J658" s="35"/>
      <c r="K658" s="35"/>
      <c r="L658" s="35"/>
      <c r="M658" s="35"/>
      <c r="N658" s="35"/>
      <c r="O658" s="35"/>
      <c r="P658" s="35"/>
      <c r="Q658" s="34"/>
      <c r="R658" s="35"/>
      <c r="S658" s="35"/>
      <c r="T658" s="35"/>
      <c r="U658" s="35"/>
      <c r="V658" s="35"/>
      <c r="W658" s="35"/>
      <c r="X658" s="35"/>
      <c r="Y658" s="35"/>
      <c r="Z658" s="36"/>
      <c r="AA658" s="34"/>
      <c r="AB658" s="35"/>
      <c r="AC658" s="35"/>
      <c r="AD658" s="36"/>
      <c r="AE658" s="36"/>
      <c r="AF658" s="34"/>
      <c r="AG658" s="35"/>
      <c r="AH658" s="35"/>
      <c r="AI658" s="35"/>
      <c r="AJ658" s="35"/>
      <c r="AK658" s="35"/>
      <c r="AL658" s="35"/>
      <c r="AM658" s="35"/>
      <c r="AN658" s="35"/>
      <c r="AO658" s="35"/>
      <c r="AP658" s="36"/>
      <c r="AQ658" s="34"/>
      <c r="AR658" s="35"/>
      <c r="AS658" s="35"/>
      <c r="AT658" s="35"/>
      <c r="AU658" s="35"/>
      <c r="AV658" s="35"/>
      <c r="AW658" s="35"/>
      <c r="AX658" s="37"/>
      <c r="AY658" s="34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7"/>
      <c r="BP658" s="38"/>
      <c r="BQ658" s="35"/>
      <c r="BR658" s="39"/>
      <c r="BS658" s="40"/>
      <c r="BT658" s="60"/>
      <c r="BU658" s="41"/>
      <c r="BV658" s="41"/>
      <c r="BW658" s="41"/>
      <c r="BX658" s="42"/>
      <c r="BY658" s="220"/>
    </row>
    <row r="659" spans="1:77" s="159" customFormat="1" ht="17.350000000000001" customHeight="1">
      <c r="A659" s="222">
        <f t="shared" si="29"/>
        <v>0</v>
      </c>
      <c r="B659" s="223" t="s">
        <v>784</v>
      </c>
      <c r="C659" s="224" t="str">
        <f t="shared" si="28"/>
        <v/>
      </c>
      <c r="D659" s="225" t="str">
        <f t="shared" si="23"/>
        <v/>
      </c>
      <c r="E659" s="109"/>
      <c r="F659" s="33"/>
      <c r="G659" s="59"/>
      <c r="H659" s="58"/>
      <c r="I659" s="35"/>
      <c r="J659" s="35"/>
      <c r="K659" s="35"/>
      <c r="L659" s="35"/>
      <c r="M659" s="35"/>
      <c r="N659" s="35"/>
      <c r="O659" s="35"/>
      <c r="P659" s="35"/>
      <c r="Q659" s="34"/>
      <c r="R659" s="35"/>
      <c r="S659" s="35"/>
      <c r="T659" s="35"/>
      <c r="U659" s="35"/>
      <c r="V659" s="35"/>
      <c r="W659" s="35"/>
      <c r="X659" s="35"/>
      <c r="Y659" s="35"/>
      <c r="Z659" s="36"/>
      <c r="AA659" s="34"/>
      <c r="AB659" s="35"/>
      <c r="AC659" s="35"/>
      <c r="AD659" s="36"/>
      <c r="AE659" s="36"/>
      <c r="AF659" s="34"/>
      <c r="AG659" s="35"/>
      <c r="AH659" s="35"/>
      <c r="AI659" s="35"/>
      <c r="AJ659" s="35"/>
      <c r="AK659" s="35"/>
      <c r="AL659" s="35"/>
      <c r="AM659" s="35"/>
      <c r="AN659" s="35"/>
      <c r="AO659" s="35"/>
      <c r="AP659" s="36"/>
      <c r="AQ659" s="34"/>
      <c r="AR659" s="35"/>
      <c r="AS659" s="35"/>
      <c r="AT659" s="35"/>
      <c r="AU659" s="35"/>
      <c r="AV659" s="35"/>
      <c r="AW659" s="35"/>
      <c r="AX659" s="37"/>
      <c r="AY659" s="34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7"/>
      <c r="BP659" s="38"/>
      <c r="BQ659" s="35"/>
      <c r="BR659" s="39"/>
      <c r="BS659" s="40"/>
      <c r="BT659" s="60"/>
      <c r="BU659" s="41"/>
      <c r="BV659" s="41"/>
      <c r="BW659" s="41"/>
      <c r="BX659" s="42"/>
      <c r="BY659" s="220"/>
    </row>
    <row r="660" spans="1:77" s="159" customFormat="1" ht="17.350000000000001" customHeight="1">
      <c r="A660" s="222">
        <f t="shared" si="29"/>
        <v>0</v>
      </c>
      <c r="B660" s="223" t="s">
        <v>785</v>
      </c>
      <c r="C660" s="224" t="str">
        <f t="shared" si="28"/>
        <v/>
      </c>
      <c r="D660" s="225" t="str">
        <f t="shared" si="23"/>
        <v/>
      </c>
      <c r="E660" s="109"/>
      <c r="F660" s="33"/>
      <c r="G660" s="59"/>
      <c r="H660" s="58"/>
      <c r="I660" s="35"/>
      <c r="J660" s="35"/>
      <c r="K660" s="35"/>
      <c r="L660" s="35"/>
      <c r="M660" s="35"/>
      <c r="N660" s="35"/>
      <c r="O660" s="35"/>
      <c r="P660" s="35"/>
      <c r="Q660" s="34"/>
      <c r="R660" s="35"/>
      <c r="S660" s="35"/>
      <c r="T660" s="35"/>
      <c r="U660" s="35"/>
      <c r="V660" s="35"/>
      <c r="W660" s="35"/>
      <c r="X660" s="35"/>
      <c r="Y660" s="35"/>
      <c r="Z660" s="36"/>
      <c r="AA660" s="34"/>
      <c r="AB660" s="35"/>
      <c r="AC660" s="35"/>
      <c r="AD660" s="36"/>
      <c r="AE660" s="36"/>
      <c r="AF660" s="34"/>
      <c r="AG660" s="35"/>
      <c r="AH660" s="35"/>
      <c r="AI660" s="35"/>
      <c r="AJ660" s="35"/>
      <c r="AK660" s="35"/>
      <c r="AL660" s="35"/>
      <c r="AM660" s="35"/>
      <c r="AN660" s="35"/>
      <c r="AO660" s="35"/>
      <c r="AP660" s="36"/>
      <c r="AQ660" s="34"/>
      <c r="AR660" s="35"/>
      <c r="AS660" s="35"/>
      <c r="AT660" s="35"/>
      <c r="AU660" s="35"/>
      <c r="AV660" s="35"/>
      <c r="AW660" s="35"/>
      <c r="AX660" s="37"/>
      <c r="AY660" s="34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7"/>
      <c r="BP660" s="38"/>
      <c r="BQ660" s="35"/>
      <c r="BR660" s="39"/>
      <c r="BS660" s="40"/>
      <c r="BT660" s="60"/>
      <c r="BU660" s="41"/>
      <c r="BV660" s="41"/>
      <c r="BW660" s="41"/>
      <c r="BX660" s="42"/>
      <c r="BY660" s="220"/>
    </row>
    <row r="661" spans="1:77" s="159" customFormat="1" ht="17.350000000000001" customHeight="1">
      <c r="A661" s="222">
        <f t="shared" si="29"/>
        <v>0</v>
      </c>
      <c r="B661" s="223" t="s">
        <v>786</v>
      </c>
      <c r="C661" s="224" t="str">
        <f t="shared" si="28"/>
        <v/>
      </c>
      <c r="D661" s="225" t="str">
        <f t="shared" si="23"/>
        <v/>
      </c>
      <c r="E661" s="109"/>
      <c r="F661" s="33"/>
      <c r="G661" s="59"/>
      <c r="H661" s="58"/>
      <c r="I661" s="35"/>
      <c r="J661" s="35"/>
      <c r="K661" s="35"/>
      <c r="L661" s="35"/>
      <c r="M661" s="35"/>
      <c r="N661" s="35"/>
      <c r="O661" s="35"/>
      <c r="P661" s="35"/>
      <c r="Q661" s="34"/>
      <c r="R661" s="35"/>
      <c r="S661" s="35"/>
      <c r="T661" s="35"/>
      <c r="U661" s="35"/>
      <c r="V661" s="35"/>
      <c r="W661" s="35"/>
      <c r="X661" s="35"/>
      <c r="Y661" s="35"/>
      <c r="Z661" s="36"/>
      <c r="AA661" s="34"/>
      <c r="AB661" s="35"/>
      <c r="AC661" s="35"/>
      <c r="AD661" s="36"/>
      <c r="AE661" s="36"/>
      <c r="AF661" s="34"/>
      <c r="AG661" s="35"/>
      <c r="AH661" s="35"/>
      <c r="AI661" s="35"/>
      <c r="AJ661" s="35"/>
      <c r="AK661" s="35"/>
      <c r="AL661" s="35"/>
      <c r="AM661" s="35"/>
      <c r="AN661" s="35"/>
      <c r="AO661" s="35"/>
      <c r="AP661" s="36"/>
      <c r="AQ661" s="34"/>
      <c r="AR661" s="35"/>
      <c r="AS661" s="35"/>
      <c r="AT661" s="35"/>
      <c r="AU661" s="35"/>
      <c r="AV661" s="35"/>
      <c r="AW661" s="35"/>
      <c r="AX661" s="37"/>
      <c r="AY661" s="34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7"/>
      <c r="BP661" s="38"/>
      <c r="BQ661" s="35"/>
      <c r="BR661" s="39"/>
      <c r="BS661" s="40"/>
      <c r="BT661" s="60"/>
      <c r="BU661" s="41"/>
      <c r="BV661" s="41"/>
      <c r="BW661" s="41"/>
      <c r="BX661" s="42"/>
      <c r="BY661" s="220"/>
    </row>
    <row r="662" spans="1:77" s="159" customFormat="1" ht="17.350000000000001" customHeight="1">
      <c r="A662" s="222">
        <f t="shared" si="29"/>
        <v>0</v>
      </c>
      <c r="B662" s="223" t="s">
        <v>787</v>
      </c>
      <c r="C662" s="224" t="str">
        <f t="shared" si="28"/>
        <v/>
      </c>
      <c r="D662" s="225" t="str">
        <f t="shared" si="23"/>
        <v/>
      </c>
      <c r="E662" s="109"/>
      <c r="F662" s="33"/>
      <c r="G662" s="59"/>
      <c r="H662" s="58"/>
      <c r="I662" s="35"/>
      <c r="J662" s="35"/>
      <c r="K662" s="35"/>
      <c r="L662" s="35"/>
      <c r="M662" s="35"/>
      <c r="N662" s="35"/>
      <c r="O662" s="35"/>
      <c r="P662" s="35"/>
      <c r="Q662" s="34"/>
      <c r="R662" s="35"/>
      <c r="S662" s="35"/>
      <c r="T662" s="35"/>
      <c r="U662" s="35"/>
      <c r="V662" s="35"/>
      <c r="W662" s="35"/>
      <c r="X662" s="35"/>
      <c r="Y662" s="35"/>
      <c r="Z662" s="36"/>
      <c r="AA662" s="34"/>
      <c r="AB662" s="35"/>
      <c r="AC662" s="35"/>
      <c r="AD662" s="36"/>
      <c r="AE662" s="36"/>
      <c r="AF662" s="34"/>
      <c r="AG662" s="35"/>
      <c r="AH662" s="35"/>
      <c r="AI662" s="35"/>
      <c r="AJ662" s="35"/>
      <c r="AK662" s="35"/>
      <c r="AL662" s="35"/>
      <c r="AM662" s="35"/>
      <c r="AN662" s="35"/>
      <c r="AO662" s="35"/>
      <c r="AP662" s="36"/>
      <c r="AQ662" s="34"/>
      <c r="AR662" s="35"/>
      <c r="AS662" s="35"/>
      <c r="AT662" s="35"/>
      <c r="AU662" s="35"/>
      <c r="AV662" s="35"/>
      <c r="AW662" s="35"/>
      <c r="AX662" s="37"/>
      <c r="AY662" s="34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7"/>
      <c r="BP662" s="38"/>
      <c r="BQ662" s="35"/>
      <c r="BR662" s="39"/>
      <c r="BS662" s="40"/>
      <c r="BT662" s="60"/>
      <c r="BU662" s="41"/>
      <c r="BV662" s="41"/>
      <c r="BW662" s="41"/>
      <c r="BX662" s="42"/>
      <c r="BY662" s="220"/>
    </row>
    <row r="663" spans="1:77" s="159" customFormat="1" ht="17.350000000000001" customHeight="1">
      <c r="A663" s="222">
        <f t="shared" si="29"/>
        <v>0</v>
      </c>
      <c r="B663" s="223" t="s">
        <v>788</v>
      </c>
      <c r="C663" s="224" t="str">
        <f t="shared" si="28"/>
        <v/>
      </c>
      <c r="D663" s="225" t="str">
        <f t="shared" si="23"/>
        <v/>
      </c>
      <c r="E663" s="109"/>
      <c r="F663" s="33"/>
      <c r="G663" s="43"/>
      <c r="H663" s="58"/>
      <c r="I663" s="35"/>
      <c r="J663" s="35"/>
      <c r="K663" s="35"/>
      <c r="L663" s="35"/>
      <c r="M663" s="35"/>
      <c r="N663" s="35"/>
      <c r="O663" s="35"/>
      <c r="P663" s="35"/>
      <c r="Q663" s="34"/>
      <c r="R663" s="35"/>
      <c r="S663" s="35"/>
      <c r="T663" s="35"/>
      <c r="U663" s="35"/>
      <c r="V663" s="35"/>
      <c r="W663" s="35"/>
      <c r="X663" s="35"/>
      <c r="Y663" s="35"/>
      <c r="Z663" s="36"/>
      <c r="AA663" s="34"/>
      <c r="AB663" s="35"/>
      <c r="AC663" s="35"/>
      <c r="AD663" s="36"/>
      <c r="AE663" s="36"/>
      <c r="AF663" s="34"/>
      <c r="AG663" s="35"/>
      <c r="AH663" s="35"/>
      <c r="AI663" s="35"/>
      <c r="AJ663" s="35"/>
      <c r="AK663" s="35"/>
      <c r="AL663" s="35"/>
      <c r="AM663" s="35"/>
      <c r="AN663" s="35"/>
      <c r="AO663" s="35"/>
      <c r="AP663" s="36"/>
      <c r="AQ663" s="34"/>
      <c r="AR663" s="35"/>
      <c r="AS663" s="35"/>
      <c r="AT663" s="35"/>
      <c r="AU663" s="35"/>
      <c r="AV663" s="35"/>
      <c r="AW663" s="35"/>
      <c r="AX663" s="37"/>
      <c r="AY663" s="34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7"/>
      <c r="BP663" s="38"/>
      <c r="BQ663" s="35"/>
      <c r="BR663" s="39"/>
      <c r="BS663" s="40"/>
      <c r="BT663" s="60"/>
      <c r="BU663" s="41"/>
      <c r="BV663" s="41"/>
      <c r="BW663" s="41"/>
      <c r="BX663" s="42"/>
      <c r="BY663" s="220"/>
    </row>
    <row r="664" spans="1:77" s="159" customFormat="1" ht="17.350000000000001" customHeight="1">
      <c r="A664" s="222">
        <f t="shared" si="29"/>
        <v>0</v>
      </c>
      <c r="B664" s="223" t="s">
        <v>789</v>
      </c>
      <c r="C664" s="224" t="str">
        <f t="shared" si="28"/>
        <v/>
      </c>
      <c r="D664" s="225" t="str">
        <f t="shared" si="23"/>
        <v/>
      </c>
      <c r="E664" s="109"/>
      <c r="F664" s="33"/>
      <c r="G664" s="59"/>
      <c r="H664" s="58"/>
      <c r="I664" s="35"/>
      <c r="J664" s="35"/>
      <c r="K664" s="35"/>
      <c r="L664" s="35"/>
      <c r="M664" s="35"/>
      <c r="N664" s="35"/>
      <c r="O664" s="35"/>
      <c r="P664" s="35"/>
      <c r="Q664" s="34"/>
      <c r="R664" s="35"/>
      <c r="S664" s="35"/>
      <c r="T664" s="35"/>
      <c r="U664" s="35"/>
      <c r="V664" s="35"/>
      <c r="W664" s="35"/>
      <c r="X664" s="35"/>
      <c r="Y664" s="35"/>
      <c r="Z664" s="36"/>
      <c r="AA664" s="34"/>
      <c r="AB664" s="35"/>
      <c r="AC664" s="35"/>
      <c r="AD664" s="36"/>
      <c r="AE664" s="36"/>
      <c r="AF664" s="34"/>
      <c r="AG664" s="35"/>
      <c r="AH664" s="35"/>
      <c r="AI664" s="35"/>
      <c r="AJ664" s="35"/>
      <c r="AK664" s="35"/>
      <c r="AL664" s="35"/>
      <c r="AM664" s="35"/>
      <c r="AN664" s="35"/>
      <c r="AO664" s="35"/>
      <c r="AP664" s="36"/>
      <c r="AQ664" s="34"/>
      <c r="AR664" s="35"/>
      <c r="AS664" s="35"/>
      <c r="AT664" s="35"/>
      <c r="AU664" s="35"/>
      <c r="AV664" s="35"/>
      <c r="AW664" s="35"/>
      <c r="AX664" s="37"/>
      <c r="AY664" s="34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7"/>
      <c r="BP664" s="38"/>
      <c r="BQ664" s="35"/>
      <c r="BR664" s="39"/>
      <c r="BS664" s="40"/>
      <c r="BT664" s="60"/>
      <c r="BU664" s="41"/>
      <c r="BV664" s="41"/>
      <c r="BW664" s="41"/>
      <c r="BX664" s="42"/>
      <c r="BY664" s="220"/>
    </row>
    <row r="665" spans="1:77" s="159" customFormat="1" ht="17.350000000000001" customHeight="1">
      <c r="A665" s="222">
        <f t="shared" si="29"/>
        <v>0</v>
      </c>
      <c r="B665" s="223" t="s">
        <v>790</v>
      </c>
      <c r="C665" s="224" t="str">
        <f t="shared" si="28"/>
        <v/>
      </c>
      <c r="D665" s="225" t="str">
        <f t="shared" si="23"/>
        <v/>
      </c>
      <c r="E665" s="109"/>
      <c r="F665" s="33"/>
      <c r="G665" s="59"/>
      <c r="H665" s="58"/>
      <c r="I665" s="35"/>
      <c r="J665" s="35"/>
      <c r="K665" s="35"/>
      <c r="L665" s="35"/>
      <c r="M665" s="35"/>
      <c r="N665" s="35"/>
      <c r="O665" s="35"/>
      <c r="P665" s="35"/>
      <c r="Q665" s="34"/>
      <c r="R665" s="35"/>
      <c r="S665" s="35"/>
      <c r="T665" s="35"/>
      <c r="U665" s="35"/>
      <c r="V665" s="35"/>
      <c r="W665" s="35"/>
      <c r="X665" s="35"/>
      <c r="Y665" s="35"/>
      <c r="Z665" s="36"/>
      <c r="AA665" s="34"/>
      <c r="AB665" s="35"/>
      <c r="AC665" s="35"/>
      <c r="AD665" s="36"/>
      <c r="AE665" s="36"/>
      <c r="AF665" s="34"/>
      <c r="AG665" s="35"/>
      <c r="AH665" s="35"/>
      <c r="AI665" s="35"/>
      <c r="AJ665" s="35"/>
      <c r="AK665" s="35"/>
      <c r="AL665" s="35"/>
      <c r="AM665" s="35"/>
      <c r="AN665" s="35"/>
      <c r="AO665" s="35"/>
      <c r="AP665" s="36"/>
      <c r="AQ665" s="34"/>
      <c r="AR665" s="35"/>
      <c r="AS665" s="35"/>
      <c r="AT665" s="35"/>
      <c r="AU665" s="35"/>
      <c r="AV665" s="35"/>
      <c r="AW665" s="35"/>
      <c r="AX665" s="37"/>
      <c r="AY665" s="34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7"/>
      <c r="BP665" s="38"/>
      <c r="BQ665" s="35"/>
      <c r="BR665" s="39"/>
      <c r="BS665" s="40"/>
      <c r="BT665" s="60"/>
      <c r="BU665" s="41"/>
      <c r="BV665" s="41"/>
      <c r="BW665" s="41"/>
      <c r="BX665" s="42"/>
      <c r="BY665" s="220"/>
    </row>
    <row r="666" spans="1:77" s="159" customFormat="1" ht="17.350000000000001" customHeight="1">
      <c r="A666" s="222">
        <f t="shared" si="29"/>
        <v>0</v>
      </c>
      <c r="B666" s="223" t="s">
        <v>791</v>
      </c>
      <c r="C666" s="224" t="str">
        <f t="shared" si="28"/>
        <v/>
      </c>
      <c r="D666" s="225" t="str">
        <f t="shared" si="23"/>
        <v/>
      </c>
      <c r="E666" s="109"/>
      <c r="F666" s="33"/>
      <c r="G666" s="59"/>
      <c r="H666" s="58"/>
      <c r="I666" s="35"/>
      <c r="J666" s="35"/>
      <c r="K666" s="35"/>
      <c r="L666" s="35"/>
      <c r="M666" s="35"/>
      <c r="N666" s="35"/>
      <c r="O666" s="35"/>
      <c r="P666" s="35"/>
      <c r="Q666" s="34"/>
      <c r="R666" s="35"/>
      <c r="S666" s="35"/>
      <c r="T666" s="35"/>
      <c r="U666" s="35"/>
      <c r="V666" s="35"/>
      <c r="W666" s="35"/>
      <c r="X666" s="35"/>
      <c r="Y666" s="35"/>
      <c r="Z666" s="36"/>
      <c r="AA666" s="34"/>
      <c r="AB666" s="35"/>
      <c r="AC666" s="35"/>
      <c r="AD666" s="36"/>
      <c r="AE666" s="36"/>
      <c r="AF666" s="34"/>
      <c r="AG666" s="35"/>
      <c r="AH666" s="35"/>
      <c r="AI666" s="35"/>
      <c r="AJ666" s="35"/>
      <c r="AK666" s="35"/>
      <c r="AL666" s="35"/>
      <c r="AM666" s="35"/>
      <c r="AN666" s="35"/>
      <c r="AO666" s="35"/>
      <c r="AP666" s="36"/>
      <c r="AQ666" s="34"/>
      <c r="AR666" s="35"/>
      <c r="AS666" s="35"/>
      <c r="AT666" s="35"/>
      <c r="AU666" s="35"/>
      <c r="AV666" s="35"/>
      <c r="AW666" s="35"/>
      <c r="AX666" s="37"/>
      <c r="AY666" s="34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7"/>
      <c r="BP666" s="38"/>
      <c r="BQ666" s="35"/>
      <c r="BR666" s="39"/>
      <c r="BS666" s="40"/>
      <c r="BT666" s="60"/>
      <c r="BU666" s="41"/>
      <c r="BV666" s="41"/>
      <c r="BW666" s="41"/>
      <c r="BX666" s="42"/>
      <c r="BY666" s="220"/>
    </row>
    <row r="667" spans="1:77" s="159" customFormat="1" ht="17.350000000000001" customHeight="1">
      <c r="A667" s="222">
        <f t="shared" si="29"/>
        <v>0</v>
      </c>
      <c r="B667" s="223" t="s">
        <v>792</v>
      </c>
      <c r="C667" s="224" t="str">
        <f t="shared" si="28"/>
        <v/>
      </c>
      <c r="D667" s="225" t="str">
        <f t="shared" si="23"/>
        <v/>
      </c>
      <c r="E667" s="109"/>
      <c r="F667" s="33"/>
      <c r="G667" s="59"/>
      <c r="H667" s="58"/>
      <c r="I667" s="35"/>
      <c r="J667" s="35"/>
      <c r="K667" s="35"/>
      <c r="L667" s="35"/>
      <c r="M667" s="35"/>
      <c r="N667" s="35"/>
      <c r="O667" s="35"/>
      <c r="P667" s="35"/>
      <c r="Q667" s="34"/>
      <c r="R667" s="35"/>
      <c r="S667" s="35"/>
      <c r="T667" s="35"/>
      <c r="U667" s="35"/>
      <c r="V667" s="35"/>
      <c r="W667" s="35"/>
      <c r="X667" s="35"/>
      <c r="Y667" s="35"/>
      <c r="Z667" s="36"/>
      <c r="AA667" s="34"/>
      <c r="AB667" s="35"/>
      <c r="AC667" s="35"/>
      <c r="AD667" s="36"/>
      <c r="AE667" s="36"/>
      <c r="AF667" s="34"/>
      <c r="AG667" s="35"/>
      <c r="AH667" s="35"/>
      <c r="AI667" s="35"/>
      <c r="AJ667" s="35"/>
      <c r="AK667" s="35"/>
      <c r="AL667" s="35"/>
      <c r="AM667" s="35"/>
      <c r="AN667" s="35"/>
      <c r="AO667" s="35"/>
      <c r="AP667" s="36"/>
      <c r="AQ667" s="34"/>
      <c r="AR667" s="35"/>
      <c r="AS667" s="35"/>
      <c r="AT667" s="35"/>
      <c r="AU667" s="35"/>
      <c r="AV667" s="35"/>
      <c r="AW667" s="35"/>
      <c r="AX667" s="37"/>
      <c r="AY667" s="34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7"/>
      <c r="BP667" s="38"/>
      <c r="BQ667" s="35"/>
      <c r="BR667" s="39"/>
      <c r="BS667" s="40"/>
      <c r="BT667" s="60"/>
      <c r="BU667" s="41"/>
      <c r="BV667" s="41"/>
      <c r="BW667" s="41"/>
      <c r="BX667" s="42"/>
      <c r="BY667" s="220"/>
    </row>
    <row r="668" spans="1:77" s="159" customFormat="1" ht="17.350000000000001" customHeight="1">
      <c r="A668" s="222">
        <f t="shared" si="29"/>
        <v>0</v>
      </c>
      <c r="B668" s="223" t="s">
        <v>793</v>
      </c>
      <c r="C668" s="224" t="str">
        <f t="shared" si="28"/>
        <v/>
      </c>
      <c r="D668" s="225" t="str">
        <f t="shared" si="23"/>
        <v/>
      </c>
      <c r="E668" s="109"/>
      <c r="F668" s="33"/>
      <c r="G668" s="59"/>
      <c r="H668" s="58"/>
      <c r="I668" s="35"/>
      <c r="J668" s="35"/>
      <c r="K668" s="35"/>
      <c r="L668" s="35"/>
      <c r="M668" s="35"/>
      <c r="N668" s="35"/>
      <c r="O668" s="35"/>
      <c r="P668" s="35"/>
      <c r="Q668" s="34"/>
      <c r="R668" s="35"/>
      <c r="S668" s="35"/>
      <c r="T668" s="35"/>
      <c r="U668" s="35"/>
      <c r="V668" s="35"/>
      <c r="W668" s="35"/>
      <c r="X668" s="35"/>
      <c r="Y668" s="35"/>
      <c r="Z668" s="36"/>
      <c r="AA668" s="34"/>
      <c r="AB668" s="35"/>
      <c r="AC668" s="35"/>
      <c r="AD668" s="36"/>
      <c r="AE668" s="36"/>
      <c r="AF668" s="34"/>
      <c r="AG668" s="35"/>
      <c r="AH668" s="35"/>
      <c r="AI668" s="35"/>
      <c r="AJ668" s="35"/>
      <c r="AK668" s="35"/>
      <c r="AL668" s="35"/>
      <c r="AM668" s="35"/>
      <c r="AN668" s="35"/>
      <c r="AO668" s="35"/>
      <c r="AP668" s="36"/>
      <c r="AQ668" s="34"/>
      <c r="AR668" s="35"/>
      <c r="AS668" s="35"/>
      <c r="AT668" s="35"/>
      <c r="AU668" s="35"/>
      <c r="AV668" s="35"/>
      <c r="AW668" s="35"/>
      <c r="AX668" s="37"/>
      <c r="AY668" s="34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7"/>
      <c r="BP668" s="38"/>
      <c r="BQ668" s="35"/>
      <c r="BR668" s="39"/>
      <c r="BS668" s="40"/>
      <c r="BT668" s="60"/>
      <c r="BU668" s="41"/>
      <c r="BV668" s="41"/>
      <c r="BW668" s="41"/>
      <c r="BX668" s="42"/>
      <c r="BY668" s="220"/>
    </row>
    <row r="669" spans="1:77" s="159" customFormat="1" ht="17.350000000000001" customHeight="1">
      <c r="A669" s="222">
        <f t="shared" si="29"/>
        <v>0</v>
      </c>
      <c r="B669" s="223" t="s">
        <v>794</v>
      </c>
      <c r="C669" s="224" t="str">
        <f t="shared" si="28"/>
        <v/>
      </c>
      <c r="D669" s="225" t="str">
        <f t="shared" si="23"/>
        <v/>
      </c>
      <c r="E669" s="109"/>
      <c r="F669" s="33"/>
      <c r="G669" s="43"/>
      <c r="H669" s="58"/>
      <c r="I669" s="35"/>
      <c r="J669" s="35"/>
      <c r="K669" s="35"/>
      <c r="L669" s="35"/>
      <c r="M669" s="35"/>
      <c r="N669" s="35"/>
      <c r="O669" s="35"/>
      <c r="P669" s="35"/>
      <c r="Q669" s="34"/>
      <c r="R669" s="35"/>
      <c r="S669" s="35"/>
      <c r="T669" s="35"/>
      <c r="U669" s="35"/>
      <c r="V669" s="35"/>
      <c r="W669" s="35"/>
      <c r="X669" s="35"/>
      <c r="Y669" s="35"/>
      <c r="Z669" s="36"/>
      <c r="AA669" s="34"/>
      <c r="AB669" s="35"/>
      <c r="AC669" s="35"/>
      <c r="AD669" s="36"/>
      <c r="AE669" s="36"/>
      <c r="AF669" s="34"/>
      <c r="AG669" s="35"/>
      <c r="AH669" s="35"/>
      <c r="AI669" s="35"/>
      <c r="AJ669" s="35"/>
      <c r="AK669" s="35"/>
      <c r="AL669" s="35"/>
      <c r="AM669" s="35"/>
      <c r="AN669" s="35"/>
      <c r="AO669" s="35"/>
      <c r="AP669" s="36"/>
      <c r="AQ669" s="34"/>
      <c r="AR669" s="35"/>
      <c r="AS669" s="35"/>
      <c r="AT669" s="35"/>
      <c r="AU669" s="35"/>
      <c r="AV669" s="35"/>
      <c r="AW669" s="35"/>
      <c r="AX669" s="37"/>
      <c r="AY669" s="34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7"/>
      <c r="BP669" s="38"/>
      <c r="BQ669" s="35"/>
      <c r="BR669" s="39"/>
      <c r="BS669" s="40"/>
      <c r="BT669" s="60"/>
      <c r="BU669" s="41"/>
      <c r="BV669" s="41"/>
      <c r="BW669" s="41"/>
      <c r="BX669" s="42"/>
      <c r="BY669" s="220"/>
    </row>
    <row r="670" spans="1:77" s="159" customFormat="1" ht="18" customHeight="1">
      <c r="A670" s="222">
        <f t="shared" si="29"/>
        <v>0</v>
      </c>
      <c r="B670" s="223" t="s">
        <v>795</v>
      </c>
      <c r="C670" s="224" t="str">
        <f t="shared" si="28"/>
        <v/>
      </c>
      <c r="D670" s="225" t="str">
        <f t="shared" si="23"/>
        <v/>
      </c>
      <c r="E670" s="109"/>
      <c r="F670" s="33"/>
      <c r="G670" s="59"/>
      <c r="H670" s="58"/>
      <c r="I670" s="35"/>
      <c r="J670" s="35"/>
      <c r="K670" s="35"/>
      <c r="L670" s="35"/>
      <c r="M670" s="35"/>
      <c r="N670" s="35"/>
      <c r="O670" s="35"/>
      <c r="P670" s="35"/>
      <c r="Q670" s="34"/>
      <c r="R670" s="35"/>
      <c r="S670" s="35"/>
      <c r="T670" s="35"/>
      <c r="U670" s="35"/>
      <c r="V670" s="35"/>
      <c r="W670" s="35"/>
      <c r="X670" s="35"/>
      <c r="Y670" s="35"/>
      <c r="Z670" s="36"/>
      <c r="AA670" s="34"/>
      <c r="AB670" s="35"/>
      <c r="AC670" s="35"/>
      <c r="AD670" s="36"/>
      <c r="AE670" s="36"/>
      <c r="AF670" s="34"/>
      <c r="AG670" s="35"/>
      <c r="AH670" s="35"/>
      <c r="AI670" s="35"/>
      <c r="AJ670" s="35"/>
      <c r="AK670" s="35"/>
      <c r="AL670" s="35"/>
      <c r="AM670" s="35"/>
      <c r="AN670" s="35"/>
      <c r="AO670" s="35"/>
      <c r="AP670" s="36"/>
      <c r="AQ670" s="34"/>
      <c r="AR670" s="35"/>
      <c r="AS670" s="35"/>
      <c r="AT670" s="35"/>
      <c r="AU670" s="35"/>
      <c r="AV670" s="35"/>
      <c r="AW670" s="35"/>
      <c r="AX670" s="37"/>
      <c r="AY670" s="34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7"/>
      <c r="BP670" s="38"/>
      <c r="BQ670" s="35"/>
      <c r="BR670" s="39"/>
      <c r="BS670" s="40"/>
      <c r="BT670" s="60"/>
      <c r="BU670" s="41"/>
      <c r="BV670" s="41"/>
      <c r="BW670" s="41"/>
      <c r="BX670" s="42"/>
      <c r="BY670" s="220"/>
    </row>
    <row r="671" spans="1:77" s="159" customFormat="1" ht="18" customHeight="1">
      <c r="A671" s="222">
        <f t="shared" si="29"/>
        <v>0</v>
      </c>
      <c r="B671" s="223" t="s">
        <v>796</v>
      </c>
      <c r="C671" s="224" t="str">
        <f t="shared" si="28"/>
        <v/>
      </c>
      <c r="D671" s="225" t="str">
        <f t="shared" si="23"/>
        <v/>
      </c>
      <c r="E671" s="109"/>
      <c r="F671" s="33"/>
      <c r="G671" s="59"/>
      <c r="H671" s="58"/>
      <c r="I671" s="35"/>
      <c r="J671" s="35"/>
      <c r="K671" s="35"/>
      <c r="L671" s="35"/>
      <c r="M671" s="35"/>
      <c r="N671" s="35"/>
      <c r="O671" s="35"/>
      <c r="P671" s="35"/>
      <c r="Q671" s="34"/>
      <c r="R671" s="35"/>
      <c r="S671" s="35"/>
      <c r="T671" s="35"/>
      <c r="U671" s="35"/>
      <c r="V671" s="35"/>
      <c r="W671" s="35"/>
      <c r="X671" s="35"/>
      <c r="Y671" s="35"/>
      <c r="Z671" s="36"/>
      <c r="AA671" s="34"/>
      <c r="AB671" s="35"/>
      <c r="AC671" s="35"/>
      <c r="AD671" s="36"/>
      <c r="AE671" s="36"/>
      <c r="AF671" s="34"/>
      <c r="AG671" s="35"/>
      <c r="AH671" s="35"/>
      <c r="AI671" s="35"/>
      <c r="AJ671" s="35"/>
      <c r="AK671" s="35"/>
      <c r="AL671" s="35"/>
      <c r="AM671" s="35"/>
      <c r="AN671" s="35"/>
      <c r="AO671" s="35"/>
      <c r="AP671" s="36"/>
      <c r="AQ671" s="34"/>
      <c r="AR671" s="35"/>
      <c r="AS671" s="35"/>
      <c r="AT671" s="35"/>
      <c r="AU671" s="35"/>
      <c r="AV671" s="35"/>
      <c r="AW671" s="35"/>
      <c r="AX671" s="37"/>
      <c r="AY671" s="34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7"/>
      <c r="BP671" s="38"/>
      <c r="BQ671" s="35"/>
      <c r="BR671" s="39"/>
      <c r="BS671" s="40"/>
      <c r="BT671" s="60"/>
      <c r="BU671" s="41"/>
      <c r="BV671" s="41"/>
      <c r="BW671" s="41"/>
      <c r="BX671" s="42"/>
      <c r="BY671" s="220"/>
    </row>
    <row r="672" spans="1:77" s="159" customFormat="1" ht="18" customHeight="1">
      <c r="A672" s="222">
        <f t="shared" si="29"/>
        <v>0</v>
      </c>
      <c r="B672" s="223" t="s">
        <v>797</v>
      </c>
      <c r="C672" s="224" t="str">
        <f t="shared" si="28"/>
        <v/>
      </c>
      <c r="D672" s="225" t="str">
        <f t="shared" si="23"/>
        <v/>
      </c>
      <c r="E672" s="109"/>
      <c r="F672" s="33"/>
      <c r="G672" s="59"/>
      <c r="H672" s="58"/>
      <c r="I672" s="35"/>
      <c r="J672" s="35"/>
      <c r="K672" s="35"/>
      <c r="L672" s="35"/>
      <c r="M672" s="35"/>
      <c r="N672" s="35"/>
      <c r="O672" s="35"/>
      <c r="P672" s="35"/>
      <c r="Q672" s="34"/>
      <c r="R672" s="35"/>
      <c r="S672" s="35"/>
      <c r="T672" s="35"/>
      <c r="U672" s="35"/>
      <c r="V672" s="35"/>
      <c r="W672" s="35"/>
      <c r="X672" s="35"/>
      <c r="Y672" s="35"/>
      <c r="Z672" s="36"/>
      <c r="AA672" s="34"/>
      <c r="AB672" s="35"/>
      <c r="AC672" s="35"/>
      <c r="AD672" s="36"/>
      <c r="AE672" s="36"/>
      <c r="AF672" s="34"/>
      <c r="AG672" s="35"/>
      <c r="AH672" s="35"/>
      <c r="AI672" s="35"/>
      <c r="AJ672" s="35"/>
      <c r="AK672" s="35"/>
      <c r="AL672" s="35"/>
      <c r="AM672" s="35"/>
      <c r="AN672" s="35"/>
      <c r="AO672" s="35"/>
      <c r="AP672" s="36"/>
      <c r="AQ672" s="34"/>
      <c r="AR672" s="35"/>
      <c r="AS672" s="35"/>
      <c r="AT672" s="35"/>
      <c r="AU672" s="35"/>
      <c r="AV672" s="35"/>
      <c r="AW672" s="35"/>
      <c r="AX672" s="37"/>
      <c r="AY672" s="34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7"/>
      <c r="BP672" s="38"/>
      <c r="BQ672" s="35"/>
      <c r="BR672" s="39"/>
      <c r="BS672" s="40"/>
      <c r="BT672" s="60"/>
      <c r="BU672" s="41"/>
      <c r="BV672" s="41"/>
      <c r="BW672" s="41"/>
      <c r="BX672" s="42"/>
      <c r="BY672" s="220"/>
    </row>
    <row r="673" spans="1:77" s="159" customFormat="1" ht="18" customHeight="1">
      <c r="A673" s="222">
        <f t="shared" si="29"/>
        <v>0</v>
      </c>
      <c r="B673" s="223" t="s">
        <v>798</v>
      </c>
      <c r="C673" s="224" t="str">
        <f t="shared" si="28"/>
        <v/>
      </c>
      <c r="D673" s="225" t="str">
        <f t="shared" si="23"/>
        <v/>
      </c>
      <c r="E673" s="109"/>
      <c r="F673" s="33"/>
      <c r="G673" s="59"/>
      <c r="H673" s="58"/>
      <c r="I673" s="35"/>
      <c r="J673" s="35"/>
      <c r="K673" s="35"/>
      <c r="L673" s="35"/>
      <c r="M673" s="35"/>
      <c r="N673" s="35"/>
      <c r="O673" s="35"/>
      <c r="P673" s="35"/>
      <c r="Q673" s="34"/>
      <c r="R673" s="35"/>
      <c r="S673" s="35"/>
      <c r="T673" s="35"/>
      <c r="U673" s="35"/>
      <c r="V673" s="35"/>
      <c r="W673" s="35"/>
      <c r="X673" s="35"/>
      <c r="Y673" s="35"/>
      <c r="Z673" s="36"/>
      <c r="AA673" s="34"/>
      <c r="AB673" s="35"/>
      <c r="AC673" s="35"/>
      <c r="AD673" s="36"/>
      <c r="AE673" s="36"/>
      <c r="AF673" s="34"/>
      <c r="AG673" s="35"/>
      <c r="AH673" s="35"/>
      <c r="AI673" s="35"/>
      <c r="AJ673" s="35"/>
      <c r="AK673" s="35"/>
      <c r="AL673" s="35"/>
      <c r="AM673" s="35"/>
      <c r="AN673" s="35"/>
      <c r="AO673" s="35"/>
      <c r="AP673" s="36"/>
      <c r="AQ673" s="34"/>
      <c r="AR673" s="35"/>
      <c r="AS673" s="35"/>
      <c r="AT673" s="35"/>
      <c r="AU673" s="35"/>
      <c r="AV673" s="35"/>
      <c r="AW673" s="35"/>
      <c r="AX673" s="37"/>
      <c r="AY673" s="34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7"/>
      <c r="BP673" s="38"/>
      <c r="BQ673" s="35"/>
      <c r="BR673" s="39"/>
      <c r="BS673" s="40"/>
      <c r="BT673" s="60"/>
      <c r="BU673" s="41"/>
      <c r="BV673" s="41"/>
      <c r="BW673" s="41"/>
      <c r="BX673" s="42"/>
      <c r="BY673" s="220"/>
    </row>
    <row r="674" spans="1:77" s="159" customFormat="1" ht="18" customHeight="1">
      <c r="A674" s="222">
        <f t="shared" si="29"/>
        <v>0</v>
      </c>
      <c r="B674" s="223" t="s">
        <v>799</v>
      </c>
      <c r="C674" s="224" t="str">
        <f t="shared" si="28"/>
        <v/>
      </c>
      <c r="D674" s="225" t="str">
        <f t="shared" si="23"/>
        <v/>
      </c>
      <c r="E674" s="109"/>
      <c r="F674" s="33"/>
      <c r="G674" s="59"/>
      <c r="H674" s="58"/>
      <c r="I674" s="35"/>
      <c r="J674" s="35"/>
      <c r="K674" s="35"/>
      <c r="L674" s="35"/>
      <c r="M674" s="35"/>
      <c r="N674" s="35"/>
      <c r="O674" s="35"/>
      <c r="P674" s="35"/>
      <c r="Q674" s="34"/>
      <c r="R674" s="35"/>
      <c r="S674" s="35"/>
      <c r="T674" s="35"/>
      <c r="U674" s="35"/>
      <c r="V674" s="35"/>
      <c r="W674" s="35"/>
      <c r="X674" s="35"/>
      <c r="Y674" s="35"/>
      <c r="Z674" s="36"/>
      <c r="AA674" s="34"/>
      <c r="AB674" s="35"/>
      <c r="AC674" s="35"/>
      <c r="AD674" s="36"/>
      <c r="AE674" s="36"/>
      <c r="AF674" s="34"/>
      <c r="AG674" s="35"/>
      <c r="AH674" s="35"/>
      <c r="AI674" s="35"/>
      <c r="AJ674" s="35"/>
      <c r="AK674" s="35"/>
      <c r="AL674" s="35"/>
      <c r="AM674" s="35"/>
      <c r="AN674" s="35"/>
      <c r="AO674" s="35"/>
      <c r="AP674" s="36"/>
      <c r="AQ674" s="34"/>
      <c r="AR674" s="35"/>
      <c r="AS674" s="35"/>
      <c r="AT674" s="35"/>
      <c r="AU674" s="35"/>
      <c r="AV674" s="35"/>
      <c r="AW674" s="35"/>
      <c r="AX674" s="37"/>
      <c r="AY674" s="34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7"/>
      <c r="BP674" s="38"/>
      <c r="BQ674" s="35"/>
      <c r="BR674" s="39"/>
      <c r="BS674" s="40"/>
      <c r="BT674" s="60"/>
      <c r="BU674" s="41"/>
      <c r="BV674" s="41"/>
      <c r="BW674" s="41"/>
      <c r="BX674" s="42"/>
      <c r="BY674" s="220"/>
    </row>
    <row r="675" spans="1:77" s="159" customFormat="1" ht="18" customHeight="1">
      <c r="A675" s="222">
        <f t="shared" si="29"/>
        <v>0</v>
      </c>
      <c r="B675" s="223" t="s">
        <v>800</v>
      </c>
      <c r="C675" s="224" t="str">
        <f t="shared" si="28"/>
        <v/>
      </c>
      <c r="D675" s="225" t="str">
        <f t="shared" si="23"/>
        <v/>
      </c>
      <c r="E675" s="109"/>
      <c r="F675" s="33"/>
      <c r="G675" s="59"/>
      <c r="H675" s="58"/>
      <c r="I675" s="35"/>
      <c r="J675" s="35"/>
      <c r="K675" s="35"/>
      <c r="L675" s="35"/>
      <c r="M675" s="35"/>
      <c r="N675" s="35"/>
      <c r="O675" s="35"/>
      <c r="P675" s="35"/>
      <c r="Q675" s="34"/>
      <c r="R675" s="35"/>
      <c r="S675" s="35"/>
      <c r="T675" s="35"/>
      <c r="U675" s="35"/>
      <c r="V675" s="35"/>
      <c r="W675" s="35"/>
      <c r="X675" s="35"/>
      <c r="Y675" s="35"/>
      <c r="Z675" s="36"/>
      <c r="AA675" s="34"/>
      <c r="AB675" s="35"/>
      <c r="AC675" s="35"/>
      <c r="AD675" s="36"/>
      <c r="AE675" s="36"/>
      <c r="AF675" s="34"/>
      <c r="AG675" s="35"/>
      <c r="AH675" s="35"/>
      <c r="AI675" s="35"/>
      <c r="AJ675" s="35"/>
      <c r="AK675" s="35"/>
      <c r="AL675" s="35"/>
      <c r="AM675" s="35"/>
      <c r="AN675" s="35"/>
      <c r="AO675" s="35"/>
      <c r="AP675" s="36"/>
      <c r="AQ675" s="34"/>
      <c r="AR675" s="35"/>
      <c r="AS675" s="35"/>
      <c r="AT675" s="35"/>
      <c r="AU675" s="35"/>
      <c r="AV675" s="35"/>
      <c r="AW675" s="35"/>
      <c r="AX675" s="37"/>
      <c r="AY675" s="34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7"/>
      <c r="BP675" s="38"/>
      <c r="BQ675" s="35"/>
      <c r="BR675" s="39"/>
      <c r="BS675" s="40"/>
      <c r="BT675" s="60"/>
      <c r="BU675" s="41"/>
      <c r="BV675" s="41"/>
      <c r="BW675" s="41"/>
      <c r="BX675" s="42"/>
      <c r="BY675" s="220"/>
    </row>
    <row r="676" spans="1:77" s="159" customFormat="1" ht="18" customHeight="1">
      <c r="A676" s="222">
        <f t="shared" si="29"/>
        <v>0</v>
      </c>
      <c r="B676" s="223" t="s">
        <v>801</v>
      </c>
      <c r="C676" s="224" t="str">
        <f t="shared" si="28"/>
        <v/>
      </c>
      <c r="D676" s="225" t="str">
        <f t="shared" si="23"/>
        <v/>
      </c>
      <c r="E676" s="109"/>
      <c r="F676" s="33"/>
      <c r="G676" s="59"/>
      <c r="H676" s="58"/>
      <c r="I676" s="35"/>
      <c r="J676" s="35"/>
      <c r="K676" s="35"/>
      <c r="L676" s="35"/>
      <c r="M676" s="35"/>
      <c r="N676" s="35"/>
      <c r="O676" s="35"/>
      <c r="P676" s="35"/>
      <c r="Q676" s="34"/>
      <c r="R676" s="35"/>
      <c r="S676" s="35"/>
      <c r="T676" s="35"/>
      <c r="U676" s="35"/>
      <c r="V676" s="35"/>
      <c r="W676" s="35"/>
      <c r="X676" s="35"/>
      <c r="Y676" s="35"/>
      <c r="Z676" s="36"/>
      <c r="AA676" s="34"/>
      <c r="AB676" s="35"/>
      <c r="AC676" s="35"/>
      <c r="AD676" s="36"/>
      <c r="AE676" s="36"/>
      <c r="AF676" s="34"/>
      <c r="AG676" s="35"/>
      <c r="AH676" s="35"/>
      <c r="AI676" s="35"/>
      <c r="AJ676" s="35"/>
      <c r="AK676" s="35"/>
      <c r="AL676" s="35"/>
      <c r="AM676" s="35"/>
      <c r="AN676" s="35"/>
      <c r="AO676" s="35"/>
      <c r="AP676" s="36"/>
      <c r="AQ676" s="34"/>
      <c r="AR676" s="35"/>
      <c r="AS676" s="35"/>
      <c r="AT676" s="35"/>
      <c r="AU676" s="35"/>
      <c r="AV676" s="35"/>
      <c r="AW676" s="35"/>
      <c r="AX676" s="37"/>
      <c r="AY676" s="34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7"/>
      <c r="BP676" s="38"/>
      <c r="BQ676" s="35"/>
      <c r="BR676" s="39"/>
      <c r="BS676" s="40"/>
      <c r="BT676" s="60"/>
      <c r="BU676" s="41"/>
      <c r="BV676" s="41"/>
      <c r="BW676" s="41"/>
      <c r="BX676" s="42"/>
      <c r="BY676" s="220"/>
    </row>
    <row r="677" spans="1:77" s="159" customFormat="1" ht="18" customHeight="1">
      <c r="A677" s="222">
        <f t="shared" si="29"/>
        <v>0</v>
      </c>
      <c r="B677" s="223" t="s">
        <v>802</v>
      </c>
      <c r="C677" s="224" t="str">
        <f t="shared" si="28"/>
        <v/>
      </c>
      <c r="D677" s="225" t="str">
        <f t="shared" si="23"/>
        <v/>
      </c>
      <c r="E677" s="109"/>
      <c r="F677" s="33"/>
      <c r="G677" s="59"/>
      <c r="H677" s="58"/>
      <c r="I677" s="35"/>
      <c r="J677" s="35"/>
      <c r="K677" s="35"/>
      <c r="L677" s="35"/>
      <c r="M677" s="35"/>
      <c r="N677" s="35"/>
      <c r="O677" s="35"/>
      <c r="P677" s="35"/>
      <c r="Q677" s="34"/>
      <c r="R677" s="35"/>
      <c r="S677" s="35"/>
      <c r="T677" s="35"/>
      <c r="U677" s="35"/>
      <c r="V677" s="35"/>
      <c r="W677" s="35"/>
      <c r="X677" s="35"/>
      <c r="Y677" s="35"/>
      <c r="Z677" s="36"/>
      <c r="AA677" s="34"/>
      <c r="AB677" s="35"/>
      <c r="AC677" s="35"/>
      <c r="AD677" s="36"/>
      <c r="AE677" s="36"/>
      <c r="AF677" s="34"/>
      <c r="AG677" s="35"/>
      <c r="AH677" s="35"/>
      <c r="AI677" s="35"/>
      <c r="AJ677" s="35"/>
      <c r="AK677" s="35"/>
      <c r="AL677" s="35"/>
      <c r="AM677" s="35"/>
      <c r="AN677" s="35"/>
      <c r="AO677" s="35"/>
      <c r="AP677" s="36"/>
      <c r="AQ677" s="34"/>
      <c r="AR677" s="35"/>
      <c r="AS677" s="35"/>
      <c r="AT677" s="35"/>
      <c r="AU677" s="35"/>
      <c r="AV677" s="35"/>
      <c r="AW677" s="35"/>
      <c r="AX677" s="37"/>
      <c r="AY677" s="34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7"/>
      <c r="BP677" s="38"/>
      <c r="BQ677" s="35"/>
      <c r="BR677" s="39"/>
      <c r="BS677" s="40"/>
      <c r="BT677" s="60"/>
      <c r="BU677" s="41"/>
      <c r="BV677" s="41"/>
      <c r="BW677" s="41"/>
      <c r="BX677" s="42"/>
      <c r="BY677" s="220"/>
    </row>
    <row r="678" spans="1:77" s="159" customFormat="1" ht="17.350000000000001" customHeight="1">
      <c r="A678" s="222">
        <f t="shared" si="29"/>
        <v>0</v>
      </c>
      <c r="B678" s="223" t="s">
        <v>803</v>
      </c>
      <c r="C678" s="224" t="str">
        <f t="shared" si="28"/>
        <v/>
      </c>
      <c r="D678" s="225" t="str">
        <f t="shared" si="23"/>
        <v/>
      </c>
      <c r="E678" s="109"/>
      <c r="F678" s="33"/>
      <c r="G678" s="59"/>
      <c r="H678" s="58"/>
      <c r="I678" s="35"/>
      <c r="J678" s="35"/>
      <c r="K678" s="35"/>
      <c r="L678" s="35"/>
      <c r="M678" s="35"/>
      <c r="N678" s="35"/>
      <c r="O678" s="35"/>
      <c r="P678" s="35"/>
      <c r="Q678" s="34"/>
      <c r="R678" s="35"/>
      <c r="S678" s="35"/>
      <c r="T678" s="35"/>
      <c r="U678" s="35"/>
      <c r="V678" s="35"/>
      <c r="W678" s="35"/>
      <c r="X678" s="35"/>
      <c r="Y678" s="35"/>
      <c r="Z678" s="36"/>
      <c r="AA678" s="34"/>
      <c r="AB678" s="35"/>
      <c r="AC678" s="35"/>
      <c r="AD678" s="36"/>
      <c r="AE678" s="36"/>
      <c r="AF678" s="34"/>
      <c r="AG678" s="35"/>
      <c r="AH678" s="35"/>
      <c r="AI678" s="35"/>
      <c r="AJ678" s="35"/>
      <c r="AK678" s="35"/>
      <c r="AL678" s="35"/>
      <c r="AM678" s="35"/>
      <c r="AN678" s="35"/>
      <c r="AO678" s="35"/>
      <c r="AP678" s="36"/>
      <c r="AQ678" s="34"/>
      <c r="AR678" s="35"/>
      <c r="AS678" s="35"/>
      <c r="AT678" s="35"/>
      <c r="AU678" s="35"/>
      <c r="AV678" s="35"/>
      <c r="AW678" s="35"/>
      <c r="AX678" s="37"/>
      <c r="AY678" s="34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7"/>
      <c r="BP678" s="38"/>
      <c r="BQ678" s="35"/>
      <c r="BR678" s="39"/>
      <c r="BS678" s="40"/>
      <c r="BT678" s="60"/>
      <c r="BU678" s="41"/>
      <c r="BV678" s="41"/>
      <c r="BW678" s="41"/>
      <c r="BX678" s="42"/>
      <c r="BY678" s="220"/>
    </row>
    <row r="679" spans="1:77" s="159" customFormat="1" ht="17.350000000000001" customHeight="1">
      <c r="A679" s="222">
        <f t="shared" si="29"/>
        <v>0</v>
      </c>
      <c r="B679" s="223" t="s">
        <v>804</v>
      </c>
      <c r="C679" s="224" t="str">
        <f t="shared" si="28"/>
        <v/>
      </c>
      <c r="D679" s="225" t="str">
        <f t="shared" si="23"/>
        <v/>
      </c>
      <c r="E679" s="109"/>
      <c r="F679" s="33"/>
      <c r="G679" s="59"/>
      <c r="H679" s="58"/>
      <c r="I679" s="35"/>
      <c r="J679" s="35"/>
      <c r="K679" s="35"/>
      <c r="L679" s="35"/>
      <c r="M679" s="35"/>
      <c r="N679" s="35"/>
      <c r="O679" s="35"/>
      <c r="P679" s="35"/>
      <c r="Q679" s="34"/>
      <c r="R679" s="35"/>
      <c r="S679" s="35"/>
      <c r="T679" s="35"/>
      <c r="U679" s="35"/>
      <c r="V679" s="35"/>
      <c r="W679" s="35"/>
      <c r="X679" s="35"/>
      <c r="Y679" s="35"/>
      <c r="Z679" s="36"/>
      <c r="AA679" s="34"/>
      <c r="AB679" s="35"/>
      <c r="AC679" s="35"/>
      <c r="AD679" s="36"/>
      <c r="AE679" s="36"/>
      <c r="AF679" s="34"/>
      <c r="AG679" s="35"/>
      <c r="AH679" s="35"/>
      <c r="AI679" s="35"/>
      <c r="AJ679" s="35"/>
      <c r="AK679" s="35"/>
      <c r="AL679" s="35"/>
      <c r="AM679" s="35"/>
      <c r="AN679" s="35"/>
      <c r="AO679" s="35"/>
      <c r="AP679" s="36"/>
      <c r="AQ679" s="34"/>
      <c r="AR679" s="35"/>
      <c r="AS679" s="35"/>
      <c r="AT679" s="35"/>
      <c r="AU679" s="35"/>
      <c r="AV679" s="35"/>
      <c r="AW679" s="35"/>
      <c r="AX679" s="37"/>
      <c r="AY679" s="34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7"/>
      <c r="BP679" s="38"/>
      <c r="BQ679" s="35"/>
      <c r="BR679" s="39"/>
      <c r="BS679" s="40"/>
      <c r="BT679" s="60"/>
      <c r="BU679" s="41"/>
      <c r="BV679" s="41"/>
      <c r="BW679" s="41"/>
      <c r="BX679" s="42"/>
      <c r="BY679" s="220"/>
    </row>
    <row r="680" spans="1:77" s="159" customFormat="1" ht="17.350000000000001" customHeight="1">
      <c r="A680" s="222">
        <f t="shared" si="29"/>
        <v>0</v>
      </c>
      <c r="B680" s="223" t="s">
        <v>805</v>
      </c>
      <c r="C680" s="224" t="str">
        <f t="shared" si="28"/>
        <v/>
      </c>
      <c r="D680" s="225" t="str">
        <f t="shared" si="23"/>
        <v/>
      </c>
      <c r="E680" s="109"/>
      <c r="F680" s="33"/>
      <c r="G680" s="59"/>
      <c r="H680" s="58"/>
      <c r="I680" s="35"/>
      <c r="J680" s="35"/>
      <c r="K680" s="35"/>
      <c r="L680" s="35"/>
      <c r="M680" s="35"/>
      <c r="N680" s="35"/>
      <c r="O680" s="35"/>
      <c r="P680" s="35"/>
      <c r="Q680" s="34"/>
      <c r="R680" s="35"/>
      <c r="S680" s="35"/>
      <c r="T680" s="35"/>
      <c r="U680" s="35"/>
      <c r="V680" s="35"/>
      <c r="W680" s="35"/>
      <c r="X680" s="35"/>
      <c r="Y680" s="35"/>
      <c r="Z680" s="36"/>
      <c r="AA680" s="34"/>
      <c r="AB680" s="35"/>
      <c r="AC680" s="35"/>
      <c r="AD680" s="36"/>
      <c r="AE680" s="36"/>
      <c r="AF680" s="34"/>
      <c r="AG680" s="35"/>
      <c r="AH680" s="35"/>
      <c r="AI680" s="35"/>
      <c r="AJ680" s="35"/>
      <c r="AK680" s="35"/>
      <c r="AL680" s="35"/>
      <c r="AM680" s="35"/>
      <c r="AN680" s="35"/>
      <c r="AO680" s="35"/>
      <c r="AP680" s="36"/>
      <c r="AQ680" s="34"/>
      <c r="AR680" s="35"/>
      <c r="AS680" s="35"/>
      <c r="AT680" s="35"/>
      <c r="AU680" s="35"/>
      <c r="AV680" s="35"/>
      <c r="AW680" s="35"/>
      <c r="AX680" s="37"/>
      <c r="AY680" s="34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7"/>
      <c r="BP680" s="38"/>
      <c r="BQ680" s="35"/>
      <c r="BR680" s="39"/>
      <c r="BS680" s="40"/>
      <c r="BT680" s="60"/>
      <c r="BU680" s="41"/>
      <c r="BV680" s="41"/>
      <c r="BW680" s="41"/>
      <c r="BX680" s="42"/>
      <c r="BY680" s="220"/>
    </row>
    <row r="681" spans="1:77" s="159" customFormat="1" ht="17.350000000000001" customHeight="1">
      <c r="A681" s="222">
        <f t="shared" si="29"/>
        <v>0</v>
      </c>
      <c r="B681" s="223" t="s">
        <v>806</v>
      </c>
      <c r="C681" s="224" t="str">
        <f t="shared" si="28"/>
        <v/>
      </c>
      <c r="D681" s="225" t="str">
        <f t="shared" si="23"/>
        <v/>
      </c>
      <c r="E681" s="109"/>
      <c r="F681" s="33"/>
      <c r="G681" s="59"/>
      <c r="H681" s="58"/>
      <c r="I681" s="35"/>
      <c r="J681" s="35"/>
      <c r="K681" s="35"/>
      <c r="L681" s="35"/>
      <c r="M681" s="35"/>
      <c r="N681" s="35"/>
      <c r="O681" s="35"/>
      <c r="P681" s="35"/>
      <c r="Q681" s="34"/>
      <c r="R681" s="35"/>
      <c r="S681" s="35"/>
      <c r="T681" s="35"/>
      <c r="U681" s="35"/>
      <c r="V681" s="35"/>
      <c r="W681" s="35"/>
      <c r="X681" s="35"/>
      <c r="Y681" s="35"/>
      <c r="Z681" s="36"/>
      <c r="AA681" s="34"/>
      <c r="AB681" s="35"/>
      <c r="AC681" s="35"/>
      <c r="AD681" s="36"/>
      <c r="AE681" s="36"/>
      <c r="AF681" s="34"/>
      <c r="AG681" s="35"/>
      <c r="AH681" s="35"/>
      <c r="AI681" s="35"/>
      <c r="AJ681" s="35"/>
      <c r="AK681" s="35"/>
      <c r="AL681" s="35"/>
      <c r="AM681" s="35"/>
      <c r="AN681" s="35"/>
      <c r="AO681" s="35"/>
      <c r="AP681" s="36"/>
      <c r="AQ681" s="34"/>
      <c r="AR681" s="35"/>
      <c r="AS681" s="35"/>
      <c r="AT681" s="35"/>
      <c r="AU681" s="35"/>
      <c r="AV681" s="35"/>
      <c r="AW681" s="35"/>
      <c r="AX681" s="37"/>
      <c r="AY681" s="34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7"/>
      <c r="BP681" s="38"/>
      <c r="BQ681" s="35"/>
      <c r="BR681" s="39"/>
      <c r="BS681" s="40"/>
      <c r="BT681" s="60"/>
      <c r="BU681" s="41"/>
      <c r="BV681" s="41"/>
      <c r="BW681" s="41"/>
      <c r="BX681" s="42"/>
      <c r="BY681" s="220"/>
    </row>
    <row r="682" spans="1:77" s="159" customFormat="1" ht="17.350000000000001" customHeight="1">
      <c r="A682" s="222">
        <f t="shared" si="29"/>
        <v>0</v>
      </c>
      <c r="B682" s="223" t="s">
        <v>807</v>
      </c>
      <c r="C682" s="224" t="str">
        <f t="shared" si="28"/>
        <v/>
      </c>
      <c r="D682" s="225" t="str">
        <f t="shared" si="23"/>
        <v/>
      </c>
      <c r="E682" s="109"/>
      <c r="F682" s="33"/>
      <c r="G682" s="59"/>
      <c r="H682" s="58"/>
      <c r="I682" s="35"/>
      <c r="J682" s="35"/>
      <c r="K682" s="35"/>
      <c r="L682" s="35"/>
      <c r="M682" s="35"/>
      <c r="N682" s="35"/>
      <c r="O682" s="35"/>
      <c r="P682" s="35"/>
      <c r="Q682" s="34"/>
      <c r="R682" s="35"/>
      <c r="S682" s="35"/>
      <c r="T682" s="35"/>
      <c r="U682" s="35"/>
      <c r="V682" s="35"/>
      <c r="W682" s="35"/>
      <c r="X682" s="35"/>
      <c r="Y682" s="35"/>
      <c r="Z682" s="36"/>
      <c r="AA682" s="34"/>
      <c r="AB682" s="35"/>
      <c r="AC682" s="35"/>
      <c r="AD682" s="36"/>
      <c r="AE682" s="36"/>
      <c r="AF682" s="34"/>
      <c r="AG682" s="35"/>
      <c r="AH682" s="35"/>
      <c r="AI682" s="35"/>
      <c r="AJ682" s="35"/>
      <c r="AK682" s="35"/>
      <c r="AL682" s="35"/>
      <c r="AM682" s="35"/>
      <c r="AN682" s="35"/>
      <c r="AO682" s="35"/>
      <c r="AP682" s="36"/>
      <c r="AQ682" s="34"/>
      <c r="AR682" s="35"/>
      <c r="AS682" s="35"/>
      <c r="AT682" s="35"/>
      <c r="AU682" s="35"/>
      <c r="AV682" s="35"/>
      <c r="AW682" s="35"/>
      <c r="AX682" s="37"/>
      <c r="AY682" s="34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7"/>
      <c r="BP682" s="38"/>
      <c r="BQ682" s="35"/>
      <c r="BR682" s="39"/>
      <c r="BS682" s="40"/>
      <c r="BT682" s="60"/>
      <c r="BU682" s="41"/>
      <c r="BV682" s="41"/>
      <c r="BW682" s="41"/>
      <c r="BX682" s="42"/>
      <c r="BY682" s="220"/>
    </row>
    <row r="683" spans="1:77" s="159" customFormat="1" ht="17.350000000000001" customHeight="1">
      <c r="A683" s="222">
        <f t="shared" si="29"/>
        <v>0</v>
      </c>
      <c r="B683" s="223" t="s">
        <v>808</v>
      </c>
      <c r="C683" s="224" t="str">
        <f t="shared" si="28"/>
        <v/>
      </c>
      <c r="D683" s="225" t="str">
        <f t="shared" si="23"/>
        <v/>
      </c>
      <c r="E683" s="109"/>
      <c r="F683" s="33"/>
      <c r="G683" s="59"/>
      <c r="H683" s="58"/>
      <c r="I683" s="35"/>
      <c r="J683" s="35"/>
      <c r="K683" s="35"/>
      <c r="L683" s="35"/>
      <c r="M683" s="35"/>
      <c r="N683" s="35"/>
      <c r="O683" s="35"/>
      <c r="P683" s="35"/>
      <c r="Q683" s="34"/>
      <c r="R683" s="35"/>
      <c r="S683" s="35"/>
      <c r="T683" s="35"/>
      <c r="U683" s="35"/>
      <c r="V683" s="35"/>
      <c r="W683" s="35"/>
      <c r="X683" s="35"/>
      <c r="Y683" s="35"/>
      <c r="Z683" s="36"/>
      <c r="AA683" s="34"/>
      <c r="AB683" s="35"/>
      <c r="AC683" s="35"/>
      <c r="AD683" s="36"/>
      <c r="AE683" s="36"/>
      <c r="AF683" s="34"/>
      <c r="AG683" s="35"/>
      <c r="AH683" s="35"/>
      <c r="AI683" s="35"/>
      <c r="AJ683" s="35"/>
      <c r="AK683" s="35"/>
      <c r="AL683" s="35"/>
      <c r="AM683" s="35"/>
      <c r="AN683" s="35"/>
      <c r="AO683" s="35"/>
      <c r="AP683" s="36"/>
      <c r="AQ683" s="34"/>
      <c r="AR683" s="35"/>
      <c r="AS683" s="35"/>
      <c r="AT683" s="35"/>
      <c r="AU683" s="35"/>
      <c r="AV683" s="35"/>
      <c r="AW683" s="35"/>
      <c r="AX683" s="37"/>
      <c r="AY683" s="34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7"/>
      <c r="BP683" s="38"/>
      <c r="BQ683" s="35"/>
      <c r="BR683" s="39"/>
      <c r="BS683" s="40"/>
      <c r="BT683" s="60"/>
      <c r="BU683" s="41"/>
      <c r="BV683" s="41"/>
      <c r="BW683" s="41"/>
      <c r="BX683" s="42"/>
      <c r="BY683" s="220"/>
    </row>
    <row r="684" spans="1:77" s="159" customFormat="1" ht="17.350000000000001" customHeight="1">
      <c r="A684" s="222">
        <f t="shared" si="29"/>
        <v>0</v>
      </c>
      <c r="B684" s="223" t="s">
        <v>809</v>
      </c>
      <c r="C684" s="224" t="str">
        <f t="shared" si="28"/>
        <v/>
      </c>
      <c r="D684" s="225" t="str">
        <f t="shared" si="23"/>
        <v/>
      </c>
      <c r="E684" s="109"/>
      <c r="F684" s="33"/>
      <c r="G684" s="59"/>
      <c r="H684" s="58"/>
      <c r="I684" s="35"/>
      <c r="J684" s="35"/>
      <c r="K684" s="35"/>
      <c r="L684" s="35"/>
      <c r="M684" s="35"/>
      <c r="N684" s="35"/>
      <c r="O684" s="35"/>
      <c r="P684" s="35"/>
      <c r="Q684" s="34"/>
      <c r="R684" s="35"/>
      <c r="S684" s="35"/>
      <c r="T684" s="35"/>
      <c r="U684" s="35"/>
      <c r="V684" s="35"/>
      <c r="W684" s="35"/>
      <c r="X684" s="35"/>
      <c r="Y684" s="35"/>
      <c r="Z684" s="36"/>
      <c r="AA684" s="34"/>
      <c r="AB684" s="35"/>
      <c r="AC684" s="35"/>
      <c r="AD684" s="36"/>
      <c r="AE684" s="36"/>
      <c r="AF684" s="34"/>
      <c r="AG684" s="35"/>
      <c r="AH684" s="35"/>
      <c r="AI684" s="35"/>
      <c r="AJ684" s="35"/>
      <c r="AK684" s="35"/>
      <c r="AL684" s="35"/>
      <c r="AM684" s="35"/>
      <c r="AN684" s="35"/>
      <c r="AO684" s="35"/>
      <c r="AP684" s="36"/>
      <c r="AQ684" s="34"/>
      <c r="AR684" s="35"/>
      <c r="AS684" s="35"/>
      <c r="AT684" s="35"/>
      <c r="AU684" s="35"/>
      <c r="AV684" s="35"/>
      <c r="AW684" s="35"/>
      <c r="AX684" s="37"/>
      <c r="AY684" s="34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7"/>
      <c r="BP684" s="38"/>
      <c r="BQ684" s="35"/>
      <c r="BR684" s="39"/>
      <c r="BS684" s="40"/>
      <c r="BT684" s="60"/>
      <c r="BU684" s="41"/>
      <c r="BV684" s="41"/>
      <c r="BW684" s="41"/>
      <c r="BX684" s="42"/>
      <c r="BY684" s="220"/>
    </row>
    <row r="685" spans="1:77" s="159" customFormat="1" ht="17.350000000000001" customHeight="1">
      <c r="A685" s="222">
        <f t="shared" si="29"/>
        <v>0</v>
      </c>
      <c r="B685" s="223" t="s">
        <v>810</v>
      </c>
      <c r="C685" s="224" t="str">
        <f t="shared" si="28"/>
        <v/>
      </c>
      <c r="D685" s="225" t="str">
        <f t="shared" si="23"/>
        <v/>
      </c>
      <c r="E685" s="109"/>
      <c r="F685" s="33"/>
      <c r="G685" s="59"/>
      <c r="H685" s="58"/>
      <c r="I685" s="35"/>
      <c r="J685" s="35"/>
      <c r="K685" s="35"/>
      <c r="L685" s="35"/>
      <c r="M685" s="35"/>
      <c r="N685" s="35"/>
      <c r="O685" s="35"/>
      <c r="P685" s="35"/>
      <c r="Q685" s="34"/>
      <c r="R685" s="35"/>
      <c r="S685" s="35"/>
      <c r="T685" s="35"/>
      <c r="U685" s="35"/>
      <c r="V685" s="35"/>
      <c r="W685" s="35"/>
      <c r="X685" s="35"/>
      <c r="Y685" s="35"/>
      <c r="Z685" s="36"/>
      <c r="AA685" s="34"/>
      <c r="AB685" s="35"/>
      <c r="AC685" s="35"/>
      <c r="AD685" s="36"/>
      <c r="AE685" s="36"/>
      <c r="AF685" s="34"/>
      <c r="AG685" s="35"/>
      <c r="AH685" s="35"/>
      <c r="AI685" s="35"/>
      <c r="AJ685" s="35"/>
      <c r="AK685" s="35"/>
      <c r="AL685" s="35"/>
      <c r="AM685" s="35"/>
      <c r="AN685" s="35"/>
      <c r="AO685" s="35"/>
      <c r="AP685" s="36"/>
      <c r="AQ685" s="34"/>
      <c r="AR685" s="35"/>
      <c r="AS685" s="35"/>
      <c r="AT685" s="35"/>
      <c r="AU685" s="35"/>
      <c r="AV685" s="35"/>
      <c r="AW685" s="35"/>
      <c r="AX685" s="37"/>
      <c r="AY685" s="34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7"/>
      <c r="BP685" s="38"/>
      <c r="BQ685" s="35"/>
      <c r="BR685" s="39"/>
      <c r="BS685" s="40"/>
      <c r="BT685" s="60"/>
      <c r="BU685" s="41"/>
      <c r="BV685" s="41"/>
      <c r="BW685" s="41"/>
      <c r="BX685" s="42"/>
      <c r="BY685" s="220"/>
    </row>
    <row r="686" spans="1:77" s="159" customFormat="1" ht="17.350000000000001" customHeight="1">
      <c r="A686" s="222">
        <f t="shared" si="29"/>
        <v>0</v>
      </c>
      <c r="B686" s="223" t="s">
        <v>811</v>
      </c>
      <c r="C686" s="224" t="str">
        <f t="shared" si="28"/>
        <v/>
      </c>
      <c r="D686" s="225" t="str">
        <f t="shared" si="23"/>
        <v/>
      </c>
      <c r="E686" s="109"/>
      <c r="F686" s="33"/>
      <c r="G686" s="59"/>
      <c r="H686" s="58"/>
      <c r="I686" s="35"/>
      <c r="J686" s="35"/>
      <c r="K686" s="35"/>
      <c r="L686" s="35"/>
      <c r="M686" s="35"/>
      <c r="N686" s="35"/>
      <c r="O686" s="35"/>
      <c r="P686" s="35"/>
      <c r="Q686" s="34"/>
      <c r="R686" s="35"/>
      <c r="S686" s="35"/>
      <c r="T686" s="35"/>
      <c r="U686" s="35"/>
      <c r="V686" s="35"/>
      <c r="W686" s="35"/>
      <c r="X686" s="35"/>
      <c r="Y686" s="35"/>
      <c r="Z686" s="36"/>
      <c r="AA686" s="34"/>
      <c r="AB686" s="35"/>
      <c r="AC686" s="35"/>
      <c r="AD686" s="36"/>
      <c r="AE686" s="36"/>
      <c r="AF686" s="34"/>
      <c r="AG686" s="35"/>
      <c r="AH686" s="35"/>
      <c r="AI686" s="35"/>
      <c r="AJ686" s="35"/>
      <c r="AK686" s="35"/>
      <c r="AL686" s="35"/>
      <c r="AM686" s="35"/>
      <c r="AN686" s="35"/>
      <c r="AO686" s="35"/>
      <c r="AP686" s="36"/>
      <c r="AQ686" s="34"/>
      <c r="AR686" s="35"/>
      <c r="AS686" s="35"/>
      <c r="AT686" s="35"/>
      <c r="AU686" s="35"/>
      <c r="AV686" s="35"/>
      <c r="AW686" s="35"/>
      <c r="AX686" s="37"/>
      <c r="AY686" s="34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7"/>
      <c r="BP686" s="38"/>
      <c r="BQ686" s="35"/>
      <c r="BR686" s="39"/>
      <c r="BS686" s="40"/>
      <c r="BT686" s="60"/>
      <c r="BU686" s="41"/>
      <c r="BV686" s="41"/>
      <c r="BW686" s="41"/>
      <c r="BX686" s="42"/>
      <c r="BY686" s="220"/>
    </row>
    <row r="687" spans="1:77" s="159" customFormat="1" ht="17.350000000000001" customHeight="1">
      <c r="A687" s="222">
        <f t="shared" si="29"/>
        <v>0</v>
      </c>
      <c r="B687" s="223" t="s">
        <v>812</v>
      </c>
      <c r="C687" s="224" t="str">
        <f t="shared" si="28"/>
        <v/>
      </c>
      <c r="D687" s="225" t="str">
        <f t="shared" si="23"/>
        <v/>
      </c>
      <c r="E687" s="109"/>
      <c r="F687" s="33"/>
      <c r="G687" s="59"/>
      <c r="H687" s="58"/>
      <c r="I687" s="35"/>
      <c r="J687" s="35"/>
      <c r="K687" s="35"/>
      <c r="L687" s="35"/>
      <c r="M687" s="35"/>
      <c r="N687" s="35"/>
      <c r="O687" s="35"/>
      <c r="P687" s="35"/>
      <c r="Q687" s="34"/>
      <c r="R687" s="35"/>
      <c r="S687" s="35"/>
      <c r="T687" s="35"/>
      <c r="U687" s="35"/>
      <c r="V687" s="35"/>
      <c r="W687" s="35"/>
      <c r="X687" s="35"/>
      <c r="Y687" s="35"/>
      <c r="Z687" s="36"/>
      <c r="AA687" s="34"/>
      <c r="AB687" s="35"/>
      <c r="AC687" s="35"/>
      <c r="AD687" s="36"/>
      <c r="AE687" s="36"/>
      <c r="AF687" s="34"/>
      <c r="AG687" s="35"/>
      <c r="AH687" s="35"/>
      <c r="AI687" s="35"/>
      <c r="AJ687" s="35"/>
      <c r="AK687" s="35"/>
      <c r="AL687" s="35"/>
      <c r="AM687" s="35"/>
      <c r="AN687" s="35"/>
      <c r="AO687" s="35"/>
      <c r="AP687" s="36"/>
      <c r="AQ687" s="34"/>
      <c r="AR687" s="35"/>
      <c r="AS687" s="35"/>
      <c r="AT687" s="35"/>
      <c r="AU687" s="35"/>
      <c r="AV687" s="35"/>
      <c r="AW687" s="35"/>
      <c r="AX687" s="37"/>
      <c r="AY687" s="34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7"/>
      <c r="BP687" s="38"/>
      <c r="BQ687" s="35"/>
      <c r="BR687" s="39"/>
      <c r="BS687" s="40"/>
      <c r="BT687" s="60"/>
      <c r="BU687" s="41"/>
      <c r="BV687" s="41"/>
      <c r="BW687" s="41"/>
      <c r="BX687" s="42"/>
      <c r="BY687" s="220"/>
    </row>
    <row r="688" spans="1:77" s="159" customFormat="1" ht="17.350000000000001" customHeight="1">
      <c r="A688" s="222">
        <f t="shared" si="29"/>
        <v>0</v>
      </c>
      <c r="B688" s="223" t="s">
        <v>813</v>
      </c>
      <c r="C688" s="224" t="str">
        <f t="shared" si="28"/>
        <v/>
      </c>
      <c r="D688" s="225" t="str">
        <f t="shared" si="23"/>
        <v/>
      </c>
      <c r="E688" s="109"/>
      <c r="F688" s="33"/>
      <c r="G688" s="43"/>
      <c r="H688" s="58"/>
      <c r="I688" s="35"/>
      <c r="J688" s="35"/>
      <c r="K688" s="35"/>
      <c r="L688" s="35"/>
      <c r="M688" s="35"/>
      <c r="N688" s="35"/>
      <c r="O688" s="35"/>
      <c r="P688" s="35"/>
      <c r="Q688" s="34"/>
      <c r="R688" s="35"/>
      <c r="S688" s="35"/>
      <c r="T688" s="35"/>
      <c r="U688" s="35"/>
      <c r="V688" s="35"/>
      <c r="W688" s="35"/>
      <c r="X688" s="35"/>
      <c r="Y688" s="35"/>
      <c r="Z688" s="36"/>
      <c r="AA688" s="34"/>
      <c r="AB688" s="35"/>
      <c r="AC688" s="35"/>
      <c r="AD688" s="36"/>
      <c r="AE688" s="36"/>
      <c r="AF688" s="34"/>
      <c r="AG688" s="35"/>
      <c r="AH688" s="35"/>
      <c r="AI688" s="35"/>
      <c r="AJ688" s="35"/>
      <c r="AK688" s="35"/>
      <c r="AL688" s="35"/>
      <c r="AM688" s="35"/>
      <c r="AN688" s="35"/>
      <c r="AO688" s="35"/>
      <c r="AP688" s="36"/>
      <c r="AQ688" s="34"/>
      <c r="AR688" s="35"/>
      <c r="AS688" s="35"/>
      <c r="AT688" s="35"/>
      <c r="AU688" s="35"/>
      <c r="AV688" s="35"/>
      <c r="AW688" s="35"/>
      <c r="AX688" s="37"/>
      <c r="AY688" s="34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7"/>
      <c r="BP688" s="38"/>
      <c r="BQ688" s="35"/>
      <c r="BR688" s="39"/>
      <c r="BS688" s="40"/>
      <c r="BT688" s="60"/>
      <c r="BU688" s="41"/>
      <c r="BV688" s="41"/>
      <c r="BW688" s="41"/>
      <c r="BX688" s="42"/>
      <c r="BY688" s="220"/>
    </row>
    <row r="689" spans="1:77" s="159" customFormat="1" ht="17.350000000000001" customHeight="1">
      <c r="A689" s="222">
        <f t="shared" si="29"/>
        <v>0</v>
      </c>
      <c r="B689" s="223" t="s">
        <v>814</v>
      </c>
      <c r="C689" s="224" t="str">
        <f t="shared" si="28"/>
        <v/>
      </c>
      <c r="D689" s="225" t="str">
        <f t="shared" si="23"/>
        <v/>
      </c>
      <c r="E689" s="109"/>
      <c r="F689" s="33"/>
      <c r="G689" s="59"/>
      <c r="H689" s="58"/>
      <c r="I689" s="35"/>
      <c r="J689" s="35"/>
      <c r="K689" s="35"/>
      <c r="L689" s="35"/>
      <c r="M689" s="35"/>
      <c r="N689" s="35"/>
      <c r="O689" s="35"/>
      <c r="P689" s="35"/>
      <c r="Q689" s="34"/>
      <c r="R689" s="35"/>
      <c r="S689" s="35"/>
      <c r="T689" s="35"/>
      <c r="U689" s="35"/>
      <c r="V689" s="35"/>
      <c r="W689" s="35"/>
      <c r="X689" s="35"/>
      <c r="Y689" s="35"/>
      <c r="Z689" s="36"/>
      <c r="AA689" s="34"/>
      <c r="AB689" s="35"/>
      <c r="AC689" s="35"/>
      <c r="AD689" s="36"/>
      <c r="AE689" s="36"/>
      <c r="AF689" s="34"/>
      <c r="AG689" s="35"/>
      <c r="AH689" s="35"/>
      <c r="AI689" s="35"/>
      <c r="AJ689" s="35"/>
      <c r="AK689" s="35"/>
      <c r="AL689" s="35"/>
      <c r="AM689" s="35"/>
      <c r="AN689" s="35"/>
      <c r="AO689" s="35"/>
      <c r="AP689" s="36"/>
      <c r="AQ689" s="34"/>
      <c r="AR689" s="35"/>
      <c r="AS689" s="35"/>
      <c r="AT689" s="35"/>
      <c r="AU689" s="35"/>
      <c r="AV689" s="35"/>
      <c r="AW689" s="35"/>
      <c r="AX689" s="37"/>
      <c r="AY689" s="34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7"/>
      <c r="BP689" s="38"/>
      <c r="BQ689" s="35"/>
      <c r="BR689" s="39"/>
      <c r="BS689" s="40"/>
      <c r="BT689" s="60"/>
      <c r="BU689" s="41"/>
      <c r="BV689" s="41"/>
      <c r="BW689" s="41"/>
      <c r="BX689" s="42"/>
      <c r="BY689" s="220"/>
    </row>
    <row r="690" spans="1:77" s="159" customFormat="1" ht="17.350000000000001" customHeight="1">
      <c r="A690" s="222">
        <f t="shared" si="29"/>
        <v>0</v>
      </c>
      <c r="B690" s="223" t="s">
        <v>815</v>
      </c>
      <c r="C690" s="224" t="str">
        <f t="shared" si="28"/>
        <v/>
      </c>
      <c r="D690" s="225" t="str">
        <f t="shared" si="23"/>
        <v/>
      </c>
      <c r="E690" s="109"/>
      <c r="F690" s="33"/>
      <c r="G690" s="59"/>
      <c r="H690" s="58"/>
      <c r="I690" s="35"/>
      <c r="J690" s="35"/>
      <c r="K690" s="35"/>
      <c r="L690" s="35"/>
      <c r="M690" s="35"/>
      <c r="N690" s="35"/>
      <c r="O690" s="35"/>
      <c r="P690" s="35"/>
      <c r="Q690" s="34"/>
      <c r="R690" s="35"/>
      <c r="S690" s="35"/>
      <c r="T690" s="35"/>
      <c r="U690" s="35"/>
      <c r="V690" s="35"/>
      <c r="W690" s="35"/>
      <c r="X690" s="35"/>
      <c r="Y690" s="35"/>
      <c r="Z690" s="36"/>
      <c r="AA690" s="34"/>
      <c r="AB690" s="35"/>
      <c r="AC690" s="35"/>
      <c r="AD690" s="36"/>
      <c r="AE690" s="36"/>
      <c r="AF690" s="34"/>
      <c r="AG690" s="35"/>
      <c r="AH690" s="35"/>
      <c r="AI690" s="35"/>
      <c r="AJ690" s="35"/>
      <c r="AK690" s="35"/>
      <c r="AL690" s="35"/>
      <c r="AM690" s="35"/>
      <c r="AN690" s="35"/>
      <c r="AO690" s="35"/>
      <c r="AP690" s="36"/>
      <c r="AQ690" s="34"/>
      <c r="AR690" s="35"/>
      <c r="AS690" s="35"/>
      <c r="AT690" s="35"/>
      <c r="AU690" s="35"/>
      <c r="AV690" s="35"/>
      <c r="AW690" s="35"/>
      <c r="AX690" s="37"/>
      <c r="AY690" s="34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7"/>
      <c r="BP690" s="38"/>
      <c r="BQ690" s="35"/>
      <c r="BR690" s="39"/>
      <c r="BS690" s="40"/>
      <c r="BT690" s="60"/>
      <c r="BU690" s="41"/>
      <c r="BV690" s="41"/>
      <c r="BW690" s="41"/>
      <c r="BX690" s="42"/>
      <c r="BY690" s="220"/>
    </row>
    <row r="691" spans="1:77" s="159" customFormat="1" ht="17.350000000000001" customHeight="1">
      <c r="A691" s="222">
        <f t="shared" si="29"/>
        <v>0</v>
      </c>
      <c r="B691" s="223" t="s">
        <v>816</v>
      </c>
      <c r="C691" s="224" t="str">
        <f t="shared" si="28"/>
        <v/>
      </c>
      <c r="D691" s="225" t="str">
        <f t="shared" si="23"/>
        <v/>
      </c>
      <c r="E691" s="109"/>
      <c r="F691" s="33"/>
      <c r="G691" s="59"/>
      <c r="H691" s="58"/>
      <c r="I691" s="35"/>
      <c r="J691" s="35"/>
      <c r="K691" s="35"/>
      <c r="L691" s="35"/>
      <c r="M691" s="35"/>
      <c r="N691" s="35"/>
      <c r="O691" s="35"/>
      <c r="P691" s="35"/>
      <c r="Q691" s="34"/>
      <c r="R691" s="35"/>
      <c r="S691" s="35"/>
      <c r="T691" s="35"/>
      <c r="U691" s="35"/>
      <c r="V691" s="35"/>
      <c r="W691" s="35"/>
      <c r="X691" s="35"/>
      <c r="Y691" s="35"/>
      <c r="Z691" s="36"/>
      <c r="AA691" s="34"/>
      <c r="AB691" s="35"/>
      <c r="AC691" s="35"/>
      <c r="AD691" s="36"/>
      <c r="AE691" s="36"/>
      <c r="AF691" s="34"/>
      <c r="AG691" s="35"/>
      <c r="AH691" s="35"/>
      <c r="AI691" s="35"/>
      <c r="AJ691" s="35"/>
      <c r="AK691" s="35"/>
      <c r="AL691" s="35"/>
      <c r="AM691" s="35"/>
      <c r="AN691" s="35"/>
      <c r="AO691" s="35"/>
      <c r="AP691" s="36"/>
      <c r="AQ691" s="34"/>
      <c r="AR691" s="35"/>
      <c r="AS691" s="35"/>
      <c r="AT691" s="35"/>
      <c r="AU691" s="35"/>
      <c r="AV691" s="35"/>
      <c r="AW691" s="35"/>
      <c r="AX691" s="37"/>
      <c r="AY691" s="34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7"/>
      <c r="BP691" s="38"/>
      <c r="BQ691" s="35"/>
      <c r="BR691" s="39"/>
      <c r="BS691" s="40"/>
      <c r="BT691" s="60"/>
      <c r="BU691" s="41"/>
      <c r="BV691" s="41"/>
      <c r="BW691" s="41"/>
      <c r="BX691" s="42"/>
      <c r="BY691" s="220"/>
    </row>
    <row r="692" spans="1:77" s="159" customFormat="1" ht="17.350000000000001" customHeight="1">
      <c r="A692" s="222">
        <f t="shared" si="29"/>
        <v>0</v>
      </c>
      <c r="B692" s="223" t="s">
        <v>817</v>
      </c>
      <c r="C692" s="224" t="str">
        <f t="shared" si="28"/>
        <v/>
      </c>
      <c r="D692" s="225" t="str">
        <f t="shared" si="23"/>
        <v/>
      </c>
      <c r="E692" s="109"/>
      <c r="F692" s="33"/>
      <c r="G692" s="59"/>
      <c r="H692" s="58"/>
      <c r="I692" s="35"/>
      <c r="J692" s="35"/>
      <c r="K692" s="35"/>
      <c r="L692" s="35"/>
      <c r="M692" s="35"/>
      <c r="N692" s="35"/>
      <c r="O692" s="35"/>
      <c r="P692" s="35"/>
      <c r="Q692" s="34"/>
      <c r="R692" s="35"/>
      <c r="S692" s="35"/>
      <c r="T692" s="35"/>
      <c r="U692" s="35"/>
      <c r="V692" s="35"/>
      <c r="W692" s="35"/>
      <c r="X692" s="35"/>
      <c r="Y692" s="35"/>
      <c r="Z692" s="36"/>
      <c r="AA692" s="34"/>
      <c r="AB692" s="35"/>
      <c r="AC692" s="35"/>
      <c r="AD692" s="36"/>
      <c r="AE692" s="36"/>
      <c r="AF692" s="34"/>
      <c r="AG692" s="35"/>
      <c r="AH692" s="35"/>
      <c r="AI692" s="35"/>
      <c r="AJ692" s="35"/>
      <c r="AK692" s="35"/>
      <c r="AL692" s="35"/>
      <c r="AM692" s="35"/>
      <c r="AN692" s="35"/>
      <c r="AO692" s="35"/>
      <c r="AP692" s="36"/>
      <c r="AQ692" s="34"/>
      <c r="AR692" s="35"/>
      <c r="AS692" s="35"/>
      <c r="AT692" s="35"/>
      <c r="AU692" s="35"/>
      <c r="AV692" s="35"/>
      <c r="AW692" s="35"/>
      <c r="AX692" s="37"/>
      <c r="AY692" s="34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7"/>
      <c r="BP692" s="38"/>
      <c r="BQ692" s="35"/>
      <c r="BR692" s="39"/>
      <c r="BS692" s="40"/>
      <c r="BT692" s="60"/>
      <c r="BU692" s="41"/>
      <c r="BV692" s="41"/>
      <c r="BW692" s="41"/>
      <c r="BX692" s="42"/>
      <c r="BY692" s="220"/>
    </row>
    <row r="693" spans="1:77" s="159" customFormat="1" ht="17.350000000000001" customHeight="1">
      <c r="A693" s="222">
        <f t="shared" si="29"/>
        <v>0</v>
      </c>
      <c r="B693" s="223" t="s">
        <v>818</v>
      </c>
      <c r="C693" s="224" t="str">
        <f t="shared" si="28"/>
        <v/>
      </c>
      <c r="D693" s="225" t="str">
        <f t="shared" si="23"/>
        <v/>
      </c>
      <c r="E693" s="109"/>
      <c r="F693" s="33"/>
      <c r="G693" s="59"/>
      <c r="H693" s="58"/>
      <c r="I693" s="35"/>
      <c r="J693" s="35"/>
      <c r="K693" s="35"/>
      <c r="L693" s="35"/>
      <c r="M693" s="35"/>
      <c r="N693" s="35"/>
      <c r="O693" s="35"/>
      <c r="P693" s="35"/>
      <c r="Q693" s="34"/>
      <c r="R693" s="35"/>
      <c r="S693" s="35"/>
      <c r="T693" s="35"/>
      <c r="U693" s="35"/>
      <c r="V693" s="35"/>
      <c r="W693" s="35"/>
      <c r="X693" s="35"/>
      <c r="Y693" s="35"/>
      <c r="Z693" s="36"/>
      <c r="AA693" s="34"/>
      <c r="AB693" s="35"/>
      <c r="AC693" s="35"/>
      <c r="AD693" s="36"/>
      <c r="AE693" s="36"/>
      <c r="AF693" s="34"/>
      <c r="AG693" s="35"/>
      <c r="AH693" s="35"/>
      <c r="AI693" s="35"/>
      <c r="AJ693" s="35"/>
      <c r="AK693" s="35"/>
      <c r="AL693" s="35"/>
      <c r="AM693" s="35"/>
      <c r="AN693" s="35"/>
      <c r="AO693" s="35"/>
      <c r="AP693" s="36"/>
      <c r="AQ693" s="34"/>
      <c r="AR693" s="35"/>
      <c r="AS693" s="35"/>
      <c r="AT693" s="35"/>
      <c r="AU693" s="35"/>
      <c r="AV693" s="35"/>
      <c r="AW693" s="35"/>
      <c r="AX693" s="37"/>
      <c r="AY693" s="34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7"/>
      <c r="BP693" s="38"/>
      <c r="BQ693" s="35"/>
      <c r="BR693" s="39"/>
      <c r="BS693" s="40"/>
      <c r="BT693" s="60"/>
      <c r="BU693" s="41"/>
      <c r="BV693" s="41"/>
      <c r="BW693" s="41"/>
      <c r="BX693" s="42"/>
      <c r="BY693" s="220"/>
    </row>
    <row r="694" spans="1:77" s="159" customFormat="1" ht="17.350000000000001" customHeight="1">
      <c r="A694" s="222">
        <f t="shared" si="29"/>
        <v>0</v>
      </c>
      <c r="B694" s="223" t="s">
        <v>819</v>
      </c>
      <c r="C694" s="224" t="str">
        <f t="shared" si="28"/>
        <v/>
      </c>
      <c r="D694" s="225" t="str">
        <f t="shared" si="23"/>
        <v/>
      </c>
      <c r="E694" s="109"/>
      <c r="F694" s="33"/>
      <c r="G694" s="43"/>
      <c r="H694" s="58"/>
      <c r="I694" s="35"/>
      <c r="J694" s="35"/>
      <c r="K694" s="35"/>
      <c r="L694" s="35"/>
      <c r="M694" s="35"/>
      <c r="N694" s="35"/>
      <c r="O694" s="35"/>
      <c r="P694" s="35"/>
      <c r="Q694" s="34"/>
      <c r="R694" s="35"/>
      <c r="S694" s="35"/>
      <c r="T694" s="35"/>
      <c r="U694" s="35"/>
      <c r="V694" s="35"/>
      <c r="W694" s="35"/>
      <c r="X694" s="35"/>
      <c r="Y694" s="35"/>
      <c r="Z694" s="36"/>
      <c r="AA694" s="34"/>
      <c r="AB694" s="35"/>
      <c r="AC694" s="35"/>
      <c r="AD694" s="36"/>
      <c r="AE694" s="36"/>
      <c r="AF694" s="34"/>
      <c r="AG694" s="35"/>
      <c r="AH694" s="35"/>
      <c r="AI694" s="35"/>
      <c r="AJ694" s="35"/>
      <c r="AK694" s="35"/>
      <c r="AL694" s="35"/>
      <c r="AM694" s="35"/>
      <c r="AN694" s="35"/>
      <c r="AO694" s="35"/>
      <c r="AP694" s="36"/>
      <c r="AQ694" s="34"/>
      <c r="AR694" s="35"/>
      <c r="AS694" s="35"/>
      <c r="AT694" s="35"/>
      <c r="AU694" s="35"/>
      <c r="AV694" s="35"/>
      <c r="AW694" s="35"/>
      <c r="AX694" s="37"/>
      <c r="AY694" s="34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7"/>
      <c r="BP694" s="38"/>
      <c r="BQ694" s="35"/>
      <c r="BR694" s="39"/>
      <c r="BS694" s="40"/>
      <c r="BT694" s="60"/>
      <c r="BU694" s="41"/>
      <c r="BV694" s="41"/>
      <c r="BW694" s="41"/>
      <c r="BX694" s="42"/>
      <c r="BY694" s="220"/>
    </row>
    <row r="695" spans="1:77" s="159" customFormat="1" ht="17.350000000000001" customHeight="1">
      <c r="A695" s="222">
        <f t="shared" si="29"/>
        <v>0</v>
      </c>
      <c r="B695" s="223" t="s">
        <v>820</v>
      </c>
      <c r="C695" s="224" t="str">
        <f t="shared" si="28"/>
        <v/>
      </c>
      <c r="D695" s="225" t="str">
        <f t="shared" si="23"/>
        <v/>
      </c>
      <c r="E695" s="109"/>
      <c r="F695" s="33"/>
      <c r="G695" s="59"/>
      <c r="H695" s="58"/>
      <c r="I695" s="35"/>
      <c r="J695" s="35"/>
      <c r="K695" s="35"/>
      <c r="L695" s="35"/>
      <c r="M695" s="35"/>
      <c r="N695" s="35"/>
      <c r="O695" s="35"/>
      <c r="P695" s="35"/>
      <c r="Q695" s="34"/>
      <c r="R695" s="35"/>
      <c r="S695" s="35"/>
      <c r="T695" s="35"/>
      <c r="U695" s="35"/>
      <c r="V695" s="35"/>
      <c r="W695" s="35"/>
      <c r="X695" s="35"/>
      <c r="Y695" s="35"/>
      <c r="Z695" s="36"/>
      <c r="AA695" s="34"/>
      <c r="AB695" s="35"/>
      <c r="AC695" s="35"/>
      <c r="AD695" s="36"/>
      <c r="AE695" s="36"/>
      <c r="AF695" s="34"/>
      <c r="AG695" s="35"/>
      <c r="AH695" s="35"/>
      <c r="AI695" s="35"/>
      <c r="AJ695" s="35"/>
      <c r="AK695" s="35"/>
      <c r="AL695" s="35"/>
      <c r="AM695" s="35"/>
      <c r="AN695" s="35"/>
      <c r="AO695" s="35"/>
      <c r="AP695" s="36"/>
      <c r="AQ695" s="34"/>
      <c r="AR695" s="35"/>
      <c r="AS695" s="35"/>
      <c r="AT695" s="35"/>
      <c r="AU695" s="35"/>
      <c r="AV695" s="35"/>
      <c r="AW695" s="35"/>
      <c r="AX695" s="37"/>
      <c r="AY695" s="34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7"/>
      <c r="BP695" s="38"/>
      <c r="BQ695" s="35"/>
      <c r="BR695" s="39"/>
      <c r="BS695" s="40"/>
      <c r="BT695" s="60"/>
      <c r="BU695" s="41"/>
      <c r="BV695" s="41"/>
      <c r="BW695" s="41"/>
      <c r="BX695" s="42"/>
      <c r="BY695" s="220"/>
    </row>
    <row r="696" spans="1:77" s="159" customFormat="1" ht="17.350000000000001" customHeight="1">
      <c r="A696" s="222">
        <f t="shared" si="29"/>
        <v>0</v>
      </c>
      <c r="B696" s="223" t="s">
        <v>821</v>
      </c>
      <c r="C696" s="224" t="str">
        <f t="shared" si="28"/>
        <v/>
      </c>
      <c r="D696" s="225" t="str">
        <f t="shared" si="23"/>
        <v/>
      </c>
      <c r="E696" s="109"/>
      <c r="F696" s="33"/>
      <c r="G696" s="59"/>
      <c r="H696" s="58"/>
      <c r="I696" s="35"/>
      <c r="J696" s="35"/>
      <c r="K696" s="35"/>
      <c r="L696" s="35"/>
      <c r="M696" s="35"/>
      <c r="N696" s="35"/>
      <c r="O696" s="35"/>
      <c r="P696" s="35"/>
      <c r="Q696" s="34"/>
      <c r="R696" s="35"/>
      <c r="S696" s="35"/>
      <c r="T696" s="35"/>
      <c r="U696" s="35"/>
      <c r="V696" s="35"/>
      <c r="W696" s="35"/>
      <c r="X696" s="35"/>
      <c r="Y696" s="35"/>
      <c r="Z696" s="36"/>
      <c r="AA696" s="34"/>
      <c r="AB696" s="35"/>
      <c r="AC696" s="35"/>
      <c r="AD696" s="36"/>
      <c r="AE696" s="36"/>
      <c r="AF696" s="34"/>
      <c r="AG696" s="35"/>
      <c r="AH696" s="35"/>
      <c r="AI696" s="35"/>
      <c r="AJ696" s="35"/>
      <c r="AK696" s="35"/>
      <c r="AL696" s="35"/>
      <c r="AM696" s="35"/>
      <c r="AN696" s="35"/>
      <c r="AO696" s="35"/>
      <c r="AP696" s="36"/>
      <c r="AQ696" s="34"/>
      <c r="AR696" s="35"/>
      <c r="AS696" s="35"/>
      <c r="AT696" s="35"/>
      <c r="AU696" s="35"/>
      <c r="AV696" s="35"/>
      <c r="AW696" s="35"/>
      <c r="AX696" s="37"/>
      <c r="AY696" s="34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7"/>
      <c r="BP696" s="38"/>
      <c r="BQ696" s="35"/>
      <c r="BR696" s="39"/>
      <c r="BS696" s="40"/>
      <c r="BT696" s="60"/>
      <c r="BU696" s="41"/>
      <c r="BV696" s="41"/>
      <c r="BW696" s="41"/>
      <c r="BX696" s="42"/>
      <c r="BY696" s="220"/>
    </row>
    <row r="697" spans="1:77" s="159" customFormat="1" ht="17.350000000000001" customHeight="1">
      <c r="A697" s="222">
        <f t="shared" si="29"/>
        <v>0</v>
      </c>
      <c r="B697" s="223" t="s">
        <v>822</v>
      </c>
      <c r="C697" s="224" t="str">
        <f t="shared" si="28"/>
        <v/>
      </c>
      <c r="D697" s="225" t="str">
        <f t="shared" si="23"/>
        <v/>
      </c>
      <c r="E697" s="109"/>
      <c r="F697" s="33"/>
      <c r="G697" s="59"/>
      <c r="H697" s="58"/>
      <c r="I697" s="35"/>
      <c r="J697" s="35"/>
      <c r="K697" s="35"/>
      <c r="L697" s="35"/>
      <c r="M697" s="35"/>
      <c r="N697" s="35"/>
      <c r="O697" s="35"/>
      <c r="P697" s="35"/>
      <c r="Q697" s="34"/>
      <c r="R697" s="35"/>
      <c r="S697" s="35"/>
      <c r="T697" s="35"/>
      <c r="U697" s="35"/>
      <c r="V697" s="35"/>
      <c r="W697" s="35"/>
      <c r="X697" s="35"/>
      <c r="Y697" s="35"/>
      <c r="Z697" s="36"/>
      <c r="AA697" s="34"/>
      <c r="AB697" s="35"/>
      <c r="AC697" s="35"/>
      <c r="AD697" s="36"/>
      <c r="AE697" s="36"/>
      <c r="AF697" s="34"/>
      <c r="AG697" s="35"/>
      <c r="AH697" s="35"/>
      <c r="AI697" s="35"/>
      <c r="AJ697" s="35"/>
      <c r="AK697" s="35"/>
      <c r="AL697" s="35"/>
      <c r="AM697" s="35"/>
      <c r="AN697" s="35"/>
      <c r="AO697" s="35"/>
      <c r="AP697" s="36"/>
      <c r="AQ697" s="34"/>
      <c r="AR697" s="35"/>
      <c r="AS697" s="35"/>
      <c r="AT697" s="35"/>
      <c r="AU697" s="35"/>
      <c r="AV697" s="35"/>
      <c r="AW697" s="35"/>
      <c r="AX697" s="37"/>
      <c r="AY697" s="34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7"/>
      <c r="BP697" s="38"/>
      <c r="BQ697" s="35"/>
      <c r="BR697" s="39"/>
      <c r="BS697" s="40"/>
      <c r="BT697" s="60"/>
      <c r="BU697" s="41"/>
      <c r="BV697" s="41"/>
      <c r="BW697" s="41"/>
      <c r="BX697" s="42"/>
      <c r="BY697" s="220"/>
    </row>
    <row r="698" spans="1:77" s="159" customFormat="1" ht="17.350000000000001" customHeight="1">
      <c r="A698" s="222">
        <f t="shared" si="29"/>
        <v>0</v>
      </c>
      <c r="B698" s="223" t="s">
        <v>823</v>
      </c>
      <c r="C698" s="224" t="str">
        <f t="shared" si="28"/>
        <v/>
      </c>
      <c r="D698" s="225" t="str">
        <f t="shared" si="23"/>
        <v/>
      </c>
      <c r="E698" s="109"/>
      <c r="F698" s="33"/>
      <c r="G698" s="59"/>
      <c r="H698" s="58"/>
      <c r="I698" s="35"/>
      <c r="J698" s="35"/>
      <c r="K698" s="35"/>
      <c r="L698" s="35"/>
      <c r="M698" s="35"/>
      <c r="N698" s="35"/>
      <c r="O698" s="35"/>
      <c r="P698" s="35"/>
      <c r="Q698" s="34"/>
      <c r="R698" s="35"/>
      <c r="S698" s="35"/>
      <c r="T698" s="35"/>
      <c r="U698" s="35"/>
      <c r="V698" s="35"/>
      <c r="W698" s="35"/>
      <c r="X698" s="35"/>
      <c r="Y698" s="35"/>
      <c r="Z698" s="36"/>
      <c r="AA698" s="34"/>
      <c r="AB698" s="35"/>
      <c r="AC698" s="35"/>
      <c r="AD698" s="36"/>
      <c r="AE698" s="36"/>
      <c r="AF698" s="34"/>
      <c r="AG698" s="35"/>
      <c r="AH698" s="35"/>
      <c r="AI698" s="35"/>
      <c r="AJ698" s="35"/>
      <c r="AK698" s="35"/>
      <c r="AL698" s="35"/>
      <c r="AM698" s="35"/>
      <c r="AN698" s="35"/>
      <c r="AO698" s="35"/>
      <c r="AP698" s="36"/>
      <c r="AQ698" s="34"/>
      <c r="AR698" s="35"/>
      <c r="AS698" s="35"/>
      <c r="AT698" s="35"/>
      <c r="AU698" s="35"/>
      <c r="AV698" s="35"/>
      <c r="AW698" s="35"/>
      <c r="AX698" s="37"/>
      <c r="AY698" s="34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7"/>
      <c r="BP698" s="38"/>
      <c r="BQ698" s="35"/>
      <c r="BR698" s="39"/>
      <c r="BS698" s="40"/>
      <c r="BT698" s="60"/>
      <c r="BU698" s="41"/>
      <c r="BV698" s="41"/>
      <c r="BW698" s="41"/>
      <c r="BX698" s="42"/>
      <c r="BY698" s="220"/>
    </row>
    <row r="699" spans="1:77" s="159" customFormat="1" ht="17.350000000000001" customHeight="1">
      <c r="A699" s="222">
        <f t="shared" si="29"/>
        <v>0</v>
      </c>
      <c r="B699" s="223" t="s">
        <v>824</v>
      </c>
      <c r="C699" s="224" t="str">
        <f t="shared" si="28"/>
        <v/>
      </c>
      <c r="D699" s="225" t="str">
        <f t="shared" si="23"/>
        <v/>
      </c>
      <c r="E699" s="109"/>
      <c r="F699" s="33"/>
      <c r="G699" s="59"/>
      <c r="H699" s="58"/>
      <c r="I699" s="35"/>
      <c r="J699" s="35"/>
      <c r="K699" s="35"/>
      <c r="L699" s="35"/>
      <c r="M699" s="35"/>
      <c r="N699" s="35"/>
      <c r="O699" s="35"/>
      <c r="P699" s="35"/>
      <c r="Q699" s="34"/>
      <c r="R699" s="35"/>
      <c r="S699" s="35"/>
      <c r="T699" s="35"/>
      <c r="U699" s="35"/>
      <c r="V699" s="35"/>
      <c r="W699" s="35"/>
      <c r="X699" s="35"/>
      <c r="Y699" s="35"/>
      <c r="Z699" s="36"/>
      <c r="AA699" s="34"/>
      <c r="AB699" s="35"/>
      <c r="AC699" s="35"/>
      <c r="AD699" s="36"/>
      <c r="AE699" s="36"/>
      <c r="AF699" s="34"/>
      <c r="AG699" s="35"/>
      <c r="AH699" s="35"/>
      <c r="AI699" s="35"/>
      <c r="AJ699" s="35"/>
      <c r="AK699" s="35"/>
      <c r="AL699" s="35"/>
      <c r="AM699" s="35"/>
      <c r="AN699" s="35"/>
      <c r="AO699" s="35"/>
      <c r="AP699" s="36"/>
      <c r="AQ699" s="34"/>
      <c r="AR699" s="35"/>
      <c r="AS699" s="35"/>
      <c r="AT699" s="35"/>
      <c r="AU699" s="35"/>
      <c r="AV699" s="35"/>
      <c r="AW699" s="35"/>
      <c r="AX699" s="37"/>
      <c r="AY699" s="34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7"/>
      <c r="BP699" s="38"/>
      <c r="BQ699" s="35"/>
      <c r="BR699" s="39"/>
      <c r="BS699" s="40"/>
      <c r="BT699" s="60"/>
      <c r="BU699" s="41"/>
      <c r="BV699" s="41"/>
      <c r="BW699" s="41"/>
      <c r="BX699" s="42"/>
      <c r="BY699" s="220"/>
    </row>
    <row r="700" spans="1:77" s="159" customFormat="1" ht="17.350000000000001" customHeight="1">
      <c r="A700" s="222">
        <f t="shared" si="29"/>
        <v>0</v>
      </c>
      <c r="B700" s="223" t="s">
        <v>825</v>
      </c>
      <c r="C700" s="224" t="str">
        <f t="shared" si="28"/>
        <v/>
      </c>
      <c r="D700" s="225" t="str">
        <f t="shared" si="23"/>
        <v/>
      </c>
      <c r="E700" s="109"/>
      <c r="F700" s="33"/>
      <c r="G700" s="59"/>
      <c r="H700" s="58"/>
      <c r="I700" s="35"/>
      <c r="J700" s="35"/>
      <c r="K700" s="35"/>
      <c r="L700" s="35"/>
      <c r="M700" s="35"/>
      <c r="N700" s="35"/>
      <c r="O700" s="35"/>
      <c r="P700" s="35"/>
      <c r="Q700" s="34"/>
      <c r="R700" s="35"/>
      <c r="S700" s="35"/>
      <c r="T700" s="35"/>
      <c r="U700" s="35"/>
      <c r="V700" s="35"/>
      <c r="W700" s="35"/>
      <c r="X700" s="35"/>
      <c r="Y700" s="35"/>
      <c r="Z700" s="36"/>
      <c r="AA700" s="34"/>
      <c r="AB700" s="35"/>
      <c r="AC700" s="35"/>
      <c r="AD700" s="36"/>
      <c r="AE700" s="36"/>
      <c r="AF700" s="34"/>
      <c r="AG700" s="35"/>
      <c r="AH700" s="35"/>
      <c r="AI700" s="35"/>
      <c r="AJ700" s="35"/>
      <c r="AK700" s="35"/>
      <c r="AL700" s="35"/>
      <c r="AM700" s="35"/>
      <c r="AN700" s="35"/>
      <c r="AO700" s="35"/>
      <c r="AP700" s="36"/>
      <c r="AQ700" s="34"/>
      <c r="AR700" s="35"/>
      <c r="AS700" s="35"/>
      <c r="AT700" s="35"/>
      <c r="AU700" s="35"/>
      <c r="AV700" s="35"/>
      <c r="AW700" s="35"/>
      <c r="AX700" s="37"/>
      <c r="AY700" s="34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7"/>
      <c r="BP700" s="38"/>
      <c r="BQ700" s="35"/>
      <c r="BR700" s="39"/>
      <c r="BS700" s="40"/>
      <c r="BT700" s="60"/>
      <c r="BU700" s="41"/>
      <c r="BV700" s="41"/>
      <c r="BW700" s="41"/>
      <c r="BX700" s="42"/>
      <c r="BY700" s="220"/>
    </row>
    <row r="701" spans="1:77" s="159" customFormat="1" ht="17.350000000000001" customHeight="1">
      <c r="A701" s="222">
        <f t="shared" si="29"/>
        <v>0</v>
      </c>
      <c r="B701" s="223" t="s">
        <v>826</v>
      </c>
      <c r="C701" s="224" t="str">
        <f t="shared" si="28"/>
        <v/>
      </c>
      <c r="D701" s="225" t="str">
        <f t="shared" si="23"/>
        <v/>
      </c>
      <c r="E701" s="109"/>
      <c r="F701" s="33"/>
      <c r="G701" s="59"/>
      <c r="H701" s="58"/>
      <c r="I701" s="35"/>
      <c r="J701" s="35"/>
      <c r="K701" s="35"/>
      <c r="L701" s="35"/>
      <c r="M701" s="35"/>
      <c r="N701" s="35"/>
      <c r="O701" s="35"/>
      <c r="P701" s="35"/>
      <c r="Q701" s="34"/>
      <c r="R701" s="35"/>
      <c r="S701" s="35"/>
      <c r="T701" s="35"/>
      <c r="U701" s="35"/>
      <c r="V701" s="35"/>
      <c r="W701" s="35"/>
      <c r="X701" s="35"/>
      <c r="Y701" s="35"/>
      <c r="Z701" s="36"/>
      <c r="AA701" s="34"/>
      <c r="AB701" s="35"/>
      <c r="AC701" s="35"/>
      <c r="AD701" s="36"/>
      <c r="AE701" s="36"/>
      <c r="AF701" s="34"/>
      <c r="AG701" s="35"/>
      <c r="AH701" s="35"/>
      <c r="AI701" s="35"/>
      <c r="AJ701" s="35"/>
      <c r="AK701" s="35"/>
      <c r="AL701" s="35"/>
      <c r="AM701" s="35"/>
      <c r="AN701" s="35"/>
      <c r="AO701" s="35"/>
      <c r="AP701" s="36"/>
      <c r="AQ701" s="34"/>
      <c r="AR701" s="35"/>
      <c r="AS701" s="35"/>
      <c r="AT701" s="35"/>
      <c r="AU701" s="35"/>
      <c r="AV701" s="35"/>
      <c r="AW701" s="35"/>
      <c r="AX701" s="37"/>
      <c r="AY701" s="34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7"/>
      <c r="BP701" s="38"/>
      <c r="BQ701" s="35"/>
      <c r="BR701" s="39"/>
      <c r="BS701" s="40"/>
      <c r="BT701" s="60"/>
      <c r="BU701" s="41"/>
      <c r="BV701" s="41"/>
      <c r="BW701" s="41"/>
      <c r="BX701" s="42"/>
      <c r="BY701" s="220"/>
    </row>
    <row r="702" spans="1:77" s="159" customFormat="1" ht="17.350000000000001" customHeight="1">
      <c r="A702" s="222">
        <f t="shared" si="29"/>
        <v>0</v>
      </c>
      <c r="B702" s="223" t="s">
        <v>827</v>
      </c>
      <c r="C702" s="224" t="str">
        <f t="shared" si="28"/>
        <v/>
      </c>
      <c r="D702" s="225" t="str">
        <f t="shared" si="23"/>
        <v/>
      </c>
      <c r="E702" s="109"/>
      <c r="F702" s="33"/>
      <c r="G702" s="59"/>
      <c r="H702" s="58"/>
      <c r="I702" s="35"/>
      <c r="J702" s="35"/>
      <c r="K702" s="35"/>
      <c r="L702" s="35"/>
      <c r="M702" s="35"/>
      <c r="N702" s="35"/>
      <c r="O702" s="35"/>
      <c r="P702" s="35"/>
      <c r="Q702" s="34"/>
      <c r="R702" s="35"/>
      <c r="S702" s="35"/>
      <c r="T702" s="35"/>
      <c r="U702" s="35"/>
      <c r="V702" s="35"/>
      <c r="W702" s="35"/>
      <c r="X702" s="35"/>
      <c r="Y702" s="35"/>
      <c r="Z702" s="36"/>
      <c r="AA702" s="34"/>
      <c r="AB702" s="35"/>
      <c r="AC702" s="35"/>
      <c r="AD702" s="36"/>
      <c r="AE702" s="36"/>
      <c r="AF702" s="34"/>
      <c r="AG702" s="35"/>
      <c r="AH702" s="35"/>
      <c r="AI702" s="35"/>
      <c r="AJ702" s="35"/>
      <c r="AK702" s="35"/>
      <c r="AL702" s="35"/>
      <c r="AM702" s="35"/>
      <c r="AN702" s="35"/>
      <c r="AO702" s="35"/>
      <c r="AP702" s="36"/>
      <c r="AQ702" s="34"/>
      <c r="AR702" s="35"/>
      <c r="AS702" s="35"/>
      <c r="AT702" s="35"/>
      <c r="AU702" s="35"/>
      <c r="AV702" s="35"/>
      <c r="AW702" s="35"/>
      <c r="AX702" s="37"/>
      <c r="AY702" s="34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7"/>
      <c r="BP702" s="38"/>
      <c r="BQ702" s="35"/>
      <c r="BR702" s="39"/>
      <c r="BS702" s="40"/>
      <c r="BT702" s="60"/>
      <c r="BU702" s="41"/>
      <c r="BV702" s="41"/>
      <c r="BW702" s="41"/>
      <c r="BX702" s="42"/>
      <c r="BY702" s="220"/>
    </row>
    <row r="703" spans="1:77" s="159" customFormat="1" ht="17.350000000000001" customHeight="1">
      <c r="A703" s="222">
        <f t="shared" si="29"/>
        <v>0</v>
      </c>
      <c r="B703" s="223" t="s">
        <v>828</v>
      </c>
      <c r="C703" s="224" t="str">
        <f t="shared" si="28"/>
        <v/>
      </c>
      <c r="D703" s="225" t="str">
        <f t="shared" si="23"/>
        <v/>
      </c>
      <c r="E703" s="109"/>
      <c r="F703" s="33"/>
      <c r="G703" s="59"/>
      <c r="H703" s="58"/>
      <c r="I703" s="35"/>
      <c r="J703" s="35"/>
      <c r="K703" s="35"/>
      <c r="L703" s="35"/>
      <c r="M703" s="35"/>
      <c r="N703" s="35"/>
      <c r="O703" s="35"/>
      <c r="P703" s="35"/>
      <c r="Q703" s="34"/>
      <c r="R703" s="35"/>
      <c r="S703" s="35"/>
      <c r="T703" s="35"/>
      <c r="U703" s="35"/>
      <c r="V703" s="35"/>
      <c r="W703" s="35"/>
      <c r="X703" s="35"/>
      <c r="Y703" s="35"/>
      <c r="Z703" s="36"/>
      <c r="AA703" s="34"/>
      <c r="AB703" s="35"/>
      <c r="AC703" s="35"/>
      <c r="AD703" s="36"/>
      <c r="AE703" s="36"/>
      <c r="AF703" s="34"/>
      <c r="AG703" s="35"/>
      <c r="AH703" s="35"/>
      <c r="AI703" s="35"/>
      <c r="AJ703" s="35"/>
      <c r="AK703" s="35"/>
      <c r="AL703" s="35"/>
      <c r="AM703" s="35"/>
      <c r="AN703" s="35"/>
      <c r="AO703" s="35"/>
      <c r="AP703" s="36"/>
      <c r="AQ703" s="34"/>
      <c r="AR703" s="35"/>
      <c r="AS703" s="35"/>
      <c r="AT703" s="35"/>
      <c r="AU703" s="35"/>
      <c r="AV703" s="35"/>
      <c r="AW703" s="35"/>
      <c r="AX703" s="37"/>
      <c r="AY703" s="34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7"/>
      <c r="BP703" s="38"/>
      <c r="BQ703" s="35"/>
      <c r="BR703" s="39"/>
      <c r="BS703" s="40"/>
      <c r="BT703" s="60"/>
      <c r="BU703" s="41"/>
      <c r="BV703" s="41"/>
      <c r="BW703" s="41"/>
      <c r="BX703" s="42"/>
      <c r="BY703" s="220"/>
    </row>
    <row r="704" spans="1:77" s="159" customFormat="1" ht="17.350000000000001" customHeight="1">
      <c r="A704" s="222">
        <f t="shared" si="29"/>
        <v>0</v>
      </c>
      <c r="B704" s="223" t="s">
        <v>829</v>
      </c>
      <c r="C704" s="224" t="str">
        <f t="shared" si="28"/>
        <v/>
      </c>
      <c r="D704" s="225" t="str">
        <f t="shared" si="23"/>
        <v/>
      </c>
      <c r="E704" s="109"/>
      <c r="F704" s="33"/>
      <c r="G704" s="59"/>
      <c r="H704" s="58"/>
      <c r="I704" s="35"/>
      <c r="J704" s="35"/>
      <c r="K704" s="35"/>
      <c r="L704" s="35"/>
      <c r="M704" s="35"/>
      <c r="N704" s="35"/>
      <c r="O704" s="35"/>
      <c r="P704" s="35"/>
      <c r="Q704" s="34"/>
      <c r="R704" s="35"/>
      <c r="S704" s="35"/>
      <c r="T704" s="35"/>
      <c r="U704" s="35"/>
      <c r="V704" s="35"/>
      <c r="W704" s="35"/>
      <c r="X704" s="35"/>
      <c r="Y704" s="35"/>
      <c r="Z704" s="36"/>
      <c r="AA704" s="34"/>
      <c r="AB704" s="35"/>
      <c r="AC704" s="35"/>
      <c r="AD704" s="36"/>
      <c r="AE704" s="36"/>
      <c r="AF704" s="34"/>
      <c r="AG704" s="35"/>
      <c r="AH704" s="35"/>
      <c r="AI704" s="35"/>
      <c r="AJ704" s="35"/>
      <c r="AK704" s="35"/>
      <c r="AL704" s="35"/>
      <c r="AM704" s="35"/>
      <c r="AN704" s="35"/>
      <c r="AO704" s="35"/>
      <c r="AP704" s="36"/>
      <c r="AQ704" s="34"/>
      <c r="AR704" s="35"/>
      <c r="AS704" s="35"/>
      <c r="AT704" s="35"/>
      <c r="AU704" s="35"/>
      <c r="AV704" s="35"/>
      <c r="AW704" s="35"/>
      <c r="AX704" s="37"/>
      <c r="AY704" s="34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7"/>
      <c r="BP704" s="38"/>
      <c r="BQ704" s="35"/>
      <c r="BR704" s="39"/>
      <c r="BS704" s="40"/>
      <c r="BT704" s="60"/>
      <c r="BU704" s="41"/>
      <c r="BV704" s="41"/>
      <c r="BW704" s="41"/>
      <c r="BX704" s="42"/>
      <c r="BY704" s="220"/>
    </row>
    <row r="705" spans="1:75" s="159" customFormat="1">
      <c r="A705" s="160"/>
      <c r="B705" s="160"/>
      <c r="C705" s="160"/>
      <c r="D705" s="160"/>
    </row>
    <row r="706" spans="1:75" s="159" customFormat="1">
      <c r="A706" s="160"/>
      <c r="B706" s="160"/>
      <c r="C706" s="160"/>
      <c r="D706" s="160"/>
    </row>
    <row r="707" spans="1:75" s="164" customFormat="1">
      <c r="A707" s="161"/>
      <c r="B707" s="161"/>
      <c r="C707" s="161"/>
      <c r="D707" s="161"/>
      <c r="E707" s="162" t="e">
        <f>SMALL(E$5:E$704,1)</f>
        <v>#NUM!</v>
      </c>
      <c r="F707" s="163">
        <f t="shared" ref="F707:Y707" si="30">+COUNTIF(F$5:F$704,1)</f>
        <v>0</v>
      </c>
      <c r="G707" s="163">
        <f t="shared" si="30"/>
        <v>0</v>
      </c>
      <c r="H707" s="163">
        <f t="shared" si="30"/>
        <v>0</v>
      </c>
      <c r="I707" s="163">
        <f t="shared" si="30"/>
        <v>0</v>
      </c>
      <c r="J707" s="163">
        <f t="shared" si="30"/>
        <v>0</v>
      </c>
      <c r="K707" s="163">
        <f t="shared" si="30"/>
        <v>0</v>
      </c>
      <c r="L707" s="163">
        <f t="shared" si="30"/>
        <v>0</v>
      </c>
      <c r="M707" s="163">
        <f t="shared" si="30"/>
        <v>0</v>
      </c>
      <c r="N707" s="163">
        <f t="shared" si="30"/>
        <v>0</v>
      </c>
      <c r="O707" s="163">
        <f t="shared" si="30"/>
        <v>0</v>
      </c>
      <c r="P707" s="163">
        <f t="shared" si="30"/>
        <v>0</v>
      </c>
      <c r="Q707" s="163">
        <f t="shared" si="30"/>
        <v>0</v>
      </c>
      <c r="R707" s="163">
        <f t="shared" si="30"/>
        <v>0</v>
      </c>
      <c r="S707" s="163">
        <f t="shared" si="30"/>
        <v>0</v>
      </c>
      <c r="T707" s="163">
        <f t="shared" si="30"/>
        <v>0</v>
      </c>
      <c r="U707" s="163">
        <f t="shared" si="30"/>
        <v>0</v>
      </c>
      <c r="V707" s="163">
        <f t="shared" si="30"/>
        <v>0</v>
      </c>
      <c r="W707" s="163">
        <f t="shared" si="30"/>
        <v>0</v>
      </c>
      <c r="X707" s="163">
        <f t="shared" si="30"/>
        <v>0</v>
      </c>
      <c r="Y707" s="163">
        <f t="shared" si="30"/>
        <v>0</v>
      </c>
      <c r="AA707" s="163">
        <f>+COUNTIF(AA$5:AA$704,6)</f>
        <v>0</v>
      </c>
      <c r="AB707" s="163">
        <f>+COUNTIF(AB$5:AB$704,6)</f>
        <v>0</v>
      </c>
      <c r="AC707" s="163">
        <f>+COUNTIF(AC$5:AC$704,6)</f>
        <v>0</v>
      </c>
      <c r="AD707" s="163">
        <f>+COUNTIF(AD$5:AD$704,6)</f>
        <v>0</v>
      </c>
      <c r="AE707" s="163">
        <f>+COUNTIF(AE$5:AE$704,6)</f>
        <v>0</v>
      </c>
      <c r="AF707" s="163">
        <f t="shared" ref="AF707:AP707" si="31">+COUNTIF(AF$5:AF$704,3)</f>
        <v>0</v>
      </c>
      <c r="AG707" s="163">
        <f t="shared" si="31"/>
        <v>0</v>
      </c>
      <c r="AH707" s="163">
        <f t="shared" si="31"/>
        <v>0</v>
      </c>
      <c r="AI707" s="163">
        <f t="shared" si="31"/>
        <v>0</v>
      </c>
      <c r="AJ707" s="163">
        <f t="shared" si="31"/>
        <v>0</v>
      </c>
      <c r="AK707" s="163">
        <f t="shared" si="31"/>
        <v>0</v>
      </c>
      <c r="AL707" s="163">
        <f t="shared" si="31"/>
        <v>0</v>
      </c>
      <c r="AM707" s="163">
        <f t="shared" si="31"/>
        <v>0</v>
      </c>
      <c r="AN707" s="163">
        <f t="shared" si="31"/>
        <v>0</v>
      </c>
      <c r="AO707" s="163">
        <f t="shared" si="31"/>
        <v>0</v>
      </c>
      <c r="AP707" s="163">
        <f t="shared" si="31"/>
        <v>0</v>
      </c>
      <c r="AQ707" s="163">
        <f t="shared" ref="AQ707:BA707" si="32">+COUNTIF(AQ$5:AQ$704,1)</f>
        <v>0</v>
      </c>
      <c r="AR707" s="163">
        <f t="shared" si="32"/>
        <v>0</v>
      </c>
      <c r="AS707" s="163">
        <f t="shared" si="32"/>
        <v>0</v>
      </c>
      <c r="AT707" s="163">
        <f t="shared" si="32"/>
        <v>0</v>
      </c>
      <c r="AU707" s="163">
        <f t="shared" si="32"/>
        <v>0</v>
      </c>
      <c r="AV707" s="163">
        <f t="shared" si="32"/>
        <v>0</v>
      </c>
      <c r="AW707" s="163">
        <f t="shared" si="32"/>
        <v>0</v>
      </c>
      <c r="AX707" s="163">
        <f t="shared" si="32"/>
        <v>0</v>
      </c>
      <c r="AY707" s="163">
        <f t="shared" si="32"/>
        <v>0</v>
      </c>
      <c r="AZ707" s="163">
        <f t="shared" si="32"/>
        <v>0</v>
      </c>
      <c r="BA707" s="163">
        <f t="shared" si="32"/>
        <v>0</v>
      </c>
      <c r="BB707" s="165">
        <f>COUNTIFS(BB$5:BB$704,"&gt;=1",BB$5:BB$704,"&lt;30")</f>
        <v>0</v>
      </c>
      <c r="BC707" s="163">
        <f>+COUNTIF(BC$5:BC$704,1)</f>
        <v>0</v>
      </c>
      <c r="BD707" s="166">
        <f>COUNTIFS(BD$5:BD$704,"&lt;30")</f>
        <v>0</v>
      </c>
      <c r="BE707" s="163">
        <f>+COUNTIF(BE$5:BE$704,1)</f>
        <v>0</v>
      </c>
      <c r="BF707" s="166">
        <f>COUNTIFS(BF$5:BF$704,"&lt;30")</f>
        <v>0</v>
      </c>
      <c r="BG707" s="163">
        <f>+COUNTIF(BG$5:BG$704,1)</f>
        <v>0</v>
      </c>
      <c r="BH707" s="163">
        <f>+COUNTIF(BH$5:BH$704,1)</f>
        <v>0</v>
      </c>
      <c r="BI707" s="166">
        <f>COUNTIFS(BI$5:BI$704,"&lt;30")</f>
        <v>0</v>
      </c>
      <c r="BJ707" s="163">
        <f>+COUNTIF(BJ$5:BJ$704,1)</f>
        <v>0</v>
      </c>
      <c r="BK707" s="166">
        <f>COUNTIFS(BK$5:BK$704,"&lt;30")</f>
        <v>0</v>
      </c>
      <c r="BL707" s="163">
        <f>+COUNTIF(BL$5:BL$704,1)</f>
        <v>0</v>
      </c>
      <c r="BM707" s="167"/>
      <c r="BN707" s="166">
        <f>COUNTIFS(BN$5:BN$704,"&lt;30")</f>
        <v>0</v>
      </c>
      <c r="BO707" s="163">
        <f>+COUNTIF(BO$5:BO$704,1)</f>
        <v>0</v>
      </c>
      <c r="BP707" s="163"/>
      <c r="BQ707" s="163">
        <f>+COUNTIF(BQ$5:BQ$704,1)</f>
        <v>0</v>
      </c>
      <c r="BR707" s="168"/>
      <c r="BS707" s="163">
        <f>+COUNTIF(BS$5:BS$704,"1")</f>
        <v>0</v>
      </c>
      <c r="BT707" s="163"/>
      <c r="BU707" s="163">
        <f>+COUNTIF(BU$5:BU$704,1)</f>
        <v>0</v>
      </c>
      <c r="BV707" s="166">
        <f>COUNTIFS(BV$5:BV$704,"&gt;=20",BV$5:BV$704,"&lt;30")</f>
        <v>0</v>
      </c>
      <c r="BW707" s="163">
        <f>+COUNTIF(BW$5:BW$704,0)</f>
        <v>0</v>
      </c>
    </row>
    <row r="708" spans="1:75" s="164" customFormat="1">
      <c r="A708" s="161"/>
      <c r="B708" s="161"/>
      <c r="C708" s="161"/>
      <c r="D708" s="161"/>
      <c r="E708" s="162" t="e">
        <f>LARGE(E$5:E$704,1)</f>
        <v>#NUM!</v>
      </c>
      <c r="F708" s="163">
        <f>+COUNTIF(F$5:F$704,2)</f>
        <v>0</v>
      </c>
      <c r="G708" s="163">
        <f>+COUNTIF(G$5:G$704,2)</f>
        <v>0</v>
      </c>
      <c r="H708" s="163">
        <f t="shared" ref="H708:P708" si="33">COUNTBLANK(H$5:H$704)</f>
        <v>700</v>
      </c>
      <c r="I708" s="163">
        <f t="shared" si="33"/>
        <v>700</v>
      </c>
      <c r="J708" s="163">
        <f t="shared" si="33"/>
        <v>700</v>
      </c>
      <c r="K708" s="163">
        <f t="shared" si="33"/>
        <v>700</v>
      </c>
      <c r="L708" s="163">
        <f t="shared" si="33"/>
        <v>700</v>
      </c>
      <c r="M708" s="163">
        <f t="shared" si="33"/>
        <v>700</v>
      </c>
      <c r="N708" s="163">
        <f t="shared" si="33"/>
        <v>700</v>
      </c>
      <c r="O708" s="163">
        <f t="shared" si="33"/>
        <v>700</v>
      </c>
      <c r="P708" s="163">
        <f t="shared" si="33"/>
        <v>700</v>
      </c>
      <c r="Q708" s="163">
        <f t="shared" ref="Q708:Y708" si="34">+COUNTIF(Q$5:Q$704,0)</f>
        <v>0</v>
      </c>
      <c r="R708" s="163">
        <f t="shared" si="34"/>
        <v>0</v>
      </c>
      <c r="S708" s="163">
        <f t="shared" si="34"/>
        <v>0</v>
      </c>
      <c r="T708" s="163">
        <f t="shared" si="34"/>
        <v>0</v>
      </c>
      <c r="U708" s="163">
        <f t="shared" si="34"/>
        <v>0</v>
      </c>
      <c r="V708" s="163">
        <f t="shared" si="34"/>
        <v>0</v>
      </c>
      <c r="W708" s="163">
        <f t="shared" si="34"/>
        <v>0</v>
      </c>
      <c r="X708" s="163">
        <f t="shared" si="34"/>
        <v>0</v>
      </c>
      <c r="Y708" s="163">
        <f t="shared" si="34"/>
        <v>0</v>
      </c>
      <c r="AA708" s="163">
        <f>+COUNTIF(AA$5:AA$704,5)</f>
        <v>0</v>
      </c>
      <c r="AB708" s="163">
        <f>+COUNTIF(AB$5:AB$704,5)</f>
        <v>0</v>
      </c>
      <c r="AC708" s="163">
        <f>+COUNTIF(AC$5:AC$704,5)</f>
        <v>0</v>
      </c>
      <c r="AD708" s="163">
        <f>+COUNTIF(AD$5:AD$704,5)</f>
        <v>0</v>
      </c>
      <c r="AE708" s="163">
        <f>+COUNTIF(AE$5:AE$704,5)</f>
        <v>0</v>
      </c>
      <c r="AF708" s="163">
        <f t="shared" ref="AF708:AP708" si="35">+COUNTIF(AF$5:AF$704,2)</f>
        <v>0</v>
      </c>
      <c r="AG708" s="163">
        <f t="shared" si="35"/>
        <v>0</v>
      </c>
      <c r="AH708" s="163">
        <f t="shared" si="35"/>
        <v>0</v>
      </c>
      <c r="AI708" s="163">
        <f t="shared" si="35"/>
        <v>0</v>
      </c>
      <c r="AJ708" s="163">
        <f t="shared" si="35"/>
        <v>0</v>
      </c>
      <c r="AK708" s="163">
        <f t="shared" si="35"/>
        <v>0</v>
      </c>
      <c r="AL708" s="163">
        <f t="shared" si="35"/>
        <v>0</v>
      </c>
      <c r="AM708" s="163">
        <f t="shared" si="35"/>
        <v>0</v>
      </c>
      <c r="AN708" s="163">
        <f t="shared" si="35"/>
        <v>0</v>
      </c>
      <c r="AO708" s="163">
        <f t="shared" si="35"/>
        <v>0</v>
      </c>
      <c r="AP708" s="163">
        <f t="shared" si="35"/>
        <v>0</v>
      </c>
      <c r="AQ708" s="163">
        <f t="shared" ref="AQ708:AX708" si="36">COUNTBLANK(AQ$5:AQ$704)</f>
        <v>700</v>
      </c>
      <c r="AR708" s="163">
        <f t="shared" si="36"/>
        <v>700</v>
      </c>
      <c r="AS708" s="163">
        <f t="shared" si="36"/>
        <v>700</v>
      </c>
      <c r="AT708" s="163">
        <f t="shared" si="36"/>
        <v>700</v>
      </c>
      <c r="AU708" s="163">
        <f t="shared" si="36"/>
        <v>700</v>
      </c>
      <c r="AV708" s="163">
        <f t="shared" si="36"/>
        <v>700</v>
      </c>
      <c r="AW708" s="163">
        <f t="shared" si="36"/>
        <v>700</v>
      </c>
      <c r="AX708" s="163">
        <f t="shared" si="36"/>
        <v>700</v>
      </c>
      <c r="AY708" s="163"/>
      <c r="AZ708" s="163">
        <f>+COUNTIF(AZ$5:AZ$704,2)</f>
        <v>0</v>
      </c>
      <c r="BA708" s="166"/>
      <c r="BB708" s="165">
        <f>COUNTIFS(BB$5:BB$704,"&gt;=30",BB$5:BB$704,"&lt;60")</f>
        <v>0</v>
      </c>
      <c r="BC708" s="166"/>
      <c r="BD708" s="166">
        <f>COUNTIFS(BD$5:BD$704,"&gt;=30",BD$5:BD$704,"&lt;60")</f>
        <v>0</v>
      </c>
      <c r="BE708" s="166"/>
      <c r="BF708" s="166">
        <f>COUNTIFS(BF$5:BF$704,"&gt;=30",BF$5:BF$704,"&lt;60")</f>
        <v>0</v>
      </c>
      <c r="BG708" s="166"/>
      <c r="BH708" s="166"/>
      <c r="BI708" s="166">
        <f>COUNTIFS(BI$5:BI$704,"&gt;=30",BI$5:BI$704,"&lt;60")</f>
        <v>0</v>
      </c>
      <c r="BJ708" s="166"/>
      <c r="BK708" s="166">
        <f>COUNTIFS(BK$5:BK$704,"&gt;=30",BK$5:BK$704,"&lt;60")</f>
        <v>0</v>
      </c>
      <c r="BL708" s="166"/>
      <c r="BM708" s="167"/>
      <c r="BN708" s="166">
        <f>COUNTIFS(BN$5:BN$704,"&gt;=30",BN$5:BN$704,"&lt;60")</f>
        <v>0</v>
      </c>
      <c r="BO708" s="166"/>
      <c r="BP708" s="163"/>
      <c r="BQ708" s="163">
        <f>+COUNTIF(BQ$5:BQ$704,2)</f>
        <v>0</v>
      </c>
      <c r="BR708" s="168"/>
      <c r="BS708" s="163">
        <f>+COUNTIF(BS$5:BS$704,"2")</f>
        <v>0</v>
      </c>
      <c r="BT708" s="163"/>
      <c r="BU708" s="163">
        <f>+COUNTIF(BU$5:BU$704,2)</f>
        <v>0</v>
      </c>
      <c r="BV708" s="166">
        <f>COUNTIFS(BV$5:BV$704,"&gt;=30",BV$5:BV$704,"&lt;40")</f>
        <v>0</v>
      </c>
      <c r="BW708" s="163">
        <f>+COUNTIF(BW$5:BW$704,1)</f>
        <v>0</v>
      </c>
    </row>
    <row r="709" spans="1:75" s="164" customFormat="1">
      <c r="A709" s="161"/>
      <c r="B709" s="161"/>
      <c r="C709" s="161"/>
      <c r="D709" s="161"/>
      <c r="E709" s="163">
        <f>COUNTA(E$5:E$704)</f>
        <v>0</v>
      </c>
      <c r="F709" s="163">
        <f>+COUNTIF(F$5:F$704,3)</f>
        <v>0</v>
      </c>
      <c r="G709" s="163">
        <f>+COUNTIF(G$5:G$704,3)</f>
        <v>0</v>
      </c>
      <c r="Q709" s="163">
        <f t="shared" ref="Q709:Y709" si="37">COUNTBLANK(Q$5:Q$704)</f>
        <v>700</v>
      </c>
      <c r="R709" s="163">
        <f t="shared" si="37"/>
        <v>700</v>
      </c>
      <c r="S709" s="163">
        <f t="shared" si="37"/>
        <v>700</v>
      </c>
      <c r="T709" s="163">
        <f t="shared" si="37"/>
        <v>700</v>
      </c>
      <c r="U709" s="163">
        <f t="shared" si="37"/>
        <v>700</v>
      </c>
      <c r="V709" s="163">
        <f t="shared" si="37"/>
        <v>700</v>
      </c>
      <c r="W709" s="163">
        <f t="shared" si="37"/>
        <v>700</v>
      </c>
      <c r="X709" s="163">
        <f t="shared" si="37"/>
        <v>700</v>
      </c>
      <c r="Y709" s="163">
        <f t="shared" si="37"/>
        <v>700</v>
      </c>
      <c r="AA709" s="163">
        <f>+COUNTIF(AA$5:AA$704,4)</f>
        <v>0</v>
      </c>
      <c r="AB709" s="163">
        <f>+COUNTIF(AB$5:AB$704,4)</f>
        <v>0</v>
      </c>
      <c r="AC709" s="163">
        <f>+COUNTIF(AC$5:AC$704,4)</f>
        <v>0</v>
      </c>
      <c r="AD709" s="163">
        <f>+COUNTIF(AD$5:AD$704,4)</f>
        <v>0</v>
      </c>
      <c r="AE709" s="163">
        <f>+COUNTIF(AE$5:AE$704,4)</f>
        <v>0</v>
      </c>
      <c r="AF709" s="163">
        <f t="shared" ref="AF709:AP709" si="38">+COUNTIF(AF$5:AF$704,1)</f>
        <v>0</v>
      </c>
      <c r="AG709" s="163">
        <f t="shared" si="38"/>
        <v>0</v>
      </c>
      <c r="AH709" s="163">
        <f t="shared" si="38"/>
        <v>0</v>
      </c>
      <c r="AI709" s="163">
        <f t="shared" si="38"/>
        <v>0</v>
      </c>
      <c r="AJ709" s="163">
        <f t="shared" si="38"/>
        <v>0</v>
      </c>
      <c r="AK709" s="163">
        <f t="shared" si="38"/>
        <v>0</v>
      </c>
      <c r="AL709" s="163">
        <f t="shared" si="38"/>
        <v>0</v>
      </c>
      <c r="AM709" s="163">
        <f t="shared" si="38"/>
        <v>0</v>
      </c>
      <c r="AN709" s="163">
        <f t="shared" si="38"/>
        <v>0</v>
      </c>
      <c r="AO709" s="163">
        <f t="shared" si="38"/>
        <v>0</v>
      </c>
      <c r="AP709" s="163">
        <f t="shared" si="38"/>
        <v>0</v>
      </c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>
        <f>+COUNTIF(AZ$5:AZ$704,3)</f>
        <v>0</v>
      </c>
      <c r="BA709" s="166"/>
      <c r="BB709" s="166">
        <f>COUNTIFS(BB$5:BB$704,"&gt;=60",BB$5:BB$704,"&lt;90")</f>
        <v>0</v>
      </c>
      <c r="BC709" s="166"/>
      <c r="BD709" s="166">
        <f>COUNTIFS(BD$5:BD$704,"&gt;=60",BD$5:BD$704,"&lt;90")</f>
        <v>0</v>
      </c>
      <c r="BE709" s="166"/>
      <c r="BF709" s="166">
        <f>COUNTIFS(BF$5:BF$704,"&gt;=60",BF$5:BF$704,"&lt;90")</f>
        <v>0</v>
      </c>
      <c r="BG709" s="166"/>
      <c r="BH709" s="166"/>
      <c r="BI709" s="166">
        <f>COUNTIFS(BI$5:BI$704,"&gt;=60",BI$5:BI$704,"&lt;90")</f>
        <v>0</v>
      </c>
      <c r="BJ709" s="166"/>
      <c r="BK709" s="166">
        <f>COUNTIFS(BK$5:BK$704,"&gt;=60",BK$5:BK$704,"&lt;90")</f>
        <v>0</v>
      </c>
      <c r="BL709" s="166"/>
      <c r="BM709" s="167"/>
      <c r="BN709" s="166">
        <f>COUNTIFS(BN$5:BN$704,"&gt;=60",BN$5:BN$704,"&lt;90")</f>
        <v>0</v>
      </c>
      <c r="BO709" s="166"/>
      <c r="BP709" s="163"/>
      <c r="BQ709" s="163">
        <f>+COUNTIF(BQ$5:BQ$704,3)</f>
        <v>0</v>
      </c>
      <c r="BR709" s="168"/>
      <c r="BS709" s="163">
        <f>+COUNTIF(BS$5:BS$704,"3")</f>
        <v>0</v>
      </c>
      <c r="BT709" s="163"/>
      <c r="BU709" s="163">
        <f>COUNTBLANK(BU$5:BU$704)</f>
        <v>700</v>
      </c>
      <c r="BV709" s="166">
        <f>COUNTIFS(BV$5:BV$704,"&gt;=40",BV$5:BV$704,"&lt;50")</f>
        <v>0</v>
      </c>
      <c r="BW709" s="163">
        <f>COUNTBLANK(BW$5:BW$704)</f>
        <v>700</v>
      </c>
    </row>
    <row r="710" spans="1:75" s="164" customFormat="1">
      <c r="A710" s="161"/>
      <c r="B710" s="161"/>
      <c r="C710" s="161"/>
      <c r="D710" s="161"/>
      <c r="E710" s="166"/>
      <c r="F710" s="163">
        <f>+COUNTIF(F$5:F$704,4)</f>
        <v>0</v>
      </c>
      <c r="G710" s="163">
        <f>+COUNTIF(G$5:G$704,4)</f>
        <v>0</v>
      </c>
      <c r="AA710" s="163">
        <f>+COUNTIF(AA$5:AA$704,3)</f>
        <v>0</v>
      </c>
      <c r="AB710" s="163">
        <f>+COUNTIF(AB$5:AB$704,3)</f>
        <v>0</v>
      </c>
      <c r="AC710" s="163">
        <f>+COUNTIF(AC$5:AC$704,3)</f>
        <v>0</v>
      </c>
      <c r="AD710" s="163">
        <f>+COUNTIF(AD$5:AD$704,3)</f>
        <v>0</v>
      </c>
      <c r="AE710" s="163">
        <f>+COUNTIF(AE$5:AE$704,3)</f>
        <v>0</v>
      </c>
      <c r="AF710" s="163">
        <f t="shared" ref="AF710:AP710" si="39">+COUNTIF(AF$5:AF$704,0)</f>
        <v>0</v>
      </c>
      <c r="AG710" s="163">
        <f t="shared" si="39"/>
        <v>0</v>
      </c>
      <c r="AH710" s="163">
        <f t="shared" si="39"/>
        <v>0</v>
      </c>
      <c r="AI710" s="163">
        <f t="shared" si="39"/>
        <v>0</v>
      </c>
      <c r="AJ710" s="163">
        <f t="shared" si="39"/>
        <v>0</v>
      </c>
      <c r="AK710" s="163">
        <f t="shared" si="39"/>
        <v>0</v>
      </c>
      <c r="AL710" s="163">
        <f t="shared" si="39"/>
        <v>0</v>
      </c>
      <c r="AM710" s="163">
        <f t="shared" si="39"/>
        <v>0</v>
      </c>
      <c r="AN710" s="163">
        <f t="shared" si="39"/>
        <v>0</v>
      </c>
      <c r="AO710" s="163">
        <f t="shared" si="39"/>
        <v>0</v>
      </c>
      <c r="AP710" s="163">
        <f t="shared" si="39"/>
        <v>0</v>
      </c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>
        <f>+COUNTIF(AZ$5:AZ$704,4)</f>
        <v>0</v>
      </c>
      <c r="BA710" s="166"/>
      <c r="BB710" s="166">
        <f>COUNTIFS(BB$5:BB$704,"&gt;=90",BB$5:BB$704,"&lt;120")</f>
        <v>0</v>
      </c>
      <c r="BC710" s="166"/>
      <c r="BD710" s="166">
        <f>COUNTIFS(BD$5:BD$704,"&gt;=90",BD$5:BD$704,"&lt;120")</f>
        <v>0</v>
      </c>
      <c r="BE710" s="166"/>
      <c r="BF710" s="166">
        <f>COUNTIFS(BF$5:BF$704,"&gt;=90",BF$5:BF$704,"&lt;120")</f>
        <v>0</v>
      </c>
      <c r="BG710" s="166"/>
      <c r="BH710" s="166"/>
      <c r="BI710" s="166">
        <f>COUNTIFS(BI$5:BI$704,"&gt;=90",BI$5:BI$704,"&lt;120")</f>
        <v>0</v>
      </c>
      <c r="BJ710" s="166"/>
      <c r="BK710" s="166">
        <f>COUNTIFS(BK$5:BK$704,"&gt;=90",BK$5:BK$704,"&lt;120")</f>
        <v>0</v>
      </c>
      <c r="BL710" s="166"/>
      <c r="BM710" s="167"/>
      <c r="BN710" s="166">
        <f>COUNTIFS(BN$5:BN$704,"&gt;=90",BN$5:BN$704,"&lt;120")</f>
        <v>0</v>
      </c>
      <c r="BO710" s="166"/>
      <c r="BP710" s="163"/>
      <c r="BQ710" s="163">
        <f>+COUNTIF(BQ$5:BQ$704,4)</f>
        <v>0</v>
      </c>
      <c r="BR710" s="168"/>
      <c r="BS710" s="163">
        <f>+COUNTIF(BS$5:BS$704,"4")</f>
        <v>0</v>
      </c>
      <c r="BT710" s="163"/>
      <c r="BU710" s="166"/>
      <c r="BV710" s="166">
        <f>COUNTIFS(BV$5:BV$704,"&gt;=50",BV$5:BV$704,"&lt;60")</f>
        <v>0</v>
      </c>
      <c r="BW710" s="166"/>
    </row>
    <row r="711" spans="1:75" s="164" customFormat="1">
      <c r="A711" s="161"/>
      <c r="B711" s="161"/>
      <c r="C711" s="161"/>
      <c r="D711" s="161"/>
      <c r="E711" s="166"/>
      <c r="F711" s="163">
        <f>COUNTBLANK($F$5:$F$704)</f>
        <v>700</v>
      </c>
      <c r="G711" s="163">
        <f>+COUNTIF(G$5:G$704,5)</f>
        <v>0</v>
      </c>
      <c r="AA711" s="163">
        <f>+COUNTIF(AA$5:AA$704,2)</f>
        <v>0</v>
      </c>
      <c r="AB711" s="163">
        <f>+COUNTIF(AB$5:AB$704,2)</f>
        <v>0</v>
      </c>
      <c r="AC711" s="163">
        <f>+COUNTIF(AC$5:AC$704,2)</f>
        <v>0</v>
      </c>
      <c r="AD711" s="163">
        <f>+COUNTIF(AD$5:AD$704,2)</f>
        <v>0</v>
      </c>
      <c r="AE711" s="163">
        <f>+COUNTIF(AE$5:AE$704,2)</f>
        <v>0</v>
      </c>
      <c r="AF711" s="163">
        <f t="shared" ref="AF711:AP711" si="40">+COUNTIF(AF$5:AF$704,-1)</f>
        <v>0</v>
      </c>
      <c r="AG711" s="163">
        <f t="shared" si="40"/>
        <v>0</v>
      </c>
      <c r="AH711" s="163">
        <f t="shared" si="40"/>
        <v>0</v>
      </c>
      <c r="AI711" s="163">
        <f t="shared" si="40"/>
        <v>0</v>
      </c>
      <c r="AJ711" s="163">
        <f t="shared" si="40"/>
        <v>0</v>
      </c>
      <c r="AK711" s="163">
        <f t="shared" si="40"/>
        <v>0</v>
      </c>
      <c r="AL711" s="163">
        <f t="shared" si="40"/>
        <v>0</v>
      </c>
      <c r="AM711" s="163">
        <f t="shared" si="40"/>
        <v>0</v>
      </c>
      <c r="AN711" s="163">
        <f t="shared" si="40"/>
        <v>0</v>
      </c>
      <c r="AO711" s="163">
        <f t="shared" si="40"/>
        <v>0</v>
      </c>
      <c r="AP711" s="163">
        <f t="shared" si="40"/>
        <v>0</v>
      </c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>
        <f>+COUNTIF(AZ$5:AZ$704,5)</f>
        <v>0</v>
      </c>
      <c r="BA711" s="166"/>
      <c r="BB711" s="166">
        <f>COUNTIFS(BB$5:BB$704,"&gt;=120",BB$5:BB$704,"&lt;150")</f>
        <v>0</v>
      </c>
      <c r="BC711" s="166"/>
      <c r="BD711" s="166">
        <f>COUNTIFS(BD$5:BD$704,"&gt;=120",BD$5:BD$704,"&lt;150")</f>
        <v>0</v>
      </c>
      <c r="BE711" s="166"/>
      <c r="BF711" s="166">
        <f>COUNTIFS(BF$5:BF$704,"&gt;=120",BF$5:BF$704,"&lt;150")</f>
        <v>0</v>
      </c>
      <c r="BG711" s="166"/>
      <c r="BH711" s="166"/>
      <c r="BI711" s="166">
        <f>COUNTIFS(BI$5:BI$704,"&gt;=120",BI$5:BI$704,"&lt;150")</f>
        <v>0</v>
      </c>
      <c r="BJ711" s="166"/>
      <c r="BK711" s="166">
        <f>COUNTIFS(BK$5:BK$704,"&gt;=120",BK$5:BK$704,"&lt;150")</f>
        <v>0</v>
      </c>
      <c r="BL711" s="166"/>
      <c r="BM711" s="167"/>
      <c r="BN711" s="166">
        <f>COUNTIFS(BN$5:BN$704,"&gt;=120",BN$5:BN$704,"&lt;150")</f>
        <v>0</v>
      </c>
      <c r="BO711" s="166"/>
      <c r="BP711" s="166"/>
      <c r="BQ711" s="163">
        <f>COUNTBLANK(BQ$5:BQ$704)</f>
        <v>700</v>
      </c>
      <c r="BR711" s="168"/>
      <c r="BS711" s="163">
        <f>+COUNTIF(BS$5:BS$704,"5")</f>
        <v>0</v>
      </c>
      <c r="BT711" s="163"/>
      <c r="BU711" s="166"/>
      <c r="BV711" s="166">
        <f>COUNTIFS(BV$5:BV$704,"&gt;=60",BV$5:BV$704,"&lt;70")</f>
        <v>0</v>
      </c>
      <c r="BW711" s="166"/>
    </row>
    <row r="712" spans="1:75" s="164" customFormat="1">
      <c r="A712" s="161"/>
      <c r="B712" s="161"/>
      <c r="C712" s="161"/>
      <c r="D712" s="161"/>
      <c r="E712" s="166"/>
      <c r="F712" s="163"/>
      <c r="G712" s="163">
        <f>COUNTBLANK(G$5:G$704)</f>
        <v>700</v>
      </c>
      <c r="AA712" s="163">
        <f>+COUNTIF(AA$5:AA$704,1)</f>
        <v>0</v>
      </c>
      <c r="AB712" s="163">
        <f>+COUNTIF(AB$5:AB$704,1)</f>
        <v>0</v>
      </c>
      <c r="AC712" s="163">
        <f>+COUNTIF(AC$5:AC$704,1)</f>
        <v>0</v>
      </c>
      <c r="AD712" s="163">
        <f>+COUNTIF(AD$5:AD$704,1)</f>
        <v>0</v>
      </c>
      <c r="AE712" s="163">
        <f>+COUNTIF(AE$5:AE$704,1)</f>
        <v>0</v>
      </c>
      <c r="AF712" s="163">
        <f t="shared" ref="AF712:AP712" si="41">+COUNTIF(AF$5:AF$704,-2)</f>
        <v>0</v>
      </c>
      <c r="AG712" s="163">
        <f t="shared" si="41"/>
        <v>0</v>
      </c>
      <c r="AH712" s="163">
        <f t="shared" si="41"/>
        <v>0</v>
      </c>
      <c r="AI712" s="163">
        <f t="shared" si="41"/>
        <v>0</v>
      </c>
      <c r="AJ712" s="163">
        <f t="shared" si="41"/>
        <v>0</v>
      </c>
      <c r="AK712" s="163">
        <f t="shared" si="41"/>
        <v>0</v>
      </c>
      <c r="AL712" s="163">
        <f t="shared" si="41"/>
        <v>0</v>
      </c>
      <c r="AM712" s="163">
        <f t="shared" si="41"/>
        <v>0</v>
      </c>
      <c r="AN712" s="163">
        <f t="shared" si="41"/>
        <v>0</v>
      </c>
      <c r="AO712" s="163">
        <f t="shared" si="41"/>
        <v>0</v>
      </c>
      <c r="AP712" s="163">
        <f t="shared" si="41"/>
        <v>0</v>
      </c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>
        <f>+COUNTIF(AZ$5:AZ$704,6)</f>
        <v>0</v>
      </c>
      <c r="BA712" s="166"/>
      <c r="BB712" s="166">
        <f>COUNTIFS(BB$5:BB$704,"&gt;=150",BB$5:BB$704,"&lt;180")</f>
        <v>0</v>
      </c>
      <c r="BC712" s="166"/>
      <c r="BD712" s="166">
        <f>COUNTIFS(BD$5:BD$704,"&gt;=150",BD$5:BD$704,"&lt;180")</f>
        <v>0</v>
      </c>
      <c r="BE712" s="166"/>
      <c r="BF712" s="166">
        <f>COUNTIFS(BF$5:BF$704,"&gt;=150",BF$5:BF$704,"&lt;180")</f>
        <v>0</v>
      </c>
      <c r="BG712" s="166"/>
      <c r="BH712" s="166"/>
      <c r="BI712" s="166">
        <f>COUNTIFS(BI$5:BI$704,"&gt;=150",BI$5:BI$704,"&lt;180")</f>
        <v>0</v>
      </c>
      <c r="BJ712" s="166"/>
      <c r="BK712" s="166">
        <f>COUNTIFS(BK$5:BK$704,"&gt;=150",BK$5:BK$704,"&lt;180")</f>
        <v>0</v>
      </c>
      <c r="BL712" s="166"/>
      <c r="BM712" s="167"/>
      <c r="BN712" s="166">
        <f>COUNTIFS(BN$5:BN$704,"&gt;=150",BN$5:BN$704,"&lt;180")</f>
        <v>0</v>
      </c>
      <c r="BO712" s="166"/>
      <c r="BP712" s="166"/>
      <c r="BR712" s="168"/>
      <c r="BS712" s="163">
        <f>+COUNTIF(BS$5:BS$704,"6")</f>
        <v>0</v>
      </c>
      <c r="BT712" s="163"/>
      <c r="BU712" s="166"/>
      <c r="BV712" s="166">
        <f>COUNTIFS(BV$5:BV$704,"&gt;=70")</f>
        <v>0</v>
      </c>
      <c r="BW712" s="166"/>
    </row>
    <row r="713" spans="1:75" s="164" customFormat="1">
      <c r="A713" s="161"/>
      <c r="B713" s="161"/>
      <c r="C713" s="161"/>
      <c r="D713" s="161"/>
      <c r="AA713" s="166"/>
      <c r="AB713" s="166"/>
      <c r="AC713" s="166"/>
      <c r="AD713" s="166"/>
      <c r="AE713" s="166"/>
      <c r="AF713" s="163">
        <f t="shared" ref="AF713:AP713" si="42">+COUNTIF(AF$5:AF$704,-3)</f>
        <v>0</v>
      </c>
      <c r="AG713" s="163">
        <f t="shared" si="42"/>
        <v>0</v>
      </c>
      <c r="AH713" s="163">
        <f t="shared" si="42"/>
        <v>0</v>
      </c>
      <c r="AI713" s="169">
        <f t="shared" si="42"/>
        <v>0</v>
      </c>
      <c r="AJ713" s="163">
        <f t="shared" si="42"/>
        <v>0</v>
      </c>
      <c r="AK713" s="163">
        <f t="shared" si="42"/>
        <v>0</v>
      </c>
      <c r="AL713" s="163">
        <f t="shared" si="42"/>
        <v>0</v>
      </c>
      <c r="AM713" s="163">
        <f t="shared" si="42"/>
        <v>0</v>
      </c>
      <c r="AN713" s="163">
        <f t="shared" si="42"/>
        <v>0</v>
      </c>
      <c r="AO713" s="163">
        <f t="shared" si="42"/>
        <v>0</v>
      </c>
      <c r="AP713" s="163">
        <f t="shared" si="42"/>
        <v>0</v>
      </c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>
        <f>COUNTIFS(AZ$5:AZ$704,"&gt;=7")</f>
        <v>0</v>
      </c>
      <c r="BA713" s="166"/>
      <c r="BB713" s="166">
        <f>COUNTIFS(BB$5:BB$704,"&gt;=180")</f>
        <v>0</v>
      </c>
      <c r="BC713" s="166"/>
      <c r="BD713" s="166">
        <f>COUNTIFS(BD$5:BD$704,"&gt;=180")</f>
        <v>0</v>
      </c>
      <c r="BE713" s="166"/>
      <c r="BF713" s="166">
        <f>COUNTIFS(BF$5:BF$704,"&gt;=180")</f>
        <v>0</v>
      </c>
      <c r="BG713" s="166"/>
      <c r="BH713" s="166"/>
      <c r="BI713" s="166">
        <f>COUNTIFS(BI$5:BI$704,"&gt;=180")</f>
        <v>0</v>
      </c>
      <c r="BJ713" s="166"/>
      <c r="BK713" s="166">
        <f>COUNTIFS(BK$5:BK$704,"&gt;=180")</f>
        <v>0</v>
      </c>
      <c r="BL713" s="166"/>
      <c r="BM713" s="167"/>
      <c r="BN713" s="166">
        <f>COUNTIFS(BN$5:BN$704,"&gt;=180")</f>
        <v>0</v>
      </c>
      <c r="BO713" s="166"/>
      <c r="BP713" s="166"/>
      <c r="BR713" s="168"/>
      <c r="BS713" s="163">
        <f>+COUNTIF(BS$5:BS$704,"7")</f>
        <v>0</v>
      </c>
      <c r="BT713" s="163"/>
      <c r="BU713" s="166"/>
      <c r="BV713" s="166">
        <f>COUNTIFS(BV$5:BV$704,"&lt;=19")</f>
        <v>0</v>
      </c>
      <c r="BW713" s="166"/>
    </row>
    <row r="714" spans="1:75" s="164" customFormat="1">
      <c r="A714" s="161"/>
      <c r="B714" s="161"/>
      <c r="C714" s="161"/>
      <c r="D714" s="161"/>
      <c r="AA714" s="163">
        <f t="shared" ref="AA714:AP714" si="43">COUNTBLANK(AA$5:AA$704)</f>
        <v>700</v>
      </c>
      <c r="AB714" s="163">
        <f t="shared" si="43"/>
        <v>700</v>
      </c>
      <c r="AC714" s="163">
        <f t="shared" si="43"/>
        <v>700</v>
      </c>
      <c r="AD714" s="163">
        <f t="shared" si="43"/>
        <v>700</v>
      </c>
      <c r="AE714" s="163">
        <f t="shared" si="43"/>
        <v>700</v>
      </c>
      <c r="AF714" s="163">
        <f t="shared" si="43"/>
        <v>700</v>
      </c>
      <c r="AG714" s="163">
        <f t="shared" si="43"/>
        <v>700</v>
      </c>
      <c r="AH714" s="163">
        <f t="shared" si="43"/>
        <v>700</v>
      </c>
      <c r="AI714" s="163">
        <f t="shared" si="43"/>
        <v>700</v>
      </c>
      <c r="AJ714" s="163">
        <f t="shared" si="43"/>
        <v>700</v>
      </c>
      <c r="AK714" s="163">
        <f t="shared" si="43"/>
        <v>700</v>
      </c>
      <c r="AL714" s="163">
        <f t="shared" si="43"/>
        <v>700</v>
      </c>
      <c r="AM714" s="163">
        <f t="shared" si="43"/>
        <v>700</v>
      </c>
      <c r="AN714" s="163">
        <f t="shared" si="43"/>
        <v>700</v>
      </c>
      <c r="AO714" s="163">
        <f t="shared" si="43"/>
        <v>700</v>
      </c>
      <c r="AP714" s="163">
        <f t="shared" si="43"/>
        <v>700</v>
      </c>
      <c r="AQ714" s="163"/>
      <c r="AR714" s="163"/>
      <c r="AS714" s="163"/>
      <c r="AT714" s="163"/>
      <c r="AU714" s="163"/>
      <c r="AV714" s="163"/>
      <c r="AW714" s="163"/>
      <c r="AX714" s="163"/>
      <c r="AY714" s="166"/>
      <c r="AZ714" s="163">
        <f>COUNTA(AZ$5:AZ$704)</f>
        <v>0</v>
      </c>
      <c r="BA714" s="166"/>
      <c r="BB714" s="166"/>
      <c r="BC714" s="166"/>
      <c r="BD714" s="166"/>
      <c r="BE714" s="166"/>
      <c r="BF714" s="166"/>
      <c r="BG714" s="166"/>
      <c r="BH714" s="166"/>
      <c r="BI714" s="166"/>
      <c r="BJ714" s="166"/>
      <c r="BK714" s="166"/>
      <c r="BL714" s="166"/>
      <c r="BM714" s="167"/>
      <c r="BN714" s="166"/>
      <c r="BO714" s="166"/>
      <c r="BP714" s="166"/>
      <c r="BR714" s="168"/>
      <c r="BS714" s="163">
        <f>+COUNTIF(BS$5:BS$704,"8")</f>
        <v>0</v>
      </c>
      <c r="BT714" s="163"/>
      <c r="BU714" s="166"/>
      <c r="BV714" s="170">
        <f>COUNTBLANK(BV$5:BV$704)</f>
        <v>700</v>
      </c>
      <c r="BW714" s="166"/>
    </row>
    <row r="715" spans="1:75" s="164" customFormat="1">
      <c r="A715" s="161"/>
      <c r="B715" s="161"/>
      <c r="C715" s="161"/>
      <c r="D715" s="161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  <c r="AU715" s="166"/>
      <c r="AV715" s="166"/>
      <c r="AW715" s="166"/>
      <c r="AX715" s="166"/>
      <c r="AY715" s="166"/>
      <c r="AZ715" s="166"/>
      <c r="BA715" s="166"/>
      <c r="BB715" s="166"/>
      <c r="BC715" s="166"/>
      <c r="BD715" s="166"/>
      <c r="BE715" s="166"/>
      <c r="BF715" s="166"/>
      <c r="BG715" s="166"/>
      <c r="BH715" s="166"/>
      <c r="BI715" s="166"/>
      <c r="BJ715" s="166"/>
      <c r="BK715" s="166"/>
      <c r="BL715" s="166"/>
      <c r="BM715" s="167"/>
      <c r="BN715" s="166"/>
      <c r="BO715" s="166"/>
      <c r="BP715" s="166"/>
      <c r="BR715" s="168"/>
      <c r="BS715" s="163">
        <f>+COUNTIF(BS$5:BS$704,"9")</f>
        <v>0</v>
      </c>
      <c r="BT715" s="163"/>
      <c r="BU715" s="166"/>
      <c r="BW715" s="166"/>
    </row>
    <row r="716" spans="1:75" s="164" customFormat="1">
      <c r="A716" s="161"/>
      <c r="B716" s="161"/>
      <c r="C716" s="161"/>
      <c r="D716" s="161"/>
      <c r="AA716" s="166"/>
      <c r="AB716" s="166"/>
      <c r="AC716" s="166"/>
      <c r="AD716" s="166"/>
      <c r="AE716" s="166"/>
      <c r="AF716" s="166"/>
      <c r="AG716" s="166"/>
      <c r="AH716" s="166"/>
      <c r="AI716" s="166">
        <f>AI707+AI708+AI709</f>
        <v>0</v>
      </c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  <c r="AU716" s="166"/>
      <c r="AV716" s="166"/>
      <c r="AW716" s="166"/>
      <c r="AX716" s="166"/>
      <c r="AY716" s="166"/>
      <c r="AZ716" s="166"/>
      <c r="BA716" s="166"/>
      <c r="BB716" s="166"/>
      <c r="BC716" s="166"/>
      <c r="BD716" s="166"/>
      <c r="BE716" s="166"/>
      <c r="BF716" s="166"/>
      <c r="BG716" s="166"/>
      <c r="BH716" s="166"/>
      <c r="BI716" s="166"/>
      <c r="BJ716" s="166"/>
      <c r="BK716" s="166"/>
      <c r="BL716" s="166"/>
      <c r="BM716" s="167"/>
      <c r="BN716" s="166"/>
      <c r="BO716" s="166"/>
      <c r="BP716" s="166"/>
      <c r="BR716" s="168"/>
      <c r="BS716" s="163">
        <f>+COUNTIF(BS$5:BS$704,"10")</f>
        <v>0</v>
      </c>
      <c r="BT716" s="163"/>
      <c r="BU716" s="166"/>
      <c r="BW716" s="166"/>
    </row>
    <row r="717" spans="1:75" s="164" customFormat="1">
      <c r="A717" s="161"/>
      <c r="B717" s="161"/>
      <c r="C717" s="161"/>
      <c r="D717" s="161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  <c r="AU717" s="166"/>
      <c r="AV717" s="166"/>
      <c r="AW717" s="166"/>
      <c r="AX717" s="166"/>
      <c r="AY717" s="166"/>
      <c r="AZ717" s="166"/>
      <c r="BA717" s="166"/>
      <c r="BB717" s="166"/>
      <c r="BC717" s="166"/>
      <c r="BD717" s="166"/>
      <c r="BE717" s="166"/>
      <c r="BF717" s="166"/>
      <c r="BG717" s="166"/>
      <c r="BH717" s="166"/>
      <c r="BI717" s="166"/>
      <c r="BJ717" s="166"/>
      <c r="BK717" s="166"/>
      <c r="BL717" s="166"/>
      <c r="BM717" s="167"/>
      <c r="BN717" s="166"/>
      <c r="BO717" s="166"/>
      <c r="BP717" s="166"/>
      <c r="BR717" s="168"/>
      <c r="BS717" s="163">
        <f>+COUNTIF(BS$5:BS$704,"11")</f>
        <v>0</v>
      </c>
      <c r="BT717" s="163"/>
      <c r="BU717" s="166"/>
      <c r="BV717" s="166"/>
      <c r="BW717" s="166"/>
    </row>
    <row r="718" spans="1:75" s="164" customFormat="1">
      <c r="A718" s="161"/>
      <c r="B718" s="161"/>
      <c r="C718" s="161"/>
      <c r="D718" s="161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  <c r="AU718" s="166"/>
      <c r="AV718" s="166"/>
      <c r="AW718" s="166"/>
      <c r="AX718" s="166"/>
      <c r="AY718" s="166"/>
      <c r="AZ718" s="166"/>
      <c r="BA718" s="166"/>
      <c r="BB718" s="166"/>
      <c r="BC718" s="166"/>
      <c r="BD718" s="166"/>
      <c r="BE718" s="166"/>
      <c r="BF718" s="166"/>
      <c r="BG718" s="166"/>
      <c r="BH718" s="166"/>
      <c r="BI718" s="166"/>
      <c r="BJ718" s="166"/>
      <c r="BK718" s="166"/>
      <c r="BL718" s="166"/>
      <c r="BM718" s="167"/>
      <c r="BN718" s="166"/>
      <c r="BO718" s="166"/>
      <c r="BP718" s="166"/>
      <c r="BR718" s="168"/>
      <c r="BS718" s="163">
        <f>+COUNTIF(BS$5:BS$704,"12")</f>
        <v>0</v>
      </c>
      <c r="BT718" s="163"/>
      <c r="BU718" s="166"/>
      <c r="BV718" s="166"/>
      <c r="BW718" s="166"/>
    </row>
    <row r="719" spans="1:75" s="164" customFormat="1">
      <c r="A719" s="161"/>
      <c r="B719" s="161"/>
      <c r="C719" s="161"/>
      <c r="D719" s="161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  <c r="AU719" s="166"/>
      <c r="AV719" s="166"/>
      <c r="AW719" s="166"/>
      <c r="AX719" s="166"/>
      <c r="AY719" s="166"/>
      <c r="AZ719" s="166"/>
      <c r="BA719" s="166"/>
      <c r="BB719" s="166"/>
      <c r="BC719" s="166"/>
      <c r="BD719" s="166"/>
      <c r="BE719" s="166"/>
      <c r="BF719" s="166"/>
      <c r="BG719" s="166"/>
      <c r="BH719" s="166"/>
      <c r="BI719" s="166"/>
      <c r="BJ719" s="166"/>
      <c r="BK719" s="166"/>
      <c r="BL719" s="166"/>
      <c r="BM719" s="167"/>
      <c r="BN719" s="166"/>
      <c r="BO719" s="166"/>
      <c r="BP719" s="166"/>
      <c r="BR719" s="168"/>
      <c r="BS719" s="163">
        <f>+COUNTIF(BS$5:BS$704,"13")</f>
        <v>0</v>
      </c>
      <c r="BT719" s="163"/>
      <c r="BU719" s="166"/>
      <c r="BV719" s="166"/>
      <c r="BW719" s="166"/>
    </row>
    <row r="720" spans="1:75" s="164" customFormat="1">
      <c r="A720" s="161"/>
      <c r="B720" s="161"/>
      <c r="C720" s="161"/>
      <c r="D720" s="161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  <c r="AU720" s="166"/>
      <c r="AV720" s="166"/>
      <c r="AW720" s="166"/>
      <c r="AX720" s="166"/>
      <c r="AY720" s="166"/>
      <c r="AZ720" s="166"/>
      <c r="BA720" s="166"/>
      <c r="BB720" s="166"/>
      <c r="BC720" s="166"/>
      <c r="BD720" s="166"/>
      <c r="BE720" s="166"/>
      <c r="BF720" s="166"/>
      <c r="BG720" s="166"/>
      <c r="BH720" s="166"/>
      <c r="BI720" s="166"/>
      <c r="BJ720" s="166"/>
      <c r="BK720" s="166"/>
      <c r="BL720" s="166"/>
      <c r="BM720" s="167"/>
      <c r="BN720" s="166"/>
      <c r="BO720" s="166"/>
      <c r="BP720" s="166"/>
      <c r="BR720" s="168"/>
      <c r="BS720" s="163">
        <f>+COUNTIF(BS$5:BS$704,"14")</f>
        <v>0</v>
      </c>
      <c r="BT720" s="163"/>
      <c r="BU720" s="166"/>
      <c r="BV720" s="166"/>
      <c r="BW720" s="166"/>
    </row>
    <row r="721" spans="1:75" s="164" customFormat="1">
      <c r="A721" s="161"/>
      <c r="C721" s="161"/>
      <c r="D721" s="161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  <c r="AM721" s="166"/>
      <c r="AN721" s="166"/>
      <c r="AO721" s="166"/>
      <c r="AP721" s="166"/>
      <c r="AQ721" s="166"/>
      <c r="AR721" s="166"/>
      <c r="AS721" s="166"/>
      <c r="AT721" s="166"/>
      <c r="AU721" s="166"/>
      <c r="AV721" s="166"/>
      <c r="AW721" s="166"/>
      <c r="AX721" s="166"/>
      <c r="AY721" s="166"/>
      <c r="AZ721" s="166"/>
      <c r="BA721" s="166"/>
      <c r="BB721" s="166"/>
      <c r="BC721" s="166"/>
      <c r="BD721" s="166"/>
      <c r="BE721" s="166"/>
      <c r="BF721" s="166"/>
      <c r="BG721" s="166"/>
      <c r="BH721" s="166"/>
      <c r="BI721" s="166"/>
      <c r="BJ721" s="166"/>
      <c r="BK721" s="166"/>
      <c r="BL721" s="166"/>
      <c r="BM721" s="167"/>
      <c r="BN721" s="166"/>
      <c r="BO721" s="166"/>
      <c r="BP721" s="166"/>
      <c r="BR721" s="168"/>
      <c r="BS721" s="163">
        <f>+COUNTIF(BS$5:BS$704,"15")</f>
        <v>0</v>
      </c>
      <c r="BT721" s="163"/>
      <c r="BU721" s="166"/>
      <c r="BV721" s="166"/>
      <c r="BW721" s="166"/>
    </row>
    <row r="722" spans="1:75" s="164" customFormat="1">
      <c r="A722" s="161"/>
      <c r="C722" s="161"/>
      <c r="D722" s="161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  <c r="AM722" s="166"/>
      <c r="AN722" s="166"/>
      <c r="AO722" s="166"/>
      <c r="AP722" s="166"/>
      <c r="AQ722" s="166"/>
      <c r="AR722" s="166"/>
      <c r="AS722" s="166"/>
      <c r="AT722" s="166"/>
      <c r="AU722" s="166"/>
      <c r="AV722" s="166"/>
      <c r="AW722" s="166"/>
      <c r="AX722" s="166"/>
      <c r="AY722" s="166"/>
      <c r="AZ722" s="166"/>
      <c r="BA722" s="166"/>
      <c r="BB722" s="166"/>
      <c r="BC722" s="166"/>
      <c r="BD722" s="166"/>
      <c r="BE722" s="166"/>
      <c r="BF722" s="166"/>
      <c r="BG722" s="166"/>
      <c r="BH722" s="166"/>
      <c r="BI722" s="166"/>
      <c r="BJ722" s="166"/>
      <c r="BK722" s="166"/>
      <c r="BL722" s="166"/>
      <c r="BM722" s="167"/>
      <c r="BN722" s="166"/>
      <c r="BO722" s="166"/>
      <c r="BP722" s="166"/>
      <c r="BR722" s="168"/>
      <c r="BS722" s="163">
        <f>+COUNTIF(BS$5:BS$704,"16")</f>
        <v>0</v>
      </c>
      <c r="BT722" s="163"/>
      <c r="BU722" s="166"/>
      <c r="BV722" s="166"/>
      <c r="BW722" s="166"/>
    </row>
    <row r="723" spans="1:75" s="164" customFormat="1">
      <c r="A723" s="161"/>
      <c r="C723" s="161"/>
      <c r="D723" s="161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  <c r="AM723" s="166"/>
      <c r="AN723" s="166"/>
      <c r="AO723" s="166"/>
      <c r="AP723" s="166"/>
      <c r="AQ723" s="166"/>
      <c r="AR723" s="166"/>
      <c r="AS723" s="166"/>
      <c r="AT723" s="166"/>
      <c r="AU723" s="166"/>
      <c r="AV723" s="166"/>
      <c r="AW723" s="166"/>
      <c r="AX723" s="166"/>
      <c r="AY723" s="166"/>
      <c r="AZ723" s="166"/>
      <c r="BA723" s="166"/>
      <c r="BB723" s="166"/>
      <c r="BC723" s="166"/>
      <c r="BD723" s="166"/>
      <c r="BE723" s="166"/>
      <c r="BF723" s="166"/>
      <c r="BG723" s="166"/>
      <c r="BH723" s="166"/>
      <c r="BI723" s="166"/>
      <c r="BJ723" s="166"/>
      <c r="BK723" s="166"/>
      <c r="BL723" s="166"/>
      <c r="BM723" s="167"/>
      <c r="BN723" s="166"/>
      <c r="BO723" s="166"/>
      <c r="BP723" s="166"/>
      <c r="BR723" s="168"/>
      <c r="BS723" s="163">
        <f>+COUNTIF(BS$5:BS$704,"17")</f>
        <v>0</v>
      </c>
      <c r="BT723" s="163"/>
      <c r="BU723" s="166"/>
      <c r="BV723" s="166"/>
      <c r="BW723" s="166"/>
    </row>
    <row r="724" spans="1:75" s="164" customFormat="1">
      <c r="A724" s="161"/>
      <c r="C724" s="161"/>
      <c r="D724" s="161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6"/>
      <c r="AK724" s="166"/>
      <c r="AL724" s="166"/>
      <c r="AM724" s="166"/>
      <c r="AN724" s="166"/>
      <c r="AO724" s="166"/>
      <c r="AP724" s="166"/>
      <c r="AQ724" s="166"/>
      <c r="AR724" s="166"/>
      <c r="AS724" s="166"/>
      <c r="AT724" s="166"/>
      <c r="AU724" s="166"/>
      <c r="AV724" s="166"/>
      <c r="AW724" s="166"/>
      <c r="AX724" s="166"/>
      <c r="AY724" s="166"/>
      <c r="AZ724" s="166"/>
      <c r="BA724" s="166"/>
      <c r="BB724" s="166"/>
      <c r="BC724" s="166"/>
      <c r="BD724" s="166"/>
      <c r="BE724" s="166"/>
      <c r="BF724" s="166"/>
      <c r="BG724" s="166"/>
      <c r="BH724" s="166"/>
      <c r="BI724" s="166"/>
      <c r="BJ724" s="166"/>
      <c r="BK724" s="166"/>
      <c r="BL724" s="166"/>
      <c r="BM724" s="167"/>
      <c r="BN724" s="166"/>
      <c r="BO724" s="166"/>
      <c r="BP724" s="166"/>
      <c r="BR724" s="168"/>
      <c r="BS724" s="163">
        <f>+COUNTIF(BS$5:BS$704,"18")</f>
        <v>0</v>
      </c>
      <c r="BT724" s="163"/>
      <c r="BU724" s="166"/>
      <c r="BV724" s="166"/>
      <c r="BW724" s="166"/>
    </row>
    <row r="725" spans="1:75" s="164" customFormat="1">
      <c r="A725" s="161"/>
      <c r="C725" s="161"/>
      <c r="D725" s="161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6"/>
      <c r="AK725" s="166"/>
      <c r="AL725" s="166"/>
      <c r="AM725" s="166"/>
      <c r="AN725" s="166"/>
      <c r="AO725" s="166"/>
      <c r="AP725" s="166"/>
      <c r="AQ725" s="166"/>
      <c r="AR725" s="166"/>
      <c r="AS725" s="166"/>
      <c r="AT725" s="166"/>
      <c r="AU725" s="166"/>
      <c r="AV725" s="166"/>
      <c r="AW725" s="166"/>
      <c r="AX725" s="166"/>
      <c r="AY725" s="166"/>
      <c r="AZ725" s="166"/>
      <c r="BA725" s="166"/>
      <c r="BB725" s="166"/>
      <c r="BC725" s="166"/>
      <c r="BD725" s="166"/>
      <c r="BE725" s="166"/>
      <c r="BF725" s="166"/>
      <c r="BG725" s="166"/>
      <c r="BH725" s="166"/>
      <c r="BI725" s="166"/>
      <c r="BJ725" s="166"/>
      <c r="BK725" s="166"/>
      <c r="BL725" s="166"/>
      <c r="BM725" s="167"/>
      <c r="BN725" s="166"/>
      <c r="BO725" s="166"/>
      <c r="BP725" s="166"/>
      <c r="BR725" s="168"/>
      <c r="BS725" s="163">
        <f>+COUNTIF(BS$5:BS$704,"19")</f>
        <v>0</v>
      </c>
      <c r="BT725" s="163"/>
      <c r="BU725" s="166"/>
      <c r="BV725" s="166"/>
      <c r="BW725" s="166"/>
    </row>
    <row r="726" spans="1:75" s="164" customFormat="1">
      <c r="A726" s="161"/>
      <c r="C726" s="161"/>
      <c r="D726" s="161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166"/>
      <c r="AZ726" s="166"/>
      <c r="BA726" s="166"/>
      <c r="BB726" s="166"/>
      <c r="BC726" s="166"/>
      <c r="BD726" s="166"/>
      <c r="BE726" s="166"/>
      <c r="BF726" s="166"/>
      <c r="BG726" s="166"/>
      <c r="BH726" s="166"/>
      <c r="BI726" s="166"/>
      <c r="BJ726" s="166"/>
      <c r="BK726" s="166"/>
      <c r="BL726" s="166"/>
      <c r="BM726" s="167"/>
      <c r="BN726" s="166"/>
      <c r="BO726" s="166"/>
      <c r="BP726" s="166"/>
      <c r="BR726" s="168"/>
      <c r="BS726" s="163">
        <f>+COUNTIF(BS$5:BS$704,"20")</f>
        <v>0</v>
      </c>
      <c r="BT726" s="163"/>
      <c r="BU726" s="166"/>
      <c r="BV726" s="166"/>
      <c r="BW726" s="166"/>
    </row>
    <row r="727" spans="1:75" s="164" customFormat="1">
      <c r="A727" s="161"/>
      <c r="C727" s="161"/>
      <c r="D727" s="161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  <c r="AM727" s="166"/>
      <c r="AN727" s="166"/>
      <c r="AO727" s="166"/>
      <c r="AP727" s="166"/>
      <c r="AQ727" s="166"/>
      <c r="AR727" s="166"/>
      <c r="AS727" s="166"/>
      <c r="AT727" s="166"/>
      <c r="AU727" s="166"/>
      <c r="AV727" s="166"/>
      <c r="AW727" s="166"/>
      <c r="AX727" s="166"/>
      <c r="AY727" s="166"/>
      <c r="AZ727" s="166"/>
      <c r="BA727" s="166"/>
      <c r="BB727" s="166"/>
      <c r="BC727" s="166"/>
      <c r="BD727" s="166"/>
      <c r="BE727" s="166"/>
      <c r="BF727" s="166"/>
      <c r="BG727" s="166"/>
      <c r="BH727" s="166"/>
      <c r="BI727" s="166"/>
      <c r="BJ727" s="166"/>
      <c r="BK727" s="166"/>
      <c r="BL727" s="166"/>
      <c r="BM727" s="167"/>
      <c r="BN727" s="166"/>
      <c r="BO727" s="166"/>
      <c r="BP727" s="166"/>
      <c r="BR727" s="168"/>
      <c r="BS727" s="163">
        <f>+COUNTIF(BS$5:BS$704,"21")</f>
        <v>0</v>
      </c>
      <c r="BT727" s="163"/>
      <c r="BU727" s="166"/>
      <c r="BV727" s="166"/>
      <c r="BW727" s="166"/>
    </row>
    <row r="728" spans="1:75" s="164" customFormat="1">
      <c r="A728" s="161"/>
      <c r="C728" s="161"/>
      <c r="D728" s="161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  <c r="AM728" s="166"/>
      <c r="AN728" s="166"/>
      <c r="AO728" s="166"/>
      <c r="AP728" s="166"/>
      <c r="AQ728" s="166"/>
      <c r="AR728" s="166"/>
      <c r="AS728" s="166"/>
      <c r="AT728" s="166"/>
      <c r="AU728" s="166"/>
      <c r="AV728" s="166"/>
      <c r="AW728" s="166"/>
      <c r="AX728" s="166"/>
      <c r="AY728" s="166"/>
      <c r="AZ728" s="166"/>
      <c r="BA728" s="166"/>
      <c r="BB728" s="166"/>
      <c r="BC728" s="166"/>
      <c r="BD728" s="166"/>
      <c r="BE728" s="166"/>
      <c r="BF728" s="166"/>
      <c r="BG728" s="166"/>
      <c r="BH728" s="166"/>
      <c r="BI728" s="166"/>
      <c r="BJ728" s="166"/>
      <c r="BK728" s="166"/>
      <c r="BL728" s="166"/>
      <c r="BM728" s="167"/>
      <c r="BN728" s="166"/>
      <c r="BO728" s="166"/>
      <c r="BP728" s="166"/>
      <c r="BR728" s="168"/>
      <c r="BS728" s="163">
        <f>+COUNTIF(BS$5:BS$704,"22")</f>
        <v>0</v>
      </c>
      <c r="BT728" s="163"/>
      <c r="BU728" s="166"/>
      <c r="BV728" s="166"/>
      <c r="BW728" s="166"/>
    </row>
    <row r="729" spans="1:75" s="164" customFormat="1">
      <c r="A729" s="161"/>
      <c r="C729" s="161"/>
      <c r="D729" s="161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  <c r="AM729" s="166"/>
      <c r="AN729" s="166"/>
      <c r="AO729" s="166"/>
      <c r="AP729" s="166"/>
      <c r="AQ729" s="166"/>
      <c r="AR729" s="166"/>
      <c r="AS729" s="166"/>
      <c r="AT729" s="166"/>
      <c r="AU729" s="166"/>
      <c r="AV729" s="166"/>
      <c r="AW729" s="166"/>
      <c r="AX729" s="166"/>
      <c r="AY729" s="166"/>
      <c r="AZ729" s="166"/>
      <c r="BA729" s="166"/>
      <c r="BB729" s="166"/>
      <c r="BC729" s="166"/>
      <c r="BD729" s="166"/>
      <c r="BE729" s="166"/>
      <c r="BF729" s="166"/>
      <c r="BG729" s="166"/>
      <c r="BH729" s="166"/>
      <c r="BI729" s="166"/>
      <c r="BJ729" s="166"/>
      <c r="BK729" s="166"/>
      <c r="BL729" s="166"/>
      <c r="BM729" s="167"/>
      <c r="BN729" s="166"/>
      <c r="BO729" s="166"/>
      <c r="BP729" s="166"/>
      <c r="BR729" s="168"/>
      <c r="BS729" s="163">
        <f>+COUNTIF(BS$5:BS$704,"23")</f>
        <v>0</v>
      </c>
      <c r="BT729" s="163"/>
      <c r="BU729" s="166"/>
      <c r="BV729" s="166"/>
      <c r="BW729" s="166"/>
    </row>
    <row r="730" spans="1:75" s="164" customFormat="1">
      <c r="A730" s="161"/>
      <c r="C730" s="161"/>
      <c r="D730" s="161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  <c r="AM730" s="166"/>
      <c r="AN730" s="166"/>
      <c r="AO730" s="166"/>
      <c r="AP730" s="166"/>
      <c r="AQ730" s="166"/>
      <c r="AR730" s="166"/>
      <c r="AS730" s="166"/>
      <c r="AT730" s="166"/>
      <c r="AU730" s="166"/>
      <c r="AV730" s="166"/>
      <c r="AW730" s="166"/>
      <c r="AX730" s="166"/>
      <c r="AY730" s="166"/>
      <c r="AZ730" s="166"/>
      <c r="BA730" s="166"/>
      <c r="BB730" s="166"/>
      <c r="BC730" s="166"/>
      <c r="BD730" s="166"/>
      <c r="BE730" s="166"/>
      <c r="BF730" s="166"/>
      <c r="BG730" s="166"/>
      <c r="BH730" s="166"/>
      <c r="BI730" s="166"/>
      <c r="BJ730" s="166"/>
      <c r="BK730" s="166"/>
      <c r="BL730" s="166"/>
      <c r="BM730" s="167"/>
      <c r="BN730" s="166"/>
      <c r="BO730" s="166"/>
      <c r="BP730" s="166"/>
      <c r="BR730" s="168"/>
      <c r="BS730" s="163">
        <f>+COUNTIF(BS$5:BS$704,"24")</f>
        <v>0</v>
      </c>
      <c r="BT730" s="163"/>
      <c r="BU730" s="166"/>
      <c r="BV730" s="166"/>
      <c r="BW730" s="166"/>
    </row>
    <row r="731" spans="1:75" s="164" customFormat="1">
      <c r="A731" s="161"/>
      <c r="C731" s="161"/>
      <c r="D731" s="161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  <c r="AM731" s="166"/>
      <c r="AN731" s="166"/>
      <c r="AO731" s="166"/>
      <c r="AP731" s="166"/>
      <c r="AQ731" s="166"/>
      <c r="AR731" s="166"/>
      <c r="AS731" s="166"/>
      <c r="AT731" s="166"/>
      <c r="AU731" s="166"/>
      <c r="AV731" s="166"/>
      <c r="AW731" s="166"/>
      <c r="AX731" s="166"/>
      <c r="AY731" s="166"/>
      <c r="AZ731" s="166"/>
      <c r="BA731" s="166"/>
      <c r="BB731" s="166"/>
      <c r="BC731" s="166"/>
      <c r="BD731" s="166"/>
      <c r="BE731" s="166"/>
      <c r="BF731" s="166"/>
      <c r="BG731" s="166"/>
      <c r="BH731" s="166"/>
      <c r="BI731" s="166"/>
      <c r="BJ731" s="166"/>
      <c r="BK731" s="166"/>
      <c r="BL731" s="166"/>
      <c r="BM731" s="167"/>
      <c r="BN731" s="166"/>
      <c r="BO731" s="166"/>
      <c r="BP731" s="166"/>
      <c r="BR731" s="168"/>
      <c r="BS731" s="163">
        <f>+COUNTIF(BS$5:BS$704,"25")</f>
        <v>0</v>
      </c>
      <c r="BT731" s="163"/>
      <c r="BU731" s="166"/>
      <c r="BV731" s="166"/>
      <c r="BW731" s="166"/>
    </row>
    <row r="732" spans="1:75" s="164" customFormat="1">
      <c r="A732" s="161"/>
      <c r="C732" s="161"/>
      <c r="D732" s="161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166"/>
      <c r="AZ732" s="166"/>
      <c r="BA732" s="166"/>
      <c r="BB732" s="166"/>
      <c r="BC732" s="166"/>
      <c r="BD732" s="166"/>
      <c r="BE732" s="166"/>
      <c r="BF732" s="166"/>
      <c r="BG732" s="166"/>
      <c r="BH732" s="166"/>
      <c r="BI732" s="166"/>
      <c r="BJ732" s="166"/>
      <c r="BK732" s="166"/>
      <c r="BL732" s="166"/>
      <c r="BM732" s="167"/>
      <c r="BN732" s="166"/>
      <c r="BO732" s="166"/>
      <c r="BP732" s="166"/>
      <c r="BR732" s="168"/>
      <c r="BS732" s="163">
        <f>+COUNTIF(BS$5:BS$704,"26")</f>
        <v>0</v>
      </c>
      <c r="BT732" s="163"/>
      <c r="BU732" s="166"/>
      <c r="BV732" s="166"/>
      <c r="BW732" s="166"/>
    </row>
    <row r="733" spans="1:75" s="164" customFormat="1">
      <c r="A733" s="161"/>
      <c r="C733" s="161"/>
      <c r="D733" s="161"/>
      <c r="AA733" s="166"/>
      <c r="AB733" s="166"/>
      <c r="AC733" s="166"/>
      <c r="AD733" s="166"/>
      <c r="AE733" s="166"/>
      <c r="AF733" s="166"/>
      <c r="AG733" s="166"/>
      <c r="AH733" s="166"/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  <c r="AZ733" s="166"/>
      <c r="BA733" s="166"/>
      <c r="BB733" s="166"/>
      <c r="BC733" s="166"/>
      <c r="BD733" s="166"/>
      <c r="BE733" s="166"/>
      <c r="BF733" s="166"/>
      <c r="BG733" s="166"/>
      <c r="BH733" s="166"/>
      <c r="BI733" s="166"/>
      <c r="BJ733" s="166"/>
      <c r="BK733" s="166"/>
      <c r="BL733" s="166"/>
      <c r="BM733" s="167"/>
      <c r="BN733" s="166"/>
      <c r="BO733" s="166"/>
      <c r="BP733" s="166"/>
      <c r="BR733" s="168"/>
      <c r="BS733" s="163">
        <f>+COUNTIF(BS$5:BS$704,"27")</f>
        <v>0</v>
      </c>
      <c r="BT733" s="163"/>
      <c r="BU733" s="166"/>
      <c r="BV733" s="166"/>
      <c r="BW733" s="166"/>
    </row>
    <row r="734" spans="1:75" s="164" customFormat="1">
      <c r="A734" s="161"/>
      <c r="C734" s="161"/>
      <c r="D734" s="161"/>
      <c r="AA734" s="166"/>
      <c r="AB734" s="166"/>
      <c r="AC734" s="166"/>
      <c r="AD734" s="166"/>
      <c r="AE734" s="166"/>
      <c r="AF734" s="166"/>
      <c r="AG734" s="166"/>
      <c r="AH734" s="166"/>
      <c r="AI734" s="166"/>
      <c r="AJ734" s="166"/>
      <c r="AK734" s="166"/>
      <c r="AL734" s="166"/>
      <c r="AM734" s="166"/>
      <c r="AN734" s="166"/>
      <c r="AO734" s="166"/>
      <c r="AP734" s="166"/>
      <c r="AQ734" s="166"/>
      <c r="AR734" s="166"/>
      <c r="AS734" s="166"/>
      <c r="AT734" s="166"/>
      <c r="AU734" s="166"/>
      <c r="AV734" s="166"/>
      <c r="AW734" s="166"/>
      <c r="AX734" s="166"/>
      <c r="AY734" s="166"/>
      <c r="AZ734" s="166"/>
      <c r="BA734" s="166"/>
      <c r="BB734" s="166"/>
      <c r="BC734" s="166"/>
      <c r="BD734" s="166"/>
      <c r="BE734" s="166"/>
      <c r="BF734" s="166"/>
      <c r="BG734" s="166"/>
      <c r="BH734" s="166"/>
      <c r="BI734" s="166"/>
      <c r="BJ734" s="166"/>
      <c r="BK734" s="166"/>
      <c r="BL734" s="166"/>
      <c r="BM734" s="167"/>
      <c r="BN734" s="166"/>
      <c r="BO734" s="166"/>
      <c r="BP734" s="166"/>
      <c r="BR734" s="168"/>
      <c r="BS734" s="163">
        <f>+COUNTIF(BS$5:BS$704,"28")</f>
        <v>0</v>
      </c>
      <c r="BT734" s="163"/>
      <c r="BU734" s="166"/>
      <c r="BV734" s="166"/>
      <c r="BW734" s="166"/>
    </row>
    <row r="735" spans="1:75" s="164" customFormat="1">
      <c r="A735" s="161"/>
      <c r="C735" s="161"/>
      <c r="D735" s="161"/>
      <c r="AA735" s="166"/>
      <c r="AB735" s="166"/>
      <c r="AC735" s="166"/>
      <c r="AD735" s="166"/>
      <c r="AE735" s="166"/>
      <c r="AF735" s="166"/>
      <c r="AG735" s="166"/>
      <c r="AH735" s="166"/>
      <c r="AI735" s="166"/>
      <c r="AJ735" s="166"/>
      <c r="AK735" s="166"/>
      <c r="AL735" s="166"/>
      <c r="AM735" s="166"/>
      <c r="AN735" s="166"/>
      <c r="AO735" s="166"/>
      <c r="AP735" s="166"/>
      <c r="AQ735" s="166"/>
      <c r="AR735" s="166"/>
      <c r="AS735" s="166"/>
      <c r="AT735" s="166"/>
      <c r="AU735" s="166"/>
      <c r="AV735" s="166"/>
      <c r="AW735" s="166"/>
      <c r="AX735" s="166"/>
      <c r="AY735" s="166"/>
      <c r="AZ735" s="166"/>
      <c r="BA735" s="166"/>
      <c r="BB735" s="166"/>
      <c r="BC735" s="166"/>
      <c r="BD735" s="166"/>
      <c r="BE735" s="166"/>
      <c r="BF735" s="166"/>
      <c r="BG735" s="166"/>
      <c r="BH735" s="166"/>
      <c r="BI735" s="166"/>
      <c r="BJ735" s="166"/>
      <c r="BK735" s="166"/>
      <c r="BL735" s="166"/>
      <c r="BM735" s="167"/>
      <c r="BN735" s="166"/>
      <c r="BO735" s="166"/>
      <c r="BP735" s="166"/>
      <c r="BR735" s="168"/>
      <c r="BS735" s="163">
        <f>+COUNTIF(BS$5:BS$704,"29")</f>
        <v>0</v>
      </c>
      <c r="BT735" s="163"/>
      <c r="BU735" s="166"/>
      <c r="BV735" s="166"/>
      <c r="BW735" s="166"/>
    </row>
    <row r="736" spans="1:75" s="164" customFormat="1">
      <c r="A736" s="161"/>
      <c r="C736" s="161"/>
      <c r="D736" s="161"/>
      <c r="AA736" s="166"/>
      <c r="AB736" s="166"/>
      <c r="AC736" s="166"/>
      <c r="AD736" s="166"/>
      <c r="AE736" s="166"/>
      <c r="AF736" s="166"/>
      <c r="AG736" s="166"/>
      <c r="AH736" s="166"/>
      <c r="AI736" s="166"/>
      <c r="AJ736" s="166"/>
      <c r="AK736" s="166"/>
      <c r="AL736" s="166"/>
      <c r="AM736" s="166"/>
      <c r="AN736" s="166"/>
      <c r="AO736" s="166"/>
      <c r="AP736" s="166"/>
      <c r="AQ736" s="166"/>
      <c r="AR736" s="166"/>
      <c r="AS736" s="166"/>
      <c r="AT736" s="166"/>
      <c r="AU736" s="166"/>
      <c r="AV736" s="166"/>
      <c r="AW736" s="166"/>
      <c r="AX736" s="166"/>
      <c r="AY736" s="166"/>
      <c r="AZ736" s="166"/>
      <c r="BA736" s="166"/>
      <c r="BB736" s="166"/>
      <c r="BC736" s="166"/>
      <c r="BD736" s="166"/>
      <c r="BE736" s="166"/>
      <c r="BF736" s="166"/>
      <c r="BG736" s="166"/>
      <c r="BH736" s="166"/>
      <c r="BI736" s="166"/>
      <c r="BJ736" s="166"/>
      <c r="BK736" s="166"/>
      <c r="BL736" s="166"/>
      <c r="BM736" s="167"/>
      <c r="BN736" s="166"/>
      <c r="BO736" s="166"/>
      <c r="BP736" s="166"/>
      <c r="BR736" s="168"/>
      <c r="BS736" s="163">
        <f>+COUNTIF(BS$5:BS$704,"30")</f>
        <v>0</v>
      </c>
      <c r="BT736" s="163"/>
      <c r="BU736" s="166"/>
      <c r="BV736" s="166"/>
      <c r="BW736" s="166"/>
    </row>
    <row r="737" spans="1:75" s="164" customFormat="1">
      <c r="A737" s="161"/>
      <c r="C737" s="161"/>
      <c r="D737" s="161"/>
      <c r="AA737" s="166"/>
      <c r="AB737" s="166"/>
      <c r="AC737" s="166"/>
      <c r="AD737" s="166"/>
      <c r="AE737" s="166"/>
      <c r="AF737" s="166"/>
      <c r="AG737" s="166"/>
      <c r="AH737" s="166"/>
      <c r="AI737" s="166"/>
      <c r="AJ737" s="166"/>
      <c r="AK737" s="166"/>
      <c r="AL737" s="166"/>
      <c r="AM737" s="166"/>
      <c r="AN737" s="166"/>
      <c r="AO737" s="166"/>
      <c r="AP737" s="166"/>
      <c r="AQ737" s="166"/>
      <c r="AR737" s="166"/>
      <c r="AS737" s="166"/>
      <c r="AT737" s="166"/>
      <c r="AU737" s="166"/>
      <c r="AV737" s="166"/>
      <c r="AW737" s="166"/>
      <c r="AX737" s="166"/>
      <c r="AY737" s="166"/>
      <c r="AZ737" s="166"/>
      <c r="BA737" s="166"/>
      <c r="BB737" s="166"/>
      <c r="BC737" s="166"/>
      <c r="BD737" s="166"/>
      <c r="BE737" s="166"/>
      <c r="BF737" s="166"/>
      <c r="BG737" s="166"/>
      <c r="BH737" s="166"/>
      <c r="BI737" s="166"/>
      <c r="BJ737" s="166"/>
      <c r="BK737" s="166"/>
      <c r="BL737" s="166"/>
      <c r="BM737" s="167"/>
      <c r="BN737" s="166"/>
      <c r="BO737" s="166"/>
      <c r="BP737" s="166"/>
      <c r="BR737" s="168"/>
      <c r="BS737" s="163">
        <f>+COUNTIF(BS$5:BS$704,"31")</f>
        <v>0</v>
      </c>
      <c r="BT737" s="163"/>
      <c r="BU737" s="166"/>
      <c r="BV737" s="166"/>
      <c r="BW737" s="166"/>
    </row>
    <row r="738" spans="1:75" s="164" customFormat="1">
      <c r="A738" s="161"/>
      <c r="C738" s="161"/>
      <c r="D738" s="161"/>
      <c r="AA738" s="166"/>
      <c r="AB738" s="166"/>
      <c r="AC738" s="166"/>
      <c r="AD738" s="166"/>
      <c r="AE738" s="166"/>
      <c r="AF738" s="166"/>
      <c r="AG738" s="166"/>
      <c r="AH738" s="166"/>
      <c r="AI738" s="166"/>
      <c r="AJ738" s="166"/>
      <c r="AK738" s="166"/>
      <c r="AL738" s="166"/>
      <c r="AM738" s="166"/>
      <c r="AN738" s="166"/>
      <c r="AO738" s="166"/>
      <c r="AP738" s="166"/>
      <c r="AQ738" s="166"/>
      <c r="AR738" s="166"/>
      <c r="AS738" s="166"/>
      <c r="AT738" s="166"/>
      <c r="AU738" s="166"/>
      <c r="AV738" s="166"/>
      <c r="AW738" s="166"/>
      <c r="AX738" s="166"/>
      <c r="AY738" s="166"/>
      <c r="AZ738" s="166"/>
      <c r="BA738" s="166"/>
      <c r="BB738" s="166"/>
      <c r="BC738" s="166"/>
      <c r="BD738" s="166"/>
      <c r="BE738" s="166"/>
      <c r="BF738" s="166"/>
      <c r="BG738" s="166"/>
      <c r="BH738" s="166"/>
      <c r="BI738" s="166"/>
      <c r="BJ738" s="166"/>
      <c r="BK738" s="166"/>
      <c r="BL738" s="166"/>
      <c r="BM738" s="167"/>
      <c r="BN738" s="166"/>
      <c r="BO738" s="166"/>
      <c r="BP738" s="166"/>
      <c r="BR738" s="168"/>
      <c r="BS738" s="163">
        <f>+COUNTIF(BS$5:BS$704,"32")</f>
        <v>0</v>
      </c>
      <c r="BT738" s="163"/>
      <c r="BU738" s="166"/>
      <c r="BV738" s="166"/>
      <c r="BW738" s="166"/>
    </row>
    <row r="739" spans="1:75" s="164" customFormat="1">
      <c r="A739" s="161"/>
      <c r="C739" s="161"/>
      <c r="D739" s="161"/>
      <c r="AA739" s="166"/>
      <c r="AB739" s="166"/>
      <c r="AC739" s="166"/>
      <c r="AD739" s="166"/>
      <c r="AE739" s="166"/>
      <c r="AF739" s="166"/>
      <c r="AG739" s="166"/>
      <c r="AH739" s="166"/>
      <c r="AI739" s="166"/>
      <c r="AJ739" s="166"/>
      <c r="AK739" s="166"/>
      <c r="AL739" s="166"/>
      <c r="AM739" s="166"/>
      <c r="AN739" s="166"/>
      <c r="AO739" s="166"/>
      <c r="AP739" s="166"/>
      <c r="AQ739" s="166"/>
      <c r="AR739" s="166"/>
      <c r="AS739" s="166"/>
      <c r="AT739" s="166"/>
      <c r="AU739" s="166"/>
      <c r="AV739" s="166"/>
      <c r="AW739" s="166"/>
      <c r="AX739" s="166"/>
      <c r="AY739" s="166"/>
      <c r="AZ739" s="166"/>
      <c r="BA739" s="166"/>
      <c r="BB739" s="166"/>
      <c r="BC739" s="166"/>
      <c r="BD739" s="166"/>
      <c r="BE739" s="166"/>
      <c r="BF739" s="166"/>
      <c r="BG739" s="166"/>
      <c r="BH739" s="166"/>
      <c r="BI739" s="166"/>
      <c r="BJ739" s="166"/>
      <c r="BK739" s="166"/>
      <c r="BL739" s="166"/>
      <c r="BM739" s="167"/>
      <c r="BN739" s="166"/>
      <c r="BO739" s="166"/>
      <c r="BP739" s="166"/>
      <c r="BR739" s="168"/>
      <c r="BS739" s="163">
        <f>+COUNTIF(BS$5:BS$704,"33")</f>
        <v>0</v>
      </c>
      <c r="BT739" s="163"/>
      <c r="BU739" s="166"/>
      <c r="BV739" s="166"/>
      <c r="BW739" s="166"/>
    </row>
    <row r="740" spans="1:75" s="164" customFormat="1">
      <c r="A740" s="161"/>
      <c r="C740" s="161"/>
      <c r="D740" s="161"/>
      <c r="AA740" s="166"/>
      <c r="AB740" s="166"/>
      <c r="AC740" s="166"/>
      <c r="AD740" s="166"/>
      <c r="AE740" s="166"/>
      <c r="AF740" s="166"/>
      <c r="AG740" s="166"/>
      <c r="AH740" s="166"/>
      <c r="AI740" s="166"/>
      <c r="AJ740" s="166"/>
      <c r="AK740" s="166"/>
      <c r="AL740" s="166"/>
      <c r="AM740" s="166"/>
      <c r="AN740" s="166"/>
      <c r="AO740" s="166"/>
      <c r="AP740" s="166"/>
      <c r="AQ740" s="166"/>
      <c r="AR740" s="166"/>
      <c r="AS740" s="166"/>
      <c r="AT740" s="166"/>
      <c r="AU740" s="166"/>
      <c r="AV740" s="166"/>
      <c r="AW740" s="166"/>
      <c r="AX740" s="166"/>
      <c r="AY740" s="166"/>
      <c r="AZ740" s="166"/>
      <c r="BA740" s="166"/>
      <c r="BB740" s="166"/>
      <c r="BC740" s="166"/>
      <c r="BD740" s="166"/>
      <c r="BE740" s="166"/>
      <c r="BF740" s="166"/>
      <c r="BG740" s="166"/>
      <c r="BH740" s="166"/>
      <c r="BI740" s="166"/>
      <c r="BJ740" s="166"/>
      <c r="BK740" s="166"/>
      <c r="BL740" s="166"/>
      <c r="BM740" s="167"/>
      <c r="BN740" s="166"/>
      <c r="BO740" s="166"/>
      <c r="BP740" s="166"/>
      <c r="BR740" s="168"/>
      <c r="BS740" s="163">
        <f>+COUNTIF(BS$5:BS$704,"34")</f>
        <v>0</v>
      </c>
      <c r="BT740" s="163"/>
      <c r="BU740" s="166"/>
      <c r="BV740" s="166"/>
      <c r="BW740" s="166"/>
    </row>
    <row r="741" spans="1:75" s="164" customFormat="1">
      <c r="A741" s="161"/>
      <c r="C741" s="161"/>
      <c r="D741" s="161"/>
      <c r="AA741" s="166"/>
      <c r="AB741" s="166"/>
      <c r="AC741" s="166"/>
      <c r="AD741" s="166"/>
      <c r="AE741" s="166"/>
      <c r="AF741" s="166"/>
      <c r="AG741" s="166"/>
      <c r="AH741" s="166"/>
      <c r="AI741" s="166"/>
      <c r="AJ741" s="166"/>
      <c r="AK741" s="166"/>
      <c r="AL741" s="166"/>
      <c r="AM741" s="166"/>
      <c r="AN741" s="166"/>
      <c r="AO741" s="166"/>
      <c r="AP741" s="166"/>
      <c r="AQ741" s="166"/>
      <c r="AR741" s="166"/>
      <c r="AS741" s="166"/>
      <c r="AT741" s="166"/>
      <c r="AU741" s="166"/>
      <c r="AV741" s="166"/>
      <c r="AW741" s="166"/>
      <c r="AX741" s="166"/>
      <c r="AY741" s="166"/>
      <c r="AZ741" s="166"/>
      <c r="BA741" s="166"/>
      <c r="BB741" s="166"/>
      <c r="BC741" s="166"/>
      <c r="BD741" s="166"/>
      <c r="BE741" s="166"/>
      <c r="BF741" s="166"/>
      <c r="BG741" s="166"/>
      <c r="BH741" s="166"/>
      <c r="BI741" s="166"/>
      <c r="BJ741" s="166"/>
      <c r="BK741" s="166"/>
      <c r="BL741" s="166"/>
      <c r="BM741" s="167"/>
      <c r="BN741" s="166"/>
      <c r="BO741" s="166"/>
      <c r="BP741" s="166"/>
      <c r="BR741" s="168"/>
      <c r="BS741" s="163">
        <f>+COUNTIF(BS$5:BS$704,"35")</f>
        <v>0</v>
      </c>
      <c r="BT741" s="163"/>
      <c r="BU741" s="166"/>
      <c r="BV741" s="166"/>
      <c r="BW741" s="166"/>
    </row>
    <row r="742" spans="1:75" s="164" customFormat="1">
      <c r="A742" s="161"/>
      <c r="C742" s="161"/>
      <c r="D742" s="161"/>
      <c r="AA742" s="166"/>
      <c r="AB742" s="166"/>
      <c r="AC742" s="166"/>
      <c r="AD742" s="166"/>
      <c r="AE742" s="166"/>
      <c r="AF742" s="166"/>
      <c r="AG742" s="166"/>
      <c r="AH742" s="166"/>
      <c r="AI742" s="166"/>
      <c r="AJ742" s="166"/>
      <c r="AK742" s="166"/>
      <c r="AL742" s="166"/>
      <c r="AM742" s="166"/>
      <c r="AN742" s="166"/>
      <c r="AO742" s="166"/>
      <c r="AP742" s="166"/>
      <c r="AQ742" s="166"/>
      <c r="AR742" s="166"/>
      <c r="AS742" s="166"/>
      <c r="AT742" s="166"/>
      <c r="AU742" s="166"/>
      <c r="AV742" s="166"/>
      <c r="AW742" s="166"/>
      <c r="AX742" s="166"/>
      <c r="AY742" s="166"/>
      <c r="AZ742" s="166"/>
      <c r="BA742" s="166"/>
      <c r="BB742" s="166"/>
      <c r="BC742" s="166"/>
      <c r="BD742" s="166"/>
      <c r="BE742" s="166"/>
      <c r="BF742" s="166"/>
      <c r="BG742" s="166"/>
      <c r="BH742" s="166"/>
      <c r="BI742" s="166"/>
      <c r="BJ742" s="166"/>
      <c r="BK742" s="166"/>
      <c r="BL742" s="166"/>
      <c r="BM742" s="167"/>
      <c r="BN742" s="166"/>
      <c r="BO742" s="166"/>
      <c r="BP742" s="166"/>
      <c r="BR742" s="168"/>
      <c r="BS742" s="163">
        <f>+COUNTIF(BS$5:BS$704,"36")</f>
        <v>0</v>
      </c>
      <c r="BT742" s="163"/>
      <c r="BU742" s="166"/>
      <c r="BV742" s="166"/>
      <c r="BW742" s="166"/>
    </row>
    <row r="743" spans="1:75" s="164" customFormat="1">
      <c r="A743" s="161"/>
      <c r="C743" s="161"/>
      <c r="D743" s="161"/>
      <c r="AA743" s="166"/>
      <c r="AB743" s="166"/>
      <c r="AC743" s="166"/>
      <c r="AD743" s="166"/>
      <c r="AE743" s="166"/>
      <c r="AF743" s="166"/>
      <c r="AG743" s="166"/>
      <c r="AH743" s="166"/>
      <c r="AI743" s="166"/>
      <c r="AJ743" s="166"/>
      <c r="AK743" s="166"/>
      <c r="AL743" s="166"/>
      <c r="AM743" s="166"/>
      <c r="AN743" s="166"/>
      <c r="AO743" s="166"/>
      <c r="AP743" s="166"/>
      <c r="AQ743" s="166"/>
      <c r="AR743" s="166"/>
      <c r="AS743" s="166"/>
      <c r="AT743" s="166"/>
      <c r="AU743" s="166"/>
      <c r="AV743" s="166"/>
      <c r="AW743" s="166"/>
      <c r="AX743" s="166"/>
      <c r="AY743" s="166"/>
      <c r="AZ743" s="166"/>
      <c r="BA743" s="166"/>
      <c r="BB743" s="166"/>
      <c r="BC743" s="166"/>
      <c r="BD743" s="166"/>
      <c r="BE743" s="166"/>
      <c r="BF743" s="166"/>
      <c r="BG743" s="166"/>
      <c r="BH743" s="166"/>
      <c r="BI743" s="166"/>
      <c r="BJ743" s="166"/>
      <c r="BK743" s="166"/>
      <c r="BL743" s="166"/>
      <c r="BM743" s="167"/>
      <c r="BN743" s="166"/>
      <c r="BO743" s="166"/>
      <c r="BP743" s="166"/>
      <c r="BR743" s="168"/>
      <c r="BS743" s="163">
        <f>+COUNTIF(BS$5:BS$704,"37")</f>
        <v>0</v>
      </c>
      <c r="BT743" s="163"/>
      <c r="BU743" s="166"/>
      <c r="BV743" s="166"/>
      <c r="BW743" s="166"/>
    </row>
    <row r="744" spans="1:75" s="164" customFormat="1">
      <c r="A744" s="161"/>
      <c r="C744" s="161"/>
      <c r="D744" s="161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6"/>
      <c r="AK744" s="166"/>
      <c r="AL744" s="166"/>
      <c r="AM744" s="166"/>
      <c r="AN744" s="166"/>
      <c r="AO744" s="166"/>
      <c r="AP744" s="166"/>
      <c r="AQ744" s="166"/>
      <c r="AR744" s="166"/>
      <c r="AS744" s="166"/>
      <c r="AT744" s="166"/>
      <c r="AU744" s="166"/>
      <c r="AV744" s="166"/>
      <c r="AW744" s="166"/>
      <c r="AX744" s="166"/>
      <c r="AY744" s="166"/>
      <c r="AZ744" s="166"/>
      <c r="BA744" s="166"/>
      <c r="BB744" s="166"/>
      <c r="BC744" s="166"/>
      <c r="BD744" s="166"/>
      <c r="BE744" s="166"/>
      <c r="BF744" s="166"/>
      <c r="BG744" s="166"/>
      <c r="BH744" s="166"/>
      <c r="BI744" s="166"/>
      <c r="BJ744" s="166"/>
      <c r="BK744" s="166"/>
      <c r="BL744" s="166"/>
      <c r="BM744" s="167"/>
      <c r="BN744" s="166"/>
      <c r="BO744" s="166"/>
      <c r="BP744" s="166"/>
      <c r="BR744" s="168"/>
      <c r="BS744" s="163">
        <f>+COUNTIF(BS$5:BS$704,"38")</f>
        <v>0</v>
      </c>
      <c r="BT744" s="163"/>
      <c r="BU744" s="166"/>
      <c r="BV744" s="166"/>
      <c r="BW744" s="166"/>
    </row>
    <row r="745" spans="1:75" s="164" customFormat="1">
      <c r="A745" s="161"/>
      <c r="C745" s="161"/>
      <c r="D745" s="161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6"/>
      <c r="AK745" s="166"/>
      <c r="AL745" s="166"/>
      <c r="AM745" s="166"/>
      <c r="AN745" s="166"/>
      <c r="AO745" s="166"/>
      <c r="AP745" s="166"/>
      <c r="AQ745" s="166"/>
      <c r="AR745" s="166"/>
      <c r="AS745" s="166"/>
      <c r="AT745" s="166"/>
      <c r="AU745" s="166"/>
      <c r="AV745" s="166"/>
      <c r="AW745" s="166"/>
      <c r="AX745" s="166"/>
      <c r="AY745" s="166"/>
      <c r="AZ745" s="166"/>
      <c r="BA745" s="166"/>
      <c r="BB745" s="166"/>
      <c r="BC745" s="166"/>
      <c r="BD745" s="166"/>
      <c r="BE745" s="166"/>
      <c r="BF745" s="166"/>
      <c r="BG745" s="166"/>
      <c r="BH745" s="166"/>
      <c r="BI745" s="166"/>
      <c r="BJ745" s="166"/>
      <c r="BK745" s="166"/>
      <c r="BL745" s="166"/>
      <c r="BM745" s="167"/>
      <c r="BN745" s="166"/>
      <c r="BO745" s="166"/>
      <c r="BP745" s="166"/>
      <c r="BR745" s="168"/>
      <c r="BS745" s="163">
        <f>+COUNTIF(BS$5:BS$704,"39")</f>
        <v>0</v>
      </c>
      <c r="BT745" s="163"/>
      <c r="BU745" s="166"/>
      <c r="BV745" s="166"/>
      <c r="BW745" s="166"/>
    </row>
    <row r="746" spans="1:75" s="164" customFormat="1">
      <c r="A746" s="161"/>
      <c r="C746" s="161"/>
      <c r="D746" s="161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6"/>
      <c r="AK746" s="166"/>
      <c r="AL746" s="166"/>
      <c r="AM746" s="166"/>
      <c r="AN746" s="166"/>
      <c r="AO746" s="166"/>
      <c r="AP746" s="166"/>
      <c r="AQ746" s="166"/>
      <c r="AR746" s="166"/>
      <c r="AS746" s="166"/>
      <c r="AT746" s="166"/>
      <c r="AU746" s="166"/>
      <c r="AV746" s="166"/>
      <c r="AW746" s="166"/>
      <c r="AX746" s="166"/>
      <c r="AY746" s="166"/>
      <c r="AZ746" s="166"/>
      <c r="BA746" s="166"/>
      <c r="BB746" s="166"/>
      <c r="BC746" s="166"/>
      <c r="BD746" s="166"/>
      <c r="BE746" s="166"/>
      <c r="BF746" s="166"/>
      <c r="BG746" s="166"/>
      <c r="BH746" s="166"/>
      <c r="BI746" s="166"/>
      <c r="BJ746" s="166"/>
      <c r="BK746" s="166"/>
      <c r="BL746" s="166"/>
      <c r="BM746" s="167"/>
      <c r="BN746" s="166"/>
      <c r="BO746" s="166"/>
      <c r="BP746" s="166"/>
      <c r="BR746" s="168"/>
      <c r="BS746" s="163">
        <f>+COUNTIF(BS$5:BS$704,"40")</f>
        <v>0</v>
      </c>
      <c r="BT746" s="163"/>
      <c r="BU746" s="166"/>
      <c r="BV746" s="166"/>
      <c r="BW746" s="166"/>
    </row>
    <row r="747" spans="1:75" s="164" customFormat="1">
      <c r="A747" s="161"/>
      <c r="C747" s="161"/>
      <c r="D747" s="161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  <c r="AM747" s="166"/>
      <c r="AN747" s="166"/>
      <c r="AO747" s="166"/>
      <c r="AP747" s="166"/>
      <c r="AQ747" s="166"/>
      <c r="AR747" s="166"/>
      <c r="AS747" s="166"/>
      <c r="AT747" s="166"/>
      <c r="AU747" s="166"/>
      <c r="AV747" s="166"/>
      <c r="AW747" s="166"/>
      <c r="AX747" s="166"/>
      <c r="AY747" s="166"/>
      <c r="AZ747" s="166"/>
      <c r="BA747" s="166"/>
      <c r="BB747" s="166"/>
      <c r="BC747" s="166"/>
      <c r="BD747" s="166"/>
      <c r="BE747" s="166"/>
      <c r="BF747" s="166"/>
      <c r="BG747" s="166"/>
      <c r="BH747" s="166"/>
      <c r="BI747" s="166"/>
      <c r="BJ747" s="166"/>
      <c r="BK747" s="166"/>
      <c r="BL747" s="166"/>
      <c r="BM747" s="167"/>
      <c r="BN747" s="166"/>
      <c r="BO747" s="166"/>
      <c r="BP747" s="166"/>
      <c r="BR747" s="168"/>
      <c r="BS747" s="163">
        <f>+COUNTIF(BS$5:BS$704,"41")</f>
        <v>0</v>
      </c>
      <c r="BT747" s="163"/>
      <c r="BU747" s="166"/>
      <c r="BV747" s="166"/>
      <c r="BW747" s="166"/>
    </row>
    <row r="748" spans="1:75" s="164" customFormat="1">
      <c r="A748" s="161"/>
      <c r="C748" s="161"/>
      <c r="D748" s="161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  <c r="AM748" s="166"/>
      <c r="AN748" s="166"/>
      <c r="AO748" s="166"/>
      <c r="AP748" s="166"/>
      <c r="AQ748" s="166"/>
      <c r="AR748" s="166"/>
      <c r="AS748" s="166"/>
      <c r="AT748" s="166"/>
      <c r="AU748" s="166"/>
      <c r="AV748" s="166"/>
      <c r="AW748" s="166"/>
      <c r="AX748" s="166"/>
      <c r="AY748" s="166"/>
      <c r="AZ748" s="166"/>
      <c r="BA748" s="166"/>
      <c r="BB748" s="166"/>
      <c r="BC748" s="166"/>
      <c r="BD748" s="166"/>
      <c r="BE748" s="166"/>
      <c r="BF748" s="166"/>
      <c r="BG748" s="166"/>
      <c r="BH748" s="166"/>
      <c r="BI748" s="166"/>
      <c r="BJ748" s="166"/>
      <c r="BK748" s="166"/>
      <c r="BL748" s="166"/>
      <c r="BM748" s="167"/>
      <c r="BN748" s="166"/>
      <c r="BO748" s="166"/>
      <c r="BP748" s="166"/>
      <c r="BR748" s="168"/>
      <c r="BS748" s="163">
        <f>+COUNTIF(BS$5:BS$704,"42")</f>
        <v>0</v>
      </c>
      <c r="BT748" s="163"/>
      <c r="BU748" s="166"/>
      <c r="BV748" s="166"/>
      <c r="BW748" s="166"/>
    </row>
    <row r="749" spans="1:75" s="164" customFormat="1">
      <c r="A749" s="161"/>
      <c r="C749" s="161"/>
      <c r="D749" s="161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  <c r="AM749" s="166"/>
      <c r="AN749" s="166"/>
      <c r="AO749" s="166"/>
      <c r="AP749" s="166"/>
      <c r="AQ749" s="166"/>
      <c r="AR749" s="166"/>
      <c r="AS749" s="166"/>
      <c r="AT749" s="166"/>
      <c r="AU749" s="166"/>
      <c r="AV749" s="166"/>
      <c r="AW749" s="166"/>
      <c r="AX749" s="166"/>
      <c r="AY749" s="166"/>
      <c r="AZ749" s="166"/>
      <c r="BA749" s="166"/>
      <c r="BB749" s="166"/>
      <c r="BC749" s="166"/>
      <c r="BD749" s="166"/>
      <c r="BE749" s="166"/>
      <c r="BF749" s="166"/>
      <c r="BG749" s="166"/>
      <c r="BH749" s="166"/>
      <c r="BI749" s="166"/>
      <c r="BJ749" s="166"/>
      <c r="BK749" s="166"/>
      <c r="BL749" s="166"/>
      <c r="BM749" s="167"/>
      <c r="BN749" s="166"/>
      <c r="BO749" s="166"/>
      <c r="BP749" s="166"/>
      <c r="BR749" s="168"/>
      <c r="BS749" s="163">
        <f>+COUNTIF(BS$5:BS$704,"43")</f>
        <v>0</v>
      </c>
      <c r="BT749" s="163"/>
      <c r="BU749" s="166"/>
      <c r="BV749" s="166"/>
      <c r="BW749" s="166"/>
    </row>
    <row r="750" spans="1:75" s="164" customFormat="1">
      <c r="A750" s="161"/>
      <c r="C750" s="161"/>
      <c r="D750" s="161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  <c r="AM750" s="166"/>
      <c r="AN750" s="166"/>
      <c r="AO750" s="166"/>
      <c r="AP750" s="166"/>
      <c r="AQ750" s="166"/>
      <c r="AR750" s="166"/>
      <c r="AS750" s="166"/>
      <c r="AT750" s="166"/>
      <c r="AU750" s="166"/>
      <c r="AV750" s="166"/>
      <c r="AW750" s="166"/>
      <c r="AX750" s="166"/>
      <c r="AY750" s="166"/>
      <c r="AZ750" s="166"/>
      <c r="BA750" s="166"/>
      <c r="BB750" s="166"/>
      <c r="BC750" s="166"/>
      <c r="BD750" s="166"/>
      <c r="BE750" s="166"/>
      <c r="BF750" s="166"/>
      <c r="BG750" s="166"/>
      <c r="BH750" s="166"/>
      <c r="BI750" s="166"/>
      <c r="BJ750" s="166"/>
      <c r="BK750" s="166"/>
      <c r="BL750" s="166"/>
      <c r="BM750" s="167"/>
      <c r="BN750" s="166"/>
      <c r="BO750" s="166"/>
      <c r="BP750" s="166"/>
      <c r="BR750" s="168"/>
      <c r="BS750" s="163">
        <f>+COUNTIF(BS$5:BS$704,"44")</f>
        <v>0</v>
      </c>
      <c r="BT750" s="163"/>
      <c r="BU750" s="166"/>
      <c r="BV750" s="166"/>
      <c r="BW750" s="166"/>
    </row>
    <row r="751" spans="1:75" s="164" customFormat="1">
      <c r="A751" s="161"/>
      <c r="C751" s="161"/>
      <c r="D751" s="161"/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6"/>
      <c r="AM751" s="166"/>
      <c r="AN751" s="166"/>
      <c r="AO751" s="166"/>
      <c r="AP751" s="166"/>
      <c r="AQ751" s="166"/>
      <c r="AR751" s="166"/>
      <c r="AS751" s="166"/>
      <c r="AT751" s="166"/>
      <c r="AU751" s="166"/>
      <c r="AV751" s="166"/>
      <c r="AW751" s="166"/>
      <c r="AX751" s="166"/>
      <c r="AY751" s="166"/>
      <c r="AZ751" s="166"/>
      <c r="BA751" s="166"/>
      <c r="BB751" s="166"/>
      <c r="BC751" s="166"/>
      <c r="BD751" s="166"/>
      <c r="BE751" s="166"/>
      <c r="BF751" s="166"/>
      <c r="BG751" s="166"/>
      <c r="BH751" s="166"/>
      <c r="BI751" s="166"/>
      <c r="BJ751" s="166"/>
      <c r="BK751" s="166"/>
      <c r="BL751" s="166"/>
      <c r="BM751" s="167"/>
      <c r="BN751" s="166"/>
      <c r="BO751" s="166"/>
      <c r="BP751" s="166"/>
      <c r="BR751" s="168"/>
      <c r="BS751" s="163">
        <f>+COUNTIF(BS$5:BS$704,"45")</f>
        <v>0</v>
      </c>
      <c r="BT751" s="163"/>
      <c r="BU751" s="166"/>
      <c r="BV751" s="166"/>
      <c r="BW751" s="166"/>
    </row>
    <row r="752" spans="1:75" s="164" customFormat="1">
      <c r="A752" s="161"/>
      <c r="C752" s="161"/>
      <c r="D752" s="161"/>
      <c r="AA752" s="166"/>
      <c r="AB752" s="166"/>
      <c r="AC752" s="166"/>
      <c r="AD752" s="166"/>
      <c r="AE752" s="166"/>
      <c r="AF752" s="166"/>
      <c r="AG752" s="166"/>
      <c r="AH752" s="166"/>
      <c r="AI752" s="166"/>
      <c r="AJ752" s="166"/>
      <c r="AK752" s="166"/>
      <c r="AL752" s="166"/>
      <c r="AM752" s="166"/>
      <c r="AN752" s="166"/>
      <c r="AO752" s="166"/>
      <c r="AP752" s="166"/>
      <c r="AQ752" s="166"/>
      <c r="AR752" s="166"/>
      <c r="AS752" s="166"/>
      <c r="AT752" s="166"/>
      <c r="AU752" s="166"/>
      <c r="AV752" s="166"/>
      <c r="AW752" s="166"/>
      <c r="AX752" s="166"/>
      <c r="AY752" s="166"/>
      <c r="AZ752" s="166"/>
      <c r="BA752" s="166"/>
      <c r="BB752" s="166"/>
      <c r="BC752" s="166"/>
      <c r="BD752" s="166"/>
      <c r="BE752" s="166"/>
      <c r="BF752" s="166"/>
      <c r="BG752" s="166"/>
      <c r="BH752" s="166"/>
      <c r="BI752" s="166"/>
      <c r="BJ752" s="166"/>
      <c r="BK752" s="166"/>
      <c r="BL752" s="166"/>
      <c r="BM752" s="167"/>
      <c r="BN752" s="166"/>
      <c r="BO752" s="166"/>
      <c r="BP752" s="166"/>
      <c r="BR752" s="168"/>
      <c r="BS752" s="163">
        <f>+COUNTIF(BS$5:BS$704,"46")</f>
        <v>0</v>
      </c>
      <c r="BT752" s="163"/>
      <c r="BU752" s="166"/>
      <c r="BV752" s="166"/>
      <c r="BW752" s="166"/>
    </row>
    <row r="753" spans="1:75" s="164" customFormat="1">
      <c r="A753" s="161"/>
      <c r="C753" s="161"/>
      <c r="D753" s="161"/>
      <c r="AA753" s="166"/>
      <c r="AB753" s="166"/>
      <c r="AC753" s="166"/>
      <c r="AD753" s="166"/>
      <c r="AE753" s="166"/>
      <c r="AF753" s="166"/>
      <c r="AG753" s="166"/>
      <c r="AH753" s="166"/>
      <c r="AI753" s="166"/>
      <c r="AJ753" s="166"/>
      <c r="AK753" s="166"/>
      <c r="AL753" s="166"/>
      <c r="AM753" s="166"/>
      <c r="AN753" s="166"/>
      <c r="AO753" s="166"/>
      <c r="AP753" s="166"/>
      <c r="AQ753" s="166"/>
      <c r="AR753" s="166"/>
      <c r="AS753" s="166"/>
      <c r="AT753" s="166"/>
      <c r="AU753" s="166"/>
      <c r="AV753" s="166"/>
      <c r="AW753" s="166"/>
      <c r="AX753" s="166"/>
      <c r="AY753" s="166"/>
      <c r="AZ753" s="166"/>
      <c r="BA753" s="166"/>
      <c r="BB753" s="166"/>
      <c r="BC753" s="166"/>
      <c r="BD753" s="166"/>
      <c r="BE753" s="166"/>
      <c r="BF753" s="166"/>
      <c r="BG753" s="166"/>
      <c r="BH753" s="166"/>
      <c r="BI753" s="166"/>
      <c r="BJ753" s="166"/>
      <c r="BK753" s="166"/>
      <c r="BL753" s="166"/>
      <c r="BM753" s="167"/>
      <c r="BN753" s="166"/>
      <c r="BO753" s="166"/>
      <c r="BP753" s="166"/>
      <c r="BR753" s="168"/>
      <c r="BS753" s="163">
        <f>+COUNTIF(BS$5:BS$704,"47")</f>
        <v>0</v>
      </c>
      <c r="BT753" s="163"/>
      <c r="BU753" s="166"/>
      <c r="BV753" s="166"/>
      <c r="BW753" s="166"/>
    </row>
    <row r="754" spans="1:75" s="164" customFormat="1">
      <c r="A754" s="161"/>
      <c r="C754" s="161"/>
      <c r="D754" s="161"/>
      <c r="AA754" s="166"/>
      <c r="AB754" s="166"/>
      <c r="AC754" s="166"/>
      <c r="AD754" s="166"/>
      <c r="AE754" s="166"/>
      <c r="AF754" s="166"/>
      <c r="AG754" s="166"/>
      <c r="AH754" s="166"/>
      <c r="AI754" s="166"/>
      <c r="AJ754" s="166"/>
      <c r="AK754" s="166"/>
      <c r="AL754" s="166"/>
      <c r="AM754" s="166"/>
      <c r="AN754" s="166"/>
      <c r="AO754" s="166"/>
      <c r="AP754" s="166"/>
      <c r="AQ754" s="166"/>
      <c r="AR754" s="166"/>
      <c r="AS754" s="166"/>
      <c r="AT754" s="166"/>
      <c r="AU754" s="166"/>
      <c r="AV754" s="166"/>
      <c r="AW754" s="166"/>
      <c r="AX754" s="166"/>
      <c r="AY754" s="166"/>
      <c r="AZ754" s="166"/>
      <c r="BA754" s="166"/>
      <c r="BB754" s="166"/>
      <c r="BC754" s="166"/>
      <c r="BD754" s="166"/>
      <c r="BE754" s="166"/>
      <c r="BF754" s="166"/>
      <c r="BG754" s="166"/>
      <c r="BH754" s="166"/>
      <c r="BI754" s="166"/>
      <c r="BJ754" s="166"/>
      <c r="BK754" s="166"/>
      <c r="BL754" s="166"/>
      <c r="BM754" s="167"/>
      <c r="BN754" s="166"/>
      <c r="BO754" s="166"/>
      <c r="BP754" s="166"/>
      <c r="BR754" s="168"/>
      <c r="BS754" s="163">
        <f>+COUNTIF(BS$5:BS$704,"99")</f>
        <v>0</v>
      </c>
      <c r="BT754" s="163"/>
      <c r="BU754" s="166"/>
      <c r="BV754" s="166"/>
      <c r="BW754" s="166"/>
    </row>
    <row r="755" spans="1:75" s="164" customFormat="1">
      <c r="A755" s="161"/>
      <c r="C755" s="161"/>
      <c r="D755" s="161"/>
      <c r="BS755" s="163">
        <f>COUNTBLANK(BS$5:BS$704)</f>
        <v>700</v>
      </c>
    </row>
    <row r="756" spans="1:75" s="159" customFormat="1">
      <c r="A756" s="160"/>
      <c r="C756" s="160"/>
      <c r="D756" s="160"/>
    </row>
    <row r="757" spans="1:75" s="159" customFormat="1">
      <c r="A757" s="160"/>
      <c r="C757" s="160"/>
      <c r="D757" s="160"/>
    </row>
    <row r="758" spans="1:75" s="159" customFormat="1">
      <c r="A758" s="160"/>
      <c r="C758" s="160"/>
      <c r="D758" s="160"/>
    </row>
    <row r="759" spans="1:75" s="159" customFormat="1">
      <c r="A759" s="160"/>
      <c r="C759" s="160"/>
      <c r="D759" s="160"/>
    </row>
    <row r="760" spans="1:75" s="159" customFormat="1">
      <c r="A760" s="160"/>
      <c r="C760" s="160"/>
      <c r="D760" s="160"/>
    </row>
    <row r="761" spans="1:75" s="159" customFormat="1">
      <c r="A761" s="160"/>
      <c r="C761" s="160"/>
      <c r="D761" s="160"/>
    </row>
    <row r="762" spans="1:75" s="159" customFormat="1">
      <c r="A762" s="160"/>
      <c r="C762" s="160"/>
      <c r="D762" s="160"/>
    </row>
    <row r="763" spans="1:75" s="159" customFormat="1">
      <c r="A763" s="160"/>
      <c r="C763" s="160"/>
      <c r="D763" s="160"/>
    </row>
    <row r="764" spans="1:75" s="159" customFormat="1">
      <c r="A764" s="160"/>
      <c r="C764" s="160"/>
      <c r="D764" s="160"/>
    </row>
    <row r="765" spans="1:75" s="159" customFormat="1">
      <c r="A765" s="160"/>
      <c r="C765" s="160"/>
      <c r="D765" s="160"/>
    </row>
    <row r="766" spans="1:75" s="159" customFormat="1">
      <c r="A766" s="160"/>
      <c r="C766" s="160"/>
      <c r="D766" s="160"/>
    </row>
    <row r="767" spans="1:75" s="159" customFormat="1">
      <c r="A767" s="160"/>
      <c r="C767" s="160"/>
      <c r="D767" s="160"/>
    </row>
    <row r="768" spans="1:75" s="159" customFormat="1">
      <c r="A768" s="160"/>
      <c r="C768" s="160"/>
      <c r="D768" s="160"/>
    </row>
    <row r="769" spans="1:4" s="159" customFormat="1">
      <c r="A769" s="160"/>
      <c r="C769" s="160"/>
      <c r="D769" s="160"/>
    </row>
    <row r="770" spans="1:4" s="159" customFormat="1">
      <c r="A770" s="160"/>
      <c r="C770" s="160"/>
      <c r="D770" s="160"/>
    </row>
    <row r="771" spans="1:4" s="159" customFormat="1">
      <c r="A771" s="160"/>
      <c r="C771" s="160"/>
      <c r="D771" s="160"/>
    </row>
    <row r="772" spans="1:4" s="159" customFormat="1">
      <c r="A772" s="160"/>
      <c r="C772" s="160"/>
      <c r="D772" s="160"/>
    </row>
    <row r="773" spans="1:4" s="159" customFormat="1">
      <c r="A773" s="160"/>
      <c r="C773" s="160"/>
      <c r="D773" s="160"/>
    </row>
    <row r="774" spans="1:4" s="159" customFormat="1">
      <c r="A774" s="160"/>
      <c r="C774" s="160"/>
      <c r="D774" s="160"/>
    </row>
    <row r="775" spans="1:4" s="159" customFormat="1">
      <c r="A775" s="160"/>
      <c r="C775" s="160"/>
      <c r="D775" s="160"/>
    </row>
    <row r="776" spans="1:4" s="159" customFormat="1">
      <c r="A776" s="160"/>
      <c r="C776" s="160"/>
      <c r="D776" s="160"/>
    </row>
    <row r="777" spans="1:4" s="159" customFormat="1">
      <c r="A777" s="160"/>
      <c r="C777" s="160"/>
      <c r="D777" s="160"/>
    </row>
    <row r="778" spans="1:4" s="159" customFormat="1">
      <c r="A778" s="160"/>
      <c r="C778" s="160"/>
      <c r="D778" s="160"/>
    </row>
    <row r="779" spans="1:4" s="159" customFormat="1">
      <c r="A779" s="160"/>
      <c r="C779" s="160"/>
      <c r="D779" s="160"/>
    </row>
    <row r="780" spans="1:4" s="159" customFormat="1">
      <c r="A780" s="160"/>
      <c r="C780" s="160"/>
      <c r="D780" s="160"/>
    </row>
    <row r="781" spans="1:4" s="159" customFormat="1">
      <c r="A781" s="160"/>
      <c r="C781" s="160"/>
      <c r="D781" s="160"/>
    </row>
    <row r="782" spans="1:4" s="159" customFormat="1">
      <c r="A782" s="160"/>
      <c r="C782" s="160"/>
      <c r="D782" s="160"/>
    </row>
    <row r="783" spans="1:4" s="159" customFormat="1">
      <c r="A783" s="160"/>
      <c r="C783" s="160"/>
      <c r="D783" s="160"/>
    </row>
    <row r="784" spans="1:4" s="159" customFormat="1">
      <c r="A784" s="160"/>
      <c r="C784" s="160"/>
      <c r="D784" s="160"/>
    </row>
    <row r="785" spans="1:4" s="159" customFormat="1">
      <c r="A785" s="160"/>
      <c r="C785" s="160"/>
      <c r="D785" s="160"/>
    </row>
    <row r="786" spans="1:4" s="159" customFormat="1">
      <c r="A786" s="160"/>
      <c r="C786" s="160"/>
      <c r="D786" s="160"/>
    </row>
    <row r="787" spans="1:4" s="159" customFormat="1">
      <c r="A787" s="160"/>
      <c r="C787" s="160"/>
      <c r="D787" s="160"/>
    </row>
    <row r="788" spans="1:4" s="159" customFormat="1">
      <c r="A788" s="160"/>
      <c r="C788" s="160"/>
      <c r="D788" s="160"/>
    </row>
    <row r="789" spans="1:4" s="159" customFormat="1">
      <c r="A789" s="160"/>
      <c r="C789" s="160"/>
      <c r="D789" s="160"/>
    </row>
    <row r="790" spans="1:4" s="159" customFormat="1">
      <c r="A790" s="160"/>
      <c r="C790" s="160"/>
      <c r="D790" s="160"/>
    </row>
    <row r="791" spans="1:4" s="159" customFormat="1">
      <c r="A791" s="160"/>
      <c r="C791" s="160"/>
      <c r="D791" s="160"/>
    </row>
    <row r="792" spans="1:4" s="159" customFormat="1">
      <c r="A792" s="160"/>
      <c r="C792" s="160"/>
      <c r="D792" s="160"/>
    </row>
    <row r="793" spans="1:4" s="159" customFormat="1">
      <c r="A793" s="160"/>
      <c r="C793" s="160"/>
      <c r="D793" s="160"/>
    </row>
    <row r="794" spans="1:4" s="159" customFormat="1">
      <c r="A794" s="160"/>
      <c r="C794" s="160"/>
      <c r="D794" s="160"/>
    </row>
    <row r="795" spans="1:4" s="159" customFormat="1">
      <c r="A795" s="160"/>
      <c r="C795" s="160"/>
      <c r="D795" s="160"/>
    </row>
    <row r="796" spans="1:4" s="159" customFormat="1">
      <c r="A796" s="160"/>
      <c r="C796" s="160"/>
      <c r="D796" s="160"/>
    </row>
    <row r="797" spans="1:4" s="159" customFormat="1">
      <c r="A797" s="160"/>
      <c r="C797" s="160"/>
      <c r="D797" s="160"/>
    </row>
    <row r="798" spans="1:4" s="159" customFormat="1">
      <c r="A798" s="160"/>
      <c r="C798" s="160"/>
      <c r="D798" s="160"/>
    </row>
    <row r="799" spans="1:4" s="159" customFormat="1">
      <c r="A799" s="160"/>
      <c r="C799" s="160"/>
      <c r="D799" s="160"/>
    </row>
    <row r="800" spans="1:4" s="159" customFormat="1">
      <c r="A800" s="160"/>
      <c r="C800" s="160"/>
      <c r="D800" s="160"/>
    </row>
    <row r="801" spans="1:4" s="159" customFormat="1">
      <c r="A801" s="160"/>
      <c r="C801" s="160"/>
      <c r="D801" s="160"/>
    </row>
    <row r="802" spans="1:4" s="159" customFormat="1">
      <c r="A802" s="160"/>
      <c r="C802" s="160"/>
      <c r="D802" s="160"/>
    </row>
    <row r="803" spans="1:4" s="159" customFormat="1">
      <c r="A803" s="160"/>
      <c r="C803" s="160"/>
      <c r="D803" s="160"/>
    </row>
    <row r="804" spans="1:4" s="159" customFormat="1">
      <c r="A804" s="160"/>
      <c r="C804" s="160"/>
      <c r="D804" s="160"/>
    </row>
    <row r="805" spans="1:4" s="159" customFormat="1">
      <c r="A805" s="160"/>
      <c r="C805" s="160"/>
      <c r="D805" s="160"/>
    </row>
    <row r="806" spans="1:4" s="159" customFormat="1">
      <c r="A806" s="160"/>
      <c r="C806" s="160"/>
      <c r="D806" s="160"/>
    </row>
    <row r="807" spans="1:4" s="159" customFormat="1">
      <c r="A807" s="160"/>
      <c r="C807" s="160"/>
      <c r="D807" s="160"/>
    </row>
    <row r="808" spans="1:4" s="159" customFormat="1">
      <c r="A808" s="160"/>
      <c r="C808" s="160"/>
      <c r="D808" s="160"/>
    </row>
    <row r="809" spans="1:4" s="159" customFormat="1">
      <c r="A809" s="160"/>
      <c r="C809" s="160"/>
      <c r="D809" s="160"/>
    </row>
    <row r="810" spans="1:4" s="159" customFormat="1">
      <c r="A810" s="160"/>
      <c r="C810" s="160"/>
      <c r="D810" s="160"/>
    </row>
    <row r="811" spans="1:4" s="159" customFormat="1">
      <c r="A811" s="160"/>
      <c r="C811" s="160"/>
      <c r="D811" s="160"/>
    </row>
    <row r="812" spans="1:4" s="159" customFormat="1">
      <c r="A812" s="160"/>
      <c r="C812" s="160"/>
      <c r="D812" s="160"/>
    </row>
    <row r="813" spans="1:4" s="159" customFormat="1">
      <c r="A813" s="160"/>
      <c r="C813" s="160"/>
      <c r="D813" s="160"/>
    </row>
    <row r="814" spans="1:4" s="159" customFormat="1">
      <c r="A814" s="160"/>
      <c r="C814" s="160"/>
      <c r="D814" s="160"/>
    </row>
    <row r="815" spans="1:4" s="159" customFormat="1">
      <c r="A815" s="160"/>
      <c r="C815" s="160"/>
      <c r="D815" s="160"/>
    </row>
    <row r="816" spans="1:4" s="159" customFormat="1">
      <c r="A816" s="160"/>
      <c r="C816" s="160"/>
      <c r="D816" s="160"/>
    </row>
    <row r="817" spans="1:4" s="159" customFormat="1">
      <c r="A817" s="160"/>
      <c r="C817" s="160"/>
      <c r="D817" s="160"/>
    </row>
    <row r="818" spans="1:4" s="159" customFormat="1">
      <c r="A818" s="160"/>
      <c r="C818" s="160"/>
      <c r="D818" s="160"/>
    </row>
    <row r="819" spans="1:4" s="159" customFormat="1">
      <c r="A819" s="160"/>
      <c r="C819" s="160"/>
      <c r="D819" s="160"/>
    </row>
    <row r="820" spans="1:4" s="159" customFormat="1">
      <c r="A820" s="160"/>
      <c r="C820" s="160"/>
      <c r="D820" s="160"/>
    </row>
    <row r="821" spans="1:4" s="159" customFormat="1">
      <c r="A821" s="160"/>
      <c r="C821" s="160"/>
      <c r="D821" s="160"/>
    </row>
    <row r="822" spans="1:4" s="159" customFormat="1">
      <c r="A822" s="160"/>
      <c r="C822" s="160"/>
      <c r="D822" s="160"/>
    </row>
    <row r="823" spans="1:4" s="159" customFormat="1">
      <c r="A823" s="160"/>
      <c r="C823" s="160"/>
      <c r="D823" s="160"/>
    </row>
    <row r="824" spans="1:4" s="159" customFormat="1">
      <c r="A824" s="160"/>
      <c r="C824" s="160"/>
      <c r="D824" s="160"/>
    </row>
    <row r="825" spans="1:4" s="159" customFormat="1">
      <c r="A825" s="160"/>
      <c r="C825" s="160"/>
      <c r="D825" s="160"/>
    </row>
    <row r="826" spans="1:4" s="159" customFormat="1">
      <c r="A826" s="160"/>
      <c r="C826" s="160"/>
      <c r="D826" s="160"/>
    </row>
    <row r="827" spans="1:4" s="159" customFormat="1">
      <c r="A827" s="160"/>
      <c r="C827" s="160"/>
      <c r="D827" s="160"/>
    </row>
    <row r="828" spans="1:4" s="159" customFormat="1">
      <c r="A828" s="160"/>
      <c r="C828" s="160"/>
      <c r="D828" s="160"/>
    </row>
    <row r="829" spans="1:4" s="159" customFormat="1">
      <c r="A829" s="160"/>
      <c r="C829" s="160"/>
      <c r="D829" s="160"/>
    </row>
    <row r="830" spans="1:4" s="159" customFormat="1">
      <c r="A830" s="160"/>
      <c r="C830" s="160"/>
      <c r="D830" s="160"/>
    </row>
    <row r="831" spans="1:4" s="159" customFormat="1">
      <c r="A831" s="160"/>
      <c r="C831" s="160"/>
      <c r="D831" s="160"/>
    </row>
    <row r="832" spans="1:4" s="159" customFormat="1">
      <c r="A832" s="160"/>
      <c r="C832" s="160"/>
      <c r="D832" s="160"/>
    </row>
    <row r="833" spans="1:4" s="159" customFormat="1">
      <c r="A833" s="160"/>
      <c r="C833" s="160"/>
      <c r="D833" s="160"/>
    </row>
    <row r="834" spans="1:4" s="159" customFormat="1">
      <c r="A834" s="160"/>
      <c r="C834" s="160"/>
      <c r="D834" s="160"/>
    </row>
    <row r="835" spans="1:4" s="159" customFormat="1">
      <c r="A835" s="160"/>
      <c r="C835" s="160"/>
      <c r="D835" s="160"/>
    </row>
    <row r="836" spans="1:4" s="159" customFormat="1">
      <c r="A836" s="160"/>
      <c r="C836" s="160"/>
      <c r="D836" s="160"/>
    </row>
    <row r="837" spans="1:4" s="159" customFormat="1">
      <c r="A837" s="160"/>
      <c r="C837" s="160"/>
      <c r="D837" s="160"/>
    </row>
    <row r="838" spans="1:4" s="159" customFormat="1">
      <c r="A838" s="160"/>
      <c r="C838" s="160"/>
      <c r="D838" s="160"/>
    </row>
    <row r="839" spans="1:4" s="159" customFormat="1">
      <c r="A839" s="160"/>
      <c r="C839" s="160"/>
      <c r="D839" s="160"/>
    </row>
    <row r="840" spans="1:4" s="159" customFormat="1">
      <c r="A840" s="160"/>
      <c r="C840" s="160"/>
      <c r="D840" s="160"/>
    </row>
    <row r="841" spans="1:4" s="159" customFormat="1">
      <c r="A841" s="160"/>
      <c r="C841" s="160"/>
      <c r="D841" s="160"/>
    </row>
    <row r="842" spans="1:4" s="159" customFormat="1">
      <c r="A842" s="160"/>
      <c r="C842" s="160"/>
      <c r="D842" s="160"/>
    </row>
    <row r="843" spans="1:4" s="159" customFormat="1">
      <c r="A843" s="160"/>
      <c r="C843" s="160"/>
      <c r="D843" s="160"/>
    </row>
    <row r="844" spans="1:4" s="159" customFormat="1">
      <c r="A844" s="160"/>
      <c r="C844" s="160"/>
      <c r="D844" s="160"/>
    </row>
    <row r="845" spans="1:4" s="159" customFormat="1">
      <c r="A845" s="160"/>
      <c r="C845" s="160"/>
      <c r="D845" s="160"/>
    </row>
    <row r="846" spans="1:4" s="159" customFormat="1">
      <c r="A846" s="160"/>
      <c r="C846" s="160"/>
      <c r="D846" s="160"/>
    </row>
    <row r="847" spans="1:4" s="159" customFormat="1">
      <c r="A847" s="160"/>
      <c r="C847" s="160"/>
      <c r="D847" s="160"/>
    </row>
    <row r="848" spans="1:4" s="159" customFormat="1">
      <c r="A848" s="160"/>
      <c r="C848" s="160"/>
      <c r="D848" s="160"/>
    </row>
    <row r="849" spans="1:4" s="159" customFormat="1">
      <c r="A849" s="160"/>
      <c r="C849" s="160"/>
      <c r="D849" s="160"/>
    </row>
    <row r="850" spans="1:4" s="159" customFormat="1">
      <c r="A850" s="160"/>
      <c r="C850" s="160"/>
      <c r="D850" s="160"/>
    </row>
    <row r="851" spans="1:4" s="159" customFormat="1">
      <c r="A851" s="160"/>
      <c r="C851" s="160"/>
      <c r="D851" s="160"/>
    </row>
    <row r="852" spans="1:4" s="159" customFormat="1">
      <c r="A852" s="160"/>
      <c r="C852" s="160"/>
      <c r="D852" s="160"/>
    </row>
    <row r="853" spans="1:4" s="159" customFormat="1">
      <c r="A853" s="160"/>
      <c r="C853" s="160"/>
      <c r="D853" s="160"/>
    </row>
    <row r="854" spans="1:4" s="159" customFormat="1">
      <c r="A854" s="160"/>
      <c r="C854" s="160"/>
      <c r="D854" s="160"/>
    </row>
    <row r="855" spans="1:4" s="159" customFormat="1">
      <c r="A855" s="160"/>
      <c r="C855" s="160"/>
      <c r="D855" s="160"/>
    </row>
    <row r="856" spans="1:4" s="159" customFormat="1">
      <c r="A856" s="160"/>
      <c r="C856" s="160"/>
      <c r="D856" s="160"/>
    </row>
    <row r="857" spans="1:4" s="159" customFormat="1">
      <c r="A857" s="160"/>
      <c r="C857" s="160"/>
      <c r="D857" s="160"/>
    </row>
    <row r="858" spans="1:4" s="159" customFormat="1">
      <c r="A858" s="160"/>
      <c r="C858" s="160"/>
      <c r="D858" s="160"/>
    </row>
    <row r="859" spans="1:4" s="159" customFormat="1">
      <c r="A859" s="160"/>
      <c r="C859" s="160"/>
      <c r="D859" s="160"/>
    </row>
    <row r="860" spans="1:4" s="159" customFormat="1">
      <c r="A860" s="160"/>
      <c r="C860" s="160"/>
      <c r="D860" s="160"/>
    </row>
    <row r="861" spans="1:4" s="159" customFormat="1">
      <c r="A861" s="160"/>
      <c r="C861" s="160"/>
      <c r="D861" s="160"/>
    </row>
    <row r="862" spans="1:4" s="159" customFormat="1">
      <c r="A862" s="160"/>
      <c r="C862" s="160"/>
      <c r="D862" s="160"/>
    </row>
    <row r="863" spans="1:4" s="159" customFormat="1">
      <c r="A863" s="160"/>
      <c r="C863" s="160"/>
      <c r="D863" s="160"/>
    </row>
    <row r="864" spans="1:4" s="159" customFormat="1">
      <c r="A864" s="160"/>
      <c r="C864" s="160"/>
      <c r="D864" s="160"/>
    </row>
    <row r="865" spans="1:4" s="159" customFormat="1">
      <c r="A865" s="160"/>
      <c r="C865" s="160"/>
      <c r="D865" s="160"/>
    </row>
    <row r="866" spans="1:4" s="159" customFormat="1">
      <c r="A866" s="160"/>
      <c r="C866" s="160"/>
      <c r="D866" s="160"/>
    </row>
    <row r="867" spans="1:4" s="159" customFormat="1">
      <c r="A867" s="160"/>
      <c r="C867" s="160"/>
      <c r="D867" s="160"/>
    </row>
    <row r="868" spans="1:4" s="159" customFormat="1">
      <c r="A868" s="160"/>
      <c r="C868" s="160"/>
      <c r="D868" s="160"/>
    </row>
    <row r="869" spans="1:4" s="159" customFormat="1">
      <c r="A869" s="160"/>
      <c r="C869" s="160"/>
      <c r="D869" s="160"/>
    </row>
    <row r="870" spans="1:4" s="159" customFormat="1">
      <c r="A870" s="160"/>
      <c r="C870" s="160"/>
      <c r="D870" s="160"/>
    </row>
    <row r="871" spans="1:4" s="159" customFormat="1">
      <c r="A871" s="160"/>
      <c r="C871" s="160"/>
      <c r="D871" s="160"/>
    </row>
    <row r="872" spans="1:4" s="159" customFormat="1">
      <c r="A872" s="160"/>
      <c r="C872" s="160"/>
      <c r="D872" s="160"/>
    </row>
    <row r="873" spans="1:4" s="159" customFormat="1">
      <c r="A873" s="160"/>
      <c r="C873" s="160"/>
      <c r="D873" s="160"/>
    </row>
    <row r="874" spans="1:4" s="159" customFormat="1">
      <c r="A874" s="160"/>
      <c r="C874" s="160"/>
      <c r="D874" s="160"/>
    </row>
    <row r="875" spans="1:4" s="159" customFormat="1">
      <c r="A875" s="160"/>
      <c r="C875" s="160"/>
      <c r="D875" s="160"/>
    </row>
    <row r="876" spans="1:4" s="159" customFormat="1">
      <c r="A876" s="160"/>
      <c r="C876" s="160"/>
      <c r="D876" s="160"/>
    </row>
    <row r="877" spans="1:4" s="159" customFormat="1">
      <c r="A877" s="160"/>
      <c r="C877" s="160"/>
      <c r="D877" s="160"/>
    </row>
    <row r="878" spans="1:4" s="159" customFormat="1">
      <c r="A878" s="160"/>
      <c r="C878" s="160"/>
      <c r="D878" s="160"/>
    </row>
    <row r="879" spans="1:4" s="159" customFormat="1">
      <c r="A879" s="160"/>
      <c r="C879" s="160"/>
      <c r="D879" s="160"/>
    </row>
    <row r="880" spans="1:4" s="159" customFormat="1">
      <c r="A880" s="160"/>
      <c r="C880" s="160"/>
      <c r="D880" s="160"/>
    </row>
    <row r="881" spans="1:4" s="159" customFormat="1">
      <c r="A881" s="160"/>
      <c r="C881" s="160"/>
      <c r="D881" s="160"/>
    </row>
    <row r="882" spans="1:4" s="159" customFormat="1">
      <c r="A882" s="160"/>
      <c r="C882" s="160"/>
      <c r="D882" s="160"/>
    </row>
    <row r="883" spans="1:4" s="159" customFormat="1">
      <c r="A883" s="160"/>
      <c r="C883" s="160"/>
      <c r="D883" s="160"/>
    </row>
    <row r="884" spans="1:4" s="159" customFormat="1">
      <c r="A884" s="160"/>
      <c r="C884" s="160"/>
      <c r="D884" s="160"/>
    </row>
    <row r="885" spans="1:4" s="159" customFormat="1">
      <c r="A885" s="160"/>
      <c r="C885" s="160"/>
      <c r="D885" s="160"/>
    </row>
    <row r="886" spans="1:4" s="159" customFormat="1">
      <c r="A886" s="160"/>
      <c r="C886" s="160"/>
      <c r="D886" s="160"/>
    </row>
    <row r="887" spans="1:4" s="159" customFormat="1">
      <c r="A887" s="160"/>
      <c r="C887" s="160"/>
      <c r="D887" s="160"/>
    </row>
    <row r="888" spans="1:4" s="159" customFormat="1">
      <c r="A888" s="160"/>
      <c r="C888" s="160"/>
      <c r="D888" s="160"/>
    </row>
    <row r="889" spans="1:4" s="159" customFormat="1">
      <c r="A889" s="160"/>
      <c r="C889" s="160"/>
      <c r="D889" s="160"/>
    </row>
    <row r="890" spans="1:4" s="159" customFormat="1">
      <c r="A890" s="160"/>
      <c r="C890" s="160"/>
      <c r="D890" s="160"/>
    </row>
    <row r="891" spans="1:4" s="159" customFormat="1">
      <c r="A891" s="160"/>
      <c r="C891" s="160"/>
      <c r="D891" s="160"/>
    </row>
    <row r="892" spans="1:4" s="159" customFormat="1">
      <c r="A892" s="160"/>
      <c r="C892" s="160"/>
      <c r="D892" s="160"/>
    </row>
    <row r="893" spans="1:4" s="159" customFormat="1">
      <c r="A893" s="160"/>
      <c r="C893" s="160"/>
      <c r="D893" s="160"/>
    </row>
    <row r="894" spans="1:4" s="159" customFormat="1">
      <c r="A894" s="160"/>
      <c r="C894" s="160"/>
      <c r="D894" s="160"/>
    </row>
    <row r="895" spans="1:4" s="159" customFormat="1">
      <c r="A895" s="160"/>
      <c r="C895" s="160"/>
      <c r="D895" s="160"/>
    </row>
    <row r="896" spans="1:4" s="159" customFormat="1">
      <c r="A896" s="160"/>
      <c r="C896" s="160"/>
      <c r="D896" s="160"/>
    </row>
    <row r="897" spans="1:4" s="159" customFormat="1">
      <c r="A897" s="160"/>
      <c r="C897" s="160"/>
      <c r="D897" s="160"/>
    </row>
    <row r="898" spans="1:4" s="159" customFormat="1">
      <c r="A898" s="160"/>
      <c r="C898" s="160"/>
      <c r="D898" s="160"/>
    </row>
    <row r="899" spans="1:4" s="159" customFormat="1">
      <c r="A899" s="160"/>
      <c r="C899" s="160"/>
      <c r="D899" s="160"/>
    </row>
    <row r="900" spans="1:4" s="159" customFormat="1">
      <c r="A900" s="160"/>
      <c r="C900" s="160"/>
      <c r="D900" s="160"/>
    </row>
    <row r="901" spans="1:4" s="159" customFormat="1">
      <c r="A901" s="160"/>
      <c r="C901" s="160"/>
      <c r="D901" s="160"/>
    </row>
    <row r="902" spans="1:4" s="159" customFormat="1">
      <c r="A902" s="160"/>
      <c r="C902" s="160"/>
      <c r="D902" s="160"/>
    </row>
    <row r="903" spans="1:4" s="159" customFormat="1">
      <c r="A903" s="160"/>
      <c r="C903" s="160"/>
      <c r="D903" s="160"/>
    </row>
    <row r="904" spans="1:4" s="159" customFormat="1">
      <c r="A904" s="160"/>
      <c r="C904" s="160"/>
      <c r="D904" s="160"/>
    </row>
    <row r="905" spans="1:4" s="159" customFormat="1">
      <c r="A905" s="160"/>
      <c r="C905" s="160"/>
      <c r="D905" s="160"/>
    </row>
    <row r="906" spans="1:4" s="159" customFormat="1">
      <c r="A906" s="160"/>
      <c r="C906" s="160"/>
      <c r="D906" s="160"/>
    </row>
    <row r="907" spans="1:4" s="159" customFormat="1">
      <c r="A907" s="160"/>
      <c r="C907" s="160"/>
      <c r="D907" s="160"/>
    </row>
    <row r="908" spans="1:4" s="159" customFormat="1">
      <c r="A908" s="160"/>
      <c r="C908" s="160"/>
      <c r="D908" s="160"/>
    </row>
    <row r="909" spans="1:4" s="159" customFormat="1">
      <c r="A909" s="160"/>
      <c r="C909" s="160"/>
      <c r="D909" s="160"/>
    </row>
    <row r="910" spans="1:4" s="159" customFormat="1">
      <c r="A910" s="160"/>
      <c r="C910" s="160"/>
      <c r="D910" s="160"/>
    </row>
    <row r="911" spans="1:4" s="159" customFormat="1">
      <c r="A911" s="160"/>
      <c r="C911" s="160"/>
      <c r="D911" s="160"/>
    </row>
    <row r="912" spans="1:4" s="159" customFormat="1">
      <c r="A912" s="160"/>
      <c r="C912" s="160"/>
      <c r="D912" s="160"/>
    </row>
    <row r="913" spans="1:4" s="159" customFormat="1">
      <c r="A913" s="160"/>
      <c r="C913" s="160"/>
      <c r="D913" s="160"/>
    </row>
    <row r="914" spans="1:4" s="159" customFormat="1">
      <c r="A914" s="160"/>
      <c r="C914" s="160"/>
      <c r="D914" s="160"/>
    </row>
    <row r="915" spans="1:4" s="159" customFormat="1">
      <c r="A915" s="160"/>
      <c r="C915" s="160"/>
      <c r="D915" s="160"/>
    </row>
    <row r="916" spans="1:4" s="159" customFormat="1">
      <c r="A916" s="160"/>
      <c r="C916" s="160"/>
      <c r="D916" s="160"/>
    </row>
    <row r="917" spans="1:4" s="159" customFormat="1">
      <c r="A917" s="160"/>
      <c r="C917" s="160"/>
      <c r="D917" s="160"/>
    </row>
    <row r="918" spans="1:4" s="159" customFormat="1">
      <c r="A918" s="160"/>
      <c r="C918" s="160"/>
      <c r="D918" s="160"/>
    </row>
    <row r="919" spans="1:4" s="159" customFormat="1">
      <c r="A919" s="160"/>
      <c r="C919" s="160"/>
      <c r="D919" s="160"/>
    </row>
    <row r="920" spans="1:4" s="159" customFormat="1">
      <c r="A920" s="160"/>
      <c r="C920" s="160"/>
      <c r="D920" s="160"/>
    </row>
    <row r="921" spans="1:4" s="159" customFormat="1">
      <c r="A921" s="160"/>
      <c r="C921" s="160"/>
      <c r="D921" s="160"/>
    </row>
    <row r="922" spans="1:4" s="159" customFormat="1">
      <c r="A922" s="160"/>
      <c r="C922" s="160"/>
      <c r="D922" s="160"/>
    </row>
    <row r="923" spans="1:4" s="159" customFormat="1">
      <c r="A923" s="160"/>
      <c r="C923" s="160"/>
      <c r="D923" s="160"/>
    </row>
    <row r="924" spans="1:4" s="159" customFormat="1">
      <c r="A924" s="160"/>
      <c r="C924" s="160"/>
      <c r="D924" s="160"/>
    </row>
    <row r="925" spans="1:4" s="159" customFormat="1">
      <c r="A925" s="160"/>
      <c r="C925" s="160"/>
      <c r="D925" s="160"/>
    </row>
    <row r="926" spans="1:4" s="159" customFormat="1">
      <c r="A926" s="160"/>
      <c r="C926" s="160"/>
      <c r="D926" s="160"/>
    </row>
    <row r="927" spans="1:4" s="159" customFormat="1">
      <c r="A927" s="160"/>
      <c r="C927" s="160"/>
      <c r="D927" s="160"/>
    </row>
    <row r="928" spans="1:4" s="159" customFormat="1">
      <c r="A928" s="160"/>
      <c r="C928" s="160"/>
      <c r="D928" s="160"/>
    </row>
    <row r="929" spans="1:4" s="159" customFormat="1">
      <c r="A929" s="160"/>
      <c r="C929" s="160"/>
      <c r="D929" s="160"/>
    </row>
    <row r="930" spans="1:4" s="159" customFormat="1">
      <c r="A930" s="160"/>
      <c r="C930" s="160"/>
      <c r="D930" s="160"/>
    </row>
    <row r="931" spans="1:4" s="159" customFormat="1">
      <c r="A931" s="160"/>
      <c r="C931" s="160"/>
      <c r="D931" s="160"/>
    </row>
    <row r="932" spans="1:4" s="159" customFormat="1">
      <c r="A932" s="160"/>
      <c r="C932" s="160"/>
      <c r="D932" s="160"/>
    </row>
    <row r="933" spans="1:4" s="159" customFormat="1">
      <c r="A933" s="160"/>
      <c r="C933" s="160"/>
      <c r="D933" s="160"/>
    </row>
    <row r="934" spans="1:4" s="159" customFormat="1">
      <c r="A934" s="160"/>
      <c r="C934" s="160"/>
      <c r="D934" s="160"/>
    </row>
    <row r="935" spans="1:4" s="159" customFormat="1">
      <c r="A935" s="160"/>
      <c r="C935" s="160"/>
      <c r="D935" s="160"/>
    </row>
    <row r="936" spans="1:4" s="159" customFormat="1">
      <c r="A936" s="160"/>
      <c r="C936" s="160"/>
      <c r="D936" s="160"/>
    </row>
    <row r="937" spans="1:4" s="159" customFormat="1">
      <c r="A937" s="160"/>
      <c r="C937" s="160"/>
      <c r="D937" s="160"/>
    </row>
    <row r="938" spans="1:4" s="159" customFormat="1">
      <c r="A938" s="160"/>
      <c r="C938" s="160"/>
      <c r="D938" s="160"/>
    </row>
    <row r="939" spans="1:4" s="159" customFormat="1">
      <c r="A939" s="160"/>
      <c r="C939" s="160"/>
      <c r="D939" s="160"/>
    </row>
    <row r="940" spans="1:4" s="159" customFormat="1">
      <c r="A940" s="160"/>
      <c r="C940" s="160"/>
      <c r="D940" s="160"/>
    </row>
    <row r="941" spans="1:4" s="159" customFormat="1">
      <c r="A941" s="160"/>
      <c r="C941" s="160"/>
      <c r="D941" s="160"/>
    </row>
    <row r="942" spans="1:4" s="159" customFormat="1">
      <c r="A942" s="160"/>
      <c r="C942" s="160"/>
      <c r="D942" s="160"/>
    </row>
    <row r="943" spans="1:4" s="159" customFormat="1">
      <c r="A943" s="160"/>
      <c r="C943" s="160"/>
      <c r="D943" s="160"/>
    </row>
    <row r="944" spans="1:4" s="159" customFormat="1">
      <c r="A944" s="160"/>
      <c r="C944" s="160"/>
      <c r="D944" s="160"/>
    </row>
    <row r="945" spans="1:4" s="159" customFormat="1">
      <c r="A945" s="160"/>
      <c r="C945" s="160"/>
      <c r="D945" s="160"/>
    </row>
    <row r="946" spans="1:4" s="159" customFormat="1">
      <c r="A946" s="160"/>
      <c r="C946" s="160"/>
      <c r="D946" s="160"/>
    </row>
    <row r="947" spans="1:4" s="159" customFormat="1">
      <c r="A947" s="160"/>
      <c r="C947" s="160"/>
      <c r="D947" s="160"/>
    </row>
    <row r="948" spans="1:4" s="159" customFormat="1">
      <c r="A948" s="160"/>
      <c r="C948" s="160"/>
      <c r="D948" s="160"/>
    </row>
    <row r="949" spans="1:4" s="159" customFormat="1">
      <c r="A949" s="160"/>
      <c r="C949" s="160"/>
      <c r="D949" s="160"/>
    </row>
    <row r="950" spans="1:4" s="159" customFormat="1">
      <c r="A950" s="160"/>
      <c r="C950" s="160"/>
      <c r="D950" s="160"/>
    </row>
    <row r="951" spans="1:4" s="159" customFormat="1">
      <c r="A951" s="160"/>
      <c r="C951" s="160"/>
      <c r="D951" s="160"/>
    </row>
    <row r="952" spans="1:4" s="159" customFormat="1">
      <c r="A952" s="160"/>
      <c r="C952" s="160"/>
      <c r="D952" s="160"/>
    </row>
    <row r="953" spans="1:4" s="159" customFormat="1">
      <c r="A953" s="160"/>
      <c r="C953" s="160"/>
      <c r="D953" s="160"/>
    </row>
    <row r="954" spans="1:4" s="159" customFormat="1">
      <c r="A954" s="160"/>
      <c r="C954" s="160"/>
      <c r="D954" s="160"/>
    </row>
    <row r="955" spans="1:4" s="159" customFormat="1">
      <c r="A955" s="160"/>
      <c r="C955" s="160"/>
      <c r="D955" s="160"/>
    </row>
    <row r="956" spans="1:4" s="159" customFormat="1">
      <c r="A956" s="160"/>
      <c r="C956" s="160"/>
      <c r="D956" s="160"/>
    </row>
    <row r="957" spans="1:4" s="159" customFormat="1">
      <c r="A957" s="160"/>
      <c r="C957" s="160"/>
      <c r="D957" s="160"/>
    </row>
    <row r="958" spans="1:4" s="159" customFormat="1">
      <c r="A958" s="160"/>
      <c r="C958" s="160"/>
      <c r="D958" s="160"/>
    </row>
    <row r="959" spans="1:4" s="159" customFormat="1">
      <c r="A959" s="160"/>
      <c r="C959" s="160"/>
      <c r="D959" s="160"/>
    </row>
    <row r="960" spans="1:4" s="159" customFormat="1">
      <c r="A960" s="160"/>
      <c r="C960" s="160"/>
      <c r="D960" s="160"/>
    </row>
    <row r="961" spans="1:4" s="159" customFormat="1">
      <c r="A961" s="160"/>
      <c r="C961" s="160"/>
      <c r="D961" s="160"/>
    </row>
    <row r="962" spans="1:4" s="159" customFormat="1">
      <c r="A962" s="160"/>
      <c r="C962" s="160"/>
      <c r="D962" s="160"/>
    </row>
    <row r="963" spans="1:4" s="159" customFormat="1">
      <c r="A963" s="160"/>
      <c r="C963" s="160"/>
      <c r="D963" s="160"/>
    </row>
    <row r="964" spans="1:4" s="159" customFormat="1">
      <c r="A964" s="160"/>
      <c r="C964" s="160"/>
      <c r="D964" s="160"/>
    </row>
    <row r="965" spans="1:4" s="159" customFormat="1">
      <c r="A965" s="160"/>
      <c r="C965" s="160"/>
      <c r="D965" s="160"/>
    </row>
    <row r="966" spans="1:4" s="159" customFormat="1">
      <c r="A966" s="160"/>
      <c r="C966" s="160"/>
      <c r="D966" s="160"/>
    </row>
    <row r="967" spans="1:4" s="159" customFormat="1">
      <c r="A967" s="160"/>
      <c r="C967" s="160"/>
      <c r="D967" s="160"/>
    </row>
    <row r="968" spans="1:4" s="159" customFormat="1">
      <c r="A968" s="160"/>
      <c r="C968" s="160"/>
      <c r="D968" s="160"/>
    </row>
    <row r="969" spans="1:4" s="159" customFormat="1">
      <c r="A969" s="160"/>
      <c r="C969" s="160"/>
      <c r="D969" s="160"/>
    </row>
    <row r="970" spans="1:4" s="159" customFormat="1">
      <c r="A970" s="160"/>
      <c r="C970" s="160"/>
      <c r="D970" s="160"/>
    </row>
    <row r="971" spans="1:4" s="159" customFormat="1">
      <c r="A971" s="160"/>
      <c r="C971" s="160"/>
      <c r="D971" s="160"/>
    </row>
    <row r="972" spans="1:4" s="159" customFormat="1">
      <c r="A972" s="160"/>
      <c r="C972" s="160"/>
      <c r="D972" s="160"/>
    </row>
    <row r="973" spans="1:4" s="159" customFormat="1">
      <c r="A973" s="160"/>
      <c r="C973" s="160"/>
      <c r="D973" s="160"/>
    </row>
    <row r="974" spans="1:4" s="159" customFormat="1">
      <c r="A974" s="160"/>
      <c r="C974" s="160"/>
      <c r="D974" s="160"/>
    </row>
    <row r="975" spans="1:4" s="159" customFormat="1">
      <c r="A975" s="160"/>
      <c r="C975" s="160"/>
      <c r="D975" s="160"/>
    </row>
    <row r="976" spans="1:4" s="159" customFormat="1">
      <c r="A976" s="160"/>
      <c r="C976" s="160"/>
      <c r="D976" s="160"/>
    </row>
    <row r="977" spans="1:4" s="159" customFormat="1">
      <c r="A977" s="160"/>
      <c r="C977" s="160"/>
      <c r="D977" s="160"/>
    </row>
    <row r="978" spans="1:4" s="159" customFormat="1">
      <c r="A978" s="160"/>
      <c r="C978" s="160"/>
      <c r="D978" s="160"/>
    </row>
    <row r="979" spans="1:4" s="159" customFormat="1">
      <c r="A979" s="160"/>
      <c r="C979" s="160"/>
      <c r="D979" s="160"/>
    </row>
    <row r="980" spans="1:4" s="159" customFormat="1">
      <c r="A980" s="160"/>
      <c r="C980" s="160"/>
      <c r="D980" s="160"/>
    </row>
    <row r="981" spans="1:4" s="159" customFormat="1">
      <c r="A981" s="160"/>
      <c r="C981" s="160"/>
      <c r="D981" s="160"/>
    </row>
    <row r="982" spans="1:4" s="159" customFormat="1">
      <c r="A982" s="160"/>
      <c r="C982" s="160"/>
      <c r="D982" s="160"/>
    </row>
    <row r="983" spans="1:4" s="159" customFormat="1">
      <c r="A983" s="160"/>
      <c r="C983" s="160"/>
      <c r="D983" s="160"/>
    </row>
    <row r="984" spans="1:4" s="159" customFormat="1">
      <c r="A984" s="160"/>
      <c r="C984" s="160"/>
      <c r="D984" s="160"/>
    </row>
    <row r="985" spans="1:4" s="159" customFormat="1">
      <c r="A985" s="160"/>
      <c r="C985" s="160"/>
      <c r="D985" s="160"/>
    </row>
    <row r="986" spans="1:4" s="159" customFormat="1">
      <c r="A986" s="160"/>
      <c r="C986" s="160"/>
      <c r="D986" s="160"/>
    </row>
    <row r="987" spans="1:4" s="159" customFormat="1">
      <c r="A987" s="160"/>
      <c r="C987" s="160"/>
      <c r="D987" s="160"/>
    </row>
    <row r="988" spans="1:4" s="159" customFormat="1">
      <c r="A988" s="160"/>
      <c r="C988" s="160"/>
      <c r="D988" s="160"/>
    </row>
    <row r="989" spans="1:4" s="159" customFormat="1">
      <c r="A989" s="160"/>
      <c r="C989" s="160"/>
      <c r="D989" s="160"/>
    </row>
    <row r="990" spans="1:4" s="159" customFormat="1">
      <c r="A990" s="160"/>
      <c r="C990" s="160"/>
      <c r="D990" s="160"/>
    </row>
    <row r="991" spans="1:4" s="159" customFormat="1">
      <c r="A991" s="160"/>
      <c r="C991" s="160"/>
      <c r="D991" s="160"/>
    </row>
    <row r="992" spans="1:4" s="159" customFormat="1">
      <c r="A992" s="160"/>
      <c r="C992" s="160"/>
      <c r="D992" s="160"/>
    </row>
    <row r="993" spans="1:4" s="159" customFormat="1">
      <c r="A993" s="160"/>
      <c r="C993" s="160"/>
      <c r="D993" s="160"/>
    </row>
    <row r="994" spans="1:4" s="159" customFormat="1">
      <c r="A994" s="160"/>
      <c r="C994" s="160"/>
      <c r="D994" s="160"/>
    </row>
    <row r="995" spans="1:4" s="159" customFormat="1">
      <c r="A995" s="160"/>
      <c r="C995" s="160"/>
      <c r="D995" s="160"/>
    </row>
    <row r="996" spans="1:4" s="159" customFormat="1">
      <c r="A996" s="160"/>
      <c r="C996" s="160"/>
      <c r="D996" s="160"/>
    </row>
    <row r="997" spans="1:4" s="159" customFormat="1">
      <c r="A997" s="160"/>
      <c r="C997" s="160"/>
      <c r="D997" s="160"/>
    </row>
    <row r="998" spans="1:4" s="159" customFormat="1">
      <c r="A998" s="160"/>
      <c r="C998" s="160"/>
      <c r="D998" s="160"/>
    </row>
    <row r="999" spans="1:4" s="159" customFormat="1">
      <c r="A999" s="160"/>
      <c r="C999" s="160"/>
      <c r="D999" s="160"/>
    </row>
    <row r="1000" spans="1:4" s="159" customFormat="1">
      <c r="A1000" s="160"/>
      <c r="C1000" s="160"/>
      <c r="D1000" s="160"/>
    </row>
    <row r="1001" spans="1:4" s="159" customFormat="1">
      <c r="A1001" s="160"/>
      <c r="C1001" s="160"/>
      <c r="D1001" s="160"/>
    </row>
    <row r="1002" spans="1:4" s="159" customFormat="1">
      <c r="A1002" s="160"/>
      <c r="C1002" s="160"/>
      <c r="D1002" s="160"/>
    </row>
    <row r="1003" spans="1:4" s="159" customFormat="1">
      <c r="A1003" s="160"/>
      <c r="C1003" s="160"/>
      <c r="D1003" s="160"/>
    </row>
    <row r="1004" spans="1:4" s="159" customFormat="1">
      <c r="A1004" s="160"/>
      <c r="C1004" s="160"/>
      <c r="D1004" s="160"/>
    </row>
    <row r="1005" spans="1:4" s="159" customFormat="1">
      <c r="A1005" s="160"/>
      <c r="C1005" s="160"/>
      <c r="D1005" s="160"/>
    </row>
    <row r="1006" spans="1:4" s="159" customFormat="1">
      <c r="A1006" s="160"/>
      <c r="C1006" s="160"/>
      <c r="D1006" s="160"/>
    </row>
    <row r="1007" spans="1:4" s="159" customFormat="1">
      <c r="A1007" s="160"/>
      <c r="C1007" s="160"/>
      <c r="D1007" s="160"/>
    </row>
    <row r="1008" spans="1:4" s="159" customFormat="1">
      <c r="A1008" s="160"/>
      <c r="C1008" s="160"/>
      <c r="D1008" s="160"/>
    </row>
    <row r="1009" spans="1:4" s="159" customFormat="1">
      <c r="A1009" s="160"/>
      <c r="C1009" s="160"/>
      <c r="D1009" s="160"/>
    </row>
    <row r="1010" spans="1:4" s="159" customFormat="1">
      <c r="A1010" s="160"/>
      <c r="C1010" s="160"/>
      <c r="D1010" s="160"/>
    </row>
    <row r="1011" spans="1:4" s="159" customFormat="1">
      <c r="A1011" s="160"/>
      <c r="C1011" s="160"/>
      <c r="D1011" s="160"/>
    </row>
    <row r="1012" spans="1:4" s="159" customFormat="1">
      <c r="A1012" s="160"/>
      <c r="C1012" s="160"/>
      <c r="D1012" s="160"/>
    </row>
    <row r="1013" spans="1:4" s="159" customFormat="1">
      <c r="A1013" s="160"/>
      <c r="C1013" s="160"/>
      <c r="D1013" s="160"/>
    </row>
    <row r="1014" spans="1:4" s="159" customFormat="1">
      <c r="A1014" s="160"/>
      <c r="C1014" s="160"/>
      <c r="D1014" s="160"/>
    </row>
    <row r="1015" spans="1:4" s="159" customFormat="1">
      <c r="A1015" s="160"/>
      <c r="C1015" s="160"/>
      <c r="D1015" s="160"/>
    </row>
    <row r="1016" spans="1:4" s="159" customFormat="1">
      <c r="A1016" s="160"/>
      <c r="C1016" s="160"/>
      <c r="D1016" s="160"/>
    </row>
    <row r="1017" spans="1:4" s="159" customFormat="1">
      <c r="A1017" s="160"/>
      <c r="C1017" s="160"/>
      <c r="D1017" s="160"/>
    </row>
    <row r="1018" spans="1:4" s="159" customFormat="1">
      <c r="A1018" s="160"/>
      <c r="C1018" s="160"/>
      <c r="D1018" s="160"/>
    </row>
    <row r="1019" spans="1:4" s="159" customFormat="1">
      <c r="A1019" s="160"/>
      <c r="C1019" s="160"/>
      <c r="D1019" s="160"/>
    </row>
    <row r="1020" spans="1:4" s="159" customFormat="1">
      <c r="A1020" s="160"/>
      <c r="C1020" s="160"/>
      <c r="D1020" s="160"/>
    </row>
    <row r="1021" spans="1:4" s="159" customFormat="1">
      <c r="A1021" s="160"/>
      <c r="C1021" s="160"/>
      <c r="D1021" s="160"/>
    </row>
    <row r="1022" spans="1:4" s="159" customFormat="1">
      <c r="A1022" s="160"/>
      <c r="C1022" s="160"/>
      <c r="D1022" s="160"/>
    </row>
    <row r="1023" spans="1:4" s="159" customFormat="1">
      <c r="A1023" s="160"/>
      <c r="C1023" s="160"/>
      <c r="D1023" s="160"/>
    </row>
    <row r="1024" spans="1:4" s="159" customFormat="1">
      <c r="A1024" s="160"/>
      <c r="C1024" s="160"/>
      <c r="D1024" s="160"/>
    </row>
    <row r="1025" spans="1:4" s="159" customFormat="1">
      <c r="A1025" s="160"/>
      <c r="C1025" s="160"/>
      <c r="D1025" s="160"/>
    </row>
    <row r="1026" spans="1:4" s="159" customFormat="1">
      <c r="A1026" s="160"/>
      <c r="C1026" s="160"/>
      <c r="D1026" s="160"/>
    </row>
    <row r="1027" spans="1:4" s="159" customFormat="1">
      <c r="A1027" s="160"/>
      <c r="C1027" s="160"/>
      <c r="D1027" s="160"/>
    </row>
    <row r="1028" spans="1:4" s="159" customFormat="1">
      <c r="A1028" s="160"/>
      <c r="C1028" s="160"/>
      <c r="D1028" s="160"/>
    </row>
    <row r="1029" spans="1:4" s="159" customFormat="1">
      <c r="A1029" s="160"/>
      <c r="C1029" s="160"/>
      <c r="D1029" s="160"/>
    </row>
    <row r="1030" spans="1:4" s="159" customFormat="1">
      <c r="A1030" s="160"/>
      <c r="C1030" s="160"/>
      <c r="D1030" s="160"/>
    </row>
    <row r="1031" spans="1:4" s="159" customFormat="1">
      <c r="A1031" s="160"/>
      <c r="C1031" s="160"/>
      <c r="D1031" s="160"/>
    </row>
    <row r="1032" spans="1:4" s="159" customFormat="1">
      <c r="A1032" s="160"/>
      <c r="C1032" s="160"/>
      <c r="D1032" s="160"/>
    </row>
    <row r="1033" spans="1:4" s="159" customFormat="1">
      <c r="A1033" s="160"/>
      <c r="C1033" s="160"/>
      <c r="D1033" s="160"/>
    </row>
    <row r="1034" spans="1:4" s="159" customFormat="1">
      <c r="A1034" s="160"/>
      <c r="C1034" s="160"/>
      <c r="D1034" s="160"/>
    </row>
    <row r="1035" spans="1:4" s="159" customFormat="1">
      <c r="A1035" s="160"/>
      <c r="C1035" s="160"/>
      <c r="D1035" s="160"/>
    </row>
    <row r="1036" spans="1:4" s="159" customFormat="1">
      <c r="A1036" s="160"/>
      <c r="C1036" s="160"/>
      <c r="D1036" s="160"/>
    </row>
    <row r="1037" spans="1:4" s="159" customFormat="1">
      <c r="A1037" s="160"/>
      <c r="C1037" s="160"/>
      <c r="D1037" s="160"/>
    </row>
    <row r="1038" spans="1:4" s="159" customFormat="1">
      <c r="A1038" s="160"/>
      <c r="C1038" s="160"/>
      <c r="D1038" s="160"/>
    </row>
    <row r="1039" spans="1:4" s="159" customFormat="1">
      <c r="A1039" s="160"/>
      <c r="C1039" s="160"/>
      <c r="D1039" s="160"/>
    </row>
    <row r="1040" spans="1:4" s="159" customFormat="1">
      <c r="A1040" s="160"/>
      <c r="C1040" s="160"/>
      <c r="D1040" s="160"/>
    </row>
    <row r="1041" spans="1:4" s="159" customFormat="1">
      <c r="A1041" s="160"/>
      <c r="C1041" s="160"/>
      <c r="D1041" s="160"/>
    </row>
    <row r="1042" spans="1:4" s="159" customFormat="1">
      <c r="A1042" s="160"/>
      <c r="C1042" s="160"/>
      <c r="D1042" s="160"/>
    </row>
    <row r="1043" spans="1:4" s="159" customFormat="1">
      <c r="A1043" s="160"/>
      <c r="C1043" s="160"/>
      <c r="D1043" s="160"/>
    </row>
    <row r="1044" spans="1:4" s="159" customFormat="1">
      <c r="A1044" s="160"/>
      <c r="C1044" s="160"/>
      <c r="D1044" s="160"/>
    </row>
    <row r="1045" spans="1:4" s="159" customFormat="1">
      <c r="A1045" s="160"/>
      <c r="C1045" s="160"/>
      <c r="D1045" s="160"/>
    </row>
    <row r="1046" spans="1:4" s="159" customFormat="1">
      <c r="A1046" s="160"/>
      <c r="C1046" s="160"/>
      <c r="D1046" s="160"/>
    </row>
    <row r="1047" spans="1:4" s="159" customFormat="1">
      <c r="A1047" s="160"/>
      <c r="C1047" s="160"/>
      <c r="D1047" s="160"/>
    </row>
    <row r="1048" spans="1:4" s="159" customFormat="1">
      <c r="A1048" s="160"/>
      <c r="C1048" s="160"/>
      <c r="D1048" s="160"/>
    </row>
    <row r="1049" spans="1:4" s="159" customFormat="1">
      <c r="A1049" s="160"/>
      <c r="C1049" s="160"/>
      <c r="D1049" s="160"/>
    </row>
    <row r="1050" spans="1:4" s="159" customFormat="1">
      <c r="A1050" s="160"/>
      <c r="C1050" s="160"/>
      <c r="D1050" s="160"/>
    </row>
    <row r="1051" spans="1:4" s="159" customFormat="1">
      <c r="A1051" s="160"/>
      <c r="C1051" s="160"/>
      <c r="D1051" s="160"/>
    </row>
    <row r="1052" spans="1:4" s="159" customFormat="1">
      <c r="A1052" s="160"/>
      <c r="C1052" s="160"/>
      <c r="D1052" s="160"/>
    </row>
    <row r="1053" spans="1:4" s="159" customFormat="1">
      <c r="A1053" s="160"/>
      <c r="C1053" s="160"/>
      <c r="D1053" s="160"/>
    </row>
    <row r="1054" spans="1:4" s="159" customFormat="1">
      <c r="A1054" s="160"/>
      <c r="C1054" s="160"/>
      <c r="D1054" s="160"/>
    </row>
    <row r="1055" spans="1:4" s="159" customFormat="1">
      <c r="A1055" s="160"/>
      <c r="C1055" s="160"/>
      <c r="D1055" s="160"/>
    </row>
    <row r="1056" spans="1:4" s="159" customFormat="1">
      <c r="A1056" s="160"/>
      <c r="C1056" s="160"/>
      <c r="D1056" s="160"/>
    </row>
    <row r="1057" spans="1:4" s="159" customFormat="1">
      <c r="A1057" s="160"/>
      <c r="C1057" s="160"/>
      <c r="D1057" s="160"/>
    </row>
    <row r="1058" spans="1:4" s="159" customFormat="1">
      <c r="A1058" s="160"/>
      <c r="C1058" s="160"/>
      <c r="D1058" s="160"/>
    </row>
    <row r="1059" spans="1:4" s="159" customFormat="1">
      <c r="A1059" s="160"/>
      <c r="C1059" s="160"/>
      <c r="D1059" s="160"/>
    </row>
    <row r="1060" spans="1:4" s="159" customFormat="1">
      <c r="A1060" s="160"/>
      <c r="C1060" s="160"/>
      <c r="D1060" s="160"/>
    </row>
    <row r="1061" spans="1:4" s="159" customFormat="1">
      <c r="A1061" s="160"/>
      <c r="C1061" s="160"/>
      <c r="D1061" s="160"/>
    </row>
    <row r="1062" spans="1:4" s="159" customFormat="1">
      <c r="A1062" s="160"/>
      <c r="C1062" s="160"/>
      <c r="D1062" s="160"/>
    </row>
    <row r="1063" spans="1:4" s="159" customFormat="1">
      <c r="A1063" s="160"/>
      <c r="C1063" s="160"/>
      <c r="D1063" s="160"/>
    </row>
    <row r="1064" spans="1:4" s="159" customFormat="1">
      <c r="A1064" s="160"/>
      <c r="C1064" s="160"/>
      <c r="D1064" s="160"/>
    </row>
    <row r="1065" spans="1:4" s="159" customFormat="1">
      <c r="A1065" s="160"/>
      <c r="C1065" s="160"/>
      <c r="D1065" s="160"/>
    </row>
    <row r="1066" spans="1:4" s="159" customFormat="1">
      <c r="A1066" s="160"/>
      <c r="C1066" s="160"/>
      <c r="D1066" s="160"/>
    </row>
    <row r="1067" spans="1:4" s="159" customFormat="1">
      <c r="A1067" s="160"/>
      <c r="C1067" s="160"/>
      <c r="D1067" s="160"/>
    </row>
    <row r="1068" spans="1:4" s="159" customFormat="1">
      <c r="A1068" s="160"/>
      <c r="C1068" s="160"/>
      <c r="D1068" s="160"/>
    </row>
    <row r="1069" spans="1:4" s="159" customFormat="1">
      <c r="A1069" s="160"/>
      <c r="C1069" s="160"/>
      <c r="D1069" s="160"/>
    </row>
    <row r="1070" spans="1:4" s="159" customFormat="1">
      <c r="A1070" s="160"/>
      <c r="C1070" s="160"/>
      <c r="D1070" s="160"/>
    </row>
    <row r="1071" spans="1:4" s="159" customFormat="1">
      <c r="A1071" s="160"/>
      <c r="C1071" s="160"/>
      <c r="D1071" s="160"/>
    </row>
    <row r="1072" spans="1:4" s="159" customFormat="1">
      <c r="A1072" s="160"/>
      <c r="C1072" s="160"/>
      <c r="D1072" s="160"/>
    </row>
    <row r="1073" spans="1:4" s="159" customFormat="1">
      <c r="A1073" s="160"/>
      <c r="C1073" s="160"/>
      <c r="D1073" s="160"/>
    </row>
    <row r="1074" spans="1:4" s="159" customFormat="1">
      <c r="A1074" s="160"/>
      <c r="C1074" s="160"/>
      <c r="D1074" s="160"/>
    </row>
    <row r="1075" spans="1:4" s="159" customFormat="1">
      <c r="A1075" s="160"/>
      <c r="C1075" s="160"/>
      <c r="D1075" s="160"/>
    </row>
    <row r="1076" spans="1:4" s="159" customFormat="1">
      <c r="A1076" s="160"/>
      <c r="C1076" s="160"/>
      <c r="D1076" s="160"/>
    </row>
    <row r="1077" spans="1:4" s="159" customFormat="1">
      <c r="A1077" s="160"/>
      <c r="C1077" s="160"/>
      <c r="D1077" s="160"/>
    </row>
    <row r="1078" spans="1:4" s="159" customFormat="1">
      <c r="A1078" s="160"/>
      <c r="C1078" s="160"/>
      <c r="D1078" s="160"/>
    </row>
    <row r="1079" spans="1:4" s="159" customFormat="1">
      <c r="A1079" s="160"/>
      <c r="C1079" s="160"/>
      <c r="D1079" s="160"/>
    </row>
    <row r="1080" spans="1:4" s="159" customFormat="1">
      <c r="A1080" s="160"/>
      <c r="C1080" s="160"/>
      <c r="D1080" s="160"/>
    </row>
    <row r="1081" spans="1:4" s="159" customFormat="1">
      <c r="A1081" s="160"/>
      <c r="C1081" s="160"/>
      <c r="D1081" s="160"/>
    </row>
    <row r="1082" spans="1:4" s="159" customFormat="1">
      <c r="A1082" s="160"/>
      <c r="C1082" s="160"/>
      <c r="D1082" s="160"/>
    </row>
    <row r="1083" spans="1:4" s="159" customFormat="1">
      <c r="A1083" s="160"/>
      <c r="C1083" s="160"/>
      <c r="D1083" s="160"/>
    </row>
    <row r="1084" spans="1:4" s="159" customFormat="1">
      <c r="A1084" s="160"/>
      <c r="C1084" s="160"/>
      <c r="D1084" s="160"/>
    </row>
    <row r="1085" spans="1:4" s="159" customFormat="1">
      <c r="A1085" s="160"/>
      <c r="C1085" s="160"/>
      <c r="D1085" s="160"/>
    </row>
    <row r="1086" spans="1:4" s="159" customFormat="1">
      <c r="A1086" s="160"/>
      <c r="C1086" s="160"/>
      <c r="D1086" s="160"/>
    </row>
    <row r="1087" spans="1:4" s="159" customFormat="1">
      <c r="A1087" s="160"/>
      <c r="C1087" s="160"/>
      <c r="D1087" s="160"/>
    </row>
    <row r="1088" spans="1:4" s="159" customFormat="1">
      <c r="A1088" s="160"/>
      <c r="C1088" s="160"/>
      <c r="D1088" s="160"/>
    </row>
    <row r="1089" spans="1:4" s="159" customFormat="1">
      <c r="A1089" s="160"/>
      <c r="C1089" s="160"/>
      <c r="D1089" s="160"/>
    </row>
    <row r="1090" spans="1:4" s="159" customFormat="1">
      <c r="A1090" s="160"/>
      <c r="C1090" s="160"/>
      <c r="D1090" s="160"/>
    </row>
    <row r="1091" spans="1:4" s="159" customFormat="1">
      <c r="A1091" s="160"/>
      <c r="C1091" s="160"/>
      <c r="D1091" s="160"/>
    </row>
    <row r="1092" spans="1:4" s="159" customFormat="1">
      <c r="A1092" s="160"/>
      <c r="C1092" s="160"/>
      <c r="D1092" s="160"/>
    </row>
    <row r="1093" spans="1:4" s="159" customFormat="1">
      <c r="A1093" s="160"/>
      <c r="C1093" s="160"/>
      <c r="D1093" s="160"/>
    </row>
    <row r="1094" spans="1:4" s="159" customFormat="1">
      <c r="A1094" s="160"/>
      <c r="C1094" s="160"/>
      <c r="D1094" s="160"/>
    </row>
    <row r="1095" spans="1:4" s="159" customFormat="1">
      <c r="A1095" s="160"/>
      <c r="C1095" s="160"/>
      <c r="D1095" s="160"/>
    </row>
    <row r="1096" spans="1:4" s="159" customFormat="1">
      <c r="A1096" s="160"/>
      <c r="C1096" s="160"/>
      <c r="D1096" s="160"/>
    </row>
    <row r="1097" spans="1:4" s="159" customFormat="1">
      <c r="A1097" s="160"/>
      <c r="C1097" s="160"/>
      <c r="D1097" s="160"/>
    </row>
    <row r="1098" spans="1:4" s="159" customFormat="1">
      <c r="A1098" s="160"/>
      <c r="C1098" s="160"/>
      <c r="D1098" s="160"/>
    </row>
    <row r="1099" spans="1:4" s="159" customFormat="1">
      <c r="A1099" s="160"/>
      <c r="C1099" s="160"/>
      <c r="D1099" s="160"/>
    </row>
    <row r="1100" spans="1:4" s="159" customFormat="1">
      <c r="A1100" s="160"/>
      <c r="C1100" s="160"/>
      <c r="D1100" s="160"/>
    </row>
    <row r="1101" spans="1:4" s="159" customFormat="1">
      <c r="A1101" s="160"/>
      <c r="C1101" s="160"/>
      <c r="D1101" s="160"/>
    </row>
    <row r="1102" spans="1:4" s="159" customFormat="1">
      <c r="A1102" s="160"/>
      <c r="C1102" s="160"/>
      <c r="D1102" s="160"/>
    </row>
    <row r="1103" spans="1:4" s="159" customFormat="1">
      <c r="A1103" s="160"/>
      <c r="C1103" s="160"/>
      <c r="D1103" s="160"/>
    </row>
    <row r="1104" spans="1:4" s="159" customFormat="1">
      <c r="A1104" s="160"/>
      <c r="C1104" s="160"/>
      <c r="D1104" s="160"/>
    </row>
    <row r="1105" spans="1:4" s="159" customFormat="1">
      <c r="A1105" s="160"/>
      <c r="C1105" s="160"/>
      <c r="D1105" s="160"/>
    </row>
    <row r="1106" spans="1:4" s="159" customFormat="1">
      <c r="A1106" s="160"/>
      <c r="C1106" s="160"/>
      <c r="D1106" s="160"/>
    </row>
    <row r="1107" spans="1:4" s="159" customFormat="1">
      <c r="A1107" s="160"/>
      <c r="C1107" s="160"/>
      <c r="D1107" s="160"/>
    </row>
    <row r="1108" spans="1:4" s="159" customFormat="1">
      <c r="A1108" s="160"/>
      <c r="C1108" s="160"/>
      <c r="D1108" s="160"/>
    </row>
    <row r="1109" spans="1:4" s="159" customFormat="1">
      <c r="A1109" s="160"/>
      <c r="C1109" s="160"/>
      <c r="D1109" s="160"/>
    </row>
    <row r="1110" spans="1:4" s="159" customFormat="1">
      <c r="A1110" s="160"/>
      <c r="C1110" s="160"/>
      <c r="D1110" s="160"/>
    </row>
    <row r="1111" spans="1:4" s="159" customFormat="1">
      <c r="A1111" s="160"/>
      <c r="C1111" s="160"/>
      <c r="D1111" s="160"/>
    </row>
    <row r="1112" spans="1:4" s="159" customFormat="1">
      <c r="A1112" s="160"/>
      <c r="C1112" s="160"/>
      <c r="D1112" s="160"/>
    </row>
    <row r="1113" spans="1:4" s="159" customFormat="1">
      <c r="A1113" s="160"/>
      <c r="C1113" s="160"/>
      <c r="D1113" s="160"/>
    </row>
    <row r="1114" spans="1:4" s="159" customFormat="1">
      <c r="A1114" s="160"/>
      <c r="C1114" s="160"/>
      <c r="D1114" s="160"/>
    </row>
    <row r="1115" spans="1:4" s="159" customFormat="1">
      <c r="A1115" s="160"/>
      <c r="C1115" s="160"/>
      <c r="D1115" s="160"/>
    </row>
    <row r="1116" spans="1:4" s="159" customFormat="1">
      <c r="A1116" s="160"/>
      <c r="C1116" s="160"/>
      <c r="D1116" s="160"/>
    </row>
    <row r="1117" spans="1:4" s="159" customFormat="1">
      <c r="A1117" s="160"/>
      <c r="C1117" s="160"/>
      <c r="D1117" s="160"/>
    </row>
    <row r="1118" spans="1:4" s="159" customFormat="1">
      <c r="A1118" s="160"/>
      <c r="C1118" s="160"/>
      <c r="D1118" s="160"/>
    </row>
    <row r="1119" spans="1:4" s="159" customFormat="1">
      <c r="A1119" s="160"/>
      <c r="C1119" s="160"/>
      <c r="D1119" s="160"/>
    </row>
    <row r="1120" spans="1:4" s="159" customFormat="1">
      <c r="A1120" s="160"/>
      <c r="C1120" s="160"/>
      <c r="D1120" s="160"/>
    </row>
    <row r="1121" spans="1:4" s="159" customFormat="1">
      <c r="A1121" s="160"/>
      <c r="C1121" s="160"/>
      <c r="D1121" s="160"/>
    </row>
    <row r="1122" spans="1:4" s="159" customFormat="1">
      <c r="A1122" s="160"/>
      <c r="C1122" s="160"/>
      <c r="D1122" s="160"/>
    </row>
    <row r="1123" spans="1:4" s="159" customFormat="1">
      <c r="A1123" s="160"/>
      <c r="C1123" s="160"/>
      <c r="D1123" s="160"/>
    </row>
    <row r="1124" spans="1:4" s="159" customFormat="1">
      <c r="A1124" s="160"/>
      <c r="C1124" s="160"/>
      <c r="D1124" s="160"/>
    </row>
    <row r="1125" spans="1:4" s="159" customFormat="1">
      <c r="A1125" s="160"/>
      <c r="C1125" s="160"/>
      <c r="D1125" s="160"/>
    </row>
    <row r="1126" spans="1:4" s="159" customFormat="1">
      <c r="A1126" s="160"/>
      <c r="C1126" s="160"/>
      <c r="D1126" s="160"/>
    </row>
  </sheetData>
  <sheetProtection selectLockedCells="1"/>
  <autoFilter ref="A4:BX704" xr:uid="{1BD7E14A-CCB9-4FF5-B912-36754E786EF6}"/>
  <mergeCells count="23">
    <mergeCell ref="BY1:BY2"/>
    <mergeCell ref="BT2:BT3"/>
    <mergeCell ref="AQ1:AX1"/>
    <mergeCell ref="AY1:BO1"/>
    <mergeCell ref="BU2:BU3"/>
    <mergeCell ref="BV2:BV3"/>
    <mergeCell ref="BS2:BS3"/>
    <mergeCell ref="BW2:BX3"/>
    <mergeCell ref="BQ1:BQ3"/>
    <mergeCell ref="BS1:BX1"/>
    <mergeCell ref="A1:A3"/>
    <mergeCell ref="BR1:BR3"/>
    <mergeCell ref="BP1:BP3"/>
    <mergeCell ref="E1:F1"/>
    <mergeCell ref="AF1:AP1"/>
    <mergeCell ref="C1:C3"/>
    <mergeCell ref="D1:D3"/>
    <mergeCell ref="H1:P1"/>
    <mergeCell ref="B1:B3"/>
    <mergeCell ref="E2:E3"/>
    <mergeCell ref="F2:F3"/>
    <mergeCell ref="G2:G3"/>
    <mergeCell ref="Z2:Z3"/>
  </mergeCells>
  <phoneticPr fontId="4"/>
  <dataValidations count="8">
    <dataValidation type="whole" allowBlank="1" showInputMessage="1" showErrorMessage="1" sqref="BQ4:BQ704 F4:F704" xr:uid="{00000000-0002-0000-0000-000000000000}">
      <formula1>1</formula1>
      <formula2>4</formula2>
    </dataValidation>
    <dataValidation type="whole" allowBlank="1" showInputMessage="1" showErrorMessage="1" sqref="G4:G704" xr:uid="{00000000-0002-0000-0000-000001000000}">
      <formula1>1</formula1>
      <formula2>5</formula2>
    </dataValidation>
    <dataValidation type="whole" allowBlank="1" showInputMessage="1" showErrorMessage="1" sqref="H4:Y704 BW4:BW704 BA4:BA704 AY4:AY704 BO4:BO704 BE4:BE704 BC4:BC704 BG4:BH704 BL4:BL704 BJ4:BJ704" xr:uid="{00000000-0002-0000-0000-000002000000}">
      <formula1>0</formula1>
      <formula2>1</formula2>
    </dataValidation>
    <dataValidation type="whole" allowBlank="1" showInputMessage="1" showErrorMessage="1" sqref="AA4:AE704" xr:uid="{00000000-0002-0000-0000-000003000000}">
      <formula1>1</formula1>
      <formula2>6</formula2>
    </dataValidation>
    <dataValidation type="whole" allowBlank="1" showInputMessage="1" showErrorMessage="1" sqref="BV4:BV704" xr:uid="{00000000-0002-0000-0000-000004000000}">
      <formula1>0</formula1>
      <formula2>99</formula2>
    </dataValidation>
    <dataValidation type="whole" allowBlank="1" showInputMessage="1" showErrorMessage="1" sqref="AF4:AX704" xr:uid="{00000000-0002-0000-0000-000005000000}">
      <formula1>-3</formula1>
      <formula2>3</formula2>
    </dataValidation>
    <dataValidation type="whole" allowBlank="1" showInputMessage="1" showErrorMessage="1" sqref="BU4:BU704" xr:uid="{00000000-0002-0000-0000-000006000000}">
      <formula1>1</formula1>
      <formula2>2</formula2>
    </dataValidation>
    <dataValidation type="whole" allowBlank="1" showInputMessage="1" showErrorMessage="1" sqref="BS5:BS704" xr:uid="{00000000-0002-0000-0000-000007000000}">
      <formula1>1</formula1>
      <formula2>99</formula2>
    </dataValidation>
  </dataValidations>
  <pageMargins left="0.19685039370078741" right="0.19685039370078741" top="0.19685039370078741" bottom="0.19685039370078741" header="0" footer="0"/>
  <pageSetup paperSize="8" scale="3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E007C2-3F10-4525-82BD-17733E01CFEF}">
          <x14:formula1>
            <xm:f>都道府県コード!$C$2:$C$50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BY55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M18" sqref="M18"/>
    </sheetView>
  </sheetViews>
  <sheetFormatPr defaultColWidth="9.28515625" defaultRowHeight="12.9"/>
  <cols>
    <col min="1" max="1" width="13.7109375" style="26" hidden="1" customWidth="1"/>
    <col min="2" max="2" width="9.42578125" style="5" customWidth="1"/>
    <col min="3" max="3" width="22" style="26" hidden="1" customWidth="1"/>
    <col min="4" max="4" width="13.7109375" style="26" hidden="1" customWidth="1"/>
    <col min="5" max="5" width="17.7109375" style="5" customWidth="1"/>
    <col min="6" max="6" width="6.140625" style="5" customWidth="1"/>
    <col min="7" max="16" width="6.42578125" style="5" customWidth="1"/>
    <col min="17" max="25" width="5.140625" style="5" customWidth="1"/>
    <col min="26" max="26" width="29.42578125" style="5" customWidth="1"/>
    <col min="27" max="42" width="5.140625" style="5" customWidth="1"/>
    <col min="43" max="50" width="6.140625" style="5" customWidth="1"/>
    <col min="51" max="51" width="5.140625" style="5" customWidth="1"/>
    <col min="52" max="52" width="6.85546875" style="5" customWidth="1"/>
    <col min="53" max="53" width="5.140625" style="5" customWidth="1"/>
    <col min="54" max="54" width="7.28515625" style="5" customWidth="1"/>
    <col min="55" max="55" width="5.140625" style="5" customWidth="1"/>
    <col min="56" max="56" width="7.28515625" style="5" customWidth="1"/>
    <col min="57" max="57" width="5.140625" style="5" customWidth="1"/>
    <col min="58" max="58" width="7.28515625" style="5" customWidth="1"/>
    <col min="59" max="60" width="5.140625" style="5" customWidth="1"/>
    <col min="61" max="61" width="7.28515625" style="5" customWidth="1"/>
    <col min="62" max="62" width="5.140625" style="5" customWidth="1"/>
    <col min="63" max="63" width="7.28515625" style="5" customWidth="1"/>
    <col min="64" max="64" width="5.140625" style="5" customWidth="1"/>
    <col min="65" max="65" width="26.7109375" style="5" customWidth="1"/>
    <col min="66" max="66" width="6.85546875" style="5" customWidth="1"/>
    <col min="67" max="67" width="5.85546875" style="5" customWidth="1"/>
    <col min="68" max="68" width="35.85546875" style="5" customWidth="1"/>
    <col min="69" max="69" width="14.28515625" style="5" customWidth="1"/>
    <col min="70" max="70" width="44.28515625" style="5" customWidth="1"/>
    <col min="71" max="72" width="14.140625" style="5" customWidth="1"/>
    <col min="73" max="75" width="8.140625" style="5" customWidth="1"/>
    <col min="76" max="76" width="30" style="5" customWidth="1"/>
    <col min="77" max="77" width="50.28515625" style="5" customWidth="1"/>
    <col min="78" max="16384" width="9.28515625" style="5"/>
  </cols>
  <sheetData>
    <row r="1" spans="1:77" ht="40.75" customHeight="1">
      <c r="A1" s="305" t="s">
        <v>830</v>
      </c>
      <c r="B1" s="276" t="s">
        <v>831</v>
      </c>
      <c r="C1" s="305" t="s">
        <v>832</v>
      </c>
      <c r="D1" s="305" t="s">
        <v>3</v>
      </c>
      <c r="E1" s="300" t="s">
        <v>4</v>
      </c>
      <c r="F1" s="307"/>
      <c r="G1" s="21" t="s">
        <v>5</v>
      </c>
      <c r="H1" s="308" t="s">
        <v>6</v>
      </c>
      <c r="I1" s="309"/>
      <c r="J1" s="309"/>
      <c r="K1" s="309"/>
      <c r="L1" s="309"/>
      <c r="M1" s="309"/>
      <c r="N1" s="309"/>
      <c r="O1" s="309"/>
      <c r="P1" s="310"/>
      <c r="Q1" s="24" t="s">
        <v>7</v>
      </c>
      <c r="R1" s="2" t="s">
        <v>8</v>
      </c>
      <c r="S1" s="2"/>
      <c r="T1" s="2"/>
      <c r="U1" s="2"/>
      <c r="V1" s="2"/>
      <c r="W1" s="2"/>
      <c r="X1" s="2"/>
      <c r="Y1" s="2"/>
      <c r="Z1" s="2"/>
      <c r="AA1" s="24" t="s">
        <v>9</v>
      </c>
      <c r="AB1" s="8" t="s">
        <v>10</v>
      </c>
      <c r="AC1" s="2"/>
      <c r="AD1" s="2"/>
      <c r="AE1" s="2"/>
      <c r="AF1" s="300" t="s">
        <v>11</v>
      </c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296" t="s">
        <v>833</v>
      </c>
      <c r="AR1" s="297"/>
      <c r="AS1" s="297"/>
      <c r="AT1" s="297"/>
      <c r="AU1" s="297"/>
      <c r="AV1" s="297"/>
      <c r="AW1" s="297"/>
      <c r="AX1" s="298"/>
      <c r="AY1" s="21" t="s">
        <v>834</v>
      </c>
      <c r="AZ1" s="72" t="s">
        <v>835</v>
      </c>
      <c r="BA1" s="4"/>
      <c r="BB1" s="4"/>
      <c r="BC1" s="4"/>
      <c r="BD1" s="4"/>
      <c r="BE1" s="2"/>
      <c r="BF1" s="4"/>
      <c r="BG1" s="2"/>
      <c r="BH1" s="2"/>
      <c r="BI1" s="4"/>
      <c r="BJ1" s="2"/>
      <c r="BK1" s="4"/>
      <c r="BL1" s="2"/>
      <c r="BM1" s="2"/>
      <c r="BN1" s="4"/>
      <c r="BO1" s="2"/>
      <c r="BP1" s="299" t="s">
        <v>14</v>
      </c>
      <c r="BQ1" s="73" t="s">
        <v>836</v>
      </c>
      <c r="BR1" s="299" t="s">
        <v>16</v>
      </c>
      <c r="BS1" s="300" t="s">
        <v>17</v>
      </c>
      <c r="BT1" s="301"/>
      <c r="BU1" s="301"/>
      <c r="BV1" s="301"/>
      <c r="BW1" s="301"/>
      <c r="BX1" s="301"/>
      <c r="BY1" s="302" t="s">
        <v>18</v>
      </c>
    </row>
    <row r="2" spans="1:77" s="6" customFormat="1" ht="36" customHeight="1">
      <c r="A2" s="306"/>
      <c r="B2" s="277"/>
      <c r="C2" s="306"/>
      <c r="D2" s="306"/>
      <c r="E2" s="22" t="s">
        <v>19</v>
      </c>
      <c r="F2" s="25" t="s">
        <v>837</v>
      </c>
      <c r="G2" s="71" t="s">
        <v>21</v>
      </c>
      <c r="H2" s="22">
        <v>1</v>
      </c>
      <c r="I2" s="1">
        <v>2</v>
      </c>
      <c r="J2" s="1">
        <v>3</v>
      </c>
      <c r="K2" s="1">
        <v>4</v>
      </c>
      <c r="L2" s="1">
        <v>5</v>
      </c>
      <c r="M2" s="1">
        <v>6</v>
      </c>
      <c r="N2" s="1">
        <v>7</v>
      </c>
      <c r="O2" s="1">
        <v>8</v>
      </c>
      <c r="P2" s="1">
        <v>9</v>
      </c>
      <c r="Q2" s="22">
        <v>1</v>
      </c>
      <c r="R2" s="1">
        <v>2</v>
      </c>
      <c r="S2" s="1">
        <v>3</v>
      </c>
      <c r="T2" s="1">
        <v>4</v>
      </c>
      <c r="U2" s="1">
        <v>5</v>
      </c>
      <c r="V2" s="1">
        <v>6</v>
      </c>
      <c r="W2" s="1">
        <v>7</v>
      </c>
      <c r="X2" s="1">
        <v>8</v>
      </c>
      <c r="Y2" s="1">
        <v>9</v>
      </c>
      <c r="Z2" s="23" t="s">
        <v>40</v>
      </c>
      <c r="AA2" s="20" t="s">
        <v>838</v>
      </c>
      <c r="AB2" s="1" t="s">
        <v>839</v>
      </c>
      <c r="AC2" s="1" t="s">
        <v>840</v>
      </c>
      <c r="AD2" s="1" t="s">
        <v>841</v>
      </c>
      <c r="AE2" s="106" t="s">
        <v>842</v>
      </c>
      <c r="AF2" s="20" t="s">
        <v>838</v>
      </c>
      <c r="AG2" s="1" t="s">
        <v>839</v>
      </c>
      <c r="AH2" s="1" t="s">
        <v>840</v>
      </c>
      <c r="AI2" s="112" t="s">
        <v>843</v>
      </c>
      <c r="AJ2" s="1" t="s">
        <v>842</v>
      </c>
      <c r="AK2" s="1" t="s">
        <v>844</v>
      </c>
      <c r="AL2" s="1" t="s">
        <v>845</v>
      </c>
      <c r="AM2" s="1" t="s">
        <v>846</v>
      </c>
      <c r="AN2" s="1" t="s">
        <v>847</v>
      </c>
      <c r="AO2" s="1" t="s">
        <v>848</v>
      </c>
      <c r="AP2" s="3" t="s">
        <v>849</v>
      </c>
      <c r="AQ2" s="113" t="s">
        <v>850</v>
      </c>
      <c r="AR2" s="114" t="s">
        <v>851</v>
      </c>
      <c r="AS2" s="114" t="s">
        <v>852</v>
      </c>
      <c r="AT2" s="114" t="s">
        <v>60</v>
      </c>
      <c r="AU2" s="114" t="s">
        <v>61</v>
      </c>
      <c r="AV2" s="114" t="s">
        <v>853</v>
      </c>
      <c r="AW2" s="114" t="s">
        <v>854</v>
      </c>
      <c r="AX2" s="115" t="s">
        <v>855</v>
      </c>
      <c r="AY2" s="22">
        <v>1</v>
      </c>
      <c r="AZ2" s="9" t="s">
        <v>66</v>
      </c>
      <c r="BA2" s="9">
        <v>2</v>
      </c>
      <c r="BB2" s="7" t="s">
        <v>68</v>
      </c>
      <c r="BC2" s="9">
        <v>3</v>
      </c>
      <c r="BD2" s="7" t="s">
        <v>68</v>
      </c>
      <c r="BE2" s="9">
        <v>4</v>
      </c>
      <c r="BF2" s="7" t="s">
        <v>68</v>
      </c>
      <c r="BG2" s="9">
        <v>5</v>
      </c>
      <c r="BH2" s="107">
        <v>6</v>
      </c>
      <c r="BI2" s="108" t="s">
        <v>68</v>
      </c>
      <c r="BJ2" s="107">
        <v>7</v>
      </c>
      <c r="BK2" s="108" t="s">
        <v>68</v>
      </c>
      <c r="BL2" s="9">
        <v>8</v>
      </c>
      <c r="BM2" s="9" t="s">
        <v>75</v>
      </c>
      <c r="BN2" s="7" t="s">
        <v>68</v>
      </c>
      <c r="BO2" s="19">
        <v>9</v>
      </c>
      <c r="BP2" s="262"/>
      <c r="BQ2" s="71" t="s">
        <v>856</v>
      </c>
      <c r="BR2" s="261"/>
      <c r="BS2" s="22" t="s">
        <v>77</v>
      </c>
      <c r="BT2" s="56" t="s">
        <v>78</v>
      </c>
      <c r="BU2" s="9" t="s">
        <v>79</v>
      </c>
      <c r="BV2" s="9" t="s">
        <v>80</v>
      </c>
      <c r="BW2" s="304" t="s">
        <v>81</v>
      </c>
      <c r="BX2" s="301"/>
      <c r="BY2" s="303"/>
    </row>
    <row r="3" spans="1:77" ht="17.350000000000001" customHeight="1">
      <c r="A3" s="238" t="s">
        <v>123</v>
      </c>
      <c r="B3" s="239" t="s">
        <v>857</v>
      </c>
      <c r="C3" s="62">
        <f>IF(E3="","",(CONCATENATE(A3,B3)+19000000000))</f>
        <v>19010001001</v>
      </c>
      <c r="D3" s="238" t="s">
        <v>858</v>
      </c>
      <c r="E3" s="32">
        <v>43252</v>
      </c>
      <c r="F3" s="33">
        <v>4</v>
      </c>
      <c r="G3" s="59">
        <v>3</v>
      </c>
      <c r="H3" s="82">
        <v>1</v>
      </c>
      <c r="I3" s="83">
        <v>0</v>
      </c>
      <c r="J3" s="81">
        <v>1</v>
      </c>
      <c r="K3" s="81">
        <v>1</v>
      </c>
      <c r="L3" s="83">
        <v>0</v>
      </c>
      <c r="M3" s="83">
        <v>0</v>
      </c>
      <c r="N3" s="83">
        <v>0</v>
      </c>
      <c r="O3" s="81">
        <v>1</v>
      </c>
      <c r="P3" s="83">
        <v>0</v>
      </c>
      <c r="Q3" s="84">
        <v>1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42"/>
      <c r="AA3" s="40">
        <v>1</v>
      </c>
      <c r="AB3" s="41">
        <v>5</v>
      </c>
      <c r="AC3" s="41">
        <v>3</v>
      </c>
      <c r="AD3" s="41">
        <v>3</v>
      </c>
      <c r="AE3" s="42">
        <v>6</v>
      </c>
      <c r="AF3" s="40">
        <v>1</v>
      </c>
      <c r="AG3" s="41">
        <v>1</v>
      </c>
      <c r="AH3" s="41">
        <v>0</v>
      </c>
      <c r="AI3" s="41">
        <v>1</v>
      </c>
      <c r="AJ3" s="41">
        <v>1</v>
      </c>
      <c r="AK3" s="41">
        <v>1</v>
      </c>
      <c r="AL3" s="41">
        <v>2</v>
      </c>
      <c r="AM3" s="41">
        <v>1</v>
      </c>
      <c r="AN3" s="41">
        <v>-3</v>
      </c>
      <c r="AO3" s="41">
        <v>0</v>
      </c>
      <c r="AP3" s="42">
        <v>2</v>
      </c>
      <c r="AQ3" s="84">
        <v>1</v>
      </c>
      <c r="AR3" s="110">
        <v>0</v>
      </c>
      <c r="AS3" s="110">
        <v>0</v>
      </c>
      <c r="AT3" s="110">
        <v>0</v>
      </c>
      <c r="AU3" s="86">
        <v>1</v>
      </c>
      <c r="AV3" s="110">
        <v>0</v>
      </c>
      <c r="AW3" s="110">
        <v>0</v>
      </c>
      <c r="AX3" s="111">
        <v>0</v>
      </c>
      <c r="AY3" s="40">
        <v>1</v>
      </c>
      <c r="AZ3" s="41">
        <v>3</v>
      </c>
      <c r="BA3" s="41">
        <v>1</v>
      </c>
      <c r="BB3" s="41">
        <v>25</v>
      </c>
      <c r="BC3" s="41">
        <v>0</v>
      </c>
      <c r="BD3" s="41"/>
      <c r="BE3" s="41">
        <v>0</v>
      </c>
      <c r="BF3" s="41"/>
      <c r="BG3" s="41">
        <v>1</v>
      </c>
      <c r="BH3" s="41">
        <v>0</v>
      </c>
      <c r="BI3" s="41"/>
      <c r="BJ3" s="41">
        <v>0</v>
      </c>
      <c r="BK3" s="41"/>
      <c r="BL3" s="41">
        <v>1</v>
      </c>
      <c r="BM3" s="41" t="s">
        <v>859</v>
      </c>
      <c r="BN3" s="41">
        <v>60</v>
      </c>
      <c r="BO3" s="33"/>
      <c r="BP3" s="38" t="s">
        <v>128</v>
      </c>
      <c r="BQ3" s="41">
        <v>3</v>
      </c>
      <c r="BR3" s="39" t="s">
        <v>860</v>
      </c>
      <c r="BS3" s="54">
        <v>13</v>
      </c>
      <c r="BT3" s="55"/>
      <c r="BU3" s="88">
        <v>1</v>
      </c>
      <c r="BV3" s="41">
        <v>45</v>
      </c>
      <c r="BW3" s="41">
        <v>0</v>
      </c>
      <c r="BX3" s="42"/>
      <c r="BY3" s="59"/>
    </row>
    <row r="4" spans="1:77" ht="17.350000000000001" customHeight="1">
      <c r="A4" s="66" t="str">
        <f>+$A$3</f>
        <v>010001</v>
      </c>
      <c r="B4" s="63" t="s">
        <v>131</v>
      </c>
      <c r="C4" s="62">
        <f t="shared" ref="C4:C52" si="0">IF(E4="","",(CONCATENATE(A4,B4)+19000000000))</f>
        <v>19010001002</v>
      </c>
      <c r="D4" s="67" t="str">
        <f>IF(E4="","",$D$3)</f>
        <v>01</v>
      </c>
      <c r="E4" s="32">
        <v>43252</v>
      </c>
      <c r="F4" s="33">
        <v>1</v>
      </c>
      <c r="G4" s="59">
        <v>2</v>
      </c>
      <c r="H4" s="58">
        <v>1</v>
      </c>
      <c r="I4" s="35">
        <v>0</v>
      </c>
      <c r="J4" s="35">
        <v>0</v>
      </c>
      <c r="K4" s="35">
        <v>0</v>
      </c>
      <c r="L4" s="35">
        <v>1</v>
      </c>
      <c r="M4" s="35">
        <v>1</v>
      </c>
      <c r="N4" s="35">
        <v>1</v>
      </c>
      <c r="O4" s="35">
        <v>1</v>
      </c>
      <c r="P4" s="35">
        <v>1</v>
      </c>
      <c r="Q4" s="34">
        <v>1</v>
      </c>
      <c r="R4" s="35">
        <v>0</v>
      </c>
      <c r="S4" s="35">
        <v>1</v>
      </c>
      <c r="T4" s="35">
        <v>1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6"/>
      <c r="AA4" s="34">
        <v>2</v>
      </c>
      <c r="AB4" s="35">
        <v>5</v>
      </c>
      <c r="AC4" s="35">
        <v>3</v>
      </c>
      <c r="AD4" s="35">
        <v>3</v>
      </c>
      <c r="AE4" s="36">
        <v>6</v>
      </c>
      <c r="AF4" s="34">
        <v>0</v>
      </c>
      <c r="AG4" s="35">
        <v>2</v>
      </c>
      <c r="AH4" s="35">
        <v>0</v>
      </c>
      <c r="AI4" s="35">
        <v>1</v>
      </c>
      <c r="AJ4" s="35">
        <v>2</v>
      </c>
      <c r="AK4" s="35">
        <v>2</v>
      </c>
      <c r="AL4" s="35">
        <v>2</v>
      </c>
      <c r="AM4" s="35">
        <v>-1</v>
      </c>
      <c r="AN4" s="35">
        <v>-3</v>
      </c>
      <c r="AO4" s="35">
        <v>0</v>
      </c>
      <c r="AP4" s="36">
        <v>3</v>
      </c>
      <c r="AQ4" s="34"/>
      <c r="AR4" s="35"/>
      <c r="AS4" s="35"/>
      <c r="AT4" s="35"/>
      <c r="AU4" s="35"/>
      <c r="AV4" s="35"/>
      <c r="AW4" s="35"/>
      <c r="AX4" s="37"/>
      <c r="AY4" s="34">
        <v>0</v>
      </c>
      <c r="AZ4" s="35"/>
      <c r="BA4" s="35">
        <v>1</v>
      </c>
      <c r="BB4" s="35">
        <v>30</v>
      </c>
      <c r="BC4" s="35">
        <v>1</v>
      </c>
      <c r="BD4" s="35">
        <v>10</v>
      </c>
      <c r="BE4" s="35">
        <v>1</v>
      </c>
      <c r="BF4" s="35">
        <v>10</v>
      </c>
      <c r="BG4" s="35">
        <v>0</v>
      </c>
      <c r="BH4" s="35">
        <v>1</v>
      </c>
      <c r="BI4" s="35">
        <v>10</v>
      </c>
      <c r="BJ4" s="35">
        <v>1</v>
      </c>
      <c r="BK4" s="35">
        <v>10</v>
      </c>
      <c r="BL4" s="35">
        <v>1</v>
      </c>
      <c r="BM4" s="35" t="s">
        <v>859</v>
      </c>
      <c r="BN4" s="35">
        <v>20</v>
      </c>
      <c r="BO4" s="37"/>
      <c r="BP4" s="38" t="s">
        <v>861</v>
      </c>
      <c r="BQ4" s="35">
        <v>2</v>
      </c>
      <c r="BR4" s="39"/>
      <c r="BS4" s="54">
        <v>1</v>
      </c>
      <c r="BT4" s="55"/>
      <c r="BU4" s="88">
        <v>2</v>
      </c>
      <c r="BV4" s="41">
        <v>20</v>
      </c>
      <c r="BW4" s="41">
        <v>0</v>
      </c>
      <c r="BX4" s="42"/>
      <c r="BY4" s="43"/>
    </row>
    <row r="5" spans="1:77" ht="17.350000000000001" customHeight="1">
      <c r="A5" s="66" t="str">
        <f t="shared" ref="A5:A68" si="1">+$A$3</f>
        <v>010001</v>
      </c>
      <c r="B5" s="63" t="s">
        <v>132</v>
      </c>
      <c r="C5" s="62">
        <f t="shared" si="0"/>
        <v>19010001003</v>
      </c>
      <c r="D5" s="66" t="str">
        <f t="shared" ref="D5:D68" si="2">IF(E5="","",$D$3)</f>
        <v>01</v>
      </c>
      <c r="E5" s="32">
        <v>43252</v>
      </c>
      <c r="F5" s="33">
        <v>2</v>
      </c>
      <c r="G5" s="59">
        <v>1</v>
      </c>
      <c r="H5" s="58">
        <v>1</v>
      </c>
      <c r="I5" s="35">
        <v>0</v>
      </c>
      <c r="J5" s="35">
        <v>1</v>
      </c>
      <c r="K5" s="35">
        <v>1</v>
      </c>
      <c r="L5" s="35">
        <v>1</v>
      </c>
      <c r="M5" s="35">
        <v>1</v>
      </c>
      <c r="N5" s="35">
        <v>1</v>
      </c>
      <c r="O5" s="35">
        <v>1</v>
      </c>
      <c r="P5" s="35">
        <v>1</v>
      </c>
      <c r="Q5" s="34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6"/>
      <c r="AA5" s="34">
        <v>4</v>
      </c>
      <c r="AB5" s="35">
        <v>5</v>
      </c>
      <c r="AC5" s="35">
        <v>3</v>
      </c>
      <c r="AD5" s="35">
        <v>3</v>
      </c>
      <c r="AE5" s="36">
        <v>6</v>
      </c>
      <c r="AF5" s="34">
        <v>1</v>
      </c>
      <c r="AG5" s="35">
        <v>3</v>
      </c>
      <c r="AH5" s="35">
        <v>0</v>
      </c>
      <c r="AI5" s="35">
        <v>1</v>
      </c>
      <c r="AJ5" s="35">
        <v>3</v>
      </c>
      <c r="AK5" s="35">
        <v>3</v>
      </c>
      <c r="AL5" s="35">
        <v>2</v>
      </c>
      <c r="AM5" s="35">
        <v>-1</v>
      </c>
      <c r="AN5" s="35">
        <v>1</v>
      </c>
      <c r="AO5" s="35">
        <v>0</v>
      </c>
      <c r="AP5" s="36">
        <v>0</v>
      </c>
      <c r="AQ5" s="34"/>
      <c r="AR5" s="35"/>
      <c r="AS5" s="35"/>
      <c r="AT5" s="35"/>
      <c r="AU5" s="35"/>
      <c r="AV5" s="35"/>
      <c r="AW5" s="35"/>
      <c r="AX5" s="37"/>
      <c r="AY5" s="34">
        <v>1</v>
      </c>
      <c r="AZ5" s="35">
        <v>1</v>
      </c>
      <c r="BA5" s="35">
        <v>1</v>
      </c>
      <c r="BB5" s="35">
        <v>40</v>
      </c>
      <c r="BC5" s="35">
        <v>0</v>
      </c>
      <c r="BD5" s="35"/>
      <c r="BE5" s="35">
        <v>0</v>
      </c>
      <c r="BF5" s="35"/>
      <c r="BG5" s="35">
        <v>0</v>
      </c>
      <c r="BH5" s="35">
        <v>0</v>
      </c>
      <c r="BI5" s="35"/>
      <c r="BJ5" s="35">
        <v>0</v>
      </c>
      <c r="BK5" s="35"/>
      <c r="BL5" s="35">
        <v>1</v>
      </c>
      <c r="BM5" s="35" t="s">
        <v>862</v>
      </c>
      <c r="BN5" s="35">
        <v>180</v>
      </c>
      <c r="BO5" s="37"/>
      <c r="BP5" s="38"/>
      <c r="BQ5" s="35"/>
      <c r="BR5" s="39"/>
      <c r="BS5" s="54">
        <v>2</v>
      </c>
      <c r="BT5" s="55"/>
      <c r="BU5" s="41">
        <v>2</v>
      </c>
      <c r="BV5" s="41">
        <v>38</v>
      </c>
      <c r="BW5" s="41">
        <v>0</v>
      </c>
      <c r="BX5" s="42"/>
      <c r="BY5" s="43"/>
    </row>
    <row r="6" spans="1:77" ht="17.350000000000001" customHeight="1">
      <c r="A6" s="66" t="str">
        <f t="shared" si="1"/>
        <v>010001</v>
      </c>
      <c r="B6" s="63" t="s">
        <v>133</v>
      </c>
      <c r="C6" s="62">
        <f t="shared" si="0"/>
        <v>19010001004</v>
      </c>
      <c r="D6" s="66" t="str">
        <f t="shared" si="2"/>
        <v>01</v>
      </c>
      <c r="E6" s="32">
        <v>43252</v>
      </c>
      <c r="F6" s="33">
        <v>4</v>
      </c>
      <c r="G6" s="59">
        <v>1</v>
      </c>
      <c r="H6" s="58"/>
      <c r="I6" s="35">
        <v>0</v>
      </c>
      <c r="J6" s="35">
        <v>1</v>
      </c>
      <c r="K6" s="35">
        <v>1</v>
      </c>
      <c r="L6" s="35">
        <v>1</v>
      </c>
      <c r="M6" s="35">
        <v>1</v>
      </c>
      <c r="N6" s="35">
        <v>1</v>
      </c>
      <c r="O6" s="35">
        <v>1</v>
      </c>
      <c r="P6" s="35">
        <v>1</v>
      </c>
      <c r="Q6" s="34">
        <v>0</v>
      </c>
      <c r="R6" s="35">
        <v>0</v>
      </c>
      <c r="S6" s="35">
        <v>0</v>
      </c>
      <c r="T6" s="35">
        <v>1</v>
      </c>
      <c r="U6" s="35">
        <v>1</v>
      </c>
      <c r="V6" s="35">
        <v>1</v>
      </c>
      <c r="W6" s="35">
        <v>1</v>
      </c>
      <c r="X6" s="35">
        <v>0</v>
      </c>
      <c r="Y6" s="35">
        <v>0</v>
      </c>
      <c r="Z6" s="36"/>
      <c r="AA6" s="34">
        <v>3</v>
      </c>
      <c r="AB6" s="35">
        <v>5</v>
      </c>
      <c r="AC6" s="35">
        <v>3</v>
      </c>
      <c r="AD6" s="35">
        <v>3</v>
      </c>
      <c r="AE6" s="36">
        <v>6</v>
      </c>
      <c r="AF6" s="34">
        <v>1</v>
      </c>
      <c r="AG6" s="35">
        <v>1</v>
      </c>
      <c r="AH6" s="35">
        <v>0</v>
      </c>
      <c r="AI6" s="35">
        <v>1</v>
      </c>
      <c r="AJ6" s="35">
        <v>1</v>
      </c>
      <c r="AK6" s="35">
        <v>1</v>
      </c>
      <c r="AL6" s="35">
        <v>2</v>
      </c>
      <c r="AM6" s="35">
        <v>1</v>
      </c>
      <c r="AN6" s="35">
        <v>-3</v>
      </c>
      <c r="AO6" s="35">
        <v>0</v>
      </c>
      <c r="AP6" s="36">
        <v>2</v>
      </c>
      <c r="AQ6" s="34"/>
      <c r="AR6" s="35"/>
      <c r="AS6" s="35"/>
      <c r="AT6" s="35"/>
      <c r="AU6" s="35"/>
      <c r="AV6" s="35"/>
      <c r="AW6" s="35"/>
      <c r="AX6" s="37"/>
      <c r="AY6" s="34">
        <v>0</v>
      </c>
      <c r="AZ6" s="35"/>
      <c r="BA6" s="35">
        <v>1</v>
      </c>
      <c r="BB6" s="35">
        <v>30</v>
      </c>
      <c r="BC6" s="35">
        <v>0</v>
      </c>
      <c r="BD6" s="35"/>
      <c r="BE6" s="35">
        <v>0</v>
      </c>
      <c r="BF6" s="35"/>
      <c r="BG6" s="35">
        <v>0</v>
      </c>
      <c r="BH6" s="35">
        <v>0</v>
      </c>
      <c r="BI6" s="35"/>
      <c r="BJ6" s="35">
        <v>0</v>
      </c>
      <c r="BK6" s="35"/>
      <c r="BL6" s="35">
        <v>0</v>
      </c>
      <c r="BM6" s="35"/>
      <c r="BN6" s="35"/>
      <c r="BO6" s="37"/>
      <c r="BP6" s="38"/>
      <c r="BQ6" s="35"/>
      <c r="BR6" s="39"/>
      <c r="BS6" s="54">
        <v>13</v>
      </c>
      <c r="BT6" s="55"/>
      <c r="BU6" s="41"/>
      <c r="BV6" s="41">
        <v>48</v>
      </c>
      <c r="BW6" s="88">
        <v>1</v>
      </c>
      <c r="BX6" s="89" t="s">
        <v>863</v>
      </c>
      <c r="BY6" s="92" t="s">
        <v>864</v>
      </c>
    </row>
    <row r="7" spans="1:77" ht="17.350000000000001" customHeight="1">
      <c r="A7" s="66" t="str">
        <f t="shared" si="1"/>
        <v>010001</v>
      </c>
      <c r="B7" s="63" t="s">
        <v>134</v>
      </c>
      <c r="C7" s="62">
        <f t="shared" si="0"/>
        <v>19010001005</v>
      </c>
      <c r="D7" s="66" t="str">
        <f t="shared" si="2"/>
        <v>01</v>
      </c>
      <c r="E7" s="32">
        <v>43252</v>
      </c>
      <c r="F7" s="33">
        <v>3</v>
      </c>
      <c r="G7" s="59">
        <v>4</v>
      </c>
      <c r="H7" s="58">
        <v>1</v>
      </c>
      <c r="I7" s="35">
        <v>0</v>
      </c>
      <c r="J7" s="35">
        <v>1</v>
      </c>
      <c r="K7" s="35">
        <v>1</v>
      </c>
      <c r="L7" s="35">
        <v>1</v>
      </c>
      <c r="M7" s="35">
        <v>1</v>
      </c>
      <c r="N7" s="35">
        <v>1</v>
      </c>
      <c r="O7" s="35">
        <v>1</v>
      </c>
      <c r="P7" s="35">
        <v>1</v>
      </c>
      <c r="Q7" s="34">
        <v>1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6"/>
      <c r="AA7" s="34">
        <v>4</v>
      </c>
      <c r="AB7" s="35">
        <v>5</v>
      </c>
      <c r="AC7" s="35">
        <v>3</v>
      </c>
      <c r="AD7" s="35">
        <v>3</v>
      </c>
      <c r="AE7" s="36">
        <v>6</v>
      </c>
      <c r="AF7" s="34">
        <v>0</v>
      </c>
      <c r="AG7" s="35">
        <v>2</v>
      </c>
      <c r="AH7" s="35">
        <v>0</v>
      </c>
      <c r="AI7" s="35">
        <v>1</v>
      </c>
      <c r="AJ7" s="35">
        <v>2</v>
      </c>
      <c r="AK7" s="35">
        <v>2</v>
      </c>
      <c r="AL7" s="35">
        <v>2</v>
      </c>
      <c r="AM7" s="35">
        <v>-1</v>
      </c>
      <c r="AN7" s="35">
        <v>-3</v>
      </c>
      <c r="AO7" s="35">
        <v>0</v>
      </c>
      <c r="AP7" s="36">
        <v>3</v>
      </c>
      <c r="AQ7" s="34"/>
      <c r="AR7" s="35"/>
      <c r="AS7" s="35"/>
      <c r="AT7" s="35"/>
      <c r="AU7" s="35"/>
      <c r="AV7" s="35"/>
      <c r="AW7" s="35"/>
      <c r="AX7" s="37"/>
      <c r="AY7" s="34">
        <v>1</v>
      </c>
      <c r="AZ7" s="35">
        <v>4</v>
      </c>
      <c r="BA7" s="35">
        <v>1</v>
      </c>
      <c r="BB7" s="35">
        <v>50</v>
      </c>
      <c r="BC7" s="35">
        <v>0</v>
      </c>
      <c r="BD7" s="35"/>
      <c r="BE7" s="35">
        <v>1</v>
      </c>
      <c r="BF7" s="35">
        <v>15</v>
      </c>
      <c r="BG7" s="35">
        <v>0</v>
      </c>
      <c r="BH7" s="35">
        <v>1</v>
      </c>
      <c r="BI7" s="35">
        <v>15</v>
      </c>
      <c r="BJ7" s="35">
        <v>1</v>
      </c>
      <c r="BK7" s="35">
        <v>15</v>
      </c>
      <c r="BL7" s="35">
        <v>0</v>
      </c>
      <c r="BM7" s="35"/>
      <c r="BN7" s="35"/>
      <c r="BO7" s="37"/>
      <c r="BP7" s="38"/>
      <c r="BQ7" s="35"/>
      <c r="BR7" s="39"/>
      <c r="BS7" s="54">
        <v>13</v>
      </c>
      <c r="BT7" s="55"/>
      <c r="BU7" s="41">
        <v>1</v>
      </c>
      <c r="BV7" s="41">
        <v>48</v>
      </c>
      <c r="BW7" s="41">
        <v>0</v>
      </c>
      <c r="BX7" s="42"/>
      <c r="BY7" s="43"/>
    </row>
    <row r="8" spans="1:77" ht="17.350000000000001" customHeight="1">
      <c r="A8" s="66" t="str">
        <f t="shared" si="1"/>
        <v>010001</v>
      </c>
      <c r="B8" s="63" t="s">
        <v>135</v>
      </c>
      <c r="C8" s="62">
        <f t="shared" si="0"/>
        <v>19010001006</v>
      </c>
      <c r="D8" s="66" t="str">
        <f t="shared" si="2"/>
        <v>01</v>
      </c>
      <c r="E8" s="32">
        <v>43252</v>
      </c>
      <c r="F8" s="33">
        <v>4</v>
      </c>
      <c r="G8" s="59">
        <v>5</v>
      </c>
      <c r="H8" s="58">
        <v>1</v>
      </c>
      <c r="I8" s="35">
        <v>0</v>
      </c>
      <c r="J8" s="35">
        <v>1</v>
      </c>
      <c r="K8" s="35">
        <v>1</v>
      </c>
      <c r="L8" s="35">
        <v>1</v>
      </c>
      <c r="M8" s="35">
        <v>1</v>
      </c>
      <c r="N8" s="35">
        <v>1</v>
      </c>
      <c r="O8" s="35">
        <v>1</v>
      </c>
      <c r="P8" s="35">
        <v>1</v>
      </c>
      <c r="Q8" s="34">
        <v>0</v>
      </c>
      <c r="R8" s="35">
        <v>0</v>
      </c>
      <c r="S8" s="35">
        <v>0</v>
      </c>
      <c r="T8" s="35">
        <v>0</v>
      </c>
      <c r="U8" s="35">
        <v>1</v>
      </c>
      <c r="V8" s="35">
        <v>0</v>
      </c>
      <c r="W8" s="35">
        <v>0</v>
      </c>
      <c r="X8" s="35">
        <v>0</v>
      </c>
      <c r="Y8" s="35">
        <v>0</v>
      </c>
      <c r="Z8" s="36"/>
      <c r="AA8" s="34">
        <v>6</v>
      </c>
      <c r="AB8" s="35">
        <v>5</v>
      </c>
      <c r="AC8" s="35">
        <v>3</v>
      </c>
      <c r="AD8" s="35">
        <v>3</v>
      </c>
      <c r="AE8" s="36">
        <v>6</v>
      </c>
      <c r="AF8" s="34">
        <v>1</v>
      </c>
      <c r="AG8" s="35">
        <v>3</v>
      </c>
      <c r="AH8" s="35">
        <v>0</v>
      </c>
      <c r="AI8" s="35">
        <v>1</v>
      </c>
      <c r="AJ8" s="35">
        <v>3</v>
      </c>
      <c r="AK8" s="35">
        <v>3</v>
      </c>
      <c r="AL8" s="35">
        <v>2</v>
      </c>
      <c r="AM8" s="35">
        <v>-1</v>
      </c>
      <c r="AN8" s="35">
        <v>1</v>
      </c>
      <c r="AO8" s="35">
        <v>0</v>
      </c>
      <c r="AP8" s="36">
        <v>0</v>
      </c>
      <c r="AQ8" s="34"/>
      <c r="AR8" s="35"/>
      <c r="AS8" s="35"/>
      <c r="AT8" s="35"/>
      <c r="AU8" s="35"/>
      <c r="AV8" s="35"/>
      <c r="AW8" s="35"/>
      <c r="AX8" s="37"/>
      <c r="AY8" s="34">
        <v>0</v>
      </c>
      <c r="AZ8" s="35"/>
      <c r="BA8" s="35">
        <v>1</v>
      </c>
      <c r="BB8" s="35">
        <v>30</v>
      </c>
      <c r="BC8" s="35">
        <v>1</v>
      </c>
      <c r="BD8" s="35">
        <v>10</v>
      </c>
      <c r="BE8" s="35">
        <v>0</v>
      </c>
      <c r="BF8" s="35"/>
      <c r="BG8" s="35">
        <v>0</v>
      </c>
      <c r="BH8" s="35">
        <v>0</v>
      </c>
      <c r="BI8" s="35"/>
      <c r="BJ8" s="35">
        <v>0</v>
      </c>
      <c r="BK8" s="35"/>
      <c r="BL8" s="35">
        <v>0</v>
      </c>
      <c r="BM8" s="35"/>
      <c r="BN8" s="35"/>
      <c r="BO8" s="37"/>
      <c r="BP8" s="38"/>
      <c r="BQ8" s="35"/>
      <c r="BR8" s="39"/>
      <c r="BS8" s="54">
        <v>13</v>
      </c>
      <c r="BT8" s="55"/>
      <c r="BU8" s="41">
        <v>1</v>
      </c>
      <c r="BV8" s="41">
        <v>65</v>
      </c>
      <c r="BW8" s="41">
        <v>0</v>
      </c>
      <c r="BX8" s="42"/>
      <c r="BY8" s="43"/>
    </row>
    <row r="9" spans="1:77" ht="17.350000000000001" customHeight="1">
      <c r="A9" s="66" t="str">
        <f t="shared" si="1"/>
        <v>010001</v>
      </c>
      <c r="B9" s="63" t="s">
        <v>136</v>
      </c>
      <c r="C9" s="62">
        <f t="shared" si="0"/>
        <v>19010001007</v>
      </c>
      <c r="D9" s="66" t="str">
        <f t="shared" si="2"/>
        <v>01</v>
      </c>
      <c r="E9" s="32">
        <v>43252</v>
      </c>
      <c r="F9" s="33">
        <v>1</v>
      </c>
      <c r="G9" s="59">
        <v>3</v>
      </c>
      <c r="H9" s="58">
        <v>0</v>
      </c>
      <c r="I9" s="35">
        <v>0</v>
      </c>
      <c r="J9" s="35">
        <v>0</v>
      </c>
      <c r="K9" s="35"/>
      <c r="L9" s="35">
        <v>1</v>
      </c>
      <c r="M9" s="35">
        <v>1</v>
      </c>
      <c r="N9" s="35">
        <v>1</v>
      </c>
      <c r="O9" s="35">
        <v>1</v>
      </c>
      <c r="P9" s="35">
        <v>1</v>
      </c>
      <c r="Q9" s="34">
        <v>1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6"/>
      <c r="AA9" s="34">
        <v>5</v>
      </c>
      <c r="AB9" s="35">
        <v>1</v>
      </c>
      <c r="AC9" s="35">
        <v>3</v>
      </c>
      <c r="AD9" s="35">
        <v>3</v>
      </c>
      <c r="AE9" s="36">
        <v>6</v>
      </c>
      <c r="AF9" s="34">
        <v>-2</v>
      </c>
      <c r="AG9" s="35">
        <v>2</v>
      </c>
      <c r="AH9" s="35">
        <v>3</v>
      </c>
      <c r="AI9" s="35">
        <v>1</v>
      </c>
      <c r="AJ9" s="35">
        <v>2</v>
      </c>
      <c r="AK9" s="35">
        <v>2</v>
      </c>
      <c r="AL9" s="35">
        <v>2</v>
      </c>
      <c r="AM9" s="35">
        <v>1</v>
      </c>
      <c r="AN9" s="35">
        <v>1</v>
      </c>
      <c r="AO9" s="35">
        <v>1</v>
      </c>
      <c r="AP9" s="36">
        <v>1</v>
      </c>
      <c r="AQ9" s="34"/>
      <c r="AR9" s="35"/>
      <c r="AS9" s="35"/>
      <c r="AT9" s="35"/>
      <c r="AU9" s="35"/>
      <c r="AV9" s="35"/>
      <c r="AW9" s="35"/>
      <c r="AX9" s="37"/>
      <c r="AY9" s="34">
        <v>1</v>
      </c>
      <c r="AZ9" s="35">
        <v>4</v>
      </c>
      <c r="BA9" s="35">
        <v>1</v>
      </c>
      <c r="BB9" s="35">
        <v>120</v>
      </c>
      <c r="BC9" s="35">
        <v>0</v>
      </c>
      <c r="BD9" s="35"/>
      <c r="BE9" s="35">
        <v>1</v>
      </c>
      <c r="BF9" s="35">
        <v>42</v>
      </c>
      <c r="BG9" s="35">
        <v>0</v>
      </c>
      <c r="BH9" s="35">
        <v>1</v>
      </c>
      <c r="BI9" s="35">
        <v>42</v>
      </c>
      <c r="BJ9" s="35">
        <v>1</v>
      </c>
      <c r="BK9" s="35">
        <v>42</v>
      </c>
      <c r="BL9" s="35">
        <v>0</v>
      </c>
      <c r="BM9" s="35"/>
      <c r="BN9" s="35"/>
      <c r="BO9" s="37"/>
      <c r="BP9" s="38"/>
      <c r="BQ9" s="35"/>
      <c r="BR9" s="39"/>
      <c r="BS9" s="54">
        <v>22</v>
      </c>
      <c r="BT9" s="55"/>
      <c r="BU9" s="41">
        <v>2</v>
      </c>
      <c r="BV9" s="41">
        <v>42</v>
      </c>
      <c r="BW9" s="41">
        <v>0</v>
      </c>
      <c r="BX9" s="42"/>
      <c r="BY9" s="43"/>
    </row>
    <row r="10" spans="1:77" ht="17.350000000000001" customHeight="1">
      <c r="A10" s="66" t="str">
        <f t="shared" si="1"/>
        <v>010001</v>
      </c>
      <c r="B10" s="63" t="s">
        <v>137</v>
      </c>
      <c r="C10" s="62">
        <f t="shared" si="0"/>
        <v>19010001008</v>
      </c>
      <c r="D10" s="66" t="str">
        <f t="shared" si="2"/>
        <v>01</v>
      </c>
      <c r="E10" s="32">
        <v>43252</v>
      </c>
      <c r="F10" s="33">
        <v>4</v>
      </c>
      <c r="G10" s="59">
        <v>5</v>
      </c>
      <c r="H10" s="58">
        <v>0</v>
      </c>
      <c r="I10" s="35">
        <v>0</v>
      </c>
      <c r="J10" s="35">
        <v>0</v>
      </c>
      <c r="K10" s="35">
        <v>1</v>
      </c>
      <c r="L10" s="35">
        <v>1</v>
      </c>
      <c r="M10" s="35">
        <v>1</v>
      </c>
      <c r="N10" s="35">
        <v>1</v>
      </c>
      <c r="O10" s="35">
        <v>1</v>
      </c>
      <c r="P10" s="35">
        <v>1</v>
      </c>
      <c r="Q10" s="34">
        <v>1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6"/>
      <c r="AA10" s="34">
        <v>2</v>
      </c>
      <c r="AB10" s="35">
        <v>2</v>
      </c>
      <c r="AC10" s="35">
        <v>3</v>
      </c>
      <c r="AD10" s="35">
        <v>3</v>
      </c>
      <c r="AE10" s="36">
        <v>6</v>
      </c>
      <c r="AF10" s="34">
        <v>1</v>
      </c>
      <c r="AG10" s="35">
        <v>1</v>
      </c>
      <c r="AH10" s="35">
        <v>0</v>
      </c>
      <c r="AI10" s="35">
        <v>1</v>
      </c>
      <c r="AJ10" s="35">
        <v>1</v>
      </c>
      <c r="AK10" s="35">
        <v>1</v>
      </c>
      <c r="AL10" s="35">
        <v>2</v>
      </c>
      <c r="AM10" s="35">
        <v>1</v>
      </c>
      <c r="AN10" s="35">
        <v>-3</v>
      </c>
      <c r="AO10" s="35">
        <v>0</v>
      </c>
      <c r="AP10" s="36">
        <v>2</v>
      </c>
      <c r="AQ10" s="34"/>
      <c r="AR10" s="35"/>
      <c r="AS10" s="35"/>
      <c r="AT10" s="35"/>
      <c r="AU10" s="35"/>
      <c r="AV10" s="35"/>
      <c r="AW10" s="35"/>
      <c r="AX10" s="37"/>
      <c r="AY10" s="34">
        <v>1</v>
      </c>
      <c r="AZ10" s="35">
        <v>1</v>
      </c>
      <c r="BA10" s="35">
        <v>1</v>
      </c>
      <c r="BB10" s="35">
        <v>30</v>
      </c>
      <c r="BC10" s="35">
        <v>0</v>
      </c>
      <c r="BD10" s="35"/>
      <c r="BE10" s="35">
        <v>0</v>
      </c>
      <c r="BF10" s="35"/>
      <c r="BG10" s="35">
        <v>0</v>
      </c>
      <c r="BH10" s="35">
        <v>0</v>
      </c>
      <c r="BI10" s="35"/>
      <c r="BJ10" s="35">
        <v>0</v>
      </c>
      <c r="BK10" s="35"/>
      <c r="BL10" s="35">
        <v>0</v>
      </c>
      <c r="BM10" s="35"/>
      <c r="BN10" s="35"/>
      <c r="BO10" s="37"/>
      <c r="BP10" s="38"/>
      <c r="BQ10" s="35"/>
      <c r="BR10" s="39"/>
      <c r="BS10" s="54">
        <v>22</v>
      </c>
      <c r="BT10" s="55"/>
      <c r="BU10" s="41">
        <v>1</v>
      </c>
      <c r="BV10" s="41">
        <v>75</v>
      </c>
      <c r="BW10" s="41">
        <v>0</v>
      </c>
      <c r="BX10" s="42"/>
      <c r="BY10" s="43"/>
    </row>
    <row r="11" spans="1:77" ht="17.350000000000001" customHeight="1">
      <c r="A11" s="66" t="str">
        <f t="shared" si="1"/>
        <v>010001</v>
      </c>
      <c r="B11" s="63" t="s">
        <v>138</v>
      </c>
      <c r="C11" s="62">
        <f t="shared" si="0"/>
        <v>19010001009</v>
      </c>
      <c r="D11" s="66" t="str">
        <f t="shared" si="2"/>
        <v>01</v>
      </c>
      <c r="E11" s="32">
        <v>43252</v>
      </c>
      <c r="F11" s="33">
        <v>4</v>
      </c>
      <c r="G11" s="43">
        <v>3</v>
      </c>
      <c r="H11" s="58">
        <v>0</v>
      </c>
      <c r="I11" s="35">
        <v>0</v>
      </c>
      <c r="J11" s="35">
        <v>0</v>
      </c>
      <c r="K11" s="35">
        <v>1</v>
      </c>
      <c r="L11" s="35">
        <v>1</v>
      </c>
      <c r="M11" s="35">
        <v>1</v>
      </c>
      <c r="N11" s="35">
        <v>1</v>
      </c>
      <c r="O11" s="35">
        <v>1</v>
      </c>
      <c r="P11" s="35">
        <v>1</v>
      </c>
      <c r="Q11" s="34">
        <v>0</v>
      </c>
      <c r="R11" s="35">
        <v>0</v>
      </c>
      <c r="S11" s="35">
        <v>0</v>
      </c>
      <c r="T11" s="35">
        <v>0</v>
      </c>
      <c r="U11" s="35">
        <v>1</v>
      </c>
      <c r="V11" s="35">
        <v>0</v>
      </c>
      <c r="W11" s="35">
        <v>0</v>
      </c>
      <c r="X11" s="35">
        <v>0</v>
      </c>
      <c r="Y11" s="35">
        <v>1</v>
      </c>
      <c r="Z11" s="87" t="s">
        <v>865</v>
      </c>
      <c r="AA11" s="34">
        <v>1</v>
      </c>
      <c r="AB11" s="35">
        <v>4</v>
      </c>
      <c r="AC11" s="35">
        <v>3</v>
      </c>
      <c r="AD11" s="35">
        <v>3</v>
      </c>
      <c r="AE11" s="36">
        <v>6</v>
      </c>
      <c r="AF11" s="34">
        <v>0</v>
      </c>
      <c r="AG11" s="35">
        <v>2</v>
      </c>
      <c r="AH11" s="35">
        <v>0</v>
      </c>
      <c r="AI11" s="35">
        <v>1</v>
      </c>
      <c r="AJ11" s="35">
        <v>2</v>
      </c>
      <c r="AK11" s="35">
        <v>2</v>
      </c>
      <c r="AL11" s="35">
        <v>2</v>
      </c>
      <c r="AM11" s="35">
        <v>-1</v>
      </c>
      <c r="AN11" s="35">
        <v>-3</v>
      </c>
      <c r="AO11" s="35">
        <v>0</v>
      </c>
      <c r="AP11" s="36">
        <v>3</v>
      </c>
      <c r="AQ11" s="34">
        <v>0</v>
      </c>
      <c r="AR11" s="35">
        <v>0</v>
      </c>
      <c r="AS11" s="35">
        <v>1</v>
      </c>
      <c r="AT11" s="35">
        <v>0</v>
      </c>
      <c r="AU11" s="35">
        <v>0</v>
      </c>
      <c r="AV11" s="35">
        <v>0</v>
      </c>
      <c r="AW11" s="35">
        <v>0</v>
      </c>
      <c r="AX11" s="37">
        <v>0</v>
      </c>
      <c r="AY11" s="34">
        <v>0</v>
      </c>
      <c r="AZ11" s="35"/>
      <c r="BA11" s="35">
        <v>0</v>
      </c>
      <c r="BB11" s="35">
        <v>0</v>
      </c>
      <c r="BC11" s="35">
        <v>1</v>
      </c>
      <c r="BD11" s="35">
        <v>15</v>
      </c>
      <c r="BE11" s="35">
        <v>1</v>
      </c>
      <c r="BF11" s="35">
        <v>128</v>
      </c>
      <c r="BG11" s="35">
        <v>0</v>
      </c>
      <c r="BH11" s="35">
        <v>1</v>
      </c>
      <c r="BI11" s="35">
        <v>128</v>
      </c>
      <c r="BJ11" s="35">
        <v>1</v>
      </c>
      <c r="BK11" s="35">
        <v>128</v>
      </c>
      <c r="BL11" s="35">
        <v>0</v>
      </c>
      <c r="BM11" s="35"/>
      <c r="BN11" s="35"/>
      <c r="BO11" s="37"/>
      <c r="BP11" s="38"/>
      <c r="BQ11" s="35"/>
      <c r="BR11" s="39"/>
      <c r="BS11" s="54">
        <v>22</v>
      </c>
      <c r="BT11" s="55"/>
      <c r="BU11" s="41">
        <v>1</v>
      </c>
      <c r="BV11" s="41">
        <v>42</v>
      </c>
      <c r="BW11" s="41">
        <v>0</v>
      </c>
      <c r="BX11" s="42"/>
      <c r="BY11" s="92"/>
    </row>
    <row r="12" spans="1:77" ht="17.350000000000001" customHeight="1">
      <c r="A12" s="66" t="str">
        <f t="shared" si="1"/>
        <v>010001</v>
      </c>
      <c r="B12" s="63" t="s">
        <v>139</v>
      </c>
      <c r="C12" s="62">
        <f t="shared" si="0"/>
        <v>19010001010</v>
      </c>
      <c r="D12" s="66" t="str">
        <f t="shared" si="2"/>
        <v>01</v>
      </c>
      <c r="E12" s="32">
        <v>43252</v>
      </c>
      <c r="F12" s="33">
        <v>4</v>
      </c>
      <c r="G12" s="43">
        <v>3</v>
      </c>
      <c r="H12" s="58">
        <v>0</v>
      </c>
      <c r="I12" s="35">
        <v>0</v>
      </c>
      <c r="J12" s="35">
        <v>0</v>
      </c>
      <c r="K12" s="35">
        <v>1</v>
      </c>
      <c r="L12" s="35">
        <v>1</v>
      </c>
      <c r="M12" s="35">
        <v>1</v>
      </c>
      <c r="N12" s="35">
        <v>1</v>
      </c>
      <c r="O12" s="35">
        <v>1</v>
      </c>
      <c r="P12" s="35">
        <v>1</v>
      </c>
      <c r="Q12" s="34">
        <v>1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6"/>
      <c r="AA12" s="34">
        <v>3</v>
      </c>
      <c r="AB12" s="35">
        <v>3</v>
      </c>
      <c r="AC12" s="35">
        <v>3</v>
      </c>
      <c r="AD12" s="35">
        <v>3</v>
      </c>
      <c r="AE12" s="36">
        <v>6</v>
      </c>
      <c r="AF12" s="34">
        <v>1</v>
      </c>
      <c r="AG12" s="35">
        <v>3</v>
      </c>
      <c r="AH12" s="35">
        <v>0</v>
      </c>
      <c r="AI12" s="35">
        <v>1</v>
      </c>
      <c r="AJ12" s="35">
        <v>3</v>
      </c>
      <c r="AK12" s="35">
        <v>3</v>
      </c>
      <c r="AL12" s="35">
        <v>2</v>
      </c>
      <c r="AM12" s="35">
        <v>-1</v>
      </c>
      <c r="AN12" s="35">
        <v>1</v>
      </c>
      <c r="AO12" s="35">
        <v>0</v>
      </c>
      <c r="AP12" s="36">
        <v>0</v>
      </c>
      <c r="AQ12" s="34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1</v>
      </c>
      <c r="AX12" s="37">
        <v>0</v>
      </c>
      <c r="AY12" s="34">
        <v>0</v>
      </c>
      <c r="AZ12" s="35"/>
      <c r="BA12" s="35">
        <v>1</v>
      </c>
      <c r="BB12" s="35">
        <v>30</v>
      </c>
      <c r="BC12" s="35">
        <v>0</v>
      </c>
      <c r="BD12" s="35"/>
      <c r="BE12" s="35">
        <v>0</v>
      </c>
      <c r="BF12" s="35"/>
      <c r="BG12" s="35">
        <v>0</v>
      </c>
      <c r="BH12" s="35">
        <v>0</v>
      </c>
      <c r="BI12" s="35"/>
      <c r="BJ12" s="35">
        <v>0</v>
      </c>
      <c r="BK12" s="35"/>
      <c r="BL12" s="35">
        <v>0</v>
      </c>
      <c r="BM12" s="35"/>
      <c r="BN12" s="35"/>
      <c r="BO12" s="37"/>
      <c r="BP12" s="38"/>
      <c r="BQ12" s="35"/>
      <c r="BR12" s="39"/>
      <c r="BS12" s="54">
        <v>34</v>
      </c>
      <c r="BT12" s="55"/>
      <c r="BU12" s="41">
        <v>1</v>
      </c>
      <c r="BV12" s="41">
        <v>62</v>
      </c>
      <c r="BW12" s="41">
        <v>0</v>
      </c>
      <c r="BX12" s="42"/>
      <c r="BY12" s="92"/>
    </row>
    <row r="13" spans="1:77" ht="17.350000000000001" customHeight="1">
      <c r="A13" s="66" t="str">
        <f t="shared" si="1"/>
        <v>010001</v>
      </c>
      <c r="B13" s="63" t="s">
        <v>140</v>
      </c>
      <c r="C13" s="62">
        <f t="shared" si="0"/>
        <v>19010001011</v>
      </c>
      <c r="D13" s="66" t="str">
        <f t="shared" si="2"/>
        <v>01</v>
      </c>
      <c r="E13" s="32">
        <v>43252</v>
      </c>
      <c r="F13" s="33">
        <v>1</v>
      </c>
      <c r="G13" s="59">
        <v>2</v>
      </c>
      <c r="H13" s="58">
        <v>0</v>
      </c>
      <c r="I13" s="35">
        <v>0</v>
      </c>
      <c r="J13" s="35">
        <v>0</v>
      </c>
      <c r="K13" s="35">
        <v>1</v>
      </c>
      <c r="L13" s="35">
        <v>1</v>
      </c>
      <c r="M13" s="35">
        <v>1</v>
      </c>
      <c r="N13" s="35">
        <v>0</v>
      </c>
      <c r="O13" s="35">
        <v>1</v>
      </c>
      <c r="P13" s="35">
        <v>1</v>
      </c>
      <c r="Q13" s="34">
        <v>1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6"/>
      <c r="AA13" s="34">
        <v>2</v>
      </c>
      <c r="AB13" s="35">
        <v>4</v>
      </c>
      <c r="AC13" s="35">
        <v>3</v>
      </c>
      <c r="AD13" s="35">
        <v>3</v>
      </c>
      <c r="AE13" s="36">
        <v>6</v>
      </c>
      <c r="AF13" s="34">
        <v>3</v>
      </c>
      <c r="AG13" s="35">
        <v>3</v>
      </c>
      <c r="AH13" s="35">
        <v>2</v>
      </c>
      <c r="AI13" s="35">
        <v>1</v>
      </c>
      <c r="AJ13" s="35">
        <v>3</v>
      </c>
      <c r="AK13" s="35">
        <v>3</v>
      </c>
      <c r="AL13" s="35">
        <v>2</v>
      </c>
      <c r="AM13" s="35">
        <v>2</v>
      </c>
      <c r="AN13" s="35">
        <v>2</v>
      </c>
      <c r="AO13" s="35">
        <v>2</v>
      </c>
      <c r="AP13" s="36">
        <v>2</v>
      </c>
      <c r="AQ13" s="34"/>
      <c r="AR13" s="35"/>
      <c r="AS13" s="35"/>
      <c r="AT13" s="35"/>
      <c r="AU13" s="35"/>
      <c r="AV13" s="35"/>
      <c r="AW13" s="35"/>
      <c r="AX13" s="37"/>
      <c r="AY13" s="34">
        <v>0</v>
      </c>
      <c r="AZ13" s="35"/>
      <c r="BA13" s="35">
        <v>0</v>
      </c>
      <c r="BB13" s="35"/>
      <c r="BC13" s="35">
        <v>1</v>
      </c>
      <c r="BD13" s="35">
        <v>42</v>
      </c>
      <c r="BE13" s="35">
        <v>1</v>
      </c>
      <c r="BF13" s="35"/>
      <c r="BG13" s="35">
        <v>1</v>
      </c>
      <c r="BH13" s="35">
        <v>1</v>
      </c>
      <c r="BI13" s="35"/>
      <c r="BJ13" s="35">
        <v>1</v>
      </c>
      <c r="BK13" s="35"/>
      <c r="BL13" s="35">
        <v>1</v>
      </c>
      <c r="BM13" s="35"/>
      <c r="BN13" s="35"/>
      <c r="BO13" s="37"/>
      <c r="BP13" s="38"/>
      <c r="BQ13" s="35"/>
      <c r="BR13" s="39"/>
      <c r="BS13" s="54"/>
      <c r="BT13" s="55"/>
      <c r="BU13" s="41">
        <v>2</v>
      </c>
      <c r="BV13" s="41">
        <v>38</v>
      </c>
      <c r="BW13" s="41">
        <v>0</v>
      </c>
      <c r="BX13" s="42"/>
      <c r="BY13" s="43"/>
    </row>
    <row r="14" spans="1:77" ht="17.350000000000001" customHeight="1">
      <c r="A14" s="66" t="str">
        <f t="shared" si="1"/>
        <v>010001</v>
      </c>
      <c r="B14" s="63" t="s">
        <v>141</v>
      </c>
      <c r="C14" s="62">
        <f t="shared" si="0"/>
        <v>19010001012</v>
      </c>
      <c r="D14" s="66" t="str">
        <f t="shared" si="2"/>
        <v>01</v>
      </c>
      <c r="E14" s="32">
        <v>43252</v>
      </c>
      <c r="F14" s="33">
        <v>2</v>
      </c>
      <c r="G14" s="59">
        <v>1</v>
      </c>
      <c r="H14" s="58">
        <v>0</v>
      </c>
      <c r="I14" s="35">
        <v>0</v>
      </c>
      <c r="J14" s="35">
        <v>0</v>
      </c>
      <c r="K14" s="35">
        <v>1</v>
      </c>
      <c r="L14" s="35">
        <v>1</v>
      </c>
      <c r="M14" s="35">
        <v>1</v>
      </c>
      <c r="N14" s="35">
        <v>1</v>
      </c>
      <c r="O14" s="35">
        <v>1</v>
      </c>
      <c r="P14" s="35">
        <v>1</v>
      </c>
      <c r="Q14" s="34">
        <v>1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1</v>
      </c>
      <c r="Y14" s="35">
        <v>0</v>
      </c>
      <c r="Z14" s="36"/>
      <c r="AA14" s="34">
        <v>3</v>
      </c>
      <c r="AB14" s="35">
        <v>6</v>
      </c>
      <c r="AC14" s="35">
        <v>3</v>
      </c>
      <c r="AD14" s="35">
        <v>3</v>
      </c>
      <c r="AE14" s="36">
        <v>6</v>
      </c>
      <c r="AF14" s="34">
        <v>2</v>
      </c>
      <c r="AG14" s="35">
        <v>-3</v>
      </c>
      <c r="AH14" s="35">
        <v>2</v>
      </c>
      <c r="AI14" s="35">
        <v>1</v>
      </c>
      <c r="AJ14" s="35">
        <v>-3</v>
      </c>
      <c r="AK14" s="35">
        <v>-3</v>
      </c>
      <c r="AL14" s="35">
        <v>2</v>
      </c>
      <c r="AM14" s="35">
        <v>-1</v>
      </c>
      <c r="AN14" s="35">
        <v>-1</v>
      </c>
      <c r="AO14" s="35">
        <v>-1</v>
      </c>
      <c r="AP14" s="36">
        <v>-1</v>
      </c>
      <c r="AQ14" s="34"/>
      <c r="AR14" s="35"/>
      <c r="AS14" s="35"/>
      <c r="AT14" s="35"/>
      <c r="AU14" s="35"/>
      <c r="AV14" s="35"/>
      <c r="AW14" s="35"/>
      <c r="AX14" s="37"/>
      <c r="AY14" s="34">
        <v>1</v>
      </c>
      <c r="AZ14" s="35">
        <v>1</v>
      </c>
      <c r="BA14" s="35">
        <v>0</v>
      </c>
      <c r="BB14" s="35"/>
      <c r="BC14" s="35">
        <v>0</v>
      </c>
      <c r="BD14" s="35"/>
      <c r="BE14" s="35">
        <v>1</v>
      </c>
      <c r="BF14" s="35"/>
      <c r="BG14" s="35">
        <v>1</v>
      </c>
      <c r="BH14" s="35">
        <v>1</v>
      </c>
      <c r="BI14" s="35"/>
      <c r="BJ14" s="35">
        <v>1</v>
      </c>
      <c r="BK14" s="35"/>
      <c r="BL14" s="35">
        <v>1</v>
      </c>
      <c r="BM14" s="35"/>
      <c r="BN14" s="35"/>
      <c r="BO14" s="37"/>
      <c r="BP14" s="38"/>
      <c r="BQ14" s="35"/>
      <c r="BR14" s="39"/>
      <c r="BS14" s="54"/>
      <c r="BT14" s="55"/>
      <c r="BU14" s="41">
        <v>1</v>
      </c>
      <c r="BV14" s="41">
        <v>48</v>
      </c>
      <c r="BW14" s="41">
        <v>1</v>
      </c>
      <c r="BX14" s="42" t="s">
        <v>863</v>
      </c>
      <c r="BY14" s="43"/>
    </row>
    <row r="15" spans="1:77" ht="17.350000000000001" customHeight="1">
      <c r="A15" s="66" t="str">
        <f t="shared" si="1"/>
        <v>010001</v>
      </c>
      <c r="B15" s="63" t="s">
        <v>142</v>
      </c>
      <c r="C15" s="62">
        <f t="shared" si="0"/>
        <v>19010001013</v>
      </c>
      <c r="D15" s="66" t="str">
        <f t="shared" si="2"/>
        <v>01</v>
      </c>
      <c r="E15" s="32">
        <v>43252</v>
      </c>
      <c r="F15" s="33">
        <v>4</v>
      </c>
      <c r="G15" s="59">
        <v>1</v>
      </c>
      <c r="H15" s="58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4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6"/>
      <c r="AA15" s="34">
        <v>5</v>
      </c>
      <c r="AB15" s="35">
        <v>5</v>
      </c>
      <c r="AC15" s="35">
        <v>3</v>
      </c>
      <c r="AD15" s="35">
        <v>3</v>
      </c>
      <c r="AE15" s="36">
        <v>6</v>
      </c>
      <c r="AF15" s="34">
        <v>-2</v>
      </c>
      <c r="AG15" s="35">
        <v>3</v>
      </c>
      <c r="AH15" s="35">
        <v>-1</v>
      </c>
      <c r="AI15" s="35">
        <v>1</v>
      </c>
      <c r="AJ15" s="35">
        <v>3</v>
      </c>
      <c r="AK15" s="35">
        <v>3</v>
      </c>
      <c r="AL15" s="35">
        <v>2</v>
      </c>
      <c r="AM15" s="35">
        <v>-2</v>
      </c>
      <c r="AN15" s="35">
        <v>-2</v>
      </c>
      <c r="AO15" s="35">
        <v>-2</v>
      </c>
      <c r="AP15" s="36">
        <v>-2</v>
      </c>
      <c r="AQ15" s="34"/>
      <c r="AR15" s="35"/>
      <c r="AS15" s="35"/>
      <c r="AT15" s="35"/>
      <c r="AU15" s="35"/>
      <c r="AV15" s="35"/>
      <c r="AW15" s="35"/>
      <c r="AX15" s="37"/>
      <c r="AY15" s="34">
        <v>0</v>
      </c>
      <c r="AZ15" s="35"/>
      <c r="BA15" s="35">
        <v>1</v>
      </c>
      <c r="BB15" s="35">
        <v>30</v>
      </c>
      <c r="BC15" s="35">
        <v>0</v>
      </c>
      <c r="BD15" s="35"/>
      <c r="BE15" s="35">
        <v>0</v>
      </c>
      <c r="BF15" s="35"/>
      <c r="BG15" s="35">
        <v>0</v>
      </c>
      <c r="BH15" s="35">
        <v>0</v>
      </c>
      <c r="BI15" s="35"/>
      <c r="BJ15" s="35">
        <v>0</v>
      </c>
      <c r="BK15" s="35"/>
      <c r="BL15" s="35">
        <v>0</v>
      </c>
      <c r="BM15" s="35"/>
      <c r="BN15" s="35"/>
      <c r="BO15" s="37"/>
      <c r="BP15" s="38"/>
      <c r="BQ15" s="35"/>
      <c r="BR15" s="39"/>
      <c r="BS15" s="90">
        <v>99</v>
      </c>
      <c r="BT15" s="91" t="s">
        <v>866</v>
      </c>
      <c r="BU15" s="41">
        <v>1</v>
      </c>
      <c r="BV15" s="41">
        <v>48</v>
      </c>
      <c r="BW15" s="41">
        <v>0</v>
      </c>
      <c r="BX15" s="42"/>
      <c r="BY15" s="43"/>
    </row>
    <row r="16" spans="1:77" ht="17.350000000000001" customHeight="1">
      <c r="A16" s="66" t="str">
        <f t="shared" si="1"/>
        <v>010001</v>
      </c>
      <c r="B16" s="63" t="s">
        <v>143</v>
      </c>
      <c r="C16" s="62">
        <f t="shared" si="0"/>
        <v>19010001014</v>
      </c>
      <c r="D16" s="66" t="str">
        <f t="shared" si="2"/>
        <v>01</v>
      </c>
      <c r="E16" s="32">
        <v>43252</v>
      </c>
      <c r="F16" s="33">
        <v>3</v>
      </c>
      <c r="G16" s="59">
        <v>4</v>
      </c>
      <c r="H16" s="58">
        <v>0</v>
      </c>
      <c r="I16" s="35">
        <v>0</v>
      </c>
      <c r="J16" s="35">
        <v>0</v>
      </c>
      <c r="K16" s="35">
        <v>0</v>
      </c>
      <c r="L16" s="35">
        <v>1</v>
      </c>
      <c r="M16" s="35">
        <v>0</v>
      </c>
      <c r="N16" s="35">
        <v>0</v>
      </c>
      <c r="O16" s="35">
        <v>0</v>
      </c>
      <c r="P16" s="35">
        <v>0</v>
      </c>
      <c r="Q16" s="34">
        <v>1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1</v>
      </c>
      <c r="X16" s="35">
        <v>0</v>
      </c>
      <c r="Y16" s="35">
        <v>0</v>
      </c>
      <c r="Z16" s="36"/>
      <c r="AA16" s="34">
        <v>4</v>
      </c>
      <c r="AB16" s="35">
        <v>2</v>
      </c>
      <c r="AC16" s="35">
        <v>3</v>
      </c>
      <c r="AD16" s="35">
        <v>3</v>
      </c>
      <c r="AE16" s="36">
        <v>6</v>
      </c>
      <c r="AF16" s="34">
        <v>1</v>
      </c>
      <c r="AG16" s="35">
        <v>3</v>
      </c>
      <c r="AH16" s="35">
        <v>-2</v>
      </c>
      <c r="AI16" s="35">
        <v>2</v>
      </c>
      <c r="AJ16" s="35">
        <v>3</v>
      </c>
      <c r="AK16" s="35">
        <v>3</v>
      </c>
      <c r="AL16" s="35">
        <v>2</v>
      </c>
      <c r="AM16" s="35">
        <v>3</v>
      </c>
      <c r="AN16" s="35">
        <v>3</v>
      </c>
      <c r="AO16" s="35">
        <v>3</v>
      </c>
      <c r="AP16" s="36">
        <v>3</v>
      </c>
      <c r="AQ16" s="34">
        <v>1</v>
      </c>
      <c r="AR16" s="35">
        <v>1</v>
      </c>
      <c r="AS16" s="35">
        <v>1</v>
      </c>
      <c r="AT16" s="35">
        <v>0</v>
      </c>
      <c r="AU16" s="35">
        <v>0</v>
      </c>
      <c r="AV16" s="35">
        <v>0</v>
      </c>
      <c r="AW16" s="35">
        <v>0</v>
      </c>
      <c r="AX16" s="37">
        <v>1</v>
      </c>
      <c r="AY16" s="34">
        <v>0</v>
      </c>
      <c r="AZ16" s="35"/>
      <c r="BA16" s="35">
        <v>1</v>
      </c>
      <c r="BB16" s="35">
        <v>30</v>
      </c>
      <c r="BC16" s="35">
        <v>0</v>
      </c>
      <c r="BD16" s="35"/>
      <c r="BE16" s="35">
        <v>0</v>
      </c>
      <c r="BF16" s="35"/>
      <c r="BG16" s="35">
        <v>0</v>
      </c>
      <c r="BH16" s="35">
        <v>0</v>
      </c>
      <c r="BI16" s="35"/>
      <c r="BJ16" s="35">
        <v>0</v>
      </c>
      <c r="BK16" s="35"/>
      <c r="BL16" s="35">
        <v>0</v>
      </c>
      <c r="BM16" s="35"/>
      <c r="BN16" s="35"/>
      <c r="BO16" s="37"/>
      <c r="BP16" s="38"/>
      <c r="BQ16" s="35"/>
      <c r="BR16" s="39"/>
      <c r="BS16" s="54"/>
      <c r="BT16" s="55"/>
      <c r="BU16" s="41">
        <v>1</v>
      </c>
      <c r="BV16" s="41">
        <v>65</v>
      </c>
      <c r="BW16" s="41">
        <v>0</v>
      </c>
      <c r="BX16" s="42"/>
      <c r="BY16" s="43"/>
    </row>
    <row r="17" spans="1:77" ht="17.350000000000001" customHeight="1">
      <c r="A17" s="66" t="str">
        <f t="shared" si="1"/>
        <v>010001</v>
      </c>
      <c r="B17" s="63" t="s">
        <v>144</v>
      </c>
      <c r="C17" s="62">
        <f t="shared" si="0"/>
        <v>19010001015</v>
      </c>
      <c r="D17" s="66" t="str">
        <f t="shared" si="2"/>
        <v>01</v>
      </c>
      <c r="E17" s="32">
        <v>43252</v>
      </c>
      <c r="F17" s="33">
        <v>4</v>
      </c>
      <c r="G17" s="59">
        <v>5</v>
      </c>
      <c r="H17" s="58">
        <v>0</v>
      </c>
      <c r="I17" s="35">
        <v>0</v>
      </c>
      <c r="J17" s="35">
        <v>0</v>
      </c>
      <c r="K17" s="35">
        <v>0</v>
      </c>
      <c r="L17" s="35">
        <v>1</v>
      </c>
      <c r="M17" s="35">
        <v>0</v>
      </c>
      <c r="N17" s="35">
        <v>0</v>
      </c>
      <c r="O17" s="35">
        <v>0</v>
      </c>
      <c r="P17" s="35">
        <v>0</v>
      </c>
      <c r="Q17" s="34">
        <v>1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6"/>
      <c r="AA17" s="34">
        <v>4</v>
      </c>
      <c r="AB17" s="35">
        <v>1</v>
      </c>
      <c r="AC17" s="35">
        <v>3</v>
      </c>
      <c r="AD17" s="35">
        <v>3</v>
      </c>
      <c r="AE17" s="36">
        <v>6</v>
      </c>
      <c r="AF17" s="34">
        <v>1</v>
      </c>
      <c r="AG17" s="35">
        <v>1</v>
      </c>
      <c r="AH17" s="35">
        <v>0</v>
      </c>
      <c r="AI17" s="35">
        <v>1</v>
      </c>
      <c r="AJ17" s="35">
        <v>1</v>
      </c>
      <c r="AK17" s="35">
        <v>1</v>
      </c>
      <c r="AL17" s="35">
        <v>2</v>
      </c>
      <c r="AM17" s="35">
        <v>1</v>
      </c>
      <c r="AN17" s="35">
        <v>-3</v>
      </c>
      <c r="AO17" s="35">
        <v>0</v>
      </c>
      <c r="AP17" s="36">
        <v>2</v>
      </c>
      <c r="AQ17" s="34"/>
      <c r="AR17" s="35"/>
      <c r="AS17" s="35"/>
      <c r="AT17" s="35"/>
      <c r="AU17" s="35"/>
      <c r="AV17" s="35"/>
      <c r="AW17" s="35"/>
      <c r="AX17" s="37"/>
      <c r="AY17" s="34">
        <v>1</v>
      </c>
      <c r="AZ17" s="35">
        <v>4</v>
      </c>
      <c r="BA17" s="35">
        <v>1</v>
      </c>
      <c r="BB17" s="35">
        <v>50</v>
      </c>
      <c r="BC17" s="35">
        <v>0</v>
      </c>
      <c r="BD17" s="35">
        <v>0</v>
      </c>
      <c r="BE17" s="35">
        <v>1</v>
      </c>
      <c r="BF17" s="35">
        <v>15</v>
      </c>
      <c r="BG17" s="35">
        <v>0</v>
      </c>
      <c r="BH17" s="35">
        <v>1</v>
      </c>
      <c r="BI17" s="35">
        <v>15</v>
      </c>
      <c r="BJ17" s="35">
        <v>1</v>
      </c>
      <c r="BK17" s="35">
        <v>15</v>
      </c>
      <c r="BL17" s="35">
        <v>0</v>
      </c>
      <c r="BM17" s="35"/>
      <c r="BN17" s="35"/>
      <c r="BO17" s="37"/>
      <c r="BP17" s="38"/>
      <c r="BQ17" s="35"/>
      <c r="BR17" s="39" t="s">
        <v>129</v>
      </c>
      <c r="BS17" s="54"/>
      <c r="BT17" s="55"/>
      <c r="BU17" s="41">
        <v>2</v>
      </c>
      <c r="BV17" s="41">
        <v>42</v>
      </c>
      <c r="BW17" s="41">
        <v>0</v>
      </c>
      <c r="BX17" s="42"/>
      <c r="BY17" s="43"/>
    </row>
    <row r="18" spans="1:77" ht="17.350000000000001" customHeight="1">
      <c r="A18" s="66" t="str">
        <f t="shared" si="1"/>
        <v>010001</v>
      </c>
      <c r="B18" s="63" t="s">
        <v>145</v>
      </c>
      <c r="C18" s="62">
        <f t="shared" si="0"/>
        <v>19010001016</v>
      </c>
      <c r="D18" s="66" t="str">
        <f t="shared" si="2"/>
        <v>01</v>
      </c>
      <c r="E18" s="32">
        <v>43252</v>
      </c>
      <c r="F18" s="33">
        <v>1</v>
      </c>
      <c r="G18" s="59">
        <v>3</v>
      </c>
      <c r="H18" s="58">
        <v>0</v>
      </c>
      <c r="I18" s="35">
        <v>0</v>
      </c>
      <c r="J18" s="35">
        <v>0</v>
      </c>
      <c r="K18" s="35">
        <v>0</v>
      </c>
      <c r="L18" s="35">
        <v>1</v>
      </c>
      <c r="M18" s="35">
        <v>0</v>
      </c>
      <c r="N18" s="35">
        <v>0</v>
      </c>
      <c r="O18" s="35">
        <v>0</v>
      </c>
      <c r="P18" s="35">
        <v>0</v>
      </c>
      <c r="Q18" s="34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6"/>
      <c r="AA18" s="34">
        <v>5</v>
      </c>
      <c r="AB18" s="35">
        <v>3</v>
      </c>
      <c r="AC18" s="35">
        <v>3</v>
      </c>
      <c r="AD18" s="35">
        <v>3</v>
      </c>
      <c r="AE18" s="36">
        <v>6</v>
      </c>
      <c r="AF18" s="34">
        <v>0</v>
      </c>
      <c r="AG18" s="35">
        <v>2</v>
      </c>
      <c r="AH18" s="35">
        <v>0</v>
      </c>
      <c r="AI18" s="35">
        <v>1</v>
      </c>
      <c r="AJ18" s="35">
        <v>2</v>
      </c>
      <c r="AK18" s="35">
        <v>2</v>
      </c>
      <c r="AL18" s="35">
        <v>2</v>
      </c>
      <c r="AM18" s="35">
        <v>-1</v>
      </c>
      <c r="AN18" s="35">
        <v>-3</v>
      </c>
      <c r="AO18" s="35">
        <v>0</v>
      </c>
      <c r="AP18" s="36">
        <v>3</v>
      </c>
      <c r="AQ18" s="34"/>
      <c r="AR18" s="35"/>
      <c r="AS18" s="35"/>
      <c r="AT18" s="35"/>
      <c r="AU18" s="35"/>
      <c r="AV18" s="35"/>
      <c r="AW18" s="35"/>
      <c r="AX18" s="37"/>
      <c r="AY18" s="34">
        <v>0</v>
      </c>
      <c r="AZ18" s="35"/>
      <c r="BA18" s="35">
        <v>1</v>
      </c>
      <c r="BB18" s="35">
        <v>30</v>
      </c>
      <c r="BC18" s="35">
        <v>1</v>
      </c>
      <c r="BD18" s="35">
        <v>10</v>
      </c>
      <c r="BE18" s="35">
        <v>0</v>
      </c>
      <c r="BF18" s="35"/>
      <c r="BG18" s="35">
        <v>0</v>
      </c>
      <c r="BH18" s="35">
        <v>0</v>
      </c>
      <c r="BI18" s="35"/>
      <c r="BJ18" s="35">
        <v>0</v>
      </c>
      <c r="BK18" s="35"/>
      <c r="BL18" s="35">
        <v>0</v>
      </c>
      <c r="BM18" s="35"/>
      <c r="BN18" s="35"/>
      <c r="BO18" s="37"/>
      <c r="BP18" s="38"/>
      <c r="BQ18" s="35"/>
      <c r="BR18" s="39"/>
      <c r="BS18" s="54"/>
      <c r="BT18" s="55"/>
      <c r="BU18" s="41">
        <v>1</v>
      </c>
      <c r="BV18" s="41">
        <v>75</v>
      </c>
      <c r="BW18" s="41">
        <v>0</v>
      </c>
      <c r="BX18" s="42"/>
      <c r="BY18" s="43"/>
    </row>
    <row r="19" spans="1:77" ht="17.350000000000001" customHeight="1">
      <c r="A19" s="66" t="str">
        <f t="shared" si="1"/>
        <v>010001</v>
      </c>
      <c r="B19" s="63" t="s">
        <v>146</v>
      </c>
      <c r="C19" s="62">
        <f t="shared" si="0"/>
        <v>19010001017</v>
      </c>
      <c r="D19" s="66" t="str">
        <f t="shared" si="2"/>
        <v>01</v>
      </c>
      <c r="E19" s="32">
        <v>43441</v>
      </c>
      <c r="F19" s="33">
        <v>4</v>
      </c>
      <c r="G19" s="59">
        <v>5</v>
      </c>
      <c r="H19" s="58">
        <v>0</v>
      </c>
      <c r="I19" s="35">
        <v>0</v>
      </c>
      <c r="J19" s="35">
        <v>0</v>
      </c>
      <c r="K19" s="35">
        <v>0</v>
      </c>
      <c r="L19" s="35">
        <v>1</v>
      </c>
      <c r="M19" s="35">
        <v>0</v>
      </c>
      <c r="N19" s="35">
        <v>0</v>
      </c>
      <c r="O19" s="35">
        <v>0</v>
      </c>
      <c r="P19" s="35">
        <v>0</v>
      </c>
      <c r="Q19" s="34">
        <v>1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6"/>
      <c r="AA19" s="34">
        <v>1</v>
      </c>
      <c r="AB19" s="35">
        <v>2</v>
      </c>
      <c r="AC19" s="35">
        <v>3</v>
      </c>
      <c r="AD19" s="35">
        <v>3</v>
      </c>
      <c r="AE19" s="36">
        <v>6</v>
      </c>
      <c r="AF19" s="34">
        <v>1</v>
      </c>
      <c r="AG19" s="35">
        <v>3</v>
      </c>
      <c r="AH19" s="35">
        <v>0</v>
      </c>
      <c r="AI19" s="35">
        <v>1</v>
      </c>
      <c r="AJ19" s="35">
        <v>3</v>
      </c>
      <c r="AK19" s="35">
        <v>3</v>
      </c>
      <c r="AL19" s="35">
        <v>2</v>
      </c>
      <c r="AM19" s="35">
        <v>-1</v>
      </c>
      <c r="AN19" s="35">
        <v>1</v>
      </c>
      <c r="AO19" s="35">
        <v>0</v>
      </c>
      <c r="AP19" s="36">
        <v>0</v>
      </c>
      <c r="AQ19" s="34"/>
      <c r="AR19" s="35"/>
      <c r="AS19" s="35"/>
      <c r="AT19" s="35"/>
      <c r="AU19" s="35"/>
      <c r="AV19" s="35"/>
      <c r="AW19" s="35"/>
      <c r="AX19" s="37"/>
      <c r="AY19" s="34">
        <v>0</v>
      </c>
      <c r="AZ19" s="35"/>
      <c r="BA19" s="35">
        <v>0</v>
      </c>
      <c r="BB19" s="35">
        <v>0</v>
      </c>
      <c r="BC19" s="35">
        <v>0</v>
      </c>
      <c r="BD19" s="35"/>
      <c r="BE19" s="35">
        <v>0</v>
      </c>
      <c r="BF19" s="35"/>
      <c r="BG19" s="35">
        <v>0</v>
      </c>
      <c r="BH19" s="35">
        <v>0</v>
      </c>
      <c r="BI19" s="35"/>
      <c r="BJ19" s="35">
        <v>0</v>
      </c>
      <c r="BK19" s="35"/>
      <c r="BL19" s="35">
        <v>0</v>
      </c>
      <c r="BM19" s="35"/>
      <c r="BN19" s="35"/>
      <c r="BO19" s="37">
        <v>1</v>
      </c>
      <c r="BP19" s="38"/>
      <c r="BQ19" s="35"/>
      <c r="BR19" s="39"/>
      <c r="BS19" s="54"/>
      <c r="BT19" s="55"/>
      <c r="BU19" s="41">
        <v>1</v>
      </c>
      <c r="BV19" s="41">
        <v>42</v>
      </c>
      <c r="BW19" s="41">
        <v>0</v>
      </c>
      <c r="BX19" s="42"/>
      <c r="BY19" s="43"/>
    </row>
    <row r="20" spans="1:77" ht="17.350000000000001" customHeight="1">
      <c r="A20" s="66" t="str">
        <f t="shared" si="1"/>
        <v>010001</v>
      </c>
      <c r="B20" s="63" t="s">
        <v>147</v>
      </c>
      <c r="C20" s="62">
        <f t="shared" si="0"/>
        <v>19010001018</v>
      </c>
      <c r="D20" s="66" t="str">
        <f t="shared" si="2"/>
        <v>01</v>
      </c>
      <c r="E20" s="32">
        <v>43318</v>
      </c>
      <c r="F20" s="33">
        <v>4</v>
      </c>
      <c r="G20" s="59">
        <v>3</v>
      </c>
      <c r="H20" s="58">
        <v>0</v>
      </c>
      <c r="I20" s="35">
        <v>0</v>
      </c>
      <c r="J20" s="35">
        <v>0</v>
      </c>
      <c r="K20" s="35">
        <v>0</v>
      </c>
      <c r="L20" s="35">
        <v>1</v>
      </c>
      <c r="M20" s="35">
        <v>0</v>
      </c>
      <c r="N20" s="35">
        <v>0</v>
      </c>
      <c r="O20" s="35">
        <v>0</v>
      </c>
      <c r="P20" s="35">
        <v>0</v>
      </c>
      <c r="Q20" s="34">
        <v>1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6"/>
      <c r="AA20" s="93">
        <v>2</v>
      </c>
      <c r="AB20" s="94">
        <v>3</v>
      </c>
      <c r="AC20" s="94"/>
      <c r="AD20" s="94"/>
      <c r="AE20" s="95">
        <v>6</v>
      </c>
      <c r="AF20" s="93">
        <v>0</v>
      </c>
      <c r="AG20" s="94">
        <v>3</v>
      </c>
      <c r="AH20" s="94">
        <v>3</v>
      </c>
      <c r="AI20" s="94">
        <v>3</v>
      </c>
      <c r="AJ20" s="94">
        <v>2</v>
      </c>
      <c r="AK20" s="94">
        <v>1</v>
      </c>
      <c r="AL20" s="94">
        <v>2</v>
      </c>
      <c r="AM20" s="94">
        <v>-1</v>
      </c>
      <c r="AN20" s="94">
        <v>-3</v>
      </c>
      <c r="AO20" s="94">
        <v>0</v>
      </c>
      <c r="AP20" s="95">
        <v>-3</v>
      </c>
      <c r="AQ20" s="93"/>
      <c r="AR20" s="94"/>
      <c r="AS20" s="94"/>
      <c r="AT20" s="94"/>
      <c r="AU20" s="94"/>
      <c r="AV20" s="94"/>
      <c r="AW20" s="94"/>
      <c r="AX20" s="96"/>
      <c r="AY20" s="93">
        <v>1</v>
      </c>
      <c r="AZ20" s="94">
        <v>4</v>
      </c>
      <c r="BA20" s="94">
        <v>1</v>
      </c>
      <c r="BB20" s="94">
        <v>50</v>
      </c>
      <c r="BC20" s="94">
        <v>0</v>
      </c>
      <c r="BD20" s="94">
        <v>0</v>
      </c>
      <c r="BE20" s="94">
        <v>1</v>
      </c>
      <c r="BF20" s="94">
        <v>15</v>
      </c>
      <c r="BG20" s="94">
        <v>0</v>
      </c>
      <c r="BH20" s="94">
        <v>1</v>
      </c>
      <c r="BI20" s="94">
        <v>15</v>
      </c>
      <c r="BJ20" s="94">
        <v>1</v>
      </c>
      <c r="BK20" s="94">
        <v>15</v>
      </c>
      <c r="BL20" s="94">
        <v>0</v>
      </c>
      <c r="BM20" s="94"/>
      <c r="BN20" s="94"/>
      <c r="BO20" s="96"/>
      <c r="BP20" s="97"/>
      <c r="BQ20" s="94"/>
      <c r="BR20" s="98"/>
      <c r="BS20" s="99"/>
      <c r="BT20" s="100"/>
      <c r="BU20" s="101">
        <v>2</v>
      </c>
      <c r="BV20" s="101">
        <v>62</v>
      </c>
      <c r="BW20" s="101">
        <v>0</v>
      </c>
      <c r="BX20" s="102"/>
      <c r="BY20" s="103" t="s">
        <v>867</v>
      </c>
    </row>
    <row r="21" spans="1:77" ht="17.350000000000001" customHeight="1">
      <c r="A21" s="66" t="str">
        <f t="shared" si="1"/>
        <v>010001</v>
      </c>
      <c r="B21" s="63" t="s">
        <v>148</v>
      </c>
      <c r="C21" s="62">
        <f t="shared" si="0"/>
        <v>19010001019</v>
      </c>
      <c r="D21" s="66" t="str">
        <f t="shared" si="2"/>
        <v>01</v>
      </c>
      <c r="E21" s="32">
        <v>43252</v>
      </c>
      <c r="F21" s="33">
        <v>4</v>
      </c>
      <c r="G21" s="59">
        <v>3</v>
      </c>
      <c r="H21" s="58">
        <v>0</v>
      </c>
      <c r="I21" s="35">
        <v>0</v>
      </c>
      <c r="J21" s="35">
        <v>0</v>
      </c>
      <c r="K21" s="35">
        <v>0</v>
      </c>
      <c r="L21" s="35">
        <v>1</v>
      </c>
      <c r="M21" s="35">
        <v>0</v>
      </c>
      <c r="N21" s="35">
        <v>0</v>
      </c>
      <c r="O21" s="35">
        <v>0</v>
      </c>
      <c r="P21" s="35">
        <v>0</v>
      </c>
      <c r="Q21" s="34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6"/>
      <c r="AA21" s="34">
        <v>3</v>
      </c>
      <c r="AB21" s="35">
        <v>5</v>
      </c>
      <c r="AC21" s="35">
        <v>3</v>
      </c>
      <c r="AD21" s="35">
        <v>3</v>
      </c>
      <c r="AE21" s="36">
        <v>6</v>
      </c>
      <c r="AF21" s="34">
        <v>-2</v>
      </c>
      <c r="AG21" s="35">
        <v>3</v>
      </c>
      <c r="AH21" s="35">
        <v>0</v>
      </c>
      <c r="AI21" s="35">
        <v>-3</v>
      </c>
      <c r="AJ21" s="35">
        <v>-1</v>
      </c>
      <c r="AK21" s="35">
        <v>2</v>
      </c>
      <c r="AL21" s="35">
        <v>2</v>
      </c>
      <c r="AM21" s="35">
        <v>-1</v>
      </c>
      <c r="AN21" s="35">
        <v>-3</v>
      </c>
      <c r="AO21" s="35">
        <v>0</v>
      </c>
      <c r="AP21" s="36">
        <v>-3</v>
      </c>
      <c r="AQ21" s="34"/>
      <c r="AR21" s="35"/>
      <c r="AS21" s="35"/>
      <c r="AT21" s="35"/>
      <c r="AU21" s="35"/>
      <c r="AV21" s="35"/>
      <c r="AW21" s="35"/>
      <c r="AX21" s="37"/>
      <c r="AY21" s="34">
        <v>0</v>
      </c>
      <c r="AZ21" s="35"/>
      <c r="BA21" s="35">
        <v>1</v>
      </c>
      <c r="BB21" s="35">
        <v>30</v>
      </c>
      <c r="BC21" s="35">
        <v>1</v>
      </c>
      <c r="BD21" s="35">
        <v>10</v>
      </c>
      <c r="BE21" s="35">
        <v>0</v>
      </c>
      <c r="BF21" s="35"/>
      <c r="BG21" s="35">
        <v>0</v>
      </c>
      <c r="BH21" s="35">
        <v>0</v>
      </c>
      <c r="BI21" s="35"/>
      <c r="BJ21" s="35">
        <v>0</v>
      </c>
      <c r="BK21" s="35"/>
      <c r="BL21" s="35">
        <v>0</v>
      </c>
      <c r="BM21" s="35"/>
      <c r="BN21" s="35"/>
      <c r="BO21" s="37"/>
      <c r="BP21" s="38"/>
      <c r="BQ21" s="35"/>
      <c r="BR21" s="39"/>
      <c r="BS21" s="54"/>
      <c r="BT21" s="55"/>
      <c r="BU21" s="41">
        <v>1</v>
      </c>
      <c r="BV21" s="41">
        <v>32</v>
      </c>
      <c r="BW21" s="41">
        <v>1</v>
      </c>
      <c r="BX21" s="42" t="s">
        <v>868</v>
      </c>
      <c r="BY21" s="43"/>
    </row>
    <row r="22" spans="1:77" ht="17.350000000000001" customHeight="1">
      <c r="A22" s="66" t="str">
        <f t="shared" si="1"/>
        <v>010001</v>
      </c>
      <c r="B22" s="63" t="s">
        <v>149</v>
      </c>
      <c r="C22" s="62">
        <f t="shared" si="0"/>
        <v>19010001020</v>
      </c>
      <c r="D22" s="66" t="str">
        <f t="shared" si="2"/>
        <v>01</v>
      </c>
      <c r="E22" s="32">
        <v>43411</v>
      </c>
      <c r="F22" s="33">
        <v>4</v>
      </c>
      <c r="G22" s="59">
        <v>3</v>
      </c>
      <c r="H22" s="58">
        <v>0</v>
      </c>
      <c r="I22" s="35">
        <v>0</v>
      </c>
      <c r="J22" s="35">
        <v>0</v>
      </c>
      <c r="K22" s="35">
        <v>1</v>
      </c>
      <c r="L22" s="35">
        <v>1</v>
      </c>
      <c r="M22" s="35">
        <v>0</v>
      </c>
      <c r="N22" s="35">
        <v>0</v>
      </c>
      <c r="O22" s="35">
        <v>0</v>
      </c>
      <c r="P22" s="35">
        <v>0</v>
      </c>
      <c r="Q22" s="34">
        <v>1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6"/>
      <c r="AA22" s="34">
        <v>4</v>
      </c>
      <c r="AB22" s="35">
        <v>4</v>
      </c>
      <c r="AC22" s="35">
        <v>3</v>
      </c>
      <c r="AD22" s="35">
        <v>3</v>
      </c>
      <c r="AE22" s="36">
        <v>6</v>
      </c>
      <c r="AF22" s="34">
        <v>-2</v>
      </c>
      <c r="AG22" s="35">
        <v>3</v>
      </c>
      <c r="AH22" s="35">
        <v>0</v>
      </c>
      <c r="AI22" s="35">
        <v>3</v>
      </c>
      <c r="AJ22" s="35">
        <v>-2</v>
      </c>
      <c r="AK22" s="35">
        <v>2</v>
      </c>
      <c r="AL22" s="35">
        <v>2</v>
      </c>
      <c r="AM22" s="35">
        <v>-1</v>
      </c>
      <c r="AN22" s="35">
        <v>-3</v>
      </c>
      <c r="AO22" s="35">
        <v>0</v>
      </c>
      <c r="AP22" s="36">
        <v>-3</v>
      </c>
      <c r="AQ22" s="34"/>
      <c r="AR22" s="35"/>
      <c r="AS22" s="35"/>
      <c r="AT22" s="35"/>
      <c r="AU22" s="35"/>
      <c r="AV22" s="35"/>
      <c r="AW22" s="35"/>
      <c r="AX22" s="37"/>
      <c r="AY22" s="34">
        <v>1</v>
      </c>
      <c r="AZ22" s="35"/>
      <c r="BA22" s="35">
        <v>0</v>
      </c>
      <c r="BB22" s="35"/>
      <c r="BC22" s="35">
        <v>1</v>
      </c>
      <c r="BD22" s="35">
        <v>60</v>
      </c>
      <c r="BE22" s="35">
        <v>1</v>
      </c>
      <c r="BF22" s="35"/>
      <c r="BG22" s="35">
        <v>1</v>
      </c>
      <c r="BH22" s="35">
        <v>1</v>
      </c>
      <c r="BI22" s="35"/>
      <c r="BJ22" s="35">
        <v>1</v>
      </c>
      <c r="BK22" s="35"/>
      <c r="BL22" s="35">
        <v>1</v>
      </c>
      <c r="BM22" s="35"/>
      <c r="BN22" s="35"/>
      <c r="BO22" s="37"/>
      <c r="BP22" s="38"/>
      <c r="BQ22" s="35"/>
      <c r="BR22" s="39"/>
      <c r="BS22" s="54"/>
      <c r="BT22" s="55"/>
      <c r="BU22" s="41">
        <v>2</v>
      </c>
      <c r="BV22" s="41">
        <v>46</v>
      </c>
      <c r="BW22" s="41">
        <v>0</v>
      </c>
      <c r="BX22" s="42"/>
      <c r="BY22" s="43"/>
    </row>
    <row r="23" spans="1:77" ht="17.350000000000001" customHeight="1">
      <c r="A23" s="66" t="str">
        <f t="shared" si="1"/>
        <v>010001</v>
      </c>
      <c r="B23" s="63" t="s">
        <v>150</v>
      </c>
      <c r="C23" s="62">
        <f t="shared" si="0"/>
        <v>19010001021</v>
      </c>
      <c r="D23" s="66" t="str">
        <f t="shared" si="2"/>
        <v>01</v>
      </c>
      <c r="E23" s="32">
        <v>43252</v>
      </c>
      <c r="F23" s="33">
        <v>4</v>
      </c>
      <c r="G23" s="59">
        <v>3</v>
      </c>
      <c r="H23" s="58"/>
      <c r="I23" s="35"/>
      <c r="J23" s="35"/>
      <c r="K23" s="35"/>
      <c r="L23" s="35"/>
      <c r="M23" s="35"/>
      <c r="N23" s="35"/>
      <c r="O23" s="35"/>
      <c r="P23" s="35"/>
      <c r="Q23" s="34">
        <v>1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6"/>
      <c r="AA23" s="34">
        <v>4</v>
      </c>
      <c r="AB23" s="35">
        <v>4</v>
      </c>
      <c r="AC23" s="35">
        <v>3</v>
      </c>
      <c r="AD23" s="35">
        <v>3</v>
      </c>
      <c r="AE23" s="36">
        <v>6</v>
      </c>
      <c r="AF23" s="34">
        <v>-2</v>
      </c>
      <c r="AG23" s="35">
        <v>3</v>
      </c>
      <c r="AH23" s="35">
        <v>0</v>
      </c>
      <c r="AI23" s="35">
        <v>3</v>
      </c>
      <c r="AJ23" s="35">
        <v>3</v>
      </c>
      <c r="AK23" s="35">
        <v>-1</v>
      </c>
      <c r="AL23" s="35">
        <v>2</v>
      </c>
      <c r="AM23" s="35">
        <v>-1</v>
      </c>
      <c r="AN23" s="35">
        <v>-3</v>
      </c>
      <c r="AO23" s="35">
        <v>0</v>
      </c>
      <c r="AP23" s="36">
        <v>-3</v>
      </c>
      <c r="AQ23" s="34"/>
      <c r="AR23" s="35"/>
      <c r="AS23" s="35"/>
      <c r="AT23" s="35"/>
      <c r="AU23" s="35"/>
      <c r="AV23" s="35"/>
      <c r="AW23" s="35"/>
      <c r="AX23" s="37"/>
      <c r="AY23" s="34">
        <v>0</v>
      </c>
      <c r="AZ23" s="35"/>
      <c r="BA23" s="35">
        <v>1</v>
      </c>
      <c r="BB23" s="35">
        <v>30</v>
      </c>
      <c r="BC23" s="35">
        <v>0</v>
      </c>
      <c r="BD23" s="35"/>
      <c r="BE23" s="35">
        <v>0</v>
      </c>
      <c r="BF23" s="35"/>
      <c r="BG23" s="35">
        <v>0</v>
      </c>
      <c r="BH23" s="35">
        <v>0</v>
      </c>
      <c r="BI23" s="35"/>
      <c r="BJ23" s="35">
        <v>0</v>
      </c>
      <c r="BK23" s="35"/>
      <c r="BL23" s="35">
        <v>0</v>
      </c>
      <c r="BM23" s="35"/>
      <c r="BN23" s="35"/>
      <c r="BO23" s="37"/>
      <c r="BP23" s="38"/>
      <c r="BQ23" s="35"/>
      <c r="BR23" s="39"/>
      <c r="BS23" s="54"/>
      <c r="BT23" s="55"/>
      <c r="BU23" s="41">
        <v>1</v>
      </c>
      <c r="BV23" s="41">
        <v>56</v>
      </c>
      <c r="BW23" s="41">
        <v>0</v>
      </c>
      <c r="BX23" s="42" t="s">
        <v>869</v>
      </c>
      <c r="BY23" s="43"/>
    </row>
    <row r="24" spans="1:77" ht="17.350000000000001" customHeight="1">
      <c r="A24" s="66" t="str">
        <f t="shared" si="1"/>
        <v>010001</v>
      </c>
      <c r="B24" s="63" t="s">
        <v>151</v>
      </c>
      <c r="C24" s="62">
        <f t="shared" si="0"/>
        <v>19010001022</v>
      </c>
      <c r="D24" s="66" t="str">
        <f t="shared" si="2"/>
        <v>01</v>
      </c>
      <c r="E24" s="32">
        <v>43252</v>
      </c>
      <c r="F24" s="33">
        <v>4</v>
      </c>
      <c r="G24" s="59">
        <v>3</v>
      </c>
      <c r="H24" s="58">
        <v>0</v>
      </c>
      <c r="I24" s="35">
        <v>0</v>
      </c>
      <c r="J24" s="35">
        <v>0</v>
      </c>
      <c r="K24" s="35">
        <v>1</v>
      </c>
      <c r="L24" s="35">
        <v>1</v>
      </c>
      <c r="M24" s="35">
        <v>0</v>
      </c>
      <c r="N24" s="35">
        <v>0</v>
      </c>
      <c r="O24" s="35">
        <v>0</v>
      </c>
      <c r="P24" s="35">
        <v>0</v>
      </c>
      <c r="Q24" s="34">
        <v>1</v>
      </c>
      <c r="R24" s="35">
        <v>0</v>
      </c>
      <c r="S24" s="35">
        <v>0</v>
      </c>
      <c r="T24" s="35">
        <v>0</v>
      </c>
      <c r="U24" s="35">
        <v>0</v>
      </c>
      <c r="V24" s="35">
        <v>1</v>
      </c>
      <c r="W24" s="35">
        <v>0</v>
      </c>
      <c r="X24" s="35">
        <v>0</v>
      </c>
      <c r="Y24" s="35">
        <v>1</v>
      </c>
      <c r="Z24" s="36"/>
      <c r="AA24" s="34">
        <v>5</v>
      </c>
      <c r="AB24" s="35">
        <v>5</v>
      </c>
      <c r="AC24" s="35">
        <v>3</v>
      </c>
      <c r="AD24" s="35">
        <v>3</v>
      </c>
      <c r="AE24" s="36">
        <v>6</v>
      </c>
      <c r="AF24" s="34">
        <v>-2</v>
      </c>
      <c r="AG24" s="35">
        <v>3</v>
      </c>
      <c r="AH24" s="35">
        <v>0</v>
      </c>
      <c r="AI24" s="35">
        <v>1</v>
      </c>
      <c r="AJ24" s="35">
        <v>-3</v>
      </c>
      <c r="AK24" s="35">
        <v>-2</v>
      </c>
      <c r="AL24" s="35">
        <v>2</v>
      </c>
      <c r="AM24" s="35">
        <v>-1</v>
      </c>
      <c r="AN24" s="35">
        <v>-3</v>
      </c>
      <c r="AO24" s="35">
        <v>0</v>
      </c>
      <c r="AP24" s="36">
        <v>-3</v>
      </c>
      <c r="AQ24" s="34"/>
      <c r="AR24" s="35"/>
      <c r="AS24" s="35"/>
      <c r="AT24" s="35"/>
      <c r="AU24" s="35"/>
      <c r="AV24" s="35"/>
      <c r="AW24" s="35"/>
      <c r="AX24" s="37"/>
      <c r="AY24" s="34">
        <v>1</v>
      </c>
      <c r="AZ24" s="35">
        <v>4</v>
      </c>
      <c r="BA24" s="35">
        <v>1</v>
      </c>
      <c r="BB24" s="35">
        <v>50</v>
      </c>
      <c r="BC24" s="35">
        <v>0</v>
      </c>
      <c r="BD24" s="35">
        <v>0</v>
      </c>
      <c r="BE24" s="35">
        <v>1</v>
      </c>
      <c r="BF24" s="35">
        <v>15</v>
      </c>
      <c r="BG24" s="35">
        <v>0</v>
      </c>
      <c r="BH24" s="35">
        <v>1</v>
      </c>
      <c r="BI24" s="35">
        <v>15</v>
      </c>
      <c r="BJ24" s="35">
        <v>1</v>
      </c>
      <c r="BK24" s="35">
        <v>15</v>
      </c>
      <c r="BL24" s="35">
        <v>0</v>
      </c>
      <c r="BM24" s="35"/>
      <c r="BN24" s="35"/>
      <c r="BO24" s="37"/>
      <c r="BP24" s="38"/>
      <c r="BQ24" s="35"/>
      <c r="BR24" s="39"/>
      <c r="BS24" s="54"/>
      <c r="BT24" s="55"/>
      <c r="BU24" s="41">
        <v>1</v>
      </c>
      <c r="BV24" s="41">
        <v>78</v>
      </c>
      <c r="BW24" s="41">
        <v>0</v>
      </c>
      <c r="BX24" s="42"/>
      <c r="BY24" s="43"/>
    </row>
    <row r="25" spans="1:77" ht="17.350000000000001" customHeight="1">
      <c r="A25" s="66" t="str">
        <f t="shared" si="1"/>
        <v>010001</v>
      </c>
      <c r="B25" s="63" t="s">
        <v>152</v>
      </c>
      <c r="C25" s="62">
        <f t="shared" si="0"/>
        <v>19010001023</v>
      </c>
      <c r="D25" s="66" t="str">
        <f t="shared" si="2"/>
        <v>01</v>
      </c>
      <c r="E25" s="32">
        <v>43252</v>
      </c>
      <c r="F25" s="33">
        <v>4</v>
      </c>
      <c r="G25" s="59">
        <v>3</v>
      </c>
      <c r="H25" s="58">
        <v>0</v>
      </c>
      <c r="I25" s="35">
        <v>0</v>
      </c>
      <c r="J25" s="35">
        <v>0</v>
      </c>
      <c r="K25" s="35">
        <v>1</v>
      </c>
      <c r="L25" s="35">
        <v>1</v>
      </c>
      <c r="M25" s="35">
        <v>0</v>
      </c>
      <c r="N25" s="35">
        <v>0</v>
      </c>
      <c r="O25" s="35">
        <v>0</v>
      </c>
      <c r="P25" s="35">
        <v>0</v>
      </c>
      <c r="Q25" s="34">
        <v>1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6"/>
      <c r="AA25" s="34">
        <v>6</v>
      </c>
      <c r="AB25" s="35">
        <v>1</v>
      </c>
      <c r="AC25" s="35">
        <v>3</v>
      </c>
      <c r="AD25" s="35">
        <v>3</v>
      </c>
      <c r="AE25" s="36">
        <v>6</v>
      </c>
      <c r="AF25" s="34">
        <v>-2</v>
      </c>
      <c r="AG25" s="35">
        <v>3</v>
      </c>
      <c r="AH25" s="35">
        <v>0</v>
      </c>
      <c r="AI25" s="35">
        <v>1</v>
      </c>
      <c r="AJ25" s="35">
        <v>3</v>
      </c>
      <c r="AK25" s="35">
        <v>3</v>
      </c>
      <c r="AL25" s="35">
        <v>2</v>
      </c>
      <c r="AM25" s="35">
        <v>-1</v>
      </c>
      <c r="AN25" s="35">
        <v>-3</v>
      </c>
      <c r="AO25" s="35">
        <v>0</v>
      </c>
      <c r="AP25" s="36">
        <v>-3</v>
      </c>
      <c r="AQ25" s="34"/>
      <c r="AR25" s="35"/>
      <c r="AS25" s="35"/>
      <c r="AT25" s="35"/>
      <c r="AU25" s="35"/>
      <c r="AV25" s="35"/>
      <c r="AW25" s="35"/>
      <c r="AX25" s="37"/>
      <c r="AY25" s="34">
        <v>0</v>
      </c>
      <c r="AZ25" s="35"/>
      <c r="BA25" s="35">
        <v>1</v>
      </c>
      <c r="BB25" s="35">
        <v>30</v>
      </c>
      <c r="BC25" s="35">
        <v>1</v>
      </c>
      <c r="BD25" s="35">
        <v>10</v>
      </c>
      <c r="BE25" s="35">
        <v>1</v>
      </c>
      <c r="BF25" s="35">
        <v>10</v>
      </c>
      <c r="BG25" s="35">
        <v>0</v>
      </c>
      <c r="BH25" s="35">
        <v>1</v>
      </c>
      <c r="BI25" s="35">
        <v>10</v>
      </c>
      <c r="BJ25" s="35">
        <v>1</v>
      </c>
      <c r="BK25" s="35">
        <v>10</v>
      </c>
      <c r="BL25" s="35">
        <v>1</v>
      </c>
      <c r="BM25" s="35" t="s">
        <v>859</v>
      </c>
      <c r="BN25" s="35">
        <v>20</v>
      </c>
      <c r="BO25" s="37"/>
      <c r="BP25" s="38"/>
      <c r="BQ25" s="35"/>
      <c r="BR25" s="39"/>
      <c r="BS25" s="54"/>
      <c r="BT25" s="55"/>
      <c r="BU25" s="41">
        <v>2</v>
      </c>
      <c r="BV25" s="41">
        <v>98</v>
      </c>
      <c r="BW25" s="41">
        <v>0</v>
      </c>
      <c r="BX25" s="42"/>
      <c r="BY25" s="43"/>
    </row>
    <row r="26" spans="1:77" ht="17.350000000000001" customHeight="1">
      <c r="A26" s="66" t="str">
        <f t="shared" si="1"/>
        <v>010001</v>
      </c>
      <c r="B26" s="63" t="s">
        <v>153</v>
      </c>
      <c r="C26" s="62">
        <f t="shared" si="0"/>
        <v>19010001024</v>
      </c>
      <c r="D26" s="66" t="str">
        <f t="shared" si="2"/>
        <v>01</v>
      </c>
      <c r="E26" s="32">
        <v>43252</v>
      </c>
      <c r="F26" s="33">
        <v>4</v>
      </c>
      <c r="G26" s="59">
        <v>3</v>
      </c>
      <c r="H26" s="58">
        <v>0</v>
      </c>
      <c r="I26" s="35">
        <v>0</v>
      </c>
      <c r="J26" s="35">
        <v>0</v>
      </c>
      <c r="K26" s="35">
        <v>1</v>
      </c>
      <c r="L26" s="35">
        <v>1</v>
      </c>
      <c r="M26" s="35">
        <v>0</v>
      </c>
      <c r="N26" s="35">
        <v>0</v>
      </c>
      <c r="O26" s="35">
        <v>0</v>
      </c>
      <c r="P26" s="35">
        <v>0</v>
      </c>
      <c r="Q26" s="34">
        <v>1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6"/>
      <c r="AA26" s="34">
        <v>4</v>
      </c>
      <c r="AB26" s="35">
        <v>2</v>
      </c>
      <c r="AC26" s="35">
        <v>3</v>
      </c>
      <c r="AD26" s="35">
        <v>3</v>
      </c>
      <c r="AE26" s="36">
        <v>6</v>
      </c>
      <c r="AF26" s="34">
        <v>-2</v>
      </c>
      <c r="AG26" s="35">
        <v>3</v>
      </c>
      <c r="AH26" s="35">
        <v>0</v>
      </c>
      <c r="AI26" s="35">
        <v>1</v>
      </c>
      <c r="AJ26" s="35">
        <v>3</v>
      </c>
      <c r="AK26" s="35">
        <v>-3</v>
      </c>
      <c r="AL26" s="35">
        <v>2</v>
      </c>
      <c r="AM26" s="35">
        <v>-1</v>
      </c>
      <c r="AN26" s="35">
        <v>-3</v>
      </c>
      <c r="AO26" s="35">
        <v>0</v>
      </c>
      <c r="AP26" s="36">
        <v>-3</v>
      </c>
      <c r="AQ26" s="34"/>
      <c r="AR26" s="35"/>
      <c r="AS26" s="35"/>
      <c r="AT26" s="35"/>
      <c r="AU26" s="35"/>
      <c r="AV26" s="35"/>
      <c r="AW26" s="35"/>
      <c r="AX26" s="37"/>
      <c r="AY26" s="34">
        <v>1</v>
      </c>
      <c r="AZ26" s="35">
        <v>1</v>
      </c>
      <c r="BA26" s="35">
        <v>1</v>
      </c>
      <c r="BB26" s="35">
        <v>40</v>
      </c>
      <c r="BC26" s="35">
        <v>0</v>
      </c>
      <c r="BD26" s="35"/>
      <c r="BE26" s="35">
        <v>0</v>
      </c>
      <c r="BF26" s="35"/>
      <c r="BG26" s="35">
        <v>0</v>
      </c>
      <c r="BH26" s="35">
        <v>0</v>
      </c>
      <c r="BI26" s="35"/>
      <c r="BJ26" s="35">
        <v>0</v>
      </c>
      <c r="BK26" s="35"/>
      <c r="BL26" s="35">
        <v>1</v>
      </c>
      <c r="BM26" s="35" t="s">
        <v>862</v>
      </c>
      <c r="BN26" s="35">
        <v>180</v>
      </c>
      <c r="BO26" s="37"/>
      <c r="BP26" s="38"/>
      <c r="BQ26" s="35"/>
      <c r="BR26" s="39"/>
      <c r="BS26" s="54"/>
      <c r="BT26" s="55"/>
      <c r="BU26" s="41">
        <v>1</v>
      </c>
      <c r="BV26" s="41">
        <v>97</v>
      </c>
      <c r="BW26" s="41">
        <v>0</v>
      </c>
      <c r="BX26" s="42"/>
      <c r="BY26" s="43"/>
    </row>
    <row r="27" spans="1:77" ht="17.350000000000001" customHeight="1">
      <c r="A27" s="66" t="str">
        <f t="shared" si="1"/>
        <v>010001</v>
      </c>
      <c r="B27" s="63" t="s">
        <v>154</v>
      </c>
      <c r="C27" s="62">
        <f t="shared" si="0"/>
        <v>19010001025</v>
      </c>
      <c r="D27" s="66" t="str">
        <f t="shared" si="2"/>
        <v>01</v>
      </c>
      <c r="E27" s="32">
        <v>43252</v>
      </c>
      <c r="F27" s="33">
        <v>4</v>
      </c>
      <c r="G27" s="59">
        <v>3</v>
      </c>
      <c r="H27" s="58">
        <v>0</v>
      </c>
      <c r="I27" s="35">
        <v>0</v>
      </c>
      <c r="J27" s="35">
        <v>0</v>
      </c>
      <c r="K27" s="35">
        <v>1</v>
      </c>
      <c r="L27" s="35">
        <v>1</v>
      </c>
      <c r="M27" s="35">
        <v>0</v>
      </c>
      <c r="N27" s="35">
        <v>0</v>
      </c>
      <c r="O27" s="35">
        <v>0</v>
      </c>
      <c r="P27" s="35">
        <v>0</v>
      </c>
      <c r="Q27" s="34">
        <v>1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6"/>
      <c r="AA27" s="34">
        <v>4</v>
      </c>
      <c r="AB27" s="35">
        <v>3</v>
      </c>
      <c r="AC27" s="35">
        <v>3</v>
      </c>
      <c r="AD27" s="35">
        <v>3</v>
      </c>
      <c r="AE27" s="36">
        <v>6</v>
      </c>
      <c r="AF27" s="34">
        <v>-2</v>
      </c>
      <c r="AG27" s="35">
        <v>3</v>
      </c>
      <c r="AH27" s="35">
        <v>0</v>
      </c>
      <c r="AI27" s="35">
        <v>1</v>
      </c>
      <c r="AJ27" s="35">
        <v>-3</v>
      </c>
      <c r="AK27" s="35">
        <v>3</v>
      </c>
      <c r="AL27" s="35">
        <v>2</v>
      </c>
      <c r="AM27" s="35">
        <v>-1</v>
      </c>
      <c r="AN27" s="35">
        <v>-3</v>
      </c>
      <c r="AO27" s="35">
        <v>0</v>
      </c>
      <c r="AP27" s="36">
        <v>-3</v>
      </c>
      <c r="AQ27" s="34"/>
      <c r="AR27" s="35"/>
      <c r="AS27" s="35"/>
      <c r="AT27" s="35"/>
      <c r="AU27" s="35"/>
      <c r="AV27" s="35"/>
      <c r="AW27" s="35"/>
      <c r="AX27" s="37"/>
      <c r="AY27" s="34">
        <v>0</v>
      </c>
      <c r="AZ27" s="35"/>
      <c r="BA27" s="35">
        <v>1</v>
      </c>
      <c r="BB27" s="35">
        <v>30</v>
      </c>
      <c r="BC27" s="35">
        <v>0</v>
      </c>
      <c r="BD27" s="35"/>
      <c r="BE27" s="35">
        <v>0</v>
      </c>
      <c r="BF27" s="35"/>
      <c r="BG27" s="35">
        <v>0</v>
      </c>
      <c r="BH27" s="35">
        <v>0</v>
      </c>
      <c r="BI27" s="35"/>
      <c r="BJ27" s="35">
        <v>0</v>
      </c>
      <c r="BK27" s="35"/>
      <c r="BL27" s="35">
        <v>0</v>
      </c>
      <c r="BM27" s="35"/>
      <c r="BN27" s="35"/>
      <c r="BO27" s="37"/>
      <c r="BP27" s="38"/>
      <c r="BQ27" s="35"/>
      <c r="BR27" s="39"/>
      <c r="BS27" s="54"/>
      <c r="BT27" s="55"/>
      <c r="BU27" s="41">
        <v>1</v>
      </c>
      <c r="BV27" s="41">
        <v>45</v>
      </c>
      <c r="BW27" s="41">
        <v>0</v>
      </c>
      <c r="BX27" s="42"/>
      <c r="BY27" s="43"/>
    </row>
    <row r="28" spans="1:77" ht="17.350000000000001" customHeight="1">
      <c r="A28" s="66" t="str">
        <f t="shared" si="1"/>
        <v>010001</v>
      </c>
      <c r="B28" s="63" t="s">
        <v>155</v>
      </c>
      <c r="C28" s="62">
        <f t="shared" si="0"/>
        <v>19010001026</v>
      </c>
      <c r="D28" s="66" t="str">
        <f t="shared" si="2"/>
        <v>01</v>
      </c>
      <c r="E28" s="32">
        <v>43252</v>
      </c>
      <c r="F28" s="33">
        <v>4</v>
      </c>
      <c r="G28" s="59">
        <v>3</v>
      </c>
      <c r="H28" s="58">
        <v>0</v>
      </c>
      <c r="I28" s="35">
        <v>0</v>
      </c>
      <c r="J28" s="35">
        <v>0</v>
      </c>
      <c r="K28" s="35">
        <v>1</v>
      </c>
      <c r="L28" s="35">
        <v>1</v>
      </c>
      <c r="M28" s="35">
        <v>0</v>
      </c>
      <c r="N28" s="35">
        <v>0</v>
      </c>
      <c r="O28" s="35">
        <v>0</v>
      </c>
      <c r="P28" s="35">
        <v>0</v>
      </c>
      <c r="Q28" s="34">
        <v>1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6"/>
      <c r="AA28" s="34">
        <v>4</v>
      </c>
      <c r="AB28" s="35">
        <v>4</v>
      </c>
      <c r="AC28" s="35">
        <v>3</v>
      </c>
      <c r="AD28" s="35">
        <v>3</v>
      </c>
      <c r="AE28" s="36">
        <v>6</v>
      </c>
      <c r="AF28" s="34">
        <v>-2</v>
      </c>
      <c r="AG28" s="35">
        <v>3</v>
      </c>
      <c r="AH28" s="35">
        <v>0</v>
      </c>
      <c r="AI28" s="35">
        <v>1</v>
      </c>
      <c r="AJ28" s="35">
        <v>-3</v>
      </c>
      <c r="AK28" s="35">
        <v>3</v>
      </c>
      <c r="AL28" s="35">
        <v>2</v>
      </c>
      <c r="AM28" s="35">
        <v>-1</v>
      </c>
      <c r="AN28" s="35">
        <v>-3</v>
      </c>
      <c r="AO28" s="35">
        <v>0</v>
      </c>
      <c r="AP28" s="36">
        <v>-3</v>
      </c>
      <c r="AQ28" s="34"/>
      <c r="AR28" s="35"/>
      <c r="AS28" s="35"/>
      <c r="AT28" s="35"/>
      <c r="AU28" s="35"/>
      <c r="AV28" s="35"/>
      <c r="AW28" s="35"/>
      <c r="AX28" s="37"/>
      <c r="AY28" s="34">
        <v>1</v>
      </c>
      <c r="AZ28" s="35">
        <v>4</v>
      </c>
      <c r="BA28" s="35">
        <v>1</v>
      </c>
      <c r="BB28" s="35">
        <v>50</v>
      </c>
      <c r="BC28" s="35">
        <v>0</v>
      </c>
      <c r="BD28" s="35">
        <v>0</v>
      </c>
      <c r="BE28" s="35">
        <v>1</v>
      </c>
      <c r="BF28" s="35">
        <v>15</v>
      </c>
      <c r="BG28" s="35">
        <v>0</v>
      </c>
      <c r="BH28" s="35">
        <v>1</v>
      </c>
      <c r="BI28" s="35">
        <v>15</v>
      </c>
      <c r="BJ28" s="35">
        <v>1</v>
      </c>
      <c r="BK28" s="35">
        <v>15</v>
      </c>
      <c r="BL28" s="35">
        <v>0</v>
      </c>
      <c r="BM28" s="35"/>
      <c r="BN28" s="35"/>
      <c r="BO28" s="37"/>
      <c r="BP28" s="38"/>
      <c r="BQ28" s="35"/>
      <c r="BR28" s="39"/>
      <c r="BS28" s="40"/>
      <c r="BT28" s="60"/>
      <c r="BU28" s="41">
        <v>2</v>
      </c>
      <c r="BV28" s="41">
        <v>50</v>
      </c>
      <c r="BW28" s="41">
        <v>0</v>
      </c>
      <c r="BX28" s="42"/>
      <c r="BY28" s="43"/>
    </row>
    <row r="29" spans="1:77" ht="17.350000000000001" customHeight="1">
      <c r="A29" s="66" t="str">
        <f t="shared" si="1"/>
        <v>010001</v>
      </c>
      <c r="B29" s="63" t="s">
        <v>156</v>
      </c>
      <c r="C29" s="62">
        <f t="shared" si="0"/>
        <v>19010001027</v>
      </c>
      <c r="D29" s="66" t="str">
        <f t="shared" si="2"/>
        <v>01</v>
      </c>
      <c r="E29" s="32">
        <v>43252</v>
      </c>
      <c r="F29" s="33">
        <v>4</v>
      </c>
      <c r="G29" s="59">
        <v>2</v>
      </c>
      <c r="H29" s="58">
        <v>0</v>
      </c>
      <c r="I29" s="35">
        <v>0</v>
      </c>
      <c r="J29" s="35">
        <v>0</v>
      </c>
      <c r="K29" s="35">
        <v>1</v>
      </c>
      <c r="L29" s="35">
        <v>1</v>
      </c>
      <c r="M29" s="35">
        <v>0</v>
      </c>
      <c r="N29" s="35">
        <v>0</v>
      </c>
      <c r="O29" s="35">
        <v>0</v>
      </c>
      <c r="P29" s="35">
        <v>0</v>
      </c>
      <c r="Q29" s="34">
        <v>1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6"/>
      <c r="AA29" s="34">
        <v>4</v>
      </c>
      <c r="AB29" s="35">
        <v>4</v>
      </c>
      <c r="AC29" s="35">
        <v>3</v>
      </c>
      <c r="AD29" s="35">
        <v>3</v>
      </c>
      <c r="AE29" s="36">
        <v>6</v>
      </c>
      <c r="AF29" s="34">
        <v>-2</v>
      </c>
      <c r="AG29" s="35">
        <v>3</v>
      </c>
      <c r="AH29" s="35">
        <v>0</v>
      </c>
      <c r="AI29" s="35">
        <v>1</v>
      </c>
      <c r="AJ29" s="35">
        <v>-3</v>
      </c>
      <c r="AK29" s="35">
        <v>-3</v>
      </c>
      <c r="AL29" s="35">
        <v>2</v>
      </c>
      <c r="AM29" s="35">
        <v>-1</v>
      </c>
      <c r="AN29" s="35">
        <v>-3</v>
      </c>
      <c r="AO29" s="35">
        <v>0</v>
      </c>
      <c r="AP29" s="36">
        <v>-3</v>
      </c>
      <c r="AQ29" s="34"/>
      <c r="AR29" s="35"/>
      <c r="AS29" s="35"/>
      <c r="AT29" s="35"/>
      <c r="AU29" s="35"/>
      <c r="AV29" s="35"/>
      <c r="AW29" s="35"/>
      <c r="AX29" s="37"/>
      <c r="AY29" s="34">
        <v>0</v>
      </c>
      <c r="AZ29" s="35"/>
      <c r="BA29" s="35">
        <v>1</v>
      </c>
      <c r="BB29" s="35">
        <v>30</v>
      </c>
      <c r="BC29" s="35">
        <v>1</v>
      </c>
      <c r="BD29" s="35">
        <v>10</v>
      </c>
      <c r="BE29" s="35">
        <v>0</v>
      </c>
      <c r="BF29" s="35"/>
      <c r="BG29" s="35">
        <v>0</v>
      </c>
      <c r="BH29" s="35">
        <v>0</v>
      </c>
      <c r="BI29" s="35"/>
      <c r="BJ29" s="35">
        <v>0</v>
      </c>
      <c r="BK29" s="35"/>
      <c r="BL29" s="35">
        <v>0</v>
      </c>
      <c r="BM29" s="35"/>
      <c r="BN29" s="35"/>
      <c r="BO29" s="37"/>
      <c r="BP29" s="38"/>
      <c r="BQ29" s="35"/>
      <c r="BR29" s="39" t="s">
        <v>129</v>
      </c>
      <c r="BS29" s="40"/>
      <c r="BT29" s="60"/>
      <c r="BU29" s="41">
        <v>1</v>
      </c>
      <c r="BV29" s="41">
        <v>45</v>
      </c>
      <c r="BW29" s="41">
        <v>0</v>
      </c>
      <c r="BX29" s="42"/>
      <c r="BY29" s="43"/>
    </row>
    <row r="30" spans="1:77" ht="17.350000000000001" customHeight="1">
      <c r="A30" s="66" t="str">
        <f t="shared" si="1"/>
        <v>010001</v>
      </c>
      <c r="B30" s="63" t="s">
        <v>157</v>
      </c>
      <c r="C30" s="62">
        <f t="shared" si="0"/>
        <v>19010001028</v>
      </c>
      <c r="D30" s="66" t="str">
        <f t="shared" si="2"/>
        <v>01</v>
      </c>
      <c r="E30" s="32">
        <v>43252</v>
      </c>
      <c r="F30" s="33">
        <v>4</v>
      </c>
      <c r="G30" s="59">
        <v>3</v>
      </c>
      <c r="H30" s="58">
        <v>1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84">
        <v>1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6">
        <v>1</v>
      </c>
      <c r="X30" s="85">
        <v>0</v>
      </c>
      <c r="Y30" s="85">
        <v>0</v>
      </c>
      <c r="Z30" s="36"/>
      <c r="AA30" s="34">
        <v>4</v>
      </c>
      <c r="AB30" s="35">
        <v>5</v>
      </c>
      <c r="AC30" s="35">
        <v>3</v>
      </c>
      <c r="AD30" s="35">
        <v>3</v>
      </c>
      <c r="AE30" s="36">
        <v>6</v>
      </c>
      <c r="AF30" s="34">
        <v>-2</v>
      </c>
      <c r="AG30" s="35">
        <v>3</v>
      </c>
      <c r="AH30" s="35">
        <v>0</v>
      </c>
      <c r="AI30" s="35">
        <v>1</v>
      </c>
      <c r="AJ30" s="35">
        <v>-3</v>
      </c>
      <c r="AK30" s="35">
        <v>-3</v>
      </c>
      <c r="AL30" s="35">
        <v>2</v>
      </c>
      <c r="AM30" s="35">
        <v>-1</v>
      </c>
      <c r="AN30" s="35">
        <v>-3</v>
      </c>
      <c r="AO30" s="35">
        <v>0</v>
      </c>
      <c r="AP30" s="36">
        <v>-3</v>
      </c>
      <c r="AQ30" s="34"/>
      <c r="AR30" s="35"/>
      <c r="AS30" s="35"/>
      <c r="AT30" s="35"/>
      <c r="AU30" s="35"/>
      <c r="AV30" s="35"/>
      <c r="AW30" s="35"/>
      <c r="AX30" s="37"/>
      <c r="AY30" s="34">
        <v>1</v>
      </c>
      <c r="AZ30" s="35">
        <v>4</v>
      </c>
      <c r="BA30" s="35">
        <v>1</v>
      </c>
      <c r="BB30" s="35">
        <v>120</v>
      </c>
      <c r="BC30" s="35">
        <v>0</v>
      </c>
      <c r="BD30" s="35"/>
      <c r="BE30" s="35">
        <v>1</v>
      </c>
      <c r="BF30" s="35">
        <v>42</v>
      </c>
      <c r="BG30" s="35">
        <v>0</v>
      </c>
      <c r="BH30" s="35">
        <v>1</v>
      </c>
      <c r="BI30" s="35">
        <v>42</v>
      </c>
      <c r="BJ30" s="35">
        <v>1</v>
      </c>
      <c r="BK30" s="35">
        <v>42</v>
      </c>
      <c r="BL30" s="35">
        <v>0</v>
      </c>
      <c r="BM30" s="35"/>
      <c r="BN30" s="35"/>
      <c r="BO30" s="37"/>
      <c r="BP30" s="38"/>
      <c r="BQ30" s="35"/>
      <c r="BR30" s="39" t="s">
        <v>860</v>
      </c>
      <c r="BS30" s="40"/>
      <c r="BT30" s="60"/>
      <c r="BU30" s="41">
        <v>2</v>
      </c>
      <c r="BV30" s="41">
        <v>20</v>
      </c>
      <c r="BW30" s="41">
        <v>0</v>
      </c>
      <c r="BX30" s="42"/>
      <c r="BY30" s="43"/>
    </row>
    <row r="31" spans="1:77" ht="17.350000000000001" customHeight="1">
      <c r="A31" s="66" t="str">
        <f t="shared" si="1"/>
        <v>010001</v>
      </c>
      <c r="B31" s="63" t="s">
        <v>158</v>
      </c>
      <c r="C31" s="62">
        <f t="shared" si="0"/>
        <v>19010001029</v>
      </c>
      <c r="D31" s="66" t="str">
        <f t="shared" si="2"/>
        <v>01</v>
      </c>
      <c r="E31" s="32">
        <v>43252</v>
      </c>
      <c r="F31" s="33">
        <v>4</v>
      </c>
      <c r="G31" s="59">
        <v>3</v>
      </c>
      <c r="H31" s="58">
        <v>1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4">
        <v>1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6"/>
      <c r="AA31" s="34">
        <v>4</v>
      </c>
      <c r="AB31" s="35">
        <v>6</v>
      </c>
      <c r="AC31" s="35">
        <v>3</v>
      </c>
      <c r="AD31" s="35">
        <v>3</v>
      </c>
      <c r="AE31" s="36">
        <v>6</v>
      </c>
      <c r="AF31" s="34">
        <v>-2</v>
      </c>
      <c r="AG31" s="35">
        <v>3</v>
      </c>
      <c r="AH31" s="35">
        <v>0</v>
      </c>
      <c r="AI31" s="35">
        <v>1</v>
      </c>
      <c r="AJ31" s="35">
        <v>-3</v>
      </c>
      <c r="AK31" s="35">
        <v>-3</v>
      </c>
      <c r="AL31" s="35">
        <v>2</v>
      </c>
      <c r="AM31" s="35">
        <v>-1</v>
      </c>
      <c r="AN31" s="35">
        <v>-3</v>
      </c>
      <c r="AO31" s="35">
        <v>0</v>
      </c>
      <c r="AP31" s="36">
        <v>-3</v>
      </c>
      <c r="AQ31" s="34"/>
      <c r="AR31" s="35"/>
      <c r="AS31" s="35"/>
      <c r="AT31" s="35"/>
      <c r="AU31" s="35"/>
      <c r="AV31" s="35"/>
      <c r="AW31" s="35"/>
      <c r="AX31" s="37"/>
      <c r="AY31" s="34">
        <v>1</v>
      </c>
      <c r="AZ31" s="35">
        <v>1</v>
      </c>
      <c r="BA31" s="35">
        <v>1</v>
      </c>
      <c r="BB31" s="35">
        <v>30</v>
      </c>
      <c r="BC31" s="35">
        <v>0</v>
      </c>
      <c r="BD31" s="35"/>
      <c r="BE31" s="35">
        <v>0</v>
      </c>
      <c r="BF31" s="35"/>
      <c r="BG31" s="35">
        <v>0</v>
      </c>
      <c r="BH31" s="35">
        <v>0</v>
      </c>
      <c r="BI31" s="35"/>
      <c r="BJ31" s="35">
        <v>0</v>
      </c>
      <c r="BK31" s="35"/>
      <c r="BL31" s="35">
        <v>0</v>
      </c>
      <c r="BM31" s="35"/>
      <c r="BN31" s="35"/>
      <c r="BO31" s="37"/>
      <c r="BP31" s="38" t="s">
        <v>128</v>
      </c>
      <c r="BQ31" s="35">
        <v>4</v>
      </c>
      <c r="BR31" s="39"/>
      <c r="BS31" s="40"/>
      <c r="BT31" s="60"/>
      <c r="BU31" s="41">
        <v>2</v>
      </c>
      <c r="BV31" s="41">
        <v>38</v>
      </c>
      <c r="BW31" s="41">
        <v>0</v>
      </c>
      <c r="BX31" s="42"/>
      <c r="BY31" s="43"/>
    </row>
    <row r="32" spans="1:77" ht="17.350000000000001" customHeight="1">
      <c r="A32" s="66" t="str">
        <f t="shared" si="1"/>
        <v>010001</v>
      </c>
      <c r="B32" s="63" t="s">
        <v>159</v>
      </c>
      <c r="C32" s="62">
        <f t="shared" si="0"/>
        <v>19010001030</v>
      </c>
      <c r="D32" s="66" t="str">
        <f t="shared" si="2"/>
        <v>01</v>
      </c>
      <c r="E32" s="32">
        <v>43252</v>
      </c>
      <c r="F32" s="33">
        <v>4</v>
      </c>
      <c r="G32" s="59">
        <v>3</v>
      </c>
      <c r="H32" s="58">
        <v>1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4">
        <v>1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6"/>
      <c r="AA32" s="34">
        <v>4</v>
      </c>
      <c r="AB32" s="35">
        <v>5</v>
      </c>
      <c r="AC32" s="35"/>
      <c r="AD32" s="35"/>
      <c r="AE32" s="36">
        <v>6</v>
      </c>
      <c r="AF32" s="34">
        <v>-2</v>
      </c>
      <c r="AG32" s="35">
        <v>3</v>
      </c>
      <c r="AH32" s="35">
        <v>0</v>
      </c>
      <c r="AI32" s="35">
        <v>1</v>
      </c>
      <c r="AJ32" s="35"/>
      <c r="AK32" s="35">
        <v>-3</v>
      </c>
      <c r="AL32" s="35">
        <v>2</v>
      </c>
      <c r="AM32" s="35">
        <v>-1</v>
      </c>
      <c r="AN32" s="35">
        <v>-3</v>
      </c>
      <c r="AO32" s="35">
        <v>0</v>
      </c>
      <c r="AP32" s="36">
        <v>-3</v>
      </c>
      <c r="AQ32" s="34"/>
      <c r="AR32" s="35"/>
      <c r="AS32" s="35"/>
      <c r="AT32" s="35"/>
      <c r="AU32" s="35"/>
      <c r="AV32" s="35"/>
      <c r="AW32" s="35"/>
      <c r="AX32" s="37"/>
      <c r="AY32" s="34">
        <v>0</v>
      </c>
      <c r="AZ32" s="35">
        <v>0</v>
      </c>
      <c r="BA32" s="35">
        <v>0</v>
      </c>
      <c r="BB32" s="35">
        <v>0</v>
      </c>
      <c r="BC32" s="35">
        <v>1</v>
      </c>
      <c r="BD32" s="35">
        <v>15</v>
      </c>
      <c r="BE32" s="35">
        <v>1</v>
      </c>
      <c r="BF32" s="35">
        <v>128</v>
      </c>
      <c r="BG32" s="35">
        <v>0</v>
      </c>
      <c r="BH32" s="35">
        <v>1</v>
      </c>
      <c r="BI32" s="35">
        <v>128</v>
      </c>
      <c r="BJ32" s="35">
        <v>1</v>
      </c>
      <c r="BK32" s="35">
        <v>128</v>
      </c>
      <c r="BL32" s="35">
        <v>0</v>
      </c>
      <c r="BM32" s="35"/>
      <c r="BN32" s="35"/>
      <c r="BO32" s="37"/>
      <c r="BP32" s="38" t="s">
        <v>128</v>
      </c>
      <c r="BQ32" s="35">
        <v>3</v>
      </c>
      <c r="BR32" s="39"/>
      <c r="BS32" s="40"/>
      <c r="BT32" s="60"/>
      <c r="BU32" s="41">
        <v>1</v>
      </c>
      <c r="BV32" s="41">
        <v>48</v>
      </c>
      <c r="BW32" s="41">
        <v>1</v>
      </c>
      <c r="BX32" s="42" t="s">
        <v>863</v>
      </c>
      <c r="BY32" s="43"/>
    </row>
    <row r="33" spans="1:77" ht="17.350000000000001" customHeight="1">
      <c r="A33" s="66" t="str">
        <f t="shared" si="1"/>
        <v>010001</v>
      </c>
      <c r="B33" s="63" t="s">
        <v>160</v>
      </c>
      <c r="C33" s="62">
        <f t="shared" si="0"/>
        <v>19010001031</v>
      </c>
      <c r="D33" s="66" t="str">
        <f t="shared" si="2"/>
        <v>01</v>
      </c>
      <c r="E33" s="32">
        <v>43252</v>
      </c>
      <c r="F33" s="33">
        <v>4</v>
      </c>
      <c r="G33" s="59">
        <v>3</v>
      </c>
      <c r="H33" s="58">
        <v>1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4">
        <v>1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6"/>
      <c r="AA33" s="34">
        <v>4</v>
      </c>
      <c r="AB33" s="35">
        <v>5</v>
      </c>
      <c r="AC33" s="35">
        <v>3</v>
      </c>
      <c r="AD33" s="35">
        <v>3</v>
      </c>
      <c r="AE33" s="36">
        <v>6</v>
      </c>
      <c r="AF33" s="34">
        <v>-2</v>
      </c>
      <c r="AG33" s="35">
        <v>3</v>
      </c>
      <c r="AH33" s="35">
        <v>0</v>
      </c>
      <c r="AI33" s="35">
        <v>1</v>
      </c>
      <c r="AJ33" s="35">
        <v>-3</v>
      </c>
      <c r="AK33" s="35">
        <v>-3</v>
      </c>
      <c r="AL33" s="35">
        <v>2</v>
      </c>
      <c r="AM33" s="35">
        <v>-1</v>
      </c>
      <c r="AN33" s="35">
        <v>-3</v>
      </c>
      <c r="AO33" s="35">
        <v>0</v>
      </c>
      <c r="AP33" s="36">
        <v>-3</v>
      </c>
      <c r="AQ33" s="34"/>
      <c r="AR33" s="35"/>
      <c r="AS33" s="35"/>
      <c r="AT33" s="35"/>
      <c r="AU33" s="35"/>
      <c r="AV33" s="35"/>
      <c r="AW33" s="35"/>
      <c r="AX33" s="37"/>
      <c r="AY33" s="34">
        <v>0</v>
      </c>
      <c r="AZ33" s="35"/>
      <c r="BA33" s="35">
        <v>1</v>
      </c>
      <c r="BB33" s="35">
        <v>30</v>
      </c>
      <c r="BC33" s="35">
        <v>0</v>
      </c>
      <c r="BD33" s="35"/>
      <c r="BE33" s="35">
        <v>0</v>
      </c>
      <c r="BF33" s="35"/>
      <c r="BG33" s="35">
        <v>0</v>
      </c>
      <c r="BH33" s="35">
        <v>0</v>
      </c>
      <c r="BI33" s="35"/>
      <c r="BJ33" s="35">
        <v>0</v>
      </c>
      <c r="BK33" s="35"/>
      <c r="BL33" s="35">
        <v>0</v>
      </c>
      <c r="BM33" s="35"/>
      <c r="BN33" s="35"/>
      <c r="BO33" s="37"/>
      <c r="BP33" s="38" t="s">
        <v>861</v>
      </c>
      <c r="BQ33" s="35">
        <v>2</v>
      </c>
      <c r="BR33" s="39"/>
      <c r="BS33" s="40"/>
      <c r="BT33" s="60"/>
      <c r="BU33" s="41">
        <v>1</v>
      </c>
      <c r="BV33" s="41">
        <v>48</v>
      </c>
      <c r="BW33" s="41">
        <v>0</v>
      </c>
      <c r="BX33" s="42"/>
      <c r="BY33" s="43"/>
    </row>
    <row r="34" spans="1:77" ht="17.350000000000001" customHeight="1">
      <c r="A34" s="66" t="str">
        <f t="shared" si="1"/>
        <v>010001</v>
      </c>
      <c r="B34" s="63" t="s">
        <v>161</v>
      </c>
      <c r="C34" s="62">
        <f t="shared" si="0"/>
        <v>19010001032</v>
      </c>
      <c r="D34" s="66" t="str">
        <f t="shared" si="2"/>
        <v>01</v>
      </c>
      <c r="E34" s="32">
        <v>43252</v>
      </c>
      <c r="F34" s="33">
        <v>4</v>
      </c>
      <c r="G34" s="59">
        <v>3</v>
      </c>
      <c r="H34" s="58">
        <v>1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4">
        <v>1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6"/>
      <c r="AA34" s="34">
        <v>4</v>
      </c>
      <c r="AB34" s="35">
        <v>5</v>
      </c>
      <c r="AC34" s="35">
        <v>3</v>
      </c>
      <c r="AD34" s="35">
        <v>3</v>
      </c>
      <c r="AE34" s="36">
        <v>6</v>
      </c>
      <c r="AF34" s="34">
        <v>-2</v>
      </c>
      <c r="AG34" s="35">
        <v>3</v>
      </c>
      <c r="AH34" s="35">
        <v>0</v>
      </c>
      <c r="AI34" s="35">
        <v>1</v>
      </c>
      <c r="AJ34" s="35">
        <v>-3</v>
      </c>
      <c r="AK34" s="35">
        <v>-3</v>
      </c>
      <c r="AL34" s="35">
        <v>2</v>
      </c>
      <c r="AM34" s="35">
        <v>-1</v>
      </c>
      <c r="AN34" s="35">
        <v>-3</v>
      </c>
      <c r="AO34" s="35">
        <v>0</v>
      </c>
      <c r="AP34" s="36">
        <v>-3</v>
      </c>
      <c r="AQ34" s="34"/>
      <c r="AR34" s="35"/>
      <c r="AS34" s="35"/>
      <c r="AT34" s="35"/>
      <c r="AU34" s="35"/>
      <c r="AV34" s="35"/>
      <c r="AW34" s="35"/>
      <c r="AX34" s="37"/>
      <c r="AY34" s="34">
        <v>0</v>
      </c>
      <c r="AZ34" s="35"/>
      <c r="BA34" s="35">
        <v>0</v>
      </c>
      <c r="BB34" s="35"/>
      <c r="BC34" s="35">
        <v>1</v>
      </c>
      <c r="BD34" s="35">
        <v>42</v>
      </c>
      <c r="BE34" s="35">
        <v>1</v>
      </c>
      <c r="BF34" s="35"/>
      <c r="BG34" s="35">
        <v>1</v>
      </c>
      <c r="BH34" s="35">
        <v>1</v>
      </c>
      <c r="BI34" s="35"/>
      <c r="BJ34" s="35">
        <v>1</v>
      </c>
      <c r="BK34" s="35"/>
      <c r="BL34" s="35">
        <v>1</v>
      </c>
      <c r="BM34" s="35"/>
      <c r="BN34" s="35"/>
      <c r="BO34" s="37"/>
      <c r="BP34" s="38"/>
      <c r="BQ34" s="35"/>
      <c r="BR34" s="39"/>
      <c r="BS34" s="40"/>
      <c r="BT34" s="60"/>
      <c r="BU34" s="41">
        <v>1</v>
      </c>
      <c r="BV34" s="41">
        <v>65</v>
      </c>
      <c r="BW34" s="41">
        <v>0</v>
      </c>
      <c r="BX34" s="42"/>
      <c r="BY34" s="43"/>
    </row>
    <row r="35" spans="1:77" ht="17.350000000000001" customHeight="1">
      <c r="A35" s="66" t="str">
        <f t="shared" si="1"/>
        <v>010001</v>
      </c>
      <c r="B35" s="63" t="s">
        <v>162</v>
      </c>
      <c r="C35" s="62">
        <f t="shared" si="0"/>
        <v>19010001033</v>
      </c>
      <c r="D35" s="66" t="str">
        <f t="shared" si="2"/>
        <v>01</v>
      </c>
      <c r="E35" s="32">
        <v>43252</v>
      </c>
      <c r="F35" s="33">
        <v>4</v>
      </c>
      <c r="G35" s="59">
        <v>3</v>
      </c>
      <c r="H35" s="58">
        <v>1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4">
        <v>1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6"/>
      <c r="AA35" s="34">
        <v>4</v>
      </c>
      <c r="AB35" s="35">
        <v>5</v>
      </c>
      <c r="AC35" s="35">
        <v>3</v>
      </c>
      <c r="AD35" s="35">
        <v>3</v>
      </c>
      <c r="AE35" s="36">
        <v>6</v>
      </c>
      <c r="AF35" s="34">
        <v>-2</v>
      </c>
      <c r="AG35" s="35">
        <v>3</v>
      </c>
      <c r="AH35" s="35">
        <v>0</v>
      </c>
      <c r="AI35" s="35">
        <v>1</v>
      </c>
      <c r="AJ35" s="35">
        <v>-3</v>
      </c>
      <c r="AK35" s="35">
        <v>-3</v>
      </c>
      <c r="AL35" s="35">
        <v>2</v>
      </c>
      <c r="AM35" s="35">
        <v>-1</v>
      </c>
      <c r="AN35" s="35">
        <v>-3</v>
      </c>
      <c r="AO35" s="35">
        <v>0</v>
      </c>
      <c r="AP35" s="36">
        <v>-3</v>
      </c>
      <c r="AQ35" s="34"/>
      <c r="AR35" s="35"/>
      <c r="AS35" s="35"/>
      <c r="AT35" s="35"/>
      <c r="AU35" s="35"/>
      <c r="AV35" s="35"/>
      <c r="AW35" s="35"/>
      <c r="AX35" s="37"/>
      <c r="AY35" s="34">
        <v>1</v>
      </c>
      <c r="AZ35" s="35">
        <v>1</v>
      </c>
      <c r="BA35" s="35">
        <v>0</v>
      </c>
      <c r="BB35" s="35"/>
      <c r="BC35" s="35">
        <v>0</v>
      </c>
      <c r="BD35" s="35"/>
      <c r="BE35" s="35">
        <v>1</v>
      </c>
      <c r="BF35" s="35"/>
      <c r="BG35" s="35">
        <v>1</v>
      </c>
      <c r="BH35" s="35">
        <v>1</v>
      </c>
      <c r="BI35" s="35"/>
      <c r="BJ35" s="35">
        <v>1</v>
      </c>
      <c r="BK35" s="35"/>
      <c r="BL35" s="35">
        <v>1</v>
      </c>
      <c r="BM35" s="35"/>
      <c r="BN35" s="35"/>
      <c r="BO35" s="37"/>
      <c r="BP35" s="38"/>
      <c r="BQ35" s="35"/>
      <c r="BR35" s="39"/>
      <c r="BS35" s="40"/>
      <c r="BT35" s="60"/>
      <c r="BU35" s="41">
        <v>2</v>
      </c>
      <c r="BV35" s="41">
        <v>42</v>
      </c>
      <c r="BW35" s="41">
        <v>0</v>
      </c>
      <c r="BX35" s="42"/>
      <c r="BY35" s="43"/>
    </row>
    <row r="36" spans="1:77" ht="17.350000000000001" customHeight="1">
      <c r="A36" s="66" t="str">
        <f t="shared" si="1"/>
        <v>010001</v>
      </c>
      <c r="B36" s="63" t="s">
        <v>163</v>
      </c>
      <c r="C36" s="62">
        <f t="shared" si="0"/>
        <v>19010001034</v>
      </c>
      <c r="D36" s="66" t="str">
        <f t="shared" si="2"/>
        <v>01</v>
      </c>
      <c r="E36" s="32">
        <v>43252</v>
      </c>
      <c r="F36" s="33">
        <v>4</v>
      </c>
      <c r="G36" s="59">
        <v>3</v>
      </c>
      <c r="H36" s="58">
        <v>1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4">
        <v>1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6"/>
      <c r="AA36" s="34">
        <v>4</v>
      </c>
      <c r="AB36" s="35">
        <v>5</v>
      </c>
      <c r="AC36" s="35">
        <v>1</v>
      </c>
      <c r="AD36" s="35">
        <v>1</v>
      </c>
      <c r="AE36" s="36">
        <v>6</v>
      </c>
      <c r="AF36" s="34">
        <v>-2</v>
      </c>
      <c r="AG36" s="35">
        <v>3</v>
      </c>
      <c r="AH36" s="35">
        <v>0</v>
      </c>
      <c r="AI36" s="35">
        <v>1</v>
      </c>
      <c r="AJ36" s="35">
        <v>-3</v>
      </c>
      <c r="AK36" s="35">
        <v>-3</v>
      </c>
      <c r="AL36" s="35">
        <v>2</v>
      </c>
      <c r="AM36" s="35">
        <v>-1</v>
      </c>
      <c r="AN36" s="35">
        <v>-3</v>
      </c>
      <c r="AO36" s="35">
        <v>0</v>
      </c>
      <c r="AP36" s="36">
        <v>-3</v>
      </c>
      <c r="AQ36" s="34"/>
      <c r="AR36" s="35"/>
      <c r="AS36" s="35"/>
      <c r="AT36" s="35"/>
      <c r="AU36" s="35"/>
      <c r="AV36" s="35"/>
      <c r="AW36" s="35"/>
      <c r="AX36" s="37"/>
      <c r="AY36" s="34">
        <v>0</v>
      </c>
      <c r="AZ36" s="35"/>
      <c r="BA36" s="35">
        <v>1</v>
      </c>
      <c r="BB36" s="35">
        <v>30</v>
      </c>
      <c r="BC36" s="35">
        <v>0</v>
      </c>
      <c r="BD36" s="35"/>
      <c r="BE36" s="35">
        <v>0</v>
      </c>
      <c r="BF36" s="35"/>
      <c r="BG36" s="35">
        <v>0</v>
      </c>
      <c r="BH36" s="35">
        <v>0</v>
      </c>
      <c r="BI36" s="35"/>
      <c r="BJ36" s="35">
        <v>0</v>
      </c>
      <c r="BK36" s="35"/>
      <c r="BL36" s="35">
        <v>0</v>
      </c>
      <c r="BM36" s="35"/>
      <c r="BN36" s="35"/>
      <c r="BO36" s="37"/>
      <c r="BP36" s="38"/>
      <c r="BQ36" s="35"/>
      <c r="BR36" s="39"/>
      <c r="BS36" s="40"/>
      <c r="BT36" s="60"/>
      <c r="BU36" s="41">
        <v>1</v>
      </c>
      <c r="BV36" s="41">
        <v>75</v>
      </c>
      <c r="BW36" s="41">
        <v>0</v>
      </c>
      <c r="BX36" s="42"/>
      <c r="BY36" s="43"/>
    </row>
    <row r="37" spans="1:77" ht="17.350000000000001" customHeight="1">
      <c r="A37" s="66" t="str">
        <f t="shared" si="1"/>
        <v>010001</v>
      </c>
      <c r="B37" s="63" t="s">
        <v>164</v>
      </c>
      <c r="C37" s="62">
        <f t="shared" si="0"/>
        <v>19010001035</v>
      </c>
      <c r="D37" s="66" t="str">
        <f t="shared" si="2"/>
        <v>01</v>
      </c>
      <c r="E37" s="32">
        <v>43252</v>
      </c>
      <c r="F37" s="33">
        <v>4</v>
      </c>
      <c r="G37" s="59">
        <v>3</v>
      </c>
      <c r="H37" s="58">
        <v>1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4">
        <v>1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6"/>
      <c r="AA37" s="34">
        <v>4</v>
      </c>
      <c r="AB37" s="35">
        <v>5</v>
      </c>
      <c r="AC37" s="35">
        <v>2</v>
      </c>
      <c r="AD37" s="35">
        <v>2</v>
      </c>
      <c r="AE37" s="36">
        <v>6</v>
      </c>
      <c r="AF37" s="34">
        <v>1</v>
      </c>
      <c r="AG37" s="35">
        <v>1</v>
      </c>
      <c r="AH37" s="35">
        <v>0</v>
      </c>
      <c r="AI37" s="35">
        <v>1</v>
      </c>
      <c r="AJ37" s="35">
        <v>1</v>
      </c>
      <c r="AK37" s="35">
        <v>1</v>
      </c>
      <c r="AL37" s="35">
        <v>2</v>
      </c>
      <c r="AM37" s="35">
        <v>1</v>
      </c>
      <c r="AN37" s="35">
        <v>-3</v>
      </c>
      <c r="AO37" s="35">
        <v>0</v>
      </c>
      <c r="AP37" s="36">
        <v>2</v>
      </c>
      <c r="AQ37" s="34"/>
      <c r="AR37" s="35"/>
      <c r="AS37" s="35"/>
      <c r="AT37" s="35"/>
      <c r="AU37" s="35"/>
      <c r="AV37" s="35"/>
      <c r="AW37" s="35"/>
      <c r="AX37" s="37"/>
      <c r="AY37" s="34">
        <v>0</v>
      </c>
      <c r="AZ37" s="35"/>
      <c r="BA37" s="35">
        <v>1</v>
      </c>
      <c r="BB37" s="35">
        <v>30</v>
      </c>
      <c r="BC37" s="35">
        <v>0</v>
      </c>
      <c r="BD37" s="35"/>
      <c r="BE37" s="35">
        <v>0</v>
      </c>
      <c r="BF37" s="35"/>
      <c r="BG37" s="35">
        <v>0</v>
      </c>
      <c r="BH37" s="35">
        <v>0</v>
      </c>
      <c r="BI37" s="35"/>
      <c r="BJ37" s="35">
        <v>0</v>
      </c>
      <c r="BK37" s="35"/>
      <c r="BL37" s="35">
        <v>0</v>
      </c>
      <c r="BM37" s="35"/>
      <c r="BN37" s="35"/>
      <c r="BO37" s="37"/>
      <c r="BP37" s="38"/>
      <c r="BQ37" s="35"/>
      <c r="BR37" s="39"/>
      <c r="BS37" s="40"/>
      <c r="BT37" s="60"/>
      <c r="BU37" s="41">
        <v>1</v>
      </c>
      <c r="BV37" s="41">
        <v>42</v>
      </c>
      <c r="BW37" s="41">
        <v>0</v>
      </c>
      <c r="BX37" s="42"/>
      <c r="BY37" s="43"/>
    </row>
    <row r="38" spans="1:77" ht="17.350000000000001" customHeight="1">
      <c r="A38" s="66" t="str">
        <f t="shared" si="1"/>
        <v>010001</v>
      </c>
      <c r="B38" s="63" t="s">
        <v>165</v>
      </c>
      <c r="C38" s="62">
        <f t="shared" si="0"/>
        <v>19010001036</v>
      </c>
      <c r="D38" s="66" t="str">
        <f t="shared" si="2"/>
        <v>01</v>
      </c>
      <c r="E38" s="32">
        <v>43252</v>
      </c>
      <c r="F38" s="33">
        <v>4</v>
      </c>
      <c r="G38" s="43">
        <v>3</v>
      </c>
      <c r="H38" s="58">
        <v>1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4"/>
      <c r="R38" s="35"/>
      <c r="S38" s="35"/>
      <c r="T38" s="35"/>
      <c r="U38" s="35"/>
      <c r="V38" s="35"/>
      <c r="W38" s="35"/>
      <c r="X38" s="35"/>
      <c r="Y38" s="35"/>
      <c r="Z38" s="36"/>
      <c r="AA38" s="34">
        <v>4</v>
      </c>
      <c r="AB38" s="35">
        <v>5</v>
      </c>
      <c r="AC38" s="35">
        <v>4</v>
      </c>
      <c r="AD38" s="35">
        <v>4</v>
      </c>
      <c r="AE38" s="36">
        <v>6</v>
      </c>
      <c r="AF38" s="34">
        <v>0</v>
      </c>
      <c r="AG38" s="35">
        <v>2</v>
      </c>
      <c r="AH38" s="35">
        <v>0</v>
      </c>
      <c r="AI38" s="35">
        <v>1</v>
      </c>
      <c r="AJ38" s="35">
        <v>2</v>
      </c>
      <c r="AK38" s="35">
        <v>2</v>
      </c>
      <c r="AL38" s="35">
        <v>2</v>
      </c>
      <c r="AM38" s="35">
        <v>-1</v>
      </c>
      <c r="AN38" s="35">
        <v>-3</v>
      </c>
      <c r="AO38" s="35">
        <v>0</v>
      </c>
      <c r="AP38" s="36">
        <v>3</v>
      </c>
      <c r="AQ38" s="34"/>
      <c r="AR38" s="35"/>
      <c r="AS38" s="35"/>
      <c r="AT38" s="35"/>
      <c r="AU38" s="35"/>
      <c r="AV38" s="35"/>
      <c r="AW38" s="35"/>
      <c r="AX38" s="37"/>
      <c r="AY38" s="34">
        <v>1</v>
      </c>
      <c r="AZ38" s="35">
        <v>4</v>
      </c>
      <c r="BA38" s="35">
        <v>1</v>
      </c>
      <c r="BB38" s="35">
        <v>50</v>
      </c>
      <c r="BC38" s="35">
        <v>0</v>
      </c>
      <c r="BD38" s="35">
        <v>0</v>
      </c>
      <c r="BE38" s="35">
        <v>1</v>
      </c>
      <c r="BF38" s="35">
        <v>15</v>
      </c>
      <c r="BG38" s="35">
        <v>0</v>
      </c>
      <c r="BH38" s="35">
        <v>1</v>
      </c>
      <c r="BI38" s="35">
        <v>15</v>
      </c>
      <c r="BJ38" s="35">
        <v>1</v>
      </c>
      <c r="BK38" s="35">
        <v>15</v>
      </c>
      <c r="BL38" s="35">
        <v>0</v>
      </c>
      <c r="BM38" s="35"/>
      <c r="BN38" s="35"/>
      <c r="BO38" s="37"/>
      <c r="BP38" s="38"/>
      <c r="BQ38" s="35"/>
      <c r="BR38" s="39"/>
      <c r="BS38" s="40"/>
      <c r="BT38" s="60"/>
      <c r="BU38" s="41">
        <v>2</v>
      </c>
      <c r="BV38" s="41">
        <v>62</v>
      </c>
      <c r="BW38" s="41">
        <v>0</v>
      </c>
      <c r="BX38" s="42"/>
      <c r="BY38" s="43"/>
    </row>
    <row r="39" spans="1:77" ht="17.350000000000001" customHeight="1">
      <c r="A39" s="66" t="str">
        <f t="shared" si="1"/>
        <v>010001</v>
      </c>
      <c r="B39" s="63" t="s">
        <v>166</v>
      </c>
      <c r="C39" s="62">
        <f t="shared" si="0"/>
        <v>19010001037</v>
      </c>
      <c r="D39" s="66" t="str">
        <f t="shared" si="2"/>
        <v>01</v>
      </c>
      <c r="E39" s="32">
        <v>43252</v>
      </c>
      <c r="F39" s="33">
        <v>1</v>
      </c>
      <c r="G39" s="59">
        <v>2</v>
      </c>
      <c r="H39" s="58">
        <v>1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4">
        <v>1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6"/>
      <c r="AA39" s="34">
        <v>4</v>
      </c>
      <c r="AB39" s="35">
        <v>5</v>
      </c>
      <c r="AC39" s="35">
        <v>3</v>
      </c>
      <c r="AD39" s="35">
        <v>3</v>
      </c>
      <c r="AE39" s="36">
        <v>6</v>
      </c>
      <c r="AF39" s="34">
        <v>1</v>
      </c>
      <c r="AG39" s="35">
        <v>3</v>
      </c>
      <c r="AH39" s="35">
        <v>0</v>
      </c>
      <c r="AI39" s="35">
        <v>1</v>
      </c>
      <c r="AJ39" s="35">
        <v>3</v>
      </c>
      <c r="AK39" s="35">
        <v>3</v>
      </c>
      <c r="AL39" s="35">
        <v>2</v>
      </c>
      <c r="AM39" s="35">
        <v>-1</v>
      </c>
      <c r="AN39" s="35">
        <v>1</v>
      </c>
      <c r="AO39" s="35">
        <v>0</v>
      </c>
      <c r="AP39" s="36">
        <v>0</v>
      </c>
      <c r="AQ39" s="34"/>
      <c r="AR39" s="35"/>
      <c r="AS39" s="35"/>
      <c r="AT39" s="35"/>
      <c r="AU39" s="35"/>
      <c r="AV39" s="35"/>
      <c r="AW39" s="35"/>
      <c r="AX39" s="37"/>
      <c r="AY39" s="34">
        <v>0</v>
      </c>
      <c r="AZ39" s="35"/>
      <c r="BA39" s="35">
        <v>1</v>
      </c>
      <c r="BB39" s="35">
        <v>30</v>
      </c>
      <c r="BC39" s="35">
        <v>1</v>
      </c>
      <c r="BD39" s="35">
        <v>10</v>
      </c>
      <c r="BE39" s="35">
        <v>0</v>
      </c>
      <c r="BF39" s="35"/>
      <c r="BG39" s="35">
        <v>0</v>
      </c>
      <c r="BH39" s="35">
        <v>0</v>
      </c>
      <c r="BI39" s="35"/>
      <c r="BJ39" s="35">
        <v>0</v>
      </c>
      <c r="BK39" s="35"/>
      <c r="BL39" s="35">
        <v>0</v>
      </c>
      <c r="BM39" s="35"/>
      <c r="BN39" s="35"/>
      <c r="BO39" s="37"/>
      <c r="BP39" s="38"/>
      <c r="BQ39" s="35"/>
      <c r="BR39" s="39"/>
      <c r="BS39" s="40"/>
      <c r="BT39" s="60"/>
      <c r="BU39" s="41">
        <v>1</v>
      </c>
      <c r="BV39" s="41">
        <v>32</v>
      </c>
      <c r="BW39" s="41">
        <v>1</v>
      </c>
      <c r="BX39" s="42" t="s">
        <v>868</v>
      </c>
      <c r="BY39" s="43"/>
    </row>
    <row r="40" spans="1:77" ht="17.350000000000001" customHeight="1">
      <c r="A40" s="66" t="str">
        <f t="shared" si="1"/>
        <v>010001</v>
      </c>
      <c r="B40" s="63" t="s">
        <v>167</v>
      </c>
      <c r="C40" s="62">
        <f t="shared" si="0"/>
        <v>19010001038</v>
      </c>
      <c r="D40" s="66" t="str">
        <f t="shared" si="2"/>
        <v>01</v>
      </c>
      <c r="E40" s="32">
        <v>43252</v>
      </c>
      <c r="F40" s="33">
        <v>2</v>
      </c>
      <c r="G40" s="59">
        <v>1</v>
      </c>
      <c r="H40" s="58">
        <v>1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4">
        <v>1</v>
      </c>
      <c r="R40" s="35">
        <v>0</v>
      </c>
      <c r="S40" s="35">
        <v>0</v>
      </c>
      <c r="T40" s="35">
        <v>0</v>
      </c>
      <c r="U40" s="35">
        <v>1</v>
      </c>
      <c r="V40" s="35">
        <v>0</v>
      </c>
      <c r="W40" s="35">
        <v>0</v>
      </c>
      <c r="X40" s="35">
        <v>0</v>
      </c>
      <c r="Y40" s="35">
        <v>0</v>
      </c>
      <c r="Z40" s="36"/>
      <c r="AA40" s="34">
        <v>4</v>
      </c>
      <c r="AB40" s="35">
        <v>5</v>
      </c>
      <c r="AC40" s="35">
        <v>4</v>
      </c>
      <c r="AD40" s="35">
        <v>4</v>
      </c>
      <c r="AE40" s="36">
        <v>6</v>
      </c>
      <c r="AF40" s="34">
        <v>-2</v>
      </c>
      <c r="AG40" s="35">
        <v>3</v>
      </c>
      <c r="AH40" s="35">
        <v>0</v>
      </c>
      <c r="AI40" s="35">
        <v>1</v>
      </c>
      <c r="AJ40" s="35">
        <v>-3</v>
      </c>
      <c r="AK40" s="35">
        <v>-3</v>
      </c>
      <c r="AL40" s="35">
        <v>2</v>
      </c>
      <c r="AM40" s="35">
        <v>-1</v>
      </c>
      <c r="AN40" s="35">
        <v>-3</v>
      </c>
      <c r="AO40" s="35">
        <v>0</v>
      </c>
      <c r="AP40" s="36">
        <v>-3</v>
      </c>
      <c r="AQ40" s="34"/>
      <c r="AR40" s="35"/>
      <c r="AS40" s="35"/>
      <c r="AT40" s="35"/>
      <c r="AU40" s="35"/>
      <c r="AV40" s="35"/>
      <c r="AW40" s="35"/>
      <c r="AX40" s="37"/>
      <c r="AY40" s="34">
        <v>0</v>
      </c>
      <c r="AZ40" s="35"/>
      <c r="BA40" s="35">
        <v>1</v>
      </c>
      <c r="BB40" s="35">
        <v>30</v>
      </c>
      <c r="BC40" s="35">
        <v>0</v>
      </c>
      <c r="BD40" s="35"/>
      <c r="BE40" s="35">
        <v>0</v>
      </c>
      <c r="BF40" s="35"/>
      <c r="BG40" s="35">
        <v>0</v>
      </c>
      <c r="BH40" s="35">
        <v>0</v>
      </c>
      <c r="BI40" s="35"/>
      <c r="BJ40" s="35">
        <v>0</v>
      </c>
      <c r="BK40" s="35"/>
      <c r="BL40" s="35">
        <v>0</v>
      </c>
      <c r="BM40" s="35"/>
      <c r="BN40" s="35"/>
      <c r="BO40" s="37"/>
      <c r="BP40" s="38"/>
      <c r="BQ40" s="35"/>
      <c r="BR40" s="39"/>
      <c r="BS40" s="40"/>
      <c r="BT40" s="60"/>
      <c r="BU40" s="41">
        <v>2</v>
      </c>
      <c r="BV40" s="41">
        <v>46</v>
      </c>
      <c r="BW40" s="41">
        <v>0</v>
      </c>
      <c r="BX40" s="42"/>
      <c r="BY40" s="43"/>
    </row>
    <row r="41" spans="1:77" ht="17.350000000000001" customHeight="1">
      <c r="A41" s="66" t="str">
        <f t="shared" si="1"/>
        <v>010001</v>
      </c>
      <c r="B41" s="63" t="s">
        <v>168</v>
      </c>
      <c r="C41" s="62">
        <f t="shared" si="0"/>
        <v>19010001039</v>
      </c>
      <c r="D41" s="66" t="str">
        <f t="shared" si="2"/>
        <v>01</v>
      </c>
      <c r="E41" s="32">
        <v>43252</v>
      </c>
      <c r="F41" s="33">
        <v>4</v>
      </c>
      <c r="G41" s="59">
        <v>1</v>
      </c>
      <c r="H41" s="58">
        <v>1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4">
        <v>1</v>
      </c>
      <c r="R41" s="35">
        <v>0</v>
      </c>
      <c r="S41" s="35">
        <v>0</v>
      </c>
      <c r="T41" s="35">
        <v>0</v>
      </c>
      <c r="U41" s="35">
        <v>1</v>
      </c>
      <c r="V41" s="35">
        <v>0</v>
      </c>
      <c r="W41" s="35">
        <v>0</v>
      </c>
      <c r="X41" s="35">
        <v>0</v>
      </c>
      <c r="Y41" s="35">
        <v>0</v>
      </c>
      <c r="Z41" s="36"/>
      <c r="AA41" s="34">
        <v>4</v>
      </c>
      <c r="AB41" s="35">
        <v>5</v>
      </c>
      <c r="AC41" s="35">
        <v>6</v>
      </c>
      <c r="AD41" s="35">
        <v>6</v>
      </c>
      <c r="AE41" s="36">
        <v>6</v>
      </c>
      <c r="AF41" s="34">
        <v>-2</v>
      </c>
      <c r="AG41" s="35">
        <v>3</v>
      </c>
      <c r="AH41" s="35">
        <v>0</v>
      </c>
      <c r="AI41" s="35">
        <v>1</v>
      </c>
      <c r="AJ41" s="35">
        <v>-3</v>
      </c>
      <c r="AK41" s="35">
        <v>-3</v>
      </c>
      <c r="AL41" s="35">
        <v>2</v>
      </c>
      <c r="AM41" s="35">
        <v>-1</v>
      </c>
      <c r="AN41" s="35">
        <v>-3</v>
      </c>
      <c r="AO41" s="35">
        <v>0</v>
      </c>
      <c r="AP41" s="36">
        <v>-3</v>
      </c>
      <c r="AQ41" s="34"/>
      <c r="AR41" s="35"/>
      <c r="AS41" s="35"/>
      <c r="AT41" s="35"/>
      <c r="AU41" s="35"/>
      <c r="AV41" s="35"/>
      <c r="AW41" s="35"/>
      <c r="AX41" s="37"/>
      <c r="AY41" s="34">
        <v>0</v>
      </c>
      <c r="AZ41" s="35"/>
      <c r="BA41" s="35">
        <v>0</v>
      </c>
      <c r="BB41" s="35"/>
      <c r="BC41" s="35">
        <v>1</v>
      </c>
      <c r="BD41" s="35">
        <v>42</v>
      </c>
      <c r="BE41" s="35">
        <v>1</v>
      </c>
      <c r="BF41" s="35"/>
      <c r="BG41" s="35">
        <v>1</v>
      </c>
      <c r="BH41" s="35">
        <v>1</v>
      </c>
      <c r="BI41" s="35"/>
      <c r="BJ41" s="35">
        <v>1</v>
      </c>
      <c r="BK41" s="35"/>
      <c r="BL41" s="35">
        <v>1</v>
      </c>
      <c r="BM41" s="35"/>
      <c r="BN41" s="35"/>
      <c r="BO41" s="37"/>
      <c r="BP41" s="38"/>
      <c r="BQ41" s="35"/>
      <c r="BR41" s="39"/>
      <c r="BS41" s="40"/>
      <c r="BT41" s="60"/>
      <c r="BU41" s="41">
        <v>1</v>
      </c>
      <c r="BV41" s="41">
        <v>56</v>
      </c>
      <c r="BW41" s="41">
        <v>0</v>
      </c>
      <c r="BX41" s="42" t="s">
        <v>869</v>
      </c>
      <c r="BY41" s="43"/>
    </row>
    <row r="42" spans="1:77" ht="17.350000000000001" customHeight="1">
      <c r="A42" s="66" t="str">
        <f t="shared" si="1"/>
        <v>010001</v>
      </c>
      <c r="B42" s="63" t="s">
        <v>169</v>
      </c>
      <c r="C42" s="62">
        <f t="shared" si="0"/>
        <v>19010001040</v>
      </c>
      <c r="D42" s="66" t="str">
        <f t="shared" si="2"/>
        <v>01</v>
      </c>
      <c r="E42" s="32">
        <v>43252</v>
      </c>
      <c r="F42" s="33">
        <v>3</v>
      </c>
      <c r="G42" s="59">
        <v>4</v>
      </c>
      <c r="H42" s="58">
        <v>1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4">
        <v>1</v>
      </c>
      <c r="R42" s="35">
        <v>0</v>
      </c>
      <c r="S42" s="35">
        <v>0</v>
      </c>
      <c r="T42" s="35">
        <v>0</v>
      </c>
      <c r="U42" s="35">
        <v>1</v>
      </c>
      <c r="V42" s="35">
        <v>0</v>
      </c>
      <c r="W42" s="35">
        <v>0</v>
      </c>
      <c r="X42" s="35">
        <v>0</v>
      </c>
      <c r="Y42" s="35">
        <v>0</v>
      </c>
      <c r="Z42" s="36"/>
      <c r="AA42" s="34">
        <v>4</v>
      </c>
      <c r="AB42" s="35">
        <v>5</v>
      </c>
      <c r="AC42" s="35">
        <v>5</v>
      </c>
      <c r="AD42" s="35">
        <v>5</v>
      </c>
      <c r="AE42" s="36">
        <v>6</v>
      </c>
      <c r="AF42" s="34">
        <v>1</v>
      </c>
      <c r="AG42" s="35">
        <v>1</v>
      </c>
      <c r="AH42" s="35">
        <v>0</v>
      </c>
      <c r="AI42" s="35">
        <v>1</v>
      </c>
      <c r="AJ42" s="35">
        <v>1</v>
      </c>
      <c r="AK42" s="35">
        <v>1</v>
      </c>
      <c r="AL42" s="35">
        <v>2</v>
      </c>
      <c r="AM42" s="35">
        <v>1</v>
      </c>
      <c r="AN42" s="35">
        <v>-3</v>
      </c>
      <c r="AO42" s="35">
        <v>0</v>
      </c>
      <c r="AP42" s="36">
        <v>2</v>
      </c>
      <c r="AQ42" s="34"/>
      <c r="AR42" s="35"/>
      <c r="AS42" s="35"/>
      <c r="AT42" s="35"/>
      <c r="AU42" s="35"/>
      <c r="AV42" s="35"/>
      <c r="AW42" s="35"/>
      <c r="AX42" s="37"/>
      <c r="AY42" s="34">
        <v>1</v>
      </c>
      <c r="AZ42" s="35">
        <v>1</v>
      </c>
      <c r="BA42" s="35">
        <v>0</v>
      </c>
      <c r="BB42" s="35"/>
      <c r="BC42" s="35">
        <v>0</v>
      </c>
      <c r="BD42" s="35"/>
      <c r="BE42" s="35">
        <v>1</v>
      </c>
      <c r="BF42" s="35"/>
      <c r="BG42" s="35">
        <v>1</v>
      </c>
      <c r="BH42" s="35">
        <v>1</v>
      </c>
      <c r="BI42" s="35"/>
      <c r="BJ42" s="35">
        <v>1</v>
      </c>
      <c r="BK42" s="35"/>
      <c r="BL42" s="35">
        <v>1</v>
      </c>
      <c r="BM42" s="35"/>
      <c r="BN42" s="35"/>
      <c r="BO42" s="37"/>
      <c r="BP42" s="38"/>
      <c r="BQ42" s="35"/>
      <c r="BR42" s="39"/>
      <c r="BS42" s="40"/>
      <c r="BT42" s="60"/>
      <c r="BU42" s="41">
        <v>1</v>
      </c>
      <c r="BV42" s="41">
        <v>78</v>
      </c>
      <c r="BW42" s="41">
        <v>0</v>
      </c>
      <c r="BX42" s="42"/>
      <c r="BY42" s="43"/>
    </row>
    <row r="43" spans="1:77" ht="17.350000000000001" customHeight="1">
      <c r="A43" s="66" t="str">
        <f t="shared" si="1"/>
        <v>010001</v>
      </c>
      <c r="B43" s="63" t="s">
        <v>170</v>
      </c>
      <c r="C43" s="62">
        <f t="shared" si="0"/>
        <v>19010001041</v>
      </c>
      <c r="D43" s="66" t="str">
        <f t="shared" si="2"/>
        <v>01</v>
      </c>
      <c r="E43" s="32">
        <v>43252</v>
      </c>
      <c r="F43" s="33">
        <v>4</v>
      </c>
      <c r="G43" s="59">
        <v>5</v>
      </c>
      <c r="H43" s="58">
        <v>1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4">
        <v>1</v>
      </c>
      <c r="R43" s="35">
        <v>0</v>
      </c>
      <c r="S43" s="35">
        <v>0</v>
      </c>
      <c r="T43" s="35">
        <v>0</v>
      </c>
      <c r="U43" s="35">
        <v>1</v>
      </c>
      <c r="V43" s="35">
        <v>0</v>
      </c>
      <c r="W43" s="35">
        <v>0</v>
      </c>
      <c r="X43" s="35">
        <v>0</v>
      </c>
      <c r="Y43" s="35">
        <v>0</v>
      </c>
      <c r="Z43" s="36"/>
      <c r="AA43" s="34">
        <v>4</v>
      </c>
      <c r="AB43" s="35">
        <v>5</v>
      </c>
      <c r="AC43" s="35">
        <v>2</v>
      </c>
      <c r="AD43" s="35">
        <v>2</v>
      </c>
      <c r="AE43" s="36">
        <v>6</v>
      </c>
      <c r="AF43" s="34">
        <v>0</v>
      </c>
      <c r="AG43" s="35">
        <v>2</v>
      </c>
      <c r="AH43" s="35">
        <v>0</v>
      </c>
      <c r="AI43" s="35">
        <v>1</v>
      </c>
      <c r="AJ43" s="35">
        <v>2</v>
      </c>
      <c r="AK43" s="35">
        <v>2</v>
      </c>
      <c r="AL43" s="35">
        <v>2</v>
      </c>
      <c r="AM43" s="35">
        <v>-1</v>
      </c>
      <c r="AN43" s="35">
        <v>-3</v>
      </c>
      <c r="AO43" s="35">
        <v>0</v>
      </c>
      <c r="AP43" s="36">
        <v>3</v>
      </c>
      <c r="AQ43" s="34"/>
      <c r="AR43" s="35"/>
      <c r="AS43" s="35"/>
      <c r="AT43" s="35"/>
      <c r="AU43" s="35"/>
      <c r="AV43" s="35"/>
      <c r="AW43" s="35"/>
      <c r="AX43" s="37"/>
      <c r="AY43" s="34">
        <v>0</v>
      </c>
      <c r="AZ43" s="35"/>
      <c r="BA43" s="35">
        <v>1</v>
      </c>
      <c r="BB43" s="35">
        <v>30</v>
      </c>
      <c r="BC43" s="35">
        <v>0</v>
      </c>
      <c r="BD43" s="35"/>
      <c r="BE43" s="35">
        <v>0</v>
      </c>
      <c r="BF43" s="35"/>
      <c r="BG43" s="35">
        <v>0</v>
      </c>
      <c r="BH43" s="35">
        <v>0</v>
      </c>
      <c r="BI43" s="35"/>
      <c r="BJ43" s="35">
        <v>0</v>
      </c>
      <c r="BK43" s="35"/>
      <c r="BL43" s="35">
        <v>0</v>
      </c>
      <c r="BM43" s="35"/>
      <c r="BN43" s="35"/>
      <c r="BO43" s="37"/>
      <c r="BP43" s="38"/>
      <c r="BQ43" s="35"/>
      <c r="BR43" s="39"/>
      <c r="BS43" s="40"/>
      <c r="BT43" s="60"/>
      <c r="BU43" s="41">
        <v>2</v>
      </c>
      <c r="BV43" s="41">
        <v>98</v>
      </c>
      <c r="BW43" s="41">
        <v>0</v>
      </c>
      <c r="BX43" s="42"/>
      <c r="BY43" s="43"/>
    </row>
    <row r="44" spans="1:77" ht="17.350000000000001" customHeight="1">
      <c r="A44" s="66" t="str">
        <f t="shared" si="1"/>
        <v>010001</v>
      </c>
      <c r="B44" s="63" t="s">
        <v>171</v>
      </c>
      <c r="C44" s="62">
        <f t="shared" si="0"/>
        <v>19010001042</v>
      </c>
      <c r="D44" s="66" t="str">
        <f t="shared" si="2"/>
        <v>01</v>
      </c>
      <c r="E44" s="32">
        <v>43252</v>
      </c>
      <c r="F44" s="33">
        <v>4</v>
      </c>
      <c r="G44" s="43">
        <v>3</v>
      </c>
      <c r="H44" s="58">
        <v>1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4">
        <v>1</v>
      </c>
      <c r="R44" s="35">
        <v>0</v>
      </c>
      <c r="S44" s="35">
        <v>0</v>
      </c>
      <c r="T44" s="35">
        <v>0</v>
      </c>
      <c r="U44" s="35">
        <v>1</v>
      </c>
      <c r="V44" s="35">
        <v>0</v>
      </c>
      <c r="W44" s="35">
        <v>0</v>
      </c>
      <c r="X44" s="35">
        <v>0</v>
      </c>
      <c r="Y44" s="35">
        <v>0</v>
      </c>
      <c r="Z44" s="36"/>
      <c r="AA44" s="34">
        <v>4</v>
      </c>
      <c r="AB44" s="35">
        <v>5</v>
      </c>
      <c r="AC44" s="35">
        <v>1</v>
      </c>
      <c r="AD44" s="35">
        <v>1</v>
      </c>
      <c r="AE44" s="36">
        <v>6</v>
      </c>
      <c r="AF44" s="34">
        <v>1</v>
      </c>
      <c r="AG44" s="35">
        <v>3</v>
      </c>
      <c r="AH44" s="35">
        <v>0</v>
      </c>
      <c r="AI44" s="35">
        <v>1</v>
      </c>
      <c r="AJ44" s="35">
        <v>3</v>
      </c>
      <c r="AK44" s="35">
        <v>3</v>
      </c>
      <c r="AL44" s="35">
        <v>2</v>
      </c>
      <c r="AM44" s="35">
        <v>-1</v>
      </c>
      <c r="AN44" s="35">
        <v>1</v>
      </c>
      <c r="AO44" s="35">
        <v>0</v>
      </c>
      <c r="AP44" s="36">
        <v>0</v>
      </c>
      <c r="AQ44" s="34"/>
      <c r="AR44" s="35"/>
      <c r="AS44" s="35"/>
      <c r="AT44" s="35"/>
      <c r="AU44" s="35"/>
      <c r="AV44" s="35"/>
      <c r="AW44" s="35"/>
      <c r="AX44" s="37"/>
      <c r="AY44" s="34">
        <v>0</v>
      </c>
      <c r="AZ44" s="35"/>
      <c r="BA44" s="35">
        <v>1</v>
      </c>
      <c r="BB44" s="35">
        <v>30</v>
      </c>
      <c r="BC44" s="35">
        <v>0</v>
      </c>
      <c r="BD44" s="35"/>
      <c r="BE44" s="35">
        <v>0</v>
      </c>
      <c r="BF44" s="35"/>
      <c r="BG44" s="35">
        <v>0</v>
      </c>
      <c r="BH44" s="35">
        <v>0</v>
      </c>
      <c r="BI44" s="35"/>
      <c r="BJ44" s="35">
        <v>0</v>
      </c>
      <c r="BK44" s="35"/>
      <c r="BL44" s="35">
        <v>0</v>
      </c>
      <c r="BM44" s="35"/>
      <c r="BN44" s="35"/>
      <c r="BO44" s="37"/>
      <c r="BP44" s="38"/>
      <c r="BQ44" s="35"/>
      <c r="BR44" s="39"/>
      <c r="BS44" s="40"/>
      <c r="BT44" s="60"/>
      <c r="BU44" s="41">
        <v>1</v>
      </c>
      <c r="BV44" s="41">
        <v>97</v>
      </c>
      <c r="BW44" s="41">
        <v>0</v>
      </c>
      <c r="BX44" s="42"/>
      <c r="BY44" s="43"/>
    </row>
    <row r="45" spans="1:77" ht="17.350000000000001" customHeight="1">
      <c r="A45" s="66" t="str">
        <f t="shared" si="1"/>
        <v>010001</v>
      </c>
      <c r="B45" s="63" t="s">
        <v>172</v>
      </c>
      <c r="C45" s="62">
        <f t="shared" si="0"/>
        <v>19010001043</v>
      </c>
      <c r="D45" s="66" t="str">
        <f t="shared" si="2"/>
        <v>01</v>
      </c>
      <c r="E45" s="32">
        <v>43252</v>
      </c>
      <c r="F45" s="33">
        <v>1</v>
      </c>
      <c r="G45" s="59">
        <v>2</v>
      </c>
      <c r="H45" s="58">
        <v>1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4">
        <v>1</v>
      </c>
      <c r="R45" s="35">
        <v>0</v>
      </c>
      <c r="S45" s="35">
        <v>0</v>
      </c>
      <c r="T45" s="35">
        <v>0</v>
      </c>
      <c r="U45" s="35">
        <v>1</v>
      </c>
      <c r="V45" s="35">
        <v>0</v>
      </c>
      <c r="W45" s="35">
        <v>0</v>
      </c>
      <c r="X45" s="35">
        <v>0</v>
      </c>
      <c r="Y45" s="35">
        <v>0</v>
      </c>
      <c r="Z45" s="36"/>
      <c r="AA45" s="34">
        <v>4</v>
      </c>
      <c r="AB45" s="35">
        <v>5</v>
      </c>
      <c r="AC45" s="35">
        <v>3</v>
      </c>
      <c r="AD45" s="35">
        <v>3</v>
      </c>
      <c r="AE45" s="36">
        <v>6</v>
      </c>
      <c r="AF45" s="34">
        <v>-2</v>
      </c>
      <c r="AG45" s="35">
        <v>3</v>
      </c>
      <c r="AH45" s="35">
        <v>0</v>
      </c>
      <c r="AI45" s="35">
        <v>1</v>
      </c>
      <c r="AJ45" s="35">
        <v>-3</v>
      </c>
      <c r="AK45" s="35">
        <v>-3</v>
      </c>
      <c r="AL45" s="35">
        <v>2</v>
      </c>
      <c r="AM45" s="35">
        <v>-1</v>
      </c>
      <c r="AN45" s="35">
        <v>-3</v>
      </c>
      <c r="AO45" s="35">
        <v>0</v>
      </c>
      <c r="AP45" s="36">
        <v>-3</v>
      </c>
      <c r="AQ45" s="34"/>
      <c r="AR45" s="35"/>
      <c r="AS45" s="35"/>
      <c r="AT45" s="35"/>
      <c r="AU45" s="35"/>
      <c r="AV45" s="35"/>
      <c r="AW45" s="35"/>
      <c r="AX45" s="37"/>
      <c r="AY45" s="34">
        <v>1</v>
      </c>
      <c r="AZ45" s="35">
        <v>4</v>
      </c>
      <c r="BA45" s="35">
        <v>1</v>
      </c>
      <c r="BB45" s="35">
        <v>50</v>
      </c>
      <c r="BC45" s="35">
        <v>0</v>
      </c>
      <c r="BD45" s="35">
        <v>0</v>
      </c>
      <c r="BE45" s="35">
        <v>1</v>
      </c>
      <c r="BF45" s="35">
        <v>15</v>
      </c>
      <c r="BG45" s="35">
        <v>0</v>
      </c>
      <c r="BH45" s="35">
        <v>1</v>
      </c>
      <c r="BI45" s="35">
        <v>15</v>
      </c>
      <c r="BJ45" s="35">
        <v>1</v>
      </c>
      <c r="BK45" s="35">
        <v>15</v>
      </c>
      <c r="BL45" s="35">
        <v>0</v>
      </c>
      <c r="BM45" s="35"/>
      <c r="BN45" s="35"/>
      <c r="BO45" s="37"/>
      <c r="BP45" s="38"/>
      <c r="BQ45" s="35"/>
      <c r="BR45" s="39"/>
      <c r="BS45" s="40"/>
      <c r="BT45" s="60"/>
      <c r="BU45" s="41">
        <v>1</v>
      </c>
      <c r="BV45" s="41">
        <v>45</v>
      </c>
      <c r="BW45" s="41">
        <v>0</v>
      </c>
      <c r="BX45" s="42"/>
      <c r="BY45" s="43"/>
    </row>
    <row r="46" spans="1:77" ht="17.350000000000001" customHeight="1">
      <c r="A46" s="66" t="str">
        <f t="shared" si="1"/>
        <v>010001</v>
      </c>
      <c r="B46" s="63" t="s">
        <v>173</v>
      </c>
      <c r="C46" s="62">
        <f t="shared" si="0"/>
        <v>19010001044</v>
      </c>
      <c r="D46" s="66" t="str">
        <f t="shared" si="2"/>
        <v>01</v>
      </c>
      <c r="E46" s="32">
        <v>43252</v>
      </c>
      <c r="F46" s="33">
        <v>2</v>
      </c>
      <c r="G46" s="59">
        <v>1</v>
      </c>
      <c r="H46" s="58">
        <v>1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4">
        <v>1</v>
      </c>
      <c r="R46" s="35">
        <v>0</v>
      </c>
      <c r="S46" s="35">
        <v>0</v>
      </c>
      <c r="T46" s="35">
        <v>0</v>
      </c>
      <c r="U46" s="35">
        <v>1</v>
      </c>
      <c r="V46" s="35">
        <v>0</v>
      </c>
      <c r="W46" s="35">
        <v>0</v>
      </c>
      <c r="X46" s="35">
        <v>0</v>
      </c>
      <c r="Y46" s="35">
        <v>0</v>
      </c>
      <c r="Z46" s="36"/>
      <c r="AA46" s="34">
        <v>4</v>
      </c>
      <c r="AB46" s="35">
        <v>5</v>
      </c>
      <c r="AC46" s="35">
        <v>2</v>
      </c>
      <c r="AD46" s="35">
        <v>2</v>
      </c>
      <c r="AE46" s="36">
        <v>6</v>
      </c>
      <c r="AF46" s="34">
        <v>-2</v>
      </c>
      <c r="AG46" s="35">
        <v>3</v>
      </c>
      <c r="AH46" s="35">
        <v>0</v>
      </c>
      <c r="AI46" s="35">
        <v>1</v>
      </c>
      <c r="AJ46" s="35">
        <v>-3</v>
      </c>
      <c r="AK46" s="35">
        <v>-3</v>
      </c>
      <c r="AL46" s="35">
        <v>2</v>
      </c>
      <c r="AM46" s="35">
        <v>-1</v>
      </c>
      <c r="AN46" s="35">
        <v>-3</v>
      </c>
      <c r="AO46" s="35">
        <v>0</v>
      </c>
      <c r="AP46" s="36">
        <v>-3</v>
      </c>
      <c r="AQ46" s="34"/>
      <c r="AR46" s="35"/>
      <c r="AS46" s="35"/>
      <c r="AT46" s="35"/>
      <c r="AU46" s="35"/>
      <c r="AV46" s="35"/>
      <c r="AW46" s="35"/>
      <c r="AX46" s="37"/>
      <c r="AY46" s="34">
        <v>0</v>
      </c>
      <c r="AZ46" s="35"/>
      <c r="BA46" s="35">
        <v>1</v>
      </c>
      <c r="BB46" s="35">
        <v>30</v>
      </c>
      <c r="BC46" s="35">
        <v>1</v>
      </c>
      <c r="BD46" s="35">
        <v>10</v>
      </c>
      <c r="BE46" s="35">
        <v>0</v>
      </c>
      <c r="BF46" s="35"/>
      <c r="BG46" s="35">
        <v>0</v>
      </c>
      <c r="BH46" s="35">
        <v>0</v>
      </c>
      <c r="BI46" s="35"/>
      <c r="BJ46" s="35">
        <v>0</v>
      </c>
      <c r="BK46" s="35"/>
      <c r="BL46" s="35">
        <v>0</v>
      </c>
      <c r="BM46" s="35"/>
      <c r="BN46" s="35"/>
      <c r="BO46" s="37"/>
      <c r="BP46" s="38"/>
      <c r="BQ46" s="35"/>
      <c r="BR46" s="39"/>
      <c r="BS46" s="40"/>
      <c r="BT46" s="60"/>
      <c r="BU46" s="41">
        <v>2</v>
      </c>
      <c r="BV46" s="41">
        <v>50</v>
      </c>
      <c r="BW46" s="41">
        <v>0</v>
      </c>
      <c r="BX46" s="42"/>
      <c r="BY46" s="43"/>
    </row>
    <row r="47" spans="1:77" ht="17.350000000000001" customHeight="1">
      <c r="A47" s="66" t="str">
        <f t="shared" si="1"/>
        <v>010001</v>
      </c>
      <c r="B47" s="63" t="s">
        <v>174</v>
      </c>
      <c r="C47" s="62">
        <f t="shared" si="0"/>
        <v>19010001045</v>
      </c>
      <c r="D47" s="66" t="str">
        <f t="shared" si="2"/>
        <v>01</v>
      </c>
      <c r="E47" s="32">
        <v>43252</v>
      </c>
      <c r="F47" s="33">
        <v>4</v>
      </c>
      <c r="G47" s="59">
        <v>1</v>
      </c>
      <c r="H47" s="58">
        <v>1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4">
        <v>1</v>
      </c>
      <c r="R47" s="35">
        <v>0</v>
      </c>
      <c r="S47" s="35">
        <v>0</v>
      </c>
      <c r="T47" s="35">
        <v>0</v>
      </c>
      <c r="U47" s="35">
        <v>1</v>
      </c>
      <c r="V47" s="35">
        <v>0</v>
      </c>
      <c r="W47" s="35">
        <v>0</v>
      </c>
      <c r="X47" s="35">
        <v>1</v>
      </c>
      <c r="Y47" s="35">
        <v>0</v>
      </c>
      <c r="Z47" s="36"/>
      <c r="AA47" s="34">
        <v>4</v>
      </c>
      <c r="AB47" s="35">
        <v>5</v>
      </c>
      <c r="AC47" s="35">
        <v>3</v>
      </c>
      <c r="AD47" s="35">
        <v>3</v>
      </c>
      <c r="AE47" s="36">
        <v>6</v>
      </c>
      <c r="AF47" s="34">
        <v>-2</v>
      </c>
      <c r="AG47" s="35">
        <v>3</v>
      </c>
      <c r="AH47" s="35">
        <v>0</v>
      </c>
      <c r="AI47" s="35">
        <v>1</v>
      </c>
      <c r="AJ47" s="35">
        <v>-3</v>
      </c>
      <c r="AK47" s="35">
        <v>-3</v>
      </c>
      <c r="AL47" s="35">
        <v>2</v>
      </c>
      <c r="AM47" s="35">
        <v>-1</v>
      </c>
      <c r="AN47" s="35">
        <v>-3</v>
      </c>
      <c r="AO47" s="35">
        <v>0</v>
      </c>
      <c r="AP47" s="36">
        <v>-3</v>
      </c>
      <c r="AQ47" s="34"/>
      <c r="AR47" s="35"/>
      <c r="AS47" s="35"/>
      <c r="AT47" s="35"/>
      <c r="AU47" s="35"/>
      <c r="AV47" s="35"/>
      <c r="AW47" s="35"/>
      <c r="AX47" s="37"/>
      <c r="AY47" s="34">
        <v>0</v>
      </c>
      <c r="AZ47" s="35"/>
      <c r="BA47" s="35">
        <v>1</v>
      </c>
      <c r="BB47" s="35">
        <v>30</v>
      </c>
      <c r="BC47" s="35">
        <v>1</v>
      </c>
      <c r="BD47" s="35">
        <v>10</v>
      </c>
      <c r="BE47" s="35">
        <v>1</v>
      </c>
      <c r="BF47" s="35">
        <v>10</v>
      </c>
      <c r="BG47" s="35">
        <v>0</v>
      </c>
      <c r="BH47" s="35">
        <v>1</v>
      </c>
      <c r="BI47" s="35">
        <v>10</v>
      </c>
      <c r="BJ47" s="35">
        <v>1</v>
      </c>
      <c r="BK47" s="35">
        <v>10</v>
      </c>
      <c r="BL47" s="35">
        <v>1</v>
      </c>
      <c r="BM47" s="35" t="s">
        <v>859</v>
      </c>
      <c r="BN47" s="35">
        <v>20</v>
      </c>
      <c r="BO47" s="37"/>
      <c r="BP47" s="38"/>
      <c r="BQ47" s="35"/>
      <c r="BR47" s="39"/>
      <c r="BS47" s="40"/>
      <c r="BT47" s="60"/>
      <c r="BU47" s="41">
        <v>1</v>
      </c>
      <c r="BV47" s="41">
        <v>45</v>
      </c>
      <c r="BW47" s="41">
        <v>0</v>
      </c>
      <c r="BX47" s="42"/>
      <c r="BY47" s="43"/>
    </row>
    <row r="48" spans="1:77" ht="17.350000000000001" customHeight="1">
      <c r="A48" s="66" t="str">
        <f t="shared" si="1"/>
        <v>010001</v>
      </c>
      <c r="B48" s="63" t="s">
        <v>175</v>
      </c>
      <c r="C48" s="62">
        <f t="shared" si="0"/>
        <v>19010001046</v>
      </c>
      <c r="D48" s="66" t="str">
        <f t="shared" si="2"/>
        <v>01</v>
      </c>
      <c r="E48" s="32">
        <v>43252</v>
      </c>
      <c r="F48" s="33">
        <v>3</v>
      </c>
      <c r="G48" s="59">
        <v>4</v>
      </c>
      <c r="H48" s="58">
        <v>1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4">
        <v>1</v>
      </c>
      <c r="R48" s="35">
        <v>0</v>
      </c>
      <c r="S48" s="35">
        <v>0</v>
      </c>
      <c r="T48" s="35">
        <v>0</v>
      </c>
      <c r="U48" s="35">
        <v>1</v>
      </c>
      <c r="V48" s="35">
        <v>0</v>
      </c>
      <c r="W48" s="35">
        <v>0</v>
      </c>
      <c r="X48" s="35">
        <v>0</v>
      </c>
      <c r="Y48" s="35">
        <v>0</v>
      </c>
      <c r="Z48" s="36"/>
      <c r="AA48" s="34">
        <v>4</v>
      </c>
      <c r="AB48" s="35">
        <v>5</v>
      </c>
      <c r="AC48" s="35">
        <v>5</v>
      </c>
      <c r="AD48" s="35">
        <v>5</v>
      </c>
      <c r="AE48" s="36">
        <v>6</v>
      </c>
      <c r="AF48" s="34">
        <v>-2</v>
      </c>
      <c r="AG48" s="35">
        <v>3</v>
      </c>
      <c r="AH48" s="35">
        <v>0</v>
      </c>
      <c r="AI48" s="35">
        <v>1</v>
      </c>
      <c r="AJ48" s="35">
        <v>-3</v>
      </c>
      <c r="AK48" s="35">
        <v>-3</v>
      </c>
      <c r="AL48" s="35">
        <v>2</v>
      </c>
      <c r="AM48" s="35">
        <v>-1</v>
      </c>
      <c r="AN48" s="35">
        <v>-3</v>
      </c>
      <c r="AO48" s="35">
        <v>0</v>
      </c>
      <c r="AP48" s="36">
        <v>-3</v>
      </c>
      <c r="AQ48" s="34"/>
      <c r="AR48" s="35"/>
      <c r="AS48" s="35"/>
      <c r="AT48" s="35"/>
      <c r="AU48" s="35"/>
      <c r="AV48" s="35"/>
      <c r="AW48" s="35"/>
      <c r="AX48" s="37"/>
      <c r="AY48" s="34">
        <v>1</v>
      </c>
      <c r="AZ48" s="35">
        <v>1</v>
      </c>
      <c r="BA48" s="35">
        <v>1</v>
      </c>
      <c r="BB48" s="35">
        <v>40</v>
      </c>
      <c r="BC48" s="35">
        <v>0</v>
      </c>
      <c r="BD48" s="35"/>
      <c r="BE48" s="35">
        <v>0</v>
      </c>
      <c r="BF48" s="35"/>
      <c r="BG48" s="35">
        <v>0</v>
      </c>
      <c r="BH48" s="35">
        <v>0</v>
      </c>
      <c r="BI48" s="35"/>
      <c r="BJ48" s="35">
        <v>0</v>
      </c>
      <c r="BK48" s="35"/>
      <c r="BL48" s="35">
        <v>1</v>
      </c>
      <c r="BM48" s="35" t="s">
        <v>862</v>
      </c>
      <c r="BN48" s="35">
        <v>180</v>
      </c>
      <c r="BO48" s="37"/>
      <c r="BP48" s="38"/>
      <c r="BQ48" s="35"/>
      <c r="BR48" s="39"/>
      <c r="BS48" s="40"/>
      <c r="BT48" s="60"/>
      <c r="BU48" s="41">
        <v>2</v>
      </c>
      <c r="BV48" s="41">
        <v>20</v>
      </c>
      <c r="BW48" s="41">
        <v>0</v>
      </c>
      <c r="BX48" s="42"/>
      <c r="BY48" s="43"/>
    </row>
    <row r="49" spans="1:77" ht="17.350000000000001" customHeight="1">
      <c r="A49" s="66" t="str">
        <f t="shared" si="1"/>
        <v>010001</v>
      </c>
      <c r="B49" s="63" t="s">
        <v>176</v>
      </c>
      <c r="C49" s="62">
        <f t="shared" si="0"/>
        <v>19010001047</v>
      </c>
      <c r="D49" s="66" t="str">
        <f t="shared" si="2"/>
        <v>01</v>
      </c>
      <c r="E49" s="32">
        <v>43252</v>
      </c>
      <c r="F49" s="33">
        <v>4</v>
      </c>
      <c r="G49" s="59">
        <v>5</v>
      </c>
      <c r="H49" s="58">
        <v>1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4">
        <v>1</v>
      </c>
      <c r="R49" s="35">
        <v>0</v>
      </c>
      <c r="S49" s="35">
        <v>0</v>
      </c>
      <c r="T49" s="35">
        <v>0</v>
      </c>
      <c r="U49" s="35">
        <v>1</v>
      </c>
      <c r="V49" s="35">
        <v>0</v>
      </c>
      <c r="W49" s="35">
        <v>0</v>
      </c>
      <c r="X49" s="35">
        <v>0</v>
      </c>
      <c r="Y49" s="35">
        <v>0</v>
      </c>
      <c r="Z49" s="36"/>
      <c r="AA49" s="34">
        <v>4</v>
      </c>
      <c r="AB49" s="35">
        <v>5</v>
      </c>
      <c r="AC49" s="35">
        <v>4</v>
      </c>
      <c r="AD49" s="35">
        <v>4</v>
      </c>
      <c r="AE49" s="36">
        <v>6</v>
      </c>
      <c r="AF49" s="34">
        <v>-2</v>
      </c>
      <c r="AG49" s="35">
        <v>3</v>
      </c>
      <c r="AH49" s="35">
        <v>0</v>
      </c>
      <c r="AI49" s="35">
        <v>1</v>
      </c>
      <c r="AJ49" s="35">
        <v>-3</v>
      </c>
      <c r="AK49" s="35">
        <v>-3</v>
      </c>
      <c r="AL49" s="35">
        <v>2</v>
      </c>
      <c r="AM49" s="35">
        <v>-1</v>
      </c>
      <c r="AN49" s="35">
        <v>-3</v>
      </c>
      <c r="AO49" s="35">
        <v>0</v>
      </c>
      <c r="AP49" s="36">
        <v>-3</v>
      </c>
      <c r="AQ49" s="34"/>
      <c r="AR49" s="35"/>
      <c r="AS49" s="35"/>
      <c r="AT49" s="35"/>
      <c r="AU49" s="35"/>
      <c r="AV49" s="35"/>
      <c r="AW49" s="35"/>
      <c r="AX49" s="37"/>
      <c r="AY49" s="34">
        <v>0</v>
      </c>
      <c r="AZ49" s="35"/>
      <c r="BA49" s="35">
        <v>1</v>
      </c>
      <c r="BB49" s="35">
        <v>30</v>
      </c>
      <c r="BC49" s="35">
        <v>0</v>
      </c>
      <c r="BD49" s="35"/>
      <c r="BE49" s="35">
        <v>0</v>
      </c>
      <c r="BF49" s="35"/>
      <c r="BG49" s="35">
        <v>0</v>
      </c>
      <c r="BH49" s="35">
        <v>0</v>
      </c>
      <c r="BI49" s="35"/>
      <c r="BJ49" s="35">
        <v>0</v>
      </c>
      <c r="BK49" s="35"/>
      <c r="BL49" s="35">
        <v>0</v>
      </c>
      <c r="BM49" s="35"/>
      <c r="BN49" s="35"/>
      <c r="BO49" s="37"/>
      <c r="BP49" s="38"/>
      <c r="BQ49" s="35"/>
      <c r="BR49" s="39"/>
      <c r="BS49" s="40"/>
      <c r="BT49" s="60"/>
      <c r="BU49" s="41">
        <v>2</v>
      </c>
      <c r="BV49" s="41">
        <v>38</v>
      </c>
      <c r="BW49" s="41">
        <v>0</v>
      </c>
      <c r="BX49" s="42"/>
      <c r="BY49" s="43"/>
    </row>
    <row r="50" spans="1:77" ht="17.350000000000001" customHeight="1">
      <c r="A50" s="66" t="str">
        <f t="shared" si="1"/>
        <v>010001</v>
      </c>
      <c r="B50" s="63" t="s">
        <v>177</v>
      </c>
      <c r="C50" s="62">
        <f t="shared" si="0"/>
        <v>19010001048</v>
      </c>
      <c r="D50" s="66" t="str">
        <f t="shared" si="2"/>
        <v>01</v>
      </c>
      <c r="E50" s="32">
        <v>43252</v>
      </c>
      <c r="F50" s="33">
        <v>1</v>
      </c>
      <c r="G50" s="59">
        <v>3</v>
      </c>
      <c r="H50" s="58">
        <v>1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4">
        <v>1</v>
      </c>
      <c r="R50" s="35">
        <v>0</v>
      </c>
      <c r="S50" s="35">
        <v>0</v>
      </c>
      <c r="T50" s="35">
        <v>0</v>
      </c>
      <c r="U50" s="35">
        <v>1</v>
      </c>
      <c r="V50" s="35">
        <v>0</v>
      </c>
      <c r="W50" s="35">
        <v>0</v>
      </c>
      <c r="X50" s="35">
        <v>0</v>
      </c>
      <c r="Y50" s="35">
        <v>0</v>
      </c>
      <c r="Z50" s="36"/>
      <c r="AA50" s="34">
        <v>4</v>
      </c>
      <c r="AB50" s="35">
        <v>5</v>
      </c>
      <c r="AC50" s="35">
        <v>4</v>
      </c>
      <c r="AD50" s="35">
        <v>4</v>
      </c>
      <c r="AE50" s="36">
        <v>6</v>
      </c>
      <c r="AF50" s="34">
        <v>-2</v>
      </c>
      <c r="AG50" s="35">
        <v>3</v>
      </c>
      <c r="AH50" s="35">
        <v>0</v>
      </c>
      <c r="AI50" s="35">
        <v>1</v>
      </c>
      <c r="AJ50" s="35">
        <v>-3</v>
      </c>
      <c r="AK50" s="35">
        <v>-3</v>
      </c>
      <c r="AL50" s="35">
        <v>2</v>
      </c>
      <c r="AM50" s="35">
        <v>-1</v>
      </c>
      <c r="AN50" s="35">
        <v>-3</v>
      </c>
      <c r="AO50" s="35">
        <v>0</v>
      </c>
      <c r="AP50" s="36">
        <v>-3</v>
      </c>
      <c r="AQ50" s="34"/>
      <c r="AR50" s="35"/>
      <c r="AS50" s="35"/>
      <c r="AT50" s="35"/>
      <c r="AU50" s="35"/>
      <c r="AV50" s="35"/>
      <c r="AW50" s="35"/>
      <c r="AX50" s="37"/>
      <c r="AY50" s="34">
        <v>1</v>
      </c>
      <c r="AZ50" s="35">
        <v>4</v>
      </c>
      <c r="BA50" s="35">
        <v>1</v>
      </c>
      <c r="BB50" s="35">
        <v>50</v>
      </c>
      <c r="BC50" s="35">
        <v>0</v>
      </c>
      <c r="BD50" s="35">
        <v>0</v>
      </c>
      <c r="BE50" s="35">
        <v>1</v>
      </c>
      <c r="BF50" s="35">
        <v>15</v>
      </c>
      <c r="BG50" s="35">
        <v>0</v>
      </c>
      <c r="BH50" s="35">
        <v>1</v>
      </c>
      <c r="BI50" s="35">
        <v>15</v>
      </c>
      <c r="BJ50" s="35">
        <v>1</v>
      </c>
      <c r="BK50" s="35">
        <v>15</v>
      </c>
      <c r="BL50" s="35">
        <v>0</v>
      </c>
      <c r="BM50" s="35"/>
      <c r="BN50" s="35"/>
      <c r="BO50" s="37"/>
      <c r="BP50" s="38"/>
      <c r="BQ50" s="35"/>
      <c r="BR50" s="39"/>
      <c r="BS50" s="40"/>
      <c r="BT50" s="60" t="s">
        <v>870</v>
      </c>
      <c r="BU50" s="41">
        <v>1</v>
      </c>
      <c r="BV50" s="41">
        <v>48</v>
      </c>
      <c r="BW50" s="41">
        <v>1</v>
      </c>
      <c r="BX50" s="42" t="s">
        <v>863</v>
      </c>
      <c r="BY50" s="43"/>
    </row>
    <row r="51" spans="1:77" ht="17.350000000000001" customHeight="1">
      <c r="A51" s="66" t="str">
        <f t="shared" si="1"/>
        <v>010001</v>
      </c>
      <c r="B51" s="63" t="s">
        <v>178</v>
      </c>
      <c r="C51" s="62">
        <f t="shared" si="0"/>
        <v>19010001049</v>
      </c>
      <c r="D51" s="66" t="str">
        <f t="shared" si="2"/>
        <v>01</v>
      </c>
      <c r="E51" s="32">
        <v>43252</v>
      </c>
      <c r="F51" s="33">
        <v>4</v>
      </c>
      <c r="G51" s="59">
        <v>5</v>
      </c>
      <c r="H51" s="58">
        <v>1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4">
        <v>1</v>
      </c>
      <c r="R51" s="35">
        <v>0</v>
      </c>
      <c r="S51" s="35">
        <v>0</v>
      </c>
      <c r="T51" s="35">
        <v>0</v>
      </c>
      <c r="U51" s="35">
        <v>1</v>
      </c>
      <c r="V51" s="35">
        <v>0</v>
      </c>
      <c r="W51" s="35">
        <v>0</v>
      </c>
      <c r="X51" s="35">
        <v>1</v>
      </c>
      <c r="Y51" s="35">
        <v>0</v>
      </c>
      <c r="Z51" s="36"/>
      <c r="AA51" s="34">
        <v>4</v>
      </c>
      <c r="AB51" s="35">
        <v>5</v>
      </c>
      <c r="AC51" s="35">
        <v>5</v>
      </c>
      <c r="AD51" s="35">
        <v>5</v>
      </c>
      <c r="AE51" s="36">
        <v>6</v>
      </c>
      <c r="AF51" s="34">
        <v>-2</v>
      </c>
      <c r="AG51" s="35">
        <v>3</v>
      </c>
      <c r="AH51" s="35">
        <v>0</v>
      </c>
      <c r="AI51" s="35">
        <v>1</v>
      </c>
      <c r="AJ51" s="35">
        <v>-3</v>
      </c>
      <c r="AK51" s="35">
        <v>-3</v>
      </c>
      <c r="AL51" s="35">
        <v>2</v>
      </c>
      <c r="AM51" s="35">
        <v>-1</v>
      </c>
      <c r="AN51" s="35">
        <v>-3</v>
      </c>
      <c r="AO51" s="35">
        <v>0</v>
      </c>
      <c r="AP51" s="36">
        <v>-3</v>
      </c>
      <c r="AQ51" s="34"/>
      <c r="AR51" s="35"/>
      <c r="AS51" s="35"/>
      <c r="AT51" s="35"/>
      <c r="AU51" s="35"/>
      <c r="AV51" s="35"/>
      <c r="AW51" s="35"/>
      <c r="AX51" s="37"/>
      <c r="AY51" s="34">
        <v>0</v>
      </c>
      <c r="AZ51" s="35"/>
      <c r="BA51" s="35">
        <v>1</v>
      </c>
      <c r="BB51" s="35">
        <v>30</v>
      </c>
      <c r="BC51" s="35">
        <v>1</v>
      </c>
      <c r="BD51" s="35">
        <v>10</v>
      </c>
      <c r="BE51" s="35">
        <v>0</v>
      </c>
      <c r="BF51" s="35"/>
      <c r="BG51" s="35">
        <v>0</v>
      </c>
      <c r="BH51" s="35">
        <v>0</v>
      </c>
      <c r="BI51" s="35"/>
      <c r="BJ51" s="35">
        <v>0</v>
      </c>
      <c r="BK51" s="35"/>
      <c r="BL51" s="35">
        <v>0</v>
      </c>
      <c r="BM51" s="35"/>
      <c r="BN51" s="35"/>
      <c r="BO51" s="37"/>
      <c r="BP51" s="38"/>
      <c r="BQ51" s="35"/>
      <c r="BR51" s="39"/>
      <c r="BS51" s="40"/>
      <c r="BT51" s="60"/>
      <c r="BU51" s="41">
        <v>1</v>
      </c>
      <c r="BV51" s="41">
        <v>48</v>
      </c>
      <c r="BW51" s="41">
        <v>0</v>
      </c>
      <c r="BX51" s="42"/>
      <c r="BY51" s="43"/>
    </row>
    <row r="52" spans="1:77" ht="17.350000000000001" customHeight="1">
      <c r="A52" s="66" t="str">
        <f t="shared" si="1"/>
        <v>010001</v>
      </c>
      <c r="B52" s="63" t="s">
        <v>179</v>
      </c>
      <c r="C52" s="62">
        <f t="shared" si="0"/>
        <v>19010001050</v>
      </c>
      <c r="D52" s="66" t="str">
        <f t="shared" si="2"/>
        <v>01</v>
      </c>
      <c r="E52" s="32">
        <v>43252</v>
      </c>
      <c r="F52" s="33">
        <v>4</v>
      </c>
      <c r="G52" s="59">
        <v>3</v>
      </c>
      <c r="H52" s="58">
        <v>1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4">
        <v>1</v>
      </c>
      <c r="R52" s="35">
        <v>0</v>
      </c>
      <c r="S52" s="35">
        <v>0</v>
      </c>
      <c r="T52" s="35">
        <v>0</v>
      </c>
      <c r="U52" s="35">
        <v>1</v>
      </c>
      <c r="V52" s="35">
        <v>0</v>
      </c>
      <c r="W52" s="35">
        <v>0</v>
      </c>
      <c r="X52" s="35">
        <v>0</v>
      </c>
      <c r="Y52" s="35">
        <v>0</v>
      </c>
      <c r="Z52" s="36"/>
      <c r="AA52" s="34">
        <v>4</v>
      </c>
      <c r="AB52" s="35">
        <v>5</v>
      </c>
      <c r="AC52" s="35">
        <v>1</v>
      </c>
      <c r="AD52" s="35">
        <v>1</v>
      </c>
      <c r="AE52" s="36">
        <v>6</v>
      </c>
      <c r="AF52" s="34">
        <v>-2</v>
      </c>
      <c r="AG52" s="35">
        <v>3</v>
      </c>
      <c r="AH52" s="35">
        <v>0</v>
      </c>
      <c r="AI52" s="35">
        <v>1</v>
      </c>
      <c r="AJ52" s="35">
        <v>-3</v>
      </c>
      <c r="AK52" s="35">
        <v>-3</v>
      </c>
      <c r="AL52" s="35">
        <v>2</v>
      </c>
      <c r="AM52" s="35">
        <v>-1</v>
      </c>
      <c r="AN52" s="35">
        <v>-3</v>
      </c>
      <c r="AO52" s="35">
        <v>0</v>
      </c>
      <c r="AP52" s="36">
        <v>-3</v>
      </c>
      <c r="AQ52" s="34"/>
      <c r="AR52" s="35"/>
      <c r="AS52" s="35"/>
      <c r="AT52" s="35"/>
      <c r="AU52" s="35"/>
      <c r="AV52" s="35"/>
      <c r="AW52" s="35"/>
      <c r="AX52" s="37"/>
      <c r="AY52" s="34">
        <v>1</v>
      </c>
      <c r="AZ52" s="35">
        <v>4</v>
      </c>
      <c r="BA52" s="35">
        <v>1</v>
      </c>
      <c r="BB52" s="35">
        <v>120</v>
      </c>
      <c r="BC52" s="35">
        <v>0</v>
      </c>
      <c r="BD52" s="35"/>
      <c r="BE52" s="35">
        <v>1</v>
      </c>
      <c r="BF52" s="35">
        <v>42</v>
      </c>
      <c r="BG52" s="35">
        <v>0</v>
      </c>
      <c r="BH52" s="35">
        <v>1</v>
      </c>
      <c r="BI52" s="35">
        <v>42</v>
      </c>
      <c r="BJ52" s="35">
        <v>1</v>
      </c>
      <c r="BK52" s="35">
        <v>42</v>
      </c>
      <c r="BL52" s="35">
        <v>0</v>
      </c>
      <c r="BM52" s="35"/>
      <c r="BN52" s="35"/>
      <c r="BO52" s="37"/>
      <c r="BP52" s="38"/>
      <c r="BQ52" s="35"/>
      <c r="BR52" s="39"/>
      <c r="BS52" s="40"/>
      <c r="BT52" s="60"/>
      <c r="BU52" s="41">
        <v>1</v>
      </c>
      <c r="BV52" s="41">
        <v>65</v>
      </c>
      <c r="BW52" s="41">
        <v>0</v>
      </c>
      <c r="BX52" s="42"/>
      <c r="BY52" s="43"/>
    </row>
    <row r="53" spans="1:77" ht="17.350000000000001" customHeight="1">
      <c r="A53" s="66" t="str">
        <f t="shared" si="1"/>
        <v>010001</v>
      </c>
      <c r="B53" s="63" t="s">
        <v>180</v>
      </c>
      <c r="C53" s="62" t="str">
        <f t="shared" ref="C53:C66" si="3">IF(E53="","",CONCATENATE(A53,B53))</f>
        <v/>
      </c>
      <c r="D53" s="66" t="str">
        <f t="shared" si="2"/>
        <v/>
      </c>
      <c r="E53" s="32"/>
      <c r="F53" s="33"/>
      <c r="G53" s="59"/>
      <c r="H53" s="58"/>
      <c r="I53" s="35"/>
      <c r="J53" s="35"/>
      <c r="K53" s="35"/>
      <c r="L53" s="35"/>
      <c r="M53" s="35"/>
      <c r="N53" s="35"/>
      <c r="O53" s="35"/>
      <c r="P53" s="35"/>
      <c r="Q53" s="34"/>
      <c r="R53" s="35"/>
      <c r="S53" s="35"/>
      <c r="T53" s="35"/>
      <c r="U53" s="35"/>
      <c r="V53" s="35"/>
      <c r="W53" s="35"/>
      <c r="X53" s="35"/>
      <c r="Y53" s="35"/>
      <c r="Z53" s="36"/>
      <c r="AA53" s="34"/>
      <c r="AB53" s="35"/>
      <c r="AC53" s="35"/>
      <c r="AD53" s="35"/>
      <c r="AE53" s="36"/>
      <c r="AF53" s="34"/>
      <c r="AG53" s="35"/>
      <c r="AH53" s="35"/>
      <c r="AI53" s="35"/>
      <c r="AJ53" s="35"/>
      <c r="AK53" s="35"/>
      <c r="AL53" s="35"/>
      <c r="AM53" s="35"/>
      <c r="AN53" s="35"/>
      <c r="AO53" s="35"/>
      <c r="AP53" s="36"/>
      <c r="AQ53" s="34"/>
      <c r="AR53" s="35"/>
      <c r="AS53" s="35"/>
      <c r="AT53" s="35"/>
      <c r="AU53" s="35"/>
      <c r="AV53" s="35"/>
      <c r="AW53" s="35"/>
      <c r="AX53" s="37"/>
      <c r="AY53" s="34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7"/>
      <c r="BP53" s="38"/>
      <c r="BQ53" s="35"/>
      <c r="BR53" s="39"/>
      <c r="BS53" s="40"/>
      <c r="BT53" s="60"/>
      <c r="BU53" s="41"/>
      <c r="BV53" s="41"/>
      <c r="BW53" s="41"/>
      <c r="BX53" s="42"/>
      <c r="BY53" s="43"/>
    </row>
    <row r="54" spans="1:77" ht="17.350000000000001" customHeight="1">
      <c r="A54" s="66" t="str">
        <f t="shared" si="1"/>
        <v>010001</v>
      </c>
      <c r="B54" s="63" t="s">
        <v>181</v>
      </c>
      <c r="C54" s="62" t="str">
        <f t="shared" si="3"/>
        <v/>
      </c>
      <c r="D54" s="66" t="str">
        <f t="shared" si="2"/>
        <v/>
      </c>
      <c r="E54" s="32"/>
      <c r="F54" s="33"/>
      <c r="G54" s="59"/>
      <c r="H54" s="58"/>
      <c r="I54" s="35"/>
      <c r="J54" s="35"/>
      <c r="K54" s="35"/>
      <c r="L54" s="35"/>
      <c r="M54" s="35"/>
      <c r="N54" s="35"/>
      <c r="O54" s="35"/>
      <c r="P54" s="35"/>
      <c r="Q54" s="34"/>
      <c r="R54" s="35"/>
      <c r="S54" s="35"/>
      <c r="T54" s="35"/>
      <c r="U54" s="35"/>
      <c r="V54" s="35"/>
      <c r="W54" s="35"/>
      <c r="X54" s="35"/>
      <c r="Y54" s="35"/>
      <c r="Z54" s="36"/>
      <c r="AA54" s="34"/>
      <c r="AB54" s="35"/>
      <c r="AC54" s="35"/>
      <c r="AD54" s="35"/>
      <c r="AE54" s="36"/>
      <c r="AF54" s="34"/>
      <c r="AG54" s="35"/>
      <c r="AH54" s="35"/>
      <c r="AI54" s="35"/>
      <c r="AJ54" s="35"/>
      <c r="AK54" s="35"/>
      <c r="AL54" s="35"/>
      <c r="AM54" s="35"/>
      <c r="AN54" s="35"/>
      <c r="AO54" s="35"/>
      <c r="AP54" s="36"/>
      <c r="AQ54" s="34"/>
      <c r="AR54" s="35"/>
      <c r="AS54" s="35"/>
      <c r="AT54" s="35"/>
      <c r="AU54" s="35"/>
      <c r="AV54" s="35"/>
      <c r="AW54" s="35"/>
      <c r="AX54" s="37"/>
      <c r="AY54" s="34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7"/>
      <c r="BP54" s="38"/>
      <c r="BQ54" s="35"/>
      <c r="BR54" s="39"/>
      <c r="BS54" s="40"/>
      <c r="BT54" s="60"/>
      <c r="BU54" s="41"/>
      <c r="BV54" s="41"/>
      <c r="BW54" s="41"/>
      <c r="BX54" s="42"/>
      <c r="BY54" s="43"/>
    </row>
    <row r="55" spans="1:77" ht="17.350000000000001" customHeight="1">
      <c r="A55" s="66" t="str">
        <f t="shared" si="1"/>
        <v>010001</v>
      </c>
      <c r="B55" s="63" t="s">
        <v>182</v>
      </c>
      <c r="C55" s="62" t="str">
        <f t="shared" si="3"/>
        <v/>
      </c>
      <c r="D55" s="66" t="str">
        <f t="shared" si="2"/>
        <v/>
      </c>
      <c r="E55" s="32"/>
      <c r="F55" s="33"/>
      <c r="G55" s="59"/>
      <c r="H55" s="58"/>
      <c r="I55" s="35"/>
      <c r="J55" s="35"/>
      <c r="K55" s="35"/>
      <c r="L55" s="35"/>
      <c r="M55" s="35"/>
      <c r="N55" s="35"/>
      <c r="O55" s="35"/>
      <c r="P55" s="35"/>
      <c r="Q55" s="34"/>
      <c r="R55" s="35"/>
      <c r="S55" s="35"/>
      <c r="T55" s="35"/>
      <c r="U55" s="35"/>
      <c r="V55" s="35"/>
      <c r="W55" s="35"/>
      <c r="X55" s="35"/>
      <c r="Y55" s="35"/>
      <c r="Z55" s="36"/>
      <c r="AA55" s="34"/>
      <c r="AB55" s="35"/>
      <c r="AC55" s="35"/>
      <c r="AD55" s="35"/>
      <c r="AE55" s="36"/>
      <c r="AF55" s="34"/>
      <c r="AG55" s="35"/>
      <c r="AH55" s="35"/>
      <c r="AI55" s="35"/>
      <c r="AJ55" s="35"/>
      <c r="AK55" s="35"/>
      <c r="AL55" s="35"/>
      <c r="AM55" s="35"/>
      <c r="AN55" s="35"/>
      <c r="AO55" s="35"/>
      <c r="AP55" s="36"/>
      <c r="AQ55" s="34"/>
      <c r="AR55" s="35"/>
      <c r="AS55" s="35"/>
      <c r="AT55" s="35"/>
      <c r="AU55" s="35"/>
      <c r="AV55" s="35"/>
      <c r="AW55" s="35"/>
      <c r="AX55" s="37"/>
      <c r="AY55" s="34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7"/>
      <c r="BP55" s="38"/>
      <c r="BQ55" s="35"/>
      <c r="BR55" s="39"/>
      <c r="BS55" s="40"/>
      <c r="BT55" s="60"/>
      <c r="BU55" s="41"/>
      <c r="BV55" s="41"/>
      <c r="BW55" s="41"/>
      <c r="BX55" s="42"/>
      <c r="BY55" s="43"/>
    </row>
    <row r="56" spans="1:77" ht="17.350000000000001" customHeight="1">
      <c r="A56" s="66" t="str">
        <f t="shared" si="1"/>
        <v>010001</v>
      </c>
      <c r="B56" s="63" t="s">
        <v>183</v>
      </c>
      <c r="C56" s="62" t="str">
        <f t="shared" si="3"/>
        <v/>
      </c>
      <c r="D56" s="66" t="str">
        <f t="shared" si="2"/>
        <v/>
      </c>
      <c r="E56" s="32"/>
      <c r="F56" s="33"/>
      <c r="G56" s="59"/>
      <c r="H56" s="58"/>
      <c r="I56" s="35"/>
      <c r="J56" s="35"/>
      <c r="K56" s="35"/>
      <c r="L56" s="35"/>
      <c r="M56" s="35"/>
      <c r="N56" s="35"/>
      <c r="O56" s="35"/>
      <c r="P56" s="35"/>
      <c r="Q56" s="34"/>
      <c r="R56" s="35"/>
      <c r="S56" s="35"/>
      <c r="T56" s="35"/>
      <c r="U56" s="35"/>
      <c r="V56" s="35"/>
      <c r="W56" s="35"/>
      <c r="X56" s="35"/>
      <c r="Y56" s="35"/>
      <c r="Z56" s="36"/>
      <c r="AA56" s="34"/>
      <c r="AB56" s="35"/>
      <c r="AC56" s="35"/>
      <c r="AD56" s="35"/>
      <c r="AE56" s="36"/>
      <c r="AF56" s="34"/>
      <c r="AG56" s="35"/>
      <c r="AH56" s="35"/>
      <c r="AI56" s="35"/>
      <c r="AJ56" s="35"/>
      <c r="AK56" s="35"/>
      <c r="AL56" s="35"/>
      <c r="AM56" s="35"/>
      <c r="AN56" s="35"/>
      <c r="AO56" s="35"/>
      <c r="AP56" s="36"/>
      <c r="AQ56" s="34"/>
      <c r="AR56" s="35"/>
      <c r="AS56" s="35"/>
      <c r="AT56" s="35"/>
      <c r="AU56" s="35"/>
      <c r="AV56" s="35"/>
      <c r="AW56" s="35"/>
      <c r="AX56" s="37"/>
      <c r="AY56" s="34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7"/>
      <c r="BP56" s="38"/>
      <c r="BQ56" s="35"/>
      <c r="BR56" s="39"/>
      <c r="BS56" s="40"/>
      <c r="BT56" s="60"/>
      <c r="BU56" s="41"/>
      <c r="BV56" s="41"/>
      <c r="BW56" s="41"/>
      <c r="BX56" s="42"/>
      <c r="BY56" s="43"/>
    </row>
    <row r="57" spans="1:77" ht="17.350000000000001" customHeight="1">
      <c r="A57" s="66" t="str">
        <f t="shared" si="1"/>
        <v>010001</v>
      </c>
      <c r="B57" s="63" t="s">
        <v>184</v>
      </c>
      <c r="C57" s="62" t="str">
        <f t="shared" si="3"/>
        <v/>
      </c>
      <c r="D57" s="66" t="str">
        <f t="shared" si="2"/>
        <v/>
      </c>
      <c r="E57" s="32"/>
      <c r="F57" s="33"/>
      <c r="G57" s="59"/>
      <c r="H57" s="58"/>
      <c r="I57" s="35"/>
      <c r="J57" s="35"/>
      <c r="K57" s="35"/>
      <c r="L57" s="35"/>
      <c r="M57" s="35"/>
      <c r="N57" s="35"/>
      <c r="O57" s="35"/>
      <c r="P57" s="35"/>
      <c r="Q57" s="34"/>
      <c r="R57" s="35"/>
      <c r="S57" s="35"/>
      <c r="T57" s="35"/>
      <c r="U57" s="35"/>
      <c r="V57" s="35"/>
      <c r="W57" s="35"/>
      <c r="X57" s="35"/>
      <c r="Y57" s="35"/>
      <c r="Z57" s="36"/>
      <c r="AA57" s="34"/>
      <c r="AB57" s="35"/>
      <c r="AC57" s="35"/>
      <c r="AD57" s="35"/>
      <c r="AE57" s="36"/>
      <c r="AF57" s="34"/>
      <c r="AG57" s="35"/>
      <c r="AH57" s="35"/>
      <c r="AI57" s="35"/>
      <c r="AJ57" s="35"/>
      <c r="AK57" s="35"/>
      <c r="AL57" s="35"/>
      <c r="AM57" s="35"/>
      <c r="AN57" s="35"/>
      <c r="AO57" s="35"/>
      <c r="AP57" s="36"/>
      <c r="AQ57" s="34"/>
      <c r="AR57" s="35"/>
      <c r="AS57" s="35"/>
      <c r="AT57" s="35"/>
      <c r="AU57" s="35"/>
      <c r="AV57" s="35"/>
      <c r="AW57" s="35"/>
      <c r="AX57" s="37"/>
      <c r="AY57" s="34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7"/>
      <c r="BP57" s="38"/>
      <c r="BQ57" s="35"/>
      <c r="BR57" s="39"/>
      <c r="BS57" s="40"/>
      <c r="BT57" s="60"/>
      <c r="BU57" s="41"/>
      <c r="BV57" s="41"/>
      <c r="BW57" s="41"/>
      <c r="BX57" s="42"/>
      <c r="BY57" s="43"/>
    </row>
    <row r="58" spans="1:77" ht="17.350000000000001" customHeight="1">
      <c r="A58" s="66" t="str">
        <f t="shared" si="1"/>
        <v>010001</v>
      </c>
      <c r="B58" s="63" t="s">
        <v>185</v>
      </c>
      <c r="C58" s="62" t="str">
        <f t="shared" si="3"/>
        <v/>
      </c>
      <c r="D58" s="66" t="str">
        <f t="shared" si="2"/>
        <v/>
      </c>
      <c r="E58" s="32"/>
      <c r="F58" s="33"/>
      <c r="G58" s="59"/>
      <c r="H58" s="58"/>
      <c r="I58" s="35"/>
      <c r="J58" s="35"/>
      <c r="K58" s="35"/>
      <c r="L58" s="35"/>
      <c r="M58" s="35"/>
      <c r="N58" s="35"/>
      <c r="O58" s="35"/>
      <c r="P58" s="35"/>
      <c r="Q58" s="34"/>
      <c r="R58" s="35"/>
      <c r="S58" s="35"/>
      <c r="T58" s="35"/>
      <c r="U58" s="35"/>
      <c r="V58" s="35"/>
      <c r="W58" s="35"/>
      <c r="X58" s="35"/>
      <c r="Y58" s="35"/>
      <c r="Z58" s="36"/>
      <c r="AA58" s="34"/>
      <c r="AB58" s="35"/>
      <c r="AC58" s="35"/>
      <c r="AD58" s="35"/>
      <c r="AE58" s="36"/>
      <c r="AF58" s="34"/>
      <c r="AG58" s="35"/>
      <c r="AH58" s="35"/>
      <c r="AI58" s="35"/>
      <c r="AJ58" s="35"/>
      <c r="AK58" s="35"/>
      <c r="AL58" s="35"/>
      <c r="AM58" s="35"/>
      <c r="AN58" s="35"/>
      <c r="AO58" s="35"/>
      <c r="AP58" s="36"/>
      <c r="AQ58" s="34"/>
      <c r="AR58" s="35"/>
      <c r="AS58" s="35"/>
      <c r="AT58" s="35"/>
      <c r="AU58" s="35"/>
      <c r="AV58" s="35"/>
      <c r="AW58" s="35"/>
      <c r="AX58" s="37"/>
      <c r="AY58" s="34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7"/>
      <c r="BP58" s="38"/>
      <c r="BQ58" s="35"/>
      <c r="BR58" s="39"/>
      <c r="BS58" s="40"/>
      <c r="BT58" s="60"/>
      <c r="BU58" s="41"/>
      <c r="BV58" s="41"/>
      <c r="BW58" s="41"/>
      <c r="BX58" s="42"/>
      <c r="BY58" s="43"/>
    </row>
    <row r="59" spans="1:77" ht="17.350000000000001" customHeight="1">
      <c r="A59" s="66" t="str">
        <f t="shared" si="1"/>
        <v>010001</v>
      </c>
      <c r="B59" s="63" t="s">
        <v>186</v>
      </c>
      <c r="C59" s="62" t="str">
        <f t="shared" si="3"/>
        <v/>
      </c>
      <c r="D59" s="66" t="str">
        <f t="shared" si="2"/>
        <v/>
      </c>
      <c r="E59" s="32"/>
      <c r="F59" s="33"/>
      <c r="G59" s="59"/>
      <c r="H59" s="58"/>
      <c r="I59" s="35"/>
      <c r="J59" s="35"/>
      <c r="K59" s="35"/>
      <c r="L59" s="35"/>
      <c r="M59" s="35"/>
      <c r="N59" s="35"/>
      <c r="O59" s="35"/>
      <c r="P59" s="35"/>
      <c r="Q59" s="34"/>
      <c r="R59" s="35"/>
      <c r="S59" s="35"/>
      <c r="T59" s="35"/>
      <c r="U59" s="35"/>
      <c r="V59" s="35"/>
      <c r="W59" s="35"/>
      <c r="X59" s="35"/>
      <c r="Y59" s="35"/>
      <c r="Z59" s="36"/>
      <c r="AA59" s="34"/>
      <c r="AB59" s="35"/>
      <c r="AC59" s="35"/>
      <c r="AD59" s="35"/>
      <c r="AE59" s="36"/>
      <c r="AF59" s="34"/>
      <c r="AG59" s="35"/>
      <c r="AH59" s="35"/>
      <c r="AI59" s="35"/>
      <c r="AJ59" s="35"/>
      <c r="AK59" s="35"/>
      <c r="AL59" s="35"/>
      <c r="AM59" s="35"/>
      <c r="AN59" s="35"/>
      <c r="AO59" s="35"/>
      <c r="AP59" s="36"/>
      <c r="AQ59" s="34"/>
      <c r="AR59" s="35"/>
      <c r="AS59" s="35"/>
      <c r="AT59" s="35"/>
      <c r="AU59" s="35"/>
      <c r="AV59" s="35"/>
      <c r="AW59" s="35"/>
      <c r="AX59" s="37"/>
      <c r="AY59" s="34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7"/>
      <c r="BP59" s="38"/>
      <c r="BQ59" s="35"/>
      <c r="BR59" s="39"/>
      <c r="BS59" s="40"/>
      <c r="BT59" s="60"/>
      <c r="BU59" s="41"/>
      <c r="BV59" s="41"/>
      <c r="BW59" s="41"/>
      <c r="BX59" s="42"/>
      <c r="BY59" s="43"/>
    </row>
    <row r="60" spans="1:77" ht="17.350000000000001" customHeight="1">
      <c r="A60" s="66" t="str">
        <f t="shared" si="1"/>
        <v>010001</v>
      </c>
      <c r="B60" s="63" t="s">
        <v>187</v>
      </c>
      <c r="C60" s="62" t="str">
        <f t="shared" si="3"/>
        <v/>
      </c>
      <c r="D60" s="66" t="str">
        <f t="shared" si="2"/>
        <v/>
      </c>
      <c r="E60" s="32"/>
      <c r="F60" s="33"/>
      <c r="G60" s="59"/>
      <c r="H60" s="58"/>
      <c r="I60" s="35"/>
      <c r="J60" s="35"/>
      <c r="K60" s="35"/>
      <c r="L60" s="35"/>
      <c r="M60" s="35"/>
      <c r="N60" s="35"/>
      <c r="O60" s="35"/>
      <c r="P60" s="35"/>
      <c r="Q60" s="34"/>
      <c r="R60" s="35"/>
      <c r="S60" s="35"/>
      <c r="T60" s="35"/>
      <c r="U60" s="35"/>
      <c r="V60" s="35"/>
      <c r="W60" s="35"/>
      <c r="X60" s="35"/>
      <c r="Y60" s="35"/>
      <c r="Z60" s="36"/>
      <c r="AA60" s="34"/>
      <c r="AB60" s="35"/>
      <c r="AC60" s="35"/>
      <c r="AD60" s="35"/>
      <c r="AE60" s="36"/>
      <c r="AF60" s="34"/>
      <c r="AG60" s="35"/>
      <c r="AH60" s="35"/>
      <c r="AI60" s="35"/>
      <c r="AJ60" s="35"/>
      <c r="AK60" s="35"/>
      <c r="AL60" s="35"/>
      <c r="AM60" s="35"/>
      <c r="AN60" s="35"/>
      <c r="AO60" s="35"/>
      <c r="AP60" s="36"/>
      <c r="AQ60" s="34"/>
      <c r="AR60" s="35"/>
      <c r="AS60" s="35"/>
      <c r="AT60" s="35"/>
      <c r="AU60" s="35"/>
      <c r="AV60" s="35"/>
      <c r="AW60" s="35"/>
      <c r="AX60" s="37"/>
      <c r="AY60" s="34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7"/>
      <c r="BP60" s="38"/>
      <c r="BQ60" s="35"/>
      <c r="BR60" s="39"/>
      <c r="BS60" s="40"/>
      <c r="BT60" s="60"/>
      <c r="BU60" s="41"/>
      <c r="BV60" s="41"/>
      <c r="BW60" s="41"/>
      <c r="BX60" s="42"/>
      <c r="BY60" s="43"/>
    </row>
    <row r="61" spans="1:77" ht="17.350000000000001" customHeight="1">
      <c r="A61" s="66" t="str">
        <f t="shared" si="1"/>
        <v>010001</v>
      </c>
      <c r="B61" s="63" t="s">
        <v>188</v>
      </c>
      <c r="C61" s="62" t="str">
        <f t="shared" si="3"/>
        <v/>
      </c>
      <c r="D61" s="66" t="str">
        <f t="shared" si="2"/>
        <v/>
      </c>
      <c r="E61" s="32"/>
      <c r="F61" s="33"/>
      <c r="G61" s="59"/>
      <c r="H61" s="58"/>
      <c r="I61" s="35"/>
      <c r="J61" s="35"/>
      <c r="K61" s="35"/>
      <c r="L61" s="35"/>
      <c r="M61" s="35"/>
      <c r="N61" s="35"/>
      <c r="O61" s="35"/>
      <c r="P61" s="35"/>
      <c r="Q61" s="34"/>
      <c r="R61" s="35"/>
      <c r="S61" s="35"/>
      <c r="T61" s="35"/>
      <c r="U61" s="35"/>
      <c r="V61" s="35"/>
      <c r="W61" s="35"/>
      <c r="X61" s="35"/>
      <c r="Y61" s="35"/>
      <c r="Z61" s="36"/>
      <c r="AA61" s="34"/>
      <c r="AB61" s="35"/>
      <c r="AC61" s="35"/>
      <c r="AD61" s="35"/>
      <c r="AE61" s="36"/>
      <c r="AF61" s="34"/>
      <c r="AG61" s="35"/>
      <c r="AH61" s="35"/>
      <c r="AI61" s="35"/>
      <c r="AJ61" s="35"/>
      <c r="AK61" s="35"/>
      <c r="AL61" s="35"/>
      <c r="AM61" s="35"/>
      <c r="AN61" s="35"/>
      <c r="AO61" s="35"/>
      <c r="AP61" s="36"/>
      <c r="AQ61" s="34"/>
      <c r="AR61" s="35"/>
      <c r="AS61" s="35"/>
      <c r="AT61" s="35"/>
      <c r="AU61" s="35"/>
      <c r="AV61" s="35"/>
      <c r="AW61" s="35"/>
      <c r="AX61" s="37"/>
      <c r="AY61" s="34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7"/>
      <c r="BP61" s="38"/>
      <c r="BQ61" s="35"/>
      <c r="BR61" s="39"/>
      <c r="BS61" s="40"/>
      <c r="BT61" s="60"/>
      <c r="BU61" s="41"/>
      <c r="BV61" s="41"/>
      <c r="BW61" s="41"/>
      <c r="BX61" s="42"/>
      <c r="BY61" s="43"/>
    </row>
    <row r="62" spans="1:77" ht="17.350000000000001" customHeight="1">
      <c r="A62" s="66" t="str">
        <f t="shared" si="1"/>
        <v>010001</v>
      </c>
      <c r="B62" s="63" t="s">
        <v>189</v>
      </c>
      <c r="C62" s="62" t="str">
        <f t="shared" si="3"/>
        <v/>
      </c>
      <c r="D62" s="66" t="str">
        <f t="shared" si="2"/>
        <v/>
      </c>
      <c r="E62" s="32"/>
      <c r="F62" s="33"/>
      <c r="G62" s="59"/>
      <c r="H62" s="58"/>
      <c r="I62" s="35"/>
      <c r="J62" s="35"/>
      <c r="K62" s="35"/>
      <c r="L62" s="35"/>
      <c r="M62" s="35"/>
      <c r="N62" s="35"/>
      <c r="O62" s="35"/>
      <c r="P62" s="35"/>
      <c r="Q62" s="34"/>
      <c r="R62" s="35"/>
      <c r="S62" s="35"/>
      <c r="T62" s="35"/>
      <c r="U62" s="35"/>
      <c r="V62" s="35"/>
      <c r="W62" s="35"/>
      <c r="X62" s="35"/>
      <c r="Y62" s="35"/>
      <c r="Z62" s="36"/>
      <c r="AA62" s="34"/>
      <c r="AB62" s="35"/>
      <c r="AC62" s="35"/>
      <c r="AD62" s="35"/>
      <c r="AE62" s="36"/>
      <c r="AF62" s="34"/>
      <c r="AG62" s="35"/>
      <c r="AH62" s="35"/>
      <c r="AI62" s="35"/>
      <c r="AJ62" s="35"/>
      <c r="AK62" s="35"/>
      <c r="AL62" s="35"/>
      <c r="AM62" s="35"/>
      <c r="AN62" s="35"/>
      <c r="AO62" s="35"/>
      <c r="AP62" s="36"/>
      <c r="AQ62" s="34"/>
      <c r="AR62" s="35"/>
      <c r="AS62" s="35"/>
      <c r="AT62" s="35"/>
      <c r="AU62" s="35"/>
      <c r="AV62" s="35"/>
      <c r="AW62" s="35"/>
      <c r="AX62" s="37"/>
      <c r="AY62" s="34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7"/>
      <c r="BP62" s="38"/>
      <c r="BQ62" s="35"/>
      <c r="BR62" s="39"/>
      <c r="BS62" s="40"/>
      <c r="BT62" s="60"/>
      <c r="BU62" s="41"/>
      <c r="BV62" s="41"/>
      <c r="BW62" s="41"/>
      <c r="BX62" s="42"/>
      <c r="BY62" s="43"/>
    </row>
    <row r="63" spans="1:77" ht="17.350000000000001" customHeight="1">
      <c r="A63" s="66" t="str">
        <f t="shared" si="1"/>
        <v>010001</v>
      </c>
      <c r="B63" s="63" t="s">
        <v>190</v>
      </c>
      <c r="C63" s="62" t="str">
        <f t="shared" si="3"/>
        <v/>
      </c>
      <c r="D63" s="66" t="str">
        <f t="shared" si="2"/>
        <v/>
      </c>
      <c r="E63" s="32"/>
      <c r="F63" s="33"/>
      <c r="G63" s="43"/>
      <c r="H63" s="58"/>
      <c r="I63" s="35"/>
      <c r="J63" s="35"/>
      <c r="K63" s="35"/>
      <c r="L63" s="35"/>
      <c r="M63" s="35"/>
      <c r="N63" s="35"/>
      <c r="O63" s="35"/>
      <c r="P63" s="35"/>
      <c r="Q63" s="34"/>
      <c r="R63" s="35"/>
      <c r="S63" s="35"/>
      <c r="T63" s="35"/>
      <c r="U63" s="35"/>
      <c r="V63" s="35"/>
      <c r="W63" s="35"/>
      <c r="X63" s="35"/>
      <c r="Y63" s="35"/>
      <c r="Z63" s="36"/>
      <c r="AA63" s="34"/>
      <c r="AB63" s="35"/>
      <c r="AC63" s="35"/>
      <c r="AD63" s="35"/>
      <c r="AE63" s="36"/>
      <c r="AF63" s="34"/>
      <c r="AG63" s="35"/>
      <c r="AH63" s="35"/>
      <c r="AI63" s="35"/>
      <c r="AJ63" s="35"/>
      <c r="AK63" s="35"/>
      <c r="AL63" s="35"/>
      <c r="AM63" s="35"/>
      <c r="AN63" s="35"/>
      <c r="AO63" s="35"/>
      <c r="AP63" s="36"/>
      <c r="AQ63" s="34"/>
      <c r="AR63" s="35"/>
      <c r="AS63" s="35"/>
      <c r="AT63" s="35"/>
      <c r="AU63" s="35"/>
      <c r="AV63" s="35"/>
      <c r="AW63" s="35"/>
      <c r="AX63" s="37"/>
      <c r="AY63" s="34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7"/>
      <c r="BP63" s="38"/>
      <c r="BQ63" s="35"/>
      <c r="BR63" s="39"/>
      <c r="BS63" s="40"/>
      <c r="BT63" s="60"/>
      <c r="BU63" s="41"/>
      <c r="BV63" s="41"/>
      <c r="BW63" s="41"/>
      <c r="BX63" s="42"/>
      <c r="BY63" s="43"/>
    </row>
    <row r="64" spans="1:77" ht="17.350000000000001" customHeight="1">
      <c r="A64" s="66" t="str">
        <f t="shared" si="1"/>
        <v>010001</v>
      </c>
      <c r="B64" s="63" t="s">
        <v>191</v>
      </c>
      <c r="C64" s="62" t="str">
        <f t="shared" si="3"/>
        <v/>
      </c>
      <c r="D64" s="66" t="str">
        <f t="shared" si="2"/>
        <v/>
      </c>
      <c r="E64" s="32"/>
      <c r="F64" s="33"/>
      <c r="G64" s="59"/>
      <c r="H64" s="58"/>
      <c r="I64" s="35"/>
      <c r="J64" s="35"/>
      <c r="K64" s="35"/>
      <c r="L64" s="35"/>
      <c r="M64" s="35"/>
      <c r="N64" s="35"/>
      <c r="O64" s="35"/>
      <c r="P64" s="35"/>
      <c r="Q64" s="34"/>
      <c r="R64" s="35"/>
      <c r="S64" s="35"/>
      <c r="T64" s="35"/>
      <c r="U64" s="35"/>
      <c r="V64" s="35"/>
      <c r="W64" s="35"/>
      <c r="X64" s="35"/>
      <c r="Y64" s="35"/>
      <c r="Z64" s="36"/>
      <c r="AA64" s="34"/>
      <c r="AB64" s="35"/>
      <c r="AC64" s="35"/>
      <c r="AD64" s="35"/>
      <c r="AE64" s="36"/>
      <c r="AF64" s="34"/>
      <c r="AG64" s="35"/>
      <c r="AH64" s="35"/>
      <c r="AI64" s="35"/>
      <c r="AJ64" s="35"/>
      <c r="AK64" s="35"/>
      <c r="AL64" s="35"/>
      <c r="AM64" s="35"/>
      <c r="AN64" s="35"/>
      <c r="AO64" s="35"/>
      <c r="AP64" s="36"/>
      <c r="AQ64" s="34"/>
      <c r="AR64" s="35"/>
      <c r="AS64" s="35"/>
      <c r="AT64" s="35"/>
      <c r="AU64" s="35"/>
      <c r="AV64" s="35"/>
      <c r="AW64" s="35"/>
      <c r="AX64" s="37"/>
      <c r="AY64" s="34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7"/>
      <c r="BP64" s="38"/>
      <c r="BQ64" s="35"/>
      <c r="BR64" s="39"/>
      <c r="BS64" s="40"/>
      <c r="BT64" s="60"/>
      <c r="BU64" s="41"/>
      <c r="BV64" s="41"/>
      <c r="BW64" s="41"/>
      <c r="BX64" s="42"/>
      <c r="BY64" s="43"/>
    </row>
    <row r="65" spans="1:77" ht="17.350000000000001" customHeight="1">
      <c r="A65" s="66" t="str">
        <f t="shared" si="1"/>
        <v>010001</v>
      </c>
      <c r="B65" s="63" t="s">
        <v>192</v>
      </c>
      <c r="C65" s="62" t="str">
        <f t="shared" si="3"/>
        <v/>
      </c>
      <c r="D65" s="66" t="str">
        <f t="shared" si="2"/>
        <v/>
      </c>
      <c r="E65" s="32"/>
      <c r="F65" s="33"/>
      <c r="G65" s="59"/>
      <c r="H65" s="58"/>
      <c r="I65" s="35"/>
      <c r="J65" s="35"/>
      <c r="K65" s="35"/>
      <c r="L65" s="35"/>
      <c r="M65" s="35"/>
      <c r="N65" s="35"/>
      <c r="O65" s="35"/>
      <c r="P65" s="35"/>
      <c r="Q65" s="34"/>
      <c r="R65" s="35"/>
      <c r="S65" s="35"/>
      <c r="T65" s="35"/>
      <c r="U65" s="35"/>
      <c r="V65" s="35"/>
      <c r="W65" s="35"/>
      <c r="X65" s="35"/>
      <c r="Y65" s="35"/>
      <c r="Z65" s="36"/>
      <c r="AA65" s="34"/>
      <c r="AB65" s="35"/>
      <c r="AC65" s="35"/>
      <c r="AD65" s="35"/>
      <c r="AE65" s="36"/>
      <c r="AF65" s="34"/>
      <c r="AG65" s="35"/>
      <c r="AH65" s="35"/>
      <c r="AI65" s="35"/>
      <c r="AJ65" s="35"/>
      <c r="AK65" s="35"/>
      <c r="AL65" s="35"/>
      <c r="AM65" s="35"/>
      <c r="AN65" s="35"/>
      <c r="AO65" s="35"/>
      <c r="AP65" s="36"/>
      <c r="AQ65" s="34"/>
      <c r="AR65" s="35"/>
      <c r="AS65" s="35"/>
      <c r="AT65" s="35"/>
      <c r="AU65" s="35"/>
      <c r="AV65" s="35"/>
      <c r="AW65" s="35"/>
      <c r="AX65" s="37"/>
      <c r="AY65" s="34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7"/>
      <c r="BP65" s="38"/>
      <c r="BQ65" s="35"/>
      <c r="BR65" s="39"/>
      <c r="BS65" s="40"/>
      <c r="BT65" s="60"/>
      <c r="BU65" s="41"/>
      <c r="BV65" s="41"/>
      <c r="BW65" s="41"/>
      <c r="BX65" s="42"/>
      <c r="BY65" s="43"/>
    </row>
    <row r="66" spans="1:77" ht="17.350000000000001" customHeight="1">
      <c r="A66" s="66" t="str">
        <f t="shared" si="1"/>
        <v>010001</v>
      </c>
      <c r="B66" s="63" t="s">
        <v>193</v>
      </c>
      <c r="C66" s="62" t="str">
        <f t="shared" si="3"/>
        <v/>
      </c>
      <c r="D66" s="66" t="str">
        <f t="shared" si="2"/>
        <v/>
      </c>
      <c r="E66" s="32"/>
      <c r="F66" s="33"/>
      <c r="G66" s="59"/>
      <c r="H66" s="58"/>
      <c r="I66" s="35"/>
      <c r="J66" s="35"/>
      <c r="K66" s="35"/>
      <c r="L66" s="35"/>
      <c r="M66" s="35"/>
      <c r="N66" s="35"/>
      <c r="O66" s="35"/>
      <c r="P66" s="35"/>
      <c r="Q66" s="34"/>
      <c r="R66" s="35"/>
      <c r="S66" s="35"/>
      <c r="T66" s="35"/>
      <c r="U66" s="35"/>
      <c r="V66" s="35"/>
      <c r="W66" s="35"/>
      <c r="X66" s="35"/>
      <c r="Y66" s="35"/>
      <c r="Z66" s="36"/>
      <c r="AA66" s="34"/>
      <c r="AB66" s="35"/>
      <c r="AC66" s="35"/>
      <c r="AD66" s="35"/>
      <c r="AE66" s="36"/>
      <c r="AF66" s="34"/>
      <c r="AG66" s="35"/>
      <c r="AH66" s="35"/>
      <c r="AI66" s="35"/>
      <c r="AJ66" s="35"/>
      <c r="AK66" s="35"/>
      <c r="AL66" s="35"/>
      <c r="AM66" s="35"/>
      <c r="AN66" s="35"/>
      <c r="AO66" s="35"/>
      <c r="AP66" s="36"/>
      <c r="AQ66" s="34"/>
      <c r="AR66" s="35"/>
      <c r="AS66" s="35"/>
      <c r="AT66" s="35"/>
      <c r="AU66" s="35"/>
      <c r="AV66" s="35"/>
      <c r="AW66" s="35"/>
      <c r="AX66" s="37"/>
      <c r="AY66" s="34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7"/>
      <c r="BP66" s="38"/>
      <c r="BQ66" s="35"/>
      <c r="BR66" s="39"/>
      <c r="BS66" s="40"/>
      <c r="BT66" s="60"/>
      <c r="BU66" s="41"/>
      <c r="BV66" s="41"/>
      <c r="BW66" s="41"/>
      <c r="BX66" s="42"/>
      <c r="BY66" s="43"/>
    </row>
    <row r="67" spans="1:77" ht="17.350000000000001" customHeight="1">
      <c r="A67" s="66" t="str">
        <f t="shared" si="1"/>
        <v>010001</v>
      </c>
      <c r="B67" s="63" t="s">
        <v>194</v>
      </c>
      <c r="C67" s="62" t="str">
        <f t="shared" ref="C67:C130" si="4">IF(E67="","",CONCATENATE(A67,B67))</f>
        <v/>
      </c>
      <c r="D67" s="66" t="str">
        <f t="shared" si="2"/>
        <v/>
      </c>
      <c r="E67" s="32"/>
      <c r="F67" s="33"/>
      <c r="G67" s="59"/>
      <c r="H67" s="58"/>
      <c r="I67" s="35"/>
      <c r="J67" s="35"/>
      <c r="K67" s="35"/>
      <c r="L67" s="35"/>
      <c r="M67" s="35"/>
      <c r="N67" s="35"/>
      <c r="O67" s="35"/>
      <c r="P67" s="35"/>
      <c r="Q67" s="34"/>
      <c r="R67" s="35"/>
      <c r="S67" s="35"/>
      <c r="T67" s="35"/>
      <c r="U67" s="35"/>
      <c r="V67" s="35"/>
      <c r="W67" s="35"/>
      <c r="X67" s="35"/>
      <c r="Y67" s="35"/>
      <c r="Z67" s="36"/>
      <c r="AA67" s="34"/>
      <c r="AB67" s="35"/>
      <c r="AC67" s="35"/>
      <c r="AD67" s="35"/>
      <c r="AE67" s="36"/>
      <c r="AF67" s="34"/>
      <c r="AG67" s="35"/>
      <c r="AH67" s="35"/>
      <c r="AI67" s="35"/>
      <c r="AJ67" s="35"/>
      <c r="AK67" s="35"/>
      <c r="AL67" s="35"/>
      <c r="AM67" s="35"/>
      <c r="AN67" s="35"/>
      <c r="AO67" s="35"/>
      <c r="AP67" s="36"/>
      <c r="AQ67" s="34"/>
      <c r="AR67" s="35"/>
      <c r="AS67" s="35"/>
      <c r="AT67" s="35"/>
      <c r="AU67" s="35"/>
      <c r="AV67" s="35"/>
      <c r="AW67" s="35"/>
      <c r="AX67" s="37"/>
      <c r="AY67" s="34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7"/>
      <c r="BP67" s="38"/>
      <c r="BQ67" s="35"/>
      <c r="BR67" s="39"/>
      <c r="BS67" s="40"/>
      <c r="BT67" s="60"/>
      <c r="BU67" s="41"/>
      <c r="BV67" s="41"/>
      <c r="BW67" s="41"/>
      <c r="BX67" s="42"/>
      <c r="BY67" s="43"/>
    </row>
    <row r="68" spans="1:77" ht="17.350000000000001" customHeight="1">
      <c r="A68" s="66" t="str">
        <f t="shared" si="1"/>
        <v>010001</v>
      </c>
      <c r="B68" s="63" t="s">
        <v>195</v>
      </c>
      <c r="C68" s="62" t="str">
        <f t="shared" si="4"/>
        <v/>
      </c>
      <c r="D68" s="66" t="str">
        <f t="shared" si="2"/>
        <v/>
      </c>
      <c r="E68" s="32"/>
      <c r="F68" s="33"/>
      <c r="G68" s="59"/>
      <c r="H68" s="58"/>
      <c r="I68" s="35"/>
      <c r="J68" s="35"/>
      <c r="K68" s="35"/>
      <c r="L68" s="35"/>
      <c r="M68" s="35"/>
      <c r="N68" s="35"/>
      <c r="O68" s="35"/>
      <c r="P68" s="35"/>
      <c r="Q68" s="34"/>
      <c r="R68" s="35"/>
      <c r="S68" s="35"/>
      <c r="T68" s="35"/>
      <c r="U68" s="35"/>
      <c r="V68" s="35"/>
      <c r="W68" s="35"/>
      <c r="X68" s="35"/>
      <c r="Y68" s="35"/>
      <c r="Z68" s="36"/>
      <c r="AA68" s="34"/>
      <c r="AB68" s="35"/>
      <c r="AC68" s="35"/>
      <c r="AD68" s="35"/>
      <c r="AE68" s="36"/>
      <c r="AF68" s="34"/>
      <c r="AG68" s="35"/>
      <c r="AH68" s="35"/>
      <c r="AI68" s="35"/>
      <c r="AJ68" s="35"/>
      <c r="AK68" s="35"/>
      <c r="AL68" s="35"/>
      <c r="AM68" s="35"/>
      <c r="AN68" s="35"/>
      <c r="AO68" s="35"/>
      <c r="AP68" s="36"/>
      <c r="AQ68" s="34"/>
      <c r="AR68" s="35"/>
      <c r="AS68" s="35"/>
      <c r="AT68" s="35"/>
      <c r="AU68" s="35"/>
      <c r="AV68" s="35"/>
      <c r="AW68" s="35"/>
      <c r="AX68" s="37"/>
      <c r="AY68" s="34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7"/>
      <c r="BP68" s="38"/>
      <c r="BQ68" s="35"/>
      <c r="BR68" s="39"/>
      <c r="BS68" s="40"/>
      <c r="BT68" s="60"/>
      <c r="BU68" s="41"/>
      <c r="BV68" s="41"/>
      <c r="BW68" s="41"/>
      <c r="BX68" s="42"/>
      <c r="BY68" s="43"/>
    </row>
    <row r="69" spans="1:77" ht="17.350000000000001" customHeight="1">
      <c r="A69" s="66" t="str">
        <f t="shared" ref="A69:A132" si="5">+$A$3</f>
        <v>010001</v>
      </c>
      <c r="B69" s="63" t="s">
        <v>196</v>
      </c>
      <c r="C69" s="62" t="str">
        <f t="shared" si="4"/>
        <v/>
      </c>
      <c r="D69" s="66" t="str">
        <f t="shared" ref="D69:D132" si="6">IF(E69="","",$D$3)</f>
        <v/>
      </c>
      <c r="E69" s="32"/>
      <c r="F69" s="33"/>
      <c r="G69" s="43"/>
      <c r="H69" s="58"/>
      <c r="I69" s="35"/>
      <c r="J69" s="35"/>
      <c r="K69" s="35"/>
      <c r="L69" s="35"/>
      <c r="M69" s="35"/>
      <c r="N69" s="35"/>
      <c r="O69" s="35"/>
      <c r="P69" s="35"/>
      <c r="Q69" s="34"/>
      <c r="R69" s="35"/>
      <c r="S69" s="35"/>
      <c r="T69" s="35"/>
      <c r="U69" s="35"/>
      <c r="V69" s="35"/>
      <c r="W69" s="35"/>
      <c r="X69" s="35"/>
      <c r="Y69" s="35"/>
      <c r="Z69" s="36"/>
      <c r="AA69" s="34"/>
      <c r="AB69" s="35"/>
      <c r="AC69" s="35"/>
      <c r="AD69" s="35"/>
      <c r="AE69" s="36"/>
      <c r="AF69" s="34"/>
      <c r="AG69" s="35"/>
      <c r="AH69" s="35"/>
      <c r="AI69" s="35"/>
      <c r="AJ69" s="35"/>
      <c r="AK69" s="35"/>
      <c r="AL69" s="35"/>
      <c r="AM69" s="35"/>
      <c r="AN69" s="35"/>
      <c r="AO69" s="35"/>
      <c r="AP69" s="36"/>
      <c r="AQ69" s="34"/>
      <c r="AR69" s="35"/>
      <c r="AS69" s="35"/>
      <c r="AT69" s="35"/>
      <c r="AU69" s="35"/>
      <c r="AV69" s="35"/>
      <c r="AW69" s="35"/>
      <c r="AX69" s="37"/>
      <c r="AY69" s="34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7"/>
      <c r="BP69" s="38"/>
      <c r="BQ69" s="35"/>
      <c r="BR69" s="39"/>
      <c r="BS69" s="40"/>
      <c r="BT69" s="60"/>
      <c r="BU69" s="41"/>
      <c r="BV69" s="41"/>
      <c r="BW69" s="41"/>
      <c r="BX69" s="42"/>
      <c r="BY69" s="43"/>
    </row>
    <row r="70" spans="1:77" ht="17.350000000000001" customHeight="1">
      <c r="A70" s="66" t="str">
        <f t="shared" si="5"/>
        <v>010001</v>
      </c>
      <c r="B70" s="63" t="s">
        <v>197</v>
      </c>
      <c r="C70" s="62" t="str">
        <f t="shared" si="4"/>
        <v/>
      </c>
      <c r="D70" s="66" t="str">
        <f t="shared" si="6"/>
        <v/>
      </c>
      <c r="E70" s="32"/>
      <c r="F70" s="33"/>
      <c r="G70" s="59"/>
      <c r="H70" s="58"/>
      <c r="I70" s="35"/>
      <c r="J70" s="35"/>
      <c r="K70" s="35"/>
      <c r="L70" s="35"/>
      <c r="M70" s="35"/>
      <c r="N70" s="35"/>
      <c r="O70" s="35"/>
      <c r="P70" s="35"/>
      <c r="Q70" s="34"/>
      <c r="R70" s="35"/>
      <c r="S70" s="35"/>
      <c r="T70" s="35"/>
      <c r="U70" s="35"/>
      <c r="V70" s="35"/>
      <c r="W70" s="35"/>
      <c r="X70" s="35"/>
      <c r="Y70" s="35"/>
      <c r="Z70" s="36"/>
      <c r="AA70" s="34"/>
      <c r="AB70" s="35"/>
      <c r="AC70" s="35"/>
      <c r="AD70" s="35"/>
      <c r="AE70" s="36"/>
      <c r="AF70" s="34"/>
      <c r="AG70" s="35"/>
      <c r="AH70" s="35"/>
      <c r="AI70" s="35"/>
      <c r="AJ70" s="35"/>
      <c r="AK70" s="35"/>
      <c r="AL70" s="35"/>
      <c r="AM70" s="35"/>
      <c r="AN70" s="35"/>
      <c r="AO70" s="35"/>
      <c r="AP70" s="36"/>
      <c r="AQ70" s="34"/>
      <c r="AR70" s="35"/>
      <c r="AS70" s="35"/>
      <c r="AT70" s="35"/>
      <c r="AU70" s="35"/>
      <c r="AV70" s="35"/>
      <c r="AW70" s="35"/>
      <c r="AX70" s="37"/>
      <c r="AY70" s="34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7"/>
      <c r="BP70" s="38"/>
      <c r="BQ70" s="35"/>
      <c r="BR70" s="39"/>
      <c r="BS70" s="40"/>
      <c r="BT70" s="60"/>
      <c r="BU70" s="41"/>
      <c r="BV70" s="41"/>
      <c r="BW70" s="41"/>
      <c r="BX70" s="42"/>
      <c r="BY70" s="43"/>
    </row>
    <row r="71" spans="1:77" ht="17.350000000000001" customHeight="1">
      <c r="A71" s="66" t="str">
        <f t="shared" si="5"/>
        <v>010001</v>
      </c>
      <c r="B71" s="63" t="s">
        <v>198</v>
      </c>
      <c r="C71" s="62" t="str">
        <f t="shared" si="4"/>
        <v/>
      </c>
      <c r="D71" s="66" t="str">
        <f t="shared" si="6"/>
        <v/>
      </c>
      <c r="E71" s="32"/>
      <c r="F71" s="33"/>
      <c r="G71" s="59"/>
      <c r="H71" s="58"/>
      <c r="I71" s="35"/>
      <c r="J71" s="35"/>
      <c r="K71" s="35"/>
      <c r="L71" s="35"/>
      <c r="M71" s="35"/>
      <c r="N71" s="35"/>
      <c r="O71" s="35"/>
      <c r="P71" s="35"/>
      <c r="Q71" s="34"/>
      <c r="R71" s="35"/>
      <c r="S71" s="35"/>
      <c r="T71" s="35"/>
      <c r="U71" s="35"/>
      <c r="V71" s="35"/>
      <c r="W71" s="35"/>
      <c r="X71" s="35"/>
      <c r="Y71" s="35"/>
      <c r="Z71" s="36"/>
      <c r="AA71" s="34"/>
      <c r="AB71" s="35"/>
      <c r="AC71" s="35"/>
      <c r="AD71" s="35"/>
      <c r="AE71" s="36"/>
      <c r="AF71" s="34"/>
      <c r="AG71" s="35"/>
      <c r="AH71" s="35"/>
      <c r="AI71" s="35"/>
      <c r="AJ71" s="35"/>
      <c r="AK71" s="35"/>
      <c r="AL71" s="35"/>
      <c r="AM71" s="35"/>
      <c r="AN71" s="35"/>
      <c r="AO71" s="35"/>
      <c r="AP71" s="36"/>
      <c r="AQ71" s="34"/>
      <c r="AR71" s="35"/>
      <c r="AS71" s="35"/>
      <c r="AT71" s="35"/>
      <c r="AU71" s="35"/>
      <c r="AV71" s="35"/>
      <c r="AW71" s="35"/>
      <c r="AX71" s="37"/>
      <c r="AY71" s="34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7"/>
      <c r="BP71" s="38"/>
      <c r="BQ71" s="35"/>
      <c r="BR71" s="39"/>
      <c r="BS71" s="40"/>
      <c r="BT71" s="60"/>
      <c r="BU71" s="41"/>
      <c r="BV71" s="41"/>
      <c r="BW71" s="41"/>
      <c r="BX71" s="42"/>
      <c r="BY71" s="43"/>
    </row>
    <row r="72" spans="1:77" ht="17.350000000000001" customHeight="1">
      <c r="A72" s="66" t="str">
        <f t="shared" si="5"/>
        <v>010001</v>
      </c>
      <c r="B72" s="63" t="s">
        <v>199</v>
      </c>
      <c r="C72" s="62" t="str">
        <f t="shared" si="4"/>
        <v/>
      </c>
      <c r="D72" s="66" t="str">
        <f t="shared" si="6"/>
        <v/>
      </c>
      <c r="E72" s="32"/>
      <c r="F72" s="33"/>
      <c r="G72" s="59"/>
      <c r="H72" s="58"/>
      <c r="I72" s="35"/>
      <c r="J72" s="35"/>
      <c r="K72" s="35"/>
      <c r="L72" s="35"/>
      <c r="M72" s="35"/>
      <c r="N72" s="35"/>
      <c r="O72" s="35"/>
      <c r="P72" s="35"/>
      <c r="Q72" s="34"/>
      <c r="R72" s="35"/>
      <c r="S72" s="35"/>
      <c r="T72" s="35"/>
      <c r="U72" s="35"/>
      <c r="V72" s="35"/>
      <c r="W72" s="35"/>
      <c r="X72" s="35"/>
      <c r="Y72" s="35"/>
      <c r="Z72" s="36"/>
      <c r="AA72" s="34"/>
      <c r="AB72" s="35"/>
      <c r="AC72" s="35"/>
      <c r="AD72" s="35"/>
      <c r="AE72" s="36"/>
      <c r="AF72" s="34"/>
      <c r="AG72" s="35"/>
      <c r="AH72" s="35"/>
      <c r="AI72" s="35"/>
      <c r="AJ72" s="35"/>
      <c r="AK72" s="35"/>
      <c r="AL72" s="35"/>
      <c r="AM72" s="35"/>
      <c r="AN72" s="35"/>
      <c r="AO72" s="35"/>
      <c r="AP72" s="36"/>
      <c r="AQ72" s="34"/>
      <c r="AR72" s="35"/>
      <c r="AS72" s="35"/>
      <c r="AT72" s="35"/>
      <c r="AU72" s="35"/>
      <c r="AV72" s="35"/>
      <c r="AW72" s="35"/>
      <c r="AX72" s="37"/>
      <c r="AY72" s="34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7"/>
      <c r="BP72" s="38"/>
      <c r="BQ72" s="35"/>
      <c r="BR72" s="39"/>
      <c r="BS72" s="40"/>
      <c r="BT72" s="60"/>
      <c r="BU72" s="41"/>
      <c r="BV72" s="41"/>
      <c r="BW72" s="41"/>
      <c r="BX72" s="42"/>
      <c r="BY72" s="43"/>
    </row>
    <row r="73" spans="1:77" ht="17.350000000000001" customHeight="1">
      <c r="A73" s="66" t="str">
        <f t="shared" si="5"/>
        <v>010001</v>
      </c>
      <c r="B73" s="63" t="s">
        <v>200</v>
      </c>
      <c r="C73" s="62" t="str">
        <f t="shared" si="4"/>
        <v/>
      </c>
      <c r="D73" s="66" t="str">
        <f t="shared" si="6"/>
        <v/>
      </c>
      <c r="E73" s="32"/>
      <c r="F73" s="33"/>
      <c r="G73" s="59"/>
      <c r="H73" s="58"/>
      <c r="I73" s="35"/>
      <c r="J73" s="35"/>
      <c r="K73" s="35"/>
      <c r="L73" s="35"/>
      <c r="M73" s="35"/>
      <c r="N73" s="35"/>
      <c r="O73" s="35"/>
      <c r="P73" s="35"/>
      <c r="Q73" s="34"/>
      <c r="R73" s="35"/>
      <c r="S73" s="35"/>
      <c r="T73" s="35"/>
      <c r="U73" s="35"/>
      <c r="V73" s="35"/>
      <c r="W73" s="35"/>
      <c r="X73" s="35"/>
      <c r="Y73" s="35"/>
      <c r="Z73" s="36"/>
      <c r="AA73" s="34"/>
      <c r="AB73" s="35"/>
      <c r="AC73" s="35"/>
      <c r="AD73" s="35"/>
      <c r="AE73" s="36"/>
      <c r="AF73" s="34"/>
      <c r="AG73" s="35"/>
      <c r="AH73" s="35"/>
      <c r="AI73" s="35"/>
      <c r="AJ73" s="35"/>
      <c r="AK73" s="35"/>
      <c r="AL73" s="35"/>
      <c r="AM73" s="35"/>
      <c r="AN73" s="35"/>
      <c r="AO73" s="35"/>
      <c r="AP73" s="36"/>
      <c r="AQ73" s="34"/>
      <c r="AR73" s="35"/>
      <c r="AS73" s="35"/>
      <c r="AT73" s="35"/>
      <c r="AU73" s="35"/>
      <c r="AV73" s="35"/>
      <c r="AW73" s="35"/>
      <c r="AX73" s="37"/>
      <c r="AY73" s="34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7"/>
      <c r="BP73" s="38"/>
      <c r="BQ73" s="35"/>
      <c r="BR73" s="39"/>
      <c r="BS73" s="40"/>
      <c r="BT73" s="60"/>
      <c r="BU73" s="41"/>
      <c r="BV73" s="41"/>
      <c r="BW73" s="41"/>
      <c r="BX73" s="42"/>
      <c r="BY73" s="43"/>
    </row>
    <row r="74" spans="1:77" ht="17.350000000000001" customHeight="1">
      <c r="A74" s="66" t="str">
        <f t="shared" si="5"/>
        <v>010001</v>
      </c>
      <c r="B74" s="63" t="s">
        <v>201</v>
      </c>
      <c r="C74" s="62" t="str">
        <f t="shared" si="4"/>
        <v/>
      </c>
      <c r="D74" s="66" t="str">
        <f t="shared" si="6"/>
        <v/>
      </c>
      <c r="E74" s="32"/>
      <c r="F74" s="33"/>
      <c r="G74" s="59"/>
      <c r="H74" s="58"/>
      <c r="I74" s="35"/>
      <c r="J74" s="35"/>
      <c r="K74" s="35"/>
      <c r="L74" s="35"/>
      <c r="M74" s="35"/>
      <c r="N74" s="35"/>
      <c r="O74" s="35"/>
      <c r="P74" s="35"/>
      <c r="Q74" s="34"/>
      <c r="R74" s="35"/>
      <c r="S74" s="35"/>
      <c r="T74" s="35"/>
      <c r="U74" s="35"/>
      <c r="V74" s="35"/>
      <c r="W74" s="35"/>
      <c r="X74" s="35"/>
      <c r="Y74" s="35"/>
      <c r="Z74" s="36"/>
      <c r="AA74" s="34"/>
      <c r="AB74" s="35"/>
      <c r="AC74" s="35"/>
      <c r="AD74" s="35"/>
      <c r="AE74" s="36"/>
      <c r="AF74" s="34"/>
      <c r="AG74" s="35"/>
      <c r="AH74" s="35"/>
      <c r="AI74" s="35"/>
      <c r="AJ74" s="35"/>
      <c r="AK74" s="35"/>
      <c r="AL74" s="35"/>
      <c r="AM74" s="35"/>
      <c r="AN74" s="35"/>
      <c r="AO74" s="35"/>
      <c r="AP74" s="36"/>
      <c r="AQ74" s="34"/>
      <c r="AR74" s="35"/>
      <c r="AS74" s="35"/>
      <c r="AT74" s="35"/>
      <c r="AU74" s="35"/>
      <c r="AV74" s="35"/>
      <c r="AW74" s="35"/>
      <c r="AX74" s="37"/>
      <c r="AY74" s="34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7"/>
      <c r="BP74" s="38"/>
      <c r="BQ74" s="35"/>
      <c r="BR74" s="39"/>
      <c r="BS74" s="40"/>
      <c r="BT74" s="60"/>
      <c r="BU74" s="41"/>
      <c r="BV74" s="41"/>
      <c r="BW74" s="41"/>
      <c r="BX74" s="42"/>
      <c r="BY74" s="43"/>
    </row>
    <row r="75" spans="1:77" ht="17.350000000000001" customHeight="1">
      <c r="A75" s="66" t="str">
        <f t="shared" si="5"/>
        <v>010001</v>
      </c>
      <c r="B75" s="63" t="s">
        <v>202</v>
      </c>
      <c r="C75" s="62" t="str">
        <f t="shared" si="4"/>
        <v/>
      </c>
      <c r="D75" s="66" t="str">
        <f t="shared" si="6"/>
        <v/>
      </c>
      <c r="E75" s="32"/>
      <c r="F75" s="33"/>
      <c r="G75" s="59"/>
      <c r="H75" s="58"/>
      <c r="I75" s="35"/>
      <c r="J75" s="35"/>
      <c r="K75" s="35"/>
      <c r="L75" s="35"/>
      <c r="M75" s="35"/>
      <c r="N75" s="35"/>
      <c r="O75" s="35"/>
      <c r="P75" s="35"/>
      <c r="Q75" s="34"/>
      <c r="R75" s="35"/>
      <c r="S75" s="35"/>
      <c r="T75" s="35"/>
      <c r="U75" s="35"/>
      <c r="V75" s="35"/>
      <c r="W75" s="35"/>
      <c r="X75" s="35"/>
      <c r="Y75" s="35"/>
      <c r="Z75" s="36"/>
      <c r="AA75" s="34"/>
      <c r="AB75" s="35"/>
      <c r="AC75" s="35"/>
      <c r="AD75" s="35"/>
      <c r="AE75" s="36"/>
      <c r="AF75" s="34"/>
      <c r="AG75" s="35"/>
      <c r="AH75" s="35"/>
      <c r="AI75" s="35"/>
      <c r="AJ75" s="35"/>
      <c r="AK75" s="35"/>
      <c r="AL75" s="35"/>
      <c r="AM75" s="35"/>
      <c r="AN75" s="35"/>
      <c r="AO75" s="35"/>
      <c r="AP75" s="36"/>
      <c r="AQ75" s="34"/>
      <c r="AR75" s="35"/>
      <c r="AS75" s="35"/>
      <c r="AT75" s="35"/>
      <c r="AU75" s="35"/>
      <c r="AV75" s="35"/>
      <c r="AW75" s="35"/>
      <c r="AX75" s="37"/>
      <c r="AY75" s="34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7"/>
      <c r="BP75" s="38"/>
      <c r="BQ75" s="35"/>
      <c r="BR75" s="39"/>
      <c r="BS75" s="40"/>
      <c r="BT75" s="60"/>
      <c r="BU75" s="41"/>
      <c r="BV75" s="41"/>
      <c r="BW75" s="41"/>
      <c r="BX75" s="42"/>
      <c r="BY75" s="43"/>
    </row>
    <row r="76" spans="1:77" ht="17.350000000000001" customHeight="1">
      <c r="A76" s="66" t="str">
        <f t="shared" si="5"/>
        <v>010001</v>
      </c>
      <c r="B76" s="63" t="s">
        <v>203</v>
      </c>
      <c r="C76" s="62" t="str">
        <f t="shared" si="4"/>
        <v/>
      </c>
      <c r="D76" s="66" t="str">
        <f t="shared" si="6"/>
        <v/>
      </c>
      <c r="E76" s="32"/>
      <c r="F76" s="33"/>
      <c r="G76" s="59"/>
      <c r="H76" s="58"/>
      <c r="I76" s="35"/>
      <c r="J76" s="35"/>
      <c r="K76" s="35"/>
      <c r="L76" s="35"/>
      <c r="M76" s="35"/>
      <c r="N76" s="35"/>
      <c r="O76" s="35"/>
      <c r="P76" s="35"/>
      <c r="Q76" s="34"/>
      <c r="R76" s="35"/>
      <c r="S76" s="35"/>
      <c r="T76" s="35"/>
      <c r="U76" s="35"/>
      <c r="V76" s="35"/>
      <c r="W76" s="35"/>
      <c r="X76" s="35"/>
      <c r="Y76" s="35"/>
      <c r="Z76" s="36"/>
      <c r="AA76" s="34"/>
      <c r="AB76" s="35"/>
      <c r="AC76" s="35"/>
      <c r="AD76" s="35"/>
      <c r="AE76" s="36"/>
      <c r="AF76" s="34"/>
      <c r="AG76" s="35"/>
      <c r="AH76" s="35"/>
      <c r="AI76" s="35"/>
      <c r="AJ76" s="35"/>
      <c r="AK76" s="35"/>
      <c r="AL76" s="35"/>
      <c r="AM76" s="35"/>
      <c r="AN76" s="35"/>
      <c r="AO76" s="35"/>
      <c r="AP76" s="36"/>
      <c r="AQ76" s="34"/>
      <c r="AR76" s="35"/>
      <c r="AS76" s="35"/>
      <c r="AT76" s="35"/>
      <c r="AU76" s="35"/>
      <c r="AV76" s="35"/>
      <c r="AW76" s="35"/>
      <c r="AX76" s="37"/>
      <c r="AY76" s="34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7"/>
      <c r="BP76" s="38"/>
      <c r="BQ76" s="35"/>
      <c r="BR76" s="39"/>
      <c r="BS76" s="40"/>
      <c r="BT76" s="60"/>
      <c r="BU76" s="41"/>
      <c r="BV76" s="41"/>
      <c r="BW76" s="41"/>
      <c r="BX76" s="42"/>
      <c r="BY76" s="43"/>
    </row>
    <row r="77" spans="1:77" ht="17.350000000000001" customHeight="1">
      <c r="A77" s="66" t="str">
        <f t="shared" si="5"/>
        <v>010001</v>
      </c>
      <c r="B77" s="63" t="s">
        <v>204</v>
      </c>
      <c r="C77" s="62" t="str">
        <f t="shared" si="4"/>
        <v/>
      </c>
      <c r="D77" s="66" t="str">
        <f t="shared" si="6"/>
        <v/>
      </c>
      <c r="E77" s="32"/>
      <c r="F77" s="33"/>
      <c r="G77" s="59"/>
      <c r="H77" s="58"/>
      <c r="I77" s="35"/>
      <c r="J77" s="35"/>
      <c r="K77" s="35"/>
      <c r="L77" s="35"/>
      <c r="M77" s="35"/>
      <c r="N77" s="35"/>
      <c r="O77" s="35"/>
      <c r="P77" s="35"/>
      <c r="Q77" s="34"/>
      <c r="R77" s="35"/>
      <c r="S77" s="35"/>
      <c r="T77" s="35"/>
      <c r="U77" s="35"/>
      <c r="V77" s="35"/>
      <c r="W77" s="35"/>
      <c r="X77" s="35"/>
      <c r="Y77" s="35"/>
      <c r="Z77" s="36"/>
      <c r="AA77" s="34"/>
      <c r="AB77" s="35"/>
      <c r="AC77" s="35"/>
      <c r="AD77" s="35"/>
      <c r="AE77" s="36"/>
      <c r="AF77" s="34"/>
      <c r="AG77" s="35"/>
      <c r="AH77" s="35"/>
      <c r="AI77" s="35"/>
      <c r="AJ77" s="35"/>
      <c r="AK77" s="35"/>
      <c r="AL77" s="35"/>
      <c r="AM77" s="35"/>
      <c r="AN77" s="35"/>
      <c r="AO77" s="35"/>
      <c r="AP77" s="36"/>
      <c r="AQ77" s="34"/>
      <c r="AR77" s="35"/>
      <c r="AS77" s="35"/>
      <c r="AT77" s="35"/>
      <c r="AU77" s="35"/>
      <c r="AV77" s="35"/>
      <c r="AW77" s="35"/>
      <c r="AX77" s="37"/>
      <c r="AY77" s="34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7"/>
      <c r="BP77" s="38"/>
      <c r="BQ77" s="35"/>
      <c r="BR77" s="39"/>
      <c r="BS77" s="40"/>
      <c r="BT77" s="60"/>
      <c r="BU77" s="41"/>
      <c r="BV77" s="41"/>
      <c r="BW77" s="41"/>
      <c r="BX77" s="42"/>
      <c r="BY77" s="43"/>
    </row>
    <row r="78" spans="1:77" ht="17.350000000000001" customHeight="1">
      <c r="A78" s="66" t="str">
        <f t="shared" si="5"/>
        <v>010001</v>
      </c>
      <c r="B78" s="63" t="s">
        <v>205</v>
      </c>
      <c r="C78" s="62" t="str">
        <f t="shared" si="4"/>
        <v/>
      </c>
      <c r="D78" s="66" t="str">
        <f t="shared" si="6"/>
        <v/>
      </c>
      <c r="E78" s="32"/>
      <c r="F78" s="33"/>
      <c r="G78" s="59"/>
      <c r="H78" s="58"/>
      <c r="I78" s="35"/>
      <c r="J78" s="35"/>
      <c r="K78" s="35"/>
      <c r="L78" s="35"/>
      <c r="M78" s="35"/>
      <c r="N78" s="35"/>
      <c r="O78" s="35"/>
      <c r="P78" s="35"/>
      <c r="Q78" s="34"/>
      <c r="R78" s="35"/>
      <c r="S78" s="35"/>
      <c r="T78" s="35"/>
      <c r="U78" s="35"/>
      <c r="V78" s="35"/>
      <c r="W78" s="35"/>
      <c r="X78" s="35"/>
      <c r="Y78" s="35"/>
      <c r="Z78" s="36"/>
      <c r="AA78" s="34"/>
      <c r="AB78" s="35"/>
      <c r="AC78" s="35"/>
      <c r="AD78" s="35"/>
      <c r="AE78" s="36"/>
      <c r="AF78" s="34"/>
      <c r="AG78" s="35"/>
      <c r="AH78" s="35"/>
      <c r="AI78" s="35"/>
      <c r="AJ78" s="35"/>
      <c r="AK78" s="35"/>
      <c r="AL78" s="35"/>
      <c r="AM78" s="35"/>
      <c r="AN78" s="35"/>
      <c r="AO78" s="35"/>
      <c r="AP78" s="36"/>
      <c r="AQ78" s="34"/>
      <c r="AR78" s="35"/>
      <c r="AS78" s="35"/>
      <c r="AT78" s="35"/>
      <c r="AU78" s="35"/>
      <c r="AV78" s="35"/>
      <c r="AW78" s="35"/>
      <c r="AX78" s="37"/>
      <c r="AY78" s="34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7"/>
      <c r="BP78" s="38"/>
      <c r="BQ78" s="35"/>
      <c r="BR78" s="39"/>
      <c r="BS78" s="40"/>
      <c r="BT78" s="60"/>
      <c r="BU78" s="41"/>
      <c r="BV78" s="41"/>
      <c r="BW78" s="41"/>
      <c r="BX78" s="42"/>
      <c r="BY78" s="43"/>
    </row>
    <row r="79" spans="1:77" ht="17.350000000000001" customHeight="1">
      <c r="A79" s="66" t="str">
        <f t="shared" si="5"/>
        <v>010001</v>
      </c>
      <c r="B79" s="63" t="s">
        <v>206</v>
      </c>
      <c r="C79" s="62" t="str">
        <f t="shared" si="4"/>
        <v/>
      </c>
      <c r="D79" s="66" t="str">
        <f t="shared" si="6"/>
        <v/>
      </c>
      <c r="E79" s="32"/>
      <c r="F79" s="33"/>
      <c r="G79" s="59"/>
      <c r="H79" s="58"/>
      <c r="I79" s="35"/>
      <c r="J79" s="35"/>
      <c r="K79" s="35"/>
      <c r="L79" s="35"/>
      <c r="M79" s="35"/>
      <c r="N79" s="35"/>
      <c r="O79" s="35"/>
      <c r="P79" s="35"/>
      <c r="Q79" s="34"/>
      <c r="R79" s="35"/>
      <c r="S79" s="35"/>
      <c r="T79" s="35"/>
      <c r="U79" s="35"/>
      <c r="V79" s="35"/>
      <c r="W79" s="35"/>
      <c r="X79" s="35"/>
      <c r="Y79" s="35"/>
      <c r="Z79" s="36"/>
      <c r="AA79" s="34"/>
      <c r="AB79" s="35"/>
      <c r="AC79" s="35"/>
      <c r="AD79" s="35"/>
      <c r="AE79" s="36"/>
      <c r="AF79" s="34"/>
      <c r="AG79" s="35"/>
      <c r="AH79" s="35"/>
      <c r="AI79" s="35"/>
      <c r="AJ79" s="35"/>
      <c r="AK79" s="35"/>
      <c r="AL79" s="35"/>
      <c r="AM79" s="35"/>
      <c r="AN79" s="35"/>
      <c r="AO79" s="35"/>
      <c r="AP79" s="36"/>
      <c r="AQ79" s="34"/>
      <c r="AR79" s="35"/>
      <c r="AS79" s="35"/>
      <c r="AT79" s="35"/>
      <c r="AU79" s="35"/>
      <c r="AV79" s="35"/>
      <c r="AW79" s="35"/>
      <c r="AX79" s="37"/>
      <c r="AY79" s="34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7"/>
      <c r="BP79" s="38"/>
      <c r="BQ79" s="35"/>
      <c r="BR79" s="39"/>
      <c r="BS79" s="40"/>
      <c r="BT79" s="60"/>
      <c r="BU79" s="41"/>
      <c r="BV79" s="41"/>
      <c r="BW79" s="41"/>
      <c r="BX79" s="42"/>
      <c r="BY79" s="43"/>
    </row>
    <row r="80" spans="1:77" ht="17.350000000000001" customHeight="1">
      <c r="A80" s="66" t="str">
        <f t="shared" si="5"/>
        <v>010001</v>
      </c>
      <c r="B80" s="63" t="s">
        <v>207</v>
      </c>
      <c r="C80" s="62" t="str">
        <f t="shared" si="4"/>
        <v/>
      </c>
      <c r="D80" s="66" t="str">
        <f t="shared" si="6"/>
        <v/>
      </c>
      <c r="E80" s="32"/>
      <c r="F80" s="33"/>
      <c r="G80" s="59"/>
      <c r="H80" s="58"/>
      <c r="I80" s="35"/>
      <c r="J80" s="35"/>
      <c r="K80" s="35"/>
      <c r="L80" s="35"/>
      <c r="M80" s="35"/>
      <c r="N80" s="35"/>
      <c r="O80" s="35"/>
      <c r="P80" s="35"/>
      <c r="Q80" s="34"/>
      <c r="R80" s="35"/>
      <c r="S80" s="35"/>
      <c r="T80" s="35"/>
      <c r="U80" s="35"/>
      <c r="V80" s="35"/>
      <c r="W80" s="35"/>
      <c r="X80" s="35"/>
      <c r="Y80" s="35"/>
      <c r="Z80" s="36"/>
      <c r="AA80" s="34"/>
      <c r="AB80" s="35"/>
      <c r="AC80" s="35"/>
      <c r="AD80" s="35"/>
      <c r="AE80" s="36"/>
      <c r="AF80" s="34"/>
      <c r="AG80" s="35"/>
      <c r="AH80" s="35"/>
      <c r="AI80" s="35"/>
      <c r="AJ80" s="35"/>
      <c r="AK80" s="35"/>
      <c r="AL80" s="35"/>
      <c r="AM80" s="35"/>
      <c r="AN80" s="35"/>
      <c r="AO80" s="35"/>
      <c r="AP80" s="36"/>
      <c r="AQ80" s="34"/>
      <c r="AR80" s="35"/>
      <c r="AS80" s="35"/>
      <c r="AT80" s="35"/>
      <c r="AU80" s="35"/>
      <c r="AV80" s="35"/>
      <c r="AW80" s="35"/>
      <c r="AX80" s="37"/>
      <c r="AY80" s="34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7"/>
      <c r="BP80" s="38"/>
      <c r="BQ80" s="35"/>
      <c r="BR80" s="39"/>
      <c r="BS80" s="40"/>
      <c r="BT80" s="60"/>
      <c r="BU80" s="41"/>
      <c r="BV80" s="41"/>
      <c r="BW80" s="41"/>
      <c r="BX80" s="42"/>
      <c r="BY80" s="43"/>
    </row>
    <row r="81" spans="1:77" ht="17.350000000000001" customHeight="1">
      <c r="A81" s="66" t="str">
        <f t="shared" si="5"/>
        <v>010001</v>
      </c>
      <c r="B81" s="63" t="s">
        <v>208</v>
      </c>
      <c r="C81" s="62" t="str">
        <f t="shared" si="4"/>
        <v/>
      </c>
      <c r="D81" s="66" t="str">
        <f t="shared" si="6"/>
        <v/>
      </c>
      <c r="E81" s="32"/>
      <c r="F81" s="33"/>
      <c r="G81" s="59"/>
      <c r="H81" s="58"/>
      <c r="I81" s="35"/>
      <c r="J81" s="35"/>
      <c r="K81" s="35"/>
      <c r="L81" s="35"/>
      <c r="M81" s="35"/>
      <c r="N81" s="35"/>
      <c r="O81" s="35"/>
      <c r="P81" s="35"/>
      <c r="Q81" s="34"/>
      <c r="R81" s="35"/>
      <c r="S81" s="35"/>
      <c r="T81" s="35"/>
      <c r="U81" s="35"/>
      <c r="V81" s="35"/>
      <c r="W81" s="35"/>
      <c r="X81" s="35"/>
      <c r="Y81" s="35"/>
      <c r="Z81" s="36"/>
      <c r="AA81" s="34"/>
      <c r="AB81" s="35"/>
      <c r="AC81" s="35"/>
      <c r="AD81" s="35"/>
      <c r="AE81" s="36"/>
      <c r="AF81" s="34"/>
      <c r="AG81" s="35"/>
      <c r="AH81" s="35"/>
      <c r="AI81" s="35"/>
      <c r="AJ81" s="35"/>
      <c r="AK81" s="35"/>
      <c r="AL81" s="35"/>
      <c r="AM81" s="35"/>
      <c r="AN81" s="35"/>
      <c r="AO81" s="35"/>
      <c r="AP81" s="36"/>
      <c r="AQ81" s="34"/>
      <c r="AR81" s="35"/>
      <c r="AS81" s="35"/>
      <c r="AT81" s="35"/>
      <c r="AU81" s="35"/>
      <c r="AV81" s="35"/>
      <c r="AW81" s="35"/>
      <c r="AX81" s="37"/>
      <c r="AY81" s="34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7"/>
      <c r="BP81" s="38"/>
      <c r="BQ81" s="35"/>
      <c r="BR81" s="39"/>
      <c r="BS81" s="40"/>
      <c r="BT81" s="60"/>
      <c r="BU81" s="41"/>
      <c r="BV81" s="41"/>
      <c r="BW81" s="41"/>
      <c r="BX81" s="42"/>
      <c r="BY81" s="43"/>
    </row>
    <row r="82" spans="1:77" ht="17.350000000000001" customHeight="1">
      <c r="A82" s="66" t="str">
        <f t="shared" si="5"/>
        <v>010001</v>
      </c>
      <c r="B82" s="63" t="s">
        <v>209</v>
      </c>
      <c r="C82" s="62" t="str">
        <f t="shared" si="4"/>
        <v/>
      </c>
      <c r="D82" s="66" t="str">
        <f t="shared" si="6"/>
        <v/>
      </c>
      <c r="E82" s="32"/>
      <c r="F82" s="33"/>
      <c r="G82" s="59"/>
      <c r="H82" s="58"/>
      <c r="I82" s="35"/>
      <c r="J82" s="35"/>
      <c r="K82" s="35"/>
      <c r="L82" s="35"/>
      <c r="M82" s="35"/>
      <c r="N82" s="35"/>
      <c r="O82" s="35"/>
      <c r="P82" s="35"/>
      <c r="Q82" s="34"/>
      <c r="R82" s="35"/>
      <c r="S82" s="35"/>
      <c r="T82" s="35"/>
      <c r="U82" s="35"/>
      <c r="V82" s="35"/>
      <c r="W82" s="35"/>
      <c r="X82" s="35"/>
      <c r="Y82" s="35"/>
      <c r="Z82" s="36"/>
      <c r="AA82" s="34"/>
      <c r="AB82" s="35"/>
      <c r="AC82" s="35"/>
      <c r="AD82" s="35"/>
      <c r="AE82" s="36"/>
      <c r="AF82" s="34"/>
      <c r="AG82" s="35"/>
      <c r="AH82" s="35"/>
      <c r="AI82" s="35"/>
      <c r="AJ82" s="35"/>
      <c r="AK82" s="35"/>
      <c r="AL82" s="35"/>
      <c r="AM82" s="35"/>
      <c r="AN82" s="35"/>
      <c r="AO82" s="35"/>
      <c r="AP82" s="36"/>
      <c r="AQ82" s="34"/>
      <c r="AR82" s="35"/>
      <c r="AS82" s="35"/>
      <c r="AT82" s="35"/>
      <c r="AU82" s="35"/>
      <c r="AV82" s="35"/>
      <c r="AW82" s="35"/>
      <c r="AX82" s="37"/>
      <c r="AY82" s="34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7"/>
      <c r="BP82" s="38"/>
      <c r="BQ82" s="35"/>
      <c r="BR82" s="39"/>
      <c r="BS82" s="40"/>
      <c r="BT82" s="60"/>
      <c r="BU82" s="41"/>
      <c r="BV82" s="41"/>
      <c r="BW82" s="41"/>
      <c r="BX82" s="42"/>
      <c r="BY82" s="43"/>
    </row>
    <row r="83" spans="1:77" ht="17.350000000000001" customHeight="1">
      <c r="A83" s="66" t="str">
        <f t="shared" si="5"/>
        <v>010001</v>
      </c>
      <c r="B83" s="63" t="s">
        <v>210</v>
      </c>
      <c r="C83" s="62" t="str">
        <f t="shared" si="4"/>
        <v/>
      </c>
      <c r="D83" s="66" t="str">
        <f t="shared" si="6"/>
        <v/>
      </c>
      <c r="E83" s="32"/>
      <c r="F83" s="33"/>
      <c r="G83" s="59"/>
      <c r="H83" s="58"/>
      <c r="I83" s="35"/>
      <c r="J83" s="35"/>
      <c r="K83" s="35"/>
      <c r="L83" s="35"/>
      <c r="M83" s="35"/>
      <c r="N83" s="35"/>
      <c r="O83" s="35"/>
      <c r="P83" s="35"/>
      <c r="Q83" s="34"/>
      <c r="R83" s="35"/>
      <c r="S83" s="35"/>
      <c r="T83" s="35"/>
      <c r="U83" s="35"/>
      <c r="V83" s="35"/>
      <c r="W83" s="35"/>
      <c r="X83" s="35"/>
      <c r="Y83" s="35"/>
      <c r="Z83" s="36"/>
      <c r="AA83" s="34"/>
      <c r="AB83" s="35"/>
      <c r="AC83" s="35"/>
      <c r="AD83" s="35"/>
      <c r="AE83" s="36"/>
      <c r="AF83" s="34"/>
      <c r="AG83" s="35"/>
      <c r="AH83" s="35"/>
      <c r="AI83" s="35"/>
      <c r="AJ83" s="35"/>
      <c r="AK83" s="35"/>
      <c r="AL83" s="35"/>
      <c r="AM83" s="35"/>
      <c r="AN83" s="35"/>
      <c r="AO83" s="35"/>
      <c r="AP83" s="36"/>
      <c r="AQ83" s="34"/>
      <c r="AR83" s="35"/>
      <c r="AS83" s="35"/>
      <c r="AT83" s="35"/>
      <c r="AU83" s="35"/>
      <c r="AV83" s="35"/>
      <c r="AW83" s="35"/>
      <c r="AX83" s="37"/>
      <c r="AY83" s="34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7"/>
      <c r="BP83" s="38"/>
      <c r="BQ83" s="35"/>
      <c r="BR83" s="39"/>
      <c r="BS83" s="40"/>
      <c r="BT83" s="60"/>
      <c r="BU83" s="41"/>
      <c r="BV83" s="41"/>
      <c r="BW83" s="41"/>
      <c r="BX83" s="42"/>
      <c r="BY83" s="43"/>
    </row>
    <row r="84" spans="1:77" ht="17.350000000000001" customHeight="1">
      <c r="A84" s="66" t="str">
        <f t="shared" si="5"/>
        <v>010001</v>
      </c>
      <c r="B84" s="63" t="s">
        <v>211</v>
      </c>
      <c r="C84" s="62" t="str">
        <f t="shared" si="4"/>
        <v/>
      </c>
      <c r="D84" s="66" t="str">
        <f t="shared" si="6"/>
        <v/>
      </c>
      <c r="E84" s="32"/>
      <c r="F84" s="33"/>
      <c r="G84" s="59"/>
      <c r="H84" s="58"/>
      <c r="I84" s="35"/>
      <c r="J84" s="35"/>
      <c r="K84" s="35"/>
      <c r="L84" s="35"/>
      <c r="M84" s="35"/>
      <c r="N84" s="35"/>
      <c r="O84" s="35"/>
      <c r="P84" s="35"/>
      <c r="Q84" s="34"/>
      <c r="R84" s="35"/>
      <c r="S84" s="35"/>
      <c r="T84" s="35"/>
      <c r="U84" s="35"/>
      <c r="V84" s="35"/>
      <c r="W84" s="35"/>
      <c r="X84" s="35"/>
      <c r="Y84" s="35"/>
      <c r="Z84" s="36"/>
      <c r="AA84" s="34"/>
      <c r="AB84" s="35"/>
      <c r="AC84" s="35"/>
      <c r="AD84" s="35"/>
      <c r="AE84" s="36"/>
      <c r="AF84" s="34"/>
      <c r="AG84" s="35"/>
      <c r="AH84" s="35"/>
      <c r="AI84" s="35"/>
      <c r="AJ84" s="35"/>
      <c r="AK84" s="35"/>
      <c r="AL84" s="35"/>
      <c r="AM84" s="35"/>
      <c r="AN84" s="35"/>
      <c r="AO84" s="35"/>
      <c r="AP84" s="36"/>
      <c r="AQ84" s="34"/>
      <c r="AR84" s="35"/>
      <c r="AS84" s="35"/>
      <c r="AT84" s="35"/>
      <c r="AU84" s="35"/>
      <c r="AV84" s="35"/>
      <c r="AW84" s="35"/>
      <c r="AX84" s="37"/>
      <c r="AY84" s="34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7"/>
      <c r="BP84" s="38"/>
      <c r="BQ84" s="35"/>
      <c r="BR84" s="39"/>
      <c r="BS84" s="40"/>
      <c r="BT84" s="60"/>
      <c r="BU84" s="41"/>
      <c r="BV84" s="41"/>
      <c r="BW84" s="41"/>
      <c r="BX84" s="42"/>
      <c r="BY84" s="43"/>
    </row>
    <row r="85" spans="1:77" ht="17.350000000000001" customHeight="1">
      <c r="A85" s="66" t="str">
        <f t="shared" si="5"/>
        <v>010001</v>
      </c>
      <c r="B85" s="63" t="s">
        <v>212</v>
      </c>
      <c r="C85" s="62" t="str">
        <f t="shared" si="4"/>
        <v/>
      </c>
      <c r="D85" s="66" t="str">
        <f t="shared" si="6"/>
        <v/>
      </c>
      <c r="E85" s="32"/>
      <c r="F85" s="33"/>
      <c r="G85" s="59"/>
      <c r="H85" s="58"/>
      <c r="I85" s="35"/>
      <c r="J85" s="35"/>
      <c r="K85" s="35"/>
      <c r="L85" s="35"/>
      <c r="M85" s="35"/>
      <c r="N85" s="35"/>
      <c r="O85" s="35"/>
      <c r="P85" s="35"/>
      <c r="Q85" s="34"/>
      <c r="R85" s="35"/>
      <c r="S85" s="35"/>
      <c r="T85" s="35"/>
      <c r="U85" s="35"/>
      <c r="V85" s="35"/>
      <c r="W85" s="35"/>
      <c r="X85" s="35"/>
      <c r="Y85" s="35"/>
      <c r="Z85" s="36"/>
      <c r="AA85" s="34"/>
      <c r="AB85" s="35"/>
      <c r="AC85" s="35"/>
      <c r="AD85" s="35"/>
      <c r="AE85" s="36"/>
      <c r="AF85" s="34"/>
      <c r="AG85" s="35"/>
      <c r="AH85" s="35"/>
      <c r="AI85" s="35"/>
      <c r="AJ85" s="35"/>
      <c r="AK85" s="35"/>
      <c r="AL85" s="35"/>
      <c r="AM85" s="35"/>
      <c r="AN85" s="35"/>
      <c r="AO85" s="35"/>
      <c r="AP85" s="36"/>
      <c r="AQ85" s="34"/>
      <c r="AR85" s="35"/>
      <c r="AS85" s="35"/>
      <c r="AT85" s="35"/>
      <c r="AU85" s="35"/>
      <c r="AV85" s="35"/>
      <c r="AW85" s="35"/>
      <c r="AX85" s="37"/>
      <c r="AY85" s="34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7"/>
      <c r="BP85" s="38"/>
      <c r="BQ85" s="35"/>
      <c r="BR85" s="39"/>
      <c r="BS85" s="40"/>
      <c r="BT85" s="60"/>
      <c r="BU85" s="41"/>
      <c r="BV85" s="41"/>
      <c r="BW85" s="41"/>
      <c r="BX85" s="42"/>
      <c r="BY85" s="43"/>
    </row>
    <row r="86" spans="1:77" ht="17.350000000000001" customHeight="1">
      <c r="A86" s="66" t="str">
        <f t="shared" si="5"/>
        <v>010001</v>
      </c>
      <c r="B86" s="63" t="s">
        <v>213</v>
      </c>
      <c r="C86" s="62" t="str">
        <f t="shared" si="4"/>
        <v/>
      </c>
      <c r="D86" s="66" t="str">
        <f t="shared" si="6"/>
        <v/>
      </c>
      <c r="E86" s="32"/>
      <c r="F86" s="33"/>
      <c r="G86" s="59"/>
      <c r="H86" s="58"/>
      <c r="I86" s="35"/>
      <c r="J86" s="35"/>
      <c r="K86" s="35"/>
      <c r="L86" s="35"/>
      <c r="M86" s="35"/>
      <c r="N86" s="35"/>
      <c r="O86" s="35"/>
      <c r="P86" s="35"/>
      <c r="Q86" s="34"/>
      <c r="R86" s="35"/>
      <c r="S86" s="35"/>
      <c r="T86" s="35"/>
      <c r="U86" s="35"/>
      <c r="V86" s="35"/>
      <c r="W86" s="35"/>
      <c r="X86" s="35"/>
      <c r="Y86" s="35"/>
      <c r="Z86" s="36"/>
      <c r="AA86" s="34"/>
      <c r="AB86" s="35"/>
      <c r="AC86" s="35"/>
      <c r="AD86" s="35"/>
      <c r="AE86" s="36"/>
      <c r="AF86" s="34"/>
      <c r="AG86" s="35"/>
      <c r="AH86" s="35"/>
      <c r="AI86" s="35"/>
      <c r="AJ86" s="35"/>
      <c r="AK86" s="35"/>
      <c r="AL86" s="35"/>
      <c r="AM86" s="35"/>
      <c r="AN86" s="35"/>
      <c r="AO86" s="35"/>
      <c r="AP86" s="36"/>
      <c r="AQ86" s="34"/>
      <c r="AR86" s="35"/>
      <c r="AS86" s="35"/>
      <c r="AT86" s="35"/>
      <c r="AU86" s="35"/>
      <c r="AV86" s="35"/>
      <c r="AW86" s="35"/>
      <c r="AX86" s="37"/>
      <c r="AY86" s="34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7"/>
      <c r="BP86" s="38"/>
      <c r="BQ86" s="35"/>
      <c r="BR86" s="39"/>
      <c r="BS86" s="40"/>
      <c r="BT86" s="60"/>
      <c r="BU86" s="41"/>
      <c r="BV86" s="41"/>
      <c r="BW86" s="41"/>
      <c r="BX86" s="42"/>
      <c r="BY86" s="43"/>
    </row>
    <row r="87" spans="1:77" ht="17.350000000000001" customHeight="1">
      <c r="A87" s="66" t="str">
        <f t="shared" si="5"/>
        <v>010001</v>
      </c>
      <c r="B87" s="63" t="s">
        <v>214</v>
      </c>
      <c r="C87" s="62" t="str">
        <f t="shared" si="4"/>
        <v/>
      </c>
      <c r="D87" s="66" t="str">
        <f t="shared" si="6"/>
        <v/>
      </c>
      <c r="E87" s="32"/>
      <c r="F87" s="33"/>
      <c r="G87" s="59"/>
      <c r="H87" s="58"/>
      <c r="I87" s="35"/>
      <c r="J87" s="35"/>
      <c r="K87" s="35"/>
      <c r="L87" s="35"/>
      <c r="M87" s="35"/>
      <c r="N87" s="35"/>
      <c r="O87" s="35"/>
      <c r="P87" s="35"/>
      <c r="Q87" s="34"/>
      <c r="R87" s="35"/>
      <c r="S87" s="35"/>
      <c r="T87" s="35"/>
      <c r="U87" s="35"/>
      <c r="V87" s="35"/>
      <c r="W87" s="35"/>
      <c r="X87" s="35"/>
      <c r="Y87" s="35"/>
      <c r="Z87" s="36"/>
      <c r="AA87" s="34"/>
      <c r="AB87" s="35"/>
      <c r="AC87" s="35"/>
      <c r="AD87" s="35"/>
      <c r="AE87" s="36"/>
      <c r="AF87" s="34"/>
      <c r="AG87" s="35"/>
      <c r="AH87" s="35"/>
      <c r="AI87" s="35"/>
      <c r="AJ87" s="35"/>
      <c r="AK87" s="35"/>
      <c r="AL87" s="35"/>
      <c r="AM87" s="35"/>
      <c r="AN87" s="35"/>
      <c r="AO87" s="35"/>
      <c r="AP87" s="36"/>
      <c r="AQ87" s="34"/>
      <c r="AR87" s="35"/>
      <c r="AS87" s="35"/>
      <c r="AT87" s="35"/>
      <c r="AU87" s="35"/>
      <c r="AV87" s="35"/>
      <c r="AW87" s="35"/>
      <c r="AX87" s="37"/>
      <c r="AY87" s="34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7"/>
      <c r="BP87" s="38"/>
      <c r="BQ87" s="35"/>
      <c r="BR87" s="39"/>
      <c r="BS87" s="40"/>
      <c r="BT87" s="60"/>
      <c r="BU87" s="41"/>
      <c r="BV87" s="41"/>
      <c r="BW87" s="41"/>
      <c r="BX87" s="42"/>
      <c r="BY87" s="43"/>
    </row>
    <row r="88" spans="1:77" ht="17.350000000000001" customHeight="1">
      <c r="A88" s="66" t="str">
        <f t="shared" si="5"/>
        <v>010001</v>
      </c>
      <c r="B88" s="63" t="s">
        <v>215</v>
      </c>
      <c r="C88" s="62" t="str">
        <f t="shared" si="4"/>
        <v/>
      </c>
      <c r="D88" s="66" t="str">
        <f t="shared" si="6"/>
        <v/>
      </c>
      <c r="E88" s="32"/>
      <c r="F88" s="33"/>
      <c r="G88" s="43"/>
      <c r="H88" s="58"/>
      <c r="I88" s="35"/>
      <c r="J88" s="35"/>
      <c r="K88" s="35"/>
      <c r="L88" s="35"/>
      <c r="M88" s="35"/>
      <c r="N88" s="35"/>
      <c r="O88" s="35"/>
      <c r="P88" s="35"/>
      <c r="Q88" s="34"/>
      <c r="R88" s="35"/>
      <c r="S88" s="35"/>
      <c r="T88" s="35"/>
      <c r="U88" s="35"/>
      <c r="V88" s="35"/>
      <c r="W88" s="35"/>
      <c r="X88" s="35"/>
      <c r="Y88" s="35"/>
      <c r="Z88" s="36"/>
      <c r="AA88" s="34"/>
      <c r="AB88" s="35"/>
      <c r="AC88" s="35"/>
      <c r="AD88" s="35"/>
      <c r="AE88" s="36"/>
      <c r="AF88" s="34"/>
      <c r="AG88" s="35"/>
      <c r="AH88" s="35"/>
      <c r="AI88" s="35"/>
      <c r="AJ88" s="35"/>
      <c r="AK88" s="35"/>
      <c r="AL88" s="35"/>
      <c r="AM88" s="35"/>
      <c r="AN88" s="35"/>
      <c r="AO88" s="35"/>
      <c r="AP88" s="36"/>
      <c r="AQ88" s="34"/>
      <c r="AR88" s="35"/>
      <c r="AS88" s="35"/>
      <c r="AT88" s="35"/>
      <c r="AU88" s="35"/>
      <c r="AV88" s="35"/>
      <c r="AW88" s="35"/>
      <c r="AX88" s="37"/>
      <c r="AY88" s="34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7"/>
      <c r="BP88" s="38"/>
      <c r="BQ88" s="35"/>
      <c r="BR88" s="39"/>
      <c r="BS88" s="40"/>
      <c r="BT88" s="60"/>
      <c r="BU88" s="41"/>
      <c r="BV88" s="41"/>
      <c r="BW88" s="41"/>
      <c r="BX88" s="42"/>
      <c r="BY88" s="43"/>
    </row>
    <row r="89" spans="1:77" ht="17.350000000000001" customHeight="1">
      <c r="A89" s="66" t="str">
        <f t="shared" si="5"/>
        <v>010001</v>
      </c>
      <c r="B89" s="63" t="s">
        <v>216</v>
      </c>
      <c r="C89" s="62" t="str">
        <f t="shared" si="4"/>
        <v/>
      </c>
      <c r="D89" s="66" t="str">
        <f t="shared" si="6"/>
        <v/>
      </c>
      <c r="E89" s="32"/>
      <c r="F89" s="33"/>
      <c r="G89" s="59"/>
      <c r="H89" s="58"/>
      <c r="I89" s="35"/>
      <c r="J89" s="35"/>
      <c r="K89" s="35"/>
      <c r="L89" s="35"/>
      <c r="M89" s="35"/>
      <c r="N89" s="35"/>
      <c r="O89" s="35"/>
      <c r="P89" s="35"/>
      <c r="Q89" s="34"/>
      <c r="R89" s="35"/>
      <c r="S89" s="35"/>
      <c r="T89" s="35"/>
      <c r="U89" s="35"/>
      <c r="V89" s="35"/>
      <c r="W89" s="35"/>
      <c r="X89" s="35"/>
      <c r="Y89" s="35"/>
      <c r="Z89" s="36"/>
      <c r="AA89" s="34"/>
      <c r="AB89" s="35"/>
      <c r="AC89" s="35"/>
      <c r="AD89" s="35"/>
      <c r="AE89" s="36"/>
      <c r="AF89" s="34"/>
      <c r="AG89" s="35"/>
      <c r="AH89" s="35"/>
      <c r="AI89" s="35"/>
      <c r="AJ89" s="35"/>
      <c r="AK89" s="35"/>
      <c r="AL89" s="35"/>
      <c r="AM89" s="35"/>
      <c r="AN89" s="35"/>
      <c r="AO89" s="35"/>
      <c r="AP89" s="36"/>
      <c r="AQ89" s="34"/>
      <c r="AR89" s="35"/>
      <c r="AS89" s="35"/>
      <c r="AT89" s="35"/>
      <c r="AU89" s="35"/>
      <c r="AV89" s="35"/>
      <c r="AW89" s="35"/>
      <c r="AX89" s="37"/>
      <c r="AY89" s="34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7"/>
      <c r="BP89" s="38"/>
      <c r="BQ89" s="35"/>
      <c r="BR89" s="39"/>
      <c r="BS89" s="40"/>
      <c r="BT89" s="60"/>
      <c r="BU89" s="41"/>
      <c r="BV89" s="41"/>
      <c r="BW89" s="41"/>
      <c r="BX89" s="42"/>
      <c r="BY89" s="43"/>
    </row>
    <row r="90" spans="1:77" ht="17.350000000000001" customHeight="1">
      <c r="A90" s="66" t="str">
        <f t="shared" si="5"/>
        <v>010001</v>
      </c>
      <c r="B90" s="63" t="s">
        <v>217</v>
      </c>
      <c r="C90" s="62" t="str">
        <f t="shared" si="4"/>
        <v/>
      </c>
      <c r="D90" s="66" t="str">
        <f t="shared" si="6"/>
        <v/>
      </c>
      <c r="E90" s="32"/>
      <c r="F90" s="33"/>
      <c r="G90" s="59"/>
      <c r="H90" s="58"/>
      <c r="I90" s="35"/>
      <c r="J90" s="35"/>
      <c r="K90" s="35"/>
      <c r="L90" s="35"/>
      <c r="M90" s="35"/>
      <c r="N90" s="35"/>
      <c r="O90" s="35"/>
      <c r="P90" s="35"/>
      <c r="Q90" s="34"/>
      <c r="R90" s="35"/>
      <c r="S90" s="35"/>
      <c r="T90" s="35"/>
      <c r="U90" s="35"/>
      <c r="V90" s="35"/>
      <c r="W90" s="35"/>
      <c r="X90" s="35"/>
      <c r="Y90" s="35"/>
      <c r="Z90" s="36"/>
      <c r="AA90" s="34"/>
      <c r="AB90" s="35"/>
      <c r="AC90" s="35"/>
      <c r="AD90" s="35"/>
      <c r="AE90" s="36"/>
      <c r="AF90" s="34"/>
      <c r="AG90" s="35"/>
      <c r="AH90" s="35"/>
      <c r="AI90" s="35"/>
      <c r="AJ90" s="35"/>
      <c r="AK90" s="35"/>
      <c r="AL90" s="35"/>
      <c r="AM90" s="35"/>
      <c r="AN90" s="35"/>
      <c r="AO90" s="35"/>
      <c r="AP90" s="36"/>
      <c r="AQ90" s="34"/>
      <c r="AR90" s="35"/>
      <c r="AS90" s="35"/>
      <c r="AT90" s="35"/>
      <c r="AU90" s="35"/>
      <c r="AV90" s="35"/>
      <c r="AW90" s="35"/>
      <c r="AX90" s="37"/>
      <c r="AY90" s="34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7"/>
      <c r="BP90" s="38"/>
      <c r="BQ90" s="35"/>
      <c r="BR90" s="39"/>
      <c r="BS90" s="40"/>
      <c r="BT90" s="60"/>
      <c r="BU90" s="41"/>
      <c r="BV90" s="41"/>
      <c r="BW90" s="41"/>
      <c r="BX90" s="42"/>
      <c r="BY90" s="43"/>
    </row>
    <row r="91" spans="1:77" ht="17.350000000000001" customHeight="1">
      <c r="A91" s="66" t="str">
        <f t="shared" si="5"/>
        <v>010001</v>
      </c>
      <c r="B91" s="63" t="s">
        <v>218</v>
      </c>
      <c r="C91" s="62" t="str">
        <f t="shared" si="4"/>
        <v/>
      </c>
      <c r="D91" s="66" t="str">
        <f t="shared" si="6"/>
        <v/>
      </c>
      <c r="E91" s="32"/>
      <c r="F91" s="33"/>
      <c r="G91" s="59"/>
      <c r="H91" s="58"/>
      <c r="I91" s="35"/>
      <c r="J91" s="35"/>
      <c r="K91" s="35"/>
      <c r="L91" s="35"/>
      <c r="M91" s="35"/>
      <c r="N91" s="35"/>
      <c r="O91" s="35"/>
      <c r="P91" s="35"/>
      <c r="Q91" s="34"/>
      <c r="R91" s="35"/>
      <c r="S91" s="35"/>
      <c r="T91" s="35"/>
      <c r="U91" s="35"/>
      <c r="V91" s="35"/>
      <c r="W91" s="35"/>
      <c r="X91" s="35"/>
      <c r="Y91" s="35"/>
      <c r="Z91" s="36"/>
      <c r="AA91" s="34"/>
      <c r="AB91" s="35"/>
      <c r="AC91" s="35"/>
      <c r="AD91" s="35"/>
      <c r="AE91" s="36"/>
      <c r="AF91" s="34"/>
      <c r="AG91" s="35"/>
      <c r="AH91" s="35"/>
      <c r="AI91" s="35"/>
      <c r="AJ91" s="35"/>
      <c r="AK91" s="35"/>
      <c r="AL91" s="35"/>
      <c r="AM91" s="35"/>
      <c r="AN91" s="35"/>
      <c r="AO91" s="35"/>
      <c r="AP91" s="36"/>
      <c r="AQ91" s="34"/>
      <c r="AR91" s="35"/>
      <c r="AS91" s="35"/>
      <c r="AT91" s="35"/>
      <c r="AU91" s="35"/>
      <c r="AV91" s="35"/>
      <c r="AW91" s="35"/>
      <c r="AX91" s="37"/>
      <c r="AY91" s="34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7"/>
      <c r="BP91" s="38"/>
      <c r="BQ91" s="35"/>
      <c r="BR91" s="39"/>
      <c r="BS91" s="40"/>
      <c r="BT91" s="60"/>
      <c r="BU91" s="41"/>
      <c r="BV91" s="41"/>
      <c r="BW91" s="41"/>
      <c r="BX91" s="42"/>
      <c r="BY91" s="43"/>
    </row>
    <row r="92" spans="1:77" ht="17.350000000000001" customHeight="1">
      <c r="A92" s="66" t="str">
        <f t="shared" si="5"/>
        <v>010001</v>
      </c>
      <c r="B92" s="63" t="s">
        <v>219</v>
      </c>
      <c r="C92" s="62" t="str">
        <f t="shared" si="4"/>
        <v/>
      </c>
      <c r="D92" s="66" t="str">
        <f t="shared" si="6"/>
        <v/>
      </c>
      <c r="E92" s="32"/>
      <c r="F92" s="33"/>
      <c r="G92" s="59"/>
      <c r="H92" s="58"/>
      <c r="I92" s="35"/>
      <c r="J92" s="35"/>
      <c r="K92" s="35"/>
      <c r="L92" s="35"/>
      <c r="M92" s="35"/>
      <c r="N92" s="35"/>
      <c r="O92" s="35"/>
      <c r="P92" s="35"/>
      <c r="Q92" s="34"/>
      <c r="R92" s="35"/>
      <c r="S92" s="35"/>
      <c r="T92" s="35"/>
      <c r="U92" s="35"/>
      <c r="V92" s="35"/>
      <c r="W92" s="35"/>
      <c r="X92" s="35"/>
      <c r="Y92" s="35"/>
      <c r="Z92" s="36"/>
      <c r="AA92" s="34"/>
      <c r="AB92" s="35"/>
      <c r="AC92" s="35"/>
      <c r="AD92" s="35"/>
      <c r="AE92" s="36"/>
      <c r="AF92" s="34"/>
      <c r="AG92" s="35"/>
      <c r="AH92" s="35"/>
      <c r="AI92" s="35"/>
      <c r="AJ92" s="35"/>
      <c r="AK92" s="35"/>
      <c r="AL92" s="35"/>
      <c r="AM92" s="35"/>
      <c r="AN92" s="35"/>
      <c r="AO92" s="35"/>
      <c r="AP92" s="36"/>
      <c r="AQ92" s="34"/>
      <c r="AR92" s="35"/>
      <c r="AS92" s="35"/>
      <c r="AT92" s="35"/>
      <c r="AU92" s="35"/>
      <c r="AV92" s="35"/>
      <c r="AW92" s="35"/>
      <c r="AX92" s="37"/>
      <c r="AY92" s="34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7"/>
      <c r="BP92" s="38"/>
      <c r="BQ92" s="35"/>
      <c r="BR92" s="39"/>
      <c r="BS92" s="40"/>
      <c r="BT92" s="60"/>
      <c r="BU92" s="41"/>
      <c r="BV92" s="41"/>
      <c r="BW92" s="41"/>
      <c r="BX92" s="42"/>
      <c r="BY92" s="43"/>
    </row>
    <row r="93" spans="1:77" ht="17.350000000000001" customHeight="1">
      <c r="A93" s="66" t="str">
        <f t="shared" si="5"/>
        <v>010001</v>
      </c>
      <c r="B93" s="63" t="s">
        <v>220</v>
      </c>
      <c r="C93" s="62" t="str">
        <f t="shared" si="4"/>
        <v/>
      </c>
      <c r="D93" s="66" t="str">
        <f t="shared" si="6"/>
        <v/>
      </c>
      <c r="E93" s="32"/>
      <c r="F93" s="33"/>
      <c r="G93" s="59"/>
      <c r="H93" s="58"/>
      <c r="I93" s="35"/>
      <c r="J93" s="35"/>
      <c r="K93" s="35"/>
      <c r="L93" s="35"/>
      <c r="M93" s="35"/>
      <c r="N93" s="35"/>
      <c r="O93" s="35"/>
      <c r="P93" s="35"/>
      <c r="Q93" s="34"/>
      <c r="R93" s="35"/>
      <c r="S93" s="35"/>
      <c r="T93" s="35"/>
      <c r="U93" s="35"/>
      <c r="V93" s="35"/>
      <c r="W93" s="35"/>
      <c r="X93" s="35"/>
      <c r="Y93" s="35"/>
      <c r="Z93" s="36"/>
      <c r="AA93" s="34"/>
      <c r="AB93" s="35"/>
      <c r="AC93" s="35"/>
      <c r="AD93" s="35"/>
      <c r="AE93" s="36"/>
      <c r="AF93" s="34"/>
      <c r="AG93" s="35"/>
      <c r="AH93" s="35"/>
      <c r="AI93" s="35"/>
      <c r="AJ93" s="35"/>
      <c r="AK93" s="35"/>
      <c r="AL93" s="35"/>
      <c r="AM93" s="35"/>
      <c r="AN93" s="35"/>
      <c r="AO93" s="35"/>
      <c r="AP93" s="36"/>
      <c r="AQ93" s="34"/>
      <c r="AR93" s="35"/>
      <c r="AS93" s="35"/>
      <c r="AT93" s="35"/>
      <c r="AU93" s="35"/>
      <c r="AV93" s="35"/>
      <c r="AW93" s="35"/>
      <c r="AX93" s="37"/>
      <c r="AY93" s="34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7"/>
      <c r="BP93" s="38"/>
      <c r="BQ93" s="35"/>
      <c r="BR93" s="39"/>
      <c r="BS93" s="40"/>
      <c r="BT93" s="60"/>
      <c r="BU93" s="41"/>
      <c r="BV93" s="41"/>
      <c r="BW93" s="41"/>
      <c r="BX93" s="42"/>
      <c r="BY93" s="43"/>
    </row>
    <row r="94" spans="1:77" ht="17.350000000000001" customHeight="1">
      <c r="A94" s="66" t="str">
        <f t="shared" si="5"/>
        <v>010001</v>
      </c>
      <c r="B94" s="63" t="s">
        <v>221</v>
      </c>
      <c r="C94" s="62" t="str">
        <f t="shared" si="4"/>
        <v/>
      </c>
      <c r="D94" s="66" t="str">
        <f t="shared" si="6"/>
        <v/>
      </c>
      <c r="E94" s="32"/>
      <c r="F94" s="33"/>
      <c r="G94" s="43"/>
      <c r="H94" s="58"/>
      <c r="I94" s="35"/>
      <c r="J94" s="35"/>
      <c r="K94" s="35"/>
      <c r="L94" s="35"/>
      <c r="M94" s="35"/>
      <c r="N94" s="35"/>
      <c r="O94" s="35"/>
      <c r="P94" s="35"/>
      <c r="Q94" s="34"/>
      <c r="R94" s="35"/>
      <c r="S94" s="35"/>
      <c r="T94" s="35"/>
      <c r="U94" s="35"/>
      <c r="V94" s="35"/>
      <c r="W94" s="35"/>
      <c r="X94" s="35"/>
      <c r="Y94" s="35"/>
      <c r="Z94" s="36"/>
      <c r="AA94" s="34"/>
      <c r="AB94" s="35"/>
      <c r="AC94" s="35"/>
      <c r="AD94" s="35"/>
      <c r="AE94" s="36"/>
      <c r="AF94" s="34"/>
      <c r="AG94" s="35"/>
      <c r="AH94" s="35"/>
      <c r="AI94" s="35"/>
      <c r="AJ94" s="35"/>
      <c r="AK94" s="35"/>
      <c r="AL94" s="35"/>
      <c r="AM94" s="35"/>
      <c r="AN94" s="35"/>
      <c r="AO94" s="35"/>
      <c r="AP94" s="36"/>
      <c r="AQ94" s="34"/>
      <c r="AR94" s="35"/>
      <c r="AS94" s="35"/>
      <c r="AT94" s="35"/>
      <c r="AU94" s="35"/>
      <c r="AV94" s="35"/>
      <c r="AW94" s="35"/>
      <c r="AX94" s="37"/>
      <c r="AY94" s="34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7"/>
      <c r="BP94" s="38"/>
      <c r="BQ94" s="35"/>
      <c r="BR94" s="39"/>
      <c r="BS94" s="40"/>
      <c r="BT94" s="60"/>
      <c r="BU94" s="41"/>
      <c r="BV94" s="41"/>
      <c r="BW94" s="41"/>
      <c r="BX94" s="42"/>
      <c r="BY94" s="43"/>
    </row>
    <row r="95" spans="1:77" ht="18" customHeight="1">
      <c r="A95" s="66" t="str">
        <f t="shared" si="5"/>
        <v>010001</v>
      </c>
      <c r="B95" s="63" t="s">
        <v>222</v>
      </c>
      <c r="C95" s="62" t="str">
        <f t="shared" si="4"/>
        <v/>
      </c>
      <c r="D95" s="66" t="str">
        <f t="shared" si="6"/>
        <v/>
      </c>
      <c r="E95" s="32"/>
      <c r="F95" s="33"/>
      <c r="G95" s="59"/>
      <c r="H95" s="58"/>
      <c r="I95" s="35"/>
      <c r="J95" s="35"/>
      <c r="K95" s="35"/>
      <c r="L95" s="35"/>
      <c r="M95" s="35"/>
      <c r="N95" s="35"/>
      <c r="O95" s="35"/>
      <c r="P95" s="35"/>
      <c r="Q95" s="34"/>
      <c r="R95" s="35"/>
      <c r="S95" s="35"/>
      <c r="T95" s="35"/>
      <c r="U95" s="35"/>
      <c r="V95" s="35"/>
      <c r="W95" s="35"/>
      <c r="X95" s="35"/>
      <c r="Y95" s="35"/>
      <c r="Z95" s="36"/>
      <c r="AA95" s="34"/>
      <c r="AB95" s="35"/>
      <c r="AC95" s="35"/>
      <c r="AD95" s="35"/>
      <c r="AE95" s="36"/>
      <c r="AF95" s="34"/>
      <c r="AG95" s="35"/>
      <c r="AH95" s="35"/>
      <c r="AI95" s="35"/>
      <c r="AJ95" s="35"/>
      <c r="AK95" s="35"/>
      <c r="AL95" s="35"/>
      <c r="AM95" s="35"/>
      <c r="AN95" s="35"/>
      <c r="AO95" s="35"/>
      <c r="AP95" s="36"/>
      <c r="AQ95" s="34"/>
      <c r="AR95" s="35"/>
      <c r="AS95" s="35"/>
      <c r="AT95" s="35"/>
      <c r="AU95" s="35"/>
      <c r="AV95" s="35"/>
      <c r="AW95" s="35"/>
      <c r="AX95" s="37"/>
      <c r="AY95" s="34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7"/>
      <c r="BP95" s="38"/>
      <c r="BQ95" s="35"/>
      <c r="BR95" s="39"/>
      <c r="BS95" s="40"/>
      <c r="BT95" s="60"/>
      <c r="BU95" s="41"/>
      <c r="BV95" s="41"/>
      <c r="BW95" s="41"/>
      <c r="BX95" s="42"/>
      <c r="BY95" s="43"/>
    </row>
    <row r="96" spans="1:77" ht="18" customHeight="1">
      <c r="A96" s="66" t="str">
        <f t="shared" si="5"/>
        <v>010001</v>
      </c>
      <c r="B96" s="63" t="s">
        <v>223</v>
      </c>
      <c r="C96" s="62" t="str">
        <f t="shared" si="4"/>
        <v/>
      </c>
      <c r="D96" s="66" t="str">
        <f t="shared" si="6"/>
        <v/>
      </c>
      <c r="E96" s="32"/>
      <c r="F96" s="33"/>
      <c r="G96" s="59"/>
      <c r="H96" s="58"/>
      <c r="I96" s="35"/>
      <c r="J96" s="35"/>
      <c r="K96" s="35"/>
      <c r="L96" s="35"/>
      <c r="M96" s="35"/>
      <c r="N96" s="35"/>
      <c r="O96" s="35"/>
      <c r="P96" s="35"/>
      <c r="Q96" s="34"/>
      <c r="R96" s="35"/>
      <c r="S96" s="35"/>
      <c r="T96" s="35"/>
      <c r="U96" s="35"/>
      <c r="V96" s="35"/>
      <c r="W96" s="35"/>
      <c r="X96" s="35"/>
      <c r="Y96" s="35"/>
      <c r="Z96" s="36"/>
      <c r="AA96" s="34"/>
      <c r="AB96" s="35"/>
      <c r="AC96" s="35"/>
      <c r="AD96" s="35"/>
      <c r="AE96" s="36"/>
      <c r="AF96" s="34"/>
      <c r="AG96" s="35"/>
      <c r="AH96" s="35"/>
      <c r="AI96" s="35"/>
      <c r="AJ96" s="35"/>
      <c r="AK96" s="35"/>
      <c r="AL96" s="35"/>
      <c r="AM96" s="35"/>
      <c r="AN96" s="35"/>
      <c r="AO96" s="35"/>
      <c r="AP96" s="36"/>
      <c r="AQ96" s="34"/>
      <c r="AR96" s="35"/>
      <c r="AS96" s="35"/>
      <c r="AT96" s="35"/>
      <c r="AU96" s="35"/>
      <c r="AV96" s="35"/>
      <c r="AW96" s="35"/>
      <c r="AX96" s="37"/>
      <c r="AY96" s="34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7"/>
      <c r="BP96" s="38"/>
      <c r="BQ96" s="35"/>
      <c r="BR96" s="39"/>
      <c r="BS96" s="40"/>
      <c r="BT96" s="60"/>
      <c r="BU96" s="41"/>
      <c r="BV96" s="41"/>
      <c r="BW96" s="41"/>
      <c r="BX96" s="42"/>
      <c r="BY96" s="43"/>
    </row>
    <row r="97" spans="1:77" ht="18" customHeight="1">
      <c r="A97" s="66" t="str">
        <f t="shared" si="5"/>
        <v>010001</v>
      </c>
      <c r="B97" s="63" t="s">
        <v>224</v>
      </c>
      <c r="C97" s="62" t="str">
        <f t="shared" si="4"/>
        <v/>
      </c>
      <c r="D97" s="66" t="str">
        <f t="shared" si="6"/>
        <v/>
      </c>
      <c r="E97" s="32"/>
      <c r="F97" s="33"/>
      <c r="G97" s="59"/>
      <c r="H97" s="58"/>
      <c r="I97" s="35"/>
      <c r="J97" s="35"/>
      <c r="K97" s="35"/>
      <c r="L97" s="35"/>
      <c r="M97" s="35"/>
      <c r="N97" s="35"/>
      <c r="O97" s="35"/>
      <c r="P97" s="35"/>
      <c r="Q97" s="34"/>
      <c r="R97" s="35"/>
      <c r="S97" s="35"/>
      <c r="T97" s="35"/>
      <c r="U97" s="35"/>
      <c r="V97" s="35"/>
      <c r="W97" s="35"/>
      <c r="X97" s="35"/>
      <c r="Y97" s="35"/>
      <c r="Z97" s="36"/>
      <c r="AA97" s="34"/>
      <c r="AB97" s="35"/>
      <c r="AC97" s="35"/>
      <c r="AD97" s="35"/>
      <c r="AE97" s="36"/>
      <c r="AF97" s="34"/>
      <c r="AG97" s="35"/>
      <c r="AH97" s="35"/>
      <c r="AI97" s="35"/>
      <c r="AJ97" s="35"/>
      <c r="AK97" s="35"/>
      <c r="AL97" s="35"/>
      <c r="AM97" s="35"/>
      <c r="AN97" s="35"/>
      <c r="AO97" s="35"/>
      <c r="AP97" s="36"/>
      <c r="AQ97" s="34"/>
      <c r="AR97" s="35"/>
      <c r="AS97" s="35"/>
      <c r="AT97" s="35"/>
      <c r="AU97" s="35"/>
      <c r="AV97" s="35"/>
      <c r="AW97" s="35"/>
      <c r="AX97" s="37"/>
      <c r="AY97" s="34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7"/>
      <c r="BP97" s="38"/>
      <c r="BQ97" s="35"/>
      <c r="BR97" s="39"/>
      <c r="BS97" s="40"/>
      <c r="BT97" s="60"/>
      <c r="BU97" s="41"/>
      <c r="BV97" s="41"/>
      <c r="BW97" s="41"/>
      <c r="BX97" s="42"/>
      <c r="BY97" s="43"/>
    </row>
    <row r="98" spans="1:77" ht="18" customHeight="1">
      <c r="A98" s="66" t="str">
        <f t="shared" si="5"/>
        <v>010001</v>
      </c>
      <c r="B98" s="63" t="s">
        <v>225</v>
      </c>
      <c r="C98" s="62" t="str">
        <f t="shared" si="4"/>
        <v/>
      </c>
      <c r="D98" s="66" t="str">
        <f t="shared" si="6"/>
        <v/>
      </c>
      <c r="E98" s="32"/>
      <c r="F98" s="33"/>
      <c r="G98" s="59"/>
      <c r="H98" s="58"/>
      <c r="I98" s="35"/>
      <c r="J98" s="35"/>
      <c r="K98" s="35"/>
      <c r="L98" s="35"/>
      <c r="M98" s="35"/>
      <c r="N98" s="35"/>
      <c r="O98" s="35"/>
      <c r="P98" s="35"/>
      <c r="Q98" s="34"/>
      <c r="R98" s="35"/>
      <c r="S98" s="35"/>
      <c r="T98" s="35"/>
      <c r="U98" s="35"/>
      <c r="V98" s="35"/>
      <c r="W98" s="35"/>
      <c r="X98" s="35"/>
      <c r="Y98" s="35"/>
      <c r="Z98" s="36"/>
      <c r="AA98" s="34"/>
      <c r="AB98" s="35"/>
      <c r="AC98" s="35"/>
      <c r="AD98" s="35"/>
      <c r="AE98" s="36"/>
      <c r="AF98" s="34"/>
      <c r="AG98" s="35"/>
      <c r="AH98" s="35"/>
      <c r="AI98" s="35"/>
      <c r="AJ98" s="35"/>
      <c r="AK98" s="35"/>
      <c r="AL98" s="35"/>
      <c r="AM98" s="35"/>
      <c r="AN98" s="35"/>
      <c r="AO98" s="35"/>
      <c r="AP98" s="36"/>
      <c r="AQ98" s="34"/>
      <c r="AR98" s="35"/>
      <c r="AS98" s="35"/>
      <c r="AT98" s="35"/>
      <c r="AU98" s="35"/>
      <c r="AV98" s="35"/>
      <c r="AW98" s="35"/>
      <c r="AX98" s="37"/>
      <c r="AY98" s="34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7"/>
      <c r="BP98" s="38"/>
      <c r="BQ98" s="35"/>
      <c r="BR98" s="39"/>
      <c r="BS98" s="40"/>
      <c r="BT98" s="60"/>
      <c r="BU98" s="41"/>
      <c r="BV98" s="41"/>
      <c r="BW98" s="41"/>
      <c r="BX98" s="42"/>
      <c r="BY98" s="43"/>
    </row>
    <row r="99" spans="1:77" ht="18" customHeight="1">
      <c r="A99" s="66" t="str">
        <f t="shared" si="5"/>
        <v>010001</v>
      </c>
      <c r="B99" s="63" t="s">
        <v>226</v>
      </c>
      <c r="C99" s="62" t="str">
        <f t="shared" si="4"/>
        <v/>
      </c>
      <c r="D99" s="66" t="str">
        <f t="shared" si="6"/>
        <v/>
      </c>
      <c r="E99" s="32"/>
      <c r="F99" s="33"/>
      <c r="G99" s="59"/>
      <c r="H99" s="58"/>
      <c r="I99" s="35"/>
      <c r="J99" s="35"/>
      <c r="K99" s="35"/>
      <c r="L99" s="35"/>
      <c r="M99" s="35"/>
      <c r="N99" s="35"/>
      <c r="O99" s="35"/>
      <c r="P99" s="35"/>
      <c r="Q99" s="34"/>
      <c r="R99" s="35"/>
      <c r="S99" s="35"/>
      <c r="T99" s="35"/>
      <c r="U99" s="35"/>
      <c r="V99" s="35"/>
      <c r="W99" s="35"/>
      <c r="X99" s="35"/>
      <c r="Y99" s="35"/>
      <c r="Z99" s="36"/>
      <c r="AA99" s="34"/>
      <c r="AB99" s="35"/>
      <c r="AC99" s="35"/>
      <c r="AD99" s="35"/>
      <c r="AE99" s="36"/>
      <c r="AF99" s="34"/>
      <c r="AG99" s="35"/>
      <c r="AH99" s="35"/>
      <c r="AI99" s="35"/>
      <c r="AJ99" s="35"/>
      <c r="AK99" s="35"/>
      <c r="AL99" s="35"/>
      <c r="AM99" s="35"/>
      <c r="AN99" s="35"/>
      <c r="AO99" s="35"/>
      <c r="AP99" s="36"/>
      <c r="AQ99" s="34"/>
      <c r="AR99" s="35"/>
      <c r="AS99" s="35"/>
      <c r="AT99" s="35"/>
      <c r="AU99" s="35"/>
      <c r="AV99" s="35"/>
      <c r="AW99" s="35"/>
      <c r="AX99" s="37"/>
      <c r="AY99" s="34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7"/>
      <c r="BP99" s="38"/>
      <c r="BQ99" s="35"/>
      <c r="BR99" s="39"/>
      <c r="BS99" s="40"/>
      <c r="BT99" s="60"/>
      <c r="BU99" s="41"/>
      <c r="BV99" s="41"/>
      <c r="BW99" s="41"/>
      <c r="BX99" s="42"/>
      <c r="BY99" s="43"/>
    </row>
    <row r="100" spans="1:77" ht="18" customHeight="1">
      <c r="A100" s="66" t="str">
        <f t="shared" si="5"/>
        <v>010001</v>
      </c>
      <c r="B100" s="63" t="s">
        <v>227</v>
      </c>
      <c r="C100" s="62" t="str">
        <f t="shared" si="4"/>
        <v/>
      </c>
      <c r="D100" s="66" t="str">
        <f t="shared" si="6"/>
        <v/>
      </c>
      <c r="E100" s="32"/>
      <c r="F100" s="33"/>
      <c r="G100" s="59"/>
      <c r="H100" s="58"/>
      <c r="I100" s="35"/>
      <c r="J100" s="35"/>
      <c r="K100" s="35"/>
      <c r="L100" s="35"/>
      <c r="M100" s="35"/>
      <c r="N100" s="35"/>
      <c r="O100" s="35"/>
      <c r="P100" s="35"/>
      <c r="Q100" s="34"/>
      <c r="R100" s="35"/>
      <c r="S100" s="35"/>
      <c r="T100" s="35"/>
      <c r="U100" s="35"/>
      <c r="V100" s="35"/>
      <c r="W100" s="35"/>
      <c r="X100" s="35"/>
      <c r="Y100" s="35"/>
      <c r="Z100" s="36"/>
      <c r="AA100" s="34"/>
      <c r="AB100" s="35"/>
      <c r="AC100" s="35"/>
      <c r="AD100" s="35"/>
      <c r="AE100" s="36"/>
      <c r="AF100" s="34"/>
      <c r="AG100" s="35"/>
      <c r="AH100" s="35"/>
      <c r="AI100" s="35"/>
      <c r="AJ100" s="35"/>
      <c r="AK100" s="35"/>
      <c r="AL100" s="35"/>
      <c r="AM100" s="35"/>
      <c r="AN100" s="35"/>
      <c r="AO100" s="35"/>
      <c r="AP100" s="36"/>
      <c r="AQ100" s="34"/>
      <c r="AR100" s="35"/>
      <c r="AS100" s="35"/>
      <c r="AT100" s="35"/>
      <c r="AU100" s="35"/>
      <c r="AV100" s="35"/>
      <c r="AW100" s="35"/>
      <c r="AX100" s="37"/>
      <c r="AY100" s="34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7"/>
      <c r="BP100" s="38"/>
      <c r="BQ100" s="35"/>
      <c r="BR100" s="39"/>
      <c r="BS100" s="40"/>
      <c r="BT100" s="60"/>
      <c r="BU100" s="41"/>
      <c r="BV100" s="41"/>
      <c r="BW100" s="41"/>
      <c r="BX100" s="42"/>
      <c r="BY100" s="43"/>
    </row>
    <row r="101" spans="1:77" ht="18" customHeight="1">
      <c r="A101" s="66" t="str">
        <f t="shared" si="5"/>
        <v>010001</v>
      </c>
      <c r="B101" s="63" t="s">
        <v>228</v>
      </c>
      <c r="C101" s="62" t="str">
        <f t="shared" si="4"/>
        <v/>
      </c>
      <c r="D101" s="66" t="str">
        <f t="shared" si="6"/>
        <v/>
      </c>
      <c r="E101" s="32"/>
      <c r="F101" s="33"/>
      <c r="G101" s="59"/>
      <c r="H101" s="58"/>
      <c r="I101" s="35"/>
      <c r="J101" s="35"/>
      <c r="K101" s="35"/>
      <c r="L101" s="35"/>
      <c r="M101" s="35"/>
      <c r="N101" s="35"/>
      <c r="O101" s="35"/>
      <c r="P101" s="35"/>
      <c r="Q101" s="34"/>
      <c r="R101" s="35"/>
      <c r="S101" s="35"/>
      <c r="T101" s="35"/>
      <c r="U101" s="35"/>
      <c r="V101" s="35"/>
      <c r="W101" s="35"/>
      <c r="X101" s="35"/>
      <c r="Y101" s="35"/>
      <c r="Z101" s="36"/>
      <c r="AA101" s="34"/>
      <c r="AB101" s="35"/>
      <c r="AC101" s="35"/>
      <c r="AD101" s="35"/>
      <c r="AE101" s="36"/>
      <c r="AF101" s="34"/>
      <c r="AG101" s="35"/>
      <c r="AH101" s="35"/>
      <c r="AI101" s="35"/>
      <c r="AJ101" s="35"/>
      <c r="AK101" s="35"/>
      <c r="AL101" s="35"/>
      <c r="AM101" s="35"/>
      <c r="AN101" s="35"/>
      <c r="AO101" s="35"/>
      <c r="AP101" s="36"/>
      <c r="AQ101" s="34"/>
      <c r="AR101" s="35"/>
      <c r="AS101" s="35"/>
      <c r="AT101" s="35"/>
      <c r="AU101" s="35"/>
      <c r="AV101" s="35"/>
      <c r="AW101" s="35"/>
      <c r="AX101" s="37"/>
      <c r="AY101" s="34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7"/>
      <c r="BP101" s="38"/>
      <c r="BQ101" s="35"/>
      <c r="BR101" s="39"/>
      <c r="BS101" s="40"/>
      <c r="BT101" s="60"/>
      <c r="BU101" s="41"/>
      <c r="BV101" s="41"/>
      <c r="BW101" s="41"/>
      <c r="BX101" s="42"/>
      <c r="BY101" s="43"/>
    </row>
    <row r="102" spans="1:77" ht="18" customHeight="1">
      <c r="A102" s="66" t="str">
        <f t="shared" si="5"/>
        <v>010001</v>
      </c>
      <c r="B102" s="63" t="s">
        <v>229</v>
      </c>
      <c r="C102" s="62" t="str">
        <f t="shared" si="4"/>
        <v/>
      </c>
      <c r="D102" s="66" t="str">
        <f t="shared" si="6"/>
        <v/>
      </c>
      <c r="E102" s="32"/>
      <c r="F102" s="33"/>
      <c r="G102" s="59"/>
      <c r="H102" s="58"/>
      <c r="I102" s="35"/>
      <c r="J102" s="35"/>
      <c r="K102" s="35"/>
      <c r="L102" s="35"/>
      <c r="M102" s="35"/>
      <c r="N102" s="35"/>
      <c r="O102" s="35"/>
      <c r="P102" s="35"/>
      <c r="Q102" s="34"/>
      <c r="R102" s="35"/>
      <c r="S102" s="35"/>
      <c r="T102" s="35"/>
      <c r="U102" s="35"/>
      <c r="V102" s="35"/>
      <c r="W102" s="35"/>
      <c r="X102" s="35"/>
      <c r="Y102" s="35"/>
      <c r="Z102" s="36"/>
      <c r="AA102" s="34"/>
      <c r="AB102" s="35"/>
      <c r="AC102" s="35"/>
      <c r="AD102" s="35"/>
      <c r="AE102" s="36"/>
      <c r="AF102" s="34"/>
      <c r="AG102" s="35"/>
      <c r="AH102" s="35"/>
      <c r="AI102" s="35"/>
      <c r="AJ102" s="35"/>
      <c r="AK102" s="35"/>
      <c r="AL102" s="35"/>
      <c r="AM102" s="35"/>
      <c r="AN102" s="35"/>
      <c r="AO102" s="35"/>
      <c r="AP102" s="36"/>
      <c r="AQ102" s="34"/>
      <c r="AR102" s="35"/>
      <c r="AS102" s="35"/>
      <c r="AT102" s="35"/>
      <c r="AU102" s="35"/>
      <c r="AV102" s="35"/>
      <c r="AW102" s="35"/>
      <c r="AX102" s="37"/>
      <c r="AY102" s="34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7"/>
      <c r="BP102" s="38"/>
      <c r="BQ102" s="35"/>
      <c r="BR102" s="39"/>
      <c r="BS102" s="40"/>
      <c r="BT102" s="60"/>
      <c r="BU102" s="41"/>
      <c r="BV102" s="41"/>
      <c r="BW102" s="41"/>
      <c r="BX102" s="42"/>
      <c r="BY102" s="43"/>
    </row>
    <row r="103" spans="1:77" ht="17.350000000000001" customHeight="1">
      <c r="A103" s="66" t="str">
        <f t="shared" si="5"/>
        <v>010001</v>
      </c>
      <c r="B103" s="63" t="s">
        <v>230</v>
      </c>
      <c r="C103" s="62" t="str">
        <f t="shared" si="4"/>
        <v/>
      </c>
      <c r="D103" s="66" t="str">
        <f t="shared" si="6"/>
        <v/>
      </c>
      <c r="E103" s="32"/>
      <c r="F103" s="33"/>
      <c r="G103" s="59"/>
      <c r="H103" s="58"/>
      <c r="I103" s="35"/>
      <c r="J103" s="35"/>
      <c r="K103" s="35"/>
      <c r="L103" s="35"/>
      <c r="M103" s="35"/>
      <c r="N103" s="35"/>
      <c r="O103" s="35"/>
      <c r="P103" s="35"/>
      <c r="Q103" s="34"/>
      <c r="R103" s="35"/>
      <c r="S103" s="35"/>
      <c r="T103" s="35"/>
      <c r="U103" s="35"/>
      <c r="V103" s="35"/>
      <c r="W103" s="35"/>
      <c r="X103" s="35"/>
      <c r="Y103" s="35"/>
      <c r="Z103" s="36"/>
      <c r="AA103" s="34"/>
      <c r="AB103" s="35"/>
      <c r="AC103" s="35"/>
      <c r="AD103" s="35"/>
      <c r="AE103" s="36"/>
      <c r="AF103" s="34"/>
      <c r="AG103" s="35"/>
      <c r="AH103" s="35"/>
      <c r="AI103" s="35"/>
      <c r="AJ103" s="35"/>
      <c r="AK103" s="35"/>
      <c r="AL103" s="35"/>
      <c r="AM103" s="35"/>
      <c r="AN103" s="35"/>
      <c r="AO103" s="35"/>
      <c r="AP103" s="36"/>
      <c r="AQ103" s="34"/>
      <c r="AR103" s="35"/>
      <c r="AS103" s="35"/>
      <c r="AT103" s="35"/>
      <c r="AU103" s="35"/>
      <c r="AV103" s="35"/>
      <c r="AW103" s="35"/>
      <c r="AX103" s="37"/>
      <c r="AY103" s="34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7"/>
      <c r="BP103" s="38"/>
      <c r="BQ103" s="35"/>
      <c r="BR103" s="39"/>
      <c r="BS103" s="40"/>
      <c r="BT103" s="60"/>
      <c r="BU103" s="41"/>
      <c r="BV103" s="41"/>
      <c r="BW103" s="41"/>
      <c r="BX103" s="42"/>
      <c r="BY103" s="43"/>
    </row>
    <row r="104" spans="1:77" ht="17.350000000000001" customHeight="1">
      <c r="A104" s="66" t="str">
        <f t="shared" si="5"/>
        <v>010001</v>
      </c>
      <c r="B104" s="63" t="s">
        <v>231</v>
      </c>
      <c r="C104" s="62" t="str">
        <f t="shared" si="4"/>
        <v/>
      </c>
      <c r="D104" s="66" t="str">
        <f t="shared" si="6"/>
        <v/>
      </c>
      <c r="E104" s="32"/>
      <c r="F104" s="33"/>
      <c r="G104" s="59"/>
      <c r="H104" s="58"/>
      <c r="I104" s="35"/>
      <c r="J104" s="35"/>
      <c r="K104" s="35"/>
      <c r="L104" s="35"/>
      <c r="M104" s="35"/>
      <c r="N104" s="35"/>
      <c r="O104" s="35"/>
      <c r="P104" s="35"/>
      <c r="Q104" s="34"/>
      <c r="R104" s="35"/>
      <c r="S104" s="35"/>
      <c r="T104" s="35"/>
      <c r="U104" s="35"/>
      <c r="V104" s="35"/>
      <c r="W104" s="35"/>
      <c r="X104" s="35"/>
      <c r="Y104" s="35"/>
      <c r="Z104" s="36"/>
      <c r="AA104" s="34"/>
      <c r="AB104" s="35"/>
      <c r="AC104" s="35"/>
      <c r="AD104" s="35"/>
      <c r="AE104" s="36"/>
      <c r="AF104" s="34"/>
      <c r="AG104" s="35"/>
      <c r="AH104" s="35"/>
      <c r="AI104" s="35"/>
      <c r="AJ104" s="35"/>
      <c r="AK104" s="35"/>
      <c r="AL104" s="35"/>
      <c r="AM104" s="35"/>
      <c r="AN104" s="35"/>
      <c r="AO104" s="35"/>
      <c r="AP104" s="36"/>
      <c r="AQ104" s="34"/>
      <c r="AR104" s="35"/>
      <c r="AS104" s="35"/>
      <c r="AT104" s="35"/>
      <c r="AU104" s="35"/>
      <c r="AV104" s="35"/>
      <c r="AW104" s="35"/>
      <c r="AX104" s="37"/>
      <c r="AY104" s="34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7"/>
      <c r="BP104" s="38"/>
      <c r="BQ104" s="35"/>
      <c r="BR104" s="39"/>
      <c r="BS104" s="40"/>
      <c r="BT104" s="60"/>
      <c r="BU104" s="41"/>
      <c r="BV104" s="41"/>
      <c r="BW104" s="41"/>
      <c r="BX104" s="42"/>
      <c r="BY104" s="43"/>
    </row>
    <row r="105" spans="1:77" ht="17.350000000000001" customHeight="1">
      <c r="A105" s="66" t="str">
        <f t="shared" si="5"/>
        <v>010001</v>
      </c>
      <c r="B105" s="63" t="s">
        <v>232</v>
      </c>
      <c r="C105" s="62" t="str">
        <f t="shared" si="4"/>
        <v/>
      </c>
      <c r="D105" s="66" t="str">
        <f t="shared" si="6"/>
        <v/>
      </c>
      <c r="E105" s="32"/>
      <c r="F105" s="33"/>
      <c r="G105" s="59"/>
      <c r="H105" s="58"/>
      <c r="I105" s="35"/>
      <c r="J105" s="35"/>
      <c r="K105" s="35"/>
      <c r="L105" s="35"/>
      <c r="M105" s="35"/>
      <c r="N105" s="35"/>
      <c r="O105" s="35"/>
      <c r="P105" s="35"/>
      <c r="Q105" s="34"/>
      <c r="R105" s="35"/>
      <c r="S105" s="35"/>
      <c r="T105" s="35"/>
      <c r="U105" s="35"/>
      <c r="V105" s="35"/>
      <c r="W105" s="35"/>
      <c r="X105" s="35"/>
      <c r="Y105" s="35"/>
      <c r="Z105" s="36"/>
      <c r="AA105" s="34"/>
      <c r="AB105" s="35"/>
      <c r="AC105" s="35"/>
      <c r="AD105" s="35"/>
      <c r="AE105" s="36"/>
      <c r="AF105" s="34"/>
      <c r="AG105" s="35"/>
      <c r="AH105" s="35"/>
      <c r="AI105" s="35"/>
      <c r="AJ105" s="35"/>
      <c r="AK105" s="35"/>
      <c r="AL105" s="35"/>
      <c r="AM105" s="35"/>
      <c r="AN105" s="35"/>
      <c r="AO105" s="35"/>
      <c r="AP105" s="36"/>
      <c r="AQ105" s="34"/>
      <c r="AR105" s="35"/>
      <c r="AS105" s="35"/>
      <c r="AT105" s="35"/>
      <c r="AU105" s="35"/>
      <c r="AV105" s="35"/>
      <c r="AW105" s="35"/>
      <c r="AX105" s="37"/>
      <c r="AY105" s="34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7"/>
      <c r="BP105" s="38"/>
      <c r="BQ105" s="35"/>
      <c r="BR105" s="39"/>
      <c r="BS105" s="40"/>
      <c r="BT105" s="60"/>
      <c r="BU105" s="41"/>
      <c r="BV105" s="41"/>
      <c r="BW105" s="41"/>
      <c r="BX105" s="42"/>
      <c r="BY105" s="43"/>
    </row>
    <row r="106" spans="1:77" ht="17.350000000000001" customHeight="1">
      <c r="A106" s="66" t="str">
        <f t="shared" si="5"/>
        <v>010001</v>
      </c>
      <c r="B106" s="63" t="s">
        <v>233</v>
      </c>
      <c r="C106" s="62" t="str">
        <f t="shared" si="4"/>
        <v/>
      </c>
      <c r="D106" s="66" t="str">
        <f t="shared" si="6"/>
        <v/>
      </c>
      <c r="E106" s="32"/>
      <c r="F106" s="33"/>
      <c r="G106" s="59"/>
      <c r="H106" s="58"/>
      <c r="I106" s="35"/>
      <c r="J106" s="35"/>
      <c r="K106" s="35"/>
      <c r="L106" s="35"/>
      <c r="M106" s="35"/>
      <c r="N106" s="35"/>
      <c r="O106" s="35"/>
      <c r="P106" s="35"/>
      <c r="Q106" s="34"/>
      <c r="R106" s="35"/>
      <c r="S106" s="35"/>
      <c r="T106" s="35"/>
      <c r="U106" s="35"/>
      <c r="V106" s="35"/>
      <c r="W106" s="35"/>
      <c r="X106" s="35"/>
      <c r="Y106" s="35"/>
      <c r="Z106" s="36"/>
      <c r="AA106" s="34"/>
      <c r="AB106" s="35"/>
      <c r="AC106" s="35"/>
      <c r="AD106" s="35"/>
      <c r="AE106" s="36"/>
      <c r="AF106" s="34"/>
      <c r="AG106" s="35"/>
      <c r="AH106" s="35"/>
      <c r="AI106" s="35"/>
      <c r="AJ106" s="35"/>
      <c r="AK106" s="35"/>
      <c r="AL106" s="35"/>
      <c r="AM106" s="35"/>
      <c r="AN106" s="35"/>
      <c r="AO106" s="35"/>
      <c r="AP106" s="36"/>
      <c r="AQ106" s="34"/>
      <c r="AR106" s="35"/>
      <c r="AS106" s="35"/>
      <c r="AT106" s="35"/>
      <c r="AU106" s="35"/>
      <c r="AV106" s="35"/>
      <c r="AW106" s="35"/>
      <c r="AX106" s="37"/>
      <c r="AY106" s="34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7"/>
      <c r="BP106" s="38"/>
      <c r="BQ106" s="35"/>
      <c r="BR106" s="39"/>
      <c r="BS106" s="40"/>
      <c r="BT106" s="60"/>
      <c r="BU106" s="41"/>
      <c r="BV106" s="41"/>
      <c r="BW106" s="41"/>
      <c r="BX106" s="42"/>
      <c r="BY106" s="43"/>
    </row>
    <row r="107" spans="1:77" ht="17.350000000000001" customHeight="1">
      <c r="A107" s="66" t="str">
        <f t="shared" si="5"/>
        <v>010001</v>
      </c>
      <c r="B107" s="63" t="s">
        <v>234</v>
      </c>
      <c r="C107" s="62" t="str">
        <f t="shared" si="4"/>
        <v/>
      </c>
      <c r="D107" s="66" t="str">
        <f t="shared" si="6"/>
        <v/>
      </c>
      <c r="E107" s="32"/>
      <c r="F107" s="33"/>
      <c r="G107" s="59"/>
      <c r="H107" s="58"/>
      <c r="I107" s="35"/>
      <c r="J107" s="35"/>
      <c r="K107" s="35"/>
      <c r="L107" s="35"/>
      <c r="M107" s="35"/>
      <c r="N107" s="35"/>
      <c r="O107" s="35"/>
      <c r="P107" s="35"/>
      <c r="Q107" s="34"/>
      <c r="R107" s="35"/>
      <c r="S107" s="35"/>
      <c r="T107" s="35"/>
      <c r="U107" s="35"/>
      <c r="V107" s="35"/>
      <c r="W107" s="35"/>
      <c r="X107" s="35"/>
      <c r="Y107" s="35"/>
      <c r="Z107" s="36"/>
      <c r="AA107" s="34"/>
      <c r="AB107" s="35"/>
      <c r="AC107" s="35"/>
      <c r="AD107" s="35"/>
      <c r="AE107" s="36"/>
      <c r="AF107" s="34"/>
      <c r="AG107" s="35"/>
      <c r="AH107" s="35"/>
      <c r="AI107" s="35"/>
      <c r="AJ107" s="35"/>
      <c r="AK107" s="35"/>
      <c r="AL107" s="35"/>
      <c r="AM107" s="35"/>
      <c r="AN107" s="35"/>
      <c r="AO107" s="35"/>
      <c r="AP107" s="36"/>
      <c r="AQ107" s="34"/>
      <c r="AR107" s="35"/>
      <c r="AS107" s="35"/>
      <c r="AT107" s="35"/>
      <c r="AU107" s="35"/>
      <c r="AV107" s="35"/>
      <c r="AW107" s="35"/>
      <c r="AX107" s="37"/>
      <c r="AY107" s="34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7"/>
      <c r="BP107" s="38"/>
      <c r="BQ107" s="35"/>
      <c r="BR107" s="39"/>
      <c r="BS107" s="40"/>
      <c r="BT107" s="60"/>
      <c r="BU107" s="41"/>
      <c r="BV107" s="41"/>
      <c r="BW107" s="41"/>
      <c r="BX107" s="42"/>
      <c r="BY107" s="43"/>
    </row>
    <row r="108" spans="1:77" ht="17.350000000000001" customHeight="1">
      <c r="A108" s="66" t="str">
        <f t="shared" si="5"/>
        <v>010001</v>
      </c>
      <c r="B108" s="63" t="s">
        <v>235</v>
      </c>
      <c r="C108" s="62" t="str">
        <f t="shared" si="4"/>
        <v/>
      </c>
      <c r="D108" s="66" t="str">
        <f t="shared" si="6"/>
        <v/>
      </c>
      <c r="E108" s="32"/>
      <c r="F108" s="33"/>
      <c r="G108" s="59"/>
      <c r="H108" s="58"/>
      <c r="I108" s="35"/>
      <c r="J108" s="35"/>
      <c r="K108" s="35"/>
      <c r="L108" s="35"/>
      <c r="M108" s="35"/>
      <c r="N108" s="35"/>
      <c r="O108" s="35"/>
      <c r="P108" s="35"/>
      <c r="Q108" s="34"/>
      <c r="R108" s="35"/>
      <c r="S108" s="35"/>
      <c r="T108" s="35"/>
      <c r="U108" s="35"/>
      <c r="V108" s="35"/>
      <c r="W108" s="35"/>
      <c r="X108" s="35"/>
      <c r="Y108" s="35"/>
      <c r="Z108" s="36"/>
      <c r="AA108" s="34"/>
      <c r="AB108" s="35"/>
      <c r="AC108" s="35"/>
      <c r="AD108" s="35"/>
      <c r="AE108" s="36"/>
      <c r="AF108" s="34"/>
      <c r="AG108" s="35"/>
      <c r="AH108" s="35"/>
      <c r="AI108" s="35"/>
      <c r="AJ108" s="35"/>
      <c r="AK108" s="35"/>
      <c r="AL108" s="35"/>
      <c r="AM108" s="35"/>
      <c r="AN108" s="35"/>
      <c r="AO108" s="35"/>
      <c r="AP108" s="36"/>
      <c r="AQ108" s="34"/>
      <c r="AR108" s="35"/>
      <c r="AS108" s="35"/>
      <c r="AT108" s="35"/>
      <c r="AU108" s="35"/>
      <c r="AV108" s="35"/>
      <c r="AW108" s="35"/>
      <c r="AX108" s="37"/>
      <c r="AY108" s="34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7"/>
      <c r="BP108" s="38"/>
      <c r="BQ108" s="35"/>
      <c r="BR108" s="39"/>
      <c r="BS108" s="40"/>
      <c r="BT108" s="60"/>
      <c r="BU108" s="41"/>
      <c r="BV108" s="41"/>
      <c r="BW108" s="41"/>
      <c r="BX108" s="42"/>
      <c r="BY108" s="43"/>
    </row>
    <row r="109" spans="1:77" ht="17.350000000000001" customHeight="1">
      <c r="A109" s="66" t="str">
        <f t="shared" si="5"/>
        <v>010001</v>
      </c>
      <c r="B109" s="63" t="s">
        <v>236</v>
      </c>
      <c r="C109" s="62" t="str">
        <f t="shared" si="4"/>
        <v/>
      </c>
      <c r="D109" s="66" t="str">
        <f t="shared" si="6"/>
        <v/>
      </c>
      <c r="E109" s="32"/>
      <c r="F109" s="33"/>
      <c r="G109" s="59"/>
      <c r="H109" s="58"/>
      <c r="I109" s="35"/>
      <c r="J109" s="35"/>
      <c r="K109" s="35"/>
      <c r="L109" s="35"/>
      <c r="M109" s="35"/>
      <c r="N109" s="35"/>
      <c r="O109" s="35"/>
      <c r="P109" s="35"/>
      <c r="Q109" s="34"/>
      <c r="R109" s="35"/>
      <c r="S109" s="35"/>
      <c r="T109" s="35"/>
      <c r="U109" s="35"/>
      <c r="V109" s="35"/>
      <c r="W109" s="35"/>
      <c r="X109" s="35"/>
      <c r="Y109" s="35"/>
      <c r="Z109" s="36"/>
      <c r="AA109" s="34"/>
      <c r="AB109" s="35"/>
      <c r="AC109" s="35"/>
      <c r="AD109" s="35"/>
      <c r="AE109" s="36"/>
      <c r="AF109" s="34"/>
      <c r="AG109" s="35"/>
      <c r="AH109" s="35"/>
      <c r="AI109" s="35"/>
      <c r="AJ109" s="35"/>
      <c r="AK109" s="35"/>
      <c r="AL109" s="35"/>
      <c r="AM109" s="35"/>
      <c r="AN109" s="35"/>
      <c r="AO109" s="35"/>
      <c r="AP109" s="36"/>
      <c r="AQ109" s="34"/>
      <c r="AR109" s="35"/>
      <c r="AS109" s="35"/>
      <c r="AT109" s="35"/>
      <c r="AU109" s="35"/>
      <c r="AV109" s="35"/>
      <c r="AW109" s="35"/>
      <c r="AX109" s="37"/>
      <c r="AY109" s="34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7"/>
      <c r="BP109" s="38"/>
      <c r="BQ109" s="35"/>
      <c r="BR109" s="39"/>
      <c r="BS109" s="40"/>
      <c r="BT109" s="60"/>
      <c r="BU109" s="41"/>
      <c r="BV109" s="41"/>
      <c r="BW109" s="41"/>
      <c r="BX109" s="42"/>
      <c r="BY109" s="43"/>
    </row>
    <row r="110" spans="1:77" ht="17.350000000000001" customHeight="1">
      <c r="A110" s="66" t="str">
        <f t="shared" si="5"/>
        <v>010001</v>
      </c>
      <c r="B110" s="63" t="s">
        <v>237</v>
      </c>
      <c r="C110" s="62" t="str">
        <f t="shared" si="4"/>
        <v/>
      </c>
      <c r="D110" s="66" t="str">
        <f t="shared" si="6"/>
        <v/>
      </c>
      <c r="E110" s="32"/>
      <c r="F110" s="33"/>
      <c r="G110" s="59"/>
      <c r="H110" s="58"/>
      <c r="I110" s="35"/>
      <c r="J110" s="35"/>
      <c r="K110" s="35"/>
      <c r="L110" s="35"/>
      <c r="M110" s="35"/>
      <c r="N110" s="35"/>
      <c r="O110" s="35"/>
      <c r="P110" s="35"/>
      <c r="Q110" s="34"/>
      <c r="R110" s="35"/>
      <c r="S110" s="35"/>
      <c r="T110" s="35"/>
      <c r="U110" s="35"/>
      <c r="V110" s="35"/>
      <c r="W110" s="35"/>
      <c r="X110" s="35"/>
      <c r="Y110" s="35"/>
      <c r="Z110" s="36"/>
      <c r="AA110" s="34"/>
      <c r="AB110" s="35"/>
      <c r="AC110" s="35"/>
      <c r="AD110" s="35"/>
      <c r="AE110" s="36"/>
      <c r="AF110" s="34"/>
      <c r="AG110" s="35"/>
      <c r="AH110" s="35"/>
      <c r="AI110" s="35"/>
      <c r="AJ110" s="35"/>
      <c r="AK110" s="35"/>
      <c r="AL110" s="35"/>
      <c r="AM110" s="35"/>
      <c r="AN110" s="35"/>
      <c r="AO110" s="35"/>
      <c r="AP110" s="36"/>
      <c r="AQ110" s="34"/>
      <c r="AR110" s="35"/>
      <c r="AS110" s="35"/>
      <c r="AT110" s="35"/>
      <c r="AU110" s="35"/>
      <c r="AV110" s="35"/>
      <c r="AW110" s="35"/>
      <c r="AX110" s="37"/>
      <c r="AY110" s="34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7"/>
      <c r="BP110" s="38"/>
      <c r="BQ110" s="35"/>
      <c r="BR110" s="39"/>
      <c r="BS110" s="40"/>
      <c r="BT110" s="60"/>
      <c r="BU110" s="41"/>
      <c r="BV110" s="41"/>
      <c r="BW110" s="41"/>
      <c r="BX110" s="42"/>
      <c r="BY110" s="43"/>
    </row>
    <row r="111" spans="1:77" ht="17.350000000000001" customHeight="1">
      <c r="A111" s="66" t="str">
        <f t="shared" si="5"/>
        <v>010001</v>
      </c>
      <c r="B111" s="63" t="s">
        <v>238</v>
      </c>
      <c r="C111" s="62" t="str">
        <f t="shared" si="4"/>
        <v/>
      </c>
      <c r="D111" s="66" t="str">
        <f t="shared" si="6"/>
        <v/>
      </c>
      <c r="E111" s="32"/>
      <c r="F111" s="33"/>
      <c r="G111" s="59"/>
      <c r="H111" s="58"/>
      <c r="I111" s="35"/>
      <c r="J111" s="35"/>
      <c r="K111" s="35"/>
      <c r="L111" s="35"/>
      <c r="M111" s="35"/>
      <c r="N111" s="35"/>
      <c r="O111" s="35"/>
      <c r="P111" s="35"/>
      <c r="Q111" s="34"/>
      <c r="R111" s="35"/>
      <c r="S111" s="35"/>
      <c r="T111" s="35"/>
      <c r="U111" s="35"/>
      <c r="V111" s="35"/>
      <c r="W111" s="35"/>
      <c r="X111" s="35"/>
      <c r="Y111" s="35"/>
      <c r="Z111" s="36"/>
      <c r="AA111" s="34"/>
      <c r="AB111" s="35"/>
      <c r="AC111" s="35"/>
      <c r="AD111" s="35"/>
      <c r="AE111" s="36"/>
      <c r="AF111" s="34"/>
      <c r="AG111" s="35"/>
      <c r="AH111" s="35"/>
      <c r="AI111" s="35"/>
      <c r="AJ111" s="35"/>
      <c r="AK111" s="35"/>
      <c r="AL111" s="35"/>
      <c r="AM111" s="35"/>
      <c r="AN111" s="35"/>
      <c r="AO111" s="35"/>
      <c r="AP111" s="36"/>
      <c r="AQ111" s="34"/>
      <c r="AR111" s="35"/>
      <c r="AS111" s="35"/>
      <c r="AT111" s="35"/>
      <c r="AU111" s="35"/>
      <c r="AV111" s="35"/>
      <c r="AW111" s="35"/>
      <c r="AX111" s="37"/>
      <c r="AY111" s="34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7"/>
      <c r="BP111" s="38"/>
      <c r="BQ111" s="35"/>
      <c r="BR111" s="39"/>
      <c r="BS111" s="40"/>
      <c r="BT111" s="60"/>
      <c r="BU111" s="41"/>
      <c r="BV111" s="41"/>
      <c r="BW111" s="41"/>
      <c r="BX111" s="42"/>
      <c r="BY111" s="43"/>
    </row>
    <row r="112" spans="1:77" ht="17.350000000000001" customHeight="1">
      <c r="A112" s="66" t="str">
        <f t="shared" si="5"/>
        <v>010001</v>
      </c>
      <c r="B112" s="63" t="s">
        <v>239</v>
      </c>
      <c r="C112" s="62" t="str">
        <f t="shared" si="4"/>
        <v/>
      </c>
      <c r="D112" s="66" t="str">
        <f t="shared" si="6"/>
        <v/>
      </c>
      <c r="E112" s="32"/>
      <c r="F112" s="33"/>
      <c r="G112" s="59"/>
      <c r="H112" s="58"/>
      <c r="I112" s="35"/>
      <c r="J112" s="35"/>
      <c r="K112" s="35"/>
      <c r="L112" s="35"/>
      <c r="M112" s="35"/>
      <c r="N112" s="35"/>
      <c r="O112" s="35"/>
      <c r="P112" s="35"/>
      <c r="Q112" s="34"/>
      <c r="R112" s="35"/>
      <c r="S112" s="35"/>
      <c r="T112" s="35"/>
      <c r="U112" s="35"/>
      <c r="V112" s="35"/>
      <c r="W112" s="35"/>
      <c r="X112" s="35"/>
      <c r="Y112" s="35"/>
      <c r="Z112" s="36"/>
      <c r="AA112" s="34"/>
      <c r="AB112" s="35"/>
      <c r="AC112" s="35"/>
      <c r="AD112" s="35"/>
      <c r="AE112" s="36"/>
      <c r="AF112" s="34"/>
      <c r="AG112" s="35"/>
      <c r="AH112" s="35"/>
      <c r="AI112" s="35"/>
      <c r="AJ112" s="35"/>
      <c r="AK112" s="35"/>
      <c r="AL112" s="35"/>
      <c r="AM112" s="35"/>
      <c r="AN112" s="35"/>
      <c r="AO112" s="35"/>
      <c r="AP112" s="36"/>
      <c r="AQ112" s="34"/>
      <c r="AR112" s="35"/>
      <c r="AS112" s="35"/>
      <c r="AT112" s="35"/>
      <c r="AU112" s="35"/>
      <c r="AV112" s="35"/>
      <c r="AW112" s="35"/>
      <c r="AX112" s="37"/>
      <c r="AY112" s="34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7"/>
      <c r="BP112" s="38"/>
      <c r="BQ112" s="35"/>
      <c r="BR112" s="39"/>
      <c r="BS112" s="40"/>
      <c r="BT112" s="60"/>
      <c r="BU112" s="41"/>
      <c r="BV112" s="41"/>
      <c r="BW112" s="41"/>
      <c r="BX112" s="42"/>
      <c r="BY112" s="43"/>
    </row>
    <row r="113" spans="1:77" ht="17.350000000000001" customHeight="1">
      <c r="A113" s="66" t="str">
        <f t="shared" si="5"/>
        <v>010001</v>
      </c>
      <c r="B113" s="63" t="s">
        <v>240</v>
      </c>
      <c r="C113" s="62" t="str">
        <f t="shared" si="4"/>
        <v/>
      </c>
      <c r="D113" s="66" t="str">
        <f t="shared" si="6"/>
        <v/>
      </c>
      <c r="E113" s="32"/>
      <c r="F113" s="33"/>
      <c r="G113" s="43"/>
      <c r="H113" s="58"/>
      <c r="I113" s="35"/>
      <c r="J113" s="35"/>
      <c r="K113" s="35"/>
      <c r="L113" s="35"/>
      <c r="M113" s="35"/>
      <c r="N113" s="35"/>
      <c r="O113" s="35"/>
      <c r="P113" s="35"/>
      <c r="Q113" s="34"/>
      <c r="R113" s="35"/>
      <c r="S113" s="35"/>
      <c r="T113" s="35"/>
      <c r="U113" s="35"/>
      <c r="V113" s="35"/>
      <c r="W113" s="35"/>
      <c r="X113" s="35"/>
      <c r="Y113" s="35"/>
      <c r="Z113" s="36"/>
      <c r="AA113" s="34"/>
      <c r="AB113" s="35"/>
      <c r="AC113" s="35"/>
      <c r="AD113" s="35"/>
      <c r="AE113" s="36"/>
      <c r="AF113" s="34"/>
      <c r="AG113" s="35"/>
      <c r="AH113" s="35"/>
      <c r="AI113" s="35"/>
      <c r="AJ113" s="35"/>
      <c r="AK113" s="35"/>
      <c r="AL113" s="35"/>
      <c r="AM113" s="35"/>
      <c r="AN113" s="35"/>
      <c r="AO113" s="35"/>
      <c r="AP113" s="36"/>
      <c r="AQ113" s="34"/>
      <c r="AR113" s="35"/>
      <c r="AS113" s="35"/>
      <c r="AT113" s="35"/>
      <c r="AU113" s="35"/>
      <c r="AV113" s="35"/>
      <c r="AW113" s="35"/>
      <c r="AX113" s="37"/>
      <c r="AY113" s="34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7"/>
      <c r="BP113" s="38"/>
      <c r="BQ113" s="35"/>
      <c r="BR113" s="39"/>
      <c r="BS113" s="40"/>
      <c r="BT113" s="60"/>
      <c r="BU113" s="41"/>
      <c r="BV113" s="41"/>
      <c r="BW113" s="41"/>
      <c r="BX113" s="42"/>
      <c r="BY113" s="43"/>
    </row>
    <row r="114" spans="1:77" ht="17.350000000000001" customHeight="1">
      <c r="A114" s="66" t="str">
        <f t="shared" si="5"/>
        <v>010001</v>
      </c>
      <c r="B114" s="63" t="s">
        <v>241</v>
      </c>
      <c r="C114" s="62" t="str">
        <f t="shared" si="4"/>
        <v/>
      </c>
      <c r="D114" s="66" t="str">
        <f t="shared" si="6"/>
        <v/>
      </c>
      <c r="E114" s="32"/>
      <c r="F114" s="33"/>
      <c r="G114" s="59"/>
      <c r="H114" s="58"/>
      <c r="I114" s="35"/>
      <c r="J114" s="35"/>
      <c r="K114" s="35"/>
      <c r="L114" s="35"/>
      <c r="M114" s="35"/>
      <c r="N114" s="35"/>
      <c r="O114" s="35"/>
      <c r="P114" s="35"/>
      <c r="Q114" s="34"/>
      <c r="R114" s="35"/>
      <c r="S114" s="35"/>
      <c r="T114" s="35"/>
      <c r="U114" s="35"/>
      <c r="V114" s="35"/>
      <c r="W114" s="35"/>
      <c r="X114" s="35"/>
      <c r="Y114" s="35"/>
      <c r="Z114" s="36"/>
      <c r="AA114" s="34"/>
      <c r="AB114" s="35"/>
      <c r="AC114" s="35"/>
      <c r="AD114" s="35"/>
      <c r="AE114" s="36"/>
      <c r="AF114" s="34"/>
      <c r="AG114" s="35"/>
      <c r="AH114" s="35"/>
      <c r="AI114" s="35"/>
      <c r="AJ114" s="35"/>
      <c r="AK114" s="35"/>
      <c r="AL114" s="35"/>
      <c r="AM114" s="35"/>
      <c r="AN114" s="35"/>
      <c r="AO114" s="35"/>
      <c r="AP114" s="36"/>
      <c r="AQ114" s="34"/>
      <c r="AR114" s="35"/>
      <c r="AS114" s="35"/>
      <c r="AT114" s="35"/>
      <c r="AU114" s="35"/>
      <c r="AV114" s="35"/>
      <c r="AW114" s="35"/>
      <c r="AX114" s="37"/>
      <c r="AY114" s="34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7"/>
      <c r="BP114" s="38"/>
      <c r="BQ114" s="35"/>
      <c r="BR114" s="39"/>
      <c r="BS114" s="40"/>
      <c r="BT114" s="60"/>
      <c r="BU114" s="41"/>
      <c r="BV114" s="41"/>
      <c r="BW114" s="41"/>
      <c r="BX114" s="42"/>
      <c r="BY114" s="43"/>
    </row>
    <row r="115" spans="1:77" ht="17.350000000000001" customHeight="1">
      <c r="A115" s="66" t="str">
        <f t="shared" si="5"/>
        <v>010001</v>
      </c>
      <c r="B115" s="63" t="s">
        <v>242</v>
      </c>
      <c r="C115" s="62" t="str">
        <f t="shared" si="4"/>
        <v/>
      </c>
      <c r="D115" s="66" t="str">
        <f t="shared" si="6"/>
        <v/>
      </c>
      <c r="E115" s="32"/>
      <c r="F115" s="33"/>
      <c r="G115" s="59"/>
      <c r="H115" s="58"/>
      <c r="I115" s="35"/>
      <c r="J115" s="35"/>
      <c r="K115" s="35"/>
      <c r="L115" s="35"/>
      <c r="M115" s="35"/>
      <c r="N115" s="35"/>
      <c r="O115" s="35"/>
      <c r="P115" s="35"/>
      <c r="Q115" s="34"/>
      <c r="R115" s="35"/>
      <c r="S115" s="35"/>
      <c r="T115" s="35"/>
      <c r="U115" s="35"/>
      <c r="V115" s="35"/>
      <c r="W115" s="35"/>
      <c r="X115" s="35"/>
      <c r="Y115" s="35"/>
      <c r="Z115" s="36"/>
      <c r="AA115" s="34"/>
      <c r="AB115" s="35"/>
      <c r="AC115" s="35"/>
      <c r="AD115" s="35"/>
      <c r="AE115" s="36"/>
      <c r="AF115" s="34"/>
      <c r="AG115" s="35"/>
      <c r="AH115" s="35"/>
      <c r="AI115" s="35"/>
      <c r="AJ115" s="35"/>
      <c r="AK115" s="35"/>
      <c r="AL115" s="35"/>
      <c r="AM115" s="35"/>
      <c r="AN115" s="35"/>
      <c r="AO115" s="35"/>
      <c r="AP115" s="36"/>
      <c r="AQ115" s="34"/>
      <c r="AR115" s="35"/>
      <c r="AS115" s="35"/>
      <c r="AT115" s="35"/>
      <c r="AU115" s="35"/>
      <c r="AV115" s="35"/>
      <c r="AW115" s="35"/>
      <c r="AX115" s="37"/>
      <c r="AY115" s="34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7"/>
      <c r="BP115" s="38"/>
      <c r="BQ115" s="35"/>
      <c r="BR115" s="39"/>
      <c r="BS115" s="40"/>
      <c r="BT115" s="60"/>
      <c r="BU115" s="41"/>
      <c r="BV115" s="41"/>
      <c r="BW115" s="41"/>
      <c r="BX115" s="42"/>
      <c r="BY115" s="43"/>
    </row>
    <row r="116" spans="1:77" ht="17.350000000000001" customHeight="1">
      <c r="A116" s="66" t="str">
        <f t="shared" si="5"/>
        <v>010001</v>
      </c>
      <c r="B116" s="63" t="s">
        <v>243</v>
      </c>
      <c r="C116" s="62" t="str">
        <f t="shared" si="4"/>
        <v/>
      </c>
      <c r="D116" s="66" t="str">
        <f t="shared" si="6"/>
        <v/>
      </c>
      <c r="E116" s="32"/>
      <c r="F116" s="33"/>
      <c r="G116" s="59"/>
      <c r="H116" s="58"/>
      <c r="I116" s="35"/>
      <c r="J116" s="35"/>
      <c r="K116" s="35"/>
      <c r="L116" s="35"/>
      <c r="M116" s="35"/>
      <c r="N116" s="35"/>
      <c r="O116" s="35"/>
      <c r="P116" s="35"/>
      <c r="Q116" s="34"/>
      <c r="R116" s="35"/>
      <c r="S116" s="35"/>
      <c r="T116" s="35"/>
      <c r="U116" s="35"/>
      <c r="V116" s="35"/>
      <c r="W116" s="35"/>
      <c r="X116" s="35"/>
      <c r="Y116" s="35"/>
      <c r="Z116" s="36"/>
      <c r="AA116" s="34"/>
      <c r="AB116" s="35"/>
      <c r="AC116" s="35"/>
      <c r="AD116" s="35"/>
      <c r="AE116" s="36"/>
      <c r="AF116" s="34"/>
      <c r="AG116" s="35"/>
      <c r="AH116" s="35"/>
      <c r="AI116" s="35"/>
      <c r="AJ116" s="35"/>
      <c r="AK116" s="35"/>
      <c r="AL116" s="35"/>
      <c r="AM116" s="35"/>
      <c r="AN116" s="35"/>
      <c r="AO116" s="35"/>
      <c r="AP116" s="36"/>
      <c r="AQ116" s="34"/>
      <c r="AR116" s="35"/>
      <c r="AS116" s="35"/>
      <c r="AT116" s="35"/>
      <c r="AU116" s="35"/>
      <c r="AV116" s="35"/>
      <c r="AW116" s="35"/>
      <c r="AX116" s="37"/>
      <c r="AY116" s="34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7"/>
      <c r="BP116" s="38"/>
      <c r="BQ116" s="35"/>
      <c r="BR116" s="39"/>
      <c r="BS116" s="40"/>
      <c r="BT116" s="60"/>
      <c r="BU116" s="41"/>
      <c r="BV116" s="41"/>
      <c r="BW116" s="41"/>
      <c r="BX116" s="42"/>
      <c r="BY116" s="43"/>
    </row>
    <row r="117" spans="1:77" ht="17.350000000000001" customHeight="1">
      <c r="A117" s="66" t="str">
        <f t="shared" si="5"/>
        <v>010001</v>
      </c>
      <c r="B117" s="63" t="s">
        <v>244</v>
      </c>
      <c r="C117" s="62" t="str">
        <f t="shared" si="4"/>
        <v/>
      </c>
      <c r="D117" s="66" t="str">
        <f t="shared" si="6"/>
        <v/>
      </c>
      <c r="E117" s="32"/>
      <c r="F117" s="33"/>
      <c r="G117" s="59"/>
      <c r="H117" s="58"/>
      <c r="I117" s="35"/>
      <c r="J117" s="35"/>
      <c r="K117" s="35"/>
      <c r="L117" s="35"/>
      <c r="M117" s="35"/>
      <c r="N117" s="35"/>
      <c r="O117" s="35"/>
      <c r="P117" s="35"/>
      <c r="Q117" s="34"/>
      <c r="R117" s="35"/>
      <c r="S117" s="35"/>
      <c r="T117" s="35"/>
      <c r="U117" s="35"/>
      <c r="V117" s="35"/>
      <c r="W117" s="35"/>
      <c r="X117" s="35"/>
      <c r="Y117" s="35"/>
      <c r="Z117" s="36"/>
      <c r="AA117" s="34"/>
      <c r="AB117" s="35"/>
      <c r="AC117" s="35"/>
      <c r="AD117" s="35"/>
      <c r="AE117" s="36"/>
      <c r="AF117" s="34"/>
      <c r="AG117" s="35"/>
      <c r="AH117" s="35"/>
      <c r="AI117" s="35"/>
      <c r="AJ117" s="35"/>
      <c r="AK117" s="35"/>
      <c r="AL117" s="35"/>
      <c r="AM117" s="35"/>
      <c r="AN117" s="35"/>
      <c r="AO117" s="35"/>
      <c r="AP117" s="36"/>
      <c r="AQ117" s="34"/>
      <c r="AR117" s="35"/>
      <c r="AS117" s="35"/>
      <c r="AT117" s="35"/>
      <c r="AU117" s="35"/>
      <c r="AV117" s="35"/>
      <c r="AW117" s="35"/>
      <c r="AX117" s="37"/>
      <c r="AY117" s="34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7"/>
      <c r="BP117" s="38"/>
      <c r="BQ117" s="35"/>
      <c r="BR117" s="39"/>
      <c r="BS117" s="40"/>
      <c r="BT117" s="60"/>
      <c r="BU117" s="41"/>
      <c r="BV117" s="41"/>
      <c r="BW117" s="41"/>
      <c r="BX117" s="42"/>
      <c r="BY117" s="43"/>
    </row>
    <row r="118" spans="1:77" ht="17.350000000000001" customHeight="1">
      <c r="A118" s="66" t="str">
        <f t="shared" si="5"/>
        <v>010001</v>
      </c>
      <c r="B118" s="63" t="s">
        <v>245</v>
      </c>
      <c r="C118" s="62" t="str">
        <f t="shared" si="4"/>
        <v/>
      </c>
      <c r="D118" s="66" t="str">
        <f t="shared" si="6"/>
        <v/>
      </c>
      <c r="E118" s="32"/>
      <c r="F118" s="33"/>
      <c r="G118" s="59"/>
      <c r="H118" s="58"/>
      <c r="I118" s="35"/>
      <c r="J118" s="35"/>
      <c r="K118" s="35"/>
      <c r="L118" s="35"/>
      <c r="M118" s="35"/>
      <c r="N118" s="35"/>
      <c r="O118" s="35"/>
      <c r="P118" s="35"/>
      <c r="Q118" s="34"/>
      <c r="R118" s="35"/>
      <c r="S118" s="35"/>
      <c r="T118" s="35"/>
      <c r="U118" s="35"/>
      <c r="V118" s="35"/>
      <c r="W118" s="35"/>
      <c r="X118" s="35"/>
      <c r="Y118" s="35"/>
      <c r="Z118" s="36"/>
      <c r="AA118" s="34"/>
      <c r="AB118" s="35"/>
      <c r="AC118" s="35"/>
      <c r="AD118" s="35"/>
      <c r="AE118" s="36"/>
      <c r="AF118" s="34"/>
      <c r="AG118" s="35"/>
      <c r="AH118" s="35"/>
      <c r="AI118" s="35"/>
      <c r="AJ118" s="35"/>
      <c r="AK118" s="35"/>
      <c r="AL118" s="35"/>
      <c r="AM118" s="35"/>
      <c r="AN118" s="35"/>
      <c r="AO118" s="35"/>
      <c r="AP118" s="36"/>
      <c r="AQ118" s="34"/>
      <c r="AR118" s="35"/>
      <c r="AS118" s="35"/>
      <c r="AT118" s="35"/>
      <c r="AU118" s="35"/>
      <c r="AV118" s="35"/>
      <c r="AW118" s="35"/>
      <c r="AX118" s="37"/>
      <c r="AY118" s="34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7"/>
      <c r="BP118" s="38"/>
      <c r="BQ118" s="35"/>
      <c r="BR118" s="39"/>
      <c r="BS118" s="40"/>
      <c r="BT118" s="60"/>
      <c r="BU118" s="41"/>
      <c r="BV118" s="41"/>
      <c r="BW118" s="41"/>
      <c r="BX118" s="42"/>
      <c r="BY118" s="43"/>
    </row>
    <row r="119" spans="1:77" ht="17.350000000000001" customHeight="1">
      <c r="A119" s="66" t="str">
        <f t="shared" si="5"/>
        <v>010001</v>
      </c>
      <c r="B119" s="63" t="s">
        <v>246</v>
      </c>
      <c r="C119" s="62" t="str">
        <f t="shared" si="4"/>
        <v/>
      </c>
      <c r="D119" s="66" t="str">
        <f t="shared" si="6"/>
        <v/>
      </c>
      <c r="E119" s="32"/>
      <c r="F119" s="33"/>
      <c r="G119" s="43"/>
      <c r="H119" s="58"/>
      <c r="I119" s="35"/>
      <c r="J119" s="35"/>
      <c r="K119" s="35"/>
      <c r="L119" s="35"/>
      <c r="M119" s="35"/>
      <c r="N119" s="35"/>
      <c r="O119" s="35"/>
      <c r="P119" s="35"/>
      <c r="Q119" s="34"/>
      <c r="R119" s="35"/>
      <c r="S119" s="35"/>
      <c r="T119" s="35"/>
      <c r="U119" s="35"/>
      <c r="V119" s="35"/>
      <c r="W119" s="35"/>
      <c r="X119" s="35"/>
      <c r="Y119" s="35"/>
      <c r="Z119" s="36"/>
      <c r="AA119" s="34"/>
      <c r="AB119" s="35"/>
      <c r="AC119" s="35"/>
      <c r="AD119" s="35"/>
      <c r="AE119" s="36"/>
      <c r="AF119" s="34"/>
      <c r="AG119" s="35"/>
      <c r="AH119" s="35"/>
      <c r="AI119" s="35"/>
      <c r="AJ119" s="35"/>
      <c r="AK119" s="35"/>
      <c r="AL119" s="35"/>
      <c r="AM119" s="35"/>
      <c r="AN119" s="35"/>
      <c r="AO119" s="35"/>
      <c r="AP119" s="36"/>
      <c r="AQ119" s="34"/>
      <c r="AR119" s="35"/>
      <c r="AS119" s="35"/>
      <c r="AT119" s="35"/>
      <c r="AU119" s="35"/>
      <c r="AV119" s="35"/>
      <c r="AW119" s="35"/>
      <c r="AX119" s="37"/>
      <c r="AY119" s="34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7"/>
      <c r="BP119" s="38"/>
      <c r="BQ119" s="35"/>
      <c r="BR119" s="39"/>
      <c r="BS119" s="40"/>
      <c r="BT119" s="60"/>
      <c r="BU119" s="41"/>
      <c r="BV119" s="41"/>
      <c r="BW119" s="41"/>
      <c r="BX119" s="42"/>
      <c r="BY119" s="43"/>
    </row>
    <row r="120" spans="1:77" ht="17.350000000000001" customHeight="1">
      <c r="A120" s="66" t="str">
        <f t="shared" si="5"/>
        <v>010001</v>
      </c>
      <c r="B120" s="63" t="s">
        <v>247</v>
      </c>
      <c r="C120" s="62" t="str">
        <f t="shared" si="4"/>
        <v/>
      </c>
      <c r="D120" s="66" t="str">
        <f t="shared" si="6"/>
        <v/>
      </c>
      <c r="E120" s="32"/>
      <c r="F120" s="33"/>
      <c r="G120" s="59"/>
      <c r="H120" s="58"/>
      <c r="I120" s="35"/>
      <c r="J120" s="35"/>
      <c r="K120" s="35"/>
      <c r="L120" s="35"/>
      <c r="M120" s="35"/>
      <c r="N120" s="35"/>
      <c r="O120" s="35"/>
      <c r="P120" s="35"/>
      <c r="Q120" s="34"/>
      <c r="R120" s="35"/>
      <c r="S120" s="35"/>
      <c r="T120" s="35"/>
      <c r="U120" s="35"/>
      <c r="V120" s="35"/>
      <c r="W120" s="35"/>
      <c r="X120" s="35"/>
      <c r="Y120" s="35"/>
      <c r="Z120" s="36"/>
      <c r="AA120" s="34"/>
      <c r="AB120" s="35"/>
      <c r="AC120" s="35"/>
      <c r="AD120" s="35"/>
      <c r="AE120" s="36"/>
      <c r="AF120" s="34"/>
      <c r="AG120" s="35"/>
      <c r="AH120" s="35"/>
      <c r="AI120" s="35"/>
      <c r="AJ120" s="35"/>
      <c r="AK120" s="35"/>
      <c r="AL120" s="35"/>
      <c r="AM120" s="35"/>
      <c r="AN120" s="35"/>
      <c r="AO120" s="35"/>
      <c r="AP120" s="36"/>
      <c r="AQ120" s="34"/>
      <c r="AR120" s="35"/>
      <c r="AS120" s="35"/>
      <c r="AT120" s="35"/>
      <c r="AU120" s="35"/>
      <c r="AV120" s="35"/>
      <c r="AW120" s="35"/>
      <c r="AX120" s="37"/>
      <c r="AY120" s="34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7"/>
      <c r="BP120" s="38"/>
      <c r="BQ120" s="35"/>
      <c r="BR120" s="39"/>
      <c r="BS120" s="40"/>
      <c r="BT120" s="60"/>
      <c r="BU120" s="41"/>
      <c r="BV120" s="41"/>
      <c r="BW120" s="41"/>
      <c r="BX120" s="42"/>
      <c r="BY120" s="43"/>
    </row>
    <row r="121" spans="1:77" ht="17.350000000000001" customHeight="1">
      <c r="A121" s="66" t="str">
        <f t="shared" si="5"/>
        <v>010001</v>
      </c>
      <c r="B121" s="63" t="s">
        <v>248</v>
      </c>
      <c r="C121" s="62" t="str">
        <f t="shared" si="4"/>
        <v/>
      </c>
      <c r="D121" s="66" t="str">
        <f t="shared" si="6"/>
        <v/>
      </c>
      <c r="E121" s="32"/>
      <c r="F121" s="33"/>
      <c r="G121" s="59"/>
      <c r="H121" s="58"/>
      <c r="I121" s="35"/>
      <c r="J121" s="35"/>
      <c r="K121" s="35"/>
      <c r="L121" s="35"/>
      <c r="M121" s="35"/>
      <c r="N121" s="35"/>
      <c r="O121" s="35"/>
      <c r="P121" s="35"/>
      <c r="Q121" s="34"/>
      <c r="R121" s="35"/>
      <c r="S121" s="35"/>
      <c r="T121" s="35"/>
      <c r="U121" s="35"/>
      <c r="V121" s="35"/>
      <c r="W121" s="35"/>
      <c r="X121" s="35"/>
      <c r="Y121" s="35"/>
      <c r="Z121" s="36"/>
      <c r="AA121" s="34"/>
      <c r="AB121" s="35"/>
      <c r="AC121" s="35"/>
      <c r="AD121" s="35"/>
      <c r="AE121" s="36"/>
      <c r="AF121" s="34"/>
      <c r="AG121" s="35"/>
      <c r="AH121" s="35"/>
      <c r="AI121" s="35"/>
      <c r="AJ121" s="35"/>
      <c r="AK121" s="35"/>
      <c r="AL121" s="35"/>
      <c r="AM121" s="35"/>
      <c r="AN121" s="35"/>
      <c r="AO121" s="35"/>
      <c r="AP121" s="36"/>
      <c r="AQ121" s="34"/>
      <c r="AR121" s="35"/>
      <c r="AS121" s="35"/>
      <c r="AT121" s="35"/>
      <c r="AU121" s="35"/>
      <c r="AV121" s="35"/>
      <c r="AW121" s="35"/>
      <c r="AX121" s="37"/>
      <c r="AY121" s="34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7"/>
      <c r="BP121" s="38"/>
      <c r="BQ121" s="35"/>
      <c r="BR121" s="39"/>
      <c r="BS121" s="40"/>
      <c r="BT121" s="60"/>
      <c r="BU121" s="41"/>
      <c r="BV121" s="41"/>
      <c r="BW121" s="41"/>
      <c r="BX121" s="42"/>
      <c r="BY121" s="43"/>
    </row>
    <row r="122" spans="1:77" ht="17.350000000000001" customHeight="1">
      <c r="A122" s="66" t="str">
        <f t="shared" si="5"/>
        <v>010001</v>
      </c>
      <c r="B122" s="63" t="s">
        <v>249</v>
      </c>
      <c r="C122" s="62" t="str">
        <f t="shared" si="4"/>
        <v/>
      </c>
      <c r="D122" s="66" t="str">
        <f t="shared" si="6"/>
        <v/>
      </c>
      <c r="E122" s="32"/>
      <c r="F122" s="33"/>
      <c r="G122" s="59"/>
      <c r="H122" s="58"/>
      <c r="I122" s="35"/>
      <c r="J122" s="35"/>
      <c r="K122" s="35"/>
      <c r="L122" s="35"/>
      <c r="M122" s="35"/>
      <c r="N122" s="35"/>
      <c r="O122" s="35"/>
      <c r="P122" s="35"/>
      <c r="Q122" s="34"/>
      <c r="R122" s="35"/>
      <c r="S122" s="35"/>
      <c r="T122" s="35"/>
      <c r="U122" s="35"/>
      <c r="V122" s="35"/>
      <c r="W122" s="35"/>
      <c r="X122" s="35"/>
      <c r="Y122" s="35"/>
      <c r="Z122" s="36"/>
      <c r="AA122" s="34"/>
      <c r="AB122" s="35"/>
      <c r="AC122" s="35"/>
      <c r="AD122" s="35"/>
      <c r="AE122" s="36"/>
      <c r="AF122" s="34"/>
      <c r="AG122" s="35"/>
      <c r="AH122" s="35"/>
      <c r="AI122" s="35"/>
      <c r="AJ122" s="35"/>
      <c r="AK122" s="35"/>
      <c r="AL122" s="35"/>
      <c r="AM122" s="35"/>
      <c r="AN122" s="35"/>
      <c r="AO122" s="35"/>
      <c r="AP122" s="36"/>
      <c r="AQ122" s="34"/>
      <c r="AR122" s="35"/>
      <c r="AS122" s="35"/>
      <c r="AT122" s="35"/>
      <c r="AU122" s="35"/>
      <c r="AV122" s="35"/>
      <c r="AW122" s="35"/>
      <c r="AX122" s="37"/>
      <c r="AY122" s="34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7"/>
      <c r="BP122" s="38"/>
      <c r="BQ122" s="35"/>
      <c r="BR122" s="39"/>
      <c r="BS122" s="40"/>
      <c r="BT122" s="60"/>
      <c r="BU122" s="41"/>
      <c r="BV122" s="41"/>
      <c r="BW122" s="41"/>
      <c r="BX122" s="42"/>
      <c r="BY122" s="43"/>
    </row>
    <row r="123" spans="1:77" ht="17.350000000000001" customHeight="1">
      <c r="A123" s="66" t="str">
        <f t="shared" si="5"/>
        <v>010001</v>
      </c>
      <c r="B123" s="63" t="s">
        <v>250</v>
      </c>
      <c r="C123" s="62" t="str">
        <f t="shared" si="4"/>
        <v/>
      </c>
      <c r="D123" s="66" t="str">
        <f t="shared" si="6"/>
        <v/>
      </c>
      <c r="E123" s="32"/>
      <c r="F123" s="33"/>
      <c r="G123" s="59"/>
      <c r="H123" s="58"/>
      <c r="I123" s="35"/>
      <c r="J123" s="35"/>
      <c r="K123" s="35"/>
      <c r="L123" s="35"/>
      <c r="M123" s="35"/>
      <c r="N123" s="35"/>
      <c r="O123" s="35"/>
      <c r="P123" s="35"/>
      <c r="Q123" s="34"/>
      <c r="R123" s="35"/>
      <c r="S123" s="35"/>
      <c r="T123" s="35"/>
      <c r="U123" s="35"/>
      <c r="V123" s="35"/>
      <c r="W123" s="35"/>
      <c r="X123" s="35"/>
      <c r="Y123" s="35"/>
      <c r="Z123" s="36"/>
      <c r="AA123" s="34"/>
      <c r="AB123" s="35"/>
      <c r="AC123" s="35"/>
      <c r="AD123" s="35"/>
      <c r="AE123" s="36"/>
      <c r="AF123" s="34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Q123" s="34"/>
      <c r="AR123" s="35"/>
      <c r="AS123" s="35"/>
      <c r="AT123" s="35"/>
      <c r="AU123" s="35"/>
      <c r="AV123" s="35"/>
      <c r="AW123" s="35"/>
      <c r="AX123" s="37"/>
      <c r="AY123" s="34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7"/>
      <c r="BP123" s="38"/>
      <c r="BQ123" s="35"/>
      <c r="BR123" s="39"/>
      <c r="BS123" s="40"/>
      <c r="BT123" s="60"/>
      <c r="BU123" s="41"/>
      <c r="BV123" s="41"/>
      <c r="BW123" s="41"/>
      <c r="BX123" s="42"/>
      <c r="BY123" s="43"/>
    </row>
    <row r="124" spans="1:77" ht="17.350000000000001" customHeight="1">
      <c r="A124" s="66" t="str">
        <f t="shared" si="5"/>
        <v>010001</v>
      </c>
      <c r="B124" s="63" t="s">
        <v>251</v>
      </c>
      <c r="C124" s="62" t="str">
        <f t="shared" si="4"/>
        <v/>
      </c>
      <c r="D124" s="66" t="str">
        <f t="shared" si="6"/>
        <v/>
      </c>
      <c r="E124" s="32"/>
      <c r="F124" s="33"/>
      <c r="G124" s="59"/>
      <c r="H124" s="58"/>
      <c r="I124" s="35"/>
      <c r="J124" s="35"/>
      <c r="K124" s="35"/>
      <c r="L124" s="35"/>
      <c r="M124" s="35"/>
      <c r="N124" s="35"/>
      <c r="O124" s="35"/>
      <c r="P124" s="35"/>
      <c r="Q124" s="34"/>
      <c r="R124" s="35"/>
      <c r="S124" s="35"/>
      <c r="T124" s="35"/>
      <c r="U124" s="35"/>
      <c r="V124" s="35"/>
      <c r="W124" s="35"/>
      <c r="X124" s="35"/>
      <c r="Y124" s="35"/>
      <c r="Z124" s="36"/>
      <c r="AA124" s="34"/>
      <c r="AB124" s="35"/>
      <c r="AC124" s="35"/>
      <c r="AD124" s="35"/>
      <c r="AE124" s="36"/>
      <c r="AF124" s="34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Q124" s="34"/>
      <c r="AR124" s="35"/>
      <c r="AS124" s="35"/>
      <c r="AT124" s="35"/>
      <c r="AU124" s="35"/>
      <c r="AV124" s="35"/>
      <c r="AW124" s="35"/>
      <c r="AX124" s="37"/>
      <c r="AY124" s="34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7"/>
      <c r="BP124" s="38"/>
      <c r="BQ124" s="35"/>
      <c r="BR124" s="39"/>
      <c r="BS124" s="40"/>
      <c r="BT124" s="60"/>
      <c r="BU124" s="41"/>
      <c r="BV124" s="41"/>
      <c r="BW124" s="41"/>
      <c r="BX124" s="42"/>
      <c r="BY124" s="43"/>
    </row>
    <row r="125" spans="1:77" ht="17.350000000000001" customHeight="1">
      <c r="A125" s="66" t="str">
        <f t="shared" si="5"/>
        <v>010001</v>
      </c>
      <c r="B125" s="63" t="s">
        <v>252</v>
      </c>
      <c r="C125" s="62" t="str">
        <f t="shared" si="4"/>
        <v/>
      </c>
      <c r="D125" s="66" t="str">
        <f t="shared" si="6"/>
        <v/>
      </c>
      <c r="E125" s="32"/>
      <c r="F125" s="33"/>
      <c r="G125" s="59"/>
      <c r="H125" s="58"/>
      <c r="I125" s="35"/>
      <c r="J125" s="35"/>
      <c r="K125" s="35"/>
      <c r="L125" s="35"/>
      <c r="M125" s="35"/>
      <c r="N125" s="35"/>
      <c r="O125" s="35"/>
      <c r="P125" s="35"/>
      <c r="Q125" s="34"/>
      <c r="R125" s="35"/>
      <c r="S125" s="35"/>
      <c r="T125" s="35"/>
      <c r="U125" s="35"/>
      <c r="V125" s="35"/>
      <c r="W125" s="35"/>
      <c r="X125" s="35"/>
      <c r="Y125" s="35"/>
      <c r="Z125" s="36"/>
      <c r="AA125" s="34"/>
      <c r="AB125" s="35"/>
      <c r="AC125" s="35"/>
      <c r="AD125" s="35"/>
      <c r="AE125" s="36"/>
      <c r="AF125" s="34"/>
      <c r="AG125" s="35"/>
      <c r="AH125" s="35"/>
      <c r="AI125" s="35"/>
      <c r="AJ125" s="35"/>
      <c r="AK125" s="35"/>
      <c r="AL125" s="35"/>
      <c r="AM125" s="35"/>
      <c r="AN125" s="35"/>
      <c r="AO125" s="35"/>
      <c r="AP125" s="36"/>
      <c r="AQ125" s="34"/>
      <c r="AR125" s="35"/>
      <c r="AS125" s="35"/>
      <c r="AT125" s="35"/>
      <c r="AU125" s="35"/>
      <c r="AV125" s="35"/>
      <c r="AW125" s="35"/>
      <c r="AX125" s="37"/>
      <c r="AY125" s="34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7"/>
      <c r="BP125" s="38"/>
      <c r="BQ125" s="35"/>
      <c r="BR125" s="39"/>
      <c r="BS125" s="40"/>
      <c r="BT125" s="60"/>
      <c r="BU125" s="41"/>
      <c r="BV125" s="41"/>
      <c r="BW125" s="41"/>
      <c r="BX125" s="42"/>
      <c r="BY125" s="43"/>
    </row>
    <row r="126" spans="1:77" ht="17.350000000000001" customHeight="1">
      <c r="A126" s="66" t="str">
        <f t="shared" si="5"/>
        <v>010001</v>
      </c>
      <c r="B126" s="63" t="s">
        <v>253</v>
      </c>
      <c r="C126" s="62" t="str">
        <f t="shared" si="4"/>
        <v/>
      </c>
      <c r="D126" s="66" t="str">
        <f t="shared" si="6"/>
        <v/>
      </c>
      <c r="E126" s="32"/>
      <c r="F126" s="33"/>
      <c r="G126" s="59"/>
      <c r="H126" s="58"/>
      <c r="I126" s="35"/>
      <c r="J126" s="35"/>
      <c r="K126" s="35"/>
      <c r="L126" s="35"/>
      <c r="M126" s="35"/>
      <c r="N126" s="35"/>
      <c r="O126" s="35"/>
      <c r="P126" s="35"/>
      <c r="Q126" s="34"/>
      <c r="R126" s="35"/>
      <c r="S126" s="35"/>
      <c r="T126" s="35"/>
      <c r="U126" s="35"/>
      <c r="V126" s="35"/>
      <c r="W126" s="35"/>
      <c r="X126" s="35"/>
      <c r="Y126" s="35"/>
      <c r="Z126" s="36"/>
      <c r="AA126" s="34"/>
      <c r="AB126" s="35"/>
      <c r="AC126" s="35"/>
      <c r="AD126" s="35"/>
      <c r="AE126" s="36"/>
      <c r="AF126" s="34"/>
      <c r="AG126" s="35"/>
      <c r="AH126" s="35"/>
      <c r="AI126" s="35"/>
      <c r="AJ126" s="35"/>
      <c r="AK126" s="35"/>
      <c r="AL126" s="35"/>
      <c r="AM126" s="35"/>
      <c r="AN126" s="35"/>
      <c r="AO126" s="35"/>
      <c r="AP126" s="36"/>
      <c r="AQ126" s="34"/>
      <c r="AR126" s="35"/>
      <c r="AS126" s="35"/>
      <c r="AT126" s="35"/>
      <c r="AU126" s="35"/>
      <c r="AV126" s="35"/>
      <c r="AW126" s="35"/>
      <c r="AX126" s="37"/>
      <c r="AY126" s="34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7"/>
      <c r="BP126" s="38"/>
      <c r="BQ126" s="35"/>
      <c r="BR126" s="39"/>
      <c r="BS126" s="40"/>
      <c r="BT126" s="60"/>
      <c r="BU126" s="41"/>
      <c r="BV126" s="41"/>
      <c r="BW126" s="41"/>
      <c r="BX126" s="42"/>
      <c r="BY126" s="43"/>
    </row>
    <row r="127" spans="1:77" ht="17.350000000000001" customHeight="1">
      <c r="A127" s="66" t="str">
        <f t="shared" si="5"/>
        <v>010001</v>
      </c>
      <c r="B127" s="63" t="s">
        <v>254</v>
      </c>
      <c r="C127" s="62" t="str">
        <f t="shared" si="4"/>
        <v/>
      </c>
      <c r="D127" s="66" t="str">
        <f t="shared" si="6"/>
        <v/>
      </c>
      <c r="E127" s="32"/>
      <c r="F127" s="33"/>
      <c r="G127" s="59"/>
      <c r="H127" s="58"/>
      <c r="I127" s="35"/>
      <c r="J127" s="35"/>
      <c r="K127" s="35"/>
      <c r="L127" s="35"/>
      <c r="M127" s="35"/>
      <c r="N127" s="35"/>
      <c r="O127" s="35"/>
      <c r="P127" s="35"/>
      <c r="Q127" s="34"/>
      <c r="R127" s="35"/>
      <c r="S127" s="35"/>
      <c r="T127" s="35"/>
      <c r="U127" s="35"/>
      <c r="V127" s="35"/>
      <c r="W127" s="35"/>
      <c r="X127" s="35"/>
      <c r="Y127" s="35"/>
      <c r="Z127" s="36"/>
      <c r="AA127" s="34"/>
      <c r="AB127" s="35"/>
      <c r="AC127" s="35"/>
      <c r="AD127" s="35"/>
      <c r="AE127" s="36"/>
      <c r="AF127" s="34"/>
      <c r="AG127" s="35"/>
      <c r="AH127" s="35"/>
      <c r="AI127" s="35"/>
      <c r="AJ127" s="35"/>
      <c r="AK127" s="35"/>
      <c r="AL127" s="35"/>
      <c r="AM127" s="35"/>
      <c r="AN127" s="35"/>
      <c r="AO127" s="35"/>
      <c r="AP127" s="36"/>
      <c r="AQ127" s="34"/>
      <c r="AR127" s="35"/>
      <c r="AS127" s="35"/>
      <c r="AT127" s="35"/>
      <c r="AU127" s="35"/>
      <c r="AV127" s="35"/>
      <c r="AW127" s="35"/>
      <c r="AX127" s="37"/>
      <c r="AY127" s="34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7"/>
      <c r="BP127" s="38"/>
      <c r="BQ127" s="35"/>
      <c r="BR127" s="39"/>
      <c r="BS127" s="40"/>
      <c r="BT127" s="60"/>
      <c r="BU127" s="41"/>
      <c r="BV127" s="41"/>
      <c r="BW127" s="41"/>
      <c r="BX127" s="42"/>
      <c r="BY127" s="43"/>
    </row>
    <row r="128" spans="1:77" ht="17.350000000000001" customHeight="1">
      <c r="A128" s="66" t="str">
        <f t="shared" si="5"/>
        <v>010001</v>
      </c>
      <c r="B128" s="63" t="s">
        <v>255</v>
      </c>
      <c r="C128" s="62" t="str">
        <f t="shared" si="4"/>
        <v/>
      </c>
      <c r="D128" s="66" t="str">
        <f t="shared" si="6"/>
        <v/>
      </c>
      <c r="E128" s="32"/>
      <c r="F128" s="33"/>
      <c r="G128" s="59"/>
      <c r="H128" s="58"/>
      <c r="I128" s="35"/>
      <c r="J128" s="35"/>
      <c r="K128" s="35"/>
      <c r="L128" s="35"/>
      <c r="M128" s="35"/>
      <c r="N128" s="35"/>
      <c r="O128" s="35"/>
      <c r="P128" s="35"/>
      <c r="Q128" s="34"/>
      <c r="R128" s="35"/>
      <c r="S128" s="35"/>
      <c r="T128" s="35"/>
      <c r="U128" s="35"/>
      <c r="V128" s="35"/>
      <c r="W128" s="35"/>
      <c r="X128" s="35"/>
      <c r="Y128" s="35"/>
      <c r="Z128" s="36"/>
      <c r="AA128" s="34"/>
      <c r="AB128" s="35"/>
      <c r="AC128" s="35"/>
      <c r="AD128" s="35"/>
      <c r="AE128" s="36"/>
      <c r="AF128" s="34"/>
      <c r="AG128" s="35"/>
      <c r="AH128" s="35"/>
      <c r="AI128" s="35"/>
      <c r="AJ128" s="35"/>
      <c r="AK128" s="35"/>
      <c r="AL128" s="35"/>
      <c r="AM128" s="35"/>
      <c r="AN128" s="35"/>
      <c r="AO128" s="35"/>
      <c r="AP128" s="36"/>
      <c r="AQ128" s="34"/>
      <c r="AR128" s="35"/>
      <c r="AS128" s="35"/>
      <c r="AT128" s="35"/>
      <c r="AU128" s="35"/>
      <c r="AV128" s="35"/>
      <c r="AW128" s="35"/>
      <c r="AX128" s="37"/>
      <c r="AY128" s="34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7"/>
      <c r="BP128" s="38"/>
      <c r="BQ128" s="35"/>
      <c r="BR128" s="39"/>
      <c r="BS128" s="40"/>
      <c r="BT128" s="60"/>
      <c r="BU128" s="41"/>
      <c r="BV128" s="41"/>
      <c r="BW128" s="41"/>
      <c r="BX128" s="42"/>
      <c r="BY128" s="43"/>
    </row>
    <row r="129" spans="1:77" ht="17.350000000000001" customHeight="1">
      <c r="A129" s="66" t="str">
        <f t="shared" si="5"/>
        <v>010001</v>
      </c>
      <c r="B129" s="63" t="s">
        <v>256</v>
      </c>
      <c r="C129" s="62" t="str">
        <f t="shared" si="4"/>
        <v/>
      </c>
      <c r="D129" s="66" t="str">
        <f t="shared" si="6"/>
        <v/>
      </c>
      <c r="E129" s="32"/>
      <c r="F129" s="33"/>
      <c r="G129" s="59"/>
      <c r="H129" s="58"/>
      <c r="I129" s="35"/>
      <c r="J129" s="35"/>
      <c r="K129" s="35"/>
      <c r="L129" s="35"/>
      <c r="M129" s="35"/>
      <c r="N129" s="35"/>
      <c r="O129" s="35"/>
      <c r="P129" s="35"/>
      <c r="Q129" s="34"/>
      <c r="R129" s="35"/>
      <c r="S129" s="35"/>
      <c r="T129" s="35"/>
      <c r="U129" s="35"/>
      <c r="V129" s="35"/>
      <c r="W129" s="35"/>
      <c r="X129" s="35"/>
      <c r="Y129" s="35"/>
      <c r="Z129" s="36"/>
      <c r="AA129" s="34"/>
      <c r="AB129" s="35"/>
      <c r="AC129" s="35"/>
      <c r="AD129" s="35"/>
      <c r="AE129" s="36"/>
      <c r="AF129" s="34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Q129" s="34"/>
      <c r="AR129" s="35"/>
      <c r="AS129" s="35"/>
      <c r="AT129" s="35"/>
      <c r="AU129" s="35"/>
      <c r="AV129" s="35"/>
      <c r="AW129" s="35"/>
      <c r="AX129" s="37"/>
      <c r="AY129" s="34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7"/>
      <c r="BP129" s="38"/>
      <c r="BQ129" s="35"/>
      <c r="BR129" s="39"/>
      <c r="BS129" s="40"/>
      <c r="BT129" s="60"/>
      <c r="BU129" s="41"/>
      <c r="BV129" s="41"/>
      <c r="BW129" s="41"/>
      <c r="BX129" s="42"/>
      <c r="BY129" s="43"/>
    </row>
    <row r="130" spans="1:77" ht="17.350000000000001" customHeight="1">
      <c r="A130" s="66" t="str">
        <f t="shared" si="5"/>
        <v>010001</v>
      </c>
      <c r="B130" s="63" t="s">
        <v>257</v>
      </c>
      <c r="C130" s="62" t="str">
        <f t="shared" si="4"/>
        <v/>
      </c>
      <c r="D130" s="66" t="str">
        <f t="shared" si="6"/>
        <v/>
      </c>
      <c r="E130" s="32"/>
      <c r="F130" s="33"/>
      <c r="G130" s="59"/>
      <c r="H130" s="58"/>
      <c r="I130" s="35"/>
      <c r="J130" s="35"/>
      <c r="K130" s="35"/>
      <c r="L130" s="35"/>
      <c r="M130" s="35"/>
      <c r="N130" s="35"/>
      <c r="O130" s="35"/>
      <c r="P130" s="35"/>
      <c r="Q130" s="34"/>
      <c r="R130" s="35"/>
      <c r="S130" s="35"/>
      <c r="T130" s="35"/>
      <c r="U130" s="35"/>
      <c r="V130" s="35"/>
      <c r="W130" s="35"/>
      <c r="X130" s="35"/>
      <c r="Y130" s="35"/>
      <c r="Z130" s="36"/>
      <c r="AA130" s="34"/>
      <c r="AB130" s="35"/>
      <c r="AC130" s="35"/>
      <c r="AD130" s="35"/>
      <c r="AE130" s="36"/>
      <c r="AF130" s="34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Q130" s="34"/>
      <c r="AR130" s="35"/>
      <c r="AS130" s="35"/>
      <c r="AT130" s="35"/>
      <c r="AU130" s="35"/>
      <c r="AV130" s="35"/>
      <c r="AW130" s="35"/>
      <c r="AX130" s="37"/>
      <c r="AY130" s="34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7"/>
      <c r="BP130" s="38"/>
      <c r="BQ130" s="35"/>
      <c r="BR130" s="39"/>
      <c r="BS130" s="40"/>
      <c r="BT130" s="60"/>
      <c r="BU130" s="41"/>
      <c r="BV130" s="41"/>
      <c r="BW130" s="41"/>
      <c r="BX130" s="42"/>
      <c r="BY130" s="43"/>
    </row>
    <row r="131" spans="1:77" ht="17.350000000000001" customHeight="1">
      <c r="A131" s="66" t="str">
        <f t="shared" si="5"/>
        <v>010001</v>
      </c>
      <c r="B131" s="63" t="s">
        <v>258</v>
      </c>
      <c r="C131" s="62" t="str">
        <f t="shared" ref="C131:C194" si="7">IF(E131="","",CONCATENATE(A131,B131))</f>
        <v/>
      </c>
      <c r="D131" s="66" t="str">
        <f t="shared" si="6"/>
        <v/>
      </c>
      <c r="E131" s="32"/>
      <c r="F131" s="33"/>
      <c r="G131" s="59"/>
      <c r="H131" s="58"/>
      <c r="I131" s="35"/>
      <c r="J131" s="35"/>
      <c r="K131" s="35"/>
      <c r="L131" s="35"/>
      <c r="M131" s="35"/>
      <c r="N131" s="35"/>
      <c r="O131" s="35"/>
      <c r="P131" s="35"/>
      <c r="Q131" s="34"/>
      <c r="R131" s="35"/>
      <c r="S131" s="35"/>
      <c r="T131" s="35"/>
      <c r="U131" s="35"/>
      <c r="V131" s="35"/>
      <c r="W131" s="35"/>
      <c r="X131" s="35"/>
      <c r="Y131" s="35"/>
      <c r="Z131" s="36"/>
      <c r="AA131" s="34"/>
      <c r="AB131" s="35"/>
      <c r="AC131" s="35"/>
      <c r="AD131" s="35"/>
      <c r="AE131" s="36"/>
      <c r="AF131" s="34"/>
      <c r="AG131" s="35"/>
      <c r="AH131" s="35"/>
      <c r="AI131" s="35"/>
      <c r="AJ131" s="35"/>
      <c r="AK131" s="35"/>
      <c r="AL131" s="35"/>
      <c r="AM131" s="35"/>
      <c r="AN131" s="35"/>
      <c r="AO131" s="35"/>
      <c r="AP131" s="36"/>
      <c r="AQ131" s="34"/>
      <c r="AR131" s="35"/>
      <c r="AS131" s="35"/>
      <c r="AT131" s="35"/>
      <c r="AU131" s="35"/>
      <c r="AV131" s="35"/>
      <c r="AW131" s="35"/>
      <c r="AX131" s="37"/>
      <c r="AY131" s="34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7"/>
      <c r="BP131" s="38"/>
      <c r="BQ131" s="35"/>
      <c r="BR131" s="39"/>
      <c r="BS131" s="40"/>
      <c r="BT131" s="60"/>
      <c r="BU131" s="41"/>
      <c r="BV131" s="41"/>
      <c r="BW131" s="41"/>
      <c r="BX131" s="42"/>
      <c r="BY131" s="43"/>
    </row>
    <row r="132" spans="1:77" ht="17.350000000000001" customHeight="1">
      <c r="A132" s="66" t="str">
        <f t="shared" si="5"/>
        <v>010001</v>
      </c>
      <c r="B132" s="63" t="s">
        <v>259</v>
      </c>
      <c r="C132" s="62" t="str">
        <f t="shared" si="7"/>
        <v/>
      </c>
      <c r="D132" s="66" t="str">
        <f t="shared" si="6"/>
        <v/>
      </c>
      <c r="E132" s="32"/>
      <c r="F132" s="33"/>
      <c r="G132" s="59"/>
      <c r="H132" s="58"/>
      <c r="I132" s="35"/>
      <c r="J132" s="35"/>
      <c r="K132" s="35"/>
      <c r="L132" s="35"/>
      <c r="M132" s="35"/>
      <c r="N132" s="35"/>
      <c r="O132" s="35"/>
      <c r="P132" s="35"/>
      <c r="Q132" s="34"/>
      <c r="R132" s="35"/>
      <c r="S132" s="35"/>
      <c r="T132" s="35"/>
      <c r="U132" s="35"/>
      <c r="V132" s="35"/>
      <c r="W132" s="35"/>
      <c r="X132" s="35"/>
      <c r="Y132" s="35"/>
      <c r="Z132" s="36"/>
      <c r="AA132" s="34"/>
      <c r="AB132" s="35"/>
      <c r="AC132" s="35"/>
      <c r="AD132" s="35"/>
      <c r="AE132" s="36"/>
      <c r="AF132" s="34"/>
      <c r="AG132" s="35"/>
      <c r="AH132" s="35"/>
      <c r="AI132" s="35"/>
      <c r="AJ132" s="35"/>
      <c r="AK132" s="35"/>
      <c r="AL132" s="35"/>
      <c r="AM132" s="35"/>
      <c r="AN132" s="35"/>
      <c r="AO132" s="35"/>
      <c r="AP132" s="36"/>
      <c r="AQ132" s="34"/>
      <c r="AR132" s="35"/>
      <c r="AS132" s="35"/>
      <c r="AT132" s="35"/>
      <c r="AU132" s="35"/>
      <c r="AV132" s="35"/>
      <c r="AW132" s="35"/>
      <c r="AX132" s="37"/>
      <c r="AY132" s="34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7"/>
      <c r="BP132" s="38"/>
      <c r="BQ132" s="35"/>
      <c r="BR132" s="39"/>
      <c r="BS132" s="40"/>
      <c r="BT132" s="60"/>
      <c r="BU132" s="41"/>
      <c r="BV132" s="41"/>
      <c r="BW132" s="41"/>
      <c r="BX132" s="42"/>
      <c r="BY132" s="43"/>
    </row>
    <row r="133" spans="1:77" ht="17.350000000000001" customHeight="1">
      <c r="A133" s="66" t="str">
        <f t="shared" ref="A133:A196" si="8">+$A$3</f>
        <v>010001</v>
      </c>
      <c r="B133" s="63" t="s">
        <v>260</v>
      </c>
      <c r="C133" s="62" t="str">
        <f t="shared" si="7"/>
        <v/>
      </c>
      <c r="D133" s="66" t="str">
        <f t="shared" ref="D133:D196" si="9">IF(E133="","",$D$3)</f>
        <v/>
      </c>
      <c r="E133" s="32"/>
      <c r="F133" s="33"/>
      <c r="G133" s="59"/>
      <c r="H133" s="58"/>
      <c r="I133" s="35"/>
      <c r="J133" s="35"/>
      <c r="K133" s="35"/>
      <c r="L133" s="35"/>
      <c r="M133" s="35"/>
      <c r="N133" s="35"/>
      <c r="O133" s="35"/>
      <c r="P133" s="35"/>
      <c r="Q133" s="34"/>
      <c r="R133" s="35"/>
      <c r="S133" s="35"/>
      <c r="T133" s="35"/>
      <c r="U133" s="35"/>
      <c r="V133" s="35"/>
      <c r="W133" s="35"/>
      <c r="X133" s="35"/>
      <c r="Y133" s="35"/>
      <c r="Z133" s="36"/>
      <c r="AA133" s="34"/>
      <c r="AB133" s="35"/>
      <c r="AC133" s="35"/>
      <c r="AD133" s="35"/>
      <c r="AE133" s="36"/>
      <c r="AF133" s="34"/>
      <c r="AG133" s="35"/>
      <c r="AH133" s="35"/>
      <c r="AI133" s="35"/>
      <c r="AJ133" s="35"/>
      <c r="AK133" s="35"/>
      <c r="AL133" s="35"/>
      <c r="AM133" s="35"/>
      <c r="AN133" s="35"/>
      <c r="AO133" s="35"/>
      <c r="AP133" s="36"/>
      <c r="AQ133" s="34"/>
      <c r="AR133" s="35"/>
      <c r="AS133" s="35"/>
      <c r="AT133" s="35"/>
      <c r="AU133" s="35"/>
      <c r="AV133" s="35"/>
      <c r="AW133" s="35"/>
      <c r="AX133" s="37"/>
      <c r="AY133" s="34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7"/>
      <c r="BP133" s="38"/>
      <c r="BQ133" s="35"/>
      <c r="BR133" s="39"/>
      <c r="BS133" s="40"/>
      <c r="BT133" s="60"/>
      <c r="BU133" s="41"/>
      <c r="BV133" s="41"/>
      <c r="BW133" s="41"/>
      <c r="BX133" s="42"/>
      <c r="BY133" s="43"/>
    </row>
    <row r="134" spans="1:77" ht="17.350000000000001" customHeight="1">
      <c r="A134" s="66" t="str">
        <f t="shared" si="8"/>
        <v>010001</v>
      </c>
      <c r="B134" s="63" t="s">
        <v>261</v>
      </c>
      <c r="C134" s="62" t="str">
        <f t="shared" si="7"/>
        <v/>
      </c>
      <c r="D134" s="66" t="str">
        <f t="shared" si="9"/>
        <v/>
      </c>
      <c r="E134" s="32"/>
      <c r="F134" s="33"/>
      <c r="G134" s="59"/>
      <c r="H134" s="58"/>
      <c r="I134" s="35"/>
      <c r="J134" s="35"/>
      <c r="K134" s="35"/>
      <c r="L134" s="35"/>
      <c r="M134" s="35"/>
      <c r="N134" s="35"/>
      <c r="O134" s="35"/>
      <c r="P134" s="35"/>
      <c r="Q134" s="34"/>
      <c r="R134" s="35"/>
      <c r="S134" s="35"/>
      <c r="T134" s="35"/>
      <c r="U134" s="35"/>
      <c r="V134" s="35"/>
      <c r="W134" s="35"/>
      <c r="X134" s="35"/>
      <c r="Y134" s="35"/>
      <c r="Z134" s="36"/>
      <c r="AA134" s="34"/>
      <c r="AB134" s="35"/>
      <c r="AC134" s="35"/>
      <c r="AD134" s="35"/>
      <c r="AE134" s="36"/>
      <c r="AF134" s="34"/>
      <c r="AG134" s="35"/>
      <c r="AH134" s="35"/>
      <c r="AI134" s="35"/>
      <c r="AJ134" s="35"/>
      <c r="AK134" s="35"/>
      <c r="AL134" s="35"/>
      <c r="AM134" s="35"/>
      <c r="AN134" s="35"/>
      <c r="AO134" s="35"/>
      <c r="AP134" s="36"/>
      <c r="AQ134" s="34"/>
      <c r="AR134" s="35"/>
      <c r="AS134" s="35"/>
      <c r="AT134" s="35"/>
      <c r="AU134" s="35"/>
      <c r="AV134" s="35"/>
      <c r="AW134" s="35"/>
      <c r="AX134" s="37"/>
      <c r="AY134" s="34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7"/>
      <c r="BP134" s="38"/>
      <c r="BQ134" s="35"/>
      <c r="BR134" s="39"/>
      <c r="BS134" s="40"/>
      <c r="BT134" s="60"/>
      <c r="BU134" s="41"/>
      <c r="BV134" s="41"/>
      <c r="BW134" s="41"/>
      <c r="BX134" s="42"/>
      <c r="BY134" s="43"/>
    </row>
    <row r="135" spans="1:77" ht="17.350000000000001" customHeight="1">
      <c r="A135" s="66" t="str">
        <f t="shared" si="8"/>
        <v>010001</v>
      </c>
      <c r="B135" s="63" t="s">
        <v>262</v>
      </c>
      <c r="C135" s="62" t="str">
        <f t="shared" si="7"/>
        <v/>
      </c>
      <c r="D135" s="66" t="str">
        <f t="shared" si="9"/>
        <v/>
      </c>
      <c r="E135" s="32"/>
      <c r="F135" s="33"/>
      <c r="G135" s="59"/>
      <c r="H135" s="58"/>
      <c r="I135" s="35"/>
      <c r="J135" s="35"/>
      <c r="K135" s="35"/>
      <c r="L135" s="35"/>
      <c r="M135" s="35"/>
      <c r="N135" s="35"/>
      <c r="O135" s="35"/>
      <c r="P135" s="35"/>
      <c r="Q135" s="34"/>
      <c r="R135" s="35"/>
      <c r="S135" s="35"/>
      <c r="T135" s="35"/>
      <c r="U135" s="35"/>
      <c r="V135" s="35"/>
      <c r="W135" s="35"/>
      <c r="X135" s="35"/>
      <c r="Y135" s="35"/>
      <c r="Z135" s="36"/>
      <c r="AA135" s="34"/>
      <c r="AB135" s="35"/>
      <c r="AC135" s="35"/>
      <c r="AD135" s="35"/>
      <c r="AE135" s="36"/>
      <c r="AF135" s="34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Q135" s="34"/>
      <c r="AR135" s="35"/>
      <c r="AS135" s="35"/>
      <c r="AT135" s="35"/>
      <c r="AU135" s="35"/>
      <c r="AV135" s="35"/>
      <c r="AW135" s="35"/>
      <c r="AX135" s="37"/>
      <c r="AY135" s="34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7"/>
      <c r="BP135" s="38"/>
      <c r="BQ135" s="35"/>
      <c r="BR135" s="39"/>
      <c r="BS135" s="40"/>
      <c r="BT135" s="60"/>
      <c r="BU135" s="41"/>
      <c r="BV135" s="41"/>
      <c r="BW135" s="41"/>
      <c r="BX135" s="42"/>
      <c r="BY135" s="43"/>
    </row>
    <row r="136" spans="1:77" ht="17.350000000000001" customHeight="1">
      <c r="A136" s="66" t="str">
        <f t="shared" si="8"/>
        <v>010001</v>
      </c>
      <c r="B136" s="63" t="s">
        <v>263</v>
      </c>
      <c r="C136" s="62" t="str">
        <f t="shared" si="7"/>
        <v/>
      </c>
      <c r="D136" s="66" t="str">
        <f t="shared" si="9"/>
        <v/>
      </c>
      <c r="E136" s="32"/>
      <c r="F136" s="33"/>
      <c r="G136" s="59"/>
      <c r="H136" s="58"/>
      <c r="I136" s="35"/>
      <c r="J136" s="35"/>
      <c r="K136" s="35"/>
      <c r="L136" s="35"/>
      <c r="M136" s="35"/>
      <c r="N136" s="35"/>
      <c r="O136" s="35"/>
      <c r="P136" s="35"/>
      <c r="Q136" s="34"/>
      <c r="R136" s="35"/>
      <c r="S136" s="35"/>
      <c r="T136" s="35"/>
      <c r="U136" s="35"/>
      <c r="V136" s="35"/>
      <c r="W136" s="35"/>
      <c r="X136" s="35"/>
      <c r="Y136" s="35"/>
      <c r="Z136" s="36"/>
      <c r="AA136" s="34"/>
      <c r="AB136" s="35"/>
      <c r="AC136" s="35"/>
      <c r="AD136" s="35"/>
      <c r="AE136" s="36"/>
      <c r="AF136" s="34"/>
      <c r="AG136" s="35"/>
      <c r="AH136" s="35"/>
      <c r="AI136" s="35"/>
      <c r="AJ136" s="35"/>
      <c r="AK136" s="35"/>
      <c r="AL136" s="35"/>
      <c r="AM136" s="35"/>
      <c r="AN136" s="35"/>
      <c r="AO136" s="35"/>
      <c r="AP136" s="36"/>
      <c r="AQ136" s="34"/>
      <c r="AR136" s="35"/>
      <c r="AS136" s="35"/>
      <c r="AT136" s="35"/>
      <c r="AU136" s="35"/>
      <c r="AV136" s="35"/>
      <c r="AW136" s="35"/>
      <c r="AX136" s="37"/>
      <c r="AY136" s="34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7"/>
      <c r="BP136" s="38"/>
      <c r="BQ136" s="35"/>
      <c r="BR136" s="39"/>
      <c r="BS136" s="40"/>
      <c r="BT136" s="60"/>
      <c r="BU136" s="41"/>
      <c r="BV136" s="41"/>
      <c r="BW136" s="41"/>
      <c r="BX136" s="42"/>
      <c r="BY136" s="43"/>
    </row>
    <row r="137" spans="1:77" ht="17.350000000000001" customHeight="1">
      <c r="A137" s="66" t="str">
        <f t="shared" si="8"/>
        <v>010001</v>
      </c>
      <c r="B137" s="63" t="s">
        <v>264</v>
      </c>
      <c r="C137" s="62" t="str">
        <f t="shared" si="7"/>
        <v/>
      </c>
      <c r="D137" s="66" t="str">
        <f t="shared" si="9"/>
        <v/>
      </c>
      <c r="E137" s="32"/>
      <c r="F137" s="33"/>
      <c r="G137" s="59"/>
      <c r="H137" s="58"/>
      <c r="I137" s="35"/>
      <c r="J137" s="35"/>
      <c r="K137" s="35"/>
      <c r="L137" s="35"/>
      <c r="M137" s="35"/>
      <c r="N137" s="35"/>
      <c r="O137" s="35"/>
      <c r="P137" s="35"/>
      <c r="Q137" s="34"/>
      <c r="R137" s="35"/>
      <c r="S137" s="35"/>
      <c r="T137" s="35"/>
      <c r="U137" s="35"/>
      <c r="V137" s="35"/>
      <c r="W137" s="35"/>
      <c r="X137" s="35"/>
      <c r="Y137" s="35"/>
      <c r="Z137" s="36"/>
      <c r="AA137" s="34"/>
      <c r="AB137" s="35"/>
      <c r="AC137" s="35"/>
      <c r="AD137" s="35"/>
      <c r="AE137" s="36"/>
      <c r="AF137" s="34"/>
      <c r="AG137" s="35"/>
      <c r="AH137" s="35"/>
      <c r="AI137" s="35"/>
      <c r="AJ137" s="35"/>
      <c r="AK137" s="35"/>
      <c r="AL137" s="35"/>
      <c r="AM137" s="35"/>
      <c r="AN137" s="35"/>
      <c r="AO137" s="35"/>
      <c r="AP137" s="36"/>
      <c r="AQ137" s="34"/>
      <c r="AR137" s="35"/>
      <c r="AS137" s="35"/>
      <c r="AT137" s="35"/>
      <c r="AU137" s="35"/>
      <c r="AV137" s="35"/>
      <c r="AW137" s="35"/>
      <c r="AX137" s="37"/>
      <c r="AY137" s="34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7"/>
      <c r="BP137" s="38"/>
      <c r="BQ137" s="35"/>
      <c r="BR137" s="39"/>
      <c r="BS137" s="40"/>
      <c r="BT137" s="60"/>
      <c r="BU137" s="41"/>
      <c r="BV137" s="41"/>
      <c r="BW137" s="41"/>
      <c r="BX137" s="42"/>
      <c r="BY137" s="43"/>
    </row>
    <row r="138" spans="1:77" ht="17.350000000000001" customHeight="1">
      <c r="A138" s="66" t="str">
        <f t="shared" si="8"/>
        <v>010001</v>
      </c>
      <c r="B138" s="63" t="s">
        <v>265</v>
      </c>
      <c r="C138" s="62" t="str">
        <f t="shared" si="7"/>
        <v/>
      </c>
      <c r="D138" s="66" t="str">
        <f t="shared" si="9"/>
        <v/>
      </c>
      <c r="E138" s="32"/>
      <c r="F138" s="33"/>
      <c r="G138" s="43"/>
      <c r="H138" s="58"/>
      <c r="I138" s="35"/>
      <c r="J138" s="35"/>
      <c r="K138" s="35"/>
      <c r="L138" s="35"/>
      <c r="M138" s="35"/>
      <c r="N138" s="35"/>
      <c r="O138" s="35"/>
      <c r="P138" s="35"/>
      <c r="Q138" s="34"/>
      <c r="R138" s="35"/>
      <c r="S138" s="35"/>
      <c r="T138" s="35"/>
      <c r="U138" s="35"/>
      <c r="V138" s="35"/>
      <c r="W138" s="35"/>
      <c r="X138" s="35"/>
      <c r="Y138" s="35"/>
      <c r="Z138" s="36"/>
      <c r="AA138" s="34"/>
      <c r="AB138" s="35"/>
      <c r="AC138" s="35"/>
      <c r="AD138" s="35"/>
      <c r="AE138" s="36"/>
      <c r="AF138" s="34"/>
      <c r="AG138" s="35"/>
      <c r="AH138" s="35"/>
      <c r="AI138" s="35"/>
      <c r="AJ138" s="35"/>
      <c r="AK138" s="35"/>
      <c r="AL138" s="35"/>
      <c r="AM138" s="35"/>
      <c r="AN138" s="35"/>
      <c r="AO138" s="35"/>
      <c r="AP138" s="36"/>
      <c r="AQ138" s="34"/>
      <c r="AR138" s="35"/>
      <c r="AS138" s="35"/>
      <c r="AT138" s="35"/>
      <c r="AU138" s="35"/>
      <c r="AV138" s="35"/>
      <c r="AW138" s="35"/>
      <c r="AX138" s="37"/>
      <c r="AY138" s="34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7"/>
      <c r="BP138" s="38"/>
      <c r="BQ138" s="35"/>
      <c r="BR138" s="39"/>
      <c r="BS138" s="40"/>
      <c r="BT138" s="60"/>
      <c r="BU138" s="41"/>
      <c r="BV138" s="41"/>
      <c r="BW138" s="41"/>
      <c r="BX138" s="42"/>
      <c r="BY138" s="43"/>
    </row>
    <row r="139" spans="1:77" ht="17.350000000000001" customHeight="1">
      <c r="A139" s="66" t="str">
        <f t="shared" si="8"/>
        <v>010001</v>
      </c>
      <c r="B139" s="63" t="s">
        <v>266</v>
      </c>
      <c r="C139" s="62" t="str">
        <f t="shared" si="7"/>
        <v/>
      </c>
      <c r="D139" s="66" t="str">
        <f t="shared" si="9"/>
        <v/>
      </c>
      <c r="E139" s="32"/>
      <c r="F139" s="33"/>
      <c r="G139" s="59"/>
      <c r="H139" s="58"/>
      <c r="I139" s="35"/>
      <c r="J139" s="35"/>
      <c r="K139" s="35"/>
      <c r="L139" s="35"/>
      <c r="M139" s="35"/>
      <c r="N139" s="35"/>
      <c r="O139" s="35"/>
      <c r="P139" s="35"/>
      <c r="Q139" s="34"/>
      <c r="R139" s="35"/>
      <c r="S139" s="35"/>
      <c r="T139" s="35"/>
      <c r="U139" s="35"/>
      <c r="V139" s="35"/>
      <c r="W139" s="35"/>
      <c r="X139" s="35"/>
      <c r="Y139" s="35"/>
      <c r="Z139" s="36"/>
      <c r="AA139" s="34"/>
      <c r="AB139" s="35"/>
      <c r="AC139" s="35"/>
      <c r="AD139" s="35"/>
      <c r="AE139" s="36"/>
      <c r="AF139" s="34"/>
      <c r="AG139" s="35"/>
      <c r="AH139" s="35"/>
      <c r="AI139" s="35"/>
      <c r="AJ139" s="35"/>
      <c r="AK139" s="35"/>
      <c r="AL139" s="35"/>
      <c r="AM139" s="35"/>
      <c r="AN139" s="35"/>
      <c r="AO139" s="35"/>
      <c r="AP139" s="36"/>
      <c r="AQ139" s="34"/>
      <c r="AR139" s="35"/>
      <c r="AS139" s="35"/>
      <c r="AT139" s="35"/>
      <c r="AU139" s="35"/>
      <c r="AV139" s="35"/>
      <c r="AW139" s="35"/>
      <c r="AX139" s="37"/>
      <c r="AY139" s="34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7"/>
      <c r="BP139" s="38"/>
      <c r="BQ139" s="35"/>
      <c r="BR139" s="39"/>
      <c r="BS139" s="40"/>
      <c r="BT139" s="60"/>
      <c r="BU139" s="41"/>
      <c r="BV139" s="41"/>
      <c r="BW139" s="41"/>
      <c r="BX139" s="42"/>
      <c r="BY139" s="43"/>
    </row>
    <row r="140" spans="1:77" ht="17.350000000000001" customHeight="1">
      <c r="A140" s="66" t="str">
        <f t="shared" si="8"/>
        <v>010001</v>
      </c>
      <c r="B140" s="63" t="s">
        <v>267</v>
      </c>
      <c r="C140" s="62" t="str">
        <f t="shared" si="7"/>
        <v/>
      </c>
      <c r="D140" s="66" t="str">
        <f t="shared" si="9"/>
        <v/>
      </c>
      <c r="E140" s="32"/>
      <c r="F140" s="33"/>
      <c r="G140" s="59"/>
      <c r="H140" s="58"/>
      <c r="I140" s="35"/>
      <c r="J140" s="35"/>
      <c r="K140" s="35"/>
      <c r="L140" s="35"/>
      <c r="M140" s="35"/>
      <c r="N140" s="35"/>
      <c r="O140" s="35"/>
      <c r="P140" s="35"/>
      <c r="Q140" s="34"/>
      <c r="R140" s="35"/>
      <c r="S140" s="35"/>
      <c r="T140" s="35"/>
      <c r="U140" s="35"/>
      <c r="V140" s="35"/>
      <c r="W140" s="35"/>
      <c r="X140" s="35"/>
      <c r="Y140" s="35"/>
      <c r="Z140" s="36"/>
      <c r="AA140" s="34"/>
      <c r="AB140" s="35"/>
      <c r="AC140" s="35"/>
      <c r="AD140" s="35"/>
      <c r="AE140" s="36"/>
      <c r="AF140" s="34"/>
      <c r="AG140" s="35"/>
      <c r="AH140" s="35"/>
      <c r="AI140" s="35"/>
      <c r="AJ140" s="35"/>
      <c r="AK140" s="35"/>
      <c r="AL140" s="35"/>
      <c r="AM140" s="35"/>
      <c r="AN140" s="35"/>
      <c r="AO140" s="35"/>
      <c r="AP140" s="36"/>
      <c r="AQ140" s="34"/>
      <c r="AR140" s="35"/>
      <c r="AS140" s="35"/>
      <c r="AT140" s="35"/>
      <c r="AU140" s="35"/>
      <c r="AV140" s="35"/>
      <c r="AW140" s="35"/>
      <c r="AX140" s="37"/>
      <c r="AY140" s="34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7"/>
      <c r="BP140" s="38"/>
      <c r="BQ140" s="35"/>
      <c r="BR140" s="39"/>
      <c r="BS140" s="40"/>
      <c r="BT140" s="60"/>
      <c r="BU140" s="41"/>
      <c r="BV140" s="41"/>
      <c r="BW140" s="41"/>
      <c r="BX140" s="42"/>
      <c r="BY140" s="43"/>
    </row>
    <row r="141" spans="1:77" ht="17.350000000000001" customHeight="1">
      <c r="A141" s="66" t="str">
        <f t="shared" si="8"/>
        <v>010001</v>
      </c>
      <c r="B141" s="63" t="s">
        <v>268</v>
      </c>
      <c r="C141" s="62" t="str">
        <f t="shared" si="7"/>
        <v/>
      </c>
      <c r="D141" s="66" t="str">
        <f t="shared" si="9"/>
        <v/>
      </c>
      <c r="E141" s="32"/>
      <c r="F141" s="33"/>
      <c r="G141" s="59"/>
      <c r="H141" s="58"/>
      <c r="I141" s="35"/>
      <c r="J141" s="35"/>
      <c r="K141" s="35"/>
      <c r="L141" s="35"/>
      <c r="M141" s="35"/>
      <c r="N141" s="35"/>
      <c r="O141" s="35"/>
      <c r="P141" s="35"/>
      <c r="Q141" s="34"/>
      <c r="R141" s="35"/>
      <c r="S141" s="35"/>
      <c r="T141" s="35"/>
      <c r="U141" s="35"/>
      <c r="V141" s="35"/>
      <c r="W141" s="35"/>
      <c r="X141" s="35"/>
      <c r="Y141" s="35"/>
      <c r="Z141" s="36"/>
      <c r="AA141" s="34"/>
      <c r="AB141" s="35"/>
      <c r="AC141" s="35"/>
      <c r="AD141" s="35"/>
      <c r="AE141" s="36"/>
      <c r="AF141" s="34"/>
      <c r="AG141" s="35"/>
      <c r="AH141" s="35"/>
      <c r="AI141" s="35"/>
      <c r="AJ141" s="35"/>
      <c r="AK141" s="35"/>
      <c r="AL141" s="35"/>
      <c r="AM141" s="35"/>
      <c r="AN141" s="35"/>
      <c r="AO141" s="35"/>
      <c r="AP141" s="36"/>
      <c r="AQ141" s="34"/>
      <c r="AR141" s="35"/>
      <c r="AS141" s="35"/>
      <c r="AT141" s="35"/>
      <c r="AU141" s="35"/>
      <c r="AV141" s="35"/>
      <c r="AW141" s="35"/>
      <c r="AX141" s="37"/>
      <c r="AY141" s="34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7"/>
      <c r="BP141" s="38"/>
      <c r="BQ141" s="35"/>
      <c r="BR141" s="39"/>
      <c r="BS141" s="40"/>
      <c r="BT141" s="60"/>
      <c r="BU141" s="41"/>
      <c r="BV141" s="41"/>
      <c r="BW141" s="41"/>
      <c r="BX141" s="42"/>
      <c r="BY141" s="43"/>
    </row>
    <row r="142" spans="1:77" ht="17.350000000000001" customHeight="1">
      <c r="A142" s="66" t="str">
        <f t="shared" si="8"/>
        <v>010001</v>
      </c>
      <c r="B142" s="63" t="s">
        <v>269</v>
      </c>
      <c r="C142" s="62" t="str">
        <f t="shared" si="7"/>
        <v/>
      </c>
      <c r="D142" s="66" t="str">
        <f t="shared" si="9"/>
        <v/>
      </c>
      <c r="E142" s="32"/>
      <c r="F142" s="33"/>
      <c r="G142" s="59"/>
      <c r="H142" s="58"/>
      <c r="I142" s="35"/>
      <c r="J142" s="35"/>
      <c r="K142" s="35"/>
      <c r="L142" s="35"/>
      <c r="M142" s="35"/>
      <c r="N142" s="35"/>
      <c r="O142" s="35"/>
      <c r="P142" s="35"/>
      <c r="Q142" s="34"/>
      <c r="R142" s="35"/>
      <c r="S142" s="35"/>
      <c r="T142" s="35"/>
      <c r="U142" s="35"/>
      <c r="V142" s="35"/>
      <c r="W142" s="35"/>
      <c r="X142" s="35"/>
      <c r="Y142" s="35"/>
      <c r="Z142" s="36"/>
      <c r="AA142" s="34"/>
      <c r="AB142" s="35"/>
      <c r="AC142" s="35"/>
      <c r="AD142" s="35"/>
      <c r="AE142" s="36"/>
      <c r="AF142" s="34"/>
      <c r="AG142" s="35"/>
      <c r="AH142" s="35"/>
      <c r="AI142" s="35"/>
      <c r="AJ142" s="35"/>
      <c r="AK142" s="35"/>
      <c r="AL142" s="35"/>
      <c r="AM142" s="35"/>
      <c r="AN142" s="35"/>
      <c r="AO142" s="35"/>
      <c r="AP142" s="36"/>
      <c r="AQ142" s="34"/>
      <c r="AR142" s="35"/>
      <c r="AS142" s="35"/>
      <c r="AT142" s="35"/>
      <c r="AU142" s="35"/>
      <c r="AV142" s="35"/>
      <c r="AW142" s="35"/>
      <c r="AX142" s="37"/>
      <c r="AY142" s="34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7"/>
      <c r="BP142" s="38"/>
      <c r="BQ142" s="35"/>
      <c r="BR142" s="39"/>
      <c r="BS142" s="40"/>
      <c r="BT142" s="60"/>
      <c r="BU142" s="41"/>
      <c r="BV142" s="41"/>
      <c r="BW142" s="41"/>
      <c r="BX142" s="42"/>
      <c r="BY142" s="43"/>
    </row>
    <row r="143" spans="1:77" ht="17.350000000000001" customHeight="1">
      <c r="A143" s="66" t="str">
        <f t="shared" si="8"/>
        <v>010001</v>
      </c>
      <c r="B143" s="63" t="s">
        <v>270</v>
      </c>
      <c r="C143" s="62" t="str">
        <f t="shared" si="7"/>
        <v/>
      </c>
      <c r="D143" s="66" t="str">
        <f t="shared" si="9"/>
        <v/>
      </c>
      <c r="E143" s="32"/>
      <c r="F143" s="33"/>
      <c r="G143" s="59"/>
      <c r="H143" s="58"/>
      <c r="I143" s="35"/>
      <c r="J143" s="35"/>
      <c r="K143" s="35"/>
      <c r="L143" s="35"/>
      <c r="M143" s="35"/>
      <c r="N143" s="35"/>
      <c r="O143" s="35"/>
      <c r="P143" s="35"/>
      <c r="Q143" s="34"/>
      <c r="R143" s="35"/>
      <c r="S143" s="35"/>
      <c r="T143" s="35"/>
      <c r="U143" s="35"/>
      <c r="V143" s="35"/>
      <c r="W143" s="35"/>
      <c r="X143" s="35"/>
      <c r="Y143" s="35"/>
      <c r="Z143" s="36"/>
      <c r="AA143" s="34"/>
      <c r="AB143" s="35"/>
      <c r="AC143" s="35"/>
      <c r="AD143" s="35"/>
      <c r="AE143" s="36"/>
      <c r="AF143" s="34"/>
      <c r="AG143" s="35"/>
      <c r="AH143" s="35"/>
      <c r="AI143" s="35"/>
      <c r="AJ143" s="35"/>
      <c r="AK143" s="35"/>
      <c r="AL143" s="35"/>
      <c r="AM143" s="35"/>
      <c r="AN143" s="35"/>
      <c r="AO143" s="35"/>
      <c r="AP143" s="36"/>
      <c r="AQ143" s="34"/>
      <c r="AR143" s="35"/>
      <c r="AS143" s="35"/>
      <c r="AT143" s="35"/>
      <c r="AU143" s="35"/>
      <c r="AV143" s="35"/>
      <c r="AW143" s="35"/>
      <c r="AX143" s="37"/>
      <c r="AY143" s="34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7"/>
      <c r="BP143" s="38"/>
      <c r="BQ143" s="35"/>
      <c r="BR143" s="39"/>
      <c r="BS143" s="40"/>
      <c r="BT143" s="60"/>
      <c r="BU143" s="41"/>
      <c r="BV143" s="41"/>
      <c r="BW143" s="41"/>
      <c r="BX143" s="42"/>
      <c r="BY143" s="43"/>
    </row>
    <row r="144" spans="1:77" ht="17.350000000000001" customHeight="1">
      <c r="A144" s="66" t="str">
        <f t="shared" si="8"/>
        <v>010001</v>
      </c>
      <c r="B144" s="63" t="s">
        <v>271</v>
      </c>
      <c r="C144" s="62" t="str">
        <f t="shared" si="7"/>
        <v/>
      </c>
      <c r="D144" s="66" t="str">
        <f t="shared" si="9"/>
        <v/>
      </c>
      <c r="E144" s="32"/>
      <c r="F144" s="33"/>
      <c r="G144" s="43"/>
      <c r="H144" s="58"/>
      <c r="I144" s="35"/>
      <c r="J144" s="35"/>
      <c r="K144" s="35"/>
      <c r="L144" s="35"/>
      <c r="M144" s="35"/>
      <c r="N144" s="35"/>
      <c r="O144" s="35"/>
      <c r="P144" s="35"/>
      <c r="Q144" s="34"/>
      <c r="R144" s="35"/>
      <c r="S144" s="35"/>
      <c r="T144" s="35"/>
      <c r="U144" s="35"/>
      <c r="V144" s="35"/>
      <c r="W144" s="35"/>
      <c r="X144" s="35"/>
      <c r="Y144" s="35"/>
      <c r="Z144" s="36"/>
      <c r="AA144" s="34"/>
      <c r="AB144" s="35"/>
      <c r="AC144" s="35"/>
      <c r="AD144" s="35"/>
      <c r="AE144" s="36"/>
      <c r="AF144" s="34"/>
      <c r="AG144" s="35"/>
      <c r="AH144" s="35"/>
      <c r="AI144" s="35"/>
      <c r="AJ144" s="35"/>
      <c r="AK144" s="35"/>
      <c r="AL144" s="35"/>
      <c r="AM144" s="35"/>
      <c r="AN144" s="35"/>
      <c r="AO144" s="35"/>
      <c r="AP144" s="36"/>
      <c r="AQ144" s="34"/>
      <c r="AR144" s="35"/>
      <c r="AS144" s="35"/>
      <c r="AT144" s="35"/>
      <c r="AU144" s="35"/>
      <c r="AV144" s="35"/>
      <c r="AW144" s="35"/>
      <c r="AX144" s="37"/>
      <c r="AY144" s="34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7"/>
      <c r="BP144" s="38"/>
      <c r="BQ144" s="35"/>
      <c r="BR144" s="39"/>
      <c r="BS144" s="40"/>
      <c r="BT144" s="60"/>
      <c r="BU144" s="41"/>
      <c r="BV144" s="41"/>
      <c r="BW144" s="41"/>
      <c r="BX144" s="42"/>
      <c r="BY144" s="43"/>
    </row>
    <row r="145" spans="1:77" ht="17.350000000000001" customHeight="1">
      <c r="A145" s="66" t="str">
        <f t="shared" si="8"/>
        <v>010001</v>
      </c>
      <c r="B145" s="63" t="s">
        <v>272</v>
      </c>
      <c r="C145" s="62" t="str">
        <f t="shared" si="7"/>
        <v/>
      </c>
      <c r="D145" s="66" t="str">
        <f t="shared" si="9"/>
        <v/>
      </c>
      <c r="E145" s="32"/>
      <c r="F145" s="33"/>
      <c r="G145" s="59"/>
      <c r="H145" s="58"/>
      <c r="I145" s="35"/>
      <c r="J145" s="35"/>
      <c r="K145" s="35"/>
      <c r="L145" s="35"/>
      <c r="M145" s="35"/>
      <c r="N145" s="35"/>
      <c r="O145" s="35"/>
      <c r="P145" s="35"/>
      <c r="Q145" s="34"/>
      <c r="R145" s="35"/>
      <c r="S145" s="35"/>
      <c r="T145" s="35"/>
      <c r="U145" s="35"/>
      <c r="V145" s="35"/>
      <c r="W145" s="35"/>
      <c r="X145" s="35"/>
      <c r="Y145" s="35"/>
      <c r="Z145" s="36"/>
      <c r="AA145" s="34"/>
      <c r="AB145" s="35"/>
      <c r="AC145" s="35"/>
      <c r="AD145" s="35"/>
      <c r="AE145" s="36"/>
      <c r="AF145" s="34"/>
      <c r="AG145" s="35"/>
      <c r="AH145" s="35"/>
      <c r="AI145" s="35"/>
      <c r="AJ145" s="35"/>
      <c r="AK145" s="35"/>
      <c r="AL145" s="35"/>
      <c r="AM145" s="35"/>
      <c r="AN145" s="35"/>
      <c r="AO145" s="35"/>
      <c r="AP145" s="36"/>
      <c r="AQ145" s="34"/>
      <c r="AR145" s="35"/>
      <c r="AS145" s="35"/>
      <c r="AT145" s="35"/>
      <c r="AU145" s="35"/>
      <c r="AV145" s="35"/>
      <c r="AW145" s="35"/>
      <c r="AX145" s="37"/>
      <c r="AY145" s="34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7"/>
      <c r="BP145" s="38"/>
      <c r="BQ145" s="35"/>
      <c r="BR145" s="39"/>
      <c r="BS145" s="40"/>
      <c r="BT145" s="60"/>
      <c r="BU145" s="41"/>
      <c r="BV145" s="41"/>
      <c r="BW145" s="41"/>
      <c r="BX145" s="42"/>
      <c r="BY145" s="43"/>
    </row>
    <row r="146" spans="1:77" ht="17.350000000000001" customHeight="1">
      <c r="A146" s="66" t="str">
        <f t="shared" si="8"/>
        <v>010001</v>
      </c>
      <c r="B146" s="63" t="s">
        <v>273</v>
      </c>
      <c r="C146" s="62" t="str">
        <f t="shared" si="7"/>
        <v/>
      </c>
      <c r="D146" s="66" t="str">
        <f t="shared" si="9"/>
        <v/>
      </c>
      <c r="E146" s="32"/>
      <c r="F146" s="33"/>
      <c r="G146" s="59"/>
      <c r="H146" s="58"/>
      <c r="I146" s="35"/>
      <c r="J146" s="35"/>
      <c r="K146" s="35"/>
      <c r="L146" s="35"/>
      <c r="M146" s="35"/>
      <c r="N146" s="35"/>
      <c r="O146" s="35"/>
      <c r="P146" s="35"/>
      <c r="Q146" s="34"/>
      <c r="R146" s="35"/>
      <c r="S146" s="35"/>
      <c r="T146" s="35"/>
      <c r="U146" s="35"/>
      <c r="V146" s="35"/>
      <c r="W146" s="35"/>
      <c r="X146" s="35"/>
      <c r="Y146" s="35"/>
      <c r="Z146" s="36"/>
      <c r="AA146" s="34"/>
      <c r="AB146" s="35"/>
      <c r="AC146" s="35"/>
      <c r="AD146" s="35"/>
      <c r="AE146" s="36"/>
      <c r="AF146" s="34"/>
      <c r="AG146" s="35"/>
      <c r="AH146" s="35"/>
      <c r="AI146" s="35"/>
      <c r="AJ146" s="35"/>
      <c r="AK146" s="35"/>
      <c r="AL146" s="35"/>
      <c r="AM146" s="35"/>
      <c r="AN146" s="35"/>
      <c r="AO146" s="35"/>
      <c r="AP146" s="36"/>
      <c r="AQ146" s="34"/>
      <c r="AR146" s="35"/>
      <c r="AS146" s="35"/>
      <c r="AT146" s="35"/>
      <c r="AU146" s="35"/>
      <c r="AV146" s="35"/>
      <c r="AW146" s="35"/>
      <c r="AX146" s="37"/>
      <c r="AY146" s="34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7"/>
      <c r="BP146" s="38"/>
      <c r="BQ146" s="35"/>
      <c r="BR146" s="39"/>
      <c r="BS146" s="40"/>
      <c r="BT146" s="60"/>
      <c r="BU146" s="41"/>
      <c r="BV146" s="41"/>
      <c r="BW146" s="41"/>
      <c r="BX146" s="42"/>
      <c r="BY146" s="43"/>
    </row>
    <row r="147" spans="1:77" ht="17.350000000000001" customHeight="1">
      <c r="A147" s="66" t="str">
        <f t="shared" si="8"/>
        <v>010001</v>
      </c>
      <c r="B147" s="63" t="s">
        <v>274</v>
      </c>
      <c r="C147" s="62" t="str">
        <f t="shared" si="7"/>
        <v/>
      </c>
      <c r="D147" s="66" t="str">
        <f t="shared" si="9"/>
        <v/>
      </c>
      <c r="E147" s="32"/>
      <c r="F147" s="33"/>
      <c r="G147" s="59"/>
      <c r="H147" s="58"/>
      <c r="I147" s="35"/>
      <c r="J147" s="35"/>
      <c r="K147" s="35"/>
      <c r="L147" s="35"/>
      <c r="M147" s="35"/>
      <c r="N147" s="35"/>
      <c r="O147" s="35"/>
      <c r="P147" s="35"/>
      <c r="Q147" s="34"/>
      <c r="R147" s="35"/>
      <c r="S147" s="35"/>
      <c r="T147" s="35"/>
      <c r="U147" s="35"/>
      <c r="V147" s="35"/>
      <c r="W147" s="35"/>
      <c r="X147" s="35"/>
      <c r="Y147" s="35"/>
      <c r="Z147" s="36"/>
      <c r="AA147" s="34"/>
      <c r="AB147" s="35"/>
      <c r="AC147" s="35"/>
      <c r="AD147" s="35"/>
      <c r="AE147" s="36"/>
      <c r="AF147" s="34"/>
      <c r="AG147" s="35"/>
      <c r="AH147" s="35"/>
      <c r="AI147" s="35"/>
      <c r="AJ147" s="35"/>
      <c r="AK147" s="35"/>
      <c r="AL147" s="35"/>
      <c r="AM147" s="35"/>
      <c r="AN147" s="35"/>
      <c r="AO147" s="35"/>
      <c r="AP147" s="36"/>
      <c r="AQ147" s="34"/>
      <c r="AR147" s="35"/>
      <c r="AS147" s="35"/>
      <c r="AT147" s="35"/>
      <c r="AU147" s="35"/>
      <c r="AV147" s="35"/>
      <c r="AW147" s="35"/>
      <c r="AX147" s="37"/>
      <c r="AY147" s="34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7"/>
      <c r="BP147" s="38"/>
      <c r="BQ147" s="35"/>
      <c r="BR147" s="39"/>
      <c r="BS147" s="40"/>
      <c r="BT147" s="60"/>
      <c r="BU147" s="41"/>
      <c r="BV147" s="41"/>
      <c r="BW147" s="41"/>
      <c r="BX147" s="42"/>
      <c r="BY147" s="43"/>
    </row>
    <row r="148" spans="1:77" ht="17.350000000000001" customHeight="1">
      <c r="A148" s="66" t="str">
        <f t="shared" si="8"/>
        <v>010001</v>
      </c>
      <c r="B148" s="63" t="s">
        <v>275</v>
      </c>
      <c r="C148" s="62" t="str">
        <f t="shared" si="7"/>
        <v/>
      </c>
      <c r="D148" s="66" t="str">
        <f t="shared" si="9"/>
        <v/>
      </c>
      <c r="E148" s="32"/>
      <c r="F148" s="33"/>
      <c r="G148" s="59"/>
      <c r="H148" s="58"/>
      <c r="I148" s="35"/>
      <c r="J148" s="35"/>
      <c r="K148" s="35"/>
      <c r="L148" s="35"/>
      <c r="M148" s="35"/>
      <c r="N148" s="35"/>
      <c r="O148" s="35"/>
      <c r="P148" s="35"/>
      <c r="Q148" s="34"/>
      <c r="R148" s="35"/>
      <c r="S148" s="35"/>
      <c r="T148" s="35"/>
      <c r="U148" s="35"/>
      <c r="V148" s="35"/>
      <c r="W148" s="35"/>
      <c r="X148" s="35"/>
      <c r="Y148" s="35"/>
      <c r="Z148" s="36"/>
      <c r="AA148" s="34"/>
      <c r="AB148" s="35"/>
      <c r="AC148" s="35"/>
      <c r="AD148" s="35"/>
      <c r="AE148" s="36"/>
      <c r="AF148" s="34"/>
      <c r="AG148" s="35"/>
      <c r="AH148" s="35"/>
      <c r="AI148" s="35"/>
      <c r="AJ148" s="35"/>
      <c r="AK148" s="35"/>
      <c r="AL148" s="35"/>
      <c r="AM148" s="35"/>
      <c r="AN148" s="35"/>
      <c r="AO148" s="35"/>
      <c r="AP148" s="36"/>
      <c r="AQ148" s="34"/>
      <c r="AR148" s="35"/>
      <c r="AS148" s="35"/>
      <c r="AT148" s="35"/>
      <c r="AU148" s="35"/>
      <c r="AV148" s="35"/>
      <c r="AW148" s="35"/>
      <c r="AX148" s="37"/>
      <c r="AY148" s="34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7"/>
      <c r="BP148" s="38"/>
      <c r="BQ148" s="35"/>
      <c r="BR148" s="39"/>
      <c r="BS148" s="40"/>
      <c r="BT148" s="60"/>
      <c r="BU148" s="41"/>
      <c r="BV148" s="41"/>
      <c r="BW148" s="41"/>
      <c r="BX148" s="42"/>
      <c r="BY148" s="43"/>
    </row>
    <row r="149" spans="1:77" ht="17.350000000000001" customHeight="1">
      <c r="A149" s="66" t="str">
        <f t="shared" si="8"/>
        <v>010001</v>
      </c>
      <c r="B149" s="63" t="s">
        <v>276</v>
      </c>
      <c r="C149" s="62" t="str">
        <f t="shared" si="7"/>
        <v/>
      </c>
      <c r="D149" s="66" t="str">
        <f t="shared" si="9"/>
        <v/>
      </c>
      <c r="E149" s="32"/>
      <c r="F149" s="33"/>
      <c r="G149" s="59"/>
      <c r="H149" s="58"/>
      <c r="I149" s="35"/>
      <c r="J149" s="35"/>
      <c r="K149" s="35"/>
      <c r="L149" s="35"/>
      <c r="M149" s="35"/>
      <c r="N149" s="35"/>
      <c r="O149" s="35"/>
      <c r="P149" s="35"/>
      <c r="Q149" s="34"/>
      <c r="R149" s="35"/>
      <c r="S149" s="35"/>
      <c r="T149" s="35"/>
      <c r="U149" s="35"/>
      <c r="V149" s="35"/>
      <c r="W149" s="35"/>
      <c r="X149" s="35"/>
      <c r="Y149" s="35"/>
      <c r="Z149" s="36"/>
      <c r="AA149" s="34"/>
      <c r="AB149" s="35"/>
      <c r="AC149" s="35"/>
      <c r="AD149" s="35"/>
      <c r="AE149" s="36"/>
      <c r="AF149" s="34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Q149" s="34"/>
      <c r="AR149" s="35"/>
      <c r="AS149" s="35"/>
      <c r="AT149" s="35"/>
      <c r="AU149" s="35"/>
      <c r="AV149" s="35"/>
      <c r="AW149" s="35"/>
      <c r="AX149" s="37"/>
      <c r="AY149" s="34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7"/>
      <c r="BP149" s="38"/>
      <c r="BQ149" s="35"/>
      <c r="BR149" s="39"/>
      <c r="BS149" s="40"/>
      <c r="BT149" s="60"/>
      <c r="BU149" s="41"/>
      <c r="BV149" s="41"/>
      <c r="BW149" s="41"/>
      <c r="BX149" s="42"/>
      <c r="BY149" s="43"/>
    </row>
    <row r="150" spans="1:77" ht="17.350000000000001" customHeight="1">
      <c r="A150" s="66" t="str">
        <f t="shared" si="8"/>
        <v>010001</v>
      </c>
      <c r="B150" s="63" t="s">
        <v>277</v>
      </c>
      <c r="C150" s="62" t="str">
        <f t="shared" si="7"/>
        <v/>
      </c>
      <c r="D150" s="66" t="str">
        <f t="shared" si="9"/>
        <v/>
      </c>
      <c r="E150" s="32"/>
      <c r="F150" s="33"/>
      <c r="G150" s="59"/>
      <c r="H150" s="58"/>
      <c r="I150" s="35"/>
      <c r="J150" s="35"/>
      <c r="K150" s="35"/>
      <c r="L150" s="35"/>
      <c r="M150" s="35"/>
      <c r="N150" s="35"/>
      <c r="O150" s="35"/>
      <c r="P150" s="35"/>
      <c r="Q150" s="34"/>
      <c r="R150" s="35"/>
      <c r="S150" s="35"/>
      <c r="T150" s="35"/>
      <c r="U150" s="35"/>
      <c r="V150" s="35"/>
      <c r="W150" s="35"/>
      <c r="X150" s="35"/>
      <c r="Y150" s="35"/>
      <c r="Z150" s="36"/>
      <c r="AA150" s="34"/>
      <c r="AB150" s="35"/>
      <c r="AC150" s="35"/>
      <c r="AD150" s="35"/>
      <c r="AE150" s="36"/>
      <c r="AF150" s="34"/>
      <c r="AG150" s="35"/>
      <c r="AH150" s="35"/>
      <c r="AI150" s="35"/>
      <c r="AJ150" s="35"/>
      <c r="AK150" s="35"/>
      <c r="AL150" s="35"/>
      <c r="AM150" s="35"/>
      <c r="AN150" s="35"/>
      <c r="AO150" s="35"/>
      <c r="AP150" s="36"/>
      <c r="AQ150" s="34"/>
      <c r="AR150" s="35"/>
      <c r="AS150" s="35"/>
      <c r="AT150" s="35"/>
      <c r="AU150" s="35"/>
      <c r="AV150" s="35"/>
      <c r="AW150" s="35"/>
      <c r="AX150" s="37"/>
      <c r="AY150" s="34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7"/>
      <c r="BP150" s="38"/>
      <c r="BQ150" s="35"/>
      <c r="BR150" s="39"/>
      <c r="BS150" s="40"/>
      <c r="BT150" s="60"/>
      <c r="BU150" s="41"/>
      <c r="BV150" s="41"/>
      <c r="BW150" s="41"/>
      <c r="BX150" s="42"/>
      <c r="BY150" s="43"/>
    </row>
    <row r="151" spans="1:77" ht="17.350000000000001" customHeight="1">
      <c r="A151" s="66" t="str">
        <f t="shared" si="8"/>
        <v>010001</v>
      </c>
      <c r="B151" s="63" t="s">
        <v>278</v>
      </c>
      <c r="C151" s="62" t="str">
        <f t="shared" si="7"/>
        <v/>
      </c>
      <c r="D151" s="66" t="str">
        <f t="shared" si="9"/>
        <v/>
      </c>
      <c r="E151" s="32"/>
      <c r="F151" s="33"/>
      <c r="G151" s="59"/>
      <c r="H151" s="58"/>
      <c r="I151" s="35"/>
      <c r="J151" s="35"/>
      <c r="K151" s="35"/>
      <c r="L151" s="35"/>
      <c r="M151" s="35"/>
      <c r="N151" s="35"/>
      <c r="O151" s="35"/>
      <c r="P151" s="35"/>
      <c r="Q151" s="34"/>
      <c r="R151" s="35"/>
      <c r="S151" s="35"/>
      <c r="T151" s="35"/>
      <c r="U151" s="35"/>
      <c r="V151" s="35"/>
      <c r="W151" s="35"/>
      <c r="X151" s="35"/>
      <c r="Y151" s="35"/>
      <c r="Z151" s="36"/>
      <c r="AA151" s="34"/>
      <c r="AB151" s="35"/>
      <c r="AC151" s="35"/>
      <c r="AD151" s="35"/>
      <c r="AE151" s="36"/>
      <c r="AF151" s="34"/>
      <c r="AG151" s="35"/>
      <c r="AH151" s="35"/>
      <c r="AI151" s="35"/>
      <c r="AJ151" s="35"/>
      <c r="AK151" s="35"/>
      <c r="AL151" s="35"/>
      <c r="AM151" s="35"/>
      <c r="AN151" s="35"/>
      <c r="AO151" s="35"/>
      <c r="AP151" s="36"/>
      <c r="AQ151" s="34"/>
      <c r="AR151" s="35"/>
      <c r="AS151" s="35"/>
      <c r="AT151" s="35"/>
      <c r="AU151" s="35"/>
      <c r="AV151" s="35"/>
      <c r="AW151" s="35"/>
      <c r="AX151" s="37"/>
      <c r="AY151" s="34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7"/>
      <c r="BP151" s="38"/>
      <c r="BQ151" s="35"/>
      <c r="BR151" s="39"/>
      <c r="BS151" s="40"/>
      <c r="BT151" s="60"/>
      <c r="BU151" s="41"/>
      <c r="BV151" s="41"/>
      <c r="BW151" s="41"/>
      <c r="BX151" s="42"/>
      <c r="BY151" s="43"/>
    </row>
    <row r="152" spans="1:77" ht="17.350000000000001" customHeight="1">
      <c r="A152" s="66" t="str">
        <f t="shared" si="8"/>
        <v>010001</v>
      </c>
      <c r="B152" s="63" t="s">
        <v>279</v>
      </c>
      <c r="C152" s="62" t="str">
        <f t="shared" si="7"/>
        <v/>
      </c>
      <c r="D152" s="66" t="str">
        <f t="shared" si="9"/>
        <v/>
      </c>
      <c r="E152" s="32"/>
      <c r="F152" s="33"/>
      <c r="G152" s="59"/>
      <c r="H152" s="58"/>
      <c r="I152" s="35"/>
      <c r="J152" s="35"/>
      <c r="K152" s="35"/>
      <c r="L152" s="35"/>
      <c r="M152" s="35"/>
      <c r="N152" s="35"/>
      <c r="O152" s="35"/>
      <c r="P152" s="35"/>
      <c r="Q152" s="34"/>
      <c r="R152" s="35"/>
      <c r="S152" s="35"/>
      <c r="T152" s="35"/>
      <c r="U152" s="35"/>
      <c r="V152" s="35"/>
      <c r="W152" s="35"/>
      <c r="X152" s="35"/>
      <c r="Y152" s="35"/>
      <c r="Z152" s="36"/>
      <c r="AA152" s="34"/>
      <c r="AB152" s="35"/>
      <c r="AC152" s="35"/>
      <c r="AD152" s="35"/>
      <c r="AE152" s="36"/>
      <c r="AF152" s="34"/>
      <c r="AG152" s="35"/>
      <c r="AH152" s="35"/>
      <c r="AI152" s="35"/>
      <c r="AJ152" s="35"/>
      <c r="AK152" s="35"/>
      <c r="AL152" s="35"/>
      <c r="AM152" s="35"/>
      <c r="AN152" s="35"/>
      <c r="AO152" s="35"/>
      <c r="AP152" s="36"/>
      <c r="AQ152" s="34"/>
      <c r="AR152" s="35"/>
      <c r="AS152" s="35"/>
      <c r="AT152" s="35"/>
      <c r="AU152" s="35"/>
      <c r="AV152" s="35"/>
      <c r="AW152" s="35"/>
      <c r="AX152" s="37"/>
      <c r="AY152" s="34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7"/>
      <c r="BP152" s="38"/>
      <c r="BQ152" s="35"/>
      <c r="BR152" s="39"/>
      <c r="BS152" s="40"/>
      <c r="BT152" s="60"/>
      <c r="BU152" s="41"/>
      <c r="BV152" s="41"/>
      <c r="BW152" s="41"/>
      <c r="BX152" s="42"/>
      <c r="BY152" s="43"/>
    </row>
    <row r="153" spans="1:77" ht="17.350000000000001" customHeight="1">
      <c r="A153" s="66" t="str">
        <f t="shared" si="8"/>
        <v>010001</v>
      </c>
      <c r="B153" s="63" t="s">
        <v>280</v>
      </c>
      <c r="C153" s="62" t="str">
        <f t="shared" si="7"/>
        <v/>
      </c>
      <c r="D153" s="66" t="str">
        <f t="shared" si="9"/>
        <v/>
      </c>
      <c r="E153" s="32"/>
      <c r="F153" s="33"/>
      <c r="G153" s="59"/>
      <c r="H153" s="58"/>
      <c r="I153" s="35"/>
      <c r="J153" s="35"/>
      <c r="K153" s="35"/>
      <c r="L153" s="35"/>
      <c r="M153" s="35"/>
      <c r="N153" s="35"/>
      <c r="O153" s="35"/>
      <c r="P153" s="35"/>
      <c r="Q153" s="34"/>
      <c r="R153" s="35"/>
      <c r="S153" s="35"/>
      <c r="T153" s="35"/>
      <c r="U153" s="35"/>
      <c r="V153" s="35"/>
      <c r="W153" s="35"/>
      <c r="X153" s="35"/>
      <c r="Y153" s="35"/>
      <c r="Z153" s="36"/>
      <c r="AA153" s="34"/>
      <c r="AB153" s="35"/>
      <c r="AC153" s="35"/>
      <c r="AD153" s="35"/>
      <c r="AE153" s="36"/>
      <c r="AF153" s="34"/>
      <c r="AG153" s="35"/>
      <c r="AH153" s="35"/>
      <c r="AI153" s="35"/>
      <c r="AJ153" s="35"/>
      <c r="AK153" s="35"/>
      <c r="AL153" s="35"/>
      <c r="AM153" s="35"/>
      <c r="AN153" s="35"/>
      <c r="AO153" s="35"/>
      <c r="AP153" s="36"/>
      <c r="AQ153" s="34"/>
      <c r="AR153" s="35"/>
      <c r="AS153" s="35"/>
      <c r="AT153" s="35"/>
      <c r="AU153" s="35"/>
      <c r="AV153" s="35"/>
      <c r="AW153" s="35"/>
      <c r="AX153" s="37"/>
      <c r="AY153" s="34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7"/>
      <c r="BP153" s="38"/>
      <c r="BQ153" s="35"/>
      <c r="BR153" s="39"/>
      <c r="BS153" s="40"/>
      <c r="BT153" s="60"/>
      <c r="BU153" s="41"/>
      <c r="BV153" s="41"/>
      <c r="BW153" s="41"/>
      <c r="BX153" s="42"/>
      <c r="BY153" s="43"/>
    </row>
    <row r="154" spans="1:77" ht="17.350000000000001" customHeight="1">
      <c r="A154" s="66" t="str">
        <f t="shared" si="8"/>
        <v>010001</v>
      </c>
      <c r="B154" s="63" t="s">
        <v>281</v>
      </c>
      <c r="C154" s="62" t="str">
        <f t="shared" si="7"/>
        <v/>
      </c>
      <c r="D154" s="66" t="str">
        <f t="shared" si="9"/>
        <v/>
      </c>
      <c r="E154" s="32"/>
      <c r="F154" s="33"/>
      <c r="G154" s="59"/>
      <c r="H154" s="58"/>
      <c r="I154" s="35"/>
      <c r="J154" s="35"/>
      <c r="K154" s="35"/>
      <c r="L154" s="35"/>
      <c r="M154" s="35"/>
      <c r="N154" s="35"/>
      <c r="O154" s="35"/>
      <c r="P154" s="35"/>
      <c r="Q154" s="34"/>
      <c r="R154" s="35"/>
      <c r="S154" s="35"/>
      <c r="T154" s="35"/>
      <c r="U154" s="35"/>
      <c r="V154" s="35"/>
      <c r="W154" s="35"/>
      <c r="X154" s="35"/>
      <c r="Y154" s="35"/>
      <c r="Z154" s="36"/>
      <c r="AA154" s="34"/>
      <c r="AB154" s="35"/>
      <c r="AC154" s="35"/>
      <c r="AD154" s="35"/>
      <c r="AE154" s="36"/>
      <c r="AF154" s="34"/>
      <c r="AG154" s="35"/>
      <c r="AH154" s="35"/>
      <c r="AI154" s="35"/>
      <c r="AJ154" s="35"/>
      <c r="AK154" s="35"/>
      <c r="AL154" s="35"/>
      <c r="AM154" s="35"/>
      <c r="AN154" s="35"/>
      <c r="AO154" s="35"/>
      <c r="AP154" s="36"/>
      <c r="AQ154" s="34"/>
      <c r="AR154" s="35"/>
      <c r="AS154" s="35"/>
      <c r="AT154" s="35"/>
      <c r="AU154" s="35"/>
      <c r="AV154" s="35"/>
      <c r="AW154" s="35"/>
      <c r="AX154" s="37"/>
      <c r="AY154" s="34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7"/>
      <c r="BP154" s="38"/>
      <c r="BQ154" s="35"/>
      <c r="BR154" s="39"/>
      <c r="BS154" s="40"/>
      <c r="BT154" s="60"/>
      <c r="BU154" s="41"/>
      <c r="BV154" s="41"/>
      <c r="BW154" s="41"/>
      <c r="BX154" s="42"/>
      <c r="BY154" s="43"/>
    </row>
    <row r="155" spans="1:77" ht="17.350000000000001" customHeight="1">
      <c r="A155" s="66" t="str">
        <f t="shared" si="8"/>
        <v>010001</v>
      </c>
      <c r="B155" s="63" t="s">
        <v>282</v>
      </c>
      <c r="C155" s="62" t="str">
        <f t="shared" si="7"/>
        <v/>
      </c>
      <c r="D155" s="66" t="str">
        <f t="shared" si="9"/>
        <v/>
      </c>
      <c r="E155" s="32"/>
      <c r="F155" s="33"/>
      <c r="G155" s="59"/>
      <c r="H155" s="58"/>
      <c r="I155" s="35"/>
      <c r="J155" s="35"/>
      <c r="K155" s="35"/>
      <c r="L155" s="35"/>
      <c r="M155" s="35"/>
      <c r="N155" s="35"/>
      <c r="O155" s="35"/>
      <c r="P155" s="35"/>
      <c r="Q155" s="34"/>
      <c r="R155" s="35"/>
      <c r="S155" s="35"/>
      <c r="T155" s="35"/>
      <c r="U155" s="35"/>
      <c r="V155" s="35"/>
      <c r="W155" s="35"/>
      <c r="X155" s="35"/>
      <c r="Y155" s="35"/>
      <c r="Z155" s="36"/>
      <c r="AA155" s="34"/>
      <c r="AB155" s="35"/>
      <c r="AC155" s="35"/>
      <c r="AD155" s="35"/>
      <c r="AE155" s="36"/>
      <c r="AF155" s="34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Q155" s="34"/>
      <c r="AR155" s="35"/>
      <c r="AS155" s="35"/>
      <c r="AT155" s="35"/>
      <c r="AU155" s="35"/>
      <c r="AV155" s="35"/>
      <c r="AW155" s="35"/>
      <c r="AX155" s="37"/>
      <c r="AY155" s="34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7"/>
      <c r="BP155" s="38"/>
      <c r="BQ155" s="35"/>
      <c r="BR155" s="39"/>
      <c r="BS155" s="40"/>
      <c r="BT155" s="60"/>
      <c r="BU155" s="41"/>
      <c r="BV155" s="41"/>
      <c r="BW155" s="41"/>
      <c r="BX155" s="42"/>
      <c r="BY155" s="43"/>
    </row>
    <row r="156" spans="1:77" ht="17.350000000000001" customHeight="1">
      <c r="A156" s="66" t="str">
        <f t="shared" si="8"/>
        <v>010001</v>
      </c>
      <c r="B156" s="63" t="s">
        <v>283</v>
      </c>
      <c r="C156" s="62" t="str">
        <f t="shared" si="7"/>
        <v/>
      </c>
      <c r="D156" s="66" t="str">
        <f t="shared" si="9"/>
        <v/>
      </c>
      <c r="E156" s="32"/>
      <c r="F156" s="33"/>
      <c r="G156" s="59"/>
      <c r="H156" s="58"/>
      <c r="I156" s="35"/>
      <c r="J156" s="35"/>
      <c r="K156" s="35"/>
      <c r="L156" s="35"/>
      <c r="M156" s="35"/>
      <c r="N156" s="35"/>
      <c r="O156" s="35"/>
      <c r="P156" s="35"/>
      <c r="Q156" s="34"/>
      <c r="R156" s="35"/>
      <c r="S156" s="35"/>
      <c r="T156" s="35"/>
      <c r="U156" s="35"/>
      <c r="V156" s="35"/>
      <c r="W156" s="35"/>
      <c r="X156" s="35"/>
      <c r="Y156" s="35"/>
      <c r="Z156" s="36"/>
      <c r="AA156" s="34"/>
      <c r="AB156" s="35"/>
      <c r="AC156" s="35"/>
      <c r="AD156" s="35"/>
      <c r="AE156" s="36"/>
      <c r="AF156" s="34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Q156" s="34"/>
      <c r="AR156" s="35"/>
      <c r="AS156" s="35"/>
      <c r="AT156" s="35"/>
      <c r="AU156" s="35"/>
      <c r="AV156" s="35"/>
      <c r="AW156" s="35"/>
      <c r="AX156" s="37"/>
      <c r="AY156" s="34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7"/>
      <c r="BP156" s="38"/>
      <c r="BQ156" s="35"/>
      <c r="BR156" s="39"/>
      <c r="BS156" s="40"/>
      <c r="BT156" s="60"/>
      <c r="BU156" s="41"/>
      <c r="BV156" s="41"/>
      <c r="BW156" s="41"/>
      <c r="BX156" s="42"/>
      <c r="BY156" s="43"/>
    </row>
    <row r="157" spans="1:77" ht="17.350000000000001" customHeight="1">
      <c r="A157" s="66" t="str">
        <f t="shared" si="8"/>
        <v>010001</v>
      </c>
      <c r="B157" s="63" t="s">
        <v>284</v>
      </c>
      <c r="C157" s="62" t="str">
        <f t="shared" si="7"/>
        <v/>
      </c>
      <c r="D157" s="66" t="str">
        <f t="shared" si="9"/>
        <v/>
      </c>
      <c r="E157" s="32"/>
      <c r="F157" s="33"/>
      <c r="G157" s="59"/>
      <c r="H157" s="58"/>
      <c r="I157" s="35"/>
      <c r="J157" s="35"/>
      <c r="K157" s="35"/>
      <c r="L157" s="35"/>
      <c r="M157" s="35"/>
      <c r="N157" s="35"/>
      <c r="O157" s="35"/>
      <c r="P157" s="35"/>
      <c r="Q157" s="34"/>
      <c r="R157" s="35"/>
      <c r="S157" s="35"/>
      <c r="T157" s="35"/>
      <c r="U157" s="35"/>
      <c r="V157" s="35"/>
      <c r="W157" s="35"/>
      <c r="X157" s="35"/>
      <c r="Y157" s="35"/>
      <c r="Z157" s="36"/>
      <c r="AA157" s="34"/>
      <c r="AB157" s="35"/>
      <c r="AC157" s="35"/>
      <c r="AD157" s="35"/>
      <c r="AE157" s="36"/>
      <c r="AF157" s="34"/>
      <c r="AG157" s="35"/>
      <c r="AH157" s="35"/>
      <c r="AI157" s="35"/>
      <c r="AJ157" s="35"/>
      <c r="AK157" s="35"/>
      <c r="AL157" s="35"/>
      <c r="AM157" s="35"/>
      <c r="AN157" s="35"/>
      <c r="AO157" s="35"/>
      <c r="AP157" s="36"/>
      <c r="AQ157" s="34"/>
      <c r="AR157" s="35"/>
      <c r="AS157" s="35"/>
      <c r="AT157" s="35"/>
      <c r="AU157" s="35"/>
      <c r="AV157" s="35"/>
      <c r="AW157" s="35"/>
      <c r="AX157" s="37"/>
      <c r="AY157" s="34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7"/>
      <c r="BP157" s="38"/>
      <c r="BQ157" s="35"/>
      <c r="BR157" s="39"/>
      <c r="BS157" s="40"/>
      <c r="BT157" s="60"/>
      <c r="BU157" s="41"/>
      <c r="BV157" s="41"/>
      <c r="BW157" s="41"/>
      <c r="BX157" s="42"/>
      <c r="BY157" s="43"/>
    </row>
    <row r="158" spans="1:77" ht="17.350000000000001" customHeight="1">
      <c r="A158" s="66" t="str">
        <f t="shared" si="8"/>
        <v>010001</v>
      </c>
      <c r="B158" s="63" t="s">
        <v>285</v>
      </c>
      <c r="C158" s="62" t="str">
        <f t="shared" si="7"/>
        <v/>
      </c>
      <c r="D158" s="66" t="str">
        <f t="shared" si="9"/>
        <v/>
      </c>
      <c r="E158" s="32"/>
      <c r="F158" s="33"/>
      <c r="G158" s="59"/>
      <c r="H158" s="58"/>
      <c r="I158" s="35"/>
      <c r="J158" s="35"/>
      <c r="K158" s="35"/>
      <c r="L158" s="35"/>
      <c r="M158" s="35"/>
      <c r="N158" s="35"/>
      <c r="O158" s="35"/>
      <c r="P158" s="35"/>
      <c r="Q158" s="34"/>
      <c r="R158" s="35"/>
      <c r="S158" s="35"/>
      <c r="T158" s="35"/>
      <c r="U158" s="35"/>
      <c r="V158" s="35"/>
      <c r="W158" s="35"/>
      <c r="X158" s="35"/>
      <c r="Y158" s="35"/>
      <c r="Z158" s="36"/>
      <c r="AA158" s="34"/>
      <c r="AB158" s="35"/>
      <c r="AC158" s="35"/>
      <c r="AD158" s="35"/>
      <c r="AE158" s="36"/>
      <c r="AF158" s="34"/>
      <c r="AG158" s="35"/>
      <c r="AH158" s="35"/>
      <c r="AI158" s="35"/>
      <c r="AJ158" s="35"/>
      <c r="AK158" s="35"/>
      <c r="AL158" s="35"/>
      <c r="AM158" s="35"/>
      <c r="AN158" s="35"/>
      <c r="AO158" s="35"/>
      <c r="AP158" s="36"/>
      <c r="AQ158" s="34"/>
      <c r="AR158" s="35"/>
      <c r="AS158" s="35"/>
      <c r="AT158" s="35"/>
      <c r="AU158" s="35"/>
      <c r="AV158" s="35"/>
      <c r="AW158" s="35"/>
      <c r="AX158" s="37"/>
      <c r="AY158" s="34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7"/>
      <c r="BP158" s="38"/>
      <c r="BQ158" s="35"/>
      <c r="BR158" s="39"/>
      <c r="BS158" s="40"/>
      <c r="BT158" s="60"/>
      <c r="BU158" s="41"/>
      <c r="BV158" s="41"/>
      <c r="BW158" s="41"/>
      <c r="BX158" s="42"/>
      <c r="BY158" s="43"/>
    </row>
    <row r="159" spans="1:77" ht="17.350000000000001" customHeight="1">
      <c r="A159" s="66" t="str">
        <f t="shared" si="8"/>
        <v>010001</v>
      </c>
      <c r="B159" s="63" t="s">
        <v>286</v>
      </c>
      <c r="C159" s="62" t="str">
        <f t="shared" si="7"/>
        <v/>
      </c>
      <c r="D159" s="66" t="str">
        <f t="shared" si="9"/>
        <v/>
      </c>
      <c r="E159" s="32"/>
      <c r="F159" s="33"/>
      <c r="G159" s="59"/>
      <c r="H159" s="58"/>
      <c r="I159" s="35"/>
      <c r="J159" s="35"/>
      <c r="K159" s="35"/>
      <c r="L159" s="35"/>
      <c r="M159" s="35"/>
      <c r="N159" s="35"/>
      <c r="O159" s="35"/>
      <c r="P159" s="35"/>
      <c r="Q159" s="34"/>
      <c r="R159" s="35"/>
      <c r="S159" s="35"/>
      <c r="T159" s="35"/>
      <c r="U159" s="35"/>
      <c r="V159" s="35"/>
      <c r="W159" s="35"/>
      <c r="X159" s="35"/>
      <c r="Y159" s="35"/>
      <c r="Z159" s="36"/>
      <c r="AA159" s="34"/>
      <c r="AB159" s="35"/>
      <c r="AC159" s="35"/>
      <c r="AD159" s="35"/>
      <c r="AE159" s="36"/>
      <c r="AF159" s="34"/>
      <c r="AG159" s="35"/>
      <c r="AH159" s="35"/>
      <c r="AI159" s="35"/>
      <c r="AJ159" s="35"/>
      <c r="AK159" s="35"/>
      <c r="AL159" s="35"/>
      <c r="AM159" s="35"/>
      <c r="AN159" s="35"/>
      <c r="AO159" s="35"/>
      <c r="AP159" s="36"/>
      <c r="AQ159" s="34"/>
      <c r="AR159" s="35"/>
      <c r="AS159" s="35"/>
      <c r="AT159" s="35"/>
      <c r="AU159" s="35"/>
      <c r="AV159" s="35"/>
      <c r="AW159" s="35"/>
      <c r="AX159" s="37"/>
      <c r="AY159" s="34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7"/>
      <c r="BP159" s="38"/>
      <c r="BQ159" s="35"/>
      <c r="BR159" s="39"/>
      <c r="BS159" s="40"/>
      <c r="BT159" s="60"/>
      <c r="BU159" s="41"/>
      <c r="BV159" s="41"/>
      <c r="BW159" s="41"/>
      <c r="BX159" s="42"/>
      <c r="BY159" s="43"/>
    </row>
    <row r="160" spans="1:77" ht="17.350000000000001" customHeight="1">
      <c r="A160" s="66" t="str">
        <f t="shared" si="8"/>
        <v>010001</v>
      </c>
      <c r="B160" s="63" t="s">
        <v>287</v>
      </c>
      <c r="C160" s="62" t="str">
        <f t="shared" si="7"/>
        <v/>
      </c>
      <c r="D160" s="66" t="str">
        <f t="shared" si="9"/>
        <v/>
      </c>
      <c r="E160" s="32"/>
      <c r="F160" s="33"/>
      <c r="G160" s="59"/>
      <c r="H160" s="58"/>
      <c r="I160" s="35"/>
      <c r="J160" s="35"/>
      <c r="K160" s="35"/>
      <c r="L160" s="35"/>
      <c r="M160" s="35"/>
      <c r="N160" s="35"/>
      <c r="O160" s="35"/>
      <c r="P160" s="35"/>
      <c r="Q160" s="34"/>
      <c r="R160" s="35"/>
      <c r="S160" s="35"/>
      <c r="T160" s="35"/>
      <c r="U160" s="35"/>
      <c r="V160" s="35"/>
      <c r="W160" s="35"/>
      <c r="X160" s="35"/>
      <c r="Y160" s="35"/>
      <c r="Z160" s="36"/>
      <c r="AA160" s="34"/>
      <c r="AB160" s="35"/>
      <c r="AC160" s="35"/>
      <c r="AD160" s="35"/>
      <c r="AE160" s="36"/>
      <c r="AF160" s="34"/>
      <c r="AG160" s="35"/>
      <c r="AH160" s="35"/>
      <c r="AI160" s="35"/>
      <c r="AJ160" s="35"/>
      <c r="AK160" s="35"/>
      <c r="AL160" s="35"/>
      <c r="AM160" s="35"/>
      <c r="AN160" s="35"/>
      <c r="AO160" s="35"/>
      <c r="AP160" s="36"/>
      <c r="AQ160" s="34"/>
      <c r="AR160" s="35"/>
      <c r="AS160" s="35"/>
      <c r="AT160" s="35"/>
      <c r="AU160" s="35"/>
      <c r="AV160" s="35"/>
      <c r="AW160" s="35"/>
      <c r="AX160" s="37"/>
      <c r="AY160" s="34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7"/>
      <c r="BP160" s="38"/>
      <c r="BQ160" s="35"/>
      <c r="BR160" s="39"/>
      <c r="BS160" s="40"/>
      <c r="BT160" s="60"/>
      <c r="BU160" s="41"/>
      <c r="BV160" s="41"/>
      <c r="BW160" s="41"/>
      <c r="BX160" s="42"/>
      <c r="BY160" s="43"/>
    </row>
    <row r="161" spans="1:77" ht="17.350000000000001" customHeight="1">
      <c r="A161" s="66" t="str">
        <f t="shared" si="8"/>
        <v>010001</v>
      </c>
      <c r="B161" s="63" t="s">
        <v>288</v>
      </c>
      <c r="C161" s="62" t="str">
        <f t="shared" si="7"/>
        <v/>
      </c>
      <c r="D161" s="66" t="str">
        <f t="shared" si="9"/>
        <v/>
      </c>
      <c r="E161" s="32"/>
      <c r="F161" s="33"/>
      <c r="G161" s="59"/>
      <c r="H161" s="58"/>
      <c r="I161" s="35"/>
      <c r="J161" s="35"/>
      <c r="K161" s="35"/>
      <c r="L161" s="35"/>
      <c r="M161" s="35"/>
      <c r="N161" s="35"/>
      <c r="O161" s="35"/>
      <c r="P161" s="35"/>
      <c r="Q161" s="34"/>
      <c r="R161" s="35"/>
      <c r="S161" s="35"/>
      <c r="T161" s="35"/>
      <c r="U161" s="35"/>
      <c r="V161" s="35"/>
      <c r="W161" s="35"/>
      <c r="X161" s="35"/>
      <c r="Y161" s="35"/>
      <c r="Z161" s="36"/>
      <c r="AA161" s="34"/>
      <c r="AB161" s="35"/>
      <c r="AC161" s="35"/>
      <c r="AD161" s="35"/>
      <c r="AE161" s="36"/>
      <c r="AF161" s="34"/>
      <c r="AG161" s="35"/>
      <c r="AH161" s="35"/>
      <c r="AI161" s="35"/>
      <c r="AJ161" s="35"/>
      <c r="AK161" s="35"/>
      <c r="AL161" s="35"/>
      <c r="AM161" s="35"/>
      <c r="AN161" s="35"/>
      <c r="AO161" s="35"/>
      <c r="AP161" s="36"/>
      <c r="AQ161" s="34"/>
      <c r="AR161" s="35"/>
      <c r="AS161" s="35"/>
      <c r="AT161" s="35"/>
      <c r="AU161" s="35"/>
      <c r="AV161" s="35"/>
      <c r="AW161" s="35"/>
      <c r="AX161" s="37"/>
      <c r="AY161" s="34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7"/>
      <c r="BP161" s="38"/>
      <c r="BQ161" s="35"/>
      <c r="BR161" s="39"/>
      <c r="BS161" s="40"/>
      <c r="BT161" s="60"/>
      <c r="BU161" s="41"/>
      <c r="BV161" s="41"/>
      <c r="BW161" s="41"/>
      <c r="BX161" s="42"/>
      <c r="BY161" s="43"/>
    </row>
    <row r="162" spans="1:77" ht="17.350000000000001" customHeight="1">
      <c r="A162" s="66" t="str">
        <f t="shared" si="8"/>
        <v>010001</v>
      </c>
      <c r="B162" s="63" t="s">
        <v>289</v>
      </c>
      <c r="C162" s="62" t="str">
        <f t="shared" si="7"/>
        <v/>
      </c>
      <c r="D162" s="66" t="str">
        <f t="shared" si="9"/>
        <v/>
      </c>
      <c r="E162" s="32"/>
      <c r="F162" s="33"/>
      <c r="G162" s="59"/>
      <c r="H162" s="58"/>
      <c r="I162" s="35"/>
      <c r="J162" s="35"/>
      <c r="K162" s="35"/>
      <c r="L162" s="35"/>
      <c r="M162" s="35"/>
      <c r="N162" s="35"/>
      <c r="O162" s="35"/>
      <c r="P162" s="35"/>
      <c r="Q162" s="34"/>
      <c r="R162" s="35"/>
      <c r="S162" s="35"/>
      <c r="T162" s="35"/>
      <c r="U162" s="35"/>
      <c r="V162" s="35"/>
      <c r="W162" s="35"/>
      <c r="X162" s="35"/>
      <c r="Y162" s="35"/>
      <c r="Z162" s="36"/>
      <c r="AA162" s="34"/>
      <c r="AB162" s="35"/>
      <c r="AC162" s="35"/>
      <c r="AD162" s="35"/>
      <c r="AE162" s="36"/>
      <c r="AF162" s="34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Q162" s="34"/>
      <c r="AR162" s="35"/>
      <c r="AS162" s="35"/>
      <c r="AT162" s="35"/>
      <c r="AU162" s="35"/>
      <c r="AV162" s="35"/>
      <c r="AW162" s="35"/>
      <c r="AX162" s="37"/>
      <c r="AY162" s="34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7"/>
      <c r="BP162" s="38"/>
      <c r="BQ162" s="35"/>
      <c r="BR162" s="39"/>
      <c r="BS162" s="40"/>
      <c r="BT162" s="60"/>
      <c r="BU162" s="41"/>
      <c r="BV162" s="41"/>
      <c r="BW162" s="41"/>
      <c r="BX162" s="42"/>
      <c r="BY162" s="43"/>
    </row>
    <row r="163" spans="1:77" ht="17.350000000000001" customHeight="1">
      <c r="A163" s="66" t="str">
        <f t="shared" si="8"/>
        <v>010001</v>
      </c>
      <c r="B163" s="63" t="s">
        <v>290</v>
      </c>
      <c r="C163" s="62" t="str">
        <f t="shared" si="7"/>
        <v/>
      </c>
      <c r="D163" s="66" t="str">
        <f t="shared" si="9"/>
        <v/>
      </c>
      <c r="E163" s="32"/>
      <c r="F163" s="33"/>
      <c r="G163" s="43"/>
      <c r="H163" s="58"/>
      <c r="I163" s="35"/>
      <c r="J163" s="35"/>
      <c r="K163" s="35"/>
      <c r="L163" s="35"/>
      <c r="M163" s="35"/>
      <c r="N163" s="35"/>
      <c r="O163" s="35"/>
      <c r="P163" s="35"/>
      <c r="Q163" s="34"/>
      <c r="R163" s="35"/>
      <c r="S163" s="35"/>
      <c r="T163" s="35"/>
      <c r="U163" s="35"/>
      <c r="V163" s="35"/>
      <c r="W163" s="35"/>
      <c r="X163" s="35"/>
      <c r="Y163" s="35"/>
      <c r="Z163" s="36"/>
      <c r="AA163" s="34"/>
      <c r="AB163" s="35"/>
      <c r="AC163" s="35"/>
      <c r="AD163" s="35"/>
      <c r="AE163" s="36"/>
      <c r="AF163" s="34"/>
      <c r="AG163" s="35"/>
      <c r="AH163" s="35"/>
      <c r="AI163" s="35"/>
      <c r="AJ163" s="35"/>
      <c r="AK163" s="35"/>
      <c r="AL163" s="35"/>
      <c r="AM163" s="35"/>
      <c r="AN163" s="35"/>
      <c r="AO163" s="35"/>
      <c r="AP163" s="36"/>
      <c r="AQ163" s="34"/>
      <c r="AR163" s="35"/>
      <c r="AS163" s="35"/>
      <c r="AT163" s="35"/>
      <c r="AU163" s="35"/>
      <c r="AV163" s="35"/>
      <c r="AW163" s="35"/>
      <c r="AX163" s="37"/>
      <c r="AY163" s="34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7"/>
      <c r="BP163" s="38"/>
      <c r="BQ163" s="35"/>
      <c r="BR163" s="39"/>
      <c r="BS163" s="40"/>
      <c r="BT163" s="60"/>
      <c r="BU163" s="41"/>
      <c r="BV163" s="41"/>
      <c r="BW163" s="41"/>
      <c r="BX163" s="42"/>
      <c r="BY163" s="43"/>
    </row>
    <row r="164" spans="1:77" ht="17.350000000000001" customHeight="1">
      <c r="A164" s="66" t="str">
        <f t="shared" si="8"/>
        <v>010001</v>
      </c>
      <c r="B164" s="63" t="s">
        <v>291</v>
      </c>
      <c r="C164" s="62" t="str">
        <f t="shared" si="7"/>
        <v/>
      </c>
      <c r="D164" s="66" t="str">
        <f t="shared" si="9"/>
        <v/>
      </c>
      <c r="E164" s="32"/>
      <c r="F164" s="33"/>
      <c r="G164" s="59"/>
      <c r="H164" s="58"/>
      <c r="I164" s="35"/>
      <c r="J164" s="35"/>
      <c r="K164" s="35"/>
      <c r="L164" s="35"/>
      <c r="M164" s="35"/>
      <c r="N164" s="35"/>
      <c r="O164" s="35"/>
      <c r="P164" s="35"/>
      <c r="Q164" s="34"/>
      <c r="R164" s="35"/>
      <c r="S164" s="35"/>
      <c r="T164" s="35"/>
      <c r="U164" s="35"/>
      <c r="V164" s="35"/>
      <c r="W164" s="35"/>
      <c r="X164" s="35"/>
      <c r="Y164" s="35"/>
      <c r="Z164" s="36"/>
      <c r="AA164" s="34"/>
      <c r="AB164" s="35"/>
      <c r="AC164" s="35"/>
      <c r="AD164" s="35"/>
      <c r="AE164" s="36"/>
      <c r="AF164" s="34"/>
      <c r="AG164" s="35"/>
      <c r="AH164" s="35"/>
      <c r="AI164" s="35"/>
      <c r="AJ164" s="35"/>
      <c r="AK164" s="35"/>
      <c r="AL164" s="35"/>
      <c r="AM164" s="35"/>
      <c r="AN164" s="35"/>
      <c r="AO164" s="35"/>
      <c r="AP164" s="36"/>
      <c r="AQ164" s="34"/>
      <c r="AR164" s="35"/>
      <c r="AS164" s="35"/>
      <c r="AT164" s="35"/>
      <c r="AU164" s="35"/>
      <c r="AV164" s="35"/>
      <c r="AW164" s="35"/>
      <c r="AX164" s="37"/>
      <c r="AY164" s="34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7"/>
      <c r="BP164" s="38"/>
      <c r="BQ164" s="35"/>
      <c r="BR164" s="39"/>
      <c r="BS164" s="40"/>
      <c r="BT164" s="60"/>
      <c r="BU164" s="41"/>
      <c r="BV164" s="41"/>
      <c r="BW164" s="41"/>
      <c r="BX164" s="42"/>
      <c r="BY164" s="43"/>
    </row>
    <row r="165" spans="1:77" ht="17.350000000000001" customHeight="1">
      <c r="A165" s="66" t="str">
        <f t="shared" si="8"/>
        <v>010001</v>
      </c>
      <c r="B165" s="63" t="s">
        <v>292</v>
      </c>
      <c r="C165" s="62" t="str">
        <f t="shared" si="7"/>
        <v/>
      </c>
      <c r="D165" s="66" t="str">
        <f t="shared" si="9"/>
        <v/>
      </c>
      <c r="E165" s="32"/>
      <c r="F165" s="33"/>
      <c r="G165" s="59"/>
      <c r="H165" s="58"/>
      <c r="I165" s="35"/>
      <c r="J165" s="35"/>
      <c r="K165" s="35"/>
      <c r="L165" s="35"/>
      <c r="M165" s="35"/>
      <c r="N165" s="35"/>
      <c r="O165" s="35"/>
      <c r="P165" s="35"/>
      <c r="Q165" s="34"/>
      <c r="R165" s="35"/>
      <c r="S165" s="35"/>
      <c r="T165" s="35"/>
      <c r="U165" s="35"/>
      <c r="V165" s="35"/>
      <c r="W165" s="35"/>
      <c r="X165" s="35"/>
      <c r="Y165" s="35"/>
      <c r="Z165" s="36"/>
      <c r="AA165" s="34"/>
      <c r="AB165" s="35"/>
      <c r="AC165" s="35"/>
      <c r="AD165" s="35"/>
      <c r="AE165" s="36"/>
      <c r="AF165" s="34"/>
      <c r="AG165" s="35"/>
      <c r="AH165" s="35"/>
      <c r="AI165" s="35"/>
      <c r="AJ165" s="35"/>
      <c r="AK165" s="35"/>
      <c r="AL165" s="35"/>
      <c r="AM165" s="35"/>
      <c r="AN165" s="35"/>
      <c r="AO165" s="35"/>
      <c r="AP165" s="36"/>
      <c r="AQ165" s="34"/>
      <c r="AR165" s="35"/>
      <c r="AS165" s="35"/>
      <c r="AT165" s="35"/>
      <c r="AU165" s="35"/>
      <c r="AV165" s="35"/>
      <c r="AW165" s="35"/>
      <c r="AX165" s="37"/>
      <c r="AY165" s="34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7"/>
      <c r="BP165" s="38"/>
      <c r="BQ165" s="35"/>
      <c r="BR165" s="39"/>
      <c r="BS165" s="40"/>
      <c r="BT165" s="60"/>
      <c r="BU165" s="41"/>
      <c r="BV165" s="41"/>
      <c r="BW165" s="41"/>
      <c r="BX165" s="42"/>
      <c r="BY165" s="43"/>
    </row>
    <row r="166" spans="1:77" ht="17.350000000000001" customHeight="1">
      <c r="A166" s="66" t="str">
        <f t="shared" si="8"/>
        <v>010001</v>
      </c>
      <c r="B166" s="63" t="s">
        <v>293</v>
      </c>
      <c r="C166" s="62" t="str">
        <f t="shared" si="7"/>
        <v/>
      </c>
      <c r="D166" s="66" t="str">
        <f t="shared" si="9"/>
        <v/>
      </c>
      <c r="E166" s="32"/>
      <c r="F166" s="33"/>
      <c r="G166" s="59"/>
      <c r="H166" s="58"/>
      <c r="I166" s="35"/>
      <c r="J166" s="35"/>
      <c r="K166" s="35"/>
      <c r="L166" s="35"/>
      <c r="M166" s="35"/>
      <c r="N166" s="35"/>
      <c r="O166" s="35"/>
      <c r="P166" s="35"/>
      <c r="Q166" s="34"/>
      <c r="R166" s="35"/>
      <c r="S166" s="35"/>
      <c r="T166" s="35"/>
      <c r="U166" s="35"/>
      <c r="V166" s="35"/>
      <c r="W166" s="35"/>
      <c r="X166" s="35"/>
      <c r="Y166" s="35"/>
      <c r="Z166" s="36"/>
      <c r="AA166" s="34"/>
      <c r="AB166" s="35"/>
      <c r="AC166" s="35"/>
      <c r="AD166" s="35"/>
      <c r="AE166" s="36"/>
      <c r="AF166" s="34"/>
      <c r="AG166" s="35"/>
      <c r="AH166" s="35"/>
      <c r="AI166" s="35"/>
      <c r="AJ166" s="35"/>
      <c r="AK166" s="35"/>
      <c r="AL166" s="35"/>
      <c r="AM166" s="35"/>
      <c r="AN166" s="35"/>
      <c r="AO166" s="35"/>
      <c r="AP166" s="36"/>
      <c r="AQ166" s="34"/>
      <c r="AR166" s="35"/>
      <c r="AS166" s="35"/>
      <c r="AT166" s="35"/>
      <c r="AU166" s="35"/>
      <c r="AV166" s="35"/>
      <c r="AW166" s="35"/>
      <c r="AX166" s="37"/>
      <c r="AY166" s="34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7"/>
      <c r="BP166" s="38"/>
      <c r="BQ166" s="35"/>
      <c r="BR166" s="39"/>
      <c r="BS166" s="40"/>
      <c r="BT166" s="60"/>
      <c r="BU166" s="41"/>
      <c r="BV166" s="41"/>
      <c r="BW166" s="41"/>
      <c r="BX166" s="42"/>
      <c r="BY166" s="43"/>
    </row>
    <row r="167" spans="1:77" ht="17.350000000000001" customHeight="1">
      <c r="A167" s="66" t="str">
        <f t="shared" si="8"/>
        <v>010001</v>
      </c>
      <c r="B167" s="63" t="s">
        <v>294</v>
      </c>
      <c r="C167" s="62" t="str">
        <f t="shared" si="7"/>
        <v/>
      </c>
      <c r="D167" s="66" t="str">
        <f t="shared" si="9"/>
        <v/>
      </c>
      <c r="E167" s="32"/>
      <c r="F167" s="33"/>
      <c r="G167" s="59"/>
      <c r="H167" s="58"/>
      <c r="I167" s="35"/>
      <c r="J167" s="35"/>
      <c r="K167" s="35"/>
      <c r="L167" s="35"/>
      <c r="M167" s="35"/>
      <c r="N167" s="35"/>
      <c r="O167" s="35"/>
      <c r="P167" s="35"/>
      <c r="Q167" s="34"/>
      <c r="R167" s="35"/>
      <c r="S167" s="35"/>
      <c r="T167" s="35"/>
      <c r="U167" s="35"/>
      <c r="V167" s="35"/>
      <c r="W167" s="35"/>
      <c r="X167" s="35"/>
      <c r="Y167" s="35"/>
      <c r="Z167" s="36"/>
      <c r="AA167" s="34"/>
      <c r="AB167" s="35"/>
      <c r="AC167" s="35"/>
      <c r="AD167" s="35"/>
      <c r="AE167" s="36"/>
      <c r="AF167" s="34"/>
      <c r="AG167" s="35"/>
      <c r="AH167" s="35"/>
      <c r="AI167" s="35"/>
      <c r="AJ167" s="35"/>
      <c r="AK167" s="35"/>
      <c r="AL167" s="35"/>
      <c r="AM167" s="35"/>
      <c r="AN167" s="35"/>
      <c r="AO167" s="35"/>
      <c r="AP167" s="36"/>
      <c r="AQ167" s="34"/>
      <c r="AR167" s="35"/>
      <c r="AS167" s="35"/>
      <c r="AT167" s="35"/>
      <c r="AU167" s="35"/>
      <c r="AV167" s="35"/>
      <c r="AW167" s="35"/>
      <c r="AX167" s="37"/>
      <c r="AY167" s="34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7"/>
      <c r="BP167" s="38"/>
      <c r="BQ167" s="35"/>
      <c r="BR167" s="39"/>
      <c r="BS167" s="40"/>
      <c r="BT167" s="60"/>
      <c r="BU167" s="41"/>
      <c r="BV167" s="41"/>
      <c r="BW167" s="41"/>
      <c r="BX167" s="42"/>
      <c r="BY167" s="43"/>
    </row>
    <row r="168" spans="1:77" ht="17.350000000000001" customHeight="1">
      <c r="A168" s="66" t="str">
        <f t="shared" si="8"/>
        <v>010001</v>
      </c>
      <c r="B168" s="63" t="s">
        <v>295</v>
      </c>
      <c r="C168" s="62" t="str">
        <f t="shared" si="7"/>
        <v/>
      </c>
      <c r="D168" s="66" t="str">
        <f t="shared" si="9"/>
        <v/>
      </c>
      <c r="E168" s="32"/>
      <c r="F168" s="33"/>
      <c r="G168" s="59"/>
      <c r="H168" s="58"/>
      <c r="I168" s="35"/>
      <c r="J168" s="35"/>
      <c r="K168" s="35"/>
      <c r="L168" s="35"/>
      <c r="M168" s="35"/>
      <c r="N168" s="35"/>
      <c r="O168" s="35"/>
      <c r="P168" s="35"/>
      <c r="Q168" s="34"/>
      <c r="R168" s="35"/>
      <c r="S168" s="35"/>
      <c r="T168" s="35"/>
      <c r="U168" s="35"/>
      <c r="V168" s="35"/>
      <c r="W168" s="35"/>
      <c r="X168" s="35"/>
      <c r="Y168" s="35"/>
      <c r="Z168" s="36"/>
      <c r="AA168" s="34"/>
      <c r="AB168" s="35"/>
      <c r="AC168" s="35"/>
      <c r="AD168" s="35"/>
      <c r="AE168" s="36"/>
      <c r="AF168" s="34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Q168" s="34"/>
      <c r="AR168" s="35"/>
      <c r="AS168" s="35"/>
      <c r="AT168" s="35"/>
      <c r="AU168" s="35"/>
      <c r="AV168" s="35"/>
      <c r="AW168" s="35"/>
      <c r="AX168" s="37"/>
      <c r="AY168" s="34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7"/>
      <c r="BP168" s="38"/>
      <c r="BQ168" s="35"/>
      <c r="BR168" s="39"/>
      <c r="BS168" s="40"/>
      <c r="BT168" s="60"/>
      <c r="BU168" s="41"/>
      <c r="BV168" s="41"/>
      <c r="BW168" s="41"/>
      <c r="BX168" s="42"/>
      <c r="BY168" s="43"/>
    </row>
    <row r="169" spans="1:77" ht="17.350000000000001" customHeight="1">
      <c r="A169" s="66" t="str">
        <f t="shared" si="8"/>
        <v>010001</v>
      </c>
      <c r="B169" s="63" t="s">
        <v>296</v>
      </c>
      <c r="C169" s="62" t="str">
        <f t="shared" si="7"/>
        <v/>
      </c>
      <c r="D169" s="66" t="str">
        <f t="shared" si="9"/>
        <v/>
      </c>
      <c r="E169" s="32"/>
      <c r="F169" s="33"/>
      <c r="G169" s="43"/>
      <c r="H169" s="58"/>
      <c r="I169" s="35"/>
      <c r="J169" s="35"/>
      <c r="K169" s="35"/>
      <c r="L169" s="35"/>
      <c r="M169" s="35"/>
      <c r="N169" s="35"/>
      <c r="O169" s="35"/>
      <c r="P169" s="35"/>
      <c r="Q169" s="34"/>
      <c r="R169" s="35"/>
      <c r="S169" s="35"/>
      <c r="T169" s="35"/>
      <c r="U169" s="35"/>
      <c r="V169" s="35"/>
      <c r="W169" s="35"/>
      <c r="X169" s="35"/>
      <c r="Y169" s="35"/>
      <c r="Z169" s="36"/>
      <c r="AA169" s="34"/>
      <c r="AB169" s="35"/>
      <c r="AC169" s="35"/>
      <c r="AD169" s="35"/>
      <c r="AE169" s="36"/>
      <c r="AF169" s="34"/>
      <c r="AG169" s="35"/>
      <c r="AH169" s="35"/>
      <c r="AI169" s="35"/>
      <c r="AJ169" s="35"/>
      <c r="AK169" s="35"/>
      <c r="AL169" s="35"/>
      <c r="AM169" s="35"/>
      <c r="AN169" s="35"/>
      <c r="AO169" s="35"/>
      <c r="AP169" s="36"/>
      <c r="AQ169" s="34"/>
      <c r="AR169" s="35"/>
      <c r="AS169" s="35"/>
      <c r="AT169" s="35"/>
      <c r="AU169" s="35"/>
      <c r="AV169" s="35"/>
      <c r="AW169" s="35"/>
      <c r="AX169" s="37"/>
      <c r="AY169" s="34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7"/>
      <c r="BP169" s="38"/>
      <c r="BQ169" s="35"/>
      <c r="BR169" s="39"/>
      <c r="BS169" s="40"/>
      <c r="BT169" s="60"/>
      <c r="BU169" s="41"/>
      <c r="BV169" s="41"/>
      <c r="BW169" s="41"/>
      <c r="BX169" s="42"/>
      <c r="BY169" s="43"/>
    </row>
    <row r="170" spans="1:77" ht="17.350000000000001" customHeight="1">
      <c r="A170" s="66" t="str">
        <f t="shared" si="8"/>
        <v>010001</v>
      </c>
      <c r="B170" s="63" t="s">
        <v>297</v>
      </c>
      <c r="C170" s="62" t="str">
        <f t="shared" si="7"/>
        <v/>
      </c>
      <c r="D170" s="66" t="str">
        <f t="shared" si="9"/>
        <v/>
      </c>
      <c r="E170" s="32"/>
      <c r="F170" s="33"/>
      <c r="G170" s="59"/>
      <c r="H170" s="58"/>
      <c r="I170" s="35"/>
      <c r="J170" s="35"/>
      <c r="K170" s="35"/>
      <c r="L170" s="35"/>
      <c r="M170" s="35"/>
      <c r="N170" s="35"/>
      <c r="O170" s="35"/>
      <c r="P170" s="35"/>
      <c r="Q170" s="34"/>
      <c r="R170" s="35"/>
      <c r="S170" s="35"/>
      <c r="T170" s="35"/>
      <c r="U170" s="35"/>
      <c r="V170" s="35"/>
      <c r="W170" s="35"/>
      <c r="X170" s="35"/>
      <c r="Y170" s="35"/>
      <c r="Z170" s="36"/>
      <c r="AA170" s="34"/>
      <c r="AB170" s="35"/>
      <c r="AC170" s="35"/>
      <c r="AD170" s="35"/>
      <c r="AE170" s="36"/>
      <c r="AF170" s="34"/>
      <c r="AG170" s="35"/>
      <c r="AH170" s="35"/>
      <c r="AI170" s="35"/>
      <c r="AJ170" s="35"/>
      <c r="AK170" s="35"/>
      <c r="AL170" s="35"/>
      <c r="AM170" s="35"/>
      <c r="AN170" s="35"/>
      <c r="AO170" s="35"/>
      <c r="AP170" s="36"/>
      <c r="AQ170" s="34"/>
      <c r="AR170" s="35"/>
      <c r="AS170" s="35"/>
      <c r="AT170" s="35"/>
      <c r="AU170" s="35"/>
      <c r="AV170" s="35"/>
      <c r="AW170" s="35"/>
      <c r="AX170" s="37"/>
      <c r="AY170" s="34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7"/>
      <c r="BP170" s="38"/>
      <c r="BQ170" s="35"/>
      <c r="BR170" s="39"/>
      <c r="BS170" s="40"/>
      <c r="BT170" s="60"/>
      <c r="BU170" s="41"/>
      <c r="BV170" s="41"/>
      <c r="BW170" s="41"/>
      <c r="BX170" s="42"/>
      <c r="BY170" s="43"/>
    </row>
    <row r="171" spans="1:77" ht="17.350000000000001" customHeight="1">
      <c r="A171" s="66" t="str">
        <f t="shared" si="8"/>
        <v>010001</v>
      </c>
      <c r="B171" s="63" t="s">
        <v>298</v>
      </c>
      <c r="C171" s="62" t="str">
        <f t="shared" si="7"/>
        <v/>
      </c>
      <c r="D171" s="66" t="str">
        <f t="shared" si="9"/>
        <v/>
      </c>
      <c r="E171" s="32"/>
      <c r="F171" s="33"/>
      <c r="G171" s="59"/>
      <c r="H171" s="58"/>
      <c r="I171" s="35"/>
      <c r="J171" s="35"/>
      <c r="K171" s="35"/>
      <c r="L171" s="35"/>
      <c r="M171" s="35"/>
      <c r="N171" s="35"/>
      <c r="O171" s="35"/>
      <c r="P171" s="35"/>
      <c r="Q171" s="34"/>
      <c r="R171" s="35"/>
      <c r="S171" s="35"/>
      <c r="T171" s="35"/>
      <c r="U171" s="35"/>
      <c r="V171" s="35"/>
      <c r="W171" s="35"/>
      <c r="X171" s="35"/>
      <c r="Y171" s="35"/>
      <c r="Z171" s="36"/>
      <c r="AA171" s="34"/>
      <c r="AB171" s="35"/>
      <c r="AC171" s="35"/>
      <c r="AD171" s="35"/>
      <c r="AE171" s="36"/>
      <c r="AF171" s="34"/>
      <c r="AG171" s="35"/>
      <c r="AH171" s="35"/>
      <c r="AI171" s="35"/>
      <c r="AJ171" s="35"/>
      <c r="AK171" s="35"/>
      <c r="AL171" s="35"/>
      <c r="AM171" s="35"/>
      <c r="AN171" s="35"/>
      <c r="AO171" s="35"/>
      <c r="AP171" s="36"/>
      <c r="AQ171" s="34"/>
      <c r="AR171" s="35"/>
      <c r="AS171" s="35"/>
      <c r="AT171" s="35"/>
      <c r="AU171" s="35"/>
      <c r="AV171" s="35"/>
      <c r="AW171" s="35"/>
      <c r="AX171" s="37"/>
      <c r="AY171" s="34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7"/>
      <c r="BP171" s="38"/>
      <c r="BQ171" s="35"/>
      <c r="BR171" s="39"/>
      <c r="BS171" s="40"/>
      <c r="BT171" s="60"/>
      <c r="BU171" s="41"/>
      <c r="BV171" s="41"/>
      <c r="BW171" s="41"/>
      <c r="BX171" s="42"/>
      <c r="BY171" s="43"/>
    </row>
    <row r="172" spans="1:77" ht="17.350000000000001" customHeight="1">
      <c r="A172" s="66" t="str">
        <f t="shared" si="8"/>
        <v>010001</v>
      </c>
      <c r="B172" s="63" t="s">
        <v>299</v>
      </c>
      <c r="C172" s="62" t="str">
        <f t="shared" si="7"/>
        <v/>
      </c>
      <c r="D172" s="66" t="str">
        <f t="shared" si="9"/>
        <v/>
      </c>
      <c r="E172" s="32"/>
      <c r="F172" s="33"/>
      <c r="G172" s="59"/>
      <c r="H172" s="58"/>
      <c r="I172" s="35"/>
      <c r="J172" s="35"/>
      <c r="K172" s="35"/>
      <c r="L172" s="35"/>
      <c r="M172" s="35"/>
      <c r="N172" s="35"/>
      <c r="O172" s="35"/>
      <c r="P172" s="35"/>
      <c r="Q172" s="34"/>
      <c r="R172" s="35"/>
      <c r="S172" s="35"/>
      <c r="T172" s="35"/>
      <c r="U172" s="35"/>
      <c r="V172" s="35"/>
      <c r="W172" s="35"/>
      <c r="X172" s="35"/>
      <c r="Y172" s="35"/>
      <c r="Z172" s="36"/>
      <c r="AA172" s="34"/>
      <c r="AB172" s="35"/>
      <c r="AC172" s="35"/>
      <c r="AD172" s="35"/>
      <c r="AE172" s="36"/>
      <c r="AF172" s="34"/>
      <c r="AG172" s="35"/>
      <c r="AH172" s="35"/>
      <c r="AI172" s="35"/>
      <c r="AJ172" s="35"/>
      <c r="AK172" s="35"/>
      <c r="AL172" s="35"/>
      <c r="AM172" s="35"/>
      <c r="AN172" s="35"/>
      <c r="AO172" s="35"/>
      <c r="AP172" s="36"/>
      <c r="AQ172" s="34"/>
      <c r="AR172" s="35"/>
      <c r="AS172" s="35"/>
      <c r="AT172" s="35"/>
      <c r="AU172" s="35"/>
      <c r="AV172" s="35"/>
      <c r="AW172" s="35"/>
      <c r="AX172" s="37"/>
      <c r="AY172" s="34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7"/>
      <c r="BP172" s="38"/>
      <c r="BQ172" s="35"/>
      <c r="BR172" s="39"/>
      <c r="BS172" s="40"/>
      <c r="BT172" s="60"/>
      <c r="BU172" s="41"/>
      <c r="BV172" s="41"/>
      <c r="BW172" s="41"/>
      <c r="BX172" s="42"/>
      <c r="BY172" s="43"/>
    </row>
    <row r="173" spans="1:77" ht="17.350000000000001" customHeight="1">
      <c r="A173" s="66" t="str">
        <f t="shared" si="8"/>
        <v>010001</v>
      </c>
      <c r="B173" s="63" t="s">
        <v>300</v>
      </c>
      <c r="C173" s="62" t="str">
        <f t="shared" si="7"/>
        <v/>
      </c>
      <c r="D173" s="66" t="str">
        <f t="shared" si="9"/>
        <v/>
      </c>
      <c r="E173" s="32"/>
      <c r="F173" s="33"/>
      <c r="G173" s="59"/>
      <c r="H173" s="58"/>
      <c r="I173" s="35"/>
      <c r="J173" s="35"/>
      <c r="K173" s="35"/>
      <c r="L173" s="35"/>
      <c r="M173" s="35"/>
      <c r="N173" s="35"/>
      <c r="O173" s="35"/>
      <c r="P173" s="35"/>
      <c r="Q173" s="34"/>
      <c r="R173" s="35"/>
      <c r="S173" s="35"/>
      <c r="T173" s="35"/>
      <c r="U173" s="35"/>
      <c r="V173" s="35"/>
      <c r="W173" s="35"/>
      <c r="X173" s="35"/>
      <c r="Y173" s="35"/>
      <c r="Z173" s="36"/>
      <c r="AA173" s="34"/>
      <c r="AB173" s="35"/>
      <c r="AC173" s="35"/>
      <c r="AD173" s="35"/>
      <c r="AE173" s="36"/>
      <c r="AF173" s="34"/>
      <c r="AG173" s="35"/>
      <c r="AH173" s="35"/>
      <c r="AI173" s="35"/>
      <c r="AJ173" s="35"/>
      <c r="AK173" s="35"/>
      <c r="AL173" s="35"/>
      <c r="AM173" s="35"/>
      <c r="AN173" s="35"/>
      <c r="AO173" s="35"/>
      <c r="AP173" s="36"/>
      <c r="AQ173" s="34"/>
      <c r="AR173" s="35"/>
      <c r="AS173" s="35"/>
      <c r="AT173" s="35"/>
      <c r="AU173" s="35"/>
      <c r="AV173" s="35"/>
      <c r="AW173" s="35"/>
      <c r="AX173" s="37"/>
      <c r="AY173" s="34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7"/>
      <c r="BP173" s="38"/>
      <c r="BQ173" s="35"/>
      <c r="BR173" s="39"/>
      <c r="BS173" s="40"/>
      <c r="BT173" s="60"/>
      <c r="BU173" s="41"/>
      <c r="BV173" s="41"/>
      <c r="BW173" s="41"/>
      <c r="BX173" s="42"/>
      <c r="BY173" s="43"/>
    </row>
    <row r="174" spans="1:77" ht="17.350000000000001" customHeight="1">
      <c r="A174" s="66" t="str">
        <f t="shared" si="8"/>
        <v>010001</v>
      </c>
      <c r="B174" s="63" t="s">
        <v>301</v>
      </c>
      <c r="C174" s="62" t="str">
        <f t="shared" si="7"/>
        <v/>
      </c>
      <c r="D174" s="66" t="str">
        <f t="shared" si="9"/>
        <v/>
      </c>
      <c r="E174" s="32"/>
      <c r="F174" s="33"/>
      <c r="G174" s="59"/>
      <c r="H174" s="58"/>
      <c r="I174" s="35"/>
      <c r="J174" s="35"/>
      <c r="K174" s="35"/>
      <c r="L174" s="35"/>
      <c r="M174" s="35"/>
      <c r="N174" s="35"/>
      <c r="O174" s="35"/>
      <c r="P174" s="35"/>
      <c r="Q174" s="34"/>
      <c r="R174" s="35"/>
      <c r="S174" s="35"/>
      <c r="T174" s="35"/>
      <c r="U174" s="35"/>
      <c r="V174" s="35"/>
      <c r="W174" s="35"/>
      <c r="X174" s="35"/>
      <c r="Y174" s="35"/>
      <c r="Z174" s="36"/>
      <c r="AA174" s="34"/>
      <c r="AB174" s="35"/>
      <c r="AC174" s="35"/>
      <c r="AD174" s="35"/>
      <c r="AE174" s="36"/>
      <c r="AF174" s="34"/>
      <c r="AG174" s="35"/>
      <c r="AH174" s="35"/>
      <c r="AI174" s="35"/>
      <c r="AJ174" s="35"/>
      <c r="AK174" s="35"/>
      <c r="AL174" s="35"/>
      <c r="AM174" s="35"/>
      <c r="AN174" s="35"/>
      <c r="AO174" s="35"/>
      <c r="AP174" s="36"/>
      <c r="AQ174" s="34"/>
      <c r="AR174" s="35"/>
      <c r="AS174" s="35"/>
      <c r="AT174" s="35"/>
      <c r="AU174" s="35"/>
      <c r="AV174" s="35"/>
      <c r="AW174" s="35"/>
      <c r="AX174" s="37"/>
      <c r="AY174" s="34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7"/>
      <c r="BP174" s="38"/>
      <c r="BQ174" s="35"/>
      <c r="BR174" s="39"/>
      <c r="BS174" s="40"/>
      <c r="BT174" s="60"/>
      <c r="BU174" s="41"/>
      <c r="BV174" s="41"/>
      <c r="BW174" s="41"/>
      <c r="BX174" s="42"/>
      <c r="BY174" s="43"/>
    </row>
    <row r="175" spans="1:77" ht="17.350000000000001" customHeight="1">
      <c r="A175" s="66" t="str">
        <f t="shared" si="8"/>
        <v>010001</v>
      </c>
      <c r="B175" s="63" t="s">
        <v>302</v>
      </c>
      <c r="C175" s="62" t="str">
        <f t="shared" si="7"/>
        <v/>
      </c>
      <c r="D175" s="66" t="str">
        <f t="shared" si="9"/>
        <v/>
      </c>
      <c r="E175" s="32"/>
      <c r="F175" s="33"/>
      <c r="G175" s="59"/>
      <c r="H175" s="58"/>
      <c r="I175" s="35"/>
      <c r="J175" s="35"/>
      <c r="K175" s="35"/>
      <c r="L175" s="35"/>
      <c r="M175" s="35"/>
      <c r="N175" s="35"/>
      <c r="O175" s="35"/>
      <c r="P175" s="35"/>
      <c r="Q175" s="34"/>
      <c r="R175" s="35"/>
      <c r="S175" s="35"/>
      <c r="T175" s="35"/>
      <c r="U175" s="35"/>
      <c r="V175" s="35"/>
      <c r="W175" s="35"/>
      <c r="X175" s="35"/>
      <c r="Y175" s="35"/>
      <c r="Z175" s="36"/>
      <c r="AA175" s="34"/>
      <c r="AB175" s="35"/>
      <c r="AC175" s="35"/>
      <c r="AD175" s="35"/>
      <c r="AE175" s="36"/>
      <c r="AF175" s="34"/>
      <c r="AG175" s="35"/>
      <c r="AH175" s="35"/>
      <c r="AI175" s="35"/>
      <c r="AJ175" s="35"/>
      <c r="AK175" s="35"/>
      <c r="AL175" s="35"/>
      <c r="AM175" s="35"/>
      <c r="AN175" s="35"/>
      <c r="AO175" s="35"/>
      <c r="AP175" s="36"/>
      <c r="AQ175" s="34"/>
      <c r="AR175" s="35"/>
      <c r="AS175" s="35"/>
      <c r="AT175" s="35"/>
      <c r="AU175" s="35"/>
      <c r="AV175" s="35"/>
      <c r="AW175" s="35"/>
      <c r="AX175" s="37"/>
      <c r="AY175" s="34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7"/>
      <c r="BP175" s="38"/>
      <c r="BQ175" s="35"/>
      <c r="BR175" s="39"/>
      <c r="BS175" s="40"/>
      <c r="BT175" s="60"/>
      <c r="BU175" s="41"/>
      <c r="BV175" s="41"/>
      <c r="BW175" s="41"/>
      <c r="BX175" s="42"/>
      <c r="BY175" s="43"/>
    </row>
    <row r="176" spans="1:77" ht="17.350000000000001" customHeight="1">
      <c r="A176" s="66" t="str">
        <f t="shared" si="8"/>
        <v>010001</v>
      </c>
      <c r="B176" s="63" t="s">
        <v>303</v>
      </c>
      <c r="C176" s="62" t="str">
        <f t="shared" si="7"/>
        <v/>
      </c>
      <c r="D176" s="66" t="str">
        <f t="shared" si="9"/>
        <v/>
      </c>
      <c r="E176" s="32"/>
      <c r="F176" s="33"/>
      <c r="G176" s="59"/>
      <c r="H176" s="58"/>
      <c r="I176" s="35"/>
      <c r="J176" s="35"/>
      <c r="K176" s="35"/>
      <c r="L176" s="35"/>
      <c r="M176" s="35"/>
      <c r="N176" s="35"/>
      <c r="O176" s="35"/>
      <c r="P176" s="35"/>
      <c r="Q176" s="34"/>
      <c r="R176" s="35"/>
      <c r="S176" s="35"/>
      <c r="T176" s="35"/>
      <c r="U176" s="35"/>
      <c r="V176" s="35"/>
      <c r="W176" s="35"/>
      <c r="X176" s="35"/>
      <c r="Y176" s="35"/>
      <c r="Z176" s="36"/>
      <c r="AA176" s="34"/>
      <c r="AB176" s="35"/>
      <c r="AC176" s="35"/>
      <c r="AD176" s="35"/>
      <c r="AE176" s="36"/>
      <c r="AF176" s="34"/>
      <c r="AG176" s="35"/>
      <c r="AH176" s="35"/>
      <c r="AI176" s="35"/>
      <c r="AJ176" s="35"/>
      <c r="AK176" s="35"/>
      <c r="AL176" s="35"/>
      <c r="AM176" s="35"/>
      <c r="AN176" s="35"/>
      <c r="AO176" s="35"/>
      <c r="AP176" s="36"/>
      <c r="AQ176" s="34"/>
      <c r="AR176" s="35"/>
      <c r="AS176" s="35"/>
      <c r="AT176" s="35"/>
      <c r="AU176" s="35"/>
      <c r="AV176" s="35"/>
      <c r="AW176" s="35"/>
      <c r="AX176" s="37"/>
      <c r="AY176" s="34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7"/>
      <c r="BP176" s="38"/>
      <c r="BQ176" s="35"/>
      <c r="BR176" s="39"/>
      <c r="BS176" s="40"/>
      <c r="BT176" s="60"/>
      <c r="BU176" s="41"/>
      <c r="BV176" s="41"/>
      <c r="BW176" s="41"/>
      <c r="BX176" s="42"/>
      <c r="BY176" s="43"/>
    </row>
    <row r="177" spans="1:77" ht="17.350000000000001" customHeight="1">
      <c r="A177" s="66" t="str">
        <f t="shared" si="8"/>
        <v>010001</v>
      </c>
      <c r="B177" s="63" t="s">
        <v>304</v>
      </c>
      <c r="C177" s="62" t="str">
        <f t="shared" si="7"/>
        <v/>
      </c>
      <c r="D177" s="66" t="str">
        <f t="shared" si="9"/>
        <v/>
      </c>
      <c r="E177" s="32"/>
      <c r="F177" s="33"/>
      <c r="G177" s="59"/>
      <c r="H177" s="58"/>
      <c r="I177" s="35"/>
      <c r="J177" s="35"/>
      <c r="K177" s="35"/>
      <c r="L177" s="35"/>
      <c r="M177" s="35"/>
      <c r="N177" s="35"/>
      <c r="O177" s="35"/>
      <c r="P177" s="35"/>
      <c r="Q177" s="34"/>
      <c r="R177" s="35"/>
      <c r="S177" s="35"/>
      <c r="T177" s="35"/>
      <c r="U177" s="35"/>
      <c r="V177" s="35"/>
      <c r="W177" s="35"/>
      <c r="X177" s="35"/>
      <c r="Y177" s="35"/>
      <c r="Z177" s="36"/>
      <c r="AA177" s="34"/>
      <c r="AB177" s="35"/>
      <c r="AC177" s="35"/>
      <c r="AD177" s="35"/>
      <c r="AE177" s="36"/>
      <c r="AF177" s="34"/>
      <c r="AG177" s="35"/>
      <c r="AH177" s="35"/>
      <c r="AI177" s="35"/>
      <c r="AJ177" s="35"/>
      <c r="AK177" s="35"/>
      <c r="AL177" s="35"/>
      <c r="AM177" s="35"/>
      <c r="AN177" s="35"/>
      <c r="AO177" s="35"/>
      <c r="AP177" s="36"/>
      <c r="AQ177" s="34"/>
      <c r="AR177" s="35"/>
      <c r="AS177" s="35"/>
      <c r="AT177" s="35"/>
      <c r="AU177" s="35"/>
      <c r="AV177" s="35"/>
      <c r="AW177" s="35"/>
      <c r="AX177" s="37"/>
      <c r="AY177" s="34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7"/>
      <c r="BP177" s="38"/>
      <c r="BQ177" s="35"/>
      <c r="BR177" s="39"/>
      <c r="BS177" s="40"/>
      <c r="BT177" s="60"/>
      <c r="BU177" s="41"/>
      <c r="BV177" s="41"/>
      <c r="BW177" s="41"/>
      <c r="BX177" s="42"/>
      <c r="BY177" s="43"/>
    </row>
    <row r="178" spans="1:77" ht="17.350000000000001" customHeight="1">
      <c r="A178" s="66" t="str">
        <f t="shared" si="8"/>
        <v>010001</v>
      </c>
      <c r="B178" s="63" t="s">
        <v>305</v>
      </c>
      <c r="C178" s="62" t="str">
        <f t="shared" si="7"/>
        <v/>
      </c>
      <c r="D178" s="66" t="str">
        <f t="shared" si="9"/>
        <v/>
      </c>
      <c r="E178" s="32"/>
      <c r="F178" s="33"/>
      <c r="G178" s="59"/>
      <c r="H178" s="58"/>
      <c r="I178" s="35"/>
      <c r="J178" s="35"/>
      <c r="K178" s="35"/>
      <c r="L178" s="35"/>
      <c r="M178" s="35"/>
      <c r="N178" s="35"/>
      <c r="O178" s="35"/>
      <c r="P178" s="35"/>
      <c r="Q178" s="34"/>
      <c r="R178" s="35"/>
      <c r="S178" s="35"/>
      <c r="T178" s="35"/>
      <c r="U178" s="35"/>
      <c r="V178" s="35"/>
      <c r="W178" s="35"/>
      <c r="X178" s="35"/>
      <c r="Y178" s="35"/>
      <c r="Z178" s="36"/>
      <c r="AA178" s="34"/>
      <c r="AB178" s="35"/>
      <c r="AC178" s="35"/>
      <c r="AD178" s="35"/>
      <c r="AE178" s="36"/>
      <c r="AF178" s="34"/>
      <c r="AG178" s="35"/>
      <c r="AH178" s="35"/>
      <c r="AI178" s="35"/>
      <c r="AJ178" s="35"/>
      <c r="AK178" s="35"/>
      <c r="AL178" s="35"/>
      <c r="AM178" s="35"/>
      <c r="AN178" s="35"/>
      <c r="AO178" s="35"/>
      <c r="AP178" s="36"/>
      <c r="AQ178" s="34"/>
      <c r="AR178" s="35"/>
      <c r="AS178" s="35"/>
      <c r="AT178" s="35"/>
      <c r="AU178" s="35"/>
      <c r="AV178" s="35"/>
      <c r="AW178" s="35"/>
      <c r="AX178" s="37"/>
      <c r="AY178" s="34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7"/>
      <c r="BP178" s="38"/>
      <c r="BQ178" s="35"/>
      <c r="BR178" s="39"/>
      <c r="BS178" s="40"/>
      <c r="BT178" s="60"/>
      <c r="BU178" s="41"/>
      <c r="BV178" s="41"/>
      <c r="BW178" s="41"/>
      <c r="BX178" s="42"/>
      <c r="BY178" s="43"/>
    </row>
    <row r="179" spans="1:77" ht="17.350000000000001" customHeight="1">
      <c r="A179" s="66" t="str">
        <f t="shared" si="8"/>
        <v>010001</v>
      </c>
      <c r="B179" s="63" t="s">
        <v>306</v>
      </c>
      <c r="C179" s="62" t="str">
        <f t="shared" si="7"/>
        <v/>
      </c>
      <c r="D179" s="66" t="str">
        <f t="shared" si="9"/>
        <v/>
      </c>
      <c r="E179" s="32"/>
      <c r="F179" s="33"/>
      <c r="G179" s="59"/>
      <c r="H179" s="58"/>
      <c r="I179" s="35"/>
      <c r="J179" s="35"/>
      <c r="K179" s="35"/>
      <c r="L179" s="35"/>
      <c r="M179" s="35"/>
      <c r="N179" s="35"/>
      <c r="O179" s="35"/>
      <c r="P179" s="35"/>
      <c r="Q179" s="34"/>
      <c r="R179" s="35"/>
      <c r="S179" s="35"/>
      <c r="T179" s="35"/>
      <c r="U179" s="35"/>
      <c r="V179" s="35"/>
      <c r="W179" s="35"/>
      <c r="X179" s="35"/>
      <c r="Y179" s="35"/>
      <c r="Z179" s="36"/>
      <c r="AA179" s="34"/>
      <c r="AB179" s="35"/>
      <c r="AC179" s="35"/>
      <c r="AD179" s="35"/>
      <c r="AE179" s="36"/>
      <c r="AF179" s="34"/>
      <c r="AG179" s="35"/>
      <c r="AH179" s="35"/>
      <c r="AI179" s="35"/>
      <c r="AJ179" s="35"/>
      <c r="AK179" s="35"/>
      <c r="AL179" s="35"/>
      <c r="AM179" s="35"/>
      <c r="AN179" s="35"/>
      <c r="AO179" s="35"/>
      <c r="AP179" s="36"/>
      <c r="AQ179" s="34"/>
      <c r="AR179" s="35"/>
      <c r="AS179" s="35"/>
      <c r="AT179" s="35"/>
      <c r="AU179" s="35"/>
      <c r="AV179" s="35"/>
      <c r="AW179" s="35"/>
      <c r="AX179" s="37"/>
      <c r="AY179" s="34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7"/>
      <c r="BP179" s="38"/>
      <c r="BQ179" s="35"/>
      <c r="BR179" s="39"/>
      <c r="BS179" s="40"/>
      <c r="BT179" s="60"/>
      <c r="BU179" s="41"/>
      <c r="BV179" s="41"/>
      <c r="BW179" s="41"/>
      <c r="BX179" s="42"/>
      <c r="BY179" s="43"/>
    </row>
    <row r="180" spans="1:77" ht="17.350000000000001" customHeight="1">
      <c r="A180" s="66" t="str">
        <f t="shared" si="8"/>
        <v>010001</v>
      </c>
      <c r="B180" s="63" t="s">
        <v>307</v>
      </c>
      <c r="C180" s="62" t="str">
        <f t="shared" si="7"/>
        <v/>
      </c>
      <c r="D180" s="66" t="str">
        <f t="shared" si="9"/>
        <v/>
      </c>
      <c r="E180" s="32"/>
      <c r="F180" s="33"/>
      <c r="G180" s="59"/>
      <c r="H180" s="58"/>
      <c r="I180" s="35"/>
      <c r="J180" s="35"/>
      <c r="K180" s="35"/>
      <c r="L180" s="35"/>
      <c r="M180" s="35"/>
      <c r="N180" s="35"/>
      <c r="O180" s="35"/>
      <c r="P180" s="35"/>
      <c r="Q180" s="34"/>
      <c r="R180" s="35"/>
      <c r="S180" s="35"/>
      <c r="T180" s="35"/>
      <c r="U180" s="35"/>
      <c r="V180" s="35"/>
      <c r="W180" s="35"/>
      <c r="X180" s="35"/>
      <c r="Y180" s="35"/>
      <c r="Z180" s="36"/>
      <c r="AA180" s="34"/>
      <c r="AB180" s="35"/>
      <c r="AC180" s="35"/>
      <c r="AD180" s="35"/>
      <c r="AE180" s="36"/>
      <c r="AF180" s="34"/>
      <c r="AG180" s="35"/>
      <c r="AH180" s="35"/>
      <c r="AI180" s="35"/>
      <c r="AJ180" s="35"/>
      <c r="AK180" s="35"/>
      <c r="AL180" s="35"/>
      <c r="AM180" s="35"/>
      <c r="AN180" s="35"/>
      <c r="AO180" s="35"/>
      <c r="AP180" s="36"/>
      <c r="AQ180" s="34"/>
      <c r="AR180" s="35"/>
      <c r="AS180" s="35"/>
      <c r="AT180" s="35"/>
      <c r="AU180" s="35"/>
      <c r="AV180" s="35"/>
      <c r="AW180" s="35"/>
      <c r="AX180" s="37"/>
      <c r="AY180" s="34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7"/>
      <c r="BP180" s="38"/>
      <c r="BQ180" s="35"/>
      <c r="BR180" s="39"/>
      <c r="BS180" s="40"/>
      <c r="BT180" s="60"/>
      <c r="BU180" s="41"/>
      <c r="BV180" s="41"/>
      <c r="BW180" s="41"/>
      <c r="BX180" s="42"/>
      <c r="BY180" s="43"/>
    </row>
    <row r="181" spans="1:77" ht="17.350000000000001" customHeight="1">
      <c r="A181" s="66" t="str">
        <f t="shared" si="8"/>
        <v>010001</v>
      </c>
      <c r="B181" s="63" t="s">
        <v>308</v>
      </c>
      <c r="C181" s="62" t="str">
        <f t="shared" si="7"/>
        <v/>
      </c>
      <c r="D181" s="66" t="str">
        <f t="shared" si="9"/>
        <v/>
      </c>
      <c r="E181" s="32"/>
      <c r="F181" s="33"/>
      <c r="G181" s="59"/>
      <c r="H181" s="58"/>
      <c r="I181" s="35"/>
      <c r="J181" s="35"/>
      <c r="K181" s="35"/>
      <c r="L181" s="35"/>
      <c r="M181" s="35"/>
      <c r="N181" s="35"/>
      <c r="O181" s="35"/>
      <c r="P181" s="35"/>
      <c r="Q181" s="34"/>
      <c r="R181" s="35"/>
      <c r="S181" s="35"/>
      <c r="T181" s="35"/>
      <c r="U181" s="35"/>
      <c r="V181" s="35"/>
      <c r="W181" s="35"/>
      <c r="X181" s="35"/>
      <c r="Y181" s="35"/>
      <c r="Z181" s="36"/>
      <c r="AA181" s="34"/>
      <c r="AB181" s="35"/>
      <c r="AC181" s="35"/>
      <c r="AD181" s="35"/>
      <c r="AE181" s="36"/>
      <c r="AF181" s="34"/>
      <c r="AG181" s="35"/>
      <c r="AH181" s="35"/>
      <c r="AI181" s="35"/>
      <c r="AJ181" s="35"/>
      <c r="AK181" s="35"/>
      <c r="AL181" s="35"/>
      <c r="AM181" s="35"/>
      <c r="AN181" s="35"/>
      <c r="AO181" s="35"/>
      <c r="AP181" s="36"/>
      <c r="AQ181" s="34"/>
      <c r="AR181" s="35"/>
      <c r="AS181" s="35"/>
      <c r="AT181" s="35"/>
      <c r="AU181" s="35"/>
      <c r="AV181" s="35"/>
      <c r="AW181" s="35"/>
      <c r="AX181" s="37"/>
      <c r="AY181" s="34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7"/>
      <c r="BP181" s="38"/>
      <c r="BQ181" s="35"/>
      <c r="BR181" s="39"/>
      <c r="BS181" s="40"/>
      <c r="BT181" s="60"/>
      <c r="BU181" s="41"/>
      <c r="BV181" s="41"/>
      <c r="BW181" s="41"/>
      <c r="BX181" s="42"/>
      <c r="BY181" s="43"/>
    </row>
    <row r="182" spans="1:77" ht="17.350000000000001" customHeight="1">
      <c r="A182" s="66" t="str">
        <f t="shared" si="8"/>
        <v>010001</v>
      </c>
      <c r="B182" s="63" t="s">
        <v>309</v>
      </c>
      <c r="C182" s="62" t="str">
        <f t="shared" si="7"/>
        <v/>
      </c>
      <c r="D182" s="66" t="str">
        <f t="shared" si="9"/>
        <v/>
      </c>
      <c r="E182" s="32"/>
      <c r="F182" s="33"/>
      <c r="G182" s="59"/>
      <c r="H182" s="58"/>
      <c r="I182" s="35"/>
      <c r="J182" s="35"/>
      <c r="K182" s="35"/>
      <c r="L182" s="35"/>
      <c r="M182" s="35"/>
      <c r="N182" s="35"/>
      <c r="O182" s="35"/>
      <c r="P182" s="35"/>
      <c r="Q182" s="34"/>
      <c r="R182" s="35"/>
      <c r="S182" s="35"/>
      <c r="T182" s="35"/>
      <c r="U182" s="35"/>
      <c r="V182" s="35"/>
      <c r="W182" s="35"/>
      <c r="X182" s="35"/>
      <c r="Y182" s="35"/>
      <c r="Z182" s="36"/>
      <c r="AA182" s="34"/>
      <c r="AB182" s="35"/>
      <c r="AC182" s="35"/>
      <c r="AD182" s="35"/>
      <c r="AE182" s="36"/>
      <c r="AF182" s="34"/>
      <c r="AG182" s="35"/>
      <c r="AH182" s="35"/>
      <c r="AI182" s="35"/>
      <c r="AJ182" s="35"/>
      <c r="AK182" s="35"/>
      <c r="AL182" s="35"/>
      <c r="AM182" s="35"/>
      <c r="AN182" s="35"/>
      <c r="AO182" s="35"/>
      <c r="AP182" s="36"/>
      <c r="AQ182" s="34"/>
      <c r="AR182" s="35"/>
      <c r="AS182" s="35"/>
      <c r="AT182" s="35"/>
      <c r="AU182" s="35"/>
      <c r="AV182" s="35"/>
      <c r="AW182" s="35"/>
      <c r="AX182" s="37"/>
      <c r="AY182" s="34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7"/>
      <c r="BP182" s="38"/>
      <c r="BQ182" s="35"/>
      <c r="BR182" s="39"/>
      <c r="BS182" s="40"/>
      <c r="BT182" s="60"/>
      <c r="BU182" s="41"/>
      <c r="BV182" s="41"/>
      <c r="BW182" s="41"/>
      <c r="BX182" s="42"/>
      <c r="BY182" s="43"/>
    </row>
    <row r="183" spans="1:77" ht="17.350000000000001" customHeight="1">
      <c r="A183" s="66" t="str">
        <f t="shared" si="8"/>
        <v>010001</v>
      </c>
      <c r="B183" s="63" t="s">
        <v>310</v>
      </c>
      <c r="C183" s="62" t="str">
        <f t="shared" si="7"/>
        <v/>
      </c>
      <c r="D183" s="66" t="str">
        <f t="shared" si="9"/>
        <v/>
      </c>
      <c r="E183" s="32"/>
      <c r="F183" s="33"/>
      <c r="G183" s="59"/>
      <c r="H183" s="58"/>
      <c r="I183" s="35"/>
      <c r="J183" s="35"/>
      <c r="K183" s="35"/>
      <c r="L183" s="35"/>
      <c r="M183" s="35"/>
      <c r="N183" s="35"/>
      <c r="O183" s="35"/>
      <c r="P183" s="35"/>
      <c r="Q183" s="34"/>
      <c r="R183" s="35"/>
      <c r="S183" s="35"/>
      <c r="T183" s="35"/>
      <c r="U183" s="35"/>
      <c r="V183" s="35"/>
      <c r="W183" s="35"/>
      <c r="X183" s="35"/>
      <c r="Y183" s="35"/>
      <c r="Z183" s="36"/>
      <c r="AA183" s="34"/>
      <c r="AB183" s="35"/>
      <c r="AC183" s="35"/>
      <c r="AD183" s="35"/>
      <c r="AE183" s="36"/>
      <c r="AF183" s="34"/>
      <c r="AG183" s="35"/>
      <c r="AH183" s="35"/>
      <c r="AI183" s="35"/>
      <c r="AJ183" s="35"/>
      <c r="AK183" s="35"/>
      <c r="AL183" s="35"/>
      <c r="AM183" s="35"/>
      <c r="AN183" s="35"/>
      <c r="AO183" s="35"/>
      <c r="AP183" s="36"/>
      <c r="AQ183" s="34"/>
      <c r="AR183" s="35"/>
      <c r="AS183" s="35"/>
      <c r="AT183" s="35"/>
      <c r="AU183" s="35"/>
      <c r="AV183" s="35"/>
      <c r="AW183" s="35"/>
      <c r="AX183" s="37"/>
      <c r="AY183" s="34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7"/>
      <c r="BP183" s="38"/>
      <c r="BQ183" s="35"/>
      <c r="BR183" s="39"/>
      <c r="BS183" s="40"/>
      <c r="BT183" s="60"/>
      <c r="BU183" s="41"/>
      <c r="BV183" s="41"/>
      <c r="BW183" s="41"/>
      <c r="BX183" s="42"/>
      <c r="BY183" s="43"/>
    </row>
    <row r="184" spans="1:77" ht="17.350000000000001" customHeight="1">
      <c r="A184" s="66" t="str">
        <f t="shared" si="8"/>
        <v>010001</v>
      </c>
      <c r="B184" s="63" t="s">
        <v>311</v>
      </c>
      <c r="C184" s="62" t="str">
        <f t="shared" si="7"/>
        <v/>
      </c>
      <c r="D184" s="66" t="str">
        <f t="shared" si="9"/>
        <v/>
      </c>
      <c r="E184" s="32"/>
      <c r="F184" s="33"/>
      <c r="G184" s="59"/>
      <c r="H184" s="58"/>
      <c r="I184" s="35"/>
      <c r="J184" s="35"/>
      <c r="K184" s="35"/>
      <c r="L184" s="35"/>
      <c r="M184" s="35"/>
      <c r="N184" s="35"/>
      <c r="O184" s="35"/>
      <c r="P184" s="35"/>
      <c r="Q184" s="34"/>
      <c r="R184" s="35"/>
      <c r="S184" s="35"/>
      <c r="T184" s="35"/>
      <c r="U184" s="35"/>
      <c r="V184" s="35"/>
      <c r="W184" s="35"/>
      <c r="X184" s="35"/>
      <c r="Y184" s="35"/>
      <c r="Z184" s="36"/>
      <c r="AA184" s="34"/>
      <c r="AB184" s="35"/>
      <c r="AC184" s="35"/>
      <c r="AD184" s="35"/>
      <c r="AE184" s="36"/>
      <c r="AF184" s="34"/>
      <c r="AG184" s="35"/>
      <c r="AH184" s="35"/>
      <c r="AI184" s="35"/>
      <c r="AJ184" s="35"/>
      <c r="AK184" s="35"/>
      <c r="AL184" s="35"/>
      <c r="AM184" s="35"/>
      <c r="AN184" s="35"/>
      <c r="AO184" s="35"/>
      <c r="AP184" s="36"/>
      <c r="AQ184" s="34"/>
      <c r="AR184" s="35"/>
      <c r="AS184" s="35"/>
      <c r="AT184" s="35"/>
      <c r="AU184" s="35"/>
      <c r="AV184" s="35"/>
      <c r="AW184" s="35"/>
      <c r="AX184" s="37"/>
      <c r="AY184" s="34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7"/>
      <c r="BP184" s="38"/>
      <c r="BQ184" s="35"/>
      <c r="BR184" s="39"/>
      <c r="BS184" s="40"/>
      <c r="BT184" s="60"/>
      <c r="BU184" s="41"/>
      <c r="BV184" s="41"/>
      <c r="BW184" s="41"/>
      <c r="BX184" s="42"/>
      <c r="BY184" s="43"/>
    </row>
    <row r="185" spans="1:77" ht="17.350000000000001" customHeight="1">
      <c r="A185" s="66" t="str">
        <f t="shared" si="8"/>
        <v>010001</v>
      </c>
      <c r="B185" s="63" t="s">
        <v>312</v>
      </c>
      <c r="C185" s="62" t="str">
        <f t="shared" si="7"/>
        <v/>
      </c>
      <c r="D185" s="66" t="str">
        <f t="shared" si="9"/>
        <v/>
      </c>
      <c r="E185" s="32"/>
      <c r="F185" s="33"/>
      <c r="G185" s="59"/>
      <c r="H185" s="58"/>
      <c r="I185" s="35"/>
      <c r="J185" s="35"/>
      <c r="K185" s="35"/>
      <c r="L185" s="35"/>
      <c r="M185" s="35"/>
      <c r="N185" s="35"/>
      <c r="O185" s="35"/>
      <c r="P185" s="35"/>
      <c r="Q185" s="34"/>
      <c r="R185" s="35"/>
      <c r="S185" s="35"/>
      <c r="T185" s="35"/>
      <c r="U185" s="35"/>
      <c r="V185" s="35"/>
      <c r="W185" s="35"/>
      <c r="X185" s="35"/>
      <c r="Y185" s="35"/>
      <c r="Z185" s="36"/>
      <c r="AA185" s="34"/>
      <c r="AB185" s="35"/>
      <c r="AC185" s="35"/>
      <c r="AD185" s="35"/>
      <c r="AE185" s="36"/>
      <c r="AF185" s="34"/>
      <c r="AG185" s="35"/>
      <c r="AH185" s="35"/>
      <c r="AI185" s="35"/>
      <c r="AJ185" s="35"/>
      <c r="AK185" s="35"/>
      <c r="AL185" s="35"/>
      <c r="AM185" s="35"/>
      <c r="AN185" s="35"/>
      <c r="AO185" s="35"/>
      <c r="AP185" s="36"/>
      <c r="AQ185" s="34"/>
      <c r="AR185" s="35"/>
      <c r="AS185" s="35"/>
      <c r="AT185" s="35"/>
      <c r="AU185" s="35"/>
      <c r="AV185" s="35"/>
      <c r="AW185" s="35"/>
      <c r="AX185" s="37"/>
      <c r="AY185" s="34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7"/>
      <c r="BP185" s="38"/>
      <c r="BQ185" s="35"/>
      <c r="BR185" s="39"/>
      <c r="BS185" s="40"/>
      <c r="BT185" s="60"/>
      <c r="BU185" s="41"/>
      <c r="BV185" s="41"/>
      <c r="BW185" s="41"/>
      <c r="BX185" s="42"/>
      <c r="BY185" s="43"/>
    </row>
    <row r="186" spans="1:77" ht="17.350000000000001" customHeight="1">
      <c r="A186" s="66" t="str">
        <f t="shared" si="8"/>
        <v>010001</v>
      </c>
      <c r="B186" s="63" t="s">
        <v>313</v>
      </c>
      <c r="C186" s="62" t="str">
        <f t="shared" si="7"/>
        <v/>
      </c>
      <c r="D186" s="66" t="str">
        <f t="shared" si="9"/>
        <v/>
      </c>
      <c r="E186" s="32"/>
      <c r="F186" s="33"/>
      <c r="G186" s="59"/>
      <c r="H186" s="58"/>
      <c r="I186" s="35"/>
      <c r="J186" s="35"/>
      <c r="K186" s="35"/>
      <c r="L186" s="35"/>
      <c r="M186" s="35"/>
      <c r="N186" s="35"/>
      <c r="O186" s="35"/>
      <c r="P186" s="35"/>
      <c r="Q186" s="34"/>
      <c r="R186" s="35"/>
      <c r="S186" s="35"/>
      <c r="T186" s="35"/>
      <c r="U186" s="35"/>
      <c r="V186" s="35"/>
      <c r="W186" s="35"/>
      <c r="X186" s="35"/>
      <c r="Y186" s="35"/>
      <c r="Z186" s="36"/>
      <c r="AA186" s="34"/>
      <c r="AB186" s="35"/>
      <c r="AC186" s="35"/>
      <c r="AD186" s="35"/>
      <c r="AE186" s="36"/>
      <c r="AF186" s="34"/>
      <c r="AG186" s="35"/>
      <c r="AH186" s="35"/>
      <c r="AI186" s="35"/>
      <c r="AJ186" s="35"/>
      <c r="AK186" s="35"/>
      <c r="AL186" s="35"/>
      <c r="AM186" s="35"/>
      <c r="AN186" s="35"/>
      <c r="AO186" s="35"/>
      <c r="AP186" s="36"/>
      <c r="AQ186" s="34"/>
      <c r="AR186" s="35"/>
      <c r="AS186" s="35"/>
      <c r="AT186" s="35"/>
      <c r="AU186" s="35"/>
      <c r="AV186" s="35"/>
      <c r="AW186" s="35"/>
      <c r="AX186" s="37"/>
      <c r="AY186" s="34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7"/>
      <c r="BP186" s="38"/>
      <c r="BQ186" s="35"/>
      <c r="BR186" s="39"/>
      <c r="BS186" s="40"/>
      <c r="BT186" s="60"/>
      <c r="BU186" s="41"/>
      <c r="BV186" s="41"/>
      <c r="BW186" s="41"/>
      <c r="BX186" s="42"/>
      <c r="BY186" s="43"/>
    </row>
    <row r="187" spans="1:77" ht="17.350000000000001" customHeight="1">
      <c r="A187" s="66" t="str">
        <f t="shared" si="8"/>
        <v>010001</v>
      </c>
      <c r="B187" s="63" t="s">
        <v>314</v>
      </c>
      <c r="C187" s="62" t="str">
        <f t="shared" si="7"/>
        <v/>
      </c>
      <c r="D187" s="66" t="str">
        <f t="shared" si="9"/>
        <v/>
      </c>
      <c r="E187" s="32"/>
      <c r="F187" s="33"/>
      <c r="G187" s="59"/>
      <c r="H187" s="58"/>
      <c r="I187" s="35"/>
      <c r="J187" s="35"/>
      <c r="K187" s="35"/>
      <c r="L187" s="35"/>
      <c r="M187" s="35"/>
      <c r="N187" s="35"/>
      <c r="O187" s="35"/>
      <c r="P187" s="35"/>
      <c r="Q187" s="34"/>
      <c r="R187" s="35"/>
      <c r="S187" s="35"/>
      <c r="T187" s="35"/>
      <c r="U187" s="35"/>
      <c r="V187" s="35"/>
      <c r="W187" s="35"/>
      <c r="X187" s="35"/>
      <c r="Y187" s="35"/>
      <c r="Z187" s="36"/>
      <c r="AA187" s="34"/>
      <c r="AB187" s="35"/>
      <c r="AC187" s="35"/>
      <c r="AD187" s="35"/>
      <c r="AE187" s="36"/>
      <c r="AF187" s="34"/>
      <c r="AG187" s="35"/>
      <c r="AH187" s="35"/>
      <c r="AI187" s="35"/>
      <c r="AJ187" s="35"/>
      <c r="AK187" s="35"/>
      <c r="AL187" s="35"/>
      <c r="AM187" s="35"/>
      <c r="AN187" s="35"/>
      <c r="AO187" s="35"/>
      <c r="AP187" s="36"/>
      <c r="AQ187" s="34"/>
      <c r="AR187" s="35"/>
      <c r="AS187" s="35"/>
      <c r="AT187" s="35"/>
      <c r="AU187" s="35"/>
      <c r="AV187" s="35"/>
      <c r="AW187" s="35"/>
      <c r="AX187" s="37"/>
      <c r="AY187" s="34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7"/>
      <c r="BP187" s="38"/>
      <c r="BQ187" s="35"/>
      <c r="BR187" s="39"/>
      <c r="BS187" s="40"/>
      <c r="BT187" s="60"/>
      <c r="BU187" s="41"/>
      <c r="BV187" s="41"/>
      <c r="BW187" s="41"/>
      <c r="BX187" s="42"/>
      <c r="BY187" s="43"/>
    </row>
    <row r="188" spans="1:77" ht="17.350000000000001" customHeight="1">
      <c r="A188" s="66" t="str">
        <f t="shared" si="8"/>
        <v>010001</v>
      </c>
      <c r="B188" s="63" t="s">
        <v>315</v>
      </c>
      <c r="C188" s="62" t="str">
        <f t="shared" si="7"/>
        <v/>
      </c>
      <c r="D188" s="66" t="str">
        <f t="shared" si="9"/>
        <v/>
      </c>
      <c r="E188" s="32"/>
      <c r="F188" s="33"/>
      <c r="G188" s="43"/>
      <c r="H188" s="58"/>
      <c r="I188" s="35"/>
      <c r="J188" s="35"/>
      <c r="K188" s="35"/>
      <c r="L188" s="35"/>
      <c r="M188" s="35"/>
      <c r="N188" s="35"/>
      <c r="O188" s="35"/>
      <c r="P188" s="35"/>
      <c r="Q188" s="34"/>
      <c r="R188" s="35"/>
      <c r="S188" s="35"/>
      <c r="T188" s="35"/>
      <c r="U188" s="35"/>
      <c r="V188" s="35"/>
      <c r="W188" s="35"/>
      <c r="X188" s="35"/>
      <c r="Y188" s="35"/>
      <c r="Z188" s="36"/>
      <c r="AA188" s="34"/>
      <c r="AB188" s="35"/>
      <c r="AC188" s="35"/>
      <c r="AD188" s="35"/>
      <c r="AE188" s="36"/>
      <c r="AF188" s="34"/>
      <c r="AG188" s="35"/>
      <c r="AH188" s="35"/>
      <c r="AI188" s="35"/>
      <c r="AJ188" s="35"/>
      <c r="AK188" s="35"/>
      <c r="AL188" s="35"/>
      <c r="AM188" s="35"/>
      <c r="AN188" s="35"/>
      <c r="AO188" s="35"/>
      <c r="AP188" s="36"/>
      <c r="AQ188" s="34"/>
      <c r="AR188" s="35"/>
      <c r="AS188" s="35"/>
      <c r="AT188" s="35"/>
      <c r="AU188" s="35"/>
      <c r="AV188" s="35"/>
      <c r="AW188" s="35"/>
      <c r="AX188" s="37"/>
      <c r="AY188" s="34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7"/>
      <c r="BP188" s="38"/>
      <c r="BQ188" s="35"/>
      <c r="BR188" s="39"/>
      <c r="BS188" s="40"/>
      <c r="BT188" s="60"/>
      <c r="BU188" s="41"/>
      <c r="BV188" s="41"/>
      <c r="BW188" s="41"/>
      <c r="BX188" s="42"/>
      <c r="BY188" s="43"/>
    </row>
    <row r="189" spans="1:77" ht="17.350000000000001" customHeight="1">
      <c r="A189" s="66" t="str">
        <f t="shared" si="8"/>
        <v>010001</v>
      </c>
      <c r="B189" s="63" t="s">
        <v>316</v>
      </c>
      <c r="C189" s="62" t="str">
        <f t="shared" si="7"/>
        <v/>
      </c>
      <c r="D189" s="66" t="str">
        <f t="shared" si="9"/>
        <v/>
      </c>
      <c r="E189" s="32"/>
      <c r="F189" s="33"/>
      <c r="G189" s="59"/>
      <c r="H189" s="58"/>
      <c r="I189" s="35"/>
      <c r="J189" s="35"/>
      <c r="K189" s="35"/>
      <c r="L189" s="35"/>
      <c r="M189" s="35"/>
      <c r="N189" s="35"/>
      <c r="O189" s="35"/>
      <c r="P189" s="35"/>
      <c r="Q189" s="34"/>
      <c r="R189" s="35"/>
      <c r="S189" s="35"/>
      <c r="T189" s="35"/>
      <c r="U189" s="35"/>
      <c r="V189" s="35"/>
      <c r="W189" s="35"/>
      <c r="X189" s="35"/>
      <c r="Y189" s="35"/>
      <c r="Z189" s="36"/>
      <c r="AA189" s="34"/>
      <c r="AB189" s="35"/>
      <c r="AC189" s="35"/>
      <c r="AD189" s="35"/>
      <c r="AE189" s="36"/>
      <c r="AF189" s="34"/>
      <c r="AG189" s="35"/>
      <c r="AH189" s="35"/>
      <c r="AI189" s="35"/>
      <c r="AJ189" s="35"/>
      <c r="AK189" s="35"/>
      <c r="AL189" s="35"/>
      <c r="AM189" s="35"/>
      <c r="AN189" s="35"/>
      <c r="AO189" s="35"/>
      <c r="AP189" s="36"/>
      <c r="AQ189" s="34"/>
      <c r="AR189" s="35"/>
      <c r="AS189" s="35"/>
      <c r="AT189" s="35"/>
      <c r="AU189" s="35"/>
      <c r="AV189" s="35"/>
      <c r="AW189" s="35"/>
      <c r="AX189" s="37"/>
      <c r="AY189" s="34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7"/>
      <c r="BP189" s="38"/>
      <c r="BQ189" s="35"/>
      <c r="BR189" s="39"/>
      <c r="BS189" s="40"/>
      <c r="BT189" s="60"/>
      <c r="BU189" s="41"/>
      <c r="BV189" s="41"/>
      <c r="BW189" s="41"/>
      <c r="BX189" s="42"/>
      <c r="BY189" s="43"/>
    </row>
    <row r="190" spans="1:77" ht="17.350000000000001" customHeight="1">
      <c r="A190" s="66" t="str">
        <f t="shared" si="8"/>
        <v>010001</v>
      </c>
      <c r="B190" s="63" t="s">
        <v>317</v>
      </c>
      <c r="C190" s="62" t="str">
        <f t="shared" si="7"/>
        <v/>
      </c>
      <c r="D190" s="66" t="str">
        <f t="shared" si="9"/>
        <v/>
      </c>
      <c r="E190" s="32"/>
      <c r="F190" s="33"/>
      <c r="G190" s="59"/>
      <c r="H190" s="58"/>
      <c r="I190" s="35"/>
      <c r="J190" s="35"/>
      <c r="K190" s="35"/>
      <c r="L190" s="35"/>
      <c r="M190" s="35"/>
      <c r="N190" s="35"/>
      <c r="O190" s="35"/>
      <c r="P190" s="35"/>
      <c r="Q190" s="34"/>
      <c r="R190" s="35"/>
      <c r="S190" s="35"/>
      <c r="T190" s="35"/>
      <c r="U190" s="35"/>
      <c r="V190" s="35"/>
      <c r="W190" s="35"/>
      <c r="X190" s="35"/>
      <c r="Y190" s="35"/>
      <c r="Z190" s="36"/>
      <c r="AA190" s="34"/>
      <c r="AB190" s="35"/>
      <c r="AC190" s="35"/>
      <c r="AD190" s="35"/>
      <c r="AE190" s="36"/>
      <c r="AF190" s="34"/>
      <c r="AG190" s="35"/>
      <c r="AH190" s="35"/>
      <c r="AI190" s="35"/>
      <c r="AJ190" s="35"/>
      <c r="AK190" s="35"/>
      <c r="AL190" s="35"/>
      <c r="AM190" s="35"/>
      <c r="AN190" s="35"/>
      <c r="AO190" s="35"/>
      <c r="AP190" s="36"/>
      <c r="AQ190" s="34"/>
      <c r="AR190" s="35"/>
      <c r="AS190" s="35"/>
      <c r="AT190" s="35"/>
      <c r="AU190" s="35"/>
      <c r="AV190" s="35"/>
      <c r="AW190" s="35"/>
      <c r="AX190" s="37"/>
      <c r="AY190" s="34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7"/>
      <c r="BP190" s="38"/>
      <c r="BQ190" s="35"/>
      <c r="BR190" s="39"/>
      <c r="BS190" s="40"/>
      <c r="BT190" s="60"/>
      <c r="BU190" s="41"/>
      <c r="BV190" s="41"/>
      <c r="BW190" s="41"/>
      <c r="BX190" s="42"/>
      <c r="BY190" s="43"/>
    </row>
    <row r="191" spans="1:77" ht="17.350000000000001" customHeight="1">
      <c r="A191" s="66" t="str">
        <f t="shared" si="8"/>
        <v>010001</v>
      </c>
      <c r="B191" s="63" t="s">
        <v>318</v>
      </c>
      <c r="C191" s="62" t="str">
        <f t="shared" si="7"/>
        <v/>
      </c>
      <c r="D191" s="66" t="str">
        <f t="shared" si="9"/>
        <v/>
      </c>
      <c r="E191" s="32"/>
      <c r="F191" s="33"/>
      <c r="G191" s="59"/>
      <c r="H191" s="58"/>
      <c r="I191" s="35"/>
      <c r="J191" s="35"/>
      <c r="K191" s="35"/>
      <c r="L191" s="35"/>
      <c r="M191" s="35"/>
      <c r="N191" s="35"/>
      <c r="O191" s="35"/>
      <c r="P191" s="35"/>
      <c r="Q191" s="34"/>
      <c r="R191" s="35"/>
      <c r="S191" s="35"/>
      <c r="T191" s="35"/>
      <c r="U191" s="35"/>
      <c r="V191" s="35"/>
      <c r="W191" s="35"/>
      <c r="X191" s="35"/>
      <c r="Y191" s="35"/>
      <c r="Z191" s="36"/>
      <c r="AA191" s="34"/>
      <c r="AB191" s="35"/>
      <c r="AC191" s="35"/>
      <c r="AD191" s="35"/>
      <c r="AE191" s="36"/>
      <c r="AF191" s="34"/>
      <c r="AG191" s="35"/>
      <c r="AH191" s="35"/>
      <c r="AI191" s="35"/>
      <c r="AJ191" s="35"/>
      <c r="AK191" s="35"/>
      <c r="AL191" s="35"/>
      <c r="AM191" s="35"/>
      <c r="AN191" s="35"/>
      <c r="AO191" s="35"/>
      <c r="AP191" s="36"/>
      <c r="AQ191" s="34"/>
      <c r="AR191" s="35"/>
      <c r="AS191" s="35"/>
      <c r="AT191" s="35"/>
      <c r="AU191" s="35"/>
      <c r="AV191" s="35"/>
      <c r="AW191" s="35"/>
      <c r="AX191" s="37"/>
      <c r="AY191" s="34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7"/>
      <c r="BP191" s="38"/>
      <c r="BQ191" s="35"/>
      <c r="BR191" s="39"/>
      <c r="BS191" s="40"/>
      <c r="BT191" s="60"/>
      <c r="BU191" s="41"/>
      <c r="BV191" s="41"/>
      <c r="BW191" s="41"/>
      <c r="BX191" s="42"/>
      <c r="BY191" s="43"/>
    </row>
    <row r="192" spans="1:77" ht="17.350000000000001" customHeight="1">
      <c r="A192" s="66" t="str">
        <f t="shared" si="8"/>
        <v>010001</v>
      </c>
      <c r="B192" s="63" t="s">
        <v>319</v>
      </c>
      <c r="C192" s="62" t="str">
        <f t="shared" si="7"/>
        <v/>
      </c>
      <c r="D192" s="66" t="str">
        <f t="shared" si="9"/>
        <v/>
      </c>
      <c r="E192" s="32"/>
      <c r="F192" s="33"/>
      <c r="G192" s="59"/>
      <c r="H192" s="58"/>
      <c r="I192" s="35"/>
      <c r="J192" s="35"/>
      <c r="K192" s="35"/>
      <c r="L192" s="35"/>
      <c r="M192" s="35"/>
      <c r="N192" s="35"/>
      <c r="O192" s="35"/>
      <c r="P192" s="35"/>
      <c r="Q192" s="34"/>
      <c r="R192" s="35"/>
      <c r="S192" s="35"/>
      <c r="T192" s="35"/>
      <c r="U192" s="35"/>
      <c r="V192" s="35"/>
      <c r="W192" s="35"/>
      <c r="X192" s="35"/>
      <c r="Y192" s="35"/>
      <c r="Z192" s="36"/>
      <c r="AA192" s="34"/>
      <c r="AB192" s="35"/>
      <c r="AC192" s="35"/>
      <c r="AD192" s="35"/>
      <c r="AE192" s="36"/>
      <c r="AF192" s="34"/>
      <c r="AG192" s="35"/>
      <c r="AH192" s="35"/>
      <c r="AI192" s="35"/>
      <c r="AJ192" s="35"/>
      <c r="AK192" s="35"/>
      <c r="AL192" s="35"/>
      <c r="AM192" s="35"/>
      <c r="AN192" s="35"/>
      <c r="AO192" s="35"/>
      <c r="AP192" s="36"/>
      <c r="AQ192" s="34"/>
      <c r="AR192" s="35"/>
      <c r="AS192" s="35"/>
      <c r="AT192" s="35"/>
      <c r="AU192" s="35"/>
      <c r="AV192" s="35"/>
      <c r="AW192" s="35"/>
      <c r="AX192" s="37"/>
      <c r="AY192" s="34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7"/>
      <c r="BP192" s="38"/>
      <c r="BQ192" s="35"/>
      <c r="BR192" s="39"/>
      <c r="BS192" s="40"/>
      <c r="BT192" s="60"/>
      <c r="BU192" s="41"/>
      <c r="BV192" s="41"/>
      <c r="BW192" s="41"/>
      <c r="BX192" s="42"/>
      <c r="BY192" s="43"/>
    </row>
    <row r="193" spans="1:77" ht="17.350000000000001" customHeight="1">
      <c r="A193" s="66" t="str">
        <f t="shared" si="8"/>
        <v>010001</v>
      </c>
      <c r="B193" s="63" t="s">
        <v>320</v>
      </c>
      <c r="C193" s="62" t="str">
        <f t="shared" si="7"/>
        <v/>
      </c>
      <c r="D193" s="66" t="str">
        <f t="shared" si="9"/>
        <v/>
      </c>
      <c r="E193" s="32"/>
      <c r="F193" s="33"/>
      <c r="G193" s="59"/>
      <c r="H193" s="58"/>
      <c r="I193" s="35"/>
      <c r="J193" s="35"/>
      <c r="K193" s="35"/>
      <c r="L193" s="35"/>
      <c r="M193" s="35"/>
      <c r="N193" s="35"/>
      <c r="O193" s="35"/>
      <c r="P193" s="35"/>
      <c r="Q193" s="34"/>
      <c r="R193" s="35"/>
      <c r="S193" s="35"/>
      <c r="T193" s="35"/>
      <c r="U193" s="35"/>
      <c r="V193" s="35"/>
      <c r="W193" s="35"/>
      <c r="X193" s="35"/>
      <c r="Y193" s="35"/>
      <c r="Z193" s="36"/>
      <c r="AA193" s="34"/>
      <c r="AB193" s="35"/>
      <c r="AC193" s="35"/>
      <c r="AD193" s="35"/>
      <c r="AE193" s="36"/>
      <c r="AF193" s="34"/>
      <c r="AG193" s="35"/>
      <c r="AH193" s="35"/>
      <c r="AI193" s="35"/>
      <c r="AJ193" s="35"/>
      <c r="AK193" s="35"/>
      <c r="AL193" s="35"/>
      <c r="AM193" s="35"/>
      <c r="AN193" s="35"/>
      <c r="AO193" s="35"/>
      <c r="AP193" s="36"/>
      <c r="AQ193" s="34"/>
      <c r="AR193" s="35"/>
      <c r="AS193" s="35"/>
      <c r="AT193" s="35"/>
      <c r="AU193" s="35"/>
      <c r="AV193" s="35"/>
      <c r="AW193" s="35"/>
      <c r="AX193" s="37"/>
      <c r="AY193" s="34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7"/>
      <c r="BP193" s="38"/>
      <c r="BQ193" s="35"/>
      <c r="BR193" s="39"/>
      <c r="BS193" s="40"/>
      <c r="BT193" s="60"/>
      <c r="BU193" s="41"/>
      <c r="BV193" s="41"/>
      <c r="BW193" s="41"/>
      <c r="BX193" s="42"/>
      <c r="BY193" s="43"/>
    </row>
    <row r="194" spans="1:77" ht="17.350000000000001" customHeight="1">
      <c r="A194" s="66" t="str">
        <f t="shared" si="8"/>
        <v>010001</v>
      </c>
      <c r="B194" s="63" t="s">
        <v>321</v>
      </c>
      <c r="C194" s="62" t="str">
        <f t="shared" si="7"/>
        <v/>
      </c>
      <c r="D194" s="66" t="str">
        <f t="shared" si="9"/>
        <v/>
      </c>
      <c r="E194" s="32"/>
      <c r="F194" s="33"/>
      <c r="G194" s="43"/>
      <c r="H194" s="58"/>
      <c r="I194" s="35"/>
      <c r="J194" s="35"/>
      <c r="K194" s="35"/>
      <c r="L194" s="35"/>
      <c r="M194" s="35"/>
      <c r="N194" s="35"/>
      <c r="O194" s="35"/>
      <c r="P194" s="35"/>
      <c r="Q194" s="34"/>
      <c r="R194" s="35"/>
      <c r="S194" s="35"/>
      <c r="T194" s="35"/>
      <c r="U194" s="35"/>
      <c r="V194" s="35"/>
      <c r="W194" s="35"/>
      <c r="X194" s="35"/>
      <c r="Y194" s="35"/>
      <c r="Z194" s="36"/>
      <c r="AA194" s="34"/>
      <c r="AB194" s="35"/>
      <c r="AC194" s="35"/>
      <c r="AD194" s="35"/>
      <c r="AE194" s="36"/>
      <c r="AF194" s="34"/>
      <c r="AG194" s="35"/>
      <c r="AH194" s="35"/>
      <c r="AI194" s="35"/>
      <c r="AJ194" s="35"/>
      <c r="AK194" s="35"/>
      <c r="AL194" s="35"/>
      <c r="AM194" s="35"/>
      <c r="AN194" s="35"/>
      <c r="AO194" s="35"/>
      <c r="AP194" s="36"/>
      <c r="AQ194" s="34"/>
      <c r="AR194" s="35"/>
      <c r="AS194" s="35"/>
      <c r="AT194" s="35"/>
      <c r="AU194" s="35"/>
      <c r="AV194" s="35"/>
      <c r="AW194" s="35"/>
      <c r="AX194" s="37"/>
      <c r="AY194" s="34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7"/>
      <c r="BP194" s="38"/>
      <c r="BQ194" s="35"/>
      <c r="BR194" s="39"/>
      <c r="BS194" s="40"/>
      <c r="BT194" s="60"/>
      <c r="BU194" s="41"/>
      <c r="BV194" s="41"/>
      <c r="BW194" s="41"/>
      <c r="BX194" s="42"/>
      <c r="BY194" s="43"/>
    </row>
    <row r="195" spans="1:77" ht="18" customHeight="1">
      <c r="A195" s="66" t="str">
        <f t="shared" si="8"/>
        <v>010001</v>
      </c>
      <c r="B195" s="63" t="s">
        <v>322</v>
      </c>
      <c r="C195" s="62" t="str">
        <f t="shared" ref="C195:C258" si="10">IF(E195="","",CONCATENATE(A195,B195))</f>
        <v/>
      </c>
      <c r="D195" s="66" t="str">
        <f t="shared" si="9"/>
        <v/>
      </c>
      <c r="E195" s="32"/>
      <c r="F195" s="33"/>
      <c r="G195" s="59"/>
      <c r="H195" s="58"/>
      <c r="I195" s="35"/>
      <c r="J195" s="35"/>
      <c r="K195" s="35"/>
      <c r="L195" s="35"/>
      <c r="M195" s="35"/>
      <c r="N195" s="35"/>
      <c r="O195" s="35"/>
      <c r="P195" s="35"/>
      <c r="Q195" s="34"/>
      <c r="R195" s="35"/>
      <c r="S195" s="35"/>
      <c r="T195" s="35"/>
      <c r="U195" s="35"/>
      <c r="V195" s="35"/>
      <c r="W195" s="35"/>
      <c r="X195" s="35"/>
      <c r="Y195" s="35"/>
      <c r="Z195" s="36"/>
      <c r="AA195" s="34"/>
      <c r="AB195" s="35"/>
      <c r="AC195" s="35"/>
      <c r="AD195" s="35"/>
      <c r="AE195" s="36"/>
      <c r="AF195" s="34"/>
      <c r="AG195" s="35"/>
      <c r="AH195" s="35"/>
      <c r="AI195" s="35"/>
      <c r="AJ195" s="35"/>
      <c r="AK195" s="35"/>
      <c r="AL195" s="35"/>
      <c r="AM195" s="35"/>
      <c r="AN195" s="35"/>
      <c r="AO195" s="35"/>
      <c r="AP195" s="36"/>
      <c r="AQ195" s="34"/>
      <c r="AR195" s="35"/>
      <c r="AS195" s="35"/>
      <c r="AT195" s="35"/>
      <c r="AU195" s="35"/>
      <c r="AV195" s="35"/>
      <c r="AW195" s="35"/>
      <c r="AX195" s="37"/>
      <c r="AY195" s="34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7"/>
      <c r="BP195" s="38"/>
      <c r="BQ195" s="35"/>
      <c r="BR195" s="39"/>
      <c r="BS195" s="40"/>
      <c r="BT195" s="60"/>
      <c r="BU195" s="41"/>
      <c r="BV195" s="41"/>
      <c r="BW195" s="41"/>
      <c r="BX195" s="42"/>
      <c r="BY195" s="43"/>
    </row>
    <row r="196" spans="1:77" ht="18" customHeight="1">
      <c r="A196" s="66" t="str">
        <f t="shared" si="8"/>
        <v>010001</v>
      </c>
      <c r="B196" s="63" t="s">
        <v>323</v>
      </c>
      <c r="C196" s="62" t="str">
        <f t="shared" si="10"/>
        <v/>
      </c>
      <c r="D196" s="66" t="str">
        <f t="shared" si="9"/>
        <v/>
      </c>
      <c r="E196" s="32"/>
      <c r="F196" s="33"/>
      <c r="G196" s="59"/>
      <c r="H196" s="58"/>
      <c r="I196" s="35"/>
      <c r="J196" s="35"/>
      <c r="K196" s="35"/>
      <c r="L196" s="35"/>
      <c r="M196" s="35"/>
      <c r="N196" s="35"/>
      <c r="O196" s="35"/>
      <c r="P196" s="35"/>
      <c r="Q196" s="34"/>
      <c r="R196" s="35"/>
      <c r="S196" s="35"/>
      <c r="T196" s="35"/>
      <c r="U196" s="35"/>
      <c r="V196" s="35"/>
      <c r="W196" s="35"/>
      <c r="X196" s="35"/>
      <c r="Y196" s="35"/>
      <c r="Z196" s="36"/>
      <c r="AA196" s="34"/>
      <c r="AB196" s="35"/>
      <c r="AC196" s="35"/>
      <c r="AD196" s="35"/>
      <c r="AE196" s="36"/>
      <c r="AF196" s="34"/>
      <c r="AG196" s="35"/>
      <c r="AH196" s="35"/>
      <c r="AI196" s="35"/>
      <c r="AJ196" s="35"/>
      <c r="AK196" s="35"/>
      <c r="AL196" s="35"/>
      <c r="AM196" s="35"/>
      <c r="AN196" s="35"/>
      <c r="AO196" s="35"/>
      <c r="AP196" s="36"/>
      <c r="AQ196" s="34"/>
      <c r="AR196" s="35"/>
      <c r="AS196" s="35"/>
      <c r="AT196" s="35"/>
      <c r="AU196" s="35"/>
      <c r="AV196" s="35"/>
      <c r="AW196" s="35"/>
      <c r="AX196" s="37"/>
      <c r="AY196" s="34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7"/>
      <c r="BP196" s="38"/>
      <c r="BQ196" s="35"/>
      <c r="BR196" s="39"/>
      <c r="BS196" s="40"/>
      <c r="BT196" s="60"/>
      <c r="BU196" s="41"/>
      <c r="BV196" s="41"/>
      <c r="BW196" s="41"/>
      <c r="BX196" s="42"/>
      <c r="BY196" s="43"/>
    </row>
    <row r="197" spans="1:77" ht="18" customHeight="1">
      <c r="A197" s="66" t="str">
        <f t="shared" ref="A197:A260" si="11">+$A$3</f>
        <v>010001</v>
      </c>
      <c r="B197" s="63" t="s">
        <v>324</v>
      </c>
      <c r="C197" s="62" t="str">
        <f t="shared" si="10"/>
        <v/>
      </c>
      <c r="D197" s="66" t="str">
        <f t="shared" ref="D197:D260" si="12">IF(E197="","",$D$3)</f>
        <v/>
      </c>
      <c r="E197" s="32"/>
      <c r="F197" s="33"/>
      <c r="G197" s="59"/>
      <c r="H197" s="58"/>
      <c r="I197" s="35"/>
      <c r="J197" s="35"/>
      <c r="K197" s="35"/>
      <c r="L197" s="35"/>
      <c r="M197" s="35"/>
      <c r="N197" s="35"/>
      <c r="O197" s="35"/>
      <c r="P197" s="35"/>
      <c r="Q197" s="34"/>
      <c r="R197" s="35"/>
      <c r="S197" s="35"/>
      <c r="T197" s="35"/>
      <c r="U197" s="35"/>
      <c r="V197" s="35"/>
      <c r="W197" s="35"/>
      <c r="X197" s="35"/>
      <c r="Y197" s="35"/>
      <c r="Z197" s="36"/>
      <c r="AA197" s="34"/>
      <c r="AB197" s="35"/>
      <c r="AC197" s="35"/>
      <c r="AD197" s="35"/>
      <c r="AE197" s="36"/>
      <c r="AF197" s="34"/>
      <c r="AG197" s="35"/>
      <c r="AH197" s="35"/>
      <c r="AI197" s="35"/>
      <c r="AJ197" s="35"/>
      <c r="AK197" s="35"/>
      <c r="AL197" s="35"/>
      <c r="AM197" s="35"/>
      <c r="AN197" s="35"/>
      <c r="AO197" s="35"/>
      <c r="AP197" s="36"/>
      <c r="AQ197" s="34"/>
      <c r="AR197" s="35"/>
      <c r="AS197" s="35"/>
      <c r="AT197" s="35"/>
      <c r="AU197" s="35"/>
      <c r="AV197" s="35"/>
      <c r="AW197" s="35"/>
      <c r="AX197" s="37"/>
      <c r="AY197" s="34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7"/>
      <c r="BP197" s="38"/>
      <c r="BQ197" s="35"/>
      <c r="BR197" s="39"/>
      <c r="BS197" s="40"/>
      <c r="BT197" s="60"/>
      <c r="BU197" s="41"/>
      <c r="BV197" s="41"/>
      <c r="BW197" s="41"/>
      <c r="BX197" s="42"/>
      <c r="BY197" s="43"/>
    </row>
    <row r="198" spans="1:77" ht="18" customHeight="1">
      <c r="A198" s="66" t="str">
        <f t="shared" si="11"/>
        <v>010001</v>
      </c>
      <c r="B198" s="63" t="s">
        <v>325</v>
      </c>
      <c r="C198" s="62" t="str">
        <f t="shared" si="10"/>
        <v/>
      </c>
      <c r="D198" s="66" t="str">
        <f t="shared" si="12"/>
        <v/>
      </c>
      <c r="E198" s="32"/>
      <c r="F198" s="33"/>
      <c r="G198" s="59"/>
      <c r="H198" s="58"/>
      <c r="I198" s="35"/>
      <c r="J198" s="35"/>
      <c r="K198" s="35"/>
      <c r="L198" s="35"/>
      <c r="M198" s="35"/>
      <c r="N198" s="35"/>
      <c r="O198" s="35"/>
      <c r="P198" s="35"/>
      <c r="Q198" s="34"/>
      <c r="R198" s="35"/>
      <c r="S198" s="35"/>
      <c r="T198" s="35"/>
      <c r="U198" s="35"/>
      <c r="V198" s="35"/>
      <c r="W198" s="35"/>
      <c r="X198" s="35"/>
      <c r="Y198" s="35"/>
      <c r="Z198" s="36"/>
      <c r="AA198" s="34"/>
      <c r="AB198" s="35"/>
      <c r="AC198" s="35"/>
      <c r="AD198" s="35"/>
      <c r="AE198" s="36"/>
      <c r="AF198" s="34"/>
      <c r="AG198" s="35"/>
      <c r="AH198" s="35"/>
      <c r="AI198" s="35"/>
      <c r="AJ198" s="35"/>
      <c r="AK198" s="35"/>
      <c r="AL198" s="35"/>
      <c r="AM198" s="35"/>
      <c r="AN198" s="35"/>
      <c r="AO198" s="35"/>
      <c r="AP198" s="36"/>
      <c r="AQ198" s="34"/>
      <c r="AR198" s="35"/>
      <c r="AS198" s="35"/>
      <c r="AT198" s="35"/>
      <c r="AU198" s="35"/>
      <c r="AV198" s="35"/>
      <c r="AW198" s="35"/>
      <c r="AX198" s="37"/>
      <c r="AY198" s="34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7"/>
      <c r="BP198" s="38"/>
      <c r="BQ198" s="35"/>
      <c r="BR198" s="39"/>
      <c r="BS198" s="40"/>
      <c r="BT198" s="60"/>
      <c r="BU198" s="41"/>
      <c r="BV198" s="41"/>
      <c r="BW198" s="41"/>
      <c r="BX198" s="42"/>
      <c r="BY198" s="43"/>
    </row>
    <row r="199" spans="1:77" ht="18" customHeight="1">
      <c r="A199" s="66" t="str">
        <f t="shared" si="11"/>
        <v>010001</v>
      </c>
      <c r="B199" s="63" t="s">
        <v>326</v>
      </c>
      <c r="C199" s="62" t="str">
        <f t="shared" si="10"/>
        <v/>
      </c>
      <c r="D199" s="66" t="str">
        <f t="shared" si="12"/>
        <v/>
      </c>
      <c r="E199" s="32"/>
      <c r="F199" s="33"/>
      <c r="G199" s="59"/>
      <c r="H199" s="58"/>
      <c r="I199" s="35"/>
      <c r="J199" s="35"/>
      <c r="K199" s="35"/>
      <c r="L199" s="35"/>
      <c r="M199" s="35"/>
      <c r="N199" s="35"/>
      <c r="O199" s="35"/>
      <c r="P199" s="35"/>
      <c r="Q199" s="34"/>
      <c r="R199" s="35"/>
      <c r="S199" s="35"/>
      <c r="T199" s="35"/>
      <c r="U199" s="35"/>
      <c r="V199" s="35"/>
      <c r="W199" s="35"/>
      <c r="X199" s="35"/>
      <c r="Y199" s="35"/>
      <c r="Z199" s="36"/>
      <c r="AA199" s="34"/>
      <c r="AB199" s="35"/>
      <c r="AC199" s="35"/>
      <c r="AD199" s="35"/>
      <c r="AE199" s="36"/>
      <c r="AF199" s="34"/>
      <c r="AG199" s="35"/>
      <c r="AH199" s="35"/>
      <c r="AI199" s="35"/>
      <c r="AJ199" s="35"/>
      <c r="AK199" s="35"/>
      <c r="AL199" s="35"/>
      <c r="AM199" s="35"/>
      <c r="AN199" s="35"/>
      <c r="AO199" s="35"/>
      <c r="AP199" s="36"/>
      <c r="AQ199" s="34"/>
      <c r="AR199" s="35"/>
      <c r="AS199" s="35"/>
      <c r="AT199" s="35"/>
      <c r="AU199" s="35"/>
      <c r="AV199" s="35"/>
      <c r="AW199" s="35"/>
      <c r="AX199" s="37"/>
      <c r="AY199" s="34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7"/>
      <c r="BP199" s="38"/>
      <c r="BQ199" s="35"/>
      <c r="BR199" s="39"/>
      <c r="BS199" s="40"/>
      <c r="BT199" s="60"/>
      <c r="BU199" s="41"/>
      <c r="BV199" s="41"/>
      <c r="BW199" s="41"/>
      <c r="BX199" s="42"/>
      <c r="BY199" s="43"/>
    </row>
    <row r="200" spans="1:77" ht="18" customHeight="1">
      <c r="A200" s="66" t="str">
        <f t="shared" si="11"/>
        <v>010001</v>
      </c>
      <c r="B200" s="63" t="s">
        <v>327</v>
      </c>
      <c r="C200" s="62" t="str">
        <f t="shared" si="10"/>
        <v/>
      </c>
      <c r="D200" s="66" t="str">
        <f t="shared" si="12"/>
        <v/>
      </c>
      <c r="E200" s="32"/>
      <c r="F200" s="33"/>
      <c r="G200" s="59"/>
      <c r="H200" s="58"/>
      <c r="I200" s="35"/>
      <c r="J200" s="35"/>
      <c r="K200" s="35"/>
      <c r="L200" s="35"/>
      <c r="M200" s="35"/>
      <c r="N200" s="35"/>
      <c r="O200" s="35"/>
      <c r="P200" s="35"/>
      <c r="Q200" s="34"/>
      <c r="R200" s="35"/>
      <c r="S200" s="35"/>
      <c r="T200" s="35"/>
      <c r="U200" s="35"/>
      <c r="V200" s="35"/>
      <c r="W200" s="35"/>
      <c r="X200" s="35"/>
      <c r="Y200" s="35"/>
      <c r="Z200" s="36"/>
      <c r="AA200" s="34"/>
      <c r="AB200" s="35"/>
      <c r="AC200" s="35"/>
      <c r="AD200" s="35"/>
      <c r="AE200" s="36"/>
      <c r="AF200" s="34"/>
      <c r="AG200" s="35"/>
      <c r="AH200" s="35"/>
      <c r="AI200" s="35"/>
      <c r="AJ200" s="35"/>
      <c r="AK200" s="35"/>
      <c r="AL200" s="35"/>
      <c r="AM200" s="35"/>
      <c r="AN200" s="35"/>
      <c r="AO200" s="35"/>
      <c r="AP200" s="36"/>
      <c r="AQ200" s="34"/>
      <c r="AR200" s="35"/>
      <c r="AS200" s="35"/>
      <c r="AT200" s="35"/>
      <c r="AU200" s="35"/>
      <c r="AV200" s="35"/>
      <c r="AW200" s="35"/>
      <c r="AX200" s="37"/>
      <c r="AY200" s="34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7"/>
      <c r="BP200" s="38"/>
      <c r="BQ200" s="35"/>
      <c r="BR200" s="39"/>
      <c r="BS200" s="40"/>
      <c r="BT200" s="60"/>
      <c r="BU200" s="41"/>
      <c r="BV200" s="41"/>
      <c r="BW200" s="41"/>
      <c r="BX200" s="42"/>
      <c r="BY200" s="43"/>
    </row>
    <row r="201" spans="1:77" ht="18" customHeight="1">
      <c r="A201" s="66" t="str">
        <f t="shared" si="11"/>
        <v>010001</v>
      </c>
      <c r="B201" s="63" t="s">
        <v>328</v>
      </c>
      <c r="C201" s="62" t="str">
        <f t="shared" si="10"/>
        <v/>
      </c>
      <c r="D201" s="66" t="str">
        <f t="shared" si="12"/>
        <v/>
      </c>
      <c r="E201" s="32"/>
      <c r="F201" s="33"/>
      <c r="G201" s="59"/>
      <c r="H201" s="58"/>
      <c r="I201" s="35"/>
      <c r="J201" s="35"/>
      <c r="K201" s="35"/>
      <c r="L201" s="35"/>
      <c r="M201" s="35"/>
      <c r="N201" s="35"/>
      <c r="O201" s="35"/>
      <c r="P201" s="35"/>
      <c r="Q201" s="34"/>
      <c r="R201" s="35"/>
      <c r="S201" s="35"/>
      <c r="T201" s="35"/>
      <c r="U201" s="35"/>
      <c r="V201" s="35"/>
      <c r="W201" s="35"/>
      <c r="X201" s="35"/>
      <c r="Y201" s="35"/>
      <c r="Z201" s="36"/>
      <c r="AA201" s="34"/>
      <c r="AB201" s="35"/>
      <c r="AC201" s="35"/>
      <c r="AD201" s="35"/>
      <c r="AE201" s="36"/>
      <c r="AF201" s="34"/>
      <c r="AG201" s="35"/>
      <c r="AH201" s="35"/>
      <c r="AI201" s="35"/>
      <c r="AJ201" s="35"/>
      <c r="AK201" s="35"/>
      <c r="AL201" s="35"/>
      <c r="AM201" s="35"/>
      <c r="AN201" s="35"/>
      <c r="AO201" s="35"/>
      <c r="AP201" s="36"/>
      <c r="AQ201" s="34"/>
      <c r="AR201" s="35"/>
      <c r="AS201" s="35"/>
      <c r="AT201" s="35"/>
      <c r="AU201" s="35"/>
      <c r="AV201" s="35"/>
      <c r="AW201" s="35"/>
      <c r="AX201" s="37"/>
      <c r="AY201" s="34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7"/>
      <c r="BP201" s="38"/>
      <c r="BQ201" s="35"/>
      <c r="BR201" s="39"/>
      <c r="BS201" s="40"/>
      <c r="BT201" s="60"/>
      <c r="BU201" s="41"/>
      <c r="BV201" s="41"/>
      <c r="BW201" s="41"/>
      <c r="BX201" s="42"/>
      <c r="BY201" s="43"/>
    </row>
    <row r="202" spans="1:77" ht="18" customHeight="1">
      <c r="A202" s="66" t="str">
        <f t="shared" si="11"/>
        <v>010001</v>
      </c>
      <c r="B202" s="63" t="s">
        <v>329</v>
      </c>
      <c r="C202" s="62" t="str">
        <f t="shared" si="10"/>
        <v/>
      </c>
      <c r="D202" s="66" t="str">
        <f t="shared" si="12"/>
        <v/>
      </c>
      <c r="E202" s="32"/>
      <c r="F202" s="33"/>
      <c r="G202" s="59"/>
      <c r="H202" s="58"/>
      <c r="I202" s="35"/>
      <c r="J202" s="35"/>
      <c r="K202" s="35"/>
      <c r="L202" s="35"/>
      <c r="M202" s="35"/>
      <c r="N202" s="35"/>
      <c r="O202" s="35"/>
      <c r="P202" s="35"/>
      <c r="Q202" s="34"/>
      <c r="R202" s="35"/>
      <c r="S202" s="35"/>
      <c r="T202" s="35"/>
      <c r="U202" s="35"/>
      <c r="V202" s="35"/>
      <c r="W202" s="35"/>
      <c r="X202" s="35"/>
      <c r="Y202" s="35"/>
      <c r="Z202" s="36"/>
      <c r="AA202" s="34"/>
      <c r="AB202" s="35"/>
      <c r="AC202" s="35"/>
      <c r="AD202" s="35"/>
      <c r="AE202" s="36"/>
      <c r="AF202" s="34"/>
      <c r="AG202" s="35"/>
      <c r="AH202" s="35"/>
      <c r="AI202" s="35"/>
      <c r="AJ202" s="35"/>
      <c r="AK202" s="35"/>
      <c r="AL202" s="35"/>
      <c r="AM202" s="35"/>
      <c r="AN202" s="35"/>
      <c r="AO202" s="35"/>
      <c r="AP202" s="36"/>
      <c r="AQ202" s="34"/>
      <c r="AR202" s="35"/>
      <c r="AS202" s="35"/>
      <c r="AT202" s="35"/>
      <c r="AU202" s="35"/>
      <c r="AV202" s="35"/>
      <c r="AW202" s="35"/>
      <c r="AX202" s="37"/>
      <c r="AY202" s="34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7"/>
      <c r="BP202" s="38"/>
      <c r="BQ202" s="35"/>
      <c r="BR202" s="39"/>
      <c r="BS202" s="40"/>
      <c r="BT202" s="60"/>
      <c r="BU202" s="41"/>
      <c r="BV202" s="41"/>
      <c r="BW202" s="41"/>
      <c r="BX202" s="42"/>
      <c r="BY202" s="43"/>
    </row>
    <row r="203" spans="1:77" ht="17.350000000000001" customHeight="1">
      <c r="A203" s="66" t="str">
        <f t="shared" si="11"/>
        <v>010001</v>
      </c>
      <c r="B203" s="63" t="s">
        <v>330</v>
      </c>
      <c r="C203" s="62" t="str">
        <f t="shared" si="10"/>
        <v/>
      </c>
      <c r="D203" s="66" t="str">
        <f t="shared" si="12"/>
        <v/>
      </c>
      <c r="E203" s="32"/>
      <c r="F203" s="33"/>
      <c r="G203" s="59"/>
      <c r="H203" s="58"/>
      <c r="I203" s="35"/>
      <c r="J203" s="35"/>
      <c r="K203" s="35"/>
      <c r="L203" s="35"/>
      <c r="M203" s="35"/>
      <c r="N203" s="35"/>
      <c r="O203" s="35"/>
      <c r="P203" s="35"/>
      <c r="Q203" s="34"/>
      <c r="R203" s="35"/>
      <c r="S203" s="35"/>
      <c r="T203" s="35"/>
      <c r="U203" s="35"/>
      <c r="V203" s="35"/>
      <c r="W203" s="35"/>
      <c r="X203" s="35"/>
      <c r="Y203" s="35"/>
      <c r="Z203" s="36"/>
      <c r="AA203" s="34"/>
      <c r="AB203" s="35"/>
      <c r="AC203" s="35"/>
      <c r="AD203" s="35"/>
      <c r="AE203" s="36"/>
      <c r="AF203" s="34"/>
      <c r="AG203" s="35"/>
      <c r="AH203" s="35"/>
      <c r="AI203" s="35"/>
      <c r="AJ203" s="35"/>
      <c r="AK203" s="35"/>
      <c r="AL203" s="35"/>
      <c r="AM203" s="35"/>
      <c r="AN203" s="35"/>
      <c r="AO203" s="35"/>
      <c r="AP203" s="36"/>
      <c r="AQ203" s="34"/>
      <c r="AR203" s="35"/>
      <c r="AS203" s="35"/>
      <c r="AT203" s="35"/>
      <c r="AU203" s="35"/>
      <c r="AV203" s="35"/>
      <c r="AW203" s="35"/>
      <c r="AX203" s="37"/>
      <c r="AY203" s="34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7"/>
      <c r="BP203" s="38"/>
      <c r="BQ203" s="35"/>
      <c r="BR203" s="39"/>
      <c r="BS203" s="40"/>
      <c r="BT203" s="60"/>
      <c r="BU203" s="41"/>
      <c r="BV203" s="41"/>
      <c r="BW203" s="41"/>
      <c r="BX203" s="42"/>
      <c r="BY203" s="43"/>
    </row>
    <row r="204" spans="1:77" ht="17.350000000000001" customHeight="1">
      <c r="A204" s="66" t="str">
        <f t="shared" si="11"/>
        <v>010001</v>
      </c>
      <c r="B204" s="63" t="s">
        <v>331</v>
      </c>
      <c r="C204" s="62" t="str">
        <f t="shared" si="10"/>
        <v/>
      </c>
      <c r="D204" s="66" t="str">
        <f t="shared" si="12"/>
        <v/>
      </c>
      <c r="E204" s="32"/>
      <c r="F204" s="33"/>
      <c r="G204" s="59"/>
      <c r="H204" s="58"/>
      <c r="I204" s="35"/>
      <c r="J204" s="35"/>
      <c r="K204" s="35"/>
      <c r="L204" s="35"/>
      <c r="M204" s="35"/>
      <c r="N204" s="35"/>
      <c r="O204" s="35"/>
      <c r="P204" s="35"/>
      <c r="Q204" s="34"/>
      <c r="R204" s="35"/>
      <c r="S204" s="35"/>
      <c r="T204" s="35"/>
      <c r="U204" s="35"/>
      <c r="V204" s="35"/>
      <c r="W204" s="35"/>
      <c r="X204" s="35"/>
      <c r="Y204" s="35"/>
      <c r="Z204" s="36"/>
      <c r="AA204" s="34"/>
      <c r="AB204" s="35"/>
      <c r="AC204" s="35"/>
      <c r="AD204" s="35"/>
      <c r="AE204" s="36"/>
      <c r="AF204" s="34"/>
      <c r="AG204" s="35"/>
      <c r="AH204" s="35"/>
      <c r="AI204" s="35"/>
      <c r="AJ204" s="35"/>
      <c r="AK204" s="35"/>
      <c r="AL204" s="35"/>
      <c r="AM204" s="35"/>
      <c r="AN204" s="35"/>
      <c r="AO204" s="35"/>
      <c r="AP204" s="36"/>
      <c r="AQ204" s="34"/>
      <c r="AR204" s="35"/>
      <c r="AS204" s="35"/>
      <c r="AT204" s="35"/>
      <c r="AU204" s="35"/>
      <c r="AV204" s="35"/>
      <c r="AW204" s="35"/>
      <c r="AX204" s="37"/>
      <c r="AY204" s="34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7"/>
      <c r="BP204" s="38"/>
      <c r="BQ204" s="35"/>
      <c r="BR204" s="39"/>
      <c r="BS204" s="40"/>
      <c r="BT204" s="60"/>
      <c r="BU204" s="41"/>
      <c r="BV204" s="41"/>
      <c r="BW204" s="41"/>
      <c r="BX204" s="42"/>
      <c r="BY204" s="43"/>
    </row>
    <row r="205" spans="1:77" ht="17.350000000000001" customHeight="1">
      <c r="A205" s="66" t="str">
        <f t="shared" si="11"/>
        <v>010001</v>
      </c>
      <c r="B205" s="63" t="s">
        <v>332</v>
      </c>
      <c r="C205" s="62" t="str">
        <f t="shared" si="10"/>
        <v/>
      </c>
      <c r="D205" s="66" t="str">
        <f t="shared" si="12"/>
        <v/>
      </c>
      <c r="E205" s="32"/>
      <c r="F205" s="33"/>
      <c r="G205" s="59"/>
      <c r="H205" s="58"/>
      <c r="I205" s="35"/>
      <c r="J205" s="35"/>
      <c r="K205" s="35"/>
      <c r="L205" s="35"/>
      <c r="M205" s="35"/>
      <c r="N205" s="35"/>
      <c r="O205" s="35"/>
      <c r="P205" s="35"/>
      <c r="Q205" s="34"/>
      <c r="R205" s="35"/>
      <c r="S205" s="35"/>
      <c r="T205" s="35"/>
      <c r="U205" s="35"/>
      <c r="V205" s="35"/>
      <c r="W205" s="35"/>
      <c r="X205" s="35"/>
      <c r="Y205" s="35"/>
      <c r="Z205" s="36"/>
      <c r="AA205" s="34"/>
      <c r="AB205" s="35"/>
      <c r="AC205" s="35"/>
      <c r="AD205" s="35"/>
      <c r="AE205" s="36"/>
      <c r="AF205" s="34"/>
      <c r="AG205" s="35"/>
      <c r="AH205" s="35"/>
      <c r="AI205" s="35"/>
      <c r="AJ205" s="35"/>
      <c r="AK205" s="35"/>
      <c r="AL205" s="35"/>
      <c r="AM205" s="35"/>
      <c r="AN205" s="35"/>
      <c r="AO205" s="35"/>
      <c r="AP205" s="36"/>
      <c r="AQ205" s="34"/>
      <c r="AR205" s="35"/>
      <c r="AS205" s="35"/>
      <c r="AT205" s="35"/>
      <c r="AU205" s="35"/>
      <c r="AV205" s="35"/>
      <c r="AW205" s="35"/>
      <c r="AX205" s="37"/>
      <c r="AY205" s="34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7"/>
      <c r="BP205" s="38"/>
      <c r="BQ205" s="35"/>
      <c r="BR205" s="39"/>
      <c r="BS205" s="40"/>
      <c r="BT205" s="60"/>
      <c r="BU205" s="41"/>
      <c r="BV205" s="41"/>
      <c r="BW205" s="41"/>
      <c r="BX205" s="42"/>
      <c r="BY205" s="43"/>
    </row>
    <row r="206" spans="1:77" ht="17.350000000000001" customHeight="1">
      <c r="A206" s="66" t="str">
        <f t="shared" si="11"/>
        <v>010001</v>
      </c>
      <c r="B206" s="63" t="s">
        <v>333</v>
      </c>
      <c r="C206" s="62" t="str">
        <f t="shared" si="10"/>
        <v/>
      </c>
      <c r="D206" s="66" t="str">
        <f t="shared" si="12"/>
        <v/>
      </c>
      <c r="E206" s="32"/>
      <c r="F206" s="33"/>
      <c r="G206" s="59"/>
      <c r="H206" s="58"/>
      <c r="I206" s="35"/>
      <c r="J206" s="35"/>
      <c r="K206" s="35"/>
      <c r="L206" s="35"/>
      <c r="M206" s="35"/>
      <c r="N206" s="35"/>
      <c r="O206" s="35"/>
      <c r="P206" s="35"/>
      <c r="Q206" s="34"/>
      <c r="R206" s="35"/>
      <c r="S206" s="35"/>
      <c r="T206" s="35"/>
      <c r="U206" s="35"/>
      <c r="V206" s="35"/>
      <c r="W206" s="35"/>
      <c r="X206" s="35"/>
      <c r="Y206" s="35"/>
      <c r="Z206" s="36"/>
      <c r="AA206" s="34"/>
      <c r="AB206" s="35"/>
      <c r="AC206" s="35"/>
      <c r="AD206" s="35"/>
      <c r="AE206" s="36"/>
      <c r="AF206" s="34"/>
      <c r="AG206" s="35"/>
      <c r="AH206" s="35"/>
      <c r="AI206" s="35"/>
      <c r="AJ206" s="35"/>
      <c r="AK206" s="35"/>
      <c r="AL206" s="35"/>
      <c r="AM206" s="35"/>
      <c r="AN206" s="35"/>
      <c r="AO206" s="35"/>
      <c r="AP206" s="36"/>
      <c r="AQ206" s="34"/>
      <c r="AR206" s="35"/>
      <c r="AS206" s="35"/>
      <c r="AT206" s="35"/>
      <c r="AU206" s="35"/>
      <c r="AV206" s="35"/>
      <c r="AW206" s="35"/>
      <c r="AX206" s="37"/>
      <c r="AY206" s="34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7"/>
      <c r="BP206" s="38"/>
      <c r="BQ206" s="35"/>
      <c r="BR206" s="39"/>
      <c r="BS206" s="40"/>
      <c r="BT206" s="60"/>
      <c r="BU206" s="41"/>
      <c r="BV206" s="41"/>
      <c r="BW206" s="41"/>
      <c r="BX206" s="42"/>
      <c r="BY206" s="43"/>
    </row>
    <row r="207" spans="1:77" ht="17.350000000000001" customHeight="1">
      <c r="A207" s="66" t="str">
        <f t="shared" si="11"/>
        <v>010001</v>
      </c>
      <c r="B207" s="63" t="s">
        <v>334</v>
      </c>
      <c r="C207" s="62" t="str">
        <f t="shared" si="10"/>
        <v/>
      </c>
      <c r="D207" s="66" t="str">
        <f t="shared" si="12"/>
        <v/>
      </c>
      <c r="E207" s="32"/>
      <c r="F207" s="33"/>
      <c r="G207" s="59"/>
      <c r="H207" s="58"/>
      <c r="I207" s="35"/>
      <c r="J207" s="35"/>
      <c r="K207" s="35"/>
      <c r="L207" s="35"/>
      <c r="M207" s="35"/>
      <c r="N207" s="35"/>
      <c r="O207" s="35"/>
      <c r="P207" s="35"/>
      <c r="Q207" s="34"/>
      <c r="R207" s="35"/>
      <c r="S207" s="35"/>
      <c r="T207" s="35"/>
      <c r="U207" s="35"/>
      <c r="V207" s="35"/>
      <c r="W207" s="35"/>
      <c r="X207" s="35"/>
      <c r="Y207" s="35"/>
      <c r="Z207" s="36"/>
      <c r="AA207" s="34"/>
      <c r="AB207" s="35"/>
      <c r="AC207" s="35"/>
      <c r="AD207" s="35"/>
      <c r="AE207" s="36"/>
      <c r="AF207" s="34"/>
      <c r="AG207" s="35"/>
      <c r="AH207" s="35"/>
      <c r="AI207" s="35"/>
      <c r="AJ207" s="35"/>
      <c r="AK207" s="35"/>
      <c r="AL207" s="35"/>
      <c r="AM207" s="35"/>
      <c r="AN207" s="35"/>
      <c r="AO207" s="35"/>
      <c r="AP207" s="36"/>
      <c r="AQ207" s="34"/>
      <c r="AR207" s="35"/>
      <c r="AS207" s="35"/>
      <c r="AT207" s="35"/>
      <c r="AU207" s="35"/>
      <c r="AV207" s="35"/>
      <c r="AW207" s="35"/>
      <c r="AX207" s="37"/>
      <c r="AY207" s="34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7"/>
      <c r="BP207" s="38"/>
      <c r="BQ207" s="35"/>
      <c r="BR207" s="39"/>
      <c r="BS207" s="40"/>
      <c r="BT207" s="60"/>
      <c r="BU207" s="41"/>
      <c r="BV207" s="41"/>
      <c r="BW207" s="41"/>
      <c r="BX207" s="42"/>
      <c r="BY207" s="43"/>
    </row>
    <row r="208" spans="1:77" ht="17.350000000000001" customHeight="1">
      <c r="A208" s="66" t="str">
        <f t="shared" si="11"/>
        <v>010001</v>
      </c>
      <c r="B208" s="63" t="s">
        <v>335</v>
      </c>
      <c r="C208" s="62" t="str">
        <f t="shared" si="10"/>
        <v/>
      </c>
      <c r="D208" s="66" t="str">
        <f t="shared" si="12"/>
        <v/>
      </c>
      <c r="E208" s="32"/>
      <c r="F208" s="33"/>
      <c r="G208" s="59"/>
      <c r="H208" s="58"/>
      <c r="I208" s="35"/>
      <c r="J208" s="35"/>
      <c r="K208" s="35"/>
      <c r="L208" s="35"/>
      <c r="M208" s="35"/>
      <c r="N208" s="35"/>
      <c r="O208" s="35"/>
      <c r="P208" s="35"/>
      <c r="Q208" s="34"/>
      <c r="R208" s="35"/>
      <c r="S208" s="35"/>
      <c r="T208" s="35"/>
      <c r="U208" s="35"/>
      <c r="V208" s="35"/>
      <c r="W208" s="35"/>
      <c r="X208" s="35"/>
      <c r="Y208" s="35"/>
      <c r="Z208" s="36"/>
      <c r="AA208" s="34"/>
      <c r="AB208" s="35"/>
      <c r="AC208" s="35"/>
      <c r="AD208" s="35"/>
      <c r="AE208" s="36"/>
      <c r="AF208" s="34"/>
      <c r="AG208" s="35"/>
      <c r="AH208" s="35"/>
      <c r="AI208" s="35"/>
      <c r="AJ208" s="35"/>
      <c r="AK208" s="35"/>
      <c r="AL208" s="35"/>
      <c r="AM208" s="35"/>
      <c r="AN208" s="35"/>
      <c r="AO208" s="35"/>
      <c r="AP208" s="36"/>
      <c r="AQ208" s="34"/>
      <c r="AR208" s="35"/>
      <c r="AS208" s="35"/>
      <c r="AT208" s="35"/>
      <c r="AU208" s="35"/>
      <c r="AV208" s="35"/>
      <c r="AW208" s="35"/>
      <c r="AX208" s="37"/>
      <c r="AY208" s="34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7"/>
      <c r="BP208" s="38"/>
      <c r="BQ208" s="35"/>
      <c r="BR208" s="39"/>
      <c r="BS208" s="40"/>
      <c r="BT208" s="60"/>
      <c r="BU208" s="41"/>
      <c r="BV208" s="41"/>
      <c r="BW208" s="41"/>
      <c r="BX208" s="42"/>
      <c r="BY208" s="43"/>
    </row>
    <row r="209" spans="1:77" ht="17.350000000000001" customHeight="1">
      <c r="A209" s="66" t="str">
        <f t="shared" si="11"/>
        <v>010001</v>
      </c>
      <c r="B209" s="63" t="s">
        <v>336</v>
      </c>
      <c r="C209" s="62" t="str">
        <f t="shared" si="10"/>
        <v/>
      </c>
      <c r="D209" s="66" t="str">
        <f t="shared" si="12"/>
        <v/>
      </c>
      <c r="E209" s="32"/>
      <c r="F209" s="33"/>
      <c r="G209" s="59"/>
      <c r="H209" s="58"/>
      <c r="I209" s="35"/>
      <c r="J209" s="35"/>
      <c r="K209" s="35"/>
      <c r="L209" s="35"/>
      <c r="M209" s="35"/>
      <c r="N209" s="35"/>
      <c r="O209" s="35"/>
      <c r="P209" s="35"/>
      <c r="Q209" s="34"/>
      <c r="R209" s="35"/>
      <c r="S209" s="35"/>
      <c r="T209" s="35"/>
      <c r="U209" s="35"/>
      <c r="V209" s="35"/>
      <c r="W209" s="35"/>
      <c r="X209" s="35"/>
      <c r="Y209" s="35"/>
      <c r="Z209" s="36"/>
      <c r="AA209" s="34"/>
      <c r="AB209" s="35"/>
      <c r="AC209" s="35"/>
      <c r="AD209" s="35"/>
      <c r="AE209" s="36"/>
      <c r="AF209" s="34"/>
      <c r="AG209" s="35"/>
      <c r="AH209" s="35"/>
      <c r="AI209" s="35"/>
      <c r="AJ209" s="35"/>
      <c r="AK209" s="35"/>
      <c r="AL209" s="35"/>
      <c r="AM209" s="35"/>
      <c r="AN209" s="35"/>
      <c r="AO209" s="35"/>
      <c r="AP209" s="36"/>
      <c r="AQ209" s="34"/>
      <c r="AR209" s="35"/>
      <c r="AS209" s="35"/>
      <c r="AT209" s="35"/>
      <c r="AU209" s="35"/>
      <c r="AV209" s="35"/>
      <c r="AW209" s="35"/>
      <c r="AX209" s="37"/>
      <c r="AY209" s="34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7"/>
      <c r="BP209" s="38"/>
      <c r="BQ209" s="35"/>
      <c r="BR209" s="39"/>
      <c r="BS209" s="40"/>
      <c r="BT209" s="60"/>
      <c r="BU209" s="41"/>
      <c r="BV209" s="41"/>
      <c r="BW209" s="41"/>
      <c r="BX209" s="42"/>
      <c r="BY209" s="43"/>
    </row>
    <row r="210" spans="1:77" ht="17.350000000000001" customHeight="1">
      <c r="A210" s="66" t="str">
        <f t="shared" si="11"/>
        <v>010001</v>
      </c>
      <c r="B210" s="63" t="s">
        <v>337</v>
      </c>
      <c r="C210" s="62" t="str">
        <f t="shared" si="10"/>
        <v/>
      </c>
      <c r="D210" s="66" t="str">
        <f t="shared" si="12"/>
        <v/>
      </c>
      <c r="E210" s="32"/>
      <c r="F210" s="33"/>
      <c r="G210" s="59"/>
      <c r="H210" s="58"/>
      <c r="I210" s="35"/>
      <c r="J210" s="35"/>
      <c r="K210" s="35"/>
      <c r="L210" s="35"/>
      <c r="M210" s="35"/>
      <c r="N210" s="35"/>
      <c r="O210" s="35"/>
      <c r="P210" s="35"/>
      <c r="Q210" s="34"/>
      <c r="R210" s="35"/>
      <c r="S210" s="35"/>
      <c r="T210" s="35"/>
      <c r="U210" s="35"/>
      <c r="V210" s="35"/>
      <c r="W210" s="35"/>
      <c r="X210" s="35"/>
      <c r="Y210" s="35"/>
      <c r="Z210" s="36"/>
      <c r="AA210" s="34"/>
      <c r="AB210" s="35"/>
      <c r="AC210" s="35"/>
      <c r="AD210" s="35"/>
      <c r="AE210" s="36"/>
      <c r="AF210" s="34"/>
      <c r="AG210" s="35"/>
      <c r="AH210" s="35"/>
      <c r="AI210" s="35"/>
      <c r="AJ210" s="35"/>
      <c r="AK210" s="35"/>
      <c r="AL210" s="35"/>
      <c r="AM210" s="35"/>
      <c r="AN210" s="35"/>
      <c r="AO210" s="35"/>
      <c r="AP210" s="36"/>
      <c r="AQ210" s="34"/>
      <c r="AR210" s="35"/>
      <c r="AS210" s="35"/>
      <c r="AT210" s="35"/>
      <c r="AU210" s="35"/>
      <c r="AV210" s="35"/>
      <c r="AW210" s="35"/>
      <c r="AX210" s="37"/>
      <c r="AY210" s="34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7"/>
      <c r="BP210" s="38"/>
      <c r="BQ210" s="35"/>
      <c r="BR210" s="39"/>
      <c r="BS210" s="40"/>
      <c r="BT210" s="60"/>
      <c r="BU210" s="41"/>
      <c r="BV210" s="41"/>
      <c r="BW210" s="41"/>
      <c r="BX210" s="42"/>
      <c r="BY210" s="43"/>
    </row>
    <row r="211" spans="1:77" ht="17.350000000000001" customHeight="1">
      <c r="A211" s="66" t="str">
        <f t="shared" si="11"/>
        <v>010001</v>
      </c>
      <c r="B211" s="63" t="s">
        <v>338</v>
      </c>
      <c r="C211" s="62" t="str">
        <f t="shared" si="10"/>
        <v/>
      </c>
      <c r="D211" s="66" t="str">
        <f t="shared" si="12"/>
        <v/>
      </c>
      <c r="E211" s="32"/>
      <c r="F211" s="33"/>
      <c r="G211" s="59"/>
      <c r="H211" s="58"/>
      <c r="I211" s="35"/>
      <c r="J211" s="35"/>
      <c r="K211" s="35"/>
      <c r="L211" s="35"/>
      <c r="M211" s="35"/>
      <c r="N211" s="35"/>
      <c r="O211" s="35"/>
      <c r="P211" s="35"/>
      <c r="Q211" s="34"/>
      <c r="R211" s="35"/>
      <c r="S211" s="35"/>
      <c r="T211" s="35"/>
      <c r="U211" s="35"/>
      <c r="V211" s="35"/>
      <c r="W211" s="35"/>
      <c r="X211" s="35"/>
      <c r="Y211" s="35"/>
      <c r="Z211" s="36"/>
      <c r="AA211" s="34"/>
      <c r="AB211" s="35"/>
      <c r="AC211" s="35"/>
      <c r="AD211" s="35"/>
      <c r="AE211" s="36"/>
      <c r="AF211" s="34"/>
      <c r="AG211" s="35"/>
      <c r="AH211" s="35"/>
      <c r="AI211" s="35"/>
      <c r="AJ211" s="35"/>
      <c r="AK211" s="35"/>
      <c r="AL211" s="35"/>
      <c r="AM211" s="35"/>
      <c r="AN211" s="35"/>
      <c r="AO211" s="35"/>
      <c r="AP211" s="36"/>
      <c r="AQ211" s="34"/>
      <c r="AR211" s="35"/>
      <c r="AS211" s="35"/>
      <c r="AT211" s="35"/>
      <c r="AU211" s="35"/>
      <c r="AV211" s="35"/>
      <c r="AW211" s="35"/>
      <c r="AX211" s="37"/>
      <c r="AY211" s="34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7"/>
      <c r="BP211" s="38"/>
      <c r="BQ211" s="35"/>
      <c r="BR211" s="39"/>
      <c r="BS211" s="40"/>
      <c r="BT211" s="60"/>
      <c r="BU211" s="41"/>
      <c r="BV211" s="41"/>
      <c r="BW211" s="41"/>
      <c r="BX211" s="42"/>
      <c r="BY211" s="43"/>
    </row>
    <row r="212" spans="1:77" ht="17.350000000000001" customHeight="1">
      <c r="A212" s="66" t="str">
        <f t="shared" si="11"/>
        <v>010001</v>
      </c>
      <c r="B212" s="63" t="s">
        <v>339</v>
      </c>
      <c r="C212" s="62" t="str">
        <f t="shared" si="10"/>
        <v/>
      </c>
      <c r="D212" s="66" t="str">
        <f t="shared" si="12"/>
        <v/>
      </c>
      <c r="E212" s="32"/>
      <c r="F212" s="33"/>
      <c r="G212" s="59"/>
      <c r="H212" s="58"/>
      <c r="I212" s="35"/>
      <c r="J212" s="35"/>
      <c r="K212" s="35"/>
      <c r="L212" s="35"/>
      <c r="M212" s="35"/>
      <c r="N212" s="35"/>
      <c r="O212" s="35"/>
      <c r="P212" s="35"/>
      <c r="Q212" s="34"/>
      <c r="R212" s="35"/>
      <c r="S212" s="35"/>
      <c r="T212" s="35"/>
      <c r="U212" s="35"/>
      <c r="V212" s="35"/>
      <c r="W212" s="35"/>
      <c r="X212" s="35"/>
      <c r="Y212" s="35"/>
      <c r="Z212" s="36"/>
      <c r="AA212" s="34"/>
      <c r="AB212" s="35"/>
      <c r="AC212" s="35"/>
      <c r="AD212" s="35"/>
      <c r="AE212" s="36"/>
      <c r="AF212" s="34"/>
      <c r="AG212" s="35"/>
      <c r="AH212" s="35"/>
      <c r="AI212" s="35"/>
      <c r="AJ212" s="35"/>
      <c r="AK212" s="35"/>
      <c r="AL212" s="35"/>
      <c r="AM212" s="35"/>
      <c r="AN212" s="35"/>
      <c r="AO212" s="35"/>
      <c r="AP212" s="36"/>
      <c r="AQ212" s="34"/>
      <c r="AR212" s="35"/>
      <c r="AS212" s="35"/>
      <c r="AT212" s="35"/>
      <c r="AU212" s="35"/>
      <c r="AV212" s="35"/>
      <c r="AW212" s="35"/>
      <c r="AX212" s="37"/>
      <c r="AY212" s="34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7"/>
      <c r="BP212" s="38"/>
      <c r="BQ212" s="35"/>
      <c r="BR212" s="39"/>
      <c r="BS212" s="40"/>
      <c r="BT212" s="60"/>
      <c r="BU212" s="41"/>
      <c r="BV212" s="41"/>
      <c r="BW212" s="41"/>
      <c r="BX212" s="42"/>
      <c r="BY212" s="43"/>
    </row>
    <row r="213" spans="1:77" ht="17.350000000000001" customHeight="1">
      <c r="A213" s="66" t="str">
        <f t="shared" si="11"/>
        <v>010001</v>
      </c>
      <c r="B213" s="63" t="s">
        <v>340</v>
      </c>
      <c r="C213" s="62" t="str">
        <f t="shared" si="10"/>
        <v/>
      </c>
      <c r="D213" s="66" t="str">
        <f t="shared" si="12"/>
        <v/>
      </c>
      <c r="E213" s="32"/>
      <c r="F213" s="33"/>
      <c r="G213" s="43"/>
      <c r="H213" s="58"/>
      <c r="I213" s="35"/>
      <c r="J213" s="35"/>
      <c r="K213" s="35"/>
      <c r="L213" s="35"/>
      <c r="M213" s="35"/>
      <c r="N213" s="35"/>
      <c r="O213" s="35"/>
      <c r="P213" s="35"/>
      <c r="Q213" s="34"/>
      <c r="R213" s="35"/>
      <c r="S213" s="35"/>
      <c r="T213" s="35"/>
      <c r="U213" s="35"/>
      <c r="V213" s="35"/>
      <c r="W213" s="35"/>
      <c r="X213" s="35"/>
      <c r="Y213" s="35"/>
      <c r="Z213" s="36"/>
      <c r="AA213" s="34"/>
      <c r="AB213" s="35"/>
      <c r="AC213" s="35"/>
      <c r="AD213" s="35"/>
      <c r="AE213" s="36"/>
      <c r="AF213" s="34"/>
      <c r="AG213" s="35"/>
      <c r="AH213" s="35"/>
      <c r="AI213" s="35"/>
      <c r="AJ213" s="35"/>
      <c r="AK213" s="35"/>
      <c r="AL213" s="35"/>
      <c r="AM213" s="35"/>
      <c r="AN213" s="35"/>
      <c r="AO213" s="35"/>
      <c r="AP213" s="36"/>
      <c r="AQ213" s="34"/>
      <c r="AR213" s="35"/>
      <c r="AS213" s="35"/>
      <c r="AT213" s="35"/>
      <c r="AU213" s="35"/>
      <c r="AV213" s="35"/>
      <c r="AW213" s="35"/>
      <c r="AX213" s="37"/>
      <c r="AY213" s="34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7"/>
      <c r="BP213" s="38"/>
      <c r="BQ213" s="35"/>
      <c r="BR213" s="39"/>
      <c r="BS213" s="40"/>
      <c r="BT213" s="60"/>
      <c r="BU213" s="41"/>
      <c r="BV213" s="41"/>
      <c r="BW213" s="41"/>
      <c r="BX213" s="42"/>
      <c r="BY213" s="43"/>
    </row>
    <row r="214" spans="1:77" ht="17.350000000000001" customHeight="1">
      <c r="A214" s="66" t="str">
        <f t="shared" si="11"/>
        <v>010001</v>
      </c>
      <c r="B214" s="63" t="s">
        <v>341</v>
      </c>
      <c r="C214" s="62" t="str">
        <f t="shared" si="10"/>
        <v/>
      </c>
      <c r="D214" s="66" t="str">
        <f t="shared" si="12"/>
        <v/>
      </c>
      <c r="E214" s="32"/>
      <c r="F214" s="33"/>
      <c r="G214" s="59"/>
      <c r="H214" s="58"/>
      <c r="I214" s="35"/>
      <c r="J214" s="35"/>
      <c r="K214" s="35"/>
      <c r="L214" s="35"/>
      <c r="M214" s="35"/>
      <c r="N214" s="35"/>
      <c r="O214" s="35"/>
      <c r="P214" s="35"/>
      <c r="Q214" s="34"/>
      <c r="R214" s="35"/>
      <c r="S214" s="35"/>
      <c r="T214" s="35"/>
      <c r="U214" s="35"/>
      <c r="V214" s="35"/>
      <c r="W214" s="35"/>
      <c r="X214" s="35"/>
      <c r="Y214" s="35"/>
      <c r="Z214" s="36"/>
      <c r="AA214" s="34"/>
      <c r="AB214" s="35"/>
      <c r="AC214" s="35"/>
      <c r="AD214" s="35"/>
      <c r="AE214" s="36"/>
      <c r="AF214" s="34"/>
      <c r="AG214" s="35"/>
      <c r="AH214" s="35"/>
      <c r="AI214" s="35"/>
      <c r="AJ214" s="35"/>
      <c r="AK214" s="35"/>
      <c r="AL214" s="35"/>
      <c r="AM214" s="35"/>
      <c r="AN214" s="35"/>
      <c r="AO214" s="35"/>
      <c r="AP214" s="36"/>
      <c r="AQ214" s="34"/>
      <c r="AR214" s="35"/>
      <c r="AS214" s="35"/>
      <c r="AT214" s="35"/>
      <c r="AU214" s="35"/>
      <c r="AV214" s="35"/>
      <c r="AW214" s="35"/>
      <c r="AX214" s="37"/>
      <c r="AY214" s="34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7"/>
      <c r="BP214" s="38"/>
      <c r="BQ214" s="35"/>
      <c r="BR214" s="39"/>
      <c r="BS214" s="40"/>
      <c r="BT214" s="60"/>
      <c r="BU214" s="41"/>
      <c r="BV214" s="41"/>
      <c r="BW214" s="41"/>
      <c r="BX214" s="42"/>
      <c r="BY214" s="43"/>
    </row>
    <row r="215" spans="1:77" ht="17.350000000000001" customHeight="1">
      <c r="A215" s="66" t="str">
        <f t="shared" si="11"/>
        <v>010001</v>
      </c>
      <c r="B215" s="63" t="s">
        <v>342</v>
      </c>
      <c r="C215" s="62" t="str">
        <f t="shared" si="10"/>
        <v/>
      </c>
      <c r="D215" s="66" t="str">
        <f t="shared" si="12"/>
        <v/>
      </c>
      <c r="E215" s="32"/>
      <c r="F215" s="33"/>
      <c r="G215" s="59"/>
      <c r="H215" s="58"/>
      <c r="I215" s="35"/>
      <c r="J215" s="35"/>
      <c r="K215" s="35"/>
      <c r="L215" s="35"/>
      <c r="M215" s="35"/>
      <c r="N215" s="35"/>
      <c r="O215" s="35"/>
      <c r="P215" s="35"/>
      <c r="Q215" s="34"/>
      <c r="R215" s="35"/>
      <c r="S215" s="35"/>
      <c r="T215" s="35"/>
      <c r="U215" s="35"/>
      <c r="V215" s="35"/>
      <c r="W215" s="35"/>
      <c r="X215" s="35"/>
      <c r="Y215" s="35"/>
      <c r="Z215" s="36"/>
      <c r="AA215" s="34"/>
      <c r="AB215" s="35"/>
      <c r="AC215" s="35"/>
      <c r="AD215" s="35"/>
      <c r="AE215" s="36"/>
      <c r="AF215" s="34"/>
      <c r="AG215" s="35"/>
      <c r="AH215" s="35"/>
      <c r="AI215" s="35"/>
      <c r="AJ215" s="35"/>
      <c r="AK215" s="35"/>
      <c r="AL215" s="35"/>
      <c r="AM215" s="35"/>
      <c r="AN215" s="35"/>
      <c r="AO215" s="35"/>
      <c r="AP215" s="36"/>
      <c r="AQ215" s="34"/>
      <c r="AR215" s="35"/>
      <c r="AS215" s="35"/>
      <c r="AT215" s="35"/>
      <c r="AU215" s="35"/>
      <c r="AV215" s="35"/>
      <c r="AW215" s="35"/>
      <c r="AX215" s="37"/>
      <c r="AY215" s="34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7"/>
      <c r="BP215" s="38"/>
      <c r="BQ215" s="35"/>
      <c r="BR215" s="39"/>
      <c r="BS215" s="40"/>
      <c r="BT215" s="60"/>
      <c r="BU215" s="41"/>
      <c r="BV215" s="41"/>
      <c r="BW215" s="41"/>
      <c r="BX215" s="42"/>
      <c r="BY215" s="43"/>
    </row>
    <row r="216" spans="1:77" ht="17.350000000000001" customHeight="1">
      <c r="A216" s="66" t="str">
        <f t="shared" si="11"/>
        <v>010001</v>
      </c>
      <c r="B216" s="63" t="s">
        <v>343</v>
      </c>
      <c r="C216" s="62" t="str">
        <f t="shared" si="10"/>
        <v/>
      </c>
      <c r="D216" s="66" t="str">
        <f t="shared" si="12"/>
        <v/>
      </c>
      <c r="E216" s="32"/>
      <c r="F216" s="33"/>
      <c r="G216" s="59"/>
      <c r="H216" s="58"/>
      <c r="I216" s="35"/>
      <c r="J216" s="35"/>
      <c r="K216" s="35"/>
      <c r="L216" s="35"/>
      <c r="M216" s="35"/>
      <c r="N216" s="35"/>
      <c r="O216" s="35"/>
      <c r="P216" s="35"/>
      <c r="Q216" s="34"/>
      <c r="R216" s="35"/>
      <c r="S216" s="35"/>
      <c r="T216" s="35"/>
      <c r="U216" s="35"/>
      <c r="V216" s="35"/>
      <c r="W216" s="35"/>
      <c r="X216" s="35"/>
      <c r="Y216" s="35"/>
      <c r="Z216" s="36"/>
      <c r="AA216" s="34"/>
      <c r="AB216" s="35"/>
      <c r="AC216" s="35"/>
      <c r="AD216" s="35"/>
      <c r="AE216" s="36"/>
      <c r="AF216" s="34"/>
      <c r="AG216" s="35"/>
      <c r="AH216" s="35"/>
      <c r="AI216" s="35"/>
      <c r="AJ216" s="35"/>
      <c r="AK216" s="35"/>
      <c r="AL216" s="35"/>
      <c r="AM216" s="35"/>
      <c r="AN216" s="35"/>
      <c r="AO216" s="35"/>
      <c r="AP216" s="36"/>
      <c r="AQ216" s="34"/>
      <c r="AR216" s="35"/>
      <c r="AS216" s="35"/>
      <c r="AT216" s="35"/>
      <c r="AU216" s="35"/>
      <c r="AV216" s="35"/>
      <c r="AW216" s="35"/>
      <c r="AX216" s="37"/>
      <c r="AY216" s="34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7"/>
      <c r="BP216" s="38"/>
      <c r="BQ216" s="35"/>
      <c r="BR216" s="39"/>
      <c r="BS216" s="40"/>
      <c r="BT216" s="60"/>
      <c r="BU216" s="41"/>
      <c r="BV216" s="41"/>
      <c r="BW216" s="41"/>
      <c r="BX216" s="42"/>
      <c r="BY216" s="43"/>
    </row>
    <row r="217" spans="1:77" ht="17.350000000000001" customHeight="1">
      <c r="A217" s="66" t="str">
        <f t="shared" si="11"/>
        <v>010001</v>
      </c>
      <c r="B217" s="63" t="s">
        <v>344</v>
      </c>
      <c r="C217" s="62" t="str">
        <f t="shared" si="10"/>
        <v/>
      </c>
      <c r="D217" s="66" t="str">
        <f t="shared" si="12"/>
        <v/>
      </c>
      <c r="E217" s="32"/>
      <c r="F217" s="33"/>
      <c r="G217" s="59"/>
      <c r="H217" s="58"/>
      <c r="I217" s="35"/>
      <c r="J217" s="35"/>
      <c r="K217" s="35"/>
      <c r="L217" s="35"/>
      <c r="M217" s="35"/>
      <c r="N217" s="35"/>
      <c r="O217" s="35"/>
      <c r="P217" s="35"/>
      <c r="Q217" s="34"/>
      <c r="R217" s="35"/>
      <c r="S217" s="35"/>
      <c r="T217" s="35"/>
      <c r="U217" s="35"/>
      <c r="V217" s="35"/>
      <c r="W217" s="35"/>
      <c r="X217" s="35"/>
      <c r="Y217" s="35"/>
      <c r="Z217" s="36"/>
      <c r="AA217" s="34"/>
      <c r="AB217" s="35"/>
      <c r="AC217" s="35"/>
      <c r="AD217" s="35"/>
      <c r="AE217" s="36"/>
      <c r="AF217" s="34"/>
      <c r="AG217" s="35"/>
      <c r="AH217" s="35"/>
      <c r="AI217" s="35"/>
      <c r="AJ217" s="35"/>
      <c r="AK217" s="35"/>
      <c r="AL217" s="35"/>
      <c r="AM217" s="35"/>
      <c r="AN217" s="35"/>
      <c r="AO217" s="35"/>
      <c r="AP217" s="36"/>
      <c r="AQ217" s="34"/>
      <c r="AR217" s="35"/>
      <c r="AS217" s="35"/>
      <c r="AT217" s="35"/>
      <c r="AU217" s="35"/>
      <c r="AV217" s="35"/>
      <c r="AW217" s="35"/>
      <c r="AX217" s="37"/>
      <c r="AY217" s="34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7"/>
      <c r="BP217" s="38"/>
      <c r="BQ217" s="35"/>
      <c r="BR217" s="39"/>
      <c r="BS217" s="40"/>
      <c r="BT217" s="60"/>
      <c r="BU217" s="41"/>
      <c r="BV217" s="41"/>
      <c r="BW217" s="41"/>
      <c r="BX217" s="42"/>
      <c r="BY217" s="43"/>
    </row>
    <row r="218" spans="1:77" ht="17.350000000000001" customHeight="1">
      <c r="A218" s="66" t="str">
        <f t="shared" si="11"/>
        <v>010001</v>
      </c>
      <c r="B218" s="63" t="s">
        <v>345</v>
      </c>
      <c r="C218" s="62" t="str">
        <f t="shared" si="10"/>
        <v/>
      </c>
      <c r="D218" s="66" t="str">
        <f t="shared" si="12"/>
        <v/>
      </c>
      <c r="E218" s="32"/>
      <c r="F218" s="33"/>
      <c r="G218" s="59"/>
      <c r="H218" s="58"/>
      <c r="I218" s="35"/>
      <c r="J218" s="35"/>
      <c r="K218" s="35"/>
      <c r="L218" s="35"/>
      <c r="M218" s="35"/>
      <c r="N218" s="35"/>
      <c r="O218" s="35"/>
      <c r="P218" s="35"/>
      <c r="Q218" s="34"/>
      <c r="R218" s="35"/>
      <c r="S218" s="35"/>
      <c r="T218" s="35"/>
      <c r="U218" s="35"/>
      <c r="V218" s="35"/>
      <c r="W218" s="35"/>
      <c r="X218" s="35"/>
      <c r="Y218" s="35"/>
      <c r="Z218" s="36"/>
      <c r="AA218" s="34"/>
      <c r="AB218" s="35"/>
      <c r="AC218" s="35"/>
      <c r="AD218" s="35"/>
      <c r="AE218" s="36"/>
      <c r="AF218" s="34"/>
      <c r="AG218" s="35"/>
      <c r="AH218" s="35"/>
      <c r="AI218" s="35"/>
      <c r="AJ218" s="35"/>
      <c r="AK218" s="35"/>
      <c r="AL218" s="35"/>
      <c r="AM218" s="35"/>
      <c r="AN218" s="35"/>
      <c r="AO218" s="35"/>
      <c r="AP218" s="36"/>
      <c r="AQ218" s="34"/>
      <c r="AR218" s="35"/>
      <c r="AS218" s="35"/>
      <c r="AT218" s="35"/>
      <c r="AU218" s="35"/>
      <c r="AV218" s="35"/>
      <c r="AW218" s="35"/>
      <c r="AX218" s="37"/>
      <c r="AY218" s="34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7"/>
      <c r="BP218" s="38"/>
      <c r="BQ218" s="35"/>
      <c r="BR218" s="39"/>
      <c r="BS218" s="40"/>
      <c r="BT218" s="60"/>
      <c r="BU218" s="41"/>
      <c r="BV218" s="41"/>
      <c r="BW218" s="41"/>
      <c r="BX218" s="42"/>
      <c r="BY218" s="43"/>
    </row>
    <row r="219" spans="1:77" ht="17.350000000000001" customHeight="1">
      <c r="A219" s="66" t="str">
        <f t="shared" si="11"/>
        <v>010001</v>
      </c>
      <c r="B219" s="63" t="s">
        <v>346</v>
      </c>
      <c r="C219" s="62" t="str">
        <f t="shared" si="10"/>
        <v/>
      </c>
      <c r="D219" s="66" t="str">
        <f t="shared" si="12"/>
        <v/>
      </c>
      <c r="E219" s="32"/>
      <c r="F219" s="33"/>
      <c r="G219" s="43"/>
      <c r="H219" s="58"/>
      <c r="I219" s="35"/>
      <c r="J219" s="35"/>
      <c r="K219" s="35"/>
      <c r="L219" s="35"/>
      <c r="M219" s="35"/>
      <c r="N219" s="35"/>
      <c r="O219" s="35"/>
      <c r="P219" s="35"/>
      <c r="Q219" s="34"/>
      <c r="R219" s="35"/>
      <c r="S219" s="35"/>
      <c r="T219" s="35"/>
      <c r="U219" s="35"/>
      <c r="V219" s="35"/>
      <c r="W219" s="35"/>
      <c r="X219" s="35"/>
      <c r="Y219" s="35"/>
      <c r="Z219" s="36"/>
      <c r="AA219" s="34"/>
      <c r="AB219" s="35"/>
      <c r="AC219" s="35"/>
      <c r="AD219" s="35"/>
      <c r="AE219" s="36"/>
      <c r="AF219" s="34"/>
      <c r="AG219" s="35"/>
      <c r="AH219" s="35"/>
      <c r="AI219" s="35"/>
      <c r="AJ219" s="35"/>
      <c r="AK219" s="35"/>
      <c r="AL219" s="35"/>
      <c r="AM219" s="35"/>
      <c r="AN219" s="35"/>
      <c r="AO219" s="35"/>
      <c r="AP219" s="36"/>
      <c r="AQ219" s="34"/>
      <c r="AR219" s="35"/>
      <c r="AS219" s="35"/>
      <c r="AT219" s="35"/>
      <c r="AU219" s="35"/>
      <c r="AV219" s="35"/>
      <c r="AW219" s="35"/>
      <c r="AX219" s="37"/>
      <c r="AY219" s="34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7"/>
      <c r="BP219" s="38"/>
      <c r="BQ219" s="35"/>
      <c r="BR219" s="39"/>
      <c r="BS219" s="40"/>
      <c r="BT219" s="60"/>
      <c r="BU219" s="41"/>
      <c r="BV219" s="41"/>
      <c r="BW219" s="41"/>
      <c r="BX219" s="42"/>
      <c r="BY219" s="43"/>
    </row>
    <row r="220" spans="1:77" ht="17.350000000000001" customHeight="1">
      <c r="A220" s="66" t="str">
        <f t="shared" si="11"/>
        <v>010001</v>
      </c>
      <c r="B220" s="63" t="s">
        <v>347</v>
      </c>
      <c r="C220" s="62" t="str">
        <f t="shared" si="10"/>
        <v/>
      </c>
      <c r="D220" s="66" t="str">
        <f t="shared" si="12"/>
        <v/>
      </c>
      <c r="E220" s="32"/>
      <c r="F220" s="33"/>
      <c r="G220" s="59"/>
      <c r="H220" s="58"/>
      <c r="I220" s="35"/>
      <c r="J220" s="35"/>
      <c r="K220" s="35"/>
      <c r="L220" s="35"/>
      <c r="M220" s="35"/>
      <c r="N220" s="35"/>
      <c r="O220" s="35"/>
      <c r="P220" s="35"/>
      <c r="Q220" s="34"/>
      <c r="R220" s="35"/>
      <c r="S220" s="35"/>
      <c r="T220" s="35"/>
      <c r="U220" s="35"/>
      <c r="V220" s="35"/>
      <c r="W220" s="35"/>
      <c r="X220" s="35"/>
      <c r="Y220" s="35"/>
      <c r="Z220" s="36"/>
      <c r="AA220" s="34"/>
      <c r="AB220" s="35"/>
      <c r="AC220" s="35"/>
      <c r="AD220" s="35"/>
      <c r="AE220" s="36"/>
      <c r="AF220" s="34"/>
      <c r="AG220" s="35"/>
      <c r="AH220" s="35"/>
      <c r="AI220" s="35"/>
      <c r="AJ220" s="35"/>
      <c r="AK220" s="35"/>
      <c r="AL220" s="35"/>
      <c r="AM220" s="35"/>
      <c r="AN220" s="35"/>
      <c r="AO220" s="35"/>
      <c r="AP220" s="36"/>
      <c r="AQ220" s="34"/>
      <c r="AR220" s="35"/>
      <c r="AS220" s="35"/>
      <c r="AT220" s="35"/>
      <c r="AU220" s="35"/>
      <c r="AV220" s="35"/>
      <c r="AW220" s="35"/>
      <c r="AX220" s="37"/>
      <c r="AY220" s="34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7"/>
      <c r="BP220" s="38"/>
      <c r="BQ220" s="35"/>
      <c r="BR220" s="39"/>
      <c r="BS220" s="40"/>
      <c r="BT220" s="60"/>
      <c r="BU220" s="41"/>
      <c r="BV220" s="41"/>
      <c r="BW220" s="41"/>
      <c r="BX220" s="42"/>
      <c r="BY220" s="43"/>
    </row>
    <row r="221" spans="1:77" ht="17.350000000000001" customHeight="1">
      <c r="A221" s="66" t="str">
        <f t="shared" si="11"/>
        <v>010001</v>
      </c>
      <c r="B221" s="63" t="s">
        <v>348</v>
      </c>
      <c r="C221" s="62" t="str">
        <f t="shared" si="10"/>
        <v/>
      </c>
      <c r="D221" s="66" t="str">
        <f t="shared" si="12"/>
        <v/>
      </c>
      <c r="E221" s="32"/>
      <c r="F221" s="33"/>
      <c r="G221" s="59"/>
      <c r="H221" s="58"/>
      <c r="I221" s="35"/>
      <c r="J221" s="35"/>
      <c r="K221" s="35"/>
      <c r="L221" s="35"/>
      <c r="M221" s="35"/>
      <c r="N221" s="35"/>
      <c r="O221" s="35"/>
      <c r="P221" s="35"/>
      <c r="Q221" s="34"/>
      <c r="R221" s="35"/>
      <c r="S221" s="35"/>
      <c r="T221" s="35"/>
      <c r="U221" s="35"/>
      <c r="V221" s="35"/>
      <c r="W221" s="35"/>
      <c r="X221" s="35"/>
      <c r="Y221" s="35"/>
      <c r="Z221" s="36"/>
      <c r="AA221" s="34"/>
      <c r="AB221" s="35"/>
      <c r="AC221" s="35"/>
      <c r="AD221" s="35"/>
      <c r="AE221" s="36"/>
      <c r="AF221" s="34"/>
      <c r="AG221" s="35"/>
      <c r="AH221" s="35"/>
      <c r="AI221" s="35"/>
      <c r="AJ221" s="35"/>
      <c r="AK221" s="35"/>
      <c r="AL221" s="35"/>
      <c r="AM221" s="35"/>
      <c r="AN221" s="35"/>
      <c r="AO221" s="35"/>
      <c r="AP221" s="36"/>
      <c r="AQ221" s="34"/>
      <c r="AR221" s="35"/>
      <c r="AS221" s="35"/>
      <c r="AT221" s="35"/>
      <c r="AU221" s="35"/>
      <c r="AV221" s="35"/>
      <c r="AW221" s="35"/>
      <c r="AX221" s="37"/>
      <c r="AY221" s="34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7"/>
      <c r="BP221" s="38"/>
      <c r="BQ221" s="35"/>
      <c r="BR221" s="39"/>
      <c r="BS221" s="40"/>
      <c r="BT221" s="60"/>
      <c r="BU221" s="41"/>
      <c r="BV221" s="41"/>
      <c r="BW221" s="41"/>
      <c r="BX221" s="42"/>
      <c r="BY221" s="43"/>
    </row>
    <row r="222" spans="1:77" ht="17.350000000000001" customHeight="1">
      <c r="A222" s="66" t="str">
        <f t="shared" si="11"/>
        <v>010001</v>
      </c>
      <c r="B222" s="63" t="s">
        <v>349</v>
      </c>
      <c r="C222" s="62" t="str">
        <f t="shared" si="10"/>
        <v/>
      </c>
      <c r="D222" s="66" t="str">
        <f t="shared" si="12"/>
        <v/>
      </c>
      <c r="E222" s="32"/>
      <c r="F222" s="33"/>
      <c r="G222" s="59"/>
      <c r="H222" s="58"/>
      <c r="I222" s="35"/>
      <c r="J222" s="35"/>
      <c r="K222" s="35"/>
      <c r="L222" s="35"/>
      <c r="M222" s="35"/>
      <c r="N222" s="35"/>
      <c r="O222" s="35"/>
      <c r="P222" s="35"/>
      <c r="Q222" s="34"/>
      <c r="R222" s="35"/>
      <c r="S222" s="35"/>
      <c r="T222" s="35"/>
      <c r="U222" s="35"/>
      <c r="V222" s="35"/>
      <c r="W222" s="35"/>
      <c r="X222" s="35"/>
      <c r="Y222" s="35"/>
      <c r="Z222" s="36"/>
      <c r="AA222" s="34"/>
      <c r="AB222" s="35"/>
      <c r="AC222" s="35"/>
      <c r="AD222" s="35"/>
      <c r="AE222" s="36"/>
      <c r="AF222" s="34"/>
      <c r="AG222" s="35"/>
      <c r="AH222" s="35"/>
      <c r="AI222" s="35"/>
      <c r="AJ222" s="35"/>
      <c r="AK222" s="35"/>
      <c r="AL222" s="35"/>
      <c r="AM222" s="35"/>
      <c r="AN222" s="35"/>
      <c r="AO222" s="35"/>
      <c r="AP222" s="36"/>
      <c r="AQ222" s="34"/>
      <c r="AR222" s="35"/>
      <c r="AS222" s="35"/>
      <c r="AT222" s="35"/>
      <c r="AU222" s="35"/>
      <c r="AV222" s="35"/>
      <c r="AW222" s="35"/>
      <c r="AX222" s="37"/>
      <c r="AY222" s="34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7"/>
      <c r="BP222" s="38"/>
      <c r="BQ222" s="35"/>
      <c r="BR222" s="39"/>
      <c r="BS222" s="40"/>
      <c r="BT222" s="60"/>
      <c r="BU222" s="41"/>
      <c r="BV222" s="41"/>
      <c r="BW222" s="41"/>
      <c r="BX222" s="42"/>
      <c r="BY222" s="43"/>
    </row>
    <row r="223" spans="1:77" ht="17.350000000000001" customHeight="1">
      <c r="A223" s="66" t="str">
        <f t="shared" si="11"/>
        <v>010001</v>
      </c>
      <c r="B223" s="63" t="s">
        <v>350</v>
      </c>
      <c r="C223" s="62" t="str">
        <f t="shared" si="10"/>
        <v/>
      </c>
      <c r="D223" s="66" t="str">
        <f t="shared" si="12"/>
        <v/>
      </c>
      <c r="E223" s="32"/>
      <c r="F223" s="33"/>
      <c r="G223" s="59"/>
      <c r="H223" s="58"/>
      <c r="I223" s="35"/>
      <c r="J223" s="35"/>
      <c r="K223" s="35"/>
      <c r="L223" s="35"/>
      <c r="M223" s="35"/>
      <c r="N223" s="35"/>
      <c r="O223" s="35"/>
      <c r="P223" s="35"/>
      <c r="Q223" s="34"/>
      <c r="R223" s="35"/>
      <c r="S223" s="35"/>
      <c r="T223" s="35"/>
      <c r="U223" s="35"/>
      <c r="V223" s="35"/>
      <c r="W223" s="35"/>
      <c r="X223" s="35"/>
      <c r="Y223" s="35"/>
      <c r="Z223" s="36"/>
      <c r="AA223" s="34"/>
      <c r="AB223" s="35"/>
      <c r="AC223" s="35"/>
      <c r="AD223" s="35"/>
      <c r="AE223" s="36"/>
      <c r="AF223" s="34"/>
      <c r="AG223" s="35"/>
      <c r="AH223" s="35"/>
      <c r="AI223" s="35"/>
      <c r="AJ223" s="35"/>
      <c r="AK223" s="35"/>
      <c r="AL223" s="35"/>
      <c r="AM223" s="35"/>
      <c r="AN223" s="35"/>
      <c r="AO223" s="35"/>
      <c r="AP223" s="36"/>
      <c r="AQ223" s="34"/>
      <c r="AR223" s="35"/>
      <c r="AS223" s="35"/>
      <c r="AT223" s="35"/>
      <c r="AU223" s="35"/>
      <c r="AV223" s="35"/>
      <c r="AW223" s="35"/>
      <c r="AX223" s="37"/>
      <c r="AY223" s="34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7"/>
      <c r="BP223" s="38"/>
      <c r="BQ223" s="35"/>
      <c r="BR223" s="39"/>
      <c r="BS223" s="40"/>
      <c r="BT223" s="60"/>
      <c r="BU223" s="41"/>
      <c r="BV223" s="41"/>
      <c r="BW223" s="41"/>
      <c r="BX223" s="42"/>
      <c r="BY223" s="43"/>
    </row>
    <row r="224" spans="1:77" ht="17.350000000000001" customHeight="1">
      <c r="A224" s="66" t="str">
        <f t="shared" si="11"/>
        <v>010001</v>
      </c>
      <c r="B224" s="63" t="s">
        <v>351</v>
      </c>
      <c r="C224" s="62" t="str">
        <f t="shared" si="10"/>
        <v/>
      </c>
      <c r="D224" s="66" t="str">
        <f t="shared" si="12"/>
        <v/>
      </c>
      <c r="E224" s="32"/>
      <c r="F224" s="33"/>
      <c r="G224" s="59"/>
      <c r="H224" s="58"/>
      <c r="I224" s="35"/>
      <c r="J224" s="35"/>
      <c r="K224" s="35"/>
      <c r="L224" s="35"/>
      <c r="M224" s="35"/>
      <c r="N224" s="35"/>
      <c r="O224" s="35"/>
      <c r="P224" s="35"/>
      <c r="Q224" s="34"/>
      <c r="R224" s="35"/>
      <c r="S224" s="35"/>
      <c r="T224" s="35"/>
      <c r="U224" s="35"/>
      <c r="V224" s="35"/>
      <c r="W224" s="35"/>
      <c r="X224" s="35"/>
      <c r="Y224" s="35"/>
      <c r="Z224" s="36"/>
      <c r="AA224" s="34"/>
      <c r="AB224" s="35"/>
      <c r="AC224" s="35"/>
      <c r="AD224" s="35"/>
      <c r="AE224" s="36"/>
      <c r="AF224" s="34"/>
      <c r="AG224" s="35"/>
      <c r="AH224" s="35"/>
      <c r="AI224" s="35"/>
      <c r="AJ224" s="35"/>
      <c r="AK224" s="35"/>
      <c r="AL224" s="35"/>
      <c r="AM224" s="35"/>
      <c r="AN224" s="35"/>
      <c r="AO224" s="35"/>
      <c r="AP224" s="36"/>
      <c r="AQ224" s="34"/>
      <c r="AR224" s="35"/>
      <c r="AS224" s="35"/>
      <c r="AT224" s="35"/>
      <c r="AU224" s="35"/>
      <c r="AV224" s="35"/>
      <c r="AW224" s="35"/>
      <c r="AX224" s="37"/>
      <c r="AY224" s="34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7"/>
      <c r="BP224" s="38"/>
      <c r="BQ224" s="35"/>
      <c r="BR224" s="39"/>
      <c r="BS224" s="40"/>
      <c r="BT224" s="60"/>
      <c r="BU224" s="41"/>
      <c r="BV224" s="41"/>
      <c r="BW224" s="41"/>
      <c r="BX224" s="42"/>
      <c r="BY224" s="43"/>
    </row>
    <row r="225" spans="1:77" ht="17.350000000000001" customHeight="1">
      <c r="A225" s="66" t="str">
        <f t="shared" si="11"/>
        <v>010001</v>
      </c>
      <c r="B225" s="63" t="s">
        <v>352</v>
      </c>
      <c r="C225" s="62" t="str">
        <f t="shared" si="10"/>
        <v/>
      </c>
      <c r="D225" s="66" t="str">
        <f t="shared" si="12"/>
        <v/>
      </c>
      <c r="E225" s="32"/>
      <c r="F225" s="33"/>
      <c r="G225" s="59"/>
      <c r="H225" s="58"/>
      <c r="I225" s="35"/>
      <c r="J225" s="35"/>
      <c r="K225" s="35"/>
      <c r="L225" s="35"/>
      <c r="M225" s="35"/>
      <c r="N225" s="35"/>
      <c r="O225" s="35"/>
      <c r="P225" s="35"/>
      <c r="Q225" s="34"/>
      <c r="R225" s="35"/>
      <c r="S225" s="35"/>
      <c r="T225" s="35"/>
      <c r="U225" s="35"/>
      <c r="V225" s="35"/>
      <c r="W225" s="35"/>
      <c r="X225" s="35"/>
      <c r="Y225" s="35"/>
      <c r="Z225" s="36"/>
      <c r="AA225" s="34"/>
      <c r="AB225" s="35"/>
      <c r="AC225" s="35"/>
      <c r="AD225" s="35"/>
      <c r="AE225" s="36"/>
      <c r="AF225" s="34"/>
      <c r="AG225" s="35"/>
      <c r="AH225" s="35"/>
      <c r="AI225" s="35"/>
      <c r="AJ225" s="35"/>
      <c r="AK225" s="35"/>
      <c r="AL225" s="35"/>
      <c r="AM225" s="35"/>
      <c r="AN225" s="35"/>
      <c r="AO225" s="35"/>
      <c r="AP225" s="36"/>
      <c r="AQ225" s="34"/>
      <c r="AR225" s="35"/>
      <c r="AS225" s="35"/>
      <c r="AT225" s="35"/>
      <c r="AU225" s="35"/>
      <c r="AV225" s="35"/>
      <c r="AW225" s="35"/>
      <c r="AX225" s="37"/>
      <c r="AY225" s="34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7"/>
      <c r="BP225" s="38"/>
      <c r="BQ225" s="35"/>
      <c r="BR225" s="39"/>
      <c r="BS225" s="40"/>
      <c r="BT225" s="60"/>
      <c r="BU225" s="41"/>
      <c r="BV225" s="41"/>
      <c r="BW225" s="41"/>
      <c r="BX225" s="42"/>
      <c r="BY225" s="43"/>
    </row>
    <row r="226" spans="1:77" ht="17.350000000000001" customHeight="1">
      <c r="A226" s="66" t="str">
        <f t="shared" si="11"/>
        <v>010001</v>
      </c>
      <c r="B226" s="63" t="s">
        <v>353</v>
      </c>
      <c r="C226" s="62" t="str">
        <f t="shared" si="10"/>
        <v/>
      </c>
      <c r="D226" s="66" t="str">
        <f t="shared" si="12"/>
        <v/>
      </c>
      <c r="E226" s="32"/>
      <c r="F226" s="33"/>
      <c r="G226" s="59"/>
      <c r="H226" s="58"/>
      <c r="I226" s="35"/>
      <c r="J226" s="35"/>
      <c r="K226" s="35"/>
      <c r="L226" s="35"/>
      <c r="M226" s="35"/>
      <c r="N226" s="35"/>
      <c r="O226" s="35"/>
      <c r="P226" s="35"/>
      <c r="Q226" s="34"/>
      <c r="R226" s="35"/>
      <c r="S226" s="35"/>
      <c r="T226" s="35"/>
      <c r="U226" s="35"/>
      <c r="V226" s="35"/>
      <c r="W226" s="35"/>
      <c r="X226" s="35"/>
      <c r="Y226" s="35"/>
      <c r="Z226" s="36"/>
      <c r="AA226" s="34"/>
      <c r="AB226" s="35"/>
      <c r="AC226" s="35"/>
      <c r="AD226" s="35"/>
      <c r="AE226" s="36"/>
      <c r="AF226" s="34"/>
      <c r="AG226" s="35"/>
      <c r="AH226" s="35"/>
      <c r="AI226" s="35"/>
      <c r="AJ226" s="35"/>
      <c r="AK226" s="35"/>
      <c r="AL226" s="35"/>
      <c r="AM226" s="35"/>
      <c r="AN226" s="35"/>
      <c r="AO226" s="35"/>
      <c r="AP226" s="36"/>
      <c r="AQ226" s="34"/>
      <c r="AR226" s="35"/>
      <c r="AS226" s="35"/>
      <c r="AT226" s="35"/>
      <c r="AU226" s="35"/>
      <c r="AV226" s="35"/>
      <c r="AW226" s="35"/>
      <c r="AX226" s="37"/>
      <c r="AY226" s="34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7"/>
      <c r="BP226" s="38"/>
      <c r="BQ226" s="35"/>
      <c r="BR226" s="39"/>
      <c r="BS226" s="40"/>
      <c r="BT226" s="60"/>
      <c r="BU226" s="41"/>
      <c r="BV226" s="41"/>
      <c r="BW226" s="41"/>
      <c r="BX226" s="42"/>
      <c r="BY226" s="43"/>
    </row>
    <row r="227" spans="1:77" ht="17.350000000000001" customHeight="1">
      <c r="A227" s="66" t="str">
        <f t="shared" si="11"/>
        <v>010001</v>
      </c>
      <c r="B227" s="63" t="s">
        <v>354</v>
      </c>
      <c r="C227" s="62" t="str">
        <f t="shared" si="10"/>
        <v/>
      </c>
      <c r="D227" s="66" t="str">
        <f t="shared" si="12"/>
        <v/>
      </c>
      <c r="E227" s="32"/>
      <c r="F227" s="33"/>
      <c r="G227" s="59"/>
      <c r="H227" s="58"/>
      <c r="I227" s="35"/>
      <c r="J227" s="35"/>
      <c r="K227" s="35"/>
      <c r="L227" s="35"/>
      <c r="M227" s="35"/>
      <c r="N227" s="35"/>
      <c r="O227" s="35"/>
      <c r="P227" s="35"/>
      <c r="Q227" s="34"/>
      <c r="R227" s="35"/>
      <c r="S227" s="35"/>
      <c r="T227" s="35"/>
      <c r="U227" s="35"/>
      <c r="V227" s="35"/>
      <c r="W227" s="35"/>
      <c r="X227" s="35"/>
      <c r="Y227" s="35"/>
      <c r="Z227" s="36"/>
      <c r="AA227" s="34"/>
      <c r="AB227" s="35"/>
      <c r="AC227" s="35"/>
      <c r="AD227" s="35"/>
      <c r="AE227" s="36"/>
      <c r="AF227" s="34"/>
      <c r="AG227" s="35"/>
      <c r="AH227" s="35"/>
      <c r="AI227" s="35"/>
      <c r="AJ227" s="35"/>
      <c r="AK227" s="35"/>
      <c r="AL227" s="35"/>
      <c r="AM227" s="35"/>
      <c r="AN227" s="35"/>
      <c r="AO227" s="35"/>
      <c r="AP227" s="36"/>
      <c r="AQ227" s="34"/>
      <c r="AR227" s="35"/>
      <c r="AS227" s="35"/>
      <c r="AT227" s="35"/>
      <c r="AU227" s="35"/>
      <c r="AV227" s="35"/>
      <c r="AW227" s="35"/>
      <c r="AX227" s="37"/>
      <c r="AY227" s="34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7"/>
      <c r="BP227" s="38"/>
      <c r="BQ227" s="35"/>
      <c r="BR227" s="39"/>
      <c r="BS227" s="40"/>
      <c r="BT227" s="60"/>
      <c r="BU227" s="41"/>
      <c r="BV227" s="41"/>
      <c r="BW227" s="41"/>
      <c r="BX227" s="42"/>
      <c r="BY227" s="43"/>
    </row>
    <row r="228" spans="1:77" ht="17.350000000000001" customHeight="1">
      <c r="A228" s="66" t="str">
        <f t="shared" si="11"/>
        <v>010001</v>
      </c>
      <c r="B228" s="63" t="s">
        <v>355</v>
      </c>
      <c r="C228" s="62" t="str">
        <f t="shared" si="10"/>
        <v/>
      </c>
      <c r="D228" s="66" t="str">
        <f t="shared" si="12"/>
        <v/>
      </c>
      <c r="E228" s="32"/>
      <c r="F228" s="33"/>
      <c r="G228" s="43"/>
      <c r="H228" s="58"/>
      <c r="I228" s="35"/>
      <c r="J228" s="35"/>
      <c r="K228" s="35"/>
      <c r="L228" s="35"/>
      <c r="M228" s="35"/>
      <c r="N228" s="35"/>
      <c r="O228" s="35"/>
      <c r="P228" s="35"/>
      <c r="Q228" s="34"/>
      <c r="R228" s="35"/>
      <c r="S228" s="35"/>
      <c r="T228" s="35"/>
      <c r="U228" s="35"/>
      <c r="V228" s="35"/>
      <c r="W228" s="35"/>
      <c r="X228" s="35"/>
      <c r="Y228" s="35"/>
      <c r="Z228" s="36"/>
      <c r="AA228" s="34"/>
      <c r="AB228" s="35"/>
      <c r="AC228" s="35"/>
      <c r="AD228" s="35"/>
      <c r="AE228" s="36"/>
      <c r="AF228" s="34"/>
      <c r="AG228" s="35"/>
      <c r="AH228" s="35"/>
      <c r="AI228" s="35"/>
      <c r="AJ228" s="35"/>
      <c r="AK228" s="35"/>
      <c r="AL228" s="35"/>
      <c r="AM228" s="35"/>
      <c r="AN228" s="35"/>
      <c r="AO228" s="35"/>
      <c r="AP228" s="36"/>
      <c r="AQ228" s="34"/>
      <c r="AR228" s="35"/>
      <c r="AS228" s="35"/>
      <c r="AT228" s="35"/>
      <c r="AU228" s="35"/>
      <c r="AV228" s="35"/>
      <c r="AW228" s="35"/>
      <c r="AX228" s="37"/>
      <c r="AY228" s="34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7"/>
      <c r="BP228" s="38"/>
      <c r="BQ228" s="35"/>
      <c r="BR228" s="39"/>
      <c r="BS228" s="40"/>
      <c r="BT228" s="60"/>
      <c r="BU228" s="41"/>
      <c r="BV228" s="41"/>
      <c r="BW228" s="41"/>
      <c r="BX228" s="42"/>
      <c r="BY228" s="43"/>
    </row>
    <row r="229" spans="1:77" ht="17.350000000000001" customHeight="1">
      <c r="A229" s="66" t="str">
        <f t="shared" si="11"/>
        <v>010001</v>
      </c>
      <c r="B229" s="63" t="s">
        <v>356</v>
      </c>
      <c r="C229" s="62" t="str">
        <f t="shared" si="10"/>
        <v/>
      </c>
      <c r="D229" s="66" t="str">
        <f t="shared" si="12"/>
        <v/>
      </c>
      <c r="E229" s="32"/>
      <c r="F229" s="33"/>
      <c r="G229" s="59"/>
      <c r="H229" s="58"/>
      <c r="I229" s="35"/>
      <c r="J229" s="35"/>
      <c r="K229" s="35"/>
      <c r="L229" s="35"/>
      <c r="M229" s="35"/>
      <c r="N229" s="35"/>
      <c r="O229" s="35"/>
      <c r="P229" s="35"/>
      <c r="Q229" s="34"/>
      <c r="R229" s="35"/>
      <c r="S229" s="35"/>
      <c r="T229" s="35"/>
      <c r="U229" s="35"/>
      <c r="V229" s="35"/>
      <c r="W229" s="35"/>
      <c r="X229" s="35"/>
      <c r="Y229" s="35"/>
      <c r="Z229" s="36"/>
      <c r="AA229" s="34"/>
      <c r="AB229" s="35"/>
      <c r="AC229" s="35"/>
      <c r="AD229" s="35"/>
      <c r="AE229" s="36"/>
      <c r="AF229" s="34"/>
      <c r="AG229" s="35"/>
      <c r="AH229" s="35"/>
      <c r="AI229" s="35"/>
      <c r="AJ229" s="35"/>
      <c r="AK229" s="35"/>
      <c r="AL229" s="35"/>
      <c r="AM229" s="35"/>
      <c r="AN229" s="35"/>
      <c r="AO229" s="35"/>
      <c r="AP229" s="36"/>
      <c r="AQ229" s="34"/>
      <c r="AR229" s="35"/>
      <c r="AS229" s="35"/>
      <c r="AT229" s="35"/>
      <c r="AU229" s="35"/>
      <c r="AV229" s="35"/>
      <c r="AW229" s="35"/>
      <c r="AX229" s="37"/>
      <c r="AY229" s="34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7"/>
      <c r="BP229" s="38"/>
      <c r="BQ229" s="35"/>
      <c r="BR229" s="39"/>
      <c r="BS229" s="40"/>
      <c r="BT229" s="60"/>
      <c r="BU229" s="41"/>
      <c r="BV229" s="41"/>
      <c r="BW229" s="41"/>
      <c r="BX229" s="42"/>
      <c r="BY229" s="43"/>
    </row>
    <row r="230" spans="1:77" ht="17.350000000000001" customHeight="1">
      <c r="A230" s="66" t="str">
        <f t="shared" si="11"/>
        <v>010001</v>
      </c>
      <c r="B230" s="63" t="s">
        <v>357</v>
      </c>
      <c r="C230" s="62" t="str">
        <f t="shared" si="10"/>
        <v/>
      </c>
      <c r="D230" s="66" t="str">
        <f t="shared" si="12"/>
        <v/>
      </c>
      <c r="E230" s="32"/>
      <c r="F230" s="33"/>
      <c r="G230" s="59"/>
      <c r="H230" s="58"/>
      <c r="I230" s="35"/>
      <c r="J230" s="35"/>
      <c r="K230" s="35"/>
      <c r="L230" s="35"/>
      <c r="M230" s="35"/>
      <c r="N230" s="35"/>
      <c r="O230" s="35"/>
      <c r="P230" s="35"/>
      <c r="Q230" s="34"/>
      <c r="R230" s="35"/>
      <c r="S230" s="35"/>
      <c r="T230" s="35"/>
      <c r="U230" s="35"/>
      <c r="V230" s="35"/>
      <c r="W230" s="35"/>
      <c r="X230" s="35"/>
      <c r="Y230" s="35"/>
      <c r="Z230" s="36"/>
      <c r="AA230" s="34"/>
      <c r="AB230" s="35"/>
      <c r="AC230" s="35"/>
      <c r="AD230" s="35"/>
      <c r="AE230" s="36"/>
      <c r="AF230" s="34"/>
      <c r="AG230" s="35"/>
      <c r="AH230" s="35"/>
      <c r="AI230" s="35"/>
      <c r="AJ230" s="35"/>
      <c r="AK230" s="35"/>
      <c r="AL230" s="35"/>
      <c r="AM230" s="35"/>
      <c r="AN230" s="35"/>
      <c r="AO230" s="35"/>
      <c r="AP230" s="36"/>
      <c r="AQ230" s="34"/>
      <c r="AR230" s="35"/>
      <c r="AS230" s="35"/>
      <c r="AT230" s="35"/>
      <c r="AU230" s="35"/>
      <c r="AV230" s="35"/>
      <c r="AW230" s="35"/>
      <c r="AX230" s="37"/>
      <c r="AY230" s="34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7"/>
      <c r="BP230" s="38"/>
      <c r="BQ230" s="35"/>
      <c r="BR230" s="39"/>
      <c r="BS230" s="40"/>
      <c r="BT230" s="60"/>
      <c r="BU230" s="41"/>
      <c r="BV230" s="41"/>
      <c r="BW230" s="41"/>
      <c r="BX230" s="42"/>
      <c r="BY230" s="43"/>
    </row>
    <row r="231" spans="1:77" ht="17.350000000000001" customHeight="1">
      <c r="A231" s="66" t="str">
        <f t="shared" si="11"/>
        <v>010001</v>
      </c>
      <c r="B231" s="63" t="s">
        <v>358</v>
      </c>
      <c r="C231" s="62" t="str">
        <f t="shared" si="10"/>
        <v/>
      </c>
      <c r="D231" s="66" t="str">
        <f t="shared" si="12"/>
        <v/>
      </c>
      <c r="E231" s="32"/>
      <c r="F231" s="33"/>
      <c r="G231" s="59"/>
      <c r="H231" s="58"/>
      <c r="I231" s="35"/>
      <c r="J231" s="35"/>
      <c r="K231" s="35"/>
      <c r="L231" s="35"/>
      <c r="M231" s="35"/>
      <c r="N231" s="35"/>
      <c r="O231" s="35"/>
      <c r="P231" s="35"/>
      <c r="Q231" s="34"/>
      <c r="R231" s="35"/>
      <c r="S231" s="35"/>
      <c r="T231" s="35"/>
      <c r="U231" s="35"/>
      <c r="V231" s="35"/>
      <c r="W231" s="35"/>
      <c r="X231" s="35"/>
      <c r="Y231" s="35"/>
      <c r="Z231" s="36"/>
      <c r="AA231" s="34"/>
      <c r="AB231" s="35"/>
      <c r="AC231" s="35"/>
      <c r="AD231" s="35"/>
      <c r="AE231" s="36"/>
      <c r="AF231" s="34"/>
      <c r="AG231" s="35"/>
      <c r="AH231" s="35"/>
      <c r="AI231" s="35"/>
      <c r="AJ231" s="35"/>
      <c r="AK231" s="35"/>
      <c r="AL231" s="35"/>
      <c r="AM231" s="35"/>
      <c r="AN231" s="35"/>
      <c r="AO231" s="35"/>
      <c r="AP231" s="36"/>
      <c r="AQ231" s="34"/>
      <c r="AR231" s="35"/>
      <c r="AS231" s="35"/>
      <c r="AT231" s="35"/>
      <c r="AU231" s="35"/>
      <c r="AV231" s="35"/>
      <c r="AW231" s="35"/>
      <c r="AX231" s="37"/>
      <c r="AY231" s="34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7"/>
      <c r="BP231" s="38"/>
      <c r="BQ231" s="35"/>
      <c r="BR231" s="39"/>
      <c r="BS231" s="40"/>
      <c r="BT231" s="60"/>
      <c r="BU231" s="41"/>
      <c r="BV231" s="41"/>
      <c r="BW231" s="41"/>
      <c r="BX231" s="42"/>
      <c r="BY231" s="43"/>
    </row>
    <row r="232" spans="1:77" ht="17.350000000000001" customHeight="1">
      <c r="A232" s="66" t="str">
        <f t="shared" si="11"/>
        <v>010001</v>
      </c>
      <c r="B232" s="63" t="s">
        <v>359</v>
      </c>
      <c r="C232" s="62" t="str">
        <f t="shared" si="10"/>
        <v/>
      </c>
      <c r="D232" s="66" t="str">
        <f t="shared" si="12"/>
        <v/>
      </c>
      <c r="E232" s="32"/>
      <c r="F232" s="33"/>
      <c r="G232" s="59"/>
      <c r="H232" s="58"/>
      <c r="I232" s="35"/>
      <c r="J232" s="35"/>
      <c r="K232" s="35"/>
      <c r="L232" s="35"/>
      <c r="M232" s="35"/>
      <c r="N232" s="35"/>
      <c r="O232" s="35"/>
      <c r="P232" s="35"/>
      <c r="Q232" s="34"/>
      <c r="R232" s="35"/>
      <c r="S232" s="35"/>
      <c r="T232" s="35"/>
      <c r="U232" s="35"/>
      <c r="V232" s="35"/>
      <c r="W232" s="35"/>
      <c r="X232" s="35"/>
      <c r="Y232" s="35"/>
      <c r="Z232" s="36"/>
      <c r="AA232" s="34"/>
      <c r="AB232" s="35"/>
      <c r="AC232" s="35"/>
      <c r="AD232" s="35"/>
      <c r="AE232" s="36"/>
      <c r="AF232" s="34"/>
      <c r="AG232" s="35"/>
      <c r="AH232" s="35"/>
      <c r="AI232" s="35"/>
      <c r="AJ232" s="35"/>
      <c r="AK232" s="35"/>
      <c r="AL232" s="35"/>
      <c r="AM232" s="35"/>
      <c r="AN232" s="35"/>
      <c r="AO232" s="35"/>
      <c r="AP232" s="36"/>
      <c r="AQ232" s="34"/>
      <c r="AR232" s="35"/>
      <c r="AS232" s="35"/>
      <c r="AT232" s="35"/>
      <c r="AU232" s="35"/>
      <c r="AV232" s="35"/>
      <c r="AW232" s="35"/>
      <c r="AX232" s="37"/>
      <c r="AY232" s="34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7"/>
      <c r="BP232" s="38"/>
      <c r="BQ232" s="35"/>
      <c r="BR232" s="39"/>
      <c r="BS232" s="40"/>
      <c r="BT232" s="60"/>
      <c r="BU232" s="41"/>
      <c r="BV232" s="41"/>
      <c r="BW232" s="41"/>
      <c r="BX232" s="42"/>
      <c r="BY232" s="43"/>
    </row>
    <row r="233" spans="1:77" ht="17.350000000000001" customHeight="1">
      <c r="A233" s="66" t="str">
        <f t="shared" si="11"/>
        <v>010001</v>
      </c>
      <c r="B233" s="63" t="s">
        <v>360</v>
      </c>
      <c r="C233" s="62" t="str">
        <f t="shared" si="10"/>
        <v/>
      </c>
      <c r="D233" s="66" t="str">
        <f t="shared" si="12"/>
        <v/>
      </c>
      <c r="E233" s="32"/>
      <c r="F233" s="33"/>
      <c r="G233" s="59"/>
      <c r="H233" s="58"/>
      <c r="I233" s="35"/>
      <c r="J233" s="35"/>
      <c r="K233" s="35"/>
      <c r="L233" s="35"/>
      <c r="M233" s="35"/>
      <c r="N233" s="35"/>
      <c r="O233" s="35"/>
      <c r="P233" s="35"/>
      <c r="Q233" s="34"/>
      <c r="R233" s="35"/>
      <c r="S233" s="35"/>
      <c r="T233" s="35"/>
      <c r="U233" s="35"/>
      <c r="V233" s="35"/>
      <c r="W233" s="35"/>
      <c r="X233" s="35"/>
      <c r="Y233" s="35"/>
      <c r="Z233" s="36"/>
      <c r="AA233" s="34"/>
      <c r="AB233" s="35"/>
      <c r="AC233" s="35"/>
      <c r="AD233" s="35"/>
      <c r="AE233" s="36"/>
      <c r="AF233" s="34"/>
      <c r="AG233" s="35"/>
      <c r="AH233" s="35"/>
      <c r="AI233" s="35"/>
      <c r="AJ233" s="35"/>
      <c r="AK233" s="35"/>
      <c r="AL233" s="35"/>
      <c r="AM233" s="35"/>
      <c r="AN233" s="35"/>
      <c r="AO233" s="35"/>
      <c r="AP233" s="36"/>
      <c r="AQ233" s="34"/>
      <c r="AR233" s="35"/>
      <c r="AS233" s="35"/>
      <c r="AT233" s="35"/>
      <c r="AU233" s="35"/>
      <c r="AV233" s="35"/>
      <c r="AW233" s="35"/>
      <c r="AX233" s="37"/>
      <c r="AY233" s="34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7"/>
      <c r="BP233" s="38"/>
      <c r="BQ233" s="35"/>
      <c r="BR233" s="39"/>
      <c r="BS233" s="40"/>
      <c r="BT233" s="60"/>
      <c r="BU233" s="41"/>
      <c r="BV233" s="41"/>
      <c r="BW233" s="41"/>
      <c r="BX233" s="42"/>
      <c r="BY233" s="43"/>
    </row>
    <row r="234" spans="1:77" ht="17.350000000000001" customHeight="1">
      <c r="A234" s="66" t="str">
        <f t="shared" si="11"/>
        <v>010001</v>
      </c>
      <c r="B234" s="63" t="s">
        <v>361</v>
      </c>
      <c r="C234" s="62" t="str">
        <f t="shared" si="10"/>
        <v/>
      </c>
      <c r="D234" s="66" t="str">
        <f t="shared" si="12"/>
        <v/>
      </c>
      <c r="E234" s="32"/>
      <c r="F234" s="33"/>
      <c r="G234" s="59"/>
      <c r="H234" s="58"/>
      <c r="I234" s="35"/>
      <c r="J234" s="35"/>
      <c r="K234" s="35"/>
      <c r="L234" s="35"/>
      <c r="M234" s="35"/>
      <c r="N234" s="35"/>
      <c r="O234" s="35"/>
      <c r="P234" s="35"/>
      <c r="Q234" s="34"/>
      <c r="R234" s="35"/>
      <c r="S234" s="35"/>
      <c r="T234" s="35"/>
      <c r="U234" s="35"/>
      <c r="V234" s="35"/>
      <c r="W234" s="35"/>
      <c r="X234" s="35"/>
      <c r="Y234" s="35"/>
      <c r="Z234" s="36"/>
      <c r="AA234" s="34"/>
      <c r="AB234" s="35"/>
      <c r="AC234" s="35"/>
      <c r="AD234" s="35"/>
      <c r="AE234" s="36"/>
      <c r="AF234" s="34"/>
      <c r="AG234" s="35"/>
      <c r="AH234" s="35"/>
      <c r="AI234" s="35"/>
      <c r="AJ234" s="35"/>
      <c r="AK234" s="35"/>
      <c r="AL234" s="35"/>
      <c r="AM234" s="35"/>
      <c r="AN234" s="35"/>
      <c r="AO234" s="35"/>
      <c r="AP234" s="36"/>
      <c r="AQ234" s="34"/>
      <c r="AR234" s="35"/>
      <c r="AS234" s="35"/>
      <c r="AT234" s="35"/>
      <c r="AU234" s="35"/>
      <c r="AV234" s="35"/>
      <c r="AW234" s="35"/>
      <c r="AX234" s="37"/>
      <c r="AY234" s="34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7"/>
      <c r="BP234" s="38"/>
      <c r="BQ234" s="35"/>
      <c r="BR234" s="39"/>
      <c r="BS234" s="40"/>
      <c r="BT234" s="60"/>
      <c r="BU234" s="41"/>
      <c r="BV234" s="41"/>
      <c r="BW234" s="41"/>
      <c r="BX234" s="42"/>
      <c r="BY234" s="43"/>
    </row>
    <row r="235" spans="1:77" ht="17.350000000000001" customHeight="1">
      <c r="A235" s="66" t="str">
        <f t="shared" si="11"/>
        <v>010001</v>
      </c>
      <c r="B235" s="63" t="s">
        <v>362</v>
      </c>
      <c r="C235" s="62" t="str">
        <f t="shared" si="10"/>
        <v/>
      </c>
      <c r="D235" s="66" t="str">
        <f t="shared" si="12"/>
        <v/>
      </c>
      <c r="E235" s="32"/>
      <c r="F235" s="33"/>
      <c r="G235" s="59"/>
      <c r="H235" s="58"/>
      <c r="I235" s="35"/>
      <c r="J235" s="35"/>
      <c r="K235" s="35"/>
      <c r="L235" s="35"/>
      <c r="M235" s="35"/>
      <c r="N235" s="35"/>
      <c r="O235" s="35"/>
      <c r="P235" s="35"/>
      <c r="Q235" s="34"/>
      <c r="R235" s="35"/>
      <c r="S235" s="35"/>
      <c r="T235" s="35"/>
      <c r="U235" s="35"/>
      <c r="V235" s="35"/>
      <c r="W235" s="35"/>
      <c r="X235" s="35"/>
      <c r="Y235" s="35"/>
      <c r="Z235" s="36"/>
      <c r="AA235" s="34"/>
      <c r="AB235" s="35"/>
      <c r="AC235" s="35"/>
      <c r="AD235" s="35"/>
      <c r="AE235" s="36"/>
      <c r="AF235" s="34"/>
      <c r="AG235" s="35"/>
      <c r="AH235" s="35"/>
      <c r="AI235" s="35"/>
      <c r="AJ235" s="35"/>
      <c r="AK235" s="35"/>
      <c r="AL235" s="35"/>
      <c r="AM235" s="35"/>
      <c r="AN235" s="35"/>
      <c r="AO235" s="35"/>
      <c r="AP235" s="36"/>
      <c r="AQ235" s="34"/>
      <c r="AR235" s="35"/>
      <c r="AS235" s="35"/>
      <c r="AT235" s="35"/>
      <c r="AU235" s="35"/>
      <c r="AV235" s="35"/>
      <c r="AW235" s="35"/>
      <c r="AX235" s="37"/>
      <c r="AY235" s="34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7"/>
      <c r="BP235" s="38"/>
      <c r="BQ235" s="35"/>
      <c r="BR235" s="39"/>
      <c r="BS235" s="40"/>
      <c r="BT235" s="60"/>
      <c r="BU235" s="41"/>
      <c r="BV235" s="41"/>
      <c r="BW235" s="41"/>
      <c r="BX235" s="42"/>
      <c r="BY235" s="43"/>
    </row>
    <row r="236" spans="1:77" ht="17.350000000000001" customHeight="1">
      <c r="A236" s="66" t="str">
        <f t="shared" si="11"/>
        <v>010001</v>
      </c>
      <c r="B236" s="63" t="s">
        <v>363</v>
      </c>
      <c r="C236" s="62" t="str">
        <f t="shared" si="10"/>
        <v/>
      </c>
      <c r="D236" s="66" t="str">
        <f t="shared" si="12"/>
        <v/>
      </c>
      <c r="E236" s="32"/>
      <c r="F236" s="33"/>
      <c r="G236" s="59"/>
      <c r="H236" s="58"/>
      <c r="I236" s="35"/>
      <c r="J236" s="35"/>
      <c r="K236" s="35"/>
      <c r="L236" s="35"/>
      <c r="M236" s="35"/>
      <c r="N236" s="35"/>
      <c r="O236" s="35"/>
      <c r="P236" s="35"/>
      <c r="Q236" s="34"/>
      <c r="R236" s="35"/>
      <c r="S236" s="35"/>
      <c r="T236" s="35"/>
      <c r="U236" s="35"/>
      <c r="V236" s="35"/>
      <c r="W236" s="35"/>
      <c r="X236" s="35"/>
      <c r="Y236" s="35"/>
      <c r="Z236" s="36"/>
      <c r="AA236" s="34"/>
      <c r="AB236" s="35"/>
      <c r="AC236" s="35"/>
      <c r="AD236" s="35"/>
      <c r="AE236" s="36"/>
      <c r="AF236" s="34"/>
      <c r="AG236" s="35"/>
      <c r="AH236" s="35"/>
      <c r="AI236" s="35"/>
      <c r="AJ236" s="35"/>
      <c r="AK236" s="35"/>
      <c r="AL236" s="35"/>
      <c r="AM236" s="35"/>
      <c r="AN236" s="35"/>
      <c r="AO236" s="35"/>
      <c r="AP236" s="36"/>
      <c r="AQ236" s="34"/>
      <c r="AR236" s="35"/>
      <c r="AS236" s="35"/>
      <c r="AT236" s="35"/>
      <c r="AU236" s="35"/>
      <c r="AV236" s="35"/>
      <c r="AW236" s="35"/>
      <c r="AX236" s="37"/>
      <c r="AY236" s="34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7"/>
      <c r="BP236" s="38"/>
      <c r="BQ236" s="35"/>
      <c r="BR236" s="39"/>
      <c r="BS236" s="40"/>
      <c r="BT236" s="60"/>
      <c r="BU236" s="41"/>
      <c r="BV236" s="41"/>
      <c r="BW236" s="41"/>
      <c r="BX236" s="42"/>
      <c r="BY236" s="43"/>
    </row>
    <row r="237" spans="1:77" ht="17.350000000000001" customHeight="1">
      <c r="A237" s="66" t="str">
        <f t="shared" si="11"/>
        <v>010001</v>
      </c>
      <c r="B237" s="63" t="s">
        <v>364</v>
      </c>
      <c r="C237" s="62" t="str">
        <f t="shared" si="10"/>
        <v/>
      </c>
      <c r="D237" s="66" t="str">
        <f t="shared" si="12"/>
        <v/>
      </c>
      <c r="E237" s="32"/>
      <c r="F237" s="33"/>
      <c r="G237" s="43"/>
      <c r="H237" s="58"/>
      <c r="I237" s="35"/>
      <c r="J237" s="35"/>
      <c r="K237" s="35"/>
      <c r="L237" s="35"/>
      <c r="M237" s="35"/>
      <c r="N237" s="35"/>
      <c r="O237" s="35"/>
      <c r="P237" s="35"/>
      <c r="Q237" s="34"/>
      <c r="R237" s="35"/>
      <c r="S237" s="35"/>
      <c r="T237" s="35"/>
      <c r="U237" s="35"/>
      <c r="V237" s="35"/>
      <c r="W237" s="35"/>
      <c r="X237" s="35"/>
      <c r="Y237" s="35"/>
      <c r="Z237" s="36"/>
      <c r="AA237" s="34"/>
      <c r="AB237" s="35"/>
      <c r="AC237" s="35"/>
      <c r="AD237" s="35"/>
      <c r="AE237" s="36"/>
      <c r="AF237" s="34"/>
      <c r="AG237" s="35"/>
      <c r="AH237" s="35"/>
      <c r="AI237" s="35"/>
      <c r="AJ237" s="35"/>
      <c r="AK237" s="35"/>
      <c r="AL237" s="35"/>
      <c r="AM237" s="35"/>
      <c r="AN237" s="35"/>
      <c r="AO237" s="35"/>
      <c r="AP237" s="36"/>
      <c r="AQ237" s="34"/>
      <c r="AR237" s="35"/>
      <c r="AS237" s="35"/>
      <c r="AT237" s="35"/>
      <c r="AU237" s="35"/>
      <c r="AV237" s="35"/>
      <c r="AW237" s="35"/>
      <c r="AX237" s="37"/>
      <c r="AY237" s="34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7"/>
      <c r="BP237" s="38"/>
      <c r="BQ237" s="35"/>
      <c r="BR237" s="39"/>
      <c r="BS237" s="40"/>
      <c r="BT237" s="60"/>
      <c r="BU237" s="41"/>
      <c r="BV237" s="41"/>
      <c r="BW237" s="41"/>
      <c r="BX237" s="42"/>
      <c r="BY237" s="43"/>
    </row>
    <row r="238" spans="1:77" ht="17.350000000000001" customHeight="1">
      <c r="A238" s="66" t="str">
        <f t="shared" si="11"/>
        <v>010001</v>
      </c>
      <c r="B238" s="63" t="s">
        <v>365</v>
      </c>
      <c r="C238" s="62" t="str">
        <f t="shared" si="10"/>
        <v/>
      </c>
      <c r="D238" s="66" t="str">
        <f t="shared" si="12"/>
        <v/>
      </c>
      <c r="E238" s="32"/>
      <c r="F238" s="33"/>
      <c r="G238" s="59"/>
      <c r="H238" s="58"/>
      <c r="I238" s="35"/>
      <c r="J238" s="35"/>
      <c r="K238" s="35"/>
      <c r="L238" s="35"/>
      <c r="M238" s="35"/>
      <c r="N238" s="35"/>
      <c r="O238" s="35"/>
      <c r="P238" s="35"/>
      <c r="Q238" s="34"/>
      <c r="R238" s="35"/>
      <c r="S238" s="35"/>
      <c r="T238" s="35"/>
      <c r="U238" s="35"/>
      <c r="V238" s="35"/>
      <c r="W238" s="35"/>
      <c r="X238" s="35"/>
      <c r="Y238" s="35"/>
      <c r="Z238" s="36"/>
      <c r="AA238" s="34"/>
      <c r="AB238" s="35"/>
      <c r="AC238" s="35"/>
      <c r="AD238" s="35"/>
      <c r="AE238" s="36"/>
      <c r="AF238" s="34"/>
      <c r="AG238" s="35"/>
      <c r="AH238" s="35"/>
      <c r="AI238" s="35"/>
      <c r="AJ238" s="35"/>
      <c r="AK238" s="35"/>
      <c r="AL238" s="35"/>
      <c r="AM238" s="35"/>
      <c r="AN238" s="35"/>
      <c r="AO238" s="35"/>
      <c r="AP238" s="36"/>
      <c r="AQ238" s="34"/>
      <c r="AR238" s="35"/>
      <c r="AS238" s="35"/>
      <c r="AT238" s="35"/>
      <c r="AU238" s="35"/>
      <c r="AV238" s="35"/>
      <c r="AW238" s="35"/>
      <c r="AX238" s="37"/>
      <c r="AY238" s="34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7"/>
      <c r="BP238" s="38"/>
      <c r="BQ238" s="35"/>
      <c r="BR238" s="39"/>
      <c r="BS238" s="40"/>
      <c r="BT238" s="60"/>
      <c r="BU238" s="41"/>
      <c r="BV238" s="41"/>
      <c r="BW238" s="41"/>
      <c r="BX238" s="42"/>
      <c r="BY238" s="43"/>
    </row>
    <row r="239" spans="1:77" ht="17.350000000000001" customHeight="1">
      <c r="A239" s="66" t="str">
        <f t="shared" si="11"/>
        <v>010001</v>
      </c>
      <c r="B239" s="63" t="s">
        <v>366</v>
      </c>
      <c r="C239" s="62" t="str">
        <f t="shared" si="10"/>
        <v/>
      </c>
      <c r="D239" s="66" t="str">
        <f t="shared" si="12"/>
        <v/>
      </c>
      <c r="E239" s="32"/>
      <c r="F239" s="33"/>
      <c r="G239" s="59"/>
      <c r="H239" s="58"/>
      <c r="I239" s="35"/>
      <c r="J239" s="35"/>
      <c r="K239" s="35"/>
      <c r="L239" s="35"/>
      <c r="M239" s="35"/>
      <c r="N239" s="35"/>
      <c r="O239" s="35"/>
      <c r="P239" s="35"/>
      <c r="Q239" s="34"/>
      <c r="R239" s="35"/>
      <c r="S239" s="35"/>
      <c r="T239" s="35"/>
      <c r="U239" s="35"/>
      <c r="V239" s="35"/>
      <c r="W239" s="35"/>
      <c r="X239" s="35"/>
      <c r="Y239" s="35"/>
      <c r="Z239" s="36"/>
      <c r="AA239" s="34"/>
      <c r="AB239" s="35"/>
      <c r="AC239" s="35"/>
      <c r="AD239" s="35"/>
      <c r="AE239" s="36"/>
      <c r="AF239" s="34"/>
      <c r="AG239" s="35"/>
      <c r="AH239" s="35"/>
      <c r="AI239" s="35"/>
      <c r="AJ239" s="35"/>
      <c r="AK239" s="35"/>
      <c r="AL239" s="35"/>
      <c r="AM239" s="35"/>
      <c r="AN239" s="35"/>
      <c r="AO239" s="35"/>
      <c r="AP239" s="36"/>
      <c r="AQ239" s="34"/>
      <c r="AR239" s="35"/>
      <c r="AS239" s="35"/>
      <c r="AT239" s="35"/>
      <c r="AU239" s="35"/>
      <c r="AV239" s="35"/>
      <c r="AW239" s="35"/>
      <c r="AX239" s="37"/>
      <c r="AY239" s="34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7"/>
      <c r="BP239" s="38"/>
      <c r="BQ239" s="35"/>
      <c r="BR239" s="39"/>
      <c r="BS239" s="40"/>
      <c r="BT239" s="60"/>
      <c r="BU239" s="41"/>
      <c r="BV239" s="41"/>
      <c r="BW239" s="41"/>
      <c r="BX239" s="42"/>
      <c r="BY239" s="43"/>
    </row>
    <row r="240" spans="1:77" ht="17.350000000000001" customHeight="1">
      <c r="A240" s="66" t="str">
        <f t="shared" si="11"/>
        <v>010001</v>
      </c>
      <c r="B240" s="63" t="s">
        <v>367</v>
      </c>
      <c r="C240" s="62" t="str">
        <f t="shared" si="10"/>
        <v/>
      </c>
      <c r="D240" s="66" t="str">
        <f t="shared" si="12"/>
        <v/>
      </c>
      <c r="E240" s="32"/>
      <c r="F240" s="33"/>
      <c r="G240" s="59"/>
      <c r="H240" s="58"/>
      <c r="I240" s="35"/>
      <c r="J240" s="35"/>
      <c r="K240" s="35"/>
      <c r="L240" s="35"/>
      <c r="M240" s="35"/>
      <c r="N240" s="35"/>
      <c r="O240" s="35"/>
      <c r="P240" s="35"/>
      <c r="Q240" s="34"/>
      <c r="R240" s="35"/>
      <c r="S240" s="35"/>
      <c r="T240" s="35"/>
      <c r="U240" s="35"/>
      <c r="V240" s="35"/>
      <c r="W240" s="35"/>
      <c r="X240" s="35"/>
      <c r="Y240" s="35"/>
      <c r="Z240" s="36"/>
      <c r="AA240" s="34"/>
      <c r="AB240" s="35"/>
      <c r="AC240" s="35"/>
      <c r="AD240" s="35"/>
      <c r="AE240" s="36"/>
      <c r="AF240" s="34"/>
      <c r="AG240" s="35"/>
      <c r="AH240" s="35"/>
      <c r="AI240" s="35"/>
      <c r="AJ240" s="35"/>
      <c r="AK240" s="35"/>
      <c r="AL240" s="35"/>
      <c r="AM240" s="35"/>
      <c r="AN240" s="35"/>
      <c r="AO240" s="35"/>
      <c r="AP240" s="36"/>
      <c r="AQ240" s="34"/>
      <c r="AR240" s="35"/>
      <c r="AS240" s="35"/>
      <c r="AT240" s="35"/>
      <c r="AU240" s="35"/>
      <c r="AV240" s="35"/>
      <c r="AW240" s="35"/>
      <c r="AX240" s="37"/>
      <c r="AY240" s="34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7"/>
      <c r="BP240" s="38"/>
      <c r="BQ240" s="35"/>
      <c r="BR240" s="39"/>
      <c r="BS240" s="40"/>
      <c r="BT240" s="60"/>
      <c r="BU240" s="41"/>
      <c r="BV240" s="41"/>
      <c r="BW240" s="41"/>
      <c r="BX240" s="42"/>
      <c r="BY240" s="43"/>
    </row>
    <row r="241" spans="1:77" ht="17.350000000000001" customHeight="1">
      <c r="A241" s="66" t="str">
        <f t="shared" si="11"/>
        <v>010001</v>
      </c>
      <c r="B241" s="63" t="s">
        <v>368</v>
      </c>
      <c r="C241" s="62" t="str">
        <f t="shared" si="10"/>
        <v/>
      </c>
      <c r="D241" s="66" t="str">
        <f t="shared" si="12"/>
        <v/>
      </c>
      <c r="E241" s="32"/>
      <c r="F241" s="33"/>
      <c r="G241" s="59"/>
      <c r="H241" s="58"/>
      <c r="I241" s="35"/>
      <c r="J241" s="35"/>
      <c r="K241" s="35"/>
      <c r="L241" s="35"/>
      <c r="M241" s="35"/>
      <c r="N241" s="35"/>
      <c r="O241" s="35"/>
      <c r="P241" s="35"/>
      <c r="Q241" s="34"/>
      <c r="R241" s="35"/>
      <c r="S241" s="35"/>
      <c r="T241" s="35"/>
      <c r="U241" s="35"/>
      <c r="V241" s="35"/>
      <c r="W241" s="35"/>
      <c r="X241" s="35"/>
      <c r="Y241" s="35"/>
      <c r="Z241" s="36"/>
      <c r="AA241" s="34"/>
      <c r="AB241" s="35"/>
      <c r="AC241" s="35"/>
      <c r="AD241" s="35"/>
      <c r="AE241" s="36"/>
      <c r="AF241" s="34"/>
      <c r="AG241" s="35"/>
      <c r="AH241" s="35"/>
      <c r="AI241" s="35"/>
      <c r="AJ241" s="35"/>
      <c r="AK241" s="35"/>
      <c r="AL241" s="35"/>
      <c r="AM241" s="35"/>
      <c r="AN241" s="35"/>
      <c r="AO241" s="35"/>
      <c r="AP241" s="36"/>
      <c r="AQ241" s="34"/>
      <c r="AR241" s="35"/>
      <c r="AS241" s="35"/>
      <c r="AT241" s="35"/>
      <c r="AU241" s="35"/>
      <c r="AV241" s="35"/>
      <c r="AW241" s="35"/>
      <c r="AX241" s="37"/>
      <c r="AY241" s="34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7"/>
      <c r="BP241" s="38"/>
      <c r="BQ241" s="35"/>
      <c r="BR241" s="39"/>
      <c r="BS241" s="40"/>
      <c r="BT241" s="60"/>
      <c r="BU241" s="41"/>
      <c r="BV241" s="41"/>
      <c r="BW241" s="41"/>
      <c r="BX241" s="42"/>
      <c r="BY241" s="43"/>
    </row>
    <row r="242" spans="1:77" ht="17.350000000000001" customHeight="1">
      <c r="A242" s="66" t="str">
        <f t="shared" si="11"/>
        <v>010001</v>
      </c>
      <c r="B242" s="63" t="s">
        <v>369</v>
      </c>
      <c r="C242" s="62" t="str">
        <f t="shared" si="10"/>
        <v/>
      </c>
      <c r="D242" s="66" t="str">
        <f t="shared" si="12"/>
        <v/>
      </c>
      <c r="E242" s="32"/>
      <c r="F242" s="33"/>
      <c r="G242" s="59"/>
      <c r="H242" s="58"/>
      <c r="I242" s="35"/>
      <c r="J242" s="35"/>
      <c r="K242" s="35"/>
      <c r="L242" s="35"/>
      <c r="M242" s="35"/>
      <c r="N242" s="35"/>
      <c r="O242" s="35"/>
      <c r="P242" s="35"/>
      <c r="Q242" s="34"/>
      <c r="R242" s="35"/>
      <c r="S242" s="35"/>
      <c r="T242" s="35"/>
      <c r="U242" s="35"/>
      <c r="V242" s="35"/>
      <c r="W242" s="35"/>
      <c r="X242" s="35"/>
      <c r="Y242" s="35"/>
      <c r="Z242" s="36"/>
      <c r="AA242" s="34"/>
      <c r="AB242" s="35"/>
      <c r="AC242" s="35"/>
      <c r="AD242" s="35"/>
      <c r="AE242" s="36"/>
      <c r="AF242" s="34"/>
      <c r="AG242" s="35"/>
      <c r="AH242" s="35"/>
      <c r="AI242" s="35"/>
      <c r="AJ242" s="35"/>
      <c r="AK242" s="35"/>
      <c r="AL242" s="35"/>
      <c r="AM242" s="35"/>
      <c r="AN242" s="35"/>
      <c r="AO242" s="35"/>
      <c r="AP242" s="36"/>
      <c r="AQ242" s="34"/>
      <c r="AR242" s="35"/>
      <c r="AS242" s="35"/>
      <c r="AT242" s="35"/>
      <c r="AU242" s="35"/>
      <c r="AV242" s="35"/>
      <c r="AW242" s="35"/>
      <c r="AX242" s="37"/>
      <c r="AY242" s="34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7"/>
      <c r="BP242" s="38"/>
      <c r="BQ242" s="35"/>
      <c r="BR242" s="39"/>
      <c r="BS242" s="40"/>
      <c r="BT242" s="60"/>
      <c r="BU242" s="41"/>
      <c r="BV242" s="41"/>
      <c r="BW242" s="41"/>
      <c r="BX242" s="42"/>
      <c r="BY242" s="43"/>
    </row>
    <row r="243" spans="1:77" ht="17.350000000000001" customHeight="1">
      <c r="A243" s="66" t="str">
        <f t="shared" si="11"/>
        <v>010001</v>
      </c>
      <c r="B243" s="63" t="s">
        <v>370</v>
      </c>
      <c r="C243" s="62" t="str">
        <f t="shared" si="10"/>
        <v/>
      </c>
      <c r="D243" s="66" t="str">
        <f t="shared" si="12"/>
        <v/>
      </c>
      <c r="E243" s="32"/>
      <c r="F243" s="33"/>
      <c r="G243" s="59"/>
      <c r="H243" s="58"/>
      <c r="I243" s="35"/>
      <c r="J243" s="35"/>
      <c r="K243" s="35"/>
      <c r="L243" s="35"/>
      <c r="M243" s="35"/>
      <c r="N243" s="35"/>
      <c r="O243" s="35"/>
      <c r="P243" s="35"/>
      <c r="Q243" s="34"/>
      <c r="R243" s="35"/>
      <c r="S243" s="35"/>
      <c r="T243" s="35"/>
      <c r="U243" s="35"/>
      <c r="V243" s="35"/>
      <c r="W243" s="35"/>
      <c r="X243" s="35"/>
      <c r="Y243" s="35"/>
      <c r="Z243" s="36"/>
      <c r="AA243" s="34"/>
      <c r="AB243" s="35"/>
      <c r="AC243" s="35"/>
      <c r="AD243" s="35"/>
      <c r="AE243" s="36"/>
      <c r="AF243" s="34"/>
      <c r="AG243" s="35"/>
      <c r="AH243" s="35"/>
      <c r="AI243" s="35"/>
      <c r="AJ243" s="35"/>
      <c r="AK243" s="35"/>
      <c r="AL243" s="35"/>
      <c r="AM243" s="35"/>
      <c r="AN243" s="35"/>
      <c r="AO243" s="35"/>
      <c r="AP243" s="36"/>
      <c r="AQ243" s="34"/>
      <c r="AR243" s="35"/>
      <c r="AS243" s="35"/>
      <c r="AT243" s="35"/>
      <c r="AU243" s="35"/>
      <c r="AV243" s="35"/>
      <c r="AW243" s="35"/>
      <c r="AX243" s="37"/>
      <c r="AY243" s="34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7"/>
      <c r="BP243" s="38"/>
      <c r="BQ243" s="35"/>
      <c r="BR243" s="39"/>
      <c r="BS243" s="40"/>
      <c r="BT243" s="60"/>
      <c r="BU243" s="41"/>
      <c r="BV243" s="41"/>
      <c r="BW243" s="41"/>
      <c r="BX243" s="42"/>
      <c r="BY243" s="43"/>
    </row>
    <row r="244" spans="1:77" ht="17.350000000000001" customHeight="1">
      <c r="A244" s="66" t="str">
        <f t="shared" si="11"/>
        <v>010001</v>
      </c>
      <c r="B244" s="63" t="s">
        <v>371</v>
      </c>
      <c r="C244" s="62" t="str">
        <f t="shared" si="10"/>
        <v/>
      </c>
      <c r="D244" s="66" t="str">
        <f t="shared" si="12"/>
        <v/>
      </c>
      <c r="E244" s="32"/>
      <c r="F244" s="33"/>
      <c r="G244" s="59"/>
      <c r="H244" s="58"/>
      <c r="I244" s="35"/>
      <c r="J244" s="35"/>
      <c r="K244" s="35"/>
      <c r="L244" s="35"/>
      <c r="M244" s="35"/>
      <c r="N244" s="35"/>
      <c r="O244" s="35"/>
      <c r="P244" s="35"/>
      <c r="Q244" s="34"/>
      <c r="R244" s="35"/>
      <c r="S244" s="35"/>
      <c r="T244" s="35"/>
      <c r="U244" s="35"/>
      <c r="V244" s="35"/>
      <c r="W244" s="35"/>
      <c r="X244" s="35"/>
      <c r="Y244" s="35"/>
      <c r="Z244" s="36"/>
      <c r="AA244" s="34"/>
      <c r="AB244" s="35"/>
      <c r="AC244" s="35"/>
      <c r="AD244" s="35"/>
      <c r="AE244" s="36"/>
      <c r="AF244" s="34"/>
      <c r="AG244" s="35"/>
      <c r="AH244" s="35"/>
      <c r="AI244" s="35"/>
      <c r="AJ244" s="35"/>
      <c r="AK244" s="35"/>
      <c r="AL244" s="35"/>
      <c r="AM244" s="35"/>
      <c r="AN244" s="35"/>
      <c r="AO244" s="35"/>
      <c r="AP244" s="36"/>
      <c r="AQ244" s="34"/>
      <c r="AR244" s="35"/>
      <c r="AS244" s="35"/>
      <c r="AT244" s="35"/>
      <c r="AU244" s="35"/>
      <c r="AV244" s="35"/>
      <c r="AW244" s="35"/>
      <c r="AX244" s="37"/>
      <c r="AY244" s="34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7"/>
      <c r="BP244" s="38"/>
      <c r="BQ244" s="35"/>
      <c r="BR244" s="39"/>
      <c r="BS244" s="40"/>
      <c r="BT244" s="60"/>
      <c r="BU244" s="41"/>
      <c r="BV244" s="41"/>
      <c r="BW244" s="41"/>
      <c r="BX244" s="42"/>
      <c r="BY244" s="43"/>
    </row>
    <row r="245" spans="1:77" ht="17.350000000000001" customHeight="1">
      <c r="A245" s="66" t="str">
        <f t="shared" si="11"/>
        <v>010001</v>
      </c>
      <c r="B245" s="63" t="s">
        <v>372</v>
      </c>
      <c r="C245" s="62" t="str">
        <f t="shared" si="10"/>
        <v/>
      </c>
      <c r="D245" s="66" t="str">
        <f t="shared" si="12"/>
        <v/>
      </c>
      <c r="E245" s="32"/>
      <c r="F245" s="33"/>
      <c r="G245" s="59"/>
      <c r="H245" s="58"/>
      <c r="I245" s="35"/>
      <c r="J245" s="35"/>
      <c r="K245" s="35"/>
      <c r="L245" s="35"/>
      <c r="M245" s="35"/>
      <c r="N245" s="35"/>
      <c r="O245" s="35"/>
      <c r="P245" s="35"/>
      <c r="Q245" s="34"/>
      <c r="R245" s="35"/>
      <c r="S245" s="35"/>
      <c r="T245" s="35"/>
      <c r="U245" s="35"/>
      <c r="V245" s="35"/>
      <c r="W245" s="35"/>
      <c r="X245" s="35"/>
      <c r="Y245" s="35"/>
      <c r="Z245" s="36"/>
      <c r="AA245" s="34"/>
      <c r="AB245" s="35"/>
      <c r="AC245" s="35"/>
      <c r="AD245" s="35"/>
      <c r="AE245" s="36"/>
      <c r="AF245" s="34"/>
      <c r="AG245" s="35"/>
      <c r="AH245" s="35"/>
      <c r="AI245" s="35"/>
      <c r="AJ245" s="35"/>
      <c r="AK245" s="35"/>
      <c r="AL245" s="35"/>
      <c r="AM245" s="35"/>
      <c r="AN245" s="35"/>
      <c r="AO245" s="35"/>
      <c r="AP245" s="36"/>
      <c r="AQ245" s="34"/>
      <c r="AR245" s="35"/>
      <c r="AS245" s="35"/>
      <c r="AT245" s="35"/>
      <c r="AU245" s="35"/>
      <c r="AV245" s="35"/>
      <c r="AW245" s="35"/>
      <c r="AX245" s="37"/>
      <c r="AY245" s="34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7"/>
      <c r="BP245" s="38"/>
      <c r="BQ245" s="35"/>
      <c r="BR245" s="39"/>
      <c r="BS245" s="40"/>
      <c r="BT245" s="60"/>
      <c r="BU245" s="41"/>
      <c r="BV245" s="41"/>
      <c r="BW245" s="41"/>
      <c r="BX245" s="42"/>
      <c r="BY245" s="43"/>
    </row>
    <row r="246" spans="1:77" ht="17.350000000000001" customHeight="1">
      <c r="A246" s="66" t="str">
        <f t="shared" si="11"/>
        <v>010001</v>
      </c>
      <c r="B246" s="63" t="s">
        <v>373</v>
      </c>
      <c r="C246" s="62" t="str">
        <f t="shared" si="10"/>
        <v/>
      </c>
      <c r="D246" s="66" t="str">
        <f t="shared" si="12"/>
        <v/>
      </c>
      <c r="E246" s="32"/>
      <c r="F246" s="33"/>
      <c r="G246" s="59"/>
      <c r="H246" s="58"/>
      <c r="I246" s="35"/>
      <c r="J246" s="35"/>
      <c r="K246" s="35"/>
      <c r="L246" s="35"/>
      <c r="M246" s="35"/>
      <c r="N246" s="35"/>
      <c r="O246" s="35"/>
      <c r="P246" s="35"/>
      <c r="Q246" s="34"/>
      <c r="R246" s="35"/>
      <c r="S246" s="35"/>
      <c r="T246" s="35"/>
      <c r="U246" s="35"/>
      <c r="V246" s="35"/>
      <c r="W246" s="35"/>
      <c r="X246" s="35"/>
      <c r="Y246" s="35"/>
      <c r="Z246" s="36"/>
      <c r="AA246" s="34"/>
      <c r="AB246" s="35"/>
      <c r="AC246" s="35"/>
      <c r="AD246" s="35"/>
      <c r="AE246" s="36"/>
      <c r="AF246" s="34"/>
      <c r="AG246" s="35"/>
      <c r="AH246" s="35"/>
      <c r="AI246" s="35"/>
      <c r="AJ246" s="35"/>
      <c r="AK246" s="35"/>
      <c r="AL246" s="35"/>
      <c r="AM246" s="35"/>
      <c r="AN246" s="35"/>
      <c r="AO246" s="35"/>
      <c r="AP246" s="36"/>
      <c r="AQ246" s="34"/>
      <c r="AR246" s="35"/>
      <c r="AS246" s="35"/>
      <c r="AT246" s="35"/>
      <c r="AU246" s="35"/>
      <c r="AV246" s="35"/>
      <c r="AW246" s="35"/>
      <c r="AX246" s="37"/>
      <c r="AY246" s="34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7"/>
      <c r="BP246" s="38"/>
      <c r="BQ246" s="35"/>
      <c r="BR246" s="39"/>
      <c r="BS246" s="40"/>
      <c r="BT246" s="60"/>
      <c r="BU246" s="41"/>
      <c r="BV246" s="41"/>
      <c r="BW246" s="41"/>
      <c r="BX246" s="42"/>
      <c r="BY246" s="43"/>
    </row>
    <row r="247" spans="1:77" ht="17.350000000000001" customHeight="1">
      <c r="A247" s="66" t="str">
        <f t="shared" si="11"/>
        <v>010001</v>
      </c>
      <c r="B247" s="63" t="s">
        <v>374</v>
      </c>
      <c r="C247" s="62" t="str">
        <f t="shared" si="10"/>
        <v/>
      </c>
      <c r="D247" s="66" t="str">
        <f t="shared" si="12"/>
        <v/>
      </c>
      <c r="E247" s="32"/>
      <c r="F247" s="33"/>
      <c r="G247" s="59"/>
      <c r="H247" s="58"/>
      <c r="I247" s="35"/>
      <c r="J247" s="35"/>
      <c r="K247" s="35"/>
      <c r="L247" s="35"/>
      <c r="M247" s="35"/>
      <c r="N247" s="35"/>
      <c r="O247" s="35"/>
      <c r="P247" s="35"/>
      <c r="Q247" s="34"/>
      <c r="R247" s="35"/>
      <c r="S247" s="35"/>
      <c r="T247" s="35"/>
      <c r="U247" s="35"/>
      <c r="V247" s="35"/>
      <c r="W247" s="35"/>
      <c r="X247" s="35"/>
      <c r="Y247" s="35"/>
      <c r="Z247" s="36"/>
      <c r="AA247" s="34"/>
      <c r="AB247" s="35"/>
      <c r="AC247" s="35"/>
      <c r="AD247" s="35"/>
      <c r="AE247" s="36"/>
      <c r="AF247" s="34"/>
      <c r="AG247" s="35"/>
      <c r="AH247" s="35"/>
      <c r="AI247" s="35"/>
      <c r="AJ247" s="35"/>
      <c r="AK247" s="35"/>
      <c r="AL247" s="35"/>
      <c r="AM247" s="35"/>
      <c r="AN247" s="35"/>
      <c r="AO247" s="35"/>
      <c r="AP247" s="36"/>
      <c r="AQ247" s="34"/>
      <c r="AR247" s="35"/>
      <c r="AS247" s="35"/>
      <c r="AT247" s="35"/>
      <c r="AU247" s="35"/>
      <c r="AV247" s="35"/>
      <c r="AW247" s="35"/>
      <c r="AX247" s="37"/>
      <c r="AY247" s="34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7"/>
      <c r="BP247" s="38"/>
      <c r="BQ247" s="35"/>
      <c r="BR247" s="39"/>
      <c r="BS247" s="40"/>
      <c r="BT247" s="60"/>
      <c r="BU247" s="41"/>
      <c r="BV247" s="41"/>
      <c r="BW247" s="41"/>
      <c r="BX247" s="42"/>
      <c r="BY247" s="43"/>
    </row>
    <row r="248" spans="1:77" ht="17.350000000000001" customHeight="1">
      <c r="A248" s="66" t="str">
        <f t="shared" si="11"/>
        <v>010001</v>
      </c>
      <c r="B248" s="63" t="s">
        <v>375</v>
      </c>
      <c r="C248" s="62" t="str">
        <f t="shared" si="10"/>
        <v/>
      </c>
      <c r="D248" s="66" t="str">
        <f t="shared" si="12"/>
        <v/>
      </c>
      <c r="E248" s="32"/>
      <c r="F248" s="33"/>
      <c r="G248" s="59"/>
      <c r="H248" s="58"/>
      <c r="I248" s="35"/>
      <c r="J248" s="35"/>
      <c r="K248" s="35"/>
      <c r="L248" s="35"/>
      <c r="M248" s="35"/>
      <c r="N248" s="35"/>
      <c r="O248" s="35"/>
      <c r="P248" s="35"/>
      <c r="Q248" s="34"/>
      <c r="R248" s="35"/>
      <c r="S248" s="35"/>
      <c r="T248" s="35"/>
      <c r="U248" s="35"/>
      <c r="V248" s="35"/>
      <c r="W248" s="35"/>
      <c r="X248" s="35"/>
      <c r="Y248" s="35"/>
      <c r="Z248" s="36"/>
      <c r="AA248" s="34"/>
      <c r="AB248" s="35"/>
      <c r="AC248" s="35"/>
      <c r="AD248" s="35"/>
      <c r="AE248" s="36"/>
      <c r="AF248" s="34"/>
      <c r="AG248" s="35"/>
      <c r="AH248" s="35"/>
      <c r="AI248" s="35"/>
      <c r="AJ248" s="35"/>
      <c r="AK248" s="35"/>
      <c r="AL248" s="35"/>
      <c r="AM248" s="35"/>
      <c r="AN248" s="35"/>
      <c r="AO248" s="35"/>
      <c r="AP248" s="36"/>
      <c r="AQ248" s="34"/>
      <c r="AR248" s="35"/>
      <c r="AS248" s="35"/>
      <c r="AT248" s="35"/>
      <c r="AU248" s="35"/>
      <c r="AV248" s="35"/>
      <c r="AW248" s="35"/>
      <c r="AX248" s="37"/>
      <c r="AY248" s="34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7"/>
      <c r="BP248" s="38"/>
      <c r="BQ248" s="35"/>
      <c r="BR248" s="39"/>
      <c r="BS248" s="40"/>
      <c r="BT248" s="60"/>
      <c r="BU248" s="41"/>
      <c r="BV248" s="41"/>
      <c r="BW248" s="41"/>
      <c r="BX248" s="42"/>
      <c r="BY248" s="43"/>
    </row>
    <row r="249" spans="1:77" ht="17.350000000000001" customHeight="1">
      <c r="A249" s="66" t="str">
        <f t="shared" si="11"/>
        <v>010001</v>
      </c>
      <c r="B249" s="63" t="s">
        <v>376</v>
      </c>
      <c r="C249" s="62" t="str">
        <f t="shared" si="10"/>
        <v/>
      </c>
      <c r="D249" s="66" t="str">
        <f t="shared" si="12"/>
        <v/>
      </c>
      <c r="E249" s="32"/>
      <c r="F249" s="33"/>
      <c r="G249" s="59"/>
      <c r="H249" s="58"/>
      <c r="I249" s="35"/>
      <c r="J249" s="35"/>
      <c r="K249" s="35"/>
      <c r="L249" s="35"/>
      <c r="M249" s="35"/>
      <c r="N249" s="35"/>
      <c r="O249" s="35"/>
      <c r="P249" s="35"/>
      <c r="Q249" s="34"/>
      <c r="R249" s="35"/>
      <c r="S249" s="35"/>
      <c r="T249" s="35"/>
      <c r="U249" s="35"/>
      <c r="V249" s="35"/>
      <c r="W249" s="35"/>
      <c r="X249" s="35"/>
      <c r="Y249" s="35"/>
      <c r="Z249" s="36"/>
      <c r="AA249" s="34"/>
      <c r="AB249" s="35"/>
      <c r="AC249" s="35"/>
      <c r="AD249" s="35"/>
      <c r="AE249" s="36"/>
      <c r="AF249" s="34"/>
      <c r="AG249" s="35"/>
      <c r="AH249" s="35"/>
      <c r="AI249" s="35"/>
      <c r="AJ249" s="35"/>
      <c r="AK249" s="35"/>
      <c r="AL249" s="35"/>
      <c r="AM249" s="35"/>
      <c r="AN249" s="35"/>
      <c r="AO249" s="35"/>
      <c r="AP249" s="36"/>
      <c r="AQ249" s="34"/>
      <c r="AR249" s="35"/>
      <c r="AS249" s="35"/>
      <c r="AT249" s="35"/>
      <c r="AU249" s="35"/>
      <c r="AV249" s="35"/>
      <c r="AW249" s="35"/>
      <c r="AX249" s="37"/>
      <c r="AY249" s="34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7"/>
      <c r="BP249" s="38"/>
      <c r="BQ249" s="35"/>
      <c r="BR249" s="39"/>
      <c r="BS249" s="40"/>
      <c r="BT249" s="60"/>
      <c r="BU249" s="41"/>
      <c r="BV249" s="41"/>
      <c r="BW249" s="41"/>
      <c r="BX249" s="42"/>
      <c r="BY249" s="43"/>
    </row>
    <row r="250" spans="1:77" ht="17.350000000000001" customHeight="1">
      <c r="A250" s="66" t="str">
        <f t="shared" si="11"/>
        <v>010001</v>
      </c>
      <c r="B250" s="63" t="s">
        <v>377</v>
      </c>
      <c r="C250" s="62" t="str">
        <f t="shared" si="10"/>
        <v/>
      </c>
      <c r="D250" s="66" t="str">
        <f t="shared" si="12"/>
        <v/>
      </c>
      <c r="E250" s="32"/>
      <c r="F250" s="33"/>
      <c r="G250" s="59"/>
      <c r="H250" s="58"/>
      <c r="I250" s="35"/>
      <c r="J250" s="35"/>
      <c r="K250" s="35"/>
      <c r="L250" s="35"/>
      <c r="M250" s="35"/>
      <c r="N250" s="35"/>
      <c r="O250" s="35"/>
      <c r="P250" s="35"/>
      <c r="Q250" s="34"/>
      <c r="R250" s="35"/>
      <c r="S250" s="35"/>
      <c r="T250" s="35"/>
      <c r="U250" s="35"/>
      <c r="V250" s="35"/>
      <c r="W250" s="35"/>
      <c r="X250" s="35"/>
      <c r="Y250" s="35"/>
      <c r="Z250" s="36"/>
      <c r="AA250" s="34"/>
      <c r="AB250" s="35"/>
      <c r="AC250" s="35"/>
      <c r="AD250" s="35"/>
      <c r="AE250" s="36"/>
      <c r="AF250" s="34"/>
      <c r="AG250" s="35"/>
      <c r="AH250" s="35"/>
      <c r="AI250" s="35"/>
      <c r="AJ250" s="35"/>
      <c r="AK250" s="35"/>
      <c r="AL250" s="35"/>
      <c r="AM250" s="35"/>
      <c r="AN250" s="35"/>
      <c r="AO250" s="35"/>
      <c r="AP250" s="36"/>
      <c r="AQ250" s="34"/>
      <c r="AR250" s="35"/>
      <c r="AS250" s="35"/>
      <c r="AT250" s="35"/>
      <c r="AU250" s="35"/>
      <c r="AV250" s="35"/>
      <c r="AW250" s="35"/>
      <c r="AX250" s="37"/>
      <c r="AY250" s="34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7"/>
      <c r="BP250" s="38"/>
      <c r="BQ250" s="35"/>
      <c r="BR250" s="39"/>
      <c r="BS250" s="40"/>
      <c r="BT250" s="60"/>
      <c r="BU250" s="41"/>
      <c r="BV250" s="41"/>
      <c r="BW250" s="41"/>
      <c r="BX250" s="42"/>
      <c r="BY250" s="43"/>
    </row>
    <row r="251" spans="1:77" ht="17.350000000000001" customHeight="1">
      <c r="A251" s="66" t="str">
        <f t="shared" si="11"/>
        <v>010001</v>
      </c>
      <c r="B251" s="63" t="s">
        <v>378</v>
      </c>
      <c r="C251" s="62" t="str">
        <f t="shared" si="10"/>
        <v/>
      </c>
      <c r="D251" s="66" t="str">
        <f t="shared" si="12"/>
        <v/>
      </c>
      <c r="E251" s="32"/>
      <c r="F251" s="33"/>
      <c r="G251" s="59"/>
      <c r="H251" s="58"/>
      <c r="I251" s="35"/>
      <c r="J251" s="35"/>
      <c r="K251" s="35"/>
      <c r="L251" s="35"/>
      <c r="M251" s="35"/>
      <c r="N251" s="35"/>
      <c r="O251" s="35"/>
      <c r="P251" s="35"/>
      <c r="Q251" s="34"/>
      <c r="R251" s="35"/>
      <c r="S251" s="35"/>
      <c r="T251" s="35"/>
      <c r="U251" s="35"/>
      <c r="V251" s="35"/>
      <c r="W251" s="35"/>
      <c r="X251" s="35"/>
      <c r="Y251" s="35"/>
      <c r="Z251" s="36"/>
      <c r="AA251" s="34"/>
      <c r="AB251" s="35"/>
      <c r="AC251" s="35"/>
      <c r="AD251" s="35"/>
      <c r="AE251" s="36"/>
      <c r="AF251" s="34"/>
      <c r="AG251" s="35"/>
      <c r="AH251" s="35"/>
      <c r="AI251" s="35"/>
      <c r="AJ251" s="35"/>
      <c r="AK251" s="35"/>
      <c r="AL251" s="35"/>
      <c r="AM251" s="35"/>
      <c r="AN251" s="35"/>
      <c r="AO251" s="35"/>
      <c r="AP251" s="36"/>
      <c r="AQ251" s="34"/>
      <c r="AR251" s="35"/>
      <c r="AS251" s="35"/>
      <c r="AT251" s="35"/>
      <c r="AU251" s="35"/>
      <c r="AV251" s="35"/>
      <c r="AW251" s="35"/>
      <c r="AX251" s="37"/>
      <c r="AY251" s="34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7"/>
      <c r="BP251" s="38"/>
      <c r="BQ251" s="35"/>
      <c r="BR251" s="39"/>
      <c r="BS251" s="40"/>
      <c r="BT251" s="60"/>
      <c r="BU251" s="41"/>
      <c r="BV251" s="41"/>
      <c r="BW251" s="41"/>
      <c r="BX251" s="42"/>
      <c r="BY251" s="43"/>
    </row>
    <row r="252" spans="1:77" ht="17.350000000000001" customHeight="1">
      <c r="A252" s="66" t="str">
        <f t="shared" si="11"/>
        <v>010001</v>
      </c>
      <c r="B252" s="63" t="s">
        <v>379</v>
      </c>
      <c r="C252" s="62" t="str">
        <f t="shared" si="10"/>
        <v/>
      </c>
      <c r="D252" s="66" t="str">
        <f t="shared" si="12"/>
        <v/>
      </c>
      <c r="E252" s="32"/>
      <c r="F252" s="33"/>
      <c r="G252" s="59"/>
      <c r="H252" s="58"/>
      <c r="I252" s="35"/>
      <c r="J252" s="35"/>
      <c r="K252" s="35"/>
      <c r="L252" s="35"/>
      <c r="M252" s="35"/>
      <c r="N252" s="35"/>
      <c r="O252" s="35"/>
      <c r="P252" s="35"/>
      <c r="Q252" s="34"/>
      <c r="R252" s="35"/>
      <c r="S252" s="35"/>
      <c r="T252" s="35"/>
      <c r="U252" s="35"/>
      <c r="V252" s="35"/>
      <c r="W252" s="35"/>
      <c r="X252" s="35"/>
      <c r="Y252" s="35"/>
      <c r="Z252" s="36"/>
      <c r="AA252" s="34"/>
      <c r="AB252" s="35"/>
      <c r="AC252" s="35"/>
      <c r="AD252" s="35"/>
      <c r="AE252" s="36"/>
      <c r="AF252" s="34"/>
      <c r="AG252" s="35"/>
      <c r="AH252" s="35"/>
      <c r="AI252" s="35"/>
      <c r="AJ252" s="35"/>
      <c r="AK252" s="35"/>
      <c r="AL252" s="35"/>
      <c r="AM252" s="35"/>
      <c r="AN252" s="35"/>
      <c r="AO252" s="35"/>
      <c r="AP252" s="36"/>
      <c r="AQ252" s="34"/>
      <c r="AR252" s="35"/>
      <c r="AS252" s="35"/>
      <c r="AT252" s="35"/>
      <c r="AU252" s="35"/>
      <c r="AV252" s="35"/>
      <c r="AW252" s="35"/>
      <c r="AX252" s="37"/>
      <c r="AY252" s="34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7"/>
      <c r="BP252" s="38"/>
      <c r="BQ252" s="35"/>
      <c r="BR252" s="39"/>
      <c r="BS252" s="40"/>
      <c r="BT252" s="60"/>
      <c r="BU252" s="41"/>
      <c r="BV252" s="41"/>
      <c r="BW252" s="41"/>
      <c r="BX252" s="42"/>
      <c r="BY252" s="43"/>
    </row>
    <row r="253" spans="1:77" ht="17.350000000000001" customHeight="1">
      <c r="A253" s="66" t="str">
        <f t="shared" si="11"/>
        <v>010001</v>
      </c>
      <c r="B253" s="63" t="s">
        <v>380</v>
      </c>
      <c r="C253" s="62" t="str">
        <f t="shared" si="10"/>
        <v/>
      </c>
      <c r="D253" s="66" t="str">
        <f t="shared" si="12"/>
        <v/>
      </c>
      <c r="E253" s="32"/>
      <c r="F253" s="33"/>
      <c r="G253" s="59"/>
      <c r="H253" s="58"/>
      <c r="I253" s="35"/>
      <c r="J253" s="35"/>
      <c r="K253" s="35"/>
      <c r="L253" s="35"/>
      <c r="M253" s="35"/>
      <c r="N253" s="35"/>
      <c r="O253" s="35"/>
      <c r="P253" s="35"/>
      <c r="Q253" s="34"/>
      <c r="R253" s="35"/>
      <c r="S253" s="35"/>
      <c r="T253" s="35"/>
      <c r="U253" s="35"/>
      <c r="V253" s="35"/>
      <c r="W253" s="35"/>
      <c r="X253" s="35"/>
      <c r="Y253" s="35"/>
      <c r="Z253" s="36"/>
      <c r="AA253" s="34"/>
      <c r="AB253" s="35"/>
      <c r="AC253" s="35"/>
      <c r="AD253" s="35"/>
      <c r="AE253" s="36"/>
      <c r="AF253" s="34"/>
      <c r="AG253" s="35"/>
      <c r="AH253" s="35"/>
      <c r="AI253" s="35"/>
      <c r="AJ253" s="35"/>
      <c r="AK253" s="35"/>
      <c r="AL253" s="35"/>
      <c r="AM253" s="35"/>
      <c r="AN253" s="35"/>
      <c r="AO253" s="35"/>
      <c r="AP253" s="36"/>
      <c r="AQ253" s="34"/>
      <c r="AR253" s="35"/>
      <c r="AS253" s="35"/>
      <c r="AT253" s="35"/>
      <c r="AU253" s="35"/>
      <c r="AV253" s="35"/>
      <c r="AW253" s="35"/>
      <c r="AX253" s="37"/>
      <c r="AY253" s="34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7"/>
      <c r="BP253" s="38"/>
      <c r="BQ253" s="35"/>
      <c r="BR253" s="39"/>
      <c r="BS253" s="40"/>
      <c r="BT253" s="60"/>
      <c r="BU253" s="41"/>
      <c r="BV253" s="41"/>
      <c r="BW253" s="41"/>
      <c r="BX253" s="42"/>
      <c r="BY253" s="43"/>
    </row>
    <row r="254" spans="1:77" ht="17.350000000000001" customHeight="1">
      <c r="A254" s="66" t="str">
        <f t="shared" si="11"/>
        <v>010001</v>
      </c>
      <c r="B254" s="63" t="s">
        <v>381</v>
      </c>
      <c r="C254" s="62" t="str">
        <f t="shared" si="10"/>
        <v/>
      </c>
      <c r="D254" s="66" t="str">
        <f t="shared" si="12"/>
        <v/>
      </c>
      <c r="E254" s="32"/>
      <c r="F254" s="33"/>
      <c r="G254" s="59"/>
      <c r="H254" s="58"/>
      <c r="I254" s="35"/>
      <c r="J254" s="35"/>
      <c r="K254" s="35"/>
      <c r="L254" s="35"/>
      <c r="M254" s="35"/>
      <c r="N254" s="35"/>
      <c r="O254" s="35"/>
      <c r="P254" s="35"/>
      <c r="Q254" s="34"/>
      <c r="R254" s="35"/>
      <c r="S254" s="35"/>
      <c r="T254" s="35"/>
      <c r="U254" s="35"/>
      <c r="V254" s="35"/>
      <c r="W254" s="35"/>
      <c r="X254" s="35"/>
      <c r="Y254" s="35"/>
      <c r="Z254" s="36"/>
      <c r="AA254" s="34"/>
      <c r="AB254" s="35"/>
      <c r="AC254" s="35"/>
      <c r="AD254" s="35"/>
      <c r="AE254" s="36"/>
      <c r="AF254" s="34"/>
      <c r="AG254" s="35"/>
      <c r="AH254" s="35"/>
      <c r="AI254" s="35"/>
      <c r="AJ254" s="35"/>
      <c r="AK254" s="35"/>
      <c r="AL254" s="35"/>
      <c r="AM254" s="35"/>
      <c r="AN254" s="35"/>
      <c r="AO254" s="35"/>
      <c r="AP254" s="36"/>
      <c r="AQ254" s="34"/>
      <c r="AR254" s="35"/>
      <c r="AS254" s="35"/>
      <c r="AT254" s="35"/>
      <c r="AU254" s="35"/>
      <c r="AV254" s="35"/>
      <c r="AW254" s="35"/>
      <c r="AX254" s="37"/>
      <c r="AY254" s="34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7"/>
      <c r="BP254" s="38"/>
      <c r="BQ254" s="35"/>
      <c r="BR254" s="39"/>
      <c r="BS254" s="40"/>
      <c r="BT254" s="60"/>
      <c r="BU254" s="41"/>
      <c r="BV254" s="41"/>
      <c r="BW254" s="41"/>
      <c r="BX254" s="42"/>
      <c r="BY254" s="43"/>
    </row>
    <row r="255" spans="1:77" ht="17.350000000000001" customHeight="1">
      <c r="A255" s="66" t="str">
        <f t="shared" si="11"/>
        <v>010001</v>
      </c>
      <c r="B255" s="63" t="s">
        <v>382</v>
      </c>
      <c r="C255" s="62" t="str">
        <f t="shared" si="10"/>
        <v/>
      </c>
      <c r="D255" s="66" t="str">
        <f t="shared" si="12"/>
        <v/>
      </c>
      <c r="E255" s="32"/>
      <c r="F255" s="33"/>
      <c r="G255" s="59"/>
      <c r="H255" s="58"/>
      <c r="I255" s="35"/>
      <c r="J255" s="35"/>
      <c r="K255" s="35"/>
      <c r="L255" s="35"/>
      <c r="M255" s="35"/>
      <c r="N255" s="35"/>
      <c r="O255" s="35"/>
      <c r="P255" s="35"/>
      <c r="Q255" s="34"/>
      <c r="R255" s="35"/>
      <c r="S255" s="35"/>
      <c r="T255" s="35"/>
      <c r="U255" s="35"/>
      <c r="V255" s="35"/>
      <c r="W255" s="35"/>
      <c r="X255" s="35"/>
      <c r="Y255" s="35"/>
      <c r="Z255" s="36"/>
      <c r="AA255" s="34"/>
      <c r="AB255" s="35"/>
      <c r="AC255" s="35"/>
      <c r="AD255" s="35"/>
      <c r="AE255" s="36"/>
      <c r="AF255" s="34"/>
      <c r="AG255" s="35"/>
      <c r="AH255" s="35"/>
      <c r="AI255" s="35"/>
      <c r="AJ255" s="35"/>
      <c r="AK255" s="35"/>
      <c r="AL255" s="35"/>
      <c r="AM255" s="35"/>
      <c r="AN255" s="35"/>
      <c r="AO255" s="35"/>
      <c r="AP255" s="36"/>
      <c r="AQ255" s="34"/>
      <c r="AR255" s="35"/>
      <c r="AS255" s="35"/>
      <c r="AT255" s="35"/>
      <c r="AU255" s="35"/>
      <c r="AV255" s="35"/>
      <c r="AW255" s="35"/>
      <c r="AX255" s="37"/>
      <c r="AY255" s="34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7"/>
      <c r="BP255" s="38"/>
      <c r="BQ255" s="35"/>
      <c r="BR255" s="39"/>
      <c r="BS255" s="40"/>
      <c r="BT255" s="60"/>
      <c r="BU255" s="41"/>
      <c r="BV255" s="41"/>
      <c r="BW255" s="41"/>
      <c r="BX255" s="42"/>
      <c r="BY255" s="43"/>
    </row>
    <row r="256" spans="1:77" ht="17.350000000000001" customHeight="1">
      <c r="A256" s="66" t="str">
        <f t="shared" si="11"/>
        <v>010001</v>
      </c>
      <c r="B256" s="63" t="s">
        <v>383</v>
      </c>
      <c r="C256" s="62" t="str">
        <f t="shared" si="10"/>
        <v/>
      </c>
      <c r="D256" s="66" t="str">
        <f t="shared" si="12"/>
        <v/>
      </c>
      <c r="E256" s="32"/>
      <c r="F256" s="33"/>
      <c r="G256" s="59"/>
      <c r="H256" s="58"/>
      <c r="I256" s="35"/>
      <c r="J256" s="35"/>
      <c r="K256" s="35"/>
      <c r="L256" s="35"/>
      <c r="M256" s="35"/>
      <c r="N256" s="35"/>
      <c r="O256" s="35"/>
      <c r="P256" s="35"/>
      <c r="Q256" s="34"/>
      <c r="R256" s="35"/>
      <c r="S256" s="35"/>
      <c r="T256" s="35"/>
      <c r="U256" s="35"/>
      <c r="V256" s="35"/>
      <c r="W256" s="35"/>
      <c r="X256" s="35"/>
      <c r="Y256" s="35"/>
      <c r="Z256" s="36"/>
      <c r="AA256" s="34"/>
      <c r="AB256" s="35"/>
      <c r="AC256" s="35"/>
      <c r="AD256" s="35"/>
      <c r="AE256" s="36"/>
      <c r="AF256" s="34"/>
      <c r="AG256" s="35"/>
      <c r="AH256" s="35"/>
      <c r="AI256" s="35"/>
      <c r="AJ256" s="35"/>
      <c r="AK256" s="35"/>
      <c r="AL256" s="35"/>
      <c r="AM256" s="35"/>
      <c r="AN256" s="35"/>
      <c r="AO256" s="35"/>
      <c r="AP256" s="36"/>
      <c r="AQ256" s="34"/>
      <c r="AR256" s="35"/>
      <c r="AS256" s="35"/>
      <c r="AT256" s="35"/>
      <c r="AU256" s="35"/>
      <c r="AV256" s="35"/>
      <c r="AW256" s="35"/>
      <c r="AX256" s="37"/>
      <c r="AY256" s="34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7"/>
      <c r="BP256" s="38"/>
      <c r="BQ256" s="35"/>
      <c r="BR256" s="39"/>
      <c r="BS256" s="40"/>
      <c r="BT256" s="60"/>
      <c r="BU256" s="41"/>
      <c r="BV256" s="41"/>
      <c r="BW256" s="41"/>
      <c r="BX256" s="42"/>
      <c r="BY256" s="43"/>
    </row>
    <row r="257" spans="1:77" ht="17.350000000000001" customHeight="1">
      <c r="A257" s="66" t="str">
        <f t="shared" si="11"/>
        <v>010001</v>
      </c>
      <c r="B257" s="63" t="s">
        <v>384</v>
      </c>
      <c r="C257" s="62" t="str">
        <f t="shared" si="10"/>
        <v/>
      </c>
      <c r="D257" s="66" t="str">
        <f t="shared" si="12"/>
        <v/>
      </c>
      <c r="E257" s="32"/>
      <c r="F257" s="33"/>
      <c r="G257" s="59"/>
      <c r="H257" s="58"/>
      <c r="I257" s="35"/>
      <c r="J257" s="35"/>
      <c r="K257" s="35"/>
      <c r="L257" s="35"/>
      <c r="M257" s="35"/>
      <c r="N257" s="35"/>
      <c r="O257" s="35"/>
      <c r="P257" s="35"/>
      <c r="Q257" s="34"/>
      <c r="R257" s="35"/>
      <c r="S257" s="35"/>
      <c r="T257" s="35"/>
      <c r="U257" s="35"/>
      <c r="V257" s="35"/>
      <c r="W257" s="35"/>
      <c r="X257" s="35"/>
      <c r="Y257" s="35"/>
      <c r="Z257" s="36"/>
      <c r="AA257" s="34"/>
      <c r="AB257" s="35"/>
      <c r="AC257" s="35"/>
      <c r="AD257" s="35"/>
      <c r="AE257" s="36"/>
      <c r="AF257" s="34"/>
      <c r="AG257" s="35"/>
      <c r="AH257" s="35"/>
      <c r="AI257" s="35"/>
      <c r="AJ257" s="35"/>
      <c r="AK257" s="35"/>
      <c r="AL257" s="35"/>
      <c r="AM257" s="35"/>
      <c r="AN257" s="35"/>
      <c r="AO257" s="35"/>
      <c r="AP257" s="36"/>
      <c r="AQ257" s="34"/>
      <c r="AR257" s="35"/>
      <c r="AS257" s="35"/>
      <c r="AT257" s="35"/>
      <c r="AU257" s="35"/>
      <c r="AV257" s="35"/>
      <c r="AW257" s="35"/>
      <c r="AX257" s="37"/>
      <c r="AY257" s="34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7"/>
      <c r="BP257" s="38"/>
      <c r="BQ257" s="35"/>
      <c r="BR257" s="39"/>
      <c r="BS257" s="40"/>
      <c r="BT257" s="60"/>
      <c r="BU257" s="41"/>
      <c r="BV257" s="41"/>
      <c r="BW257" s="41"/>
      <c r="BX257" s="42"/>
      <c r="BY257" s="43"/>
    </row>
    <row r="258" spans="1:77" ht="17.350000000000001" customHeight="1">
      <c r="A258" s="66" t="str">
        <f t="shared" si="11"/>
        <v>010001</v>
      </c>
      <c r="B258" s="63" t="s">
        <v>385</v>
      </c>
      <c r="C258" s="62" t="str">
        <f t="shared" si="10"/>
        <v/>
      </c>
      <c r="D258" s="66" t="str">
        <f t="shared" si="12"/>
        <v/>
      </c>
      <c r="E258" s="32"/>
      <c r="F258" s="33"/>
      <c r="G258" s="59"/>
      <c r="H258" s="58"/>
      <c r="I258" s="35"/>
      <c r="J258" s="35"/>
      <c r="K258" s="35"/>
      <c r="L258" s="35"/>
      <c r="M258" s="35"/>
      <c r="N258" s="35"/>
      <c r="O258" s="35"/>
      <c r="P258" s="35"/>
      <c r="Q258" s="34"/>
      <c r="R258" s="35"/>
      <c r="S258" s="35"/>
      <c r="T258" s="35"/>
      <c r="U258" s="35"/>
      <c r="V258" s="35"/>
      <c r="W258" s="35"/>
      <c r="X258" s="35"/>
      <c r="Y258" s="35"/>
      <c r="Z258" s="36"/>
      <c r="AA258" s="34"/>
      <c r="AB258" s="35"/>
      <c r="AC258" s="35"/>
      <c r="AD258" s="35"/>
      <c r="AE258" s="36"/>
      <c r="AF258" s="34"/>
      <c r="AG258" s="35"/>
      <c r="AH258" s="35"/>
      <c r="AI258" s="35"/>
      <c r="AJ258" s="35"/>
      <c r="AK258" s="35"/>
      <c r="AL258" s="35"/>
      <c r="AM258" s="35"/>
      <c r="AN258" s="35"/>
      <c r="AO258" s="35"/>
      <c r="AP258" s="36"/>
      <c r="AQ258" s="34"/>
      <c r="AR258" s="35"/>
      <c r="AS258" s="35"/>
      <c r="AT258" s="35"/>
      <c r="AU258" s="35"/>
      <c r="AV258" s="35"/>
      <c r="AW258" s="35"/>
      <c r="AX258" s="37"/>
      <c r="AY258" s="34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7"/>
      <c r="BP258" s="38"/>
      <c r="BQ258" s="35"/>
      <c r="BR258" s="39"/>
      <c r="BS258" s="40"/>
      <c r="BT258" s="60"/>
      <c r="BU258" s="41"/>
      <c r="BV258" s="41"/>
      <c r="BW258" s="41"/>
      <c r="BX258" s="42"/>
      <c r="BY258" s="43"/>
    </row>
    <row r="259" spans="1:77" ht="17.350000000000001" customHeight="1">
      <c r="A259" s="66" t="str">
        <f t="shared" si="11"/>
        <v>010001</v>
      </c>
      <c r="B259" s="63" t="s">
        <v>386</v>
      </c>
      <c r="C259" s="62" t="str">
        <f t="shared" ref="C259:C322" si="13">IF(E259="","",CONCATENATE(A259,B259))</f>
        <v/>
      </c>
      <c r="D259" s="66" t="str">
        <f t="shared" si="12"/>
        <v/>
      </c>
      <c r="E259" s="32"/>
      <c r="F259" s="33"/>
      <c r="G259" s="59"/>
      <c r="H259" s="58"/>
      <c r="I259" s="35"/>
      <c r="J259" s="35"/>
      <c r="K259" s="35"/>
      <c r="L259" s="35"/>
      <c r="M259" s="35"/>
      <c r="N259" s="35"/>
      <c r="O259" s="35"/>
      <c r="P259" s="35"/>
      <c r="Q259" s="34"/>
      <c r="R259" s="35"/>
      <c r="S259" s="35"/>
      <c r="T259" s="35"/>
      <c r="U259" s="35"/>
      <c r="V259" s="35"/>
      <c r="W259" s="35"/>
      <c r="X259" s="35"/>
      <c r="Y259" s="35"/>
      <c r="Z259" s="36"/>
      <c r="AA259" s="34"/>
      <c r="AB259" s="35"/>
      <c r="AC259" s="35"/>
      <c r="AD259" s="35"/>
      <c r="AE259" s="36"/>
      <c r="AF259" s="34"/>
      <c r="AG259" s="35"/>
      <c r="AH259" s="35"/>
      <c r="AI259" s="35"/>
      <c r="AJ259" s="35"/>
      <c r="AK259" s="35"/>
      <c r="AL259" s="35"/>
      <c r="AM259" s="35"/>
      <c r="AN259" s="35"/>
      <c r="AO259" s="35"/>
      <c r="AP259" s="36"/>
      <c r="AQ259" s="34"/>
      <c r="AR259" s="35"/>
      <c r="AS259" s="35"/>
      <c r="AT259" s="35"/>
      <c r="AU259" s="35"/>
      <c r="AV259" s="35"/>
      <c r="AW259" s="35"/>
      <c r="AX259" s="37"/>
      <c r="AY259" s="34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7"/>
      <c r="BP259" s="38"/>
      <c r="BQ259" s="35"/>
      <c r="BR259" s="39"/>
      <c r="BS259" s="40"/>
      <c r="BT259" s="60"/>
      <c r="BU259" s="41"/>
      <c r="BV259" s="41"/>
      <c r="BW259" s="41"/>
      <c r="BX259" s="42"/>
      <c r="BY259" s="43"/>
    </row>
    <row r="260" spans="1:77" ht="17.350000000000001" customHeight="1">
      <c r="A260" s="66" t="str">
        <f t="shared" si="11"/>
        <v>010001</v>
      </c>
      <c r="B260" s="63" t="s">
        <v>387</v>
      </c>
      <c r="C260" s="62" t="str">
        <f t="shared" si="13"/>
        <v/>
      </c>
      <c r="D260" s="66" t="str">
        <f t="shared" si="12"/>
        <v/>
      </c>
      <c r="E260" s="32"/>
      <c r="F260" s="33"/>
      <c r="G260" s="59"/>
      <c r="H260" s="58"/>
      <c r="I260" s="35"/>
      <c r="J260" s="35"/>
      <c r="K260" s="35"/>
      <c r="L260" s="35"/>
      <c r="M260" s="35"/>
      <c r="N260" s="35"/>
      <c r="O260" s="35"/>
      <c r="P260" s="35"/>
      <c r="Q260" s="34"/>
      <c r="R260" s="35"/>
      <c r="S260" s="35"/>
      <c r="T260" s="35"/>
      <c r="U260" s="35"/>
      <c r="V260" s="35"/>
      <c r="W260" s="35"/>
      <c r="X260" s="35"/>
      <c r="Y260" s="35"/>
      <c r="Z260" s="36"/>
      <c r="AA260" s="34"/>
      <c r="AB260" s="35"/>
      <c r="AC260" s="35"/>
      <c r="AD260" s="35"/>
      <c r="AE260" s="36"/>
      <c r="AF260" s="34"/>
      <c r="AG260" s="35"/>
      <c r="AH260" s="35"/>
      <c r="AI260" s="35"/>
      <c r="AJ260" s="35"/>
      <c r="AK260" s="35"/>
      <c r="AL260" s="35"/>
      <c r="AM260" s="35"/>
      <c r="AN260" s="35"/>
      <c r="AO260" s="35"/>
      <c r="AP260" s="36"/>
      <c r="AQ260" s="34"/>
      <c r="AR260" s="35"/>
      <c r="AS260" s="35"/>
      <c r="AT260" s="35"/>
      <c r="AU260" s="35"/>
      <c r="AV260" s="35"/>
      <c r="AW260" s="35"/>
      <c r="AX260" s="37"/>
      <c r="AY260" s="34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7"/>
      <c r="BP260" s="38"/>
      <c r="BQ260" s="35"/>
      <c r="BR260" s="39"/>
      <c r="BS260" s="40"/>
      <c r="BT260" s="60"/>
      <c r="BU260" s="41"/>
      <c r="BV260" s="41"/>
      <c r="BW260" s="41"/>
      <c r="BX260" s="42"/>
      <c r="BY260" s="43"/>
    </row>
    <row r="261" spans="1:77" ht="17.350000000000001" customHeight="1">
      <c r="A261" s="66" t="str">
        <f t="shared" ref="A261:A324" si="14">+$A$3</f>
        <v>010001</v>
      </c>
      <c r="B261" s="63" t="s">
        <v>388</v>
      </c>
      <c r="C261" s="62" t="str">
        <f t="shared" si="13"/>
        <v/>
      </c>
      <c r="D261" s="66" t="str">
        <f t="shared" ref="D261:D324" si="15">IF(E261="","",$D$3)</f>
        <v/>
      </c>
      <c r="E261" s="32"/>
      <c r="F261" s="33"/>
      <c r="G261" s="59"/>
      <c r="H261" s="58"/>
      <c r="I261" s="35"/>
      <c r="J261" s="35"/>
      <c r="K261" s="35"/>
      <c r="L261" s="35"/>
      <c r="M261" s="35"/>
      <c r="N261" s="35"/>
      <c r="O261" s="35"/>
      <c r="P261" s="35"/>
      <c r="Q261" s="34"/>
      <c r="R261" s="35"/>
      <c r="S261" s="35"/>
      <c r="T261" s="35"/>
      <c r="U261" s="35"/>
      <c r="V261" s="35"/>
      <c r="W261" s="35"/>
      <c r="X261" s="35"/>
      <c r="Y261" s="35"/>
      <c r="Z261" s="36"/>
      <c r="AA261" s="34"/>
      <c r="AB261" s="35"/>
      <c r="AC261" s="35"/>
      <c r="AD261" s="35"/>
      <c r="AE261" s="36"/>
      <c r="AF261" s="34"/>
      <c r="AG261" s="35"/>
      <c r="AH261" s="35"/>
      <c r="AI261" s="35"/>
      <c r="AJ261" s="35"/>
      <c r="AK261" s="35"/>
      <c r="AL261" s="35"/>
      <c r="AM261" s="35"/>
      <c r="AN261" s="35"/>
      <c r="AO261" s="35"/>
      <c r="AP261" s="36"/>
      <c r="AQ261" s="34"/>
      <c r="AR261" s="35"/>
      <c r="AS261" s="35"/>
      <c r="AT261" s="35"/>
      <c r="AU261" s="35"/>
      <c r="AV261" s="35"/>
      <c r="AW261" s="35"/>
      <c r="AX261" s="37"/>
      <c r="AY261" s="34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7"/>
      <c r="BP261" s="38"/>
      <c r="BQ261" s="35"/>
      <c r="BR261" s="39"/>
      <c r="BS261" s="40"/>
      <c r="BT261" s="60"/>
      <c r="BU261" s="41"/>
      <c r="BV261" s="41"/>
      <c r="BW261" s="41"/>
      <c r="BX261" s="42"/>
      <c r="BY261" s="43"/>
    </row>
    <row r="262" spans="1:77" ht="17.350000000000001" customHeight="1">
      <c r="A262" s="66" t="str">
        <f t="shared" si="14"/>
        <v>010001</v>
      </c>
      <c r="B262" s="63" t="s">
        <v>389</v>
      </c>
      <c r="C262" s="62" t="str">
        <f t="shared" si="13"/>
        <v/>
      </c>
      <c r="D262" s="66" t="str">
        <f t="shared" si="15"/>
        <v/>
      </c>
      <c r="E262" s="32"/>
      <c r="F262" s="33"/>
      <c r="G262" s="43"/>
      <c r="H262" s="58"/>
      <c r="I262" s="35"/>
      <c r="J262" s="35"/>
      <c r="K262" s="35"/>
      <c r="L262" s="35"/>
      <c r="M262" s="35"/>
      <c r="N262" s="35"/>
      <c r="O262" s="35"/>
      <c r="P262" s="35"/>
      <c r="Q262" s="34"/>
      <c r="R262" s="35"/>
      <c r="S262" s="35"/>
      <c r="T262" s="35"/>
      <c r="U262" s="35"/>
      <c r="V262" s="35"/>
      <c r="W262" s="35"/>
      <c r="X262" s="35"/>
      <c r="Y262" s="35"/>
      <c r="Z262" s="36"/>
      <c r="AA262" s="34"/>
      <c r="AB262" s="35"/>
      <c r="AC262" s="35"/>
      <c r="AD262" s="35"/>
      <c r="AE262" s="36"/>
      <c r="AF262" s="34"/>
      <c r="AG262" s="35"/>
      <c r="AH262" s="35"/>
      <c r="AI262" s="35"/>
      <c r="AJ262" s="35"/>
      <c r="AK262" s="35"/>
      <c r="AL262" s="35"/>
      <c r="AM262" s="35"/>
      <c r="AN262" s="35"/>
      <c r="AO262" s="35"/>
      <c r="AP262" s="36"/>
      <c r="AQ262" s="34"/>
      <c r="AR262" s="35"/>
      <c r="AS262" s="35"/>
      <c r="AT262" s="35"/>
      <c r="AU262" s="35"/>
      <c r="AV262" s="35"/>
      <c r="AW262" s="35"/>
      <c r="AX262" s="37"/>
      <c r="AY262" s="34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7"/>
      <c r="BP262" s="38"/>
      <c r="BQ262" s="35"/>
      <c r="BR262" s="39"/>
      <c r="BS262" s="40"/>
      <c r="BT262" s="60"/>
      <c r="BU262" s="41"/>
      <c r="BV262" s="41"/>
      <c r="BW262" s="41"/>
      <c r="BX262" s="42"/>
      <c r="BY262" s="43"/>
    </row>
    <row r="263" spans="1:77" ht="17.350000000000001" customHeight="1">
      <c r="A263" s="66" t="str">
        <f t="shared" si="14"/>
        <v>010001</v>
      </c>
      <c r="B263" s="63" t="s">
        <v>390</v>
      </c>
      <c r="C263" s="62" t="str">
        <f t="shared" si="13"/>
        <v/>
      </c>
      <c r="D263" s="66" t="str">
        <f t="shared" si="15"/>
        <v/>
      </c>
      <c r="E263" s="32"/>
      <c r="F263" s="33"/>
      <c r="G263" s="59"/>
      <c r="H263" s="58"/>
      <c r="I263" s="35"/>
      <c r="J263" s="35"/>
      <c r="K263" s="35"/>
      <c r="L263" s="35"/>
      <c r="M263" s="35"/>
      <c r="N263" s="35"/>
      <c r="O263" s="35"/>
      <c r="P263" s="35"/>
      <c r="Q263" s="34"/>
      <c r="R263" s="35"/>
      <c r="S263" s="35"/>
      <c r="T263" s="35"/>
      <c r="U263" s="35"/>
      <c r="V263" s="35"/>
      <c r="W263" s="35"/>
      <c r="X263" s="35"/>
      <c r="Y263" s="35"/>
      <c r="Z263" s="36"/>
      <c r="AA263" s="34"/>
      <c r="AB263" s="35"/>
      <c r="AC263" s="35"/>
      <c r="AD263" s="35"/>
      <c r="AE263" s="36"/>
      <c r="AF263" s="34"/>
      <c r="AG263" s="35"/>
      <c r="AH263" s="35"/>
      <c r="AI263" s="35"/>
      <c r="AJ263" s="35"/>
      <c r="AK263" s="35"/>
      <c r="AL263" s="35"/>
      <c r="AM263" s="35"/>
      <c r="AN263" s="35"/>
      <c r="AO263" s="35"/>
      <c r="AP263" s="36"/>
      <c r="AQ263" s="34"/>
      <c r="AR263" s="35"/>
      <c r="AS263" s="35"/>
      <c r="AT263" s="35"/>
      <c r="AU263" s="35"/>
      <c r="AV263" s="35"/>
      <c r="AW263" s="35"/>
      <c r="AX263" s="37"/>
      <c r="AY263" s="34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7"/>
      <c r="BP263" s="38"/>
      <c r="BQ263" s="35"/>
      <c r="BR263" s="39"/>
      <c r="BS263" s="40"/>
      <c r="BT263" s="60"/>
      <c r="BU263" s="41"/>
      <c r="BV263" s="41"/>
      <c r="BW263" s="41"/>
      <c r="BX263" s="42"/>
      <c r="BY263" s="43"/>
    </row>
    <row r="264" spans="1:77" ht="17.350000000000001" customHeight="1">
      <c r="A264" s="66" t="str">
        <f t="shared" si="14"/>
        <v>010001</v>
      </c>
      <c r="B264" s="63" t="s">
        <v>391</v>
      </c>
      <c r="C264" s="62" t="str">
        <f t="shared" si="13"/>
        <v/>
      </c>
      <c r="D264" s="66" t="str">
        <f t="shared" si="15"/>
        <v/>
      </c>
      <c r="E264" s="32"/>
      <c r="F264" s="33"/>
      <c r="G264" s="59"/>
      <c r="H264" s="58"/>
      <c r="I264" s="35"/>
      <c r="J264" s="35"/>
      <c r="K264" s="35"/>
      <c r="L264" s="35"/>
      <c r="M264" s="35"/>
      <c r="N264" s="35"/>
      <c r="O264" s="35"/>
      <c r="P264" s="35"/>
      <c r="Q264" s="34"/>
      <c r="R264" s="35"/>
      <c r="S264" s="35"/>
      <c r="T264" s="35"/>
      <c r="U264" s="35"/>
      <c r="V264" s="35"/>
      <c r="W264" s="35"/>
      <c r="X264" s="35"/>
      <c r="Y264" s="35"/>
      <c r="Z264" s="36"/>
      <c r="AA264" s="34"/>
      <c r="AB264" s="35"/>
      <c r="AC264" s="35"/>
      <c r="AD264" s="35"/>
      <c r="AE264" s="36"/>
      <c r="AF264" s="34"/>
      <c r="AG264" s="35"/>
      <c r="AH264" s="35"/>
      <c r="AI264" s="35"/>
      <c r="AJ264" s="35"/>
      <c r="AK264" s="35"/>
      <c r="AL264" s="35"/>
      <c r="AM264" s="35"/>
      <c r="AN264" s="35"/>
      <c r="AO264" s="35"/>
      <c r="AP264" s="36"/>
      <c r="AQ264" s="34"/>
      <c r="AR264" s="35"/>
      <c r="AS264" s="35"/>
      <c r="AT264" s="35"/>
      <c r="AU264" s="35"/>
      <c r="AV264" s="35"/>
      <c r="AW264" s="35"/>
      <c r="AX264" s="37"/>
      <c r="AY264" s="34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7"/>
      <c r="BP264" s="38"/>
      <c r="BQ264" s="35"/>
      <c r="BR264" s="39"/>
      <c r="BS264" s="40"/>
      <c r="BT264" s="60"/>
      <c r="BU264" s="41"/>
      <c r="BV264" s="41"/>
      <c r="BW264" s="41"/>
      <c r="BX264" s="42"/>
      <c r="BY264" s="43"/>
    </row>
    <row r="265" spans="1:77" ht="17.350000000000001" customHeight="1">
      <c r="A265" s="66" t="str">
        <f t="shared" si="14"/>
        <v>010001</v>
      </c>
      <c r="B265" s="63" t="s">
        <v>392</v>
      </c>
      <c r="C265" s="62" t="str">
        <f t="shared" si="13"/>
        <v/>
      </c>
      <c r="D265" s="66" t="str">
        <f t="shared" si="15"/>
        <v/>
      </c>
      <c r="E265" s="32"/>
      <c r="F265" s="33"/>
      <c r="G265" s="59"/>
      <c r="H265" s="58"/>
      <c r="I265" s="35"/>
      <c r="J265" s="35"/>
      <c r="K265" s="35"/>
      <c r="L265" s="35"/>
      <c r="M265" s="35"/>
      <c r="N265" s="35"/>
      <c r="O265" s="35"/>
      <c r="P265" s="35"/>
      <c r="Q265" s="34"/>
      <c r="R265" s="35"/>
      <c r="S265" s="35"/>
      <c r="T265" s="35"/>
      <c r="U265" s="35"/>
      <c r="V265" s="35"/>
      <c r="W265" s="35"/>
      <c r="X265" s="35"/>
      <c r="Y265" s="35"/>
      <c r="Z265" s="36"/>
      <c r="AA265" s="34"/>
      <c r="AB265" s="35"/>
      <c r="AC265" s="35"/>
      <c r="AD265" s="35"/>
      <c r="AE265" s="36"/>
      <c r="AF265" s="34"/>
      <c r="AG265" s="35"/>
      <c r="AH265" s="35"/>
      <c r="AI265" s="35"/>
      <c r="AJ265" s="35"/>
      <c r="AK265" s="35"/>
      <c r="AL265" s="35"/>
      <c r="AM265" s="35"/>
      <c r="AN265" s="35"/>
      <c r="AO265" s="35"/>
      <c r="AP265" s="36"/>
      <c r="AQ265" s="34"/>
      <c r="AR265" s="35"/>
      <c r="AS265" s="35"/>
      <c r="AT265" s="35"/>
      <c r="AU265" s="35"/>
      <c r="AV265" s="35"/>
      <c r="AW265" s="35"/>
      <c r="AX265" s="37"/>
      <c r="AY265" s="34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7"/>
      <c r="BP265" s="38"/>
      <c r="BQ265" s="35"/>
      <c r="BR265" s="39"/>
      <c r="BS265" s="40"/>
      <c r="BT265" s="60"/>
      <c r="BU265" s="41"/>
      <c r="BV265" s="41"/>
      <c r="BW265" s="41"/>
      <c r="BX265" s="42"/>
      <c r="BY265" s="43"/>
    </row>
    <row r="266" spans="1:77" ht="17.350000000000001" customHeight="1">
      <c r="A266" s="66" t="str">
        <f t="shared" si="14"/>
        <v>010001</v>
      </c>
      <c r="B266" s="63" t="s">
        <v>393</v>
      </c>
      <c r="C266" s="62" t="str">
        <f t="shared" si="13"/>
        <v/>
      </c>
      <c r="D266" s="66" t="str">
        <f t="shared" si="15"/>
        <v/>
      </c>
      <c r="E266" s="32"/>
      <c r="F266" s="33"/>
      <c r="G266" s="59"/>
      <c r="H266" s="58"/>
      <c r="I266" s="35"/>
      <c r="J266" s="35"/>
      <c r="K266" s="35"/>
      <c r="L266" s="35"/>
      <c r="M266" s="35"/>
      <c r="N266" s="35"/>
      <c r="O266" s="35"/>
      <c r="P266" s="35"/>
      <c r="Q266" s="34"/>
      <c r="R266" s="35"/>
      <c r="S266" s="35"/>
      <c r="T266" s="35"/>
      <c r="U266" s="35"/>
      <c r="V266" s="35"/>
      <c r="W266" s="35"/>
      <c r="X266" s="35"/>
      <c r="Y266" s="35"/>
      <c r="Z266" s="36"/>
      <c r="AA266" s="34"/>
      <c r="AB266" s="35"/>
      <c r="AC266" s="35"/>
      <c r="AD266" s="35"/>
      <c r="AE266" s="36"/>
      <c r="AF266" s="34"/>
      <c r="AG266" s="35"/>
      <c r="AH266" s="35"/>
      <c r="AI266" s="35"/>
      <c r="AJ266" s="35"/>
      <c r="AK266" s="35"/>
      <c r="AL266" s="35"/>
      <c r="AM266" s="35"/>
      <c r="AN266" s="35"/>
      <c r="AO266" s="35"/>
      <c r="AP266" s="36"/>
      <c r="AQ266" s="34"/>
      <c r="AR266" s="35"/>
      <c r="AS266" s="35"/>
      <c r="AT266" s="35"/>
      <c r="AU266" s="35"/>
      <c r="AV266" s="35"/>
      <c r="AW266" s="35"/>
      <c r="AX266" s="37"/>
      <c r="AY266" s="34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7"/>
      <c r="BP266" s="38"/>
      <c r="BQ266" s="35"/>
      <c r="BR266" s="39"/>
      <c r="BS266" s="40"/>
      <c r="BT266" s="60"/>
      <c r="BU266" s="41"/>
      <c r="BV266" s="41"/>
      <c r="BW266" s="41"/>
      <c r="BX266" s="42"/>
      <c r="BY266" s="43"/>
    </row>
    <row r="267" spans="1:77" ht="17.350000000000001" customHeight="1">
      <c r="A267" s="66" t="str">
        <f t="shared" si="14"/>
        <v>010001</v>
      </c>
      <c r="B267" s="63" t="s">
        <v>394</v>
      </c>
      <c r="C267" s="62" t="str">
        <f t="shared" si="13"/>
        <v/>
      </c>
      <c r="D267" s="66" t="str">
        <f t="shared" si="15"/>
        <v/>
      </c>
      <c r="E267" s="32"/>
      <c r="F267" s="33"/>
      <c r="G267" s="59"/>
      <c r="H267" s="58"/>
      <c r="I267" s="35"/>
      <c r="J267" s="35"/>
      <c r="K267" s="35"/>
      <c r="L267" s="35"/>
      <c r="M267" s="35"/>
      <c r="N267" s="35"/>
      <c r="O267" s="35"/>
      <c r="P267" s="35"/>
      <c r="Q267" s="34"/>
      <c r="R267" s="35"/>
      <c r="S267" s="35"/>
      <c r="T267" s="35"/>
      <c r="U267" s="35"/>
      <c r="V267" s="35"/>
      <c r="W267" s="35"/>
      <c r="X267" s="35"/>
      <c r="Y267" s="35"/>
      <c r="Z267" s="36"/>
      <c r="AA267" s="34"/>
      <c r="AB267" s="35"/>
      <c r="AC267" s="35"/>
      <c r="AD267" s="35"/>
      <c r="AE267" s="36"/>
      <c r="AF267" s="34"/>
      <c r="AG267" s="35"/>
      <c r="AH267" s="35"/>
      <c r="AI267" s="35"/>
      <c r="AJ267" s="35"/>
      <c r="AK267" s="35"/>
      <c r="AL267" s="35"/>
      <c r="AM267" s="35"/>
      <c r="AN267" s="35"/>
      <c r="AO267" s="35"/>
      <c r="AP267" s="36"/>
      <c r="AQ267" s="34"/>
      <c r="AR267" s="35"/>
      <c r="AS267" s="35"/>
      <c r="AT267" s="35"/>
      <c r="AU267" s="35"/>
      <c r="AV267" s="35"/>
      <c r="AW267" s="35"/>
      <c r="AX267" s="37"/>
      <c r="AY267" s="34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7"/>
      <c r="BP267" s="38"/>
      <c r="BQ267" s="35"/>
      <c r="BR267" s="39"/>
      <c r="BS267" s="40"/>
      <c r="BT267" s="60"/>
      <c r="BU267" s="41"/>
      <c r="BV267" s="41"/>
      <c r="BW267" s="41"/>
      <c r="BX267" s="42"/>
      <c r="BY267" s="43"/>
    </row>
    <row r="268" spans="1:77" ht="17.350000000000001" customHeight="1">
      <c r="A268" s="66" t="str">
        <f t="shared" si="14"/>
        <v>010001</v>
      </c>
      <c r="B268" s="63" t="s">
        <v>395</v>
      </c>
      <c r="C268" s="62" t="str">
        <f t="shared" si="13"/>
        <v/>
      </c>
      <c r="D268" s="66" t="str">
        <f t="shared" si="15"/>
        <v/>
      </c>
      <c r="E268" s="32"/>
      <c r="F268" s="33"/>
      <c r="G268" s="59"/>
      <c r="H268" s="58"/>
      <c r="I268" s="35"/>
      <c r="J268" s="35"/>
      <c r="K268" s="35"/>
      <c r="L268" s="35"/>
      <c r="M268" s="35"/>
      <c r="N268" s="35"/>
      <c r="O268" s="35"/>
      <c r="P268" s="35"/>
      <c r="Q268" s="34"/>
      <c r="R268" s="35"/>
      <c r="S268" s="35"/>
      <c r="T268" s="35"/>
      <c r="U268" s="35"/>
      <c r="V268" s="35"/>
      <c r="W268" s="35"/>
      <c r="X268" s="35"/>
      <c r="Y268" s="35"/>
      <c r="Z268" s="36"/>
      <c r="AA268" s="34"/>
      <c r="AB268" s="35"/>
      <c r="AC268" s="35"/>
      <c r="AD268" s="35"/>
      <c r="AE268" s="36"/>
      <c r="AF268" s="34"/>
      <c r="AG268" s="35"/>
      <c r="AH268" s="35"/>
      <c r="AI268" s="35"/>
      <c r="AJ268" s="35"/>
      <c r="AK268" s="35"/>
      <c r="AL268" s="35"/>
      <c r="AM268" s="35"/>
      <c r="AN268" s="35"/>
      <c r="AO268" s="35"/>
      <c r="AP268" s="36"/>
      <c r="AQ268" s="34"/>
      <c r="AR268" s="35"/>
      <c r="AS268" s="35"/>
      <c r="AT268" s="35"/>
      <c r="AU268" s="35"/>
      <c r="AV268" s="35"/>
      <c r="AW268" s="35"/>
      <c r="AX268" s="37"/>
      <c r="AY268" s="34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7"/>
      <c r="BP268" s="38"/>
      <c r="BQ268" s="35"/>
      <c r="BR268" s="39"/>
      <c r="BS268" s="40"/>
      <c r="BT268" s="60"/>
      <c r="BU268" s="41"/>
      <c r="BV268" s="41"/>
      <c r="BW268" s="41"/>
      <c r="BX268" s="42"/>
      <c r="BY268" s="43"/>
    </row>
    <row r="269" spans="1:77" ht="17.350000000000001" customHeight="1">
      <c r="A269" s="66" t="str">
        <f t="shared" si="14"/>
        <v>010001</v>
      </c>
      <c r="B269" s="63" t="s">
        <v>396</v>
      </c>
      <c r="C269" s="62" t="str">
        <f t="shared" si="13"/>
        <v/>
      </c>
      <c r="D269" s="66" t="str">
        <f t="shared" si="15"/>
        <v/>
      </c>
      <c r="E269" s="32"/>
      <c r="F269" s="33"/>
      <c r="G269" s="59"/>
      <c r="H269" s="58"/>
      <c r="I269" s="35"/>
      <c r="J269" s="35"/>
      <c r="K269" s="35"/>
      <c r="L269" s="35"/>
      <c r="M269" s="35"/>
      <c r="N269" s="35"/>
      <c r="O269" s="35"/>
      <c r="P269" s="35"/>
      <c r="Q269" s="34"/>
      <c r="R269" s="35"/>
      <c r="S269" s="35"/>
      <c r="T269" s="35"/>
      <c r="U269" s="35"/>
      <c r="V269" s="35"/>
      <c r="W269" s="35"/>
      <c r="X269" s="35"/>
      <c r="Y269" s="35"/>
      <c r="Z269" s="36"/>
      <c r="AA269" s="34"/>
      <c r="AB269" s="35"/>
      <c r="AC269" s="35"/>
      <c r="AD269" s="35"/>
      <c r="AE269" s="36"/>
      <c r="AF269" s="34"/>
      <c r="AG269" s="35"/>
      <c r="AH269" s="35"/>
      <c r="AI269" s="35"/>
      <c r="AJ269" s="35"/>
      <c r="AK269" s="35"/>
      <c r="AL269" s="35"/>
      <c r="AM269" s="35"/>
      <c r="AN269" s="35"/>
      <c r="AO269" s="35"/>
      <c r="AP269" s="36"/>
      <c r="AQ269" s="34"/>
      <c r="AR269" s="35"/>
      <c r="AS269" s="35"/>
      <c r="AT269" s="35"/>
      <c r="AU269" s="35"/>
      <c r="AV269" s="35"/>
      <c r="AW269" s="35"/>
      <c r="AX269" s="37"/>
      <c r="AY269" s="34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7"/>
      <c r="BP269" s="38"/>
      <c r="BQ269" s="35"/>
      <c r="BR269" s="39"/>
      <c r="BS269" s="40"/>
      <c r="BT269" s="60"/>
      <c r="BU269" s="41"/>
      <c r="BV269" s="41"/>
      <c r="BW269" s="41"/>
      <c r="BX269" s="42"/>
      <c r="BY269" s="43"/>
    </row>
    <row r="270" spans="1:77" ht="17.350000000000001" customHeight="1">
      <c r="A270" s="66" t="str">
        <f t="shared" si="14"/>
        <v>010001</v>
      </c>
      <c r="B270" s="63" t="s">
        <v>397</v>
      </c>
      <c r="C270" s="62" t="str">
        <f t="shared" si="13"/>
        <v/>
      </c>
      <c r="D270" s="66" t="str">
        <f t="shared" si="15"/>
        <v/>
      </c>
      <c r="E270" s="32"/>
      <c r="F270" s="33"/>
      <c r="G270" s="59"/>
      <c r="H270" s="58"/>
      <c r="I270" s="35"/>
      <c r="J270" s="35"/>
      <c r="K270" s="35"/>
      <c r="L270" s="35"/>
      <c r="M270" s="35"/>
      <c r="N270" s="35"/>
      <c r="O270" s="35"/>
      <c r="P270" s="35"/>
      <c r="Q270" s="34"/>
      <c r="R270" s="35"/>
      <c r="S270" s="35"/>
      <c r="T270" s="35"/>
      <c r="U270" s="35"/>
      <c r="V270" s="35"/>
      <c r="W270" s="35"/>
      <c r="X270" s="35"/>
      <c r="Y270" s="35"/>
      <c r="Z270" s="36"/>
      <c r="AA270" s="34"/>
      <c r="AB270" s="35"/>
      <c r="AC270" s="35"/>
      <c r="AD270" s="35"/>
      <c r="AE270" s="36"/>
      <c r="AF270" s="34"/>
      <c r="AG270" s="35"/>
      <c r="AH270" s="35"/>
      <c r="AI270" s="35"/>
      <c r="AJ270" s="35"/>
      <c r="AK270" s="35"/>
      <c r="AL270" s="35"/>
      <c r="AM270" s="35"/>
      <c r="AN270" s="35"/>
      <c r="AO270" s="35"/>
      <c r="AP270" s="36"/>
      <c r="AQ270" s="34"/>
      <c r="AR270" s="35"/>
      <c r="AS270" s="35"/>
      <c r="AT270" s="35"/>
      <c r="AU270" s="35"/>
      <c r="AV270" s="35"/>
      <c r="AW270" s="35"/>
      <c r="AX270" s="37"/>
      <c r="AY270" s="34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7"/>
      <c r="BP270" s="38"/>
      <c r="BQ270" s="35"/>
      <c r="BR270" s="39"/>
      <c r="BS270" s="40"/>
      <c r="BT270" s="60"/>
      <c r="BU270" s="41"/>
      <c r="BV270" s="41"/>
      <c r="BW270" s="41"/>
      <c r="BX270" s="42"/>
      <c r="BY270" s="43"/>
    </row>
    <row r="271" spans="1:77" ht="17.350000000000001" customHeight="1">
      <c r="A271" s="66" t="str">
        <f t="shared" si="14"/>
        <v>010001</v>
      </c>
      <c r="B271" s="63" t="s">
        <v>398</v>
      </c>
      <c r="C271" s="62" t="str">
        <f t="shared" si="13"/>
        <v/>
      </c>
      <c r="D271" s="66" t="str">
        <f t="shared" si="15"/>
        <v/>
      </c>
      <c r="E271" s="32"/>
      <c r="F271" s="33"/>
      <c r="G271" s="59"/>
      <c r="H271" s="58"/>
      <c r="I271" s="35"/>
      <c r="J271" s="35"/>
      <c r="K271" s="35"/>
      <c r="L271" s="35"/>
      <c r="M271" s="35"/>
      <c r="N271" s="35"/>
      <c r="O271" s="35"/>
      <c r="P271" s="35"/>
      <c r="Q271" s="34"/>
      <c r="R271" s="35"/>
      <c r="S271" s="35"/>
      <c r="T271" s="35"/>
      <c r="U271" s="35"/>
      <c r="V271" s="35"/>
      <c r="W271" s="35"/>
      <c r="X271" s="35"/>
      <c r="Y271" s="35"/>
      <c r="Z271" s="36"/>
      <c r="AA271" s="34"/>
      <c r="AB271" s="35"/>
      <c r="AC271" s="35"/>
      <c r="AD271" s="35"/>
      <c r="AE271" s="36"/>
      <c r="AF271" s="34"/>
      <c r="AG271" s="35"/>
      <c r="AH271" s="35"/>
      <c r="AI271" s="35"/>
      <c r="AJ271" s="35"/>
      <c r="AK271" s="35"/>
      <c r="AL271" s="35"/>
      <c r="AM271" s="35"/>
      <c r="AN271" s="35"/>
      <c r="AO271" s="35"/>
      <c r="AP271" s="36"/>
      <c r="AQ271" s="34"/>
      <c r="AR271" s="35"/>
      <c r="AS271" s="35"/>
      <c r="AT271" s="35"/>
      <c r="AU271" s="35"/>
      <c r="AV271" s="35"/>
      <c r="AW271" s="35"/>
      <c r="AX271" s="37"/>
      <c r="AY271" s="34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7"/>
      <c r="BP271" s="38"/>
      <c r="BQ271" s="35"/>
      <c r="BR271" s="39"/>
      <c r="BS271" s="40"/>
      <c r="BT271" s="60"/>
      <c r="BU271" s="41"/>
      <c r="BV271" s="41"/>
      <c r="BW271" s="41"/>
      <c r="BX271" s="42"/>
      <c r="BY271" s="43"/>
    </row>
    <row r="272" spans="1:77" ht="17.350000000000001" customHeight="1">
      <c r="A272" s="66" t="str">
        <f t="shared" si="14"/>
        <v>010001</v>
      </c>
      <c r="B272" s="63" t="s">
        <v>399</v>
      </c>
      <c r="C272" s="62" t="str">
        <f t="shared" si="13"/>
        <v/>
      </c>
      <c r="D272" s="66" t="str">
        <f t="shared" si="15"/>
        <v/>
      </c>
      <c r="E272" s="32"/>
      <c r="F272" s="33"/>
      <c r="G272" s="59"/>
      <c r="H272" s="58"/>
      <c r="I272" s="35"/>
      <c r="J272" s="35"/>
      <c r="K272" s="35"/>
      <c r="L272" s="35"/>
      <c r="M272" s="35"/>
      <c r="N272" s="35"/>
      <c r="O272" s="35"/>
      <c r="P272" s="35"/>
      <c r="Q272" s="34"/>
      <c r="R272" s="35"/>
      <c r="S272" s="35"/>
      <c r="T272" s="35"/>
      <c r="U272" s="35"/>
      <c r="V272" s="35"/>
      <c r="W272" s="35"/>
      <c r="X272" s="35"/>
      <c r="Y272" s="35"/>
      <c r="Z272" s="36"/>
      <c r="AA272" s="34"/>
      <c r="AB272" s="35"/>
      <c r="AC272" s="35"/>
      <c r="AD272" s="35"/>
      <c r="AE272" s="36"/>
      <c r="AF272" s="34"/>
      <c r="AG272" s="35"/>
      <c r="AH272" s="35"/>
      <c r="AI272" s="35"/>
      <c r="AJ272" s="35"/>
      <c r="AK272" s="35"/>
      <c r="AL272" s="35"/>
      <c r="AM272" s="35"/>
      <c r="AN272" s="35"/>
      <c r="AO272" s="35"/>
      <c r="AP272" s="36"/>
      <c r="AQ272" s="34"/>
      <c r="AR272" s="35"/>
      <c r="AS272" s="35"/>
      <c r="AT272" s="35"/>
      <c r="AU272" s="35"/>
      <c r="AV272" s="35"/>
      <c r="AW272" s="35"/>
      <c r="AX272" s="37"/>
      <c r="AY272" s="34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7"/>
      <c r="BP272" s="38"/>
      <c r="BQ272" s="35"/>
      <c r="BR272" s="39"/>
      <c r="BS272" s="40"/>
      <c r="BT272" s="60"/>
      <c r="BU272" s="41"/>
      <c r="BV272" s="41"/>
      <c r="BW272" s="41"/>
      <c r="BX272" s="42"/>
      <c r="BY272" s="43"/>
    </row>
    <row r="273" spans="1:77" ht="17.350000000000001" customHeight="1">
      <c r="A273" s="66" t="str">
        <f t="shared" si="14"/>
        <v>010001</v>
      </c>
      <c r="B273" s="63" t="s">
        <v>400</v>
      </c>
      <c r="C273" s="62" t="str">
        <f t="shared" si="13"/>
        <v/>
      </c>
      <c r="D273" s="66" t="str">
        <f t="shared" si="15"/>
        <v/>
      </c>
      <c r="E273" s="32"/>
      <c r="F273" s="33"/>
      <c r="G273" s="59"/>
      <c r="H273" s="58"/>
      <c r="I273" s="35"/>
      <c r="J273" s="35"/>
      <c r="K273" s="35"/>
      <c r="L273" s="35"/>
      <c r="M273" s="35"/>
      <c r="N273" s="35"/>
      <c r="O273" s="35"/>
      <c r="P273" s="35"/>
      <c r="Q273" s="34"/>
      <c r="R273" s="35"/>
      <c r="S273" s="35"/>
      <c r="T273" s="35"/>
      <c r="U273" s="35"/>
      <c r="V273" s="35"/>
      <c r="W273" s="35"/>
      <c r="X273" s="35"/>
      <c r="Y273" s="35"/>
      <c r="Z273" s="36"/>
      <c r="AA273" s="34"/>
      <c r="AB273" s="35"/>
      <c r="AC273" s="35"/>
      <c r="AD273" s="35"/>
      <c r="AE273" s="36"/>
      <c r="AF273" s="34"/>
      <c r="AG273" s="35"/>
      <c r="AH273" s="35"/>
      <c r="AI273" s="35"/>
      <c r="AJ273" s="35"/>
      <c r="AK273" s="35"/>
      <c r="AL273" s="35"/>
      <c r="AM273" s="35"/>
      <c r="AN273" s="35"/>
      <c r="AO273" s="35"/>
      <c r="AP273" s="36"/>
      <c r="AQ273" s="34"/>
      <c r="AR273" s="35"/>
      <c r="AS273" s="35"/>
      <c r="AT273" s="35"/>
      <c r="AU273" s="35"/>
      <c r="AV273" s="35"/>
      <c r="AW273" s="35"/>
      <c r="AX273" s="37"/>
      <c r="AY273" s="34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7"/>
      <c r="BP273" s="38"/>
      <c r="BQ273" s="35"/>
      <c r="BR273" s="39"/>
      <c r="BS273" s="40"/>
      <c r="BT273" s="60"/>
      <c r="BU273" s="41"/>
      <c r="BV273" s="41"/>
      <c r="BW273" s="41"/>
      <c r="BX273" s="42"/>
      <c r="BY273" s="43"/>
    </row>
    <row r="274" spans="1:77" ht="17.350000000000001" customHeight="1">
      <c r="A274" s="66" t="str">
        <f t="shared" si="14"/>
        <v>010001</v>
      </c>
      <c r="B274" s="63" t="s">
        <v>401</v>
      </c>
      <c r="C274" s="62" t="str">
        <f t="shared" si="13"/>
        <v/>
      </c>
      <c r="D274" s="66" t="str">
        <f t="shared" si="15"/>
        <v/>
      </c>
      <c r="E274" s="32"/>
      <c r="F274" s="33"/>
      <c r="G274" s="59"/>
      <c r="H274" s="58"/>
      <c r="I274" s="35"/>
      <c r="J274" s="35"/>
      <c r="K274" s="35"/>
      <c r="L274" s="35"/>
      <c r="M274" s="35"/>
      <c r="N274" s="35"/>
      <c r="O274" s="35"/>
      <c r="P274" s="35"/>
      <c r="Q274" s="34"/>
      <c r="R274" s="35"/>
      <c r="S274" s="35"/>
      <c r="T274" s="35"/>
      <c r="U274" s="35"/>
      <c r="V274" s="35"/>
      <c r="W274" s="35"/>
      <c r="X274" s="35"/>
      <c r="Y274" s="35"/>
      <c r="Z274" s="36"/>
      <c r="AA274" s="34"/>
      <c r="AB274" s="35"/>
      <c r="AC274" s="35"/>
      <c r="AD274" s="35"/>
      <c r="AE274" s="36"/>
      <c r="AF274" s="34"/>
      <c r="AG274" s="35"/>
      <c r="AH274" s="35"/>
      <c r="AI274" s="35"/>
      <c r="AJ274" s="35"/>
      <c r="AK274" s="35"/>
      <c r="AL274" s="35"/>
      <c r="AM274" s="35"/>
      <c r="AN274" s="35"/>
      <c r="AO274" s="35"/>
      <c r="AP274" s="36"/>
      <c r="AQ274" s="34"/>
      <c r="AR274" s="35"/>
      <c r="AS274" s="35"/>
      <c r="AT274" s="35"/>
      <c r="AU274" s="35"/>
      <c r="AV274" s="35"/>
      <c r="AW274" s="35"/>
      <c r="AX274" s="37"/>
      <c r="AY274" s="34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7"/>
      <c r="BP274" s="38"/>
      <c r="BQ274" s="35"/>
      <c r="BR274" s="39"/>
      <c r="BS274" s="40"/>
      <c r="BT274" s="60"/>
      <c r="BU274" s="41"/>
      <c r="BV274" s="41"/>
      <c r="BW274" s="41"/>
      <c r="BX274" s="42"/>
      <c r="BY274" s="43"/>
    </row>
    <row r="275" spans="1:77" ht="17.350000000000001" customHeight="1">
      <c r="A275" s="66" t="str">
        <f t="shared" si="14"/>
        <v>010001</v>
      </c>
      <c r="B275" s="63" t="s">
        <v>402</v>
      </c>
      <c r="C275" s="62" t="str">
        <f t="shared" si="13"/>
        <v/>
      </c>
      <c r="D275" s="66" t="str">
        <f t="shared" si="15"/>
        <v/>
      </c>
      <c r="E275" s="32"/>
      <c r="F275" s="33"/>
      <c r="G275" s="59"/>
      <c r="H275" s="58"/>
      <c r="I275" s="35"/>
      <c r="J275" s="35"/>
      <c r="K275" s="35"/>
      <c r="L275" s="35"/>
      <c r="M275" s="35"/>
      <c r="N275" s="35"/>
      <c r="O275" s="35"/>
      <c r="P275" s="35"/>
      <c r="Q275" s="34"/>
      <c r="R275" s="35"/>
      <c r="S275" s="35"/>
      <c r="T275" s="35"/>
      <c r="U275" s="35"/>
      <c r="V275" s="35"/>
      <c r="W275" s="35"/>
      <c r="X275" s="35"/>
      <c r="Y275" s="35"/>
      <c r="Z275" s="36"/>
      <c r="AA275" s="34"/>
      <c r="AB275" s="35"/>
      <c r="AC275" s="35"/>
      <c r="AD275" s="35"/>
      <c r="AE275" s="36"/>
      <c r="AF275" s="34"/>
      <c r="AG275" s="35"/>
      <c r="AH275" s="35"/>
      <c r="AI275" s="35"/>
      <c r="AJ275" s="35"/>
      <c r="AK275" s="35"/>
      <c r="AL275" s="35"/>
      <c r="AM275" s="35"/>
      <c r="AN275" s="35"/>
      <c r="AO275" s="35"/>
      <c r="AP275" s="36"/>
      <c r="AQ275" s="34"/>
      <c r="AR275" s="35"/>
      <c r="AS275" s="35"/>
      <c r="AT275" s="35"/>
      <c r="AU275" s="35"/>
      <c r="AV275" s="35"/>
      <c r="AW275" s="35"/>
      <c r="AX275" s="37"/>
      <c r="AY275" s="34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7"/>
      <c r="BP275" s="38"/>
      <c r="BQ275" s="35"/>
      <c r="BR275" s="39"/>
      <c r="BS275" s="40"/>
      <c r="BT275" s="60"/>
      <c r="BU275" s="41"/>
      <c r="BV275" s="41"/>
      <c r="BW275" s="41"/>
      <c r="BX275" s="42"/>
      <c r="BY275" s="43"/>
    </row>
    <row r="276" spans="1:77" ht="17.350000000000001" customHeight="1">
      <c r="A276" s="66" t="str">
        <f t="shared" si="14"/>
        <v>010001</v>
      </c>
      <c r="B276" s="63" t="s">
        <v>403</v>
      </c>
      <c r="C276" s="62" t="str">
        <f t="shared" si="13"/>
        <v/>
      </c>
      <c r="D276" s="66" t="str">
        <f t="shared" si="15"/>
        <v/>
      </c>
      <c r="E276" s="32"/>
      <c r="F276" s="33"/>
      <c r="G276" s="59"/>
      <c r="H276" s="58"/>
      <c r="I276" s="35"/>
      <c r="J276" s="35"/>
      <c r="K276" s="35"/>
      <c r="L276" s="35"/>
      <c r="M276" s="35"/>
      <c r="N276" s="35"/>
      <c r="O276" s="35"/>
      <c r="P276" s="35"/>
      <c r="Q276" s="34"/>
      <c r="R276" s="35"/>
      <c r="S276" s="35"/>
      <c r="T276" s="35"/>
      <c r="U276" s="35"/>
      <c r="V276" s="35"/>
      <c r="W276" s="35"/>
      <c r="X276" s="35"/>
      <c r="Y276" s="35"/>
      <c r="Z276" s="36"/>
      <c r="AA276" s="34"/>
      <c r="AB276" s="35"/>
      <c r="AC276" s="35"/>
      <c r="AD276" s="35"/>
      <c r="AE276" s="36"/>
      <c r="AF276" s="34"/>
      <c r="AG276" s="35"/>
      <c r="AH276" s="35"/>
      <c r="AI276" s="35"/>
      <c r="AJ276" s="35"/>
      <c r="AK276" s="35"/>
      <c r="AL276" s="35"/>
      <c r="AM276" s="35"/>
      <c r="AN276" s="35"/>
      <c r="AO276" s="35"/>
      <c r="AP276" s="36"/>
      <c r="AQ276" s="34"/>
      <c r="AR276" s="35"/>
      <c r="AS276" s="35"/>
      <c r="AT276" s="35"/>
      <c r="AU276" s="35"/>
      <c r="AV276" s="35"/>
      <c r="AW276" s="35"/>
      <c r="AX276" s="37"/>
      <c r="AY276" s="34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7"/>
      <c r="BP276" s="38"/>
      <c r="BQ276" s="35"/>
      <c r="BR276" s="39"/>
      <c r="BS276" s="40"/>
      <c r="BT276" s="60"/>
      <c r="BU276" s="41"/>
      <c r="BV276" s="41"/>
      <c r="BW276" s="41"/>
      <c r="BX276" s="42"/>
      <c r="BY276" s="43"/>
    </row>
    <row r="277" spans="1:77" ht="17.350000000000001" customHeight="1">
      <c r="A277" s="66" t="str">
        <f t="shared" si="14"/>
        <v>010001</v>
      </c>
      <c r="B277" s="63" t="s">
        <v>404</v>
      </c>
      <c r="C277" s="62" t="str">
        <f t="shared" si="13"/>
        <v/>
      </c>
      <c r="D277" s="66" t="str">
        <f t="shared" si="15"/>
        <v/>
      </c>
      <c r="E277" s="32"/>
      <c r="F277" s="33"/>
      <c r="G277" s="59"/>
      <c r="H277" s="58"/>
      <c r="I277" s="35"/>
      <c r="J277" s="35"/>
      <c r="K277" s="35"/>
      <c r="L277" s="35"/>
      <c r="M277" s="35"/>
      <c r="N277" s="35"/>
      <c r="O277" s="35"/>
      <c r="P277" s="35"/>
      <c r="Q277" s="34"/>
      <c r="R277" s="35"/>
      <c r="S277" s="35"/>
      <c r="T277" s="35"/>
      <c r="U277" s="35"/>
      <c r="V277" s="35"/>
      <c r="W277" s="35"/>
      <c r="X277" s="35"/>
      <c r="Y277" s="35"/>
      <c r="Z277" s="36"/>
      <c r="AA277" s="34"/>
      <c r="AB277" s="35"/>
      <c r="AC277" s="35"/>
      <c r="AD277" s="35"/>
      <c r="AE277" s="36"/>
      <c r="AF277" s="34"/>
      <c r="AG277" s="35"/>
      <c r="AH277" s="35"/>
      <c r="AI277" s="35"/>
      <c r="AJ277" s="35"/>
      <c r="AK277" s="35"/>
      <c r="AL277" s="35"/>
      <c r="AM277" s="35"/>
      <c r="AN277" s="35"/>
      <c r="AO277" s="35"/>
      <c r="AP277" s="36"/>
      <c r="AQ277" s="34"/>
      <c r="AR277" s="35"/>
      <c r="AS277" s="35"/>
      <c r="AT277" s="35"/>
      <c r="AU277" s="35"/>
      <c r="AV277" s="35"/>
      <c r="AW277" s="35"/>
      <c r="AX277" s="37"/>
      <c r="AY277" s="34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7"/>
      <c r="BP277" s="38"/>
      <c r="BQ277" s="35"/>
      <c r="BR277" s="39"/>
      <c r="BS277" s="40"/>
      <c r="BT277" s="60"/>
      <c r="BU277" s="41"/>
      <c r="BV277" s="41"/>
      <c r="BW277" s="41"/>
      <c r="BX277" s="42"/>
      <c r="BY277" s="43"/>
    </row>
    <row r="278" spans="1:77" ht="17.350000000000001" customHeight="1">
      <c r="A278" s="66" t="str">
        <f t="shared" si="14"/>
        <v>010001</v>
      </c>
      <c r="B278" s="63" t="s">
        <v>405</v>
      </c>
      <c r="C278" s="62" t="str">
        <f t="shared" si="13"/>
        <v/>
      </c>
      <c r="D278" s="66" t="str">
        <f t="shared" si="15"/>
        <v/>
      </c>
      <c r="E278" s="32"/>
      <c r="F278" s="33"/>
      <c r="G278" s="59"/>
      <c r="H278" s="58"/>
      <c r="I278" s="35"/>
      <c r="J278" s="35"/>
      <c r="K278" s="35"/>
      <c r="L278" s="35"/>
      <c r="M278" s="35"/>
      <c r="N278" s="35"/>
      <c r="O278" s="35"/>
      <c r="P278" s="35"/>
      <c r="Q278" s="34"/>
      <c r="R278" s="35"/>
      <c r="S278" s="35"/>
      <c r="T278" s="35"/>
      <c r="U278" s="35"/>
      <c r="V278" s="35"/>
      <c r="W278" s="35"/>
      <c r="X278" s="35"/>
      <c r="Y278" s="35"/>
      <c r="Z278" s="36"/>
      <c r="AA278" s="34"/>
      <c r="AB278" s="35"/>
      <c r="AC278" s="35"/>
      <c r="AD278" s="35"/>
      <c r="AE278" s="36"/>
      <c r="AF278" s="34"/>
      <c r="AG278" s="35"/>
      <c r="AH278" s="35"/>
      <c r="AI278" s="35"/>
      <c r="AJ278" s="35"/>
      <c r="AK278" s="35"/>
      <c r="AL278" s="35"/>
      <c r="AM278" s="35"/>
      <c r="AN278" s="35"/>
      <c r="AO278" s="35"/>
      <c r="AP278" s="36"/>
      <c r="AQ278" s="34"/>
      <c r="AR278" s="35"/>
      <c r="AS278" s="35"/>
      <c r="AT278" s="35"/>
      <c r="AU278" s="35"/>
      <c r="AV278" s="35"/>
      <c r="AW278" s="35"/>
      <c r="AX278" s="37"/>
      <c r="AY278" s="34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7"/>
      <c r="BP278" s="38"/>
      <c r="BQ278" s="35"/>
      <c r="BR278" s="39"/>
      <c r="BS278" s="40"/>
      <c r="BT278" s="60"/>
      <c r="BU278" s="41"/>
      <c r="BV278" s="41"/>
      <c r="BW278" s="41"/>
      <c r="BX278" s="42"/>
      <c r="BY278" s="43"/>
    </row>
    <row r="279" spans="1:77" ht="17.350000000000001" customHeight="1">
      <c r="A279" s="66" t="str">
        <f t="shared" si="14"/>
        <v>010001</v>
      </c>
      <c r="B279" s="63" t="s">
        <v>406</v>
      </c>
      <c r="C279" s="62" t="str">
        <f t="shared" si="13"/>
        <v/>
      </c>
      <c r="D279" s="66" t="str">
        <f t="shared" si="15"/>
        <v/>
      </c>
      <c r="E279" s="32"/>
      <c r="F279" s="33"/>
      <c r="G279" s="59"/>
      <c r="H279" s="58"/>
      <c r="I279" s="35"/>
      <c r="J279" s="35"/>
      <c r="K279" s="35"/>
      <c r="L279" s="35"/>
      <c r="M279" s="35"/>
      <c r="N279" s="35"/>
      <c r="O279" s="35"/>
      <c r="P279" s="35"/>
      <c r="Q279" s="34"/>
      <c r="R279" s="35"/>
      <c r="S279" s="35"/>
      <c r="T279" s="35"/>
      <c r="U279" s="35"/>
      <c r="V279" s="35"/>
      <c r="W279" s="35"/>
      <c r="X279" s="35"/>
      <c r="Y279" s="35"/>
      <c r="Z279" s="36"/>
      <c r="AA279" s="34"/>
      <c r="AB279" s="35"/>
      <c r="AC279" s="35"/>
      <c r="AD279" s="35"/>
      <c r="AE279" s="36"/>
      <c r="AF279" s="34"/>
      <c r="AG279" s="35"/>
      <c r="AH279" s="35"/>
      <c r="AI279" s="35"/>
      <c r="AJ279" s="35"/>
      <c r="AK279" s="35"/>
      <c r="AL279" s="35"/>
      <c r="AM279" s="35"/>
      <c r="AN279" s="35"/>
      <c r="AO279" s="35"/>
      <c r="AP279" s="36"/>
      <c r="AQ279" s="34"/>
      <c r="AR279" s="35"/>
      <c r="AS279" s="35"/>
      <c r="AT279" s="35"/>
      <c r="AU279" s="35"/>
      <c r="AV279" s="35"/>
      <c r="AW279" s="35"/>
      <c r="AX279" s="37"/>
      <c r="AY279" s="34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7"/>
      <c r="BP279" s="38"/>
      <c r="BQ279" s="35"/>
      <c r="BR279" s="39"/>
      <c r="BS279" s="40"/>
      <c r="BT279" s="60"/>
      <c r="BU279" s="41"/>
      <c r="BV279" s="41"/>
      <c r="BW279" s="41"/>
      <c r="BX279" s="42"/>
      <c r="BY279" s="43"/>
    </row>
    <row r="280" spans="1:77" ht="17.350000000000001" customHeight="1">
      <c r="A280" s="66" t="str">
        <f t="shared" si="14"/>
        <v>010001</v>
      </c>
      <c r="B280" s="63" t="s">
        <v>407</v>
      </c>
      <c r="C280" s="62" t="str">
        <f t="shared" si="13"/>
        <v/>
      </c>
      <c r="D280" s="66" t="str">
        <f t="shared" si="15"/>
        <v/>
      </c>
      <c r="E280" s="32"/>
      <c r="F280" s="33"/>
      <c r="G280" s="59"/>
      <c r="H280" s="58"/>
      <c r="I280" s="35"/>
      <c r="J280" s="35"/>
      <c r="K280" s="35"/>
      <c r="L280" s="35"/>
      <c r="M280" s="35"/>
      <c r="N280" s="35"/>
      <c r="O280" s="35"/>
      <c r="P280" s="35"/>
      <c r="Q280" s="34"/>
      <c r="R280" s="35"/>
      <c r="S280" s="35"/>
      <c r="T280" s="35"/>
      <c r="U280" s="35"/>
      <c r="V280" s="35"/>
      <c r="W280" s="35"/>
      <c r="X280" s="35"/>
      <c r="Y280" s="35"/>
      <c r="Z280" s="36"/>
      <c r="AA280" s="34"/>
      <c r="AB280" s="35"/>
      <c r="AC280" s="35"/>
      <c r="AD280" s="35"/>
      <c r="AE280" s="36"/>
      <c r="AF280" s="34"/>
      <c r="AG280" s="35"/>
      <c r="AH280" s="35"/>
      <c r="AI280" s="35"/>
      <c r="AJ280" s="35"/>
      <c r="AK280" s="35"/>
      <c r="AL280" s="35"/>
      <c r="AM280" s="35"/>
      <c r="AN280" s="35"/>
      <c r="AO280" s="35"/>
      <c r="AP280" s="36"/>
      <c r="AQ280" s="34"/>
      <c r="AR280" s="35"/>
      <c r="AS280" s="35"/>
      <c r="AT280" s="35"/>
      <c r="AU280" s="35"/>
      <c r="AV280" s="35"/>
      <c r="AW280" s="35"/>
      <c r="AX280" s="37"/>
      <c r="AY280" s="34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7"/>
      <c r="BP280" s="38"/>
      <c r="BQ280" s="35"/>
      <c r="BR280" s="39"/>
      <c r="BS280" s="40"/>
      <c r="BT280" s="60"/>
      <c r="BU280" s="41"/>
      <c r="BV280" s="41"/>
      <c r="BW280" s="41"/>
      <c r="BX280" s="42"/>
      <c r="BY280" s="43"/>
    </row>
    <row r="281" spans="1:77" ht="17.350000000000001" customHeight="1">
      <c r="A281" s="66" t="str">
        <f t="shared" si="14"/>
        <v>010001</v>
      </c>
      <c r="B281" s="63" t="s">
        <v>408</v>
      </c>
      <c r="C281" s="62" t="str">
        <f t="shared" si="13"/>
        <v/>
      </c>
      <c r="D281" s="66" t="str">
        <f t="shared" si="15"/>
        <v/>
      </c>
      <c r="E281" s="32"/>
      <c r="F281" s="33"/>
      <c r="G281" s="59"/>
      <c r="H281" s="58"/>
      <c r="I281" s="35"/>
      <c r="J281" s="35"/>
      <c r="K281" s="35"/>
      <c r="L281" s="35"/>
      <c r="M281" s="35"/>
      <c r="N281" s="35"/>
      <c r="O281" s="35"/>
      <c r="P281" s="35"/>
      <c r="Q281" s="34"/>
      <c r="R281" s="35"/>
      <c r="S281" s="35"/>
      <c r="T281" s="35"/>
      <c r="U281" s="35"/>
      <c r="V281" s="35"/>
      <c r="W281" s="35"/>
      <c r="X281" s="35"/>
      <c r="Y281" s="35"/>
      <c r="Z281" s="36"/>
      <c r="AA281" s="34"/>
      <c r="AB281" s="35"/>
      <c r="AC281" s="35"/>
      <c r="AD281" s="35"/>
      <c r="AE281" s="36"/>
      <c r="AF281" s="34"/>
      <c r="AG281" s="35"/>
      <c r="AH281" s="35"/>
      <c r="AI281" s="35"/>
      <c r="AJ281" s="35"/>
      <c r="AK281" s="35"/>
      <c r="AL281" s="35"/>
      <c r="AM281" s="35"/>
      <c r="AN281" s="35"/>
      <c r="AO281" s="35"/>
      <c r="AP281" s="36"/>
      <c r="AQ281" s="34"/>
      <c r="AR281" s="35"/>
      <c r="AS281" s="35"/>
      <c r="AT281" s="35"/>
      <c r="AU281" s="35"/>
      <c r="AV281" s="35"/>
      <c r="AW281" s="35"/>
      <c r="AX281" s="37"/>
      <c r="AY281" s="34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7"/>
      <c r="BP281" s="38"/>
      <c r="BQ281" s="35"/>
      <c r="BR281" s="39"/>
      <c r="BS281" s="40"/>
      <c r="BT281" s="60"/>
      <c r="BU281" s="41"/>
      <c r="BV281" s="41"/>
      <c r="BW281" s="41"/>
      <c r="BX281" s="42"/>
      <c r="BY281" s="43"/>
    </row>
    <row r="282" spans="1:77" ht="17.350000000000001" customHeight="1">
      <c r="A282" s="66" t="str">
        <f t="shared" si="14"/>
        <v>010001</v>
      </c>
      <c r="B282" s="63" t="s">
        <v>409</v>
      </c>
      <c r="C282" s="62" t="str">
        <f t="shared" si="13"/>
        <v/>
      </c>
      <c r="D282" s="66" t="str">
        <f t="shared" si="15"/>
        <v/>
      </c>
      <c r="E282" s="32"/>
      <c r="F282" s="33"/>
      <c r="G282" s="59"/>
      <c r="H282" s="58"/>
      <c r="I282" s="35"/>
      <c r="J282" s="35"/>
      <c r="K282" s="35"/>
      <c r="L282" s="35"/>
      <c r="M282" s="35"/>
      <c r="N282" s="35"/>
      <c r="O282" s="35"/>
      <c r="P282" s="35"/>
      <c r="Q282" s="34"/>
      <c r="R282" s="35"/>
      <c r="S282" s="35"/>
      <c r="T282" s="35"/>
      <c r="U282" s="35"/>
      <c r="V282" s="35"/>
      <c r="W282" s="35"/>
      <c r="X282" s="35"/>
      <c r="Y282" s="35"/>
      <c r="Z282" s="36"/>
      <c r="AA282" s="34"/>
      <c r="AB282" s="35"/>
      <c r="AC282" s="35"/>
      <c r="AD282" s="35"/>
      <c r="AE282" s="36"/>
      <c r="AF282" s="34"/>
      <c r="AG282" s="35"/>
      <c r="AH282" s="35"/>
      <c r="AI282" s="35"/>
      <c r="AJ282" s="35"/>
      <c r="AK282" s="35"/>
      <c r="AL282" s="35"/>
      <c r="AM282" s="35"/>
      <c r="AN282" s="35"/>
      <c r="AO282" s="35"/>
      <c r="AP282" s="36"/>
      <c r="AQ282" s="34"/>
      <c r="AR282" s="35"/>
      <c r="AS282" s="35"/>
      <c r="AT282" s="35"/>
      <c r="AU282" s="35"/>
      <c r="AV282" s="35"/>
      <c r="AW282" s="35"/>
      <c r="AX282" s="37"/>
      <c r="AY282" s="34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7"/>
      <c r="BP282" s="38"/>
      <c r="BQ282" s="35"/>
      <c r="BR282" s="39"/>
      <c r="BS282" s="40"/>
      <c r="BT282" s="60"/>
      <c r="BU282" s="41"/>
      <c r="BV282" s="41"/>
      <c r="BW282" s="41"/>
      <c r="BX282" s="42"/>
      <c r="BY282" s="43"/>
    </row>
    <row r="283" spans="1:77" ht="17.350000000000001" customHeight="1">
      <c r="A283" s="66" t="str">
        <f t="shared" si="14"/>
        <v>010001</v>
      </c>
      <c r="B283" s="63" t="s">
        <v>410</v>
      </c>
      <c r="C283" s="62" t="str">
        <f t="shared" si="13"/>
        <v/>
      </c>
      <c r="D283" s="66" t="str">
        <f t="shared" si="15"/>
        <v/>
      </c>
      <c r="E283" s="32"/>
      <c r="F283" s="33"/>
      <c r="G283" s="59"/>
      <c r="H283" s="58"/>
      <c r="I283" s="35"/>
      <c r="J283" s="35"/>
      <c r="K283" s="35"/>
      <c r="L283" s="35"/>
      <c r="M283" s="35"/>
      <c r="N283" s="35"/>
      <c r="O283" s="35"/>
      <c r="P283" s="35"/>
      <c r="Q283" s="34"/>
      <c r="R283" s="35"/>
      <c r="S283" s="35"/>
      <c r="T283" s="35"/>
      <c r="U283" s="35"/>
      <c r="V283" s="35"/>
      <c r="W283" s="35"/>
      <c r="X283" s="35"/>
      <c r="Y283" s="35"/>
      <c r="Z283" s="36"/>
      <c r="AA283" s="34"/>
      <c r="AB283" s="35"/>
      <c r="AC283" s="35"/>
      <c r="AD283" s="35"/>
      <c r="AE283" s="36"/>
      <c r="AF283" s="34"/>
      <c r="AG283" s="35"/>
      <c r="AH283" s="35"/>
      <c r="AI283" s="35"/>
      <c r="AJ283" s="35"/>
      <c r="AK283" s="35"/>
      <c r="AL283" s="35"/>
      <c r="AM283" s="35"/>
      <c r="AN283" s="35"/>
      <c r="AO283" s="35"/>
      <c r="AP283" s="36"/>
      <c r="AQ283" s="34"/>
      <c r="AR283" s="35"/>
      <c r="AS283" s="35"/>
      <c r="AT283" s="35"/>
      <c r="AU283" s="35"/>
      <c r="AV283" s="35"/>
      <c r="AW283" s="35"/>
      <c r="AX283" s="37"/>
      <c r="AY283" s="34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7"/>
      <c r="BP283" s="38"/>
      <c r="BQ283" s="35"/>
      <c r="BR283" s="39"/>
      <c r="BS283" s="40"/>
      <c r="BT283" s="60"/>
      <c r="BU283" s="41"/>
      <c r="BV283" s="41"/>
      <c r="BW283" s="41"/>
      <c r="BX283" s="42"/>
      <c r="BY283" s="43"/>
    </row>
    <row r="284" spans="1:77" ht="17.350000000000001" customHeight="1">
      <c r="A284" s="66" t="str">
        <f t="shared" si="14"/>
        <v>010001</v>
      </c>
      <c r="B284" s="63" t="s">
        <v>411</v>
      </c>
      <c r="C284" s="62" t="str">
        <f t="shared" si="13"/>
        <v/>
      </c>
      <c r="D284" s="66" t="str">
        <f t="shared" si="15"/>
        <v/>
      </c>
      <c r="E284" s="32"/>
      <c r="F284" s="33"/>
      <c r="G284" s="59"/>
      <c r="H284" s="58"/>
      <c r="I284" s="35"/>
      <c r="J284" s="35"/>
      <c r="K284" s="35"/>
      <c r="L284" s="35"/>
      <c r="M284" s="35"/>
      <c r="N284" s="35"/>
      <c r="O284" s="35"/>
      <c r="P284" s="35"/>
      <c r="Q284" s="34"/>
      <c r="R284" s="35"/>
      <c r="S284" s="35"/>
      <c r="T284" s="35"/>
      <c r="U284" s="35"/>
      <c r="V284" s="35"/>
      <c r="W284" s="35"/>
      <c r="X284" s="35"/>
      <c r="Y284" s="35"/>
      <c r="Z284" s="36"/>
      <c r="AA284" s="34"/>
      <c r="AB284" s="35"/>
      <c r="AC284" s="35"/>
      <c r="AD284" s="35"/>
      <c r="AE284" s="36"/>
      <c r="AF284" s="34"/>
      <c r="AG284" s="35"/>
      <c r="AH284" s="35"/>
      <c r="AI284" s="35"/>
      <c r="AJ284" s="35"/>
      <c r="AK284" s="35"/>
      <c r="AL284" s="35"/>
      <c r="AM284" s="35"/>
      <c r="AN284" s="35"/>
      <c r="AO284" s="35"/>
      <c r="AP284" s="36"/>
      <c r="AQ284" s="34"/>
      <c r="AR284" s="35"/>
      <c r="AS284" s="35"/>
      <c r="AT284" s="35"/>
      <c r="AU284" s="35"/>
      <c r="AV284" s="35"/>
      <c r="AW284" s="35"/>
      <c r="AX284" s="37"/>
      <c r="AY284" s="34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7"/>
      <c r="BP284" s="38"/>
      <c r="BQ284" s="35"/>
      <c r="BR284" s="39"/>
      <c r="BS284" s="40"/>
      <c r="BT284" s="60"/>
      <c r="BU284" s="41"/>
      <c r="BV284" s="41"/>
      <c r="BW284" s="41"/>
      <c r="BX284" s="42"/>
      <c r="BY284" s="43"/>
    </row>
    <row r="285" spans="1:77" ht="17.350000000000001" customHeight="1">
      <c r="A285" s="66" t="str">
        <f t="shared" si="14"/>
        <v>010001</v>
      </c>
      <c r="B285" s="63" t="s">
        <v>412</v>
      </c>
      <c r="C285" s="62" t="str">
        <f t="shared" si="13"/>
        <v/>
      </c>
      <c r="D285" s="66" t="str">
        <f t="shared" si="15"/>
        <v/>
      </c>
      <c r="E285" s="32"/>
      <c r="F285" s="33"/>
      <c r="G285" s="59"/>
      <c r="H285" s="58"/>
      <c r="I285" s="35"/>
      <c r="J285" s="35"/>
      <c r="K285" s="35"/>
      <c r="L285" s="35"/>
      <c r="M285" s="35"/>
      <c r="N285" s="35"/>
      <c r="O285" s="35"/>
      <c r="P285" s="35"/>
      <c r="Q285" s="34"/>
      <c r="R285" s="35"/>
      <c r="S285" s="35"/>
      <c r="T285" s="35"/>
      <c r="U285" s="35"/>
      <c r="V285" s="35"/>
      <c r="W285" s="35"/>
      <c r="X285" s="35"/>
      <c r="Y285" s="35"/>
      <c r="Z285" s="36"/>
      <c r="AA285" s="34"/>
      <c r="AB285" s="35"/>
      <c r="AC285" s="35"/>
      <c r="AD285" s="35"/>
      <c r="AE285" s="36"/>
      <c r="AF285" s="34"/>
      <c r="AG285" s="35"/>
      <c r="AH285" s="35"/>
      <c r="AI285" s="35"/>
      <c r="AJ285" s="35"/>
      <c r="AK285" s="35"/>
      <c r="AL285" s="35"/>
      <c r="AM285" s="35"/>
      <c r="AN285" s="35"/>
      <c r="AO285" s="35"/>
      <c r="AP285" s="36"/>
      <c r="AQ285" s="34"/>
      <c r="AR285" s="35"/>
      <c r="AS285" s="35"/>
      <c r="AT285" s="35"/>
      <c r="AU285" s="35"/>
      <c r="AV285" s="35"/>
      <c r="AW285" s="35"/>
      <c r="AX285" s="37"/>
      <c r="AY285" s="34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7"/>
      <c r="BP285" s="38"/>
      <c r="BQ285" s="35"/>
      <c r="BR285" s="39"/>
      <c r="BS285" s="40"/>
      <c r="BT285" s="60"/>
      <c r="BU285" s="41"/>
      <c r="BV285" s="41"/>
      <c r="BW285" s="41"/>
      <c r="BX285" s="42"/>
      <c r="BY285" s="43"/>
    </row>
    <row r="286" spans="1:77" ht="17.350000000000001" customHeight="1">
      <c r="A286" s="66" t="str">
        <f t="shared" si="14"/>
        <v>010001</v>
      </c>
      <c r="B286" s="63" t="s">
        <v>413</v>
      </c>
      <c r="C286" s="62" t="str">
        <f t="shared" si="13"/>
        <v/>
      </c>
      <c r="D286" s="66" t="str">
        <f t="shared" si="15"/>
        <v/>
      </c>
      <c r="E286" s="32"/>
      <c r="F286" s="33"/>
      <c r="G286" s="59"/>
      <c r="H286" s="58"/>
      <c r="I286" s="35"/>
      <c r="J286" s="35"/>
      <c r="K286" s="35"/>
      <c r="L286" s="35"/>
      <c r="M286" s="35"/>
      <c r="N286" s="35"/>
      <c r="O286" s="35"/>
      <c r="P286" s="35"/>
      <c r="Q286" s="34"/>
      <c r="R286" s="35"/>
      <c r="S286" s="35"/>
      <c r="T286" s="35"/>
      <c r="U286" s="35"/>
      <c r="V286" s="35"/>
      <c r="W286" s="35"/>
      <c r="X286" s="35"/>
      <c r="Y286" s="35"/>
      <c r="Z286" s="36"/>
      <c r="AA286" s="34"/>
      <c r="AB286" s="35"/>
      <c r="AC286" s="35"/>
      <c r="AD286" s="35"/>
      <c r="AE286" s="36"/>
      <c r="AF286" s="34"/>
      <c r="AG286" s="35"/>
      <c r="AH286" s="35"/>
      <c r="AI286" s="35"/>
      <c r="AJ286" s="35"/>
      <c r="AK286" s="35"/>
      <c r="AL286" s="35"/>
      <c r="AM286" s="35"/>
      <c r="AN286" s="35"/>
      <c r="AO286" s="35"/>
      <c r="AP286" s="36"/>
      <c r="AQ286" s="34"/>
      <c r="AR286" s="35"/>
      <c r="AS286" s="35"/>
      <c r="AT286" s="35"/>
      <c r="AU286" s="35"/>
      <c r="AV286" s="35"/>
      <c r="AW286" s="35"/>
      <c r="AX286" s="37"/>
      <c r="AY286" s="34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7"/>
      <c r="BP286" s="38"/>
      <c r="BQ286" s="35"/>
      <c r="BR286" s="39"/>
      <c r="BS286" s="40"/>
      <c r="BT286" s="60"/>
      <c r="BU286" s="41"/>
      <c r="BV286" s="41"/>
      <c r="BW286" s="41"/>
      <c r="BX286" s="42"/>
      <c r="BY286" s="43"/>
    </row>
    <row r="287" spans="1:77" ht="17.350000000000001" customHeight="1">
      <c r="A287" s="66" t="str">
        <f t="shared" si="14"/>
        <v>010001</v>
      </c>
      <c r="B287" s="63" t="s">
        <v>414</v>
      </c>
      <c r="C287" s="62" t="str">
        <f t="shared" si="13"/>
        <v/>
      </c>
      <c r="D287" s="66" t="str">
        <f t="shared" si="15"/>
        <v/>
      </c>
      <c r="E287" s="32"/>
      <c r="F287" s="33"/>
      <c r="G287" s="43"/>
      <c r="H287" s="58"/>
      <c r="I287" s="35"/>
      <c r="J287" s="35"/>
      <c r="K287" s="35"/>
      <c r="L287" s="35"/>
      <c r="M287" s="35"/>
      <c r="N287" s="35"/>
      <c r="O287" s="35"/>
      <c r="P287" s="35"/>
      <c r="Q287" s="34"/>
      <c r="R287" s="35"/>
      <c r="S287" s="35"/>
      <c r="T287" s="35"/>
      <c r="U287" s="35"/>
      <c r="V287" s="35"/>
      <c r="W287" s="35"/>
      <c r="X287" s="35"/>
      <c r="Y287" s="35"/>
      <c r="Z287" s="36"/>
      <c r="AA287" s="34"/>
      <c r="AB287" s="35"/>
      <c r="AC287" s="35"/>
      <c r="AD287" s="35"/>
      <c r="AE287" s="36"/>
      <c r="AF287" s="34"/>
      <c r="AG287" s="35"/>
      <c r="AH287" s="35"/>
      <c r="AI287" s="35"/>
      <c r="AJ287" s="35"/>
      <c r="AK287" s="35"/>
      <c r="AL287" s="35"/>
      <c r="AM287" s="35"/>
      <c r="AN287" s="35"/>
      <c r="AO287" s="35"/>
      <c r="AP287" s="36"/>
      <c r="AQ287" s="34"/>
      <c r="AR287" s="35"/>
      <c r="AS287" s="35"/>
      <c r="AT287" s="35"/>
      <c r="AU287" s="35"/>
      <c r="AV287" s="35"/>
      <c r="AW287" s="35"/>
      <c r="AX287" s="37"/>
      <c r="AY287" s="34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7"/>
      <c r="BP287" s="38"/>
      <c r="BQ287" s="35"/>
      <c r="BR287" s="39"/>
      <c r="BS287" s="40"/>
      <c r="BT287" s="60"/>
      <c r="BU287" s="41"/>
      <c r="BV287" s="41"/>
      <c r="BW287" s="41"/>
      <c r="BX287" s="42"/>
      <c r="BY287" s="43"/>
    </row>
    <row r="288" spans="1:77" ht="17.350000000000001" customHeight="1">
      <c r="A288" s="66" t="str">
        <f t="shared" si="14"/>
        <v>010001</v>
      </c>
      <c r="B288" s="63" t="s">
        <v>415</v>
      </c>
      <c r="C288" s="62" t="str">
        <f t="shared" si="13"/>
        <v/>
      </c>
      <c r="D288" s="66" t="str">
        <f t="shared" si="15"/>
        <v/>
      </c>
      <c r="E288" s="32"/>
      <c r="F288" s="33"/>
      <c r="G288" s="59"/>
      <c r="H288" s="58"/>
      <c r="I288" s="35"/>
      <c r="J288" s="35"/>
      <c r="K288" s="35"/>
      <c r="L288" s="35"/>
      <c r="M288" s="35"/>
      <c r="N288" s="35"/>
      <c r="O288" s="35"/>
      <c r="P288" s="35"/>
      <c r="Q288" s="34"/>
      <c r="R288" s="35"/>
      <c r="S288" s="35"/>
      <c r="T288" s="35"/>
      <c r="U288" s="35"/>
      <c r="V288" s="35"/>
      <c r="W288" s="35"/>
      <c r="X288" s="35"/>
      <c r="Y288" s="35"/>
      <c r="Z288" s="36"/>
      <c r="AA288" s="34"/>
      <c r="AB288" s="35"/>
      <c r="AC288" s="35"/>
      <c r="AD288" s="35"/>
      <c r="AE288" s="36"/>
      <c r="AF288" s="34"/>
      <c r="AG288" s="35"/>
      <c r="AH288" s="35"/>
      <c r="AI288" s="35"/>
      <c r="AJ288" s="35"/>
      <c r="AK288" s="35"/>
      <c r="AL288" s="35"/>
      <c r="AM288" s="35"/>
      <c r="AN288" s="35"/>
      <c r="AO288" s="35"/>
      <c r="AP288" s="36"/>
      <c r="AQ288" s="34"/>
      <c r="AR288" s="35"/>
      <c r="AS288" s="35"/>
      <c r="AT288" s="35"/>
      <c r="AU288" s="35"/>
      <c r="AV288" s="35"/>
      <c r="AW288" s="35"/>
      <c r="AX288" s="37"/>
      <c r="AY288" s="34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7"/>
      <c r="BP288" s="38"/>
      <c r="BQ288" s="35"/>
      <c r="BR288" s="39"/>
      <c r="BS288" s="40"/>
      <c r="BT288" s="60"/>
      <c r="BU288" s="41"/>
      <c r="BV288" s="41"/>
      <c r="BW288" s="41"/>
      <c r="BX288" s="42"/>
      <c r="BY288" s="43"/>
    </row>
    <row r="289" spans="1:77" ht="17.350000000000001" customHeight="1">
      <c r="A289" s="66" t="str">
        <f t="shared" si="14"/>
        <v>010001</v>
      </c>
      <c r="B289" s="63" t="s">
        <v>416</v>
      </c>
      <c r="C289" s="62" t="str">
        <f t="shared" si="13"/>
        <v/>
      </c>
      <c r="D289" s="66" t="str">
        <f t="shared" si="15"/>
        <v/>
      </c>
      <c r="E289" s="32"/>
      <c r="F289" s="33"/>
      <c r="G289" s="59"/>
      <c r="H289" s="58"/>
      <c r="I289" s="35"/>
      <c r="J289" s="35"/>
      <c r="K289" s="35"/>
      <c r="L289" s="35"/>
      <c r="M289" s="35"/>
      <c r="N289" s="35"/>
      <c r="O289" s="35"/>
      <c r="P289" s="35"/>
      <c r="Q289" s="34"/>
      <c r="R289" s="35"/>
      <c r="S289" s="35"/>
      <c r="T289" s="35"/>
      <c r="U289" s="35"/>
      <c r="V289" s="35"/>
      <c r="W289" s="35"/>
      <c r="X289" s="35"/>
      <c r="Y289" s="35"/>
      <c r="Z289" s="36"/>
      <c r="AA289" s="34"/>
      <c r="AB289" s="35"/>
      <c r="AC289" s="35"/>
      <c r="AD289" s="35"/>
      <c r="AE289" s="36"/>
      <c r="AF289" s="34"/>
      <c r="AG289" s="35"/>
      <c r="AH289" s="35"/>
      <c r="AI289" s="35"/>
      <c r="AJ289" s="35"/>
      <c r="AK289" s="35"/>
      <c r="AL289" s="35"/>
      <c r="AM289" s="35"/>
      <c r="AN289" s="35"/>
      <c r="AO289" s="35"/>
      <c r="AP289" s="36"/>
      <c r="AQ289" s="34"/>
      <c r="AR289" s="35"/>
      <c r="AS289" s="35"/>
      <c r="AT289" s="35"/>
      <c r="AU289" s="35"/>
      <c r="AV289" s="35"/>
      <c r="AW289" s="35"/>
      <c r="AX289" s="37"/>
      <c r="AY289" s="34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7"/>
      <c r="BP289" s="38"/>
      <c r="BQ289" s="35"/>
      <c r="BR289" s="39"/>
      <c r="BS289" s="40"/>
      <c r="BT289" s="60"/>
      <c r="BU289" s="41"/>
      <c r="BV289" s="41"/>
      <c r="BW289" s="41"/>
      <c r="BX289" s="42"/>
      <c r="BY289" s="43"/>
    </row>
    <row r="290" spans="1:77" ht="17.350000000000001" customHeight="1">
      <c r="A290" s="66" t="str">
        <f t="shared" si="14"/>
        <v>010001</v>
      </c>
      <c r="B290" s="63" t="s">
        <v>417</v>
      </c>
      <c r="C290" s="62" t="str">
        <f t="shared" si="13"/>
        <v/>
      </c>
      <c r="D290" s="66" t="str">
        <f t="shared" si="15"/>
        <v/>
      </c>
      <c r="E290" s="32"/>
      <c r="F290" s="33"/>
      <c r="G290" s="59"/>
      <c r="H290" s="58"/>
      <c r="I290" s="35"/>
      <c r="J290" s="35"/>
      <c r="K290" s="35"/>
      <c r="L290" s="35"/>
      <c r="M290" s="35"/>
      <c r="N290" s="35"/>
      <c r="O290" s="35"/>
      <c r="P290" s="35"/>
      <c r="Q290" s="34"/>
      <c r="R290" s="35"/>
      <c r="S290" s="35"/>
      <c r="T290" s="35"/>
      <c r="U290" s="35"/>
      <c r="V290" s="35"/>
      <c r="W290" s="35"/>
      <c r="X290" s="35"/>
      <c r="Y290" s="35"/>
      <c r="Z290" s="36"/>
      <c r="AA290" s="34"/>
      <c r="AB290" s="35"/>
      <c r="AC290" s="35"/>
      <c r="AD290" s="35"/>
      <c r="AE290" s="36"/>
      <c r="AF290" s="34"/>
      <c r="AG290" s="35"/>
      <c r="AH290" s="35"/>
      <c r="AI290" s="35"/>
      <c r="AJ290" s="35"/>
      <c r="AK290" s="35"/>
      <c r="AL290" s="35"/>
      <c r="AM290" s="35"/>
      <c r="AN290" s="35"/>
      <c r="AO290" s="35"/>
      <c r="AP290" s="36"/>
      <c r="AQ290" s="34"/>
      <c r="AR290" s="35"/>
      <c r="AS290" s="35"/>
      <c r="AT290" s="35"/>
      <c r="AU290" s="35"/>
      <c r="AV290" s="35"/>
      <c r="AW290" s="35"/>
      <c r="AX290" s="37"/>
      <c r="AY290" s="34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7"/>
      <c r="BP290" s="38"/>
      <c r="BQ290" s="35"/>
      <c r="BR290" s="39"/>
      <c r="BS290" s="40"/>
      <c r="BT290" s="60"/>
      <c r="BU290" s="41"/>
      <c r="BV290" s="41"/>
      <c r="BW290" s="41"/>
      <c r="BX290" s="42"/>
      <c r="BY290" s="43"/>
    </row>
    <row r="291" spans="1:77" ht="17.350000000000001" customHeight="1">
      <c r="A291" s="66" t="str">
        <f t="shared" si="14"/>
        <v>010001</v>
      </c>
      <c r="B291" s="63" t="s">
        <v>418</v>
      </c>
      <c r="C291" s="62" t="str">
        <f t="shared" si="13"/>
        <v/>
      </c>
      <c r="D291" s="66" t="str">
        <f t="shared" si="15"/>
        <v/>
      </c>
      <c r="E291" s="32"/>
      <c r="F291" s="33"/>
      <c r="G291" s="59"/>
      <c r="H291" s="58"/>
      <c r="I291" s="35"/>
      <c r="J291" s="35"/>
      <c r="K291" s="35"/>
      <c r="L291" s="35"/>
      <c r="M291" s="35"/>
      <c r="N291" s="35"/>
      <c r="O291" s="35"/>
      <c r="P291" s="35"/>
      <c r="Q291" s="34"/>
      <c r="R291" s="35"/>
      <c r="S291" s="35"/>
      <c r="T291" s="35"/>
      <c r="U291" s="35"/>
      <c r="V291" s="35"/>
      <c r="W291" s="35"/>
      <c r="X291" s="35"/>
      <c r="Y291" s="35"/>
      <c r="Z291" s="36"/>
      <c r="AA291" s="34"/>
      <c r="AB291" s="35"/>
      <c r="AC291" s="35"/>
      <c r="AD291" s="35"/>
      <c r="AE291" s="36"/>
      <c r="AF291" s="34"/>
      <c r="AG291" s="35"/>
      <c r="AH291" s="35"/>
      <c r="AI291" s="35"/>
      <c r="AJ291" s="35"/>
      <c r="AK291" s="35"/>
      <c r="AL291" s="35"/>
      <c r="AM291" s="35"/>
      <c r="AN291" s="35"/>
      <c r="AO291" s="35"/>
      <c r="AP291" s="36"/>
      <c r="AQ291" s="34"/>
      <c r="AR291" s="35"/>
      <c r="AS291" s="35"/>
      <c r="AT291" s="35"/>
      <c r="AU291" s="35"/>
      <c r="AV291" s="35"/>
      <c r="AW291" s="35"/>
      <c r="AX291" s="37"/>
      <c r="AY291" s="34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7"/>
      <c r="BP291" s="38"/>
      <c r="BQ291" s="35"/>
      <c r="BR291" s="39"/>
      <c r="BS291" s="40"/>
      <c r="BT291" s="60"/>
      <c r="BU291" s="41"/>
      <c r="BV291" s="41"/>
      <c r="BW291" s="41"/>
      <c r="BX291" s="42"/>
      <c r="BY291" s="43"/>
    </row>
    <row r="292" spans="1:77" ht="17.350000000000001" customHeight="1">
      <c r="A292" s="66" t="str">
        <f t="shared" si="14"/>
        <v>010001</v>
      </c>
      <c r="B292" s="63" t="s">
        <v>419</v>
      </c>
      <c r="C292" s="62" t="str">
        <f t="shared" si="13"/>
        <v/>
      </c>
      <c r="D292" s="66" t="str">
        <f t="shared" si="15"/>
        <v/>
      </c>
      <c r="E292" s="32"/>
      <c r="F292" s="33"/>
      <c r="G292" s="59"/>
      <c r="H292" s="58"/>
      <c r="I292" s="35"/>
      <c r="J292" s="35"/>
      <c r="K292" s="35"/>
      <c r="L292" s="35"/>
      <c r="M292" s="35"/>
      <c r="N292" s="35"/>
      <c r="O292" s="35"/>
      <c r="P292" s="35"/>
      <c r="Q292" s="34"/>
      <c r="R292" s="35"/>
      <c r="S292" s="35"/>
      <c r="T292" s="35"/>
      <c r="U292" s="35"/>
      <c r="V292" s="35"/>
      <c r="W292" s="35"/>
      <c r="X292" s="35"/>
      <c r="Y292" s="35"/>
      <c r="Z292" s="36"/>
      <c r="AA292" s="34"/>
      <c r="AB292" s="35"/>
      <c r="AC292" s="35"/>
      <c r="AD292" s="35"/>
      <c r="AE292" s="36"/>
      <c r="AF292" s="34"/>
      <c r="AG292" s="35"/>
      <c r="AH292" s="35"/>
      <c r="AI292" s="35"/>
      <c r="AJ292" s="35"/>
      <c r="AK292" s="35"/>
      <c r="AL292" s="35"/>
      <c r="AM292" s="35"/>
      <c r="AN292" s="35"/>
      <c r="AO292" s="35"/>
      <c r="AP292" s="36"/>
      <c r="AQ292" s="34"/>
      <c r="AR292" s="35"/>
      <c r="AS292" s="35"/>
      <c r="AT292" s="35"/>
      <c r="AU292" s="35"/>
      <c r="AV292" s="35"/>
      <c r="AW292" s="35"/>
      <c r="AX292" s="37"/>
      <c r="AY292" s="34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7"/>
      <c r="BP292" s="38"/>
      <c r="BQ292" s="35"/>
      <c r="BR292" s="39"/>
      <c r="BS292" s="40"/>
      <c r="BT292" s="60"/>
      <c r="BU292" s="41"/>
      <c r="BV292" s="41"/>
      <c r="BW292" s="41"/>
      <c r="BX292" s="42"/>
      <c r="BY292" s="43"/>
    </row>
    <row r="293" spans="1:77" ht="17.350000000000001" customHeight="1">
      <c r="A293" s="66" t="str">
        <f t="shared" si="14"/>
        <v>010001</v>
      </c>
      <c r="B293" s="63" t="s">
        <v>420</v>
      </c>
      <c r="C293" s="62" t="str">
        <f t="shared" si="13"/>
        <v/>
      </c>
      <c r="D293" s="66" t="str">
        <f t="shared" si="15"/>
        <v/>
      </c>
      <c r="E293" s="32"/>
      <c r="F293" s="33"/>
      <c r="G293" s="59"/>
      <c r="H293" s="58"/>
      <c r="I293" s="35"/>
      <c r="J293" s="35"/>
      <c r="K293" s="35"/>
      <c r="L293" s="35"/>
      <c r="M293" s="35"/>
      <c r="N293" s="35"/>
      <c r="O293" s="35"/>
      <c r="P293" s="35"/>
      <c r="Q293" s="34"/>
      <c r="R293" s="35"/>
      <c r="S293" s="35"/>
      <c r="T293" s="35"/>
      <c r="U293" s="35"/>
      <c r="V293" s="35"/>
      <c r="W293" s="35"/>
      <c r="X293" s="35"/>
      <c r="Y293" s="35"/>
      <c r="Z293" s="36"/>
      <c r="AA293" s="34"/>
      <c r="AB293" s="35"/>
      <c r="AC293" s="35"/>
      <c r="AD293" s="35"/>
      <c r="AE293" s="36"/>
      <c r="AF293" s="34"/>
      <c r="AG293" s="35"/>
      <c r="AH293" s="35"/>
      <c r="AI293" s="35"/>
      <c r="AJ293" s="35"/>
      <c r="AK293" s="35"/>
      <c r="AL293" s="35"/>
      <c r="AM293" s="35"/>
      <c r="AN293" s="35"/>
      <c r="AO293" s="35"/>
      <c r="AP293" s="36"/>
      <c r="AQ293" s="34"/>
      <c r="AR293" s="35"/>
      <c r="AS293" s="35"/>
      <c r="AT293" s="35"/>
      <c r="AU293" s="35"/>
      <c r="AV293" s="35"/>
      <c r="AW293" s="35"/>
      <c r="AX293" s="37"/>
      <c r="AY293" s="34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7"/>
      <c r="BP293" s="38"/>
      <c r="BQ293" s="35"/>
      <c r="BR293" s="39"/>
      <c r="BS293" s="40"/>
      <c r="BT293" s="60"/>
      <c r="BU293" s="41"/>
      <c r="BV293" s="41"/>
      <c r="BW293" s="41"/>
      <c r="BX293" s="42"/>
      <c r="BY293" s="43"/>
    </row>
    <row r="294" spans="1:77" ht="17.350000000000001" customHeight="1">
      <c r="A294" s="66" t="str">
        <f t="shared" si="14"/>
        <v>010001</v>
      </c>
      <c r="B294" s="63" t="s">
        <v>421</v>
      </c>
      <c r="C294" s="62" t="str">
        <f t="shared" si="13"/>
        <v/>
      </c>
      <c r="D294" s="66" t="str">
        <f t="shared" si="15"/>
        <v/>
      </c>
      <c r="E294" s="32"/>
      <c r="F294" s="33"/>
      <c r="G294" s="59"/>
      <c r="H294" s="58"/>
      <c r="I294" s="35"/>
      <c r="J294" s="35"/>
      <c r="K294" s="35"/>
      <c r="L294" s="35"/>
      <c r="M294" s="35"/>
      <c r="N294" s="35"/>
      <c r="O294" s="35"/>
      <c r="P294" s="35"/>
      <c r="Q294" s="34"/>
      <c r="R294" s="35"/>
      <c r="S294" s="35"/>
      <c r="T294" s="35"/>
      <c r="U294" s="35"/>
      <c r="V294" s="35"/>
      <c r="W294" s="35"/>
      <c r="X294" s="35"/>
      <c r="Y294" s="35"/>
      <c r="Z294" s="36"/>
      <c r="AA294" s="34"/>
      <c r="AB294" s="35"/>
      <c r="AC294" s="35"/>
      <c r="AD294" s="35"/>
      <c r="AE294" s="36"/>
      <c r="AF294" s="34"/>
      <c r="AG294" s="35"/>
      <c r="AH294" s="35"/>
      <c r="AI294" s="35"/>
      <c r="AJ294" s="35"/>
      <c r="AK294" s="35"/>
      <c r="AL294" s="35"/>
      <c r="AM294" s="35"/>
      <c r="AN294" s="35"/>
      <c r="AO294" s="35"/>
      <c r="AP294" s="36"/>
      <c r="AQ294" s="34"/>
      <c r="AR294" s="35"/>
      <c r="AS294" s="35"/>
      <c r="AT294" s="35"/>
      <c r="AU294" s="35"/>
      <c r="AV294" s="35"/>
      <c r="AW294" s="35"/>
      <c r="AX294" s="37"/>
      <c r="AY294" s="34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7"/>
      <c r="BP294" s="38"/>
      <c r="BQ294" s="35"/>
      <c r="BR294" s="39"/>
      <c r="BS294" s="40"/>
      <c r="BT294" s="60"/>
      <c r="BU294" s="41"/>
      <c r="BV294" s="41"/>
      <c r="BW294" s="41"/>
      <c r="BX294" s="42"/>
      <c r="BY294" s="43"/>
    </row>
    <row r="295" spans="1:77" ht="18" customHeight="1">
      <c r="A295" s="66" t="str">
        <f t="shared" si="14"/>
        <v>010001</v>
      </c>
      <c r="B295" s="63" t="s">
        <v>422</v>
      </c>
      <c r="C295" s="62" t="str">
        <f t="shared" si="13"/>
        <v/>
      </c>
      <c r="D295" s="66" t="str">
        <f t="shared" si="15"/>
        <v/>
      </c>
      <c r="E295" s="32"/>
      <c r="F295" s="33"/>
      <c r="G295" s="59"/>
      <c r="H295" s="58"/>
      <c r="I295" s="35"/>
      <c r="J295" s="35"/>
      <c r="K295" s="35"/>
      <c r="L295" s="35"/>
      <c r="M295" s="35"/>
      <c r="N295" s="35"/>
      <c r="O295" s="35"/>
      <c r="P295" s="35"/>
      <c r="Q295" s="34"/>
      <c r="R295" s="35"/>
      <c r="S295" s="35"/>
      <c r="T295" s="35"/>
      <c r="U295" s="35"/>
      <c r="V295" s="35"/>
      <c r="W295" s="35"/>
      <c r="X295" s="35"/>
      <c r="Y295" s="35"/>
      <c r="Z295" s="36"/>
      <c r="AA295" s="34"/>
      <c r="AB295" s="35"/>
      <c r="AC295" s="35"/>
      <c r="AD295" s="35"/>
      <c r="AE295" s="36"/>
      <c r="AF295" s="34"/>
      <c r="AG295" s="35"/>
      <c r="AH295" s="35"/>
      <c r="AI295" s="35"/>
      <c r="AJ295" s="35"/>
      <c r="AK295" s="35"/>
      <c r="AL295" s="35"/>
      <c r="AM295" s="35"/>
      <c r="AN295" s="35"/>
      <c r="AO295" s="35"/>
      <c r="AP295" s="36"/>
      <c r="AQ295" s="34"/>
      <c r="AR295" s="35"/>
      <c r="AS295" s="35"/>
      <c r="AT295" s="35"/>
      <c r="AU295" s="35"/>
      <c r="AV295" s="35"/>
      <c r="AW295" s="35"/>
      <c r="AX295" s="37"/>
      <c r="AY295" s="34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7"/>
      <c r="BP295" s="38"/>
      <c r="BQ295" s="35"/>
      <c r="BR295" s="39"/>
      <c r="BS295" s="40"/>
      <c r="BT295" s="60"/>
      <c r="BU295" s="41"/>
      <c r="BV295" s="41"/>
      <c r="BW295" s="41"/>
      <c r="BX295" s="42"/>
      <c r="BY295" s="43"/>
    </row>
    <row r="296" spans="1:77" ht="18" customHeight="1">
      <c r="A296" s="66" t="str">
        <f t="shared" si="14"/>
        <v>010001</v>
      </c>
      <c r="B296" s="63" t="s">
        <v>423</v>
      </c>
      <c r="C296" s="62" t="str">
        <f t="shared" si="13"/>
        <v/>
      </c>
      <c r="D296" s="66" t="str">
        <f t="shared" si="15"/>
        <v/>
      </c>
      <c r="E296" s="32"/>
      <c r="F296" s="33"/>
      <c r="G296" s="59"/>
      <c r="H296" s="58"/>
      <c r="I296" s="35"/>
      <c r="J296" s="35"/>
      <c r="K296" s="35"/>
      <c r="L296" s="35"/>
      <c r="M296" s="35"/>
      <c r="N296" s="35"/>
      <c r="O296" s="35"/>
      <c r="P296" s="35"/>
      <c r="Q296" s="34"/>
      <c r="R296" s="35"/>
      <c r="S296" s="35"/>
      <c r="T296" s="35"/>
      <c r="U296" s="35"/>
      <c r="V296" s="35"/>
      <c r="W296" s="35"/>
      <c r="X296" s="35"/>
      <c r="Y296" s="35"/>
      <c r="Z296" s="36"/>
      <c r="AA296" s="34"/>
      <c r="AB296" s="35"/>
      <c r="AC296" s="35"/>
      <c r="AD296" s="35"/>
      <c r="AE296" s="36"/>
      <c r="AF296" s="34"/>
      <c r="AG296" s="35"/>
      <c r="AH296" s="35"/>
      <c r="AI296" s="35"/>
      <c r="AJ296" s="35"/>
      <c r="AK296" s="35"/>
      <c r="AL296" s="35"/>
      <c r="AM296" s="35"/>
      <c r="AN296" s="35"/>
      <c r="AO296" s="35"/>
      <c r="AP296" s="36"/>
      <c r="AQ296" s="34"/>
      <c r="AR296" s="35"/>
      <c r="AS296" s="35"/>
      <c r="AT296" s="35"/>
      <c r="AU296" s="35"/>
      <c r="AV296" s="35"/>
      <c r="AW296" s="35"/>
      <c r="AX296" s="37"/>
      <c r="AY296" s="34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7"/>
      <c r="BP296" s="38"/>
      <c r="BQ296" s="35"/>
      <c r="BR296" s="39"/>
      <c r="BS296" s="40"/>
      <c r="BT296" s="60"/>
      <c r="BU296" s="41"/>
      <c r="BV296" s="41"/>
      <c r="BW296" s="41"/>
      <c r="BX296" s="42"/>
      <c r="BY296" s="43"/>
    </row>
    <row r="297" spans="1:77" ht="18" customHeight="1">
      <c r="A297" s="66" t="str">
        <f t="shared" si="14"/>
        <v>010001</v>
      </c>
      <c r="B297" s="63" t="s">
        <v>424</v>
      </c>
      <c r="C297" s="62" t="str">
        <f t="shared" si="13"/>
        <v/>
      </c>
      <c r="D297" s="66" t="str">
        <f t="shared" si="15"/>
        <v/>
      </c>
      <c r="E297" s="32"/>
      <c r="F297" s="33"/>
      <c r="G297" s="59"/>
      <c r="H297" s="58"/>
      <c r="I297" s="35"/>
      <c r="J297" s="35"/>
      <c r="K297" s="35"/>
      <c r="L297" s="35"/>
      <c r="M297" s="35"/>
      <c r="N297" s="35"/>
      <c r="O297" s="35"/>
      <c r="P297" s="35"/>
      <c r="Q297" s="34"/>
      <c r="R297" s="35"/>
      <c r="S297" s="35"/>
      <c r="T297" s="35"/>
      <c r="U297" s="35"/>
      <c r="V297" s="35"/>
      <c r="W297" s="35"/>
      <c r="X297" s="35"/>
      <c r="Y297" s="35"/>
      <c r="Z297" s="36"/>
      <c r="AA297" s="34"/>
      <c r="AB297" s="35"/>
      <c r="AC297" s="35"/>
      <c r="AD297" s="35"/>
      <c r="AE297" s="36"/>
      <c r="AF297" s="34"/>
      <c r="AG297" s="35"/>
      <c r="AH297" s="35"/>
      <c r="AI297" s="35"/>
      <c r="AJ297" s="35"/>
      <c r="AK297" s="35"/>
      <c r="AL297" s="35"/>
      <c r="AM297" s="35"/>
      <c r="AN297" s="35"/>
      <c r="AO297" s="35"/>
      <c r="AP297" s="36"/>
      <c r="AQ297" s="34"/>
      <c r="AR297" s="35"/>
      <c r="AS297" s="35"/>
      <c r="AT297" s="35"/>
      <c r="AU297" s="35"/>
      <c r="AV297" s="35"/>
      <c r="AW297" s="35"/>
      <c r="AX297" s="37"/>
      <c r="AY297" s="34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7"/>
      <c r="BP297" s="38"/>
      <c r="BQ297" s="35"/>
      <c r="BR297" s="39"/>
      <c r="BS297" s="40"/>
      <c r="BT297" s="60"/>
      <c r="BU297" s="41"/>
      <c r="BV297" s="41"/>
      <c r="BW297" s="41"/>
      <c r="BX297" s="42"/>
      <c r="BY297" s="43"/>
    </row>
    <row r="298" spans="1:77" ht="18" customHeight="1">
      <c r="A298" s="66" t="str">
        <f t="shared" si="14"/>
        <v>010001</v>
      </c>
      <c r="B298" s="63" t="s">
        <v>425</v>
      </c>
      <c r="C298" s="62" t="str">
        <f t="shared" si="13"/>
        <v/>
      </c>
      <c r="D298" s="66" t="str">
        <f t="shared" si="15"/>
        <v/>
      </c>
      <c r="E298" s="32"/>
      <c r="F298" s="33"/>
      <c r="G298" s="59"/>
      <c r="H298" s="58"/>
      <c r="I298" s="35"/>
      <c r="J298" s="35"/>
      <c r="K298" s="35"/>
      <c r="L298" s="35"/>
      <c r="M298" s="35"/>
      <c r="N298" s="35"/>
      <c r="O298" s="35"/>
      <c r="P298" s="35"/>
      <c r="Q298" s="34"/>
      <c r="R298" s="35"/>
      <c r="S298" s="35"/>
      <c r="T298" s="35"/>
      <c r="U298" s="35"/>
      <c r="V298" s="35"/>
      <c r="W298" s="35"/>
      <c r="X298" s="35"/>
      <c r="Y298" s="35"/>
      <c r="Z298" s="36"/>
      <c r="AA298" s="34"/>
      <c r="AB298" s="35"/>
      <c r="AC298" s="35"/>
      <c r="AD298" s="35"/>
      <c r="AE298" s="36"/>
      <c r="AF298" s="34"/>
      <c r="AG298" s="35"/>
      <c r="AH298" s="35"/>
      <c r="AI298" s="35"/>
      <c r="AJ298" s="35"/>
      <c r="AK298" s="35"/>
      <c r="AL298" s="35"/>
      <c r="AM298" s="35"/>
      <c r="AN298" s="35"/>
      <c r="AO298" s="35"/>
      <c r="AP298" s="36"/>
      <c r="AQ298" s="34"/>
      <c r="AR298" s="35"/>
      <c r="AS298" s="35"/>
      <c r="AT298" s="35"/>
      <c r="AU298" s="35"/>
      <c r="AV298" s="35"/>
      <c r="AW298" s="35"/>
      <c r="AX298" s="37"/>
      <c r="AY298" s="34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7"/>
      <c r="BP298" s="38"/>
      <c r="BQ298" s="35"/>
      <c r="BR298" s="39"/>
      <c r="BS298" s="40"/>
      <c r="BT298" s="60"/>
      <c r="BU298" s="41"/>
      <c r="BV298" s="41"/>
      <c r="BW298" s="41"/>
      <c r="BX298" s="42"/>
      <c r="BY298" s="43"/>
    </row>
    <row r="299" spans="1:77" ht="18" customHeight="1">
      <c r="A299" s="66" t="str">
        <f t="shared" si="14"/>
        <v>010001</v>
      </c>
      <c r="B299" s="63" t="s">
        <v>426</v>
      </c>
      <c r="C299" s="62" t="str">
        <f t="shared" si="13"/>
        <v/>
      </c>
      <c r="D299" s="66" t="str">
        <f t="shared" si="15"/>
        <v/>
      </c>
      <c r="E299" s="32"/>
      <c r="F299" s="33"/>
      <c r="G299" s="59"/>
      <c r="H299" s="58"/>
      <c r="I299" s="35"/>
      <c r="J299" s="35"/>
      <c r="K299" s="35"/>
      <c r="L299" s="35"/>
      <c r="M299" s="35"/>
      <c r="N299" s="35"/>
      <c r="O299" s="35"/>
      <c r="P299" s="35"/>
      <c r="Q299" s="34"/>
      <c r="R299" s="35"/>
      <c r="S299" s="35"/>
      <c r="T299" s="35"/>
      <c r="U299" s="35"/>
      <c r="V299" s="35"/>
      <c r="W299" s="35"/>
      <c r="X299" s="35"/>
      <c r="Y299" s="35"/>
      <c r="Z299" s="36"/>
      <c r="AA299" s="34"/>
      <c r="AB299" s="35"/>
      <c r="AC299" s="35"/>
      <c r="AD299" s="35"/>
      <c r="AE299" s="36"/>
      <c r="AF299" s="34"/>
      <c r="AG299" s="35"/>
      <c r="AH299" s="35"/>
      <c r="AI299" s="35"/>
      <c r="AJ299" s="35"/>
      <c r="AK299" s="35"/>
      <c r="AL299" s="35"/>
      <c r="AM299" s="35"/>
      <c r="AN299" s="35"/>
      <c r="AO299" s="35"/>
      <c r="AP299" s="36"/>
      <c r="AQ299" s="34"/>
      <c r="AR299" s="35"/>
      <c r="AS299" s="35"/>
      <c r="AT299" s="35"/>
      <c r="AU299" s="35"/>
      <c r="AV299" s="35"/>
      <c r="AW299" s="35"/>
      <c r="AX299" s="37"/>
      <c r="AY299" s="34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7"/>
      <c r="BP299" s="38"/>
      <c r="BQ299" s="35"/>
      <c r="BR299" s="39"/>
      <c r="BS299" s="40"/>
      <c r="BT299" s="60"/>
      <c r="BU299" s="41"/>
      <c r="BV299" s="41"/>
      <c r="BW299" s="41"/>
      <c r="BX299" s="42"/>
      <c r="BY299" s="43"/>
    </row>
    <row r="300" spans="1:77" ht="18" customHeight="1">
      <c r="A300" s="66" t="str">
        <f t="shared" si="14"/>
        <v>010001</v>
      </c>
      <c r="B300" s="63" t="s">
        <v>427</v>
      </c>
      <c r="C300" s="62" t="str">
        <f t="shared" si="13"/>
        <v/>
      </c>
      <c r="D300" s="66" t="str">
        <f t="shared" si="15"/>
        <v/>
      </c>
      <c r="E300" s="32"/>
      <c r="F300" s="33"/>
      <c r="G300" s="59"/>
      <c r="H300" s="58"/>
      <c r="I300" s="35"/>
      <c r="J300" s="35"/>
      <c r="K300" s="35"/>
      <c r="L300" s="35"/>
      <c r="M300" s="35"/>
      <c r="N300" s="35"/>
      <c r="O300" s="35"/>
      <c r="P300" s="35"/>
      <c r="Q300" s="34"/>
      <c r="R300" s="35"/>
      <c r="S300" s="35"/>
      <c r="T300" s="35"/>
      <c r="U300" s="35"/>
      <c r="V300" s="35"/>
      <c r="W300" s="35"/>
      <c r="X300" s="35"/>
      <c r="Y300" s="35"/>
      <c r="Z300" s="36"/>
      <c r="AA300" s="34"/>
      <c r="AB300" s="35"/>
      <c r="AC300" s="35"/>
      <c r="AD300" s="35"/>
      <c r="AE300" s="36"/>
      <c r="AF300" s="34"/>
      <c r="AG300" s="35"/>
      <c r="AH300" s="35"/>
      <c r="AI300" s="35"/>
      <c r="AJ300" s="35"/>
      <c r="AK300" s="35"/>
      <c r="AL300" s="35"/>
      <c r="AM300" s="35"/>
      <c r="AN300" s="35"/>
      <c r="AO300" s="35"/>
      <c r="AP300" s="36"/>
      <c r="AQ300" s="34"/>
      <c r="AR300" s="35"/>
      <c r="AS300" s="35"/>
      <c r="AT300" s="35"/>
      <c r="AU300" s="35"/>
      <c r="AV300" s="35"/>
      <c r="AW300" s="35"/>
      <c r="AX300" s="37"/>
      <c r="AY300" s="34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7"/>
      <c r="BP300" s="38"/>
      <c r="BQ300" s="35"/>
      <c r="BR300" s="39"/>
      <c r="BS300" s="40"/>
      <c r="BT300" s="60"/>
      <c r="BU300" s="41"/>
      <c r="BV300" s="41"/>
      <c r="BW300" s="41"/>
      <c r="BX300" s="42"/>
      <c r="BY300" s="43"/>
    </row>
    <row r="301" spans="1:77" ht="18" customHeight="1">
      <c r="A301" s="66" t="str">
        <f t="shared" si="14"/>
        <v>010001</v>
      </c>
      <c r="B301" s="63" t="s">
        <v>428</v>
      </c>
      <c r="C301" s="62" t="str">
        <f t="shared" si="13"/>
        <v/>
      </c>
      <c r="D301" s="66" t="str">
        <f t="shared" si="15"/>
        <v/>
      </c>
      <c r="E301" s="32"/>
      <c r="F301" s="33"/>
      <c r="G301" s="59"/>
      <c r="H301" s="58"/>
      <c r="I301" s="35"/>
      <c r="J301" s="35"/>
      <c r="K301" s="35"/>
      <c r="L301" s="35"/>
      <c r="M301" s="35"/>
      <c r="N301" s="35"/>
      <c r="O301" s="35"/>
      <c r="P301" s="35"/>
      <c r="Q301" s="34"/>
      <c r="R301" s="35"/>
      <c r="S301" s="35"/>
      <c r="T301" s="35"/>
      <c r="U301" s="35"/>
      <c r="V301" s="35"/>
      <c r="W301" s="35"/>
      <c r="X301" s="35"/>
      <c r="Y301" s="35"/>
      <c r="Z301" s="36"/>
      <c r="AA301" s="34"/>
      <c r="AB301" s="35"/>
      <c r="AC301" s="35"/>
      <c r="AD301" s="35"/>
      <c r="AE301" s="36"/>
      <c r="AF301" s="34"/>
      <c r="AG301" s="35"/>
      <c r="AH301" s="35"/>
      <c r="AI301" s="35"/>
      <c r="AJ301" s="35"/>
      <c r="AK301" s="35"/>
      <c r="AL301" s="35"/>
      <c r="AM301" s="35"/>
      <c r="AN301" s="35"/>
      <c r="AO301" s="35"/>
      <c r="AP301" s="36"/>
      <c r="AQ301" s="34"/>
      <c r="AR301" s="35"/>
      <c r="AS301" s="35"/>
      <c r="AT301" s="35"/>
      <c r="AU301" s="35"/>
      <c r="AV301" s="35"/>
      <c r="AW301" s="35"/>
      <c r="AX301" s="37"/>
      <c r="AY301" s="34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7"/>
      <c r="BP301" s="38"/>
      <c r="BQ301" s="35"/>
      <c r="BR301" s="39"/>
      <c r="BS301" s="40"/>
      <c r="BT301" s="60"/>
      <c r="BU301" s="41"/>
      <c r="BV301" s="41"/>
      <c r="BW301" s="41"/>
      <c r="BX301" s="42"/>
      <c r="BY301" s="43"/>
    </row>
    <row r="302" spans="1:77" ht="18" customHeight="1">
      <c r="A302" s="66" t="str">
        <f t="shared" si="14"/>
        <v>010001</v>
      </c>
      <c r="B302" s="63" t="s">
        <v>429</v>
      </c>
      <c r="C302" s="62" t="str">
        <f t="shared" si="13"/>
        <v/>
      </c>
      <c r="D302" s="66" t="str">
        <f t="shared" si="15"/>
        <v/>
      </c>
      <c r="E302" s="32"/>
      <c r="F302" s="33"/>
      <c r="G302" s="59"/>
      <c r="H302" s="58"/>
      <c r="I302" s="35"/>
      <c r="J302" s="35"/>
      <c r="K302" s="35"/>
      <c r="L302" s="35"/>
      <c r="M302" s="35"/>
      <c r="N302" s="35"/>
      <c r="O302" s="35"/>
      <c r="P302" s="35"/>
      <c r="Q302" s="34"/>
      <c r="R302" s="35"/>
      <c r="S302" s="35"/>
      <c r="T302" s="35"/>
      <c r="U302" s="35"/>
      <c r="V302" s="35"/>
      <c r="W302" s="35"/>
      <c r="X302" s="35"/>
      <c r="Y302" s="35"/>
      <c r="Z302" s="36"/>
      <c r="AA302" s="34"/>
      <c r="AB302" s="35"/>
      <c r="AC302" s="35"/>
      <c r="AD302" s="35"/>
      <c r="AE302" s="36"/>
      <c r="AF302" s="34"/>
      <c r="AG302" s="35"/>
      <c r="AH302" s="35"/>
      <c r="AI302" s="35"/>
      <c r="AJ302" s="35"/>
      <c r="AK302" s="35"/>
      <c r="AL302" s="35"/>
      <c r="AM302" s="35"/>
      <c r="AN302" s="35"/>
      <c r="AO302" s="35"/>
      <c r="AP302" s="36"/>
      <c r="AQ302" s="34"/>
      <c r="AR302" s="35"/>
      <c r="AS302" s="35"/>
      <c r="AT302" s="35"/>
      <c r="AU302" s="35"/>
      <c r="AV302" s="35"/>
      <c r="AW302" s="35"/>
      <c r="AX302" s="37"/>
      <c r="AY302" s="34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7"/>
      <c r="BP302" s="38"/>
      <c r="BQ302" s="35"/>
      <c r="BR302" s="39"/>
      <c r="BS302" s="40"/>
      <c r="BT302" s="60"/>
      <c r="BU302" s="41"/>
      <c r="BV302" s="41"/>
      <c r="BW302" s="41"/>
      <c r="BX302" s="42"/>
      <c r="BY302" s="43"/>
    </row>
    <row r="303" spans="1:77" ht="17.350000000000001" customHeight="1">
      <c r="A303" s="66" t="str">
        <f t="shared" si="14"/>
        <v>010001</v>
      </c>
      <c r="B303" s="63" t="s">
        <v>430</v>
      </c>
      <c r="C303" s="62" t="str">
        <f t="shared" si="13"/>
        <v/>
      </c>
      <c r="D303" s="66" t="str">
        <f t="shared" si="15"/>
        <v/>
      </c>
      <c r="E303" s="32"/>
      <c r="F303" s="33"/>
      <c r="G303" s="59"/>
      <c r="H303" s="58"/>
      <c r="I303" s="35"/>
      <c r="J303" s="35"/>
      <c r="K303" s="35"/>
      <c r="L303" s="35"/>
      <c r="M303" s="35"/>
      <c r="N303" s="35"/>
      <c r="O303" s="35"/>
      <c r="P303" s="35"/>
      <c r="Q303" s="34"/>
      <c r="R303" s="35"/>
      <c r="S303" s="35"/>
      <c r="T303" s="35"/>
      <c r="U303" s="35"/>
      <c r="V303" s="35"/>
      <c r="W303" s="35"/>
      <c r="X303" s="35"/>
      <c r="Y303" s="35"/>
      <c r="Z303" s="36"/>
      <c r="AA303" s="34"/>
      <c r="AB303" s="35"/>
      <c r="AC303" s="35"/>
      <c r="AD303" s="35"/>
      <c r="AE303" s="36"/>
      <c r="AF303" s="34"/>
      <c r="AG303" s="35"/>
      <c r="AH303" s="35"/>
      <c r="AI303" s="35"/>
      <c r="AJ303" s="35"/>
      <c r="AK303" s="35"/>
      <c r="AL303" s="35"/>
      <c r="AM303" s="35"/>
      <c r="AN303" s="35"/>
      <c r="AO303" s="35"/>
      <c r="AP303" s="36"/>
      <c r="AQ303" s="34"/>
      <c r="AR303" s="35"/>
      <c r="AS303" s="35"/>
      <c r="AT303" s="35"/>
      <c r="AU303" s="35"/>
      <c r="AV303" s="35"/>
      <c r="AW303" s="35"/>
      <c r="AX303" s="37"/>
      <c r="AY303" s="34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7"/>
      <c r="BP303" s="38"/>
      <c r="BQ303" s="35"/>
      <c r="BR303" s="39"/>
      <c r="BS303" s="40"/>
      <c r="BT303" s="60"/>
      <c r="BU303" s="41"/>
      <c r="BV303" s="41"/>
      <c r="BW303" s="41"/>
      <c r="BX303" s="42"/>
      <c r="BY303" s="43"/>
    </row>
    <row r="304" spans="1:77" ht="17.350000000000001" customHeight="1">
      <c r="A304" s="66" t="str">
        <f t="shared" si="14"/>
        <v>010001</v>
      </c>
      <c r="B304" s="63" t="s">
        <v>431</v>
      </c>
      <c r="C304" s="62" t="str">
        <f t="shared" si="13"/>
        <v/>
      </c>
      <c r="D304" s="66" t="str">
        <f t="shared" si="15"/>
        <v/>
      </c>
      <c r="E304" s="32"/>
      <c r="F304" s="33"/>
      <c r="G304" s="59"/>
      <c r="H304" s="58"/>
      <c r="I304" s="35"/>
      <c r="J304" s="35"/>
      <c r="K304" s="35"/>
      <c r="L304" s="35"/>
      <c r="M304" s="35"/>
      <c r="N304" s="35"/>
      <c r="O304" s="35"/>
      <c r="P304" s="35"/>
      <c r="Q304" s="34"/>
      <c r="R304" s="35"/>
      <c r="S304" s="35"/>
      <c r="T304" s="35"/>
      <c r="U304" s="35"/>
      <c r="V304" s="35"/>
      <c r="W304" s="35"/>
      <c r="X304" s="35"/>
      <c r="Y304" s="35"/>
      <c r="Z304" s="36"/>
      <c r="AA304" s="34"/>
      <c r="AB304" s="35"/>
      <c r="AC304" s="35"/>
      <c r="AD304" s="35"/>
      <c r="AE304" s="36"/>
      <c r="AF304" s="34"/>
      <c r="AG304" s="35"/>
      <c r="AH304" s="35"/>
      <c r="AI304" s="35"/>
      <c r="AJ304" s="35"/>
      <c r="AK304" s="35"/>
      <c r="AL304" s="35"/>
      <c r="AM304" s="35"/>
      <c r="AN304" s="35"/>
      <c r="AO304" s="35"/>
      <c r="AP304" s="36"/>
      <c r="AQ304" s="34"/>
      <c r="AR304" s="35"/>
      <c r="AS304" s="35"/>
      <c r="AT304" s="35"/>
      <c r="AU304" s="35"/>
      <c r="AV304" s="35"/>
      <c r="AW304" s="35"/>
      <c r="AX304" s="37"/>
      <c r="AY304" s="34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7"/>
      <c r="BP304" s="38"/>
      <c r="BQ304" s="35"/>
      <c r="BR304" s="39"/>
      <c r="BS304" s="40"/>
      <c r="BT304" s="60"/>
      <c r="BU304" s="41"/>
      <c r="BV304" s="41"/>
      <c r="BW304" s="41"/>
      <c r="BX304" s="42"/>
      <c r="BY304" s="43"/>
    </row>
    <row r="305" spans="1:77" ht="17.350000000000001" customHeight="1">
      <c r="A305" s="66" t="str">
        <f t="shared" si="14"/>
        <v>010001</v>
      </c>
      <c r="B305" s="63" t="s">
        <v>432</v>
      </c>
      <c r="C305" s="62" t="str">
        <f t="shared" si="13"/>
        <v/>
      </c>
      <c r="D305" s="66" t="str">
        <f t="shared" si="15"/>
        <v/>
      </c>
      <c r="E305" s="32"/>
      <c r="F305" s="33"/>
      <c r="G305" s="59"/>
      <c r="H305" s="58"/>
      <c r="I305" s="35"/>
      <c r="J305" s="35"/>
      <c r="K305" s="35"/>
      <c r="L305" s="35"/>
      <c r="M305" s="35"/>
      <c r="N305" s="35"/>
      <c r="O305" s="35"/>
      <c r="P305" s="35"/>
      <c r="Q305" s="34"/>
      <c r="R305" s="35"/>
      <c r="S305" s="35"/>
      <c r="T305" s="35"/>
      <c r="U305" s="35"/>
      <c r="V305" s="35"/>
      <c r="W305" s="35"/>
      <c r="X305" s="35"/>
      <c r="Y305" s="35"/>
      <c r="Z305" s="36"/>
      <c r="AA305" s="34"/>
      <c r="AB305" s="35"/>
      <c r="AC305" s="35"/>
      <c r="AD305" s="35"/>
      <c r="AE305" s="36"/>
      <c r="AF305" s="34"/>
      <c r="AG305" s="35"/>
      <c r="AH305" s="35"/>
      <c r="AI305" s="35"/>
      <c r="AJ305" s="35"/>
      <c r="AK305" s="35"/>
      <c r="AL305" s="35"/>
      <c r="AM305" s="35"/>
      <c r="AN305" s="35"/>
      <c r="AO305" s="35"/>
      <c r="AP305" s="36"/>
      <c r="AQ305" s="34"/>
      <c r="AR305" s="35"/>
      <c r="AS305" s="35"/>
      <c r="AT305" s="35"/>
      <c r="AU305" s="35"/>
      <c r="AV305" s="35"/>
      <c r="AW305" s="35"/>
      <c r="AX305" s="37"/>
      <c r="AY305" s="34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7"/>
      <c r="BP305" s="38"/>
      <c r="BQ305" s="35"/>
      <c r="BR305" s="39"/>
      <c r="BS305" s="40"/>
      <c r="BT305" s="60"/>
      <c r="BU305" s="41"/>
      <c r="BV305" s="41"/>
      <c r="BW305" s="41"/>
      <c r="BX305" s="42"/>
      <c r="BY305" s="43"/>
    </row>
    <row r="306" spans="1:77" ht="17.350000000000001" customHeight="1">
      <c r="A306" s="66" t="str">
        <f t="shared" si="14"/>
        <v>010001</v>
      </c>
      <c r="B306" s="63" t="s">
        <v>433</v>
      </c>
      <c r="C306" s="62" t="str">
        <f t="shared" si="13"/>
        <v/>
      </c>
      <c r="D306" s="66" t="str">
        <f t="shared" si="15"/>
        <v/>
      </c>
      <c r="E306" s="32"/>
      <c r="F306" s="33"/>
      <c r="G306" s="59"/>
      <c r="H306" s="58"/>
      <c r="I306" s="35"/>
      <c r="J306" s="35"/>
      <c r="K306" s="35"/>
      <c r="L306" s="35"/>
      <c r="M306" s="35"/>
      <c r="N306" s="35"/>
      <c r="O306" s="35"/>
      <c r="P306" s="35"/>
      <c r="Q306" s="34"/>
      <c r="R306" s="35"/>
      <c r="S306" s="35"/>
      <c r="T306" s="35"/>
      <c r="U306" s="35"/>
      <c r="V306" s="35"/>
      <c r="W306" s="35"/>
      <c r="X306" s="35"/>
      <c r="Y306" s="35"/>
      <c r="Z306" s="36"/>
      <c r="AA306" s="34"/>
      <c r="AB306" s="35"/>
      <c r="AC306" s="35"/>
      <c r="AD306" s="35"/>
      <c r="AE306" s="36"/>
      <c r="AF306" s="34"/>
      <c r="AG306" s="35"/>
      <c r="AH306" s="35"/>
      <c r="AI306" s="35"/>
      <c r="AJ306" s="35"/>
      <c r="AK306" s="35"/>
      <c r="AL306" s="35"/>
      <c r="AM306" s="35"/>
      <c r="AN306" s="35"/>
      <c r="AO306" s="35"/>
      <c r="AP306" s="36"/>
      <c r="AQ306" s="34"/>
      <c r="AR306" s="35"/>
      <c r="AS306" s="35"/>
      <c r="AT306" s="35"/>
      <c r="AU306" s="35"/>
      <c r="AV306" s="35"/>
      <c r="AW306" s="35"/>
      <c r="AX306" s="37"/>
      <c r="AY306" s="34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7"/>
      <c r="BP306" s="38"/>
      <c r="BQ306" s="35"/>
      <c r="BR306" s="39"/>
      <c r="BS306" s="40"/>
      <c r="BT306" s="60"/>
      <c r="BU306" s="41"/>
      <c r="BV306" s="41"/>
      <c r="BW306" s="41"/>
      <c r="BX306" s="42"/>
      <c r="BY306" s="43"/>
    </row>
    <row r="307" spans="1:77" ht="17.350000000000001" customHeight="1">
      <c r="A307" s="66" t="str">
        <f t="shared" si="14"/>
        <v>010001</v>
      </c>
      <c r="B307" s="63" t="s">
        <v>434</v>
      </c>
      <c r="C307" s="62" t="str">
        <f t="shared" si="13"/>
        <v/>
      </c>
      <c r="D307" s="66" t="str">
        <f t="shared" si="15"/>
        <v/>
      </c>
      <c r="E307" s="32"/>
      <c r="F307" s="33"/>
      <c r="G307" s="59"/>
      <c r="H307" s="58"/>
      <c r="I307" s="35"/>
      <c r="J307" s="35"/>
      <c r="K307" s="35"/>
      <c r="L307" s="35"/>
      <c r="M307" s="35"/>
      <c r="N307" s="35"/>
      <c r="O307" s="35"/>
      <c r="P307" s="35"/>
      <c r="Q307" s="34"/>
      <c r="R307" s="35"/>
      <c r="S307" s="35"/>
      <c r="T307" s="35"/>
      <c r="U307" s="35"/>
      <c r="V307" s="35"/>
      <c r="W307" s="35"/>
      <c r="X307" s="35"/>
      <c r="Y307" s="35"/>
      <c r="Z307" s="36"/>
      <c r="AA307" s="34"/>
      <c r="AB307" s="35"/>
      <c r="AC307" s="35"/>
      <c r="AD307" s="35"/>
      <c r="AE307" s="36"/>
      <c r="AF307" s="34"/>
      <c r="AG307" s="35"/>
      <c r="AH307" s="35"/>
      <c r="AI307" s="35"/>
      <c r="AJ307" s="35"/>
      <c r="AK307" s="35"/>
      <c r="AL307" s="35"/>
      <c r="AM307" s="35"/>
      <c r="AN307" s="35"/>
      <c r="AO307" s="35"/>
      <c r="AP307" s="36"/>
      <c r="AQ307" s="34"/>
      <c r="AR307" s="35"/>
      <c r="AS307" s="35"/>
      <c r="AT307" s="35"/>
      <c r="AU307" s="35"/>
      <c r="AV307" s="35"/>
      <c r="AW307" s="35"/>
      <c r="AX307" s="37"/>
      <c r="AY307" s="34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7"/>
      <c r="BP307" s="38"/>
      <c r="BQ307" s="35"/>
      <c r="BR307" s="39"/>
      <c r="BS307" s="40"/>
      <c r="BT307" s="60"/>
      <c r="BU307" s="41"/>
      <c r="BV307" s="41"/>
      <c r="BW307" s="41"/>
      <c r="BX307" s="42"/>
      <c r="BY307" s="43"/>
    </row>
    <row r="308" spans="1:77" ht="17.350000000000001" customHeight="1">
      <c r="A308" s="66" t="str">
        <f t="shared" si="14"/>
        <v>010001</v>
      </c>
      <c r="B308" s="63" t="s">
        <v>435</v>
      </c>
      <c r="C308" s="62" t="str">
        <f t="shared" si="13"/>
        <v/>
      </c>
      <c r="D308" s="66" t="str">
        <f t="shared" si="15"/>
        <v/>
      </c>
      <c r="E308" s="32"/>
      <c r="F308" s="33"/>
      <c r="G308" s="59"/>
      <c r="H308" s="58"/>
      <c r="I308" s="35"/>
      <c r="J308" s="35"/>
      <c r="K308" s="35"/>
      <c r="L308" s="35"/>
      <c r="M308" s="35"/>
      <c r="N308" s="35"/>
      <c r="O308" s="35"/>
      <c r="P308" s="35"/>
      <c r="Q308" s="34"/>
      <c r="R308" s="35"/>
      <c r="S308" s="35"/>
      <c r="T308" s="35"/>
      <c r="U308" s="35"/>
      <c r="V308" s="35"/>
      <c r="W308" s="35"/>
      <c r="X308" s="35"/>
      <c r="Y308" s="35"/>
      <c r="Z308" s="36"/>
      <c r="AA308" s="34"/>
      <c r="AB308" s="35"/>
      <c r="AC308" s="35"/>
      <c r="AD308" s="35"/>
      <c r="AE308" s="36"/>
      <c r="AF308" s="34"/>
      <c r="AG308" s="35"/>
      <c r="AH308" s="35"/>
      <c r="AI308" s="35"/>
      <c r="AJ308" s="35"/>
      <c r="AK308" s="35"/>
      <c r="AL308" s="35"/>
      <c r="AM308" s="35"/>
      <c r="AN308" s="35"/>
      <c r="AO308" s="35"/>
      <c r="AP308" s="36"/>
      <c r="AQ308" s="34"/>
      <c r="AR308" s="35"/>
      <c r="AS308" s="35"/>
      <c r="AT308" s="35"/>
      <c r="AU308" s="35"/>
      <c r="AV308" s="35"/>
      <c r="AW308" s="35"/>
      <c r="AX308" s="37"/>
      <c r="AY308" s="34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7"/>
      <c r="BP308" s="38"/>
      <c r="BQ308" s="35"/>
      <c r="BR308" s="39"/>
      <c r="BS308" s="40"/>
      <c r="BT308" s="60"/>
      <c r="BU308" s="41"/>
      <c r="BV308" s="41"/>
      <c r="BW308" s="41"/>
      <c r="BX308" s="42"/>
      <c r="BY308" s="43"/>
    </row>
    <row r="309" spans="1:77" ht="17.350000000000001" customHeight="1">
      <c r="A309" s="66" t="str">
        <f t="shared" si="14"/>
        <v>010001</v>
      </c>
      <c r="B309" s="63" t="s">
        <v>436</v>
      </c>
      <c r="C309" s="62" t="str">
        <f t="shared" si="13"/>
        <v/>
      </c>
      <c r="D309" s="66" t="str">
        <f t="shared" si="15"/>
        <v/>
      </c>
      <c r="E309" s="32"/>
      <c r="F309" s="33"/>
      <c r="G309" s="59"/>
      <c r="H309" s="58"/>
      <c r="I309" s="35"/>
      <c r="J309" s="35"/>
      <c r="K309" s="35"/>
      <c r="L309" s="35"/>
      <c r="M309" s="35"/>
      <c r="N309" s="35"/>
      <c r="O309" s="35"/>
      <c r="P309" s="35"/>
      <c r="Q309" s="34"/>
      <c r="R309" s="35"/>
      <c r="S309" s="35"/>
      <c r="T309" s="35"/>
      <c r="U309" s="35"/>
      <c r="V309" s="35"/>
      <c r="W309" s="35"/>
      <c r="X309" s="35"/>
      <c r="Y309" s="35"/>
      <c r="Z309" s="36"/>
      <c r="AA309" s="34"/>
      <c r="AB309" s="35"/>
      <c r="AC309" s="35"/>
      <c r="AD309" s="35"/>
      <c r="AE309" s="36"/>
      <c r="AF309" s="34"/>
      <c r="AG309" s="35"/>
      <c r="AH309" s="35"/>
      <c r="AI309" s="35"/>
      <c r="AJ309" s="35"/>
      <c r="AK309" s="35"/>
      <c r="AL309" s="35"/>
      <c r="AM309" s="35"/>
      <c r="AN309" s="35"/>
      <c r="AO309" s="35"/>
      <c r="AP309" s="36"/>
      <c r="AQ309" s="34"/>
      <c r="AR309" s="35"/>
      <c r="AS309" s="35"/>
      <c r="AT309" s="35"/>
      <c r="AU309" s="35"/>
      <c r="AV309" s="35"/>
      <c r="AW309" s="35"/>
      <c r="AX309" s="37"/>
      <c r="AY309" s="34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7"/>
      <c r="BP309" s="38"/>
      <c r="BQ309" s="35"/>
      <c r="BR309" s="39"/>
      <c r="BS309" s="40"/>
      <c r="BT309" s="60"/>
      <c r="BU309" s="41"/>
      <c r="BV309" s="41"/>
      <c r="BW309" s="41"/>
      <c r="BX309" s="42"/>
      <c r="BY309" s="43"/>
    </row>
    <row r="310" spans="1:77" ht="17.350000000000001" customHeight="1">
      <c r="A310" s="66" t="str">
        <f t="shared" si="14"/>
        <v>010001</v>
      </c>
      <c r="B310" s="63" t="s">
        <v>437</v>
      </c>
      <c r="C310" s="62" t="str">
        <f t="shared" si="13"/>
        <v/>
      </c>
      <c r="D310" s="66" t="str">
        <f t="shared" si="15"/>
        <v/>
      </c>
      <c r="E310" s="32"/>
      <c r="F310" s="33"/>
      <c r="G310" s="59"/>
      <c r="H310" s="58"/>
      <c r="I310" s="35"/>
      <c r="J310" s="35"/>
      <c r="K310" s="35"/>
      <c r="L310" s="35"/>
      <c r="M310" s="35"/>
      <c r="N310" s="35"/>
      <c r="O310" s="35"/>
      <c r="P310" s="35"/>
      <c r="Q310" s="34"/>
      <c r="R310" s="35"/>
      <c r="S310" s="35"/>
      <c r="T310" s="35"/>
      <c r="U310" s="35"/>
      <c r="V310" s="35"/>
      <c r="W310" s="35"/>
      <c r="X310" s="35"/>
      <c r="Y310" s="35"/>
      <c r="Z310" s="36"/>
      <c r="AA310" s="34"/>
      <c r="AB310" s="35"/>
      <c r="AC310" s="35"/>
      <c r="AD310" s="35"/>
      <c r="AE310" s="36"/>
      <c r="AF310" s="34"/>
      <c r="AG310" s="35"/>
      <c r="AH310" s="35"/>
      <c r="AI310" s="35"/>
      <c r="AJ310" s="35"/>
      <c r="AK310" s="35"/>
      <c r="AL310" s="35"/>
      <c r="AM310" s="35"/>
      <c r="AN310" s="35"/>
      <c r="AO310" s="35"/>
      <c r="AP310" s="36"/>
      <c r="AQ310" s="34"/>
      <c r="AR310" s="35"/>
      <c r="AS310" s="35"/>
      <c r="AT310" s="35"/>
      <c r="AU310" s="35"/>
      <c r="AV310" s="35"/>
      <c r="AW310" s="35"/>
      <c r="AX310" s="37"/>
      <c r="AY310" s="34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7"/>
      <c r="BP310" s="38"/>
      <c r="BQ310" s="35"/>
      <c r="BR310" s="39"/>
      <c r="BS310" s="40"/>
      <c r="BT310" s="60"/>
      <c r="BU310" s="41"/>
      <c r="BV310" s="41"/>
      <c r="BW310" s="41"/>
      <c r="BX310" s="42"/>
      <c r="BY310" s="43"/>
    </row>
    <row r="311" spans="1:77" ht="17.350000000000001" customHeight="1">
      <c r="A311" s="66" t="str">
        <f t="shared" si="14"/>
        <v>010001</v>
      </c>
      <c r="B311" s="63" t="s">
        <v>438</v>
      </c>
      <c r="C311" s="62" t="str">
        <f t="shared" si="13"/>
        <v/>
      </c>
      <c r="D311" s="66" t="str">
        <f t="shared" si="15"/>
        <v/>
      </c>
      <c r="E311" s="32"/>
      <c r="F311" s="33"/>
      <c r="G311" s="59"/>
      <c r="H311" s="58"/>
      <c r="I311" s="35"/>
      <c r="J311" s="35"/>
      <c r="K311" s="35"/>
      <c r="L311" s="35"/>
      <c r="M311" s="35"/>
      <c r="N311" s="35"/>
      <c r="O311" s="35"/>
      <c r="P311" s="35"/>
      <c r="Q311" s="34"/>
      <c r="R311" s="35"/>
      <c r="S311" s="35"/>
      <c r="T311" s="35"/>
      <c r="U311" s="35"/>
      <c r="V311" s="35"/>
      <c r="W311" s="35"/>
      <c r="X311" s="35"/>
      <c r="Y311" s="35"/>
      <c r="Z311" s="36"/>
      <c r="AA311" s="34"/>
      <c r="AB311" s="35"/>
      <c r="AC311" s="35"/>
      <c r="AD311" s="35"/>
      <c r="AE311" s="36"/>
      <c r="AF311" s="34"/>
      <c r="AG311" s="35"/>
      <c r="AH311" s="35"/>
      <c r="AI311" s="35"/>
      <c r="AJ311" s="35"/>
      <c r="AK311" s="35"/>
      <c r="AL311" s="35"/>
      <c r="AM311" s="35"/>
      <c r="AN311" s="35"/>
      <c r="AO311" s="35"/>
      <c r="AP311" s="36"/>
      <c r="AQ311" s="34"/>
      <c r="AR311" s="35"/>
      <c r="AS311" s="35"/>
      <c r="AT311" s="35"/>
      <c r="AU311" s="35"/>
      <c r="AV311" s="35"/>
      <c r="AW311" s="35"/>
      <c r="AX311" s="37"/>
      <c r="AY311" s="34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7"/>
      <c r="BP311" s="38"/>
      <c r="BQ311" s="35"/>
      <c r="BR311" s="39"/>
      <c r="BS311" s="40"/>
      <c r="BT311" s="60"/>
      <c r="BU311" s="41"/>
      <c r="BV311" s="41"/>
      <c r="BW311" s="41"/>
      <c r="BX311" s="42"/>
      <c r="BY311" s="43"/>
    </row>
    <row r="312" spans="1:77" ht="17.350000000000001" customHeight="1">
      <c r="A312" s="66" t="str">
        <f t="shared" si="14"/>
        <v>010001</v>
      </c>
      <c r="B312" s="63" t="s">
        <v>439</v>
      </c>
      <c r="C312" s="62" t="str">
        <f t="shared" si="13"/>
        <v/>
      </c>
      <c r="D312" s="66" t="str">
        <f t="shared" si="15"/>
        <v/>
      </c>
      <c r="E312" s="32"/>
      <c r="F312" s="33"/>
      <c r="G312" s="43"/>
      <c r="H312" s="58"/>
      <c r="I312" s="35"/>
      <c r="J312" s="35"/>
      <c r="K312" s="35"/>
      <c r="L312" s="35"/>
      <c r="M312" s="35"/>
      <c r="N312" s="35"/>
      <c r="O312" s="35"/>
      <c r="P312" s="35"/>
      <c r="Q312" s="34"/>
      <c r="R312" s="35"/>
      <c r="S312" s="35"/>
      <c r="T312" s="35"/>
      <c r="U312" s="35"/>
      <c r="V312" s="35"/>
      <c r="W312" s="35"/>
      <c r="X312" s="35"/>
      <c r="Y312" s="35"/>
      <c r="Z312" s="36"/>
      <c r="AA312" s="34"/>
      <c r="AB312" s="35"/>
      <c r="AC312" s="35"/>
      <c r="AD312" s="35"/>
      <c r="AE312" s="36"/>
      <c r="AF312" s="34"/>
      <c r="AG312" s="35"/>
      <c r="AH312" s="35"/>
      <c r="AI312" s="35"/>
      <c r="AJ312" s="35"/>
      <c r="AK312" s="35"/>
      <c r="AL312" s="35"/>
      <c r="AM312" s="35"/>
      <c r="AN312" s="35"/>
      <c r="AO312" s="35"/>
      <c r="AP312" s="36"/>
      <c r="AQ312" s="34"/>
      <c r="AR312" s="35"/>
      <c r="AS312" s="35"/>
      <c r="AT312" s="35"/>
      <c r="AU312" s="35"/>
      <c r="AV312" s="35"/>
      <c r="AW312" s="35"/>
      <c r="AX312" s="37"/>
      <c r="AY312" s="34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7"/>
      <c r="BP312" s="38"/>
      <c r="BQ312" s="35"/>
      <c r="BR312" s="39"/>
      <c r="BS312" s="40"/>
      <c r="BT312" s="60"/>
      <c r="BU312" s="41"/>
      <c r="BV312" s="41"/>
      <c r="BW312" s="41"/>
      <c r="BX312" s="42"/>
      <c r="BY312" s="43"/>
    </row>
    <row r="313" spans="1:77" ht="17.350000000000001" customHeight="1">
      <c r="A313" s="66" t="str">
        <f t="shared" si="14"/>
        <v>010001</v>
      </c>
      <c r="B313" s="63" t="s">
        <v>440</v>
      </c>
      <c r="C313" s="62" t="str">
        <f t="shared" si="13"/>
        <v/>
      </c>
      <c r="D313" s="66" t="str">
        <f t="shared" si="15"/>
        <v/>
      </c>
      <c r="E313" s="32"/>
      <c r="F313" s="33"/>
      <c r="G313" s="59"/>
      <c r="H313" s="58"/>
      <c r="I313" s="35"/>
      <c r="J313" s="35"/>
      <c r="K313" s="35"/>
      <c r="L313" s="35"/>
      <c r="M313" s="35"/>
      <c r="N313" s="35"/>
      <c r="O313" s="35"/>
      <c r="P313" s="35"/>
      <c r="Q313" s="34"/>
      <c r="R313" s="35"/>
      <c r="S313" s="35"/>
      <c r="T313" s="35"/>
      <c r="U313" s="35"/>
      <c r="V313" s="35"/>
      <c r="W313" s="35"/>
      <c r="X313" s="35"/>
      <c r="Y313" s="35"/>
      <c r="Z313" s="36"/>
      <c r="AA313" s="34"/>
      <c r="AB313" s="35"/>
      <c r="AC313" s="35"/>
      <c r="AD313" s="35"/>
      <c r="AE313" s="36"/>
      <c r="AF313" s="34"/>
      <c r="AG313" s="35"/>
      <c r="AH313" s="35"/>
      <c r="AI313" s="35"/>
      <c r="AJ313" s="35"/>
      <c r="AK313" s="35"/>
      <c r="AL313" s="35"/>
      <c r="AM313" s="35"/>
      <c r="AN313" s="35"/>
      <c r="AO313" s="35"/>
      <c r="AP313" s="36"/>
      <c r="AQ313" s="34"/>
      <c r="AR313" s="35"/>
      <c r="AS313" s="35"/>
      <c r="AT313" s="35"/>
      <c r="AU313" s="35"/>
      <c r="AV313" s="35"/>
      <c r="AW313" s="35"/>
      <c r="AX313" s="37"/>
      <c r="AY313" s="34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7"/>
      <c r="BP313" s="38"/>
      <c r="BQ313" s="35"/>
      <c r="BR313" s="39"/>
      <c r="BS313" s="40"/>
      <c r="BT313" s="60"/>
      <c r="BU313" s="41"/>
      <c r="BV313" s="41"/>
      <c r="BW313" s="41"/>
      <c r="BX313" s="42"/>
      <c r="BY313" s="43"/>
    </row>
    <row r="314" spans="1:77" ht="17.350000000000001" customHeight="1">
      <c r="A314" s="66" t="str">
        <f t="shared" si="14"/>
        <v>010001</v>
      </c>
      <c r="B314" s="63" t="s">
        <v>441</v>
      </c>
      <c r="C314" s="62" t="str">
        <f t="shared" si="13"/>
        <v/>
      </c>
      <c r="D314" s="66" t="str">
        <f t="shared" si="15"/>
        <v/>
      </c>
      <c r="E314" s="32"/>
      <c r="F314" s="33"/>
      <c r="G314" s="59"/>
      <c r="H314" s="58"/>
      <c r="I314" s="35"/>
      <c r="J314" s="35"/>
      <c r="K314" s="35"/>
      <c r="L314" s="35"/>
      <c r="M314" s="35"/>
      <c r="N314" s="35"/>
      <c r="O314" s="35"/>
      <c r="P314" s="35"/>
      <c r="Q314" s="34"/>
      <c r="R314" s="35"/>
      <c r="S314" s="35"/>
      <c r="T314" s="35"/>
      <c r="U314" s="35"/>
      <c r="V314" s="35"/>
      <c r="W314" s="35"/>
      <c r="X314" s="35"/>
      <c r="Y314" s="35"/>
      <c r="Z314" s="36"/>
      <c r="AA314" s="34"/>
      <c r="AB314" s="35"/>
      <c r="AC314" s="35"/>
      <c r="AD314" s="35"/>
      <c r="AE314" s="36"/>
      <c r="AF314" s="34"/>
      <c r="AG314" s="35"/>
      <c r="AH314" s="35"/>
      <c r="AI314" s="35"/>
      <c r="AJ314" s="35"/>
      <c r="AK314" s="35"/>
      <c r="AL314" s="35"/>
      <c r="AM314" s="35"/>
      <c r="AN314" s="35"/>
      <c r="AO314" s="35"/>
      <c r="AP314" s="36"/>
      <c r="AQ314" s="34"/>
      <c r="AR314" s="35"/>
      <c r="AS314" s="35"/>
      <c r="AT314" s="35"/>
      <c r="AU314" s="35"/>
      <c r="AV314" s="35"/>
      <c r="AW314" s="35"/>
      <c r="AX314" s="37"/>
      <c r="AY314" s="34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7"/>
      <c r="BP314" s="38"/>
      <c r="BQ314" s="35"/>
      <c r="BR314" s="39"/>
      <c r="BS314" s="40"/>
      <c r="BT314" s="60"/>
      <c r="BU314" s="41"/>
      <c r="BV314" s="41"/>
      <c r="BW314" s="41"/>
      <c r="BX314" s="42"/>
      <c r="BY314" s="43"/>
    </row>
    <row r="315" spans="1:77" ht="17.350000000000001" customHeight="1">
      <c r="A315" s="66" t="str">
        <f t="shared" si="14"/>
        <v>010001</v>
      </c>
      <c r="B315" s="63" t="s">
        <v>442</v>
      </c>
      <c r="C315" s="62" t="str">
        <f t="shared" si="13"/>
        <v/>
      </c>
      <c r="D315" s="66" t="str">
        <f t="shared" si="15"/>
        <v/>
      </c>
      <c r="E315" s="32"/>
      <c r="F315" s="33"/>
      <c r="G315" s="59"/>
      <c r="H315" s="58"/>
      <c r="I315" s="35"/>
      <c r="J315" s="35"/>
      <c r="K315" s="35"/>
      <c r="L315" s="35"/>
      <c r="M315" s="35"/>
      <c r="N315" s="35"/>
      <c r="O315" s="35"/>
      <c r="P315" s="35"/>
      <c r="Q315" s="34"/>
      <c r="R315" s="35"/>
      <c r="S315" s="35"/>
      <c r="T315" s="35"/>
      <c r="U315" s="35"/>
      <c r="V315" s="35"/>
      <c r="W315" s="35"/>
      <c r="X315" s="35"/>
      <c r="Y315" s="35"/>
      <c r="Z315" s="36"/>
      <c r="AA315" s="34"/>
      <c r="AB315" s="35"/>
      <c r="AC315" s="35"/>
      <c r="AD315" s="35"/>
      <c r="AE315" s="36"/>
      <c r="AF315" s="34"/>
      <c r="AG315" s="35"/>
      <c r="AH315" s="35"/>
      <c r="AI315" s="35"/>
      <c r="AJ315" s="35"/>
      <c r="AK315" s="35"/>
      <c r="AL315" s="35"/>
      <c r="AM315" s="35"/>
      <c r="AN315" s="35"/>
      <c r="AO315" s="35"/>
      <c r="AP315" s="36"/>
      <c r="AQ315" s="34"/>
      <c r="AR315" s="35"/>
      <c r="AS315" s="35"/>
      <c r="AT315" s="35"/>
      <c r="AU315" s="35"/>
      <c r="AV315" s="35"/>
      <c r="AW315" s="35"/>
      <c r="AX315" s="37"/>
      <c r="AY315" s="34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7"/>
      <c r="BP315" s="38"/>
      <c r="BQ315" s="35"/>
      <c r="BR315" s="39"/>
      <c r="BS315" s="40"/>
      <c r="BT315" s="60"/>
      <c r="BU315" s="41"/>
      <c r="BV315" s="41"/>
      <c r="BW315" s="41"/>
      <c r="BX315" s="42"/>
      <c r="BY315" s="43"/>
    </row>
    <row r="316" spans="1:77" ht="17.350000000000001" customHeight="1">
      <c r="A316" s="66" t="str">
        <f t="shared" si="14"/>
        <v>010001</v>
      </c>
      <c r="B316" s="63" t="s">
        <v>443</v>
      </c>
      <c r="C316" s="62" t="str">
        <f t="shared" si="13"/>
        <v/>
      </c>
      <c r="D316" s="66" t="str">
        <f t="shared" si="15"/>
        <v/>
      </c>
      <c r="E316" s="32"/>
      <c r="F316" s="33"/>
      <c r="G316" s="59"/>
      <c r="H316" s="58"/>
      <c r="I316" s="35"/>
      <c r="J316" s="35"/>
      <c r="K316" s="35"/>
      <c r="L316" s="35"/>
      <c r="M316" s="35"/>
      <c r="N316" s="35"/>
      <c r="O316" s="35"/>
      <c r="P316" s="35"/>
      <c r="Q316" s="34"/>
      <c r="R316" s="35"/>
      <c r="S316" s="35"/>
      <c r="T316" s="35"/>
      <c r="U316" s="35"/>
      <c r="V316" s="35"/>
      <c r="W316" s="35"/>
      <c r="X316" s="35"/>
      <c r="Y316" s="35"/>
      <c r="Z316" s="36"/>
      <c r="AA316" s="34"/>
      <c r="AB316" s="35"/>
      <c r="AC316" s="35"/>
      <c r="AD316" s="35"/>
      <c r="AE316" s="36"/>
      <c r="AF316" s="34"/>
      <c r="AG316" s="35"/>
      <c r="AH316" s="35"/>
      <c r="AI316" s="35"/>
      <c r="AJ316" s="35"/>
      <c r="AK316" s="35"/>
      <c r="AL316" s="35"/>
      <c r="AM316" s="35"/>
      <c r="AN316" s="35"/>
      <c r="AO316" s="35"/>
      <c r="AP316" s="36"/>
      <c r="AQ316" s="34"/>
      <c r="AR316" s="35"/>
      <c r="AS316" s="35"/>
      <c r="AT316" s="35"/>
      <c r="AU316" s="35"/>
      <c r="AV316" s="35"/>
      <c r="AW316" s="35"/>
      <c r="AX316" s="37"/>
      <c r="AY316" s="34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7"/>
      <c r="BP316" s="38"/>
      <c r="BQ316" s="35"/>
      <c r="BR316" s="39"/>
      <c r="BS316" s="40"/>
      <c r="BT316" s="60"/>
      <c r="BU316" s="41"/>
      <c r="BV316" s="41"/>
      <c r="BW316" s="41"/>
      <c r="BX316" s="42"/>
      <c r="BY316" s="43"/>
    </row>
    <row r="317" spans="1:77" ht="17.350000000000001" customHeight="1">
      <c r="A317" s="66" t="str">
        <f t="shared" si="14"/>
        <v>010001</v>
      </c>
      <c r="B317" s="63" t="s">
        <v>444</v>
      </c>
      <c r="C317" s="62" t="str">
        <f t="shared" si="13"/>
        <v/>
      </c>
      <c r="D317" s="66" t="str">
        <f t="shared" si="15"/>
        <v/>
      </c>
      <c r="E317" s="32"/>
      <c r="F317" s="33"/>
      <c r="G317" s="59"/>
      <c r="H317" s="58"/>
      <c r="I317" s="35"/>
      <c r="J317" s="35"/>
      <c r="K317" s="35"/>
      <c r="L317" s="35"/>
      <c r="M317" s="35"/>
      <c r="N317" s="35"/>
      <c r="O317" s="35"/>
      <c r="P317" s="35"/>
      <c r="Q317" s="34"/>
      <c r="R317" s="35"/>
      <c r="S317" s="35"/>
      <c r="T317" s="35"/>
      <c r="U317" s="35"/>
      <c r="V317" s="35"/>
      <c r="W317" s="35"/>
      <c r="X317" s="35"/>
      <c r="Y317" s="35"/>
      <c r="Z317" s="36"/>
      <c r="AA317" s="34"/>
      <c r="AB317" s="35"/>
      <c r="AC317" s="35"/>
      <c r="AD317" s="35"/>
      <c r="AE317" s="36"/>
      <c r="AF317" s="34"/>
      <c r="AG317" s="35"/>
      <c r="AH317" s="35"/>
      <c r="AI317" s="35"/>
      <c r="AJ317" s="35"/>
      <c r="AK317" s="35"/>
      <c r="AL317" s="35"/>
      <c r="AM317" s="35"/>
      <c r="AN317" s="35"/>
      <c r="AO317" s="35"/>
      <c r="AP317" s="36"/>
      <c r="AQ317" s="34"/>
      <c r="AR317" s="35"/>
      <c r="AS317" s="35"/>
      <c r="AT317" s="35"/>
      <c r="AU317" s="35"/>
      <c r="AV317" s="35"/>
      <c r="AW317" s="35"/>
      <c r="AX317" s="37"/>
      <c r="AY317" s="34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7"/>
      <c r="BP317" s="38"/>
      <c r="BQ317" s="35"/>
      <c r="BR317" s="39"/>
      <c r="BS317" s="40"/>
      <c r="BT317" s="60"/>
      <c r="BU317" s="41"/>
      <c r="BV317" s="41"/>
      <c r="BW317" s="41"/>
      <c r="BX317" s="42"/>
      <c r="BY317" s="43"/>
    </row>
    <row r="318" spans="1:77" ht="17.350000000000001" customHeight="1">
      <c r="A318" s="66" t="str">
        <f t="shared" si="14"/>
        <v>010001</v>
      </c>
      <c r="B318" s="63" t="s">
        <v>445</v>
      </c>
      <c r="C318" s="62" t="str">
        <f t="shared" si="13"/>
        <v/>
      </c>
      <c r="D318" s="66" t="str">
        <f t="shared" si="15"/>
        <v/>
      </c>
      <c r="E318" s="32"/>
      <c r="F318" s="33"/>
      <c r="G318" s="59"/>
      <c r="H318" s="58"/>
      <c r="I318" s="35"/>
      <c r="J318" s="35"/>
      <c r="K318" s="35"/>
      <c r="L318" s="35"/>
      <c r="M318" s="35"/>
      <c r="N318" s="35"/>
      <c r="O318" s="35"/>
      <c r="P318" s="35"/>
      <c r="Q318" s="34"/>
      <c r="R318" s="35"/>
      <c r="S318" s="35"/>
      <c r="T318" s="35"/>
      <c r="U318" s="35"/>
      <c r="V318" s="35"/>
      <c r="W318" s="35"/>
      <c r="X318" s="35"/>
      <c r="Y318" s="35"/>
      <c r="Z318" s="36"/>
      <c r="AA318" s="34"/>
      <c r="AB318" s="35"/>
      <c r="AC318" s="35"/>
      <c r="AD318" s="35"/>
      <c r="AE318" s="36"/>
      <c r="AF318" s="34"/>
      <c r="AG318" s="35"/>
      <c r="AH318" s="35"/>
      <c r="AI318" s="35"/>
      <c r="AJ318" s="35"/>
      <c r="AK318" s="35"/>
      <c r="AL318" s="35"/>
      <c r="AM318" s="35"/>
      <c r="AN318" s="35"/>
      <c r="AO318" s="35"/>
      <c r="AP318" s="36"/>
      <c r="AQ318" s="34"/>
      <c r="AR318" s="35"/>
      <c r="AS318" s="35"/>
      <c r="AT318" s="35"/>
      <c r="AU318" s="35"/>
      <c r="AV318" s="35"/>
      <c r="AW318" s="35"/>
      <c r="AX318" s="37"/>
      <c r="AY318" s="34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7"/>
      <c r="BP318" s="38"/>
      <c r="BQ318" s="35"/>
      <c r="BR318" s="39"/>
      <c r="BS318" s="40"/>
      <c r="BT318" s="60"/>
      <c r="BU318" s="41"/>
      <c r="BV318" s="41"/>
      <c r="BW318" s="41"/>
      <c r="BX318" s="42"/>
      <c r="BY318" s="43"/>
    </row>
    <row r="319" spans="1:77" ht="17.350000000000001" customHeight="1">
      <c r="A319" s="66" t="str">
        <f t="shared" si="14"/>
        <v>010001</v>
      </c>
      <c r="B319" s="63" t="s">
        <v>446</v>
      </c>
      <c r="C319" s="62" t="str">
        <f t="shared" si="13"/>
        <v/>
      </c>
      <c r="D319" s="66" t="str">
        <f t="shared" si="15"/>
        <v/>
      </c>
      <c r="E319" s="32"/>
      <c r="F319" s="33"/>
      <c r="G319" s="59"/>
      <c r="H319" s="58"/>
      <c r="I319" s="35"/>
      <c r="J319" s="35"/>
      <c r="K319" s="35"/>
      <c r="L319" s="35"/>
      <c r="M319" s="35"/>
      <c r="N319" s="35"/>
      <c r="O319" s="35"/>
      <c r="P319" s="35"/>
      <c r="Q319" s="34"/>
      <c r="R319" s="35"/>
      <c r="S319" s="35"/>
      <c r="T319" s="35"/>
      <c r="U319" s="35"/>
      <c r="V319" s="35"/>
      <c r="W319" s="35"/>
      <c r="X319" s="35"/>
      <c r="Y319" s="35"/>
      <c r="Z319" s="36"/>
      <c r="AA319" s="34"/>
      <c r="AB319" s="35"/>
      <c r="AC319" s="35"/>
      <c r="AD319" s="35"/>
      <c r="AE319" s="36"/>
      <c r="AF319" s="34"/>
      <c r="AG319" s="35"/>
      <c r="AH319" s="35"/>
      <c r="AI319" s="35"/>
      <c r="AJ319" s="35"/>
      <c r="AK319" s="35"/>
      <c r="AL319" s="35"/>
      <c r="AM319" s="35"/>
      <c r="AN319" s="35"/>
      <c r="AO319" s="35"/>
      <c r="AP319" s="36"/>
      <c r="AQ319" s="34"/>
      <c r="AR319" s="35"/>
      <c r="AS319" s="35"/>
      <c r="AT319" s="35"/>
      <c r="AU319" s="35"/>
      <c r="AV319" s="35"/>
      <c r="AW319" s="35"/>
      <c r="AX319" s="37"/>
      <c r="AY319" s="34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7"/>
      <c r="BP319" s="38"/>
      <c r="BQ319" s="35"/>
      <c r="BR319" s="39"/>
      <c r="BS319" s="40"/>
      <c r="BT319" s="60"/>
      <c r="BU319" s="41"/>
      <c r="BV319" s="41"/>
      <c r="BW319" s="41"/>
      <c r="BX319" s="42"/>
      <c r="BY319" s="43"/>
    </row>
    <row r="320" spans="1:77" ht="17.350000000000001" customHeight="1">
      <c r="A320" s="66" t="str">
        <f t="shared" si="14"/>
        <v>010001</v>
      </c>
      <c r="B320" s="63" t="s">
        <v>447</v>
      </c>
      <c r="C320" s="62" t="str">
        <f t="shared" si="13"/>
        <v/>
      </c>
      <c r="D320" s="66" t="str">
        <f t="shared" si="15"/>
        <v/>
      </c>
      <c r="E320" s="32"/>
      <c r="F320" s="33"/>
      <c r="G320" s="59"/>
      <c r="H320" s="58"/>
      <c r="I320" s="35"/>
      <c r="J320" s="35"/>
      <c r="K320" s="35"/>
      <c r="L320" s="35"/>
      <c r="M320" s="35"/>
      <c r="N320" s="35"/>
      <c r="O320" s="35"/>
      <c r="P320" s="35"/>
      <c r="Q320" s="34"/>
      <c r="R320" s="35"/>
      <c r="S320" s="35"/>
      <c r="T320" s="35"/>
      <c r="U320" s="35"/>
      <c r="V320" s="35"/>
      <c r="W320" s="35"/>
      <c r="X320" s="35"/>
      <c r="Y320" s="35"/>
      <c r="Z320" s="36"/>
      <c r="AA320" s="34"/>
      <c r="AB320" s="35"/>
      <c r="AC320" s="35"/>
      <c r="AD320" s="35"/>
      <c r="AE320" s="36"/>
      <c r="AF320" s="34"/>
      <c r="AG320" s="35"/>
      <c r="AH320" s="35"/>
      <c r="AI320" s="35"/>
      <c r="AJ320" s="35"/>
      <c r="AK320" s="35"/>
      <c r="AL320" s="35"/>
      <c r="AM320" s="35"/>
      <c r="AN320" s="35"/>
      <c r="AO320" s="35"/>
      <c r="AP320" s="36"/>
      <c r="AQ320" s="34"/>
      <c r="AR320" s="35"/>
      <c r="AS320" s="35"/>
      <c r="AT320" s="35"/>
      <c r="AU320" s="35"/>
      <c r="AV320" s="35"/>
      <c r="AW320" s="35"/>
      <c r="AX320" s="37"/>
      <c r="AY320" s="34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7"/>
      <c r="BP320" s="38"/>
      <c r="BQ320" s="35"/>
      <c r="BR320" s="39"/>
      <c r="BS320" s="40"/>
      <c r="BT320" s="60"/>
      <c r="BU320" s="41"/>
      <c r="BV320" s="41"/>
      <c r="BW320" s="41"/>
      <c r="BX320" s="42"/>
      <c r="BY320" s="43"/>
    </row>
    <row r="321" spans="1:77" ht="17.350000000000001" customHeight="1">
      <c r="A321" s="66" t="str">
        <f t="shared" si="14"/>
        <v>010001</v>
      </c>
      <c r="B321" s="63" t="s">
        <v>448</v>
      </c>
      <c r="C321" s="62" t="str">
        <f t="shared" si="13"/>
        <v/>
      </c>
      <c r="D321" s="66" t="str">
        <f t="shared" si="15"/>
        <v/>
      </c>
      <c r="E321" s="32"/>
      <c r="F321" s="33"/>
      <c r="G321" s="59"/>
      <c r="H321" s="58"/>
      <c r="I321" s="35"/>
      <c r="J321" s="35"/>
      <c r="K321" s="35"/>
      <c r="L321" s="35"/>
      <c r="M321" s="35"/>
      <c r="N321" s="35"/>
      <c r="O321" s="35"/>
      <c r="P321" s="35"/>
      <c r="Q321" s="34"/>
      <c r="R321" s="35"/>
      <c r="S321" s="35"/>
      <c r="T321" s="35"/>
      <c r="U321" s="35"/>
      <c r="V321" s="35"/>
      <c r="W321" s="35"/>
      <c r="X321" s="35"/>
      <c r="Y321" s="35"/>
      <c r="Z321" s="36"/>
      <c r="AA321" s="34"/>
      <c r="AB321" s="35"/>
      <c r="AC321" s="35"/>
      <c r="AD321" s="35"/>
      <c r="AE321" s="36"/>
      <c r="AF321" s="34"/>
      <c r="AG321" s="35"/>
      <c r="AH321" s="35"/>
      <c r="AI321" s="35"/>
      <c r="AJ321" s="35"/>
      <c r="AK321" s="35"/>
      <c r="AL321" s="35"/>
      <c r="AM321" s="35"/>
      <c r="AN321" s="35"/>
      <c r="AO321" s="35"/>
      <c r="AP321" s="36"/>
      <c r="AQ321" s="34"/>
      <c r="AR321" s="35"/>
      <c r="AS321" s="35"/>
      <c r="AT321" s="35"/>
      <c r="AU321" s="35"/>
      <c r="AV321" s="35"/>
      <c r="AW321" s="35"/>
      <c r="AX321" s="37"/>
      <c r="AY321" s="34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7"/>
      <c r="BP321" s="38"/>
      <c r="BQ321" s="35"/>
      <c r="BR321" s="39"/>
      <c r="BS321" s="40"/>
      <c r="BT321" s="60"/>
      <c r="BU321" s="41"/>
      <c r="BV321" s="41"/>
      <c r="BW321" s="41"/>
      <c r="BX321" s="42"/>
      <c r="BY321" s="43"/>
    </row>
    <row r="322" spans="1:77" ht="17.350000000000001" customHeight="1">
      <c r="A322" s="66" t="str">
        <f t="shared" si="14"/>
        <v>010001</v>
      </c>
      <c r="B322" s="63" t="s">
        <v>449</v>
      </c>
      <c r="C322" s="62" t="str">
        <f t="shared" si="13"/>
        <v/>
      </c>
      <c r="D322" s="66" t="str">
        <f t="shared" si="15"/>
        <v/>
      </c>
      <c r="E322" s="32"/>
      <c r="F322" s="33"/>
      <c r="G322" s="59"/>
      <c r="H322" s="58"/>
      <c r="I322" s="35"/>
      <c r="J322" s="35"/>
      <c r="K322" s="35"/>
      <c r="L322" s="35"/>
      <c r="M322" s="35"/>
      <c r="N322" s="35"/>
      <c r="O322" s="35"/>
      <c r="P322" s="35"/>
      <c r="Q322" s="34"/>
      <c r="R322" s="35"/>
      <c r="S322" s="35"/>
      <c r="T322" s="35"/>
      <c r="U322" s="35"/>
      <c r="V322" s="35"/>
      <c r="W322" s="35"/>
      <c r="X322" s="35"/>
      <c r="Y322" s="35"/>
      <c r="Z322" s="36"/>
      <c r="AA322" s="34"/>
      <c r="AB322" s="35"/>
      <c r="AC322" s="35"/>
      <c r="AD322" s="35"/>
      <c r="AE322" s="36"/>
      <c r="AF322" s="34"/>
      <c r="AG322" s="35"/>
      <c r="AH322" s="35"/>
      <c r="AI322" s="35"/>
      <c r="AJ322" s="35"/>
      <c r="AK322" s="35"/>
      <c r="AL322" s="35"/>
      <c r="AM322" s="35"/>
      <c r="AN322" s="35"/>
      <c r="AO322" s="35"/>
      <c r="AP322" s="36"/>
      <c r="AQ322" s="34"/>
      <c r="AR322" s="35"/>
      <c r="AS322" s="35"/>
      <c r="AT322" s="35"/>
      <c r="AU322" s="35"/>
      <c r="AV322" s="35"/>
      <c r="AW322" s="35"/>
      <c r="AX322" s="37"/>
      <c r="AY322" s="34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7"/>
      <c r="BP322" s="38"/>
      <c r="BQ322" s="35"/>
      <c r="BR322" s="39"/>
      <c r="BS322" s="40"/>
      <c r="BT322" s="60"/>
      <c r="BU322" s="41"/>
      <c r="BV322" s="41"/>
      <c r="BW322" s="41"/>
      <c r="BX322" s="42"/>
      <c r="BY322" s="43"/>
    </row>
    <row r="323" spans="1:77" ht="17.350000000000001" customHeight="1">
      <c r="A323" s="66" t="str">
        <f t="shared" si="14"/>
        <v>010001</v>
      </c>
      <c r="B323" s="63" t="s">
        <v>450</v>
      </c>
      <c r="C323" s="62" t="str">
        <f t="shared" ref="C323:C386" si="16">IF(E323="","",CONCATENATE(A323,B323))</f>
        <v/>
      </c>
      <c r="D323" s="66" t="str">
        <f t="shared" si="15"/>
        <v/>
      </c>
      <c r="E323" s="32"/>
      <c r="F323" s="33"/>
      <c r="G323" s="59"/>
      <c r="H323" s="58"/>
      <c r="I323" s="35"/>
      <c r="J323" s="35"/>
      <c r="K323" s="35"/>
      <c r="L323" s="35"/>
      <c r="M323" s="35"/>
      <c r="N323" s="35"/>
      <c r="O323" s="35"/>
      <c r="P323" s="35"/>
      <c r="Q323" s="34"/>
      <c r="R323" s="35"/>
      <c r="S323" s="35"/>
      <c r="T323" s="35"/>
      <c r="U323" s="35"/>
      <c r="V323" s="35"/>
      <c r="W323" s="35"/>
      <c r="X323" s="35"/>
      <c r="Y323" s="35"/>
      <c r="Z323" s="36"/>
      <c r="AA323" s="34"/>
      <c r="AB323" s="35"/>
      <c r="AC323" s="35"/>
      <c r="AD323" s="35"/>
      <c r="AE323" s="36"/>
      <c r="AF323" s="34"/>
      <c r="AG323" s="35"/>
      <c r="AH323" s="35"/>
      <c r="AI323" s="35"/>
      <c r="AJ323" s="35"/>
      <c r="AK323" s="35"/>
      <c r="AL323" s="35"/>
      <c r="AM323" s="35"/>
      <c r="AN323" s="35"/>
      <c r="AO323" s="35"/>
      <c r="AP323" s="36"/>
      <c r="AQ323" s="34"/>
      <c r="AR323" s="35"/>
      <c r="AS323" s="35"/>
      <c r="AT323" s="35"/>
      <c r="AU323" s="35"/>
      <c r="AV323" s="35"/>
      <c r="AW323" s="35"/>
      <c r="AX323" s="37"/>
      <c r="AY323" s="34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7"/>
      <c r="BP323" s="38"/>
      <c r="BQ323" s="35"/>
      <c r="BR323" s="39"/>
      <c r="BS323" s="40"/>
      <c r="BT323" s="60"/>
      <c r="BU323" s="41"/>
      <c r="BV323" s="41"/>
      <c r="BW323" s="41"/>
      <c r="BX323" s="42"/>
      <c r="BY323" s="43"/>
    </row>
    <row r="324" spans="1:77" ht="17.350000000000001" customHeight="1">
      <c r="A324" s="66" t="str">
        <f t="shared" si="14"/>
        <v>010001</v>
      </c>
      <c r="B324" s="63" t="s">
        <v>451</v>
      </c>
      <c r="C324" s="62" t="str">
        <f t="shared" si="16"/>
        <v/>
      </c>
      <c r="D324" s="66" t="str">
        <f t="shared" si="15"/>
        <v/>
      </c>
      <c r="E324" s="32"/>
      <c r="F324" s="33"/>
      <c r="G324" s="59"/>
      <c r="H324" s="58"/>
      <c r="I324" s="35"/>
      <c r="J324" s="35"/>
      <c r="K324" s="35"/>
      <c r="L324" s="35"/>
      <c r="M324" s="35"/>
      <c r="N324" s="35"/>
      <c r="O324" s="35"/>
      <c r="P324" s="35"/>
      <c r="Q324" s="34"/>
      <c r="R324" s="35"/>
      <c r="S324" s="35"/>
      <c r="T324" s="35"/>
      <c r="U324" s="35"/>
      <c r="V324" s="35"/>
      <c r="W324" s="35"/>
      <c r="X324" s="35"/>
      <c r="Y324" s="35"/>
      <c r="Z324" s="36"/>
      <c r="AA324" s="34"/>
      <c r="AB324" s="35"/>
      <c r="AC324" s="35"/>
      <c r="AD324" s="35"/>
      <c r="AE324" s="36"/>
      <c r="AF324" s="34"/>
      <c r="AG324" s="35"/>
      <c r="AH324" s="35"/>
      <c r="AI324" s="35"/>
      <c r="AJ324" s="35"/>
      <c r="AK324" s="35"/>
      <c r="AL324" s="35"/>
      <c r="AM324" s="35"/>
      <c r="AN324" s="35"/>
      <c r="AO324" s="35"/>
      <c r="AP324" s="36"/>
      <c r="AQ324" s="34"/>
      <c r="AR324" s="35"/>
      <c r="AS324" s="35"/>
      <c r="AT324" s="35"/>
      <c r="AU324" s="35"/>
      <c r="AV324" s="35"/>
      <c r="AW324" s="35"/>
      <c r="AX324" s="37"/>
      <c r="AY324" s="34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7"/>
      <c r="BP324" s="38"/>
      <c r="BQ324" s="35"/>
      <c r="BR324" s="39"/>
      <c r="BS324" s="40"/>
      <c r="BT324" s="60"/>
      <c r="BU324" s="41"/>
      <c r="BV324" s="41"/>
      <c r="BW324" s="41"/>
      <c r="BX324" s="42"/>
      <c r="BY324" s="43"/>
    </row>
    <row r="325" spans="1:77" ht="17.350000000000001" customHeight="1">
      <c r="A325" s="66" t="str">
        <f t="shared" ref="A325:A388" si="17">+$A$3</f>
        <v>010001</v>
      </c>
      <c r="B325" s="63" t="s">
        <v>452</v>
      </c>
      <c r="C325" s="62" t="str">
        <f t="shared" si="16"/>
        <v/>
      </c>
      <c r="D325" s="66" t="str">
        <f t="shared" ref="D325:D388" si="18">IF(E325="","",$D$3)</f>
        <v/>
      </c>
      <c r="E325" s="32"/>
      <c r="F325" s="33"/>
      <c r="G325" s="59"/>
      <c r="H325" s="58"/>
      <c r="I325" s="35"/>
      <c r="J325" s="35"/>
      <c r="K325" s="35"/>
      <c r="L325" s="35"/>
      <c r="M325" s="35"/>
      <c r="N325" s="35"/>
      <c r="O325" s="35"/>
      <c r="P325" s="35"/>
      <c r="Q325" s="34"/>
      <c r="R325" s="35"/>
      <c r="S325" s="35"/>
      <c r="T325" s="35"/>
      <c r="U325" s="35"/>
      <c r="V325" s="35"/>
      <c r="W325" s="35"/>
      <c r="X325" s="35"/>
      <c r="Y325" s="35"/>
      <c r="Z325" s="36"/>
      <c r="AA325" s="34"/>
      <c r="AB325" s="35"/>
      <c r="AC325" s="35"/>
      <c r="AD325" s="35"/>
      <c r="AE325" s="36"/>
      <c r="AF325" s="34"/>
      <c r="AG325" s="35"/>
      <c r="AH325" s="35"/>
      <c r="AI325" s="35"/>
      <c r="AJ325" s="35"/>
      <c r="AK325" s="35"/>
      <c r="AL325" s="35"/>
      <c r="AM325" s="35"/>
      <c r="AN325" s="35"/>
      <c r="AO325" s="35"/>
      <c r="AP325" s="36"/>
      <c r="AQ325" s="34"/>
      <c r="AR325" s="35"/>
      <c r="AS325" s="35"/>
      <c r="AT325" s="35"/>
      <c r="AU325" s="35"/>
      <c r="AV325" s="35"/>
      <c r="AW325" s="35"/>
      <c r="AX325" s="37"/>
      <c r="AY325" s="34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7"/>
      <c r="BP325" s="38"/>
      <c r="BQ325" s="35"/>
      <c r="BR325" s="39"/>
      <c r="BS325" s="40"/>
      <c r="BT325" s="60"/>
      <c r="BU325" s="41"/>
      <c r="BV325" s="41"/>
      <c r="BW325" s="41"/>
      <c r="BX325" s="42"/>
      <c r="BY325" s="43"/>
    </row>
    <row r="326" spans="1:77" ht="17.350000000000001" customHeight="1">
      <c r="A326" s="66" t="str">
        <f t="shared" si="17"/>
        <v>010001</v>
      </c>
      <c r="B326" s="63" t="s">
        <v>453</v>
      </c>
      <c r="C326" s="62" t="str">
        <f t="shared" si="16"/>
        <v/>
      </c>
      <c r="D326" s="66" t="str">
        <f t="shared" si="18"/>
        <v/>
      </c>
      <c r="E326" s="32"/>
      <c r="F326" s="33"/>
      <c r="G326" s="59"/>
      <c r="H326" s="58"/>
      <c r="I326" s="35"/>
      <c r="J326" s="35"/>
      <c r="K326" s="35"/>
      <c r="L326" s="35"/>
      <c r="M326" s="35"/>
      <c r="N326" s="35"/>
      <c r="O326" s="35"/>
      <c r="P326" s="35"/>
      <c r="Q326" s="34"/>
      <c r="R326" s="35"/>
      <c r="S326" s="35"/>
      <c r="T326" s="35"/>
      <c r="U326" s="35"/>
      <c r="V326" s="35"/>
      <c r="W326" s="35"/>
      <c r="X326" s="35"/>
      <c r="Y326" s="35"/>
      <c r="Z326" s="36"/>
      <c r="AA326" s="34"/>
      <c r="AB326" s="35"/>
      <c r="AC326" s="35"/>
      <c r="AD326" s="35"/>
      <c r="AE326" s="36"/>
      <c r="AF326" s="34"/>
      <c r="AG326" s="35"/>
      <c r="AH326" s="35"/>
      <c r="AI326" s="35"/>
      <c r="AJ326" s="35"/>
      <c r="AK326" s="35"/>
      <c r="AL326" s="35"/>
      <c r="AM326" s="35"/>
      <c r="AN326" s="35"/>
      <c r="AO326" s="35"/>
      <c r="AP326" s="36"/>
      <c r="AQ326" s="34"/>
      <c r="AR326" s="35"/>
      <c r="AS326" s="35"/>
      <c r="AT326" s="35"/>
      <c r="AU326" s="35"/>
      <c r="AV326" s="35"/>
      <c r="AW326" s="35"/>
      <c r="AX326" s="37"/>
      <c r="AY326" s="34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7"/>
      <c r="BP326" s="38"/>
      <c r="BQ326" s="35"/>
      <c r="BR326" s="39"/>
      <c r="BS326" s="40"/>
      <c r="BT326" s="60"/>
      <c r="BU326" s="41"/>
      <c r="BV326" s="41"/>
      <c r="BW326" s="41"/>
      <c r="BX326" s="42"/>
      <c r="BY326" s="43"/>
    </row>
    <row r="327" spans="1:77" ht="17.350000000000001" customHeight="1">
      <c r="A327" s="66" t="str">
        <f t="shared" si="17"/>
        <v>010001</v>
      </c>
      <c r="B327" s="63" t="s">
        <v>454</v>
      </c>
      <c r="C327" s="62" t="str">
        <f t="shared" si="16"/>
        <v/>
      </c>
      <c r="D327" s="66" t="str">
        <f t="shared" si="18"/>
        <v/>
      </c>
      <c r="E327" s="32"/>
      <c r="F327" s="33"/>
      <c r="G327" s="59"/>
      <c r="H327" s="58"/>
      <c r="I327" s="35"/>
      <c r="J327" s="35"/>
      <c r="K327" s="35"/>
      <c r="L327" s="35"/>
      <c r="M327" s="35"/>
      <c r="N327" s="35"/>
      <c r="O327" s="35"/>
      <c r="P327" s="35"/>
      <c r="Q327" s="34"/>
      <c r="R327" s="35"/>
      <c r="S327" s="35"/>
      <c r="T327" s="35"/>
      <c r="U327" s="35"/>
      <c r="V327" s="35"/>
      <c r="W327" s="35"/>
      <c r="X327" s="35"/>
      <c r="Y327" s="35"/>
      <c r="Z327" s="36"/>
      <c r="AA327" s="34"/>
      <c r="AB327" s="35"/>
      <c r="AC327" s="35"/>
      <c r="AD327" s="35"/>
      <c r="AE327" s="36"/>
      <c r="AF327" s="34"/>
      <c r="AG327" s="35"/>
      <c r="AH327" s="35"/>
      <c r="AI327" s="35"/>
      <c r="AJ327" s="35"/>
      <c r="AK327" s="35"/>
      <c r="AL327" s="35"/>
      <c r="AM327" s="35"/>
      <c r="AN327" s="35"/>
      <c r="AO327" s="35"/>
      <c r="AP327" s="36"/>
      <c r="AQ327" s="34"/>
      <c r="AR327" s="35"/>
      <c r="AS327" s="35"/>
      <c r="AT327" s="35"/>
      <c r="AU327" s="35"/>
      <c r="AV327" s="35"/>
      <c r="AW327" s="35"/>
      <c r="AX327" s="37"/>
      <c r="AY327" s="34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7"/>
      <c r="BP327" s="38"/>
      <c r="BQ327" s="35"/>
      <c r="BR327" s="39"/>
      <c r="BS327" s="40"/>
      <c r="BT327" s="60"/>
      <c r="BU327" s="41"/>
      <c r="BV327" s="41"/>
      <c r="BW327" s="41"/>
      <c r="BX327" s="42"/>
      <c r="BY327" s="43"/>
    </row>
    <row r="328" spans="1:77" ht="17.350000000000001" customHeight="1">
      <c r="A328" s="66" t="str">
        <f t="shared" si="17"/>
        <v>010001</v>
      </c>
      <c r="B328" s="63" t="s">
        <v>455</v>
      </c>
      <c r="C328" s="62" t="str">
        <f t="shared" si="16"/>
        <v/>
      </c>
      <c r="D328" s="66" t="str">
        <f t="shared" si="18"/>
        <v/>
      </c>
      <c r="E328" s="32"/>
      <c r="F328" s="33"/>
      <c r="G328" s="59"/>
      <c r="H328" s="58"/>
      <c r="I328" s="35"/>
      <c r="J328" s="35"/>
      <c r="K328" s="35"/>
      <c r="L328" s="35"/>
      <c r="M328" s="35"/>
      <c r="N328" s="35"/>
      <c r="O328" s="35"/>
      <c r="P328" s="35"/>
      <c r="Q328" s="34"/>
      <c r="R328" s="35"/>
      <c r="S328" s="35"/>
      <c r="T328" s="35"/>
      <c r="U328" s="35"/>
      <c r="V328" s="35"/>
      <c r="W328" s="35"/>
      <c r="X328" s="35"/>
      <c r="Y328" s="35"/>
      <c r="Z328" s="36"/>
      <c r="AA328" s="34"/>
      <c r="AB328" s="35"/>
      <c r="AC328" s="35"/>
      <c r="AD328" s="35"/>
      <c r="AE328" s="36"/>
      <c r="AF328" s="34"/>
      <c r="AG328" s="35"/>
      <c r="AH328" s="35"/>
      <c r="AI328" s="35"/>
      <c r="AJ328" s="35"/>
      <c r="AK328" s="35"/>
      <c r="AL328" s="35"/>
      <c r="AM328" s="35"/>
      <c r="AN328" s="35"/>
      <c r="AO328" s="35"/>
      <c r="AP328" s="36"/>
      <c r="AQ328" s="34"/>
      <c r="AR328" s="35"/>
      <c r="AS328" s="35"/>
      <c r="AT328" s="35"/>
      <c r="AU328" s="35"/>
      <c r="AV328" s="35"/>
      <c r="AW328" s="35"/>
      <c r="AX328" s="37"/>
      <c r="AY328" s="34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7"/>
      <c r="BP328" s="38"/>
      <c r="BQ328" s="35"/>
      <c r="BR328" s="39"/>
      <c r="BS328" s="40"/>
      <c r="BT328" s="60"/>
      <c r="BU328" s="41"/>
      <c r="BV328" s="41"/>
      <c r="BW328" s="41"/>
      <c r="BX328" s="42"/>
      <c r="BY328" s="43"/>
    </row>
    <row r="329" spans="1:77" ht="17.350000000000001" customHeight="1">
      <c r="A329" s="66" t="str">
        <f t="shared" si="17"/>
        <v>010001</v>
      </c>
      <c r="B329" s="63" t="s">
        <v>456</v>
      </c>
      <c r="C329" s="62" t="str">
        <f t="shared" si="16"/>
        <v/>
      </c>
      <c r="D329" s="66" t="str">
        <f t="shared" si="18"/>
        <v/>
      </c>
      <c r="E329" s="32"/>
      <c r="F329" s="33"/>
      <c r="G329" s="59"/>
      <c r="H329" s="58"/>
      <c r="I329" s="35"/>
      <c r="J329" s="35"/>
      <c r="K329" s="35"/>
      <c r="L329" s="35"/>
      <c r="M329" s="35"/>
      <c r="N329" s="35"/>
      <c r="O329" s="35"/>
      <c r="P329" s="35"/>
      <c r="Q329" s="34"/>
      <c r="R329" s="35"/>
      <c r="S329" s="35"/>
      <c r="T329" s="35"/>
      <c r="U329" s="35"/>
      <c r="V329" s="35"/>
      <c r="W329" s="35"/>
      <c r="X329" s="35"/>
      <c r="Y329" s="35"/>
      <c r="Z329" s="36"/>
      <c r="AA329" s="34"/>
      <c r="AB329" s="35"/>
      <c r="AC329" s="35"/>
      <c r="AD329" s="35"/>
      <c r="AE329" s="36"/>
      <c r="AF329" s="34"/>
      <c r="AG329" s="35"/>
      <c r="AH329" s="35"/>
      <c r="AI329" s="35"/>
      <c r="AJ329" s="35"/>
      <c r="AK329" s="35"/>
      <c r="AL329" s="35"/>
      <c r="AM329" s="35"/>
      <c r="AN329" s="35"/>
      <c r="AO329" s="35"/>
      <c r="AP329" s="36"/>
      <c r="AQ329" s="34"/>
      <c r="AR329" s="35"/>
      <c r="AS329" s="35"/>
      <c r="AT329" s="35"/>
      <c r="AU329" s="35"/>
      <c r="AV329" s="35"/>
      <c r="AW329" s="35"/>
      <c r="AX329" s="37"/>
      <c r="AY329" s="34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7"/>
      <c r="BP329" s="38"/>
      <c r="BQ329" s="35"/>
      <c r="BR329" s="39"/>
      <c r="BS329" s="40"/>
      <c r="BT329" s="60"/>
      <c r="BU329" s="41"/>
      <c r="BV329" s="41"/>
      <c r="BW329" s="41"/>
      <c r="BX329" s="42"/>
      <c r="BY329" s="43"/>
    </row>
    <row r="330" spans="1:77" ht="17.350000000000001" customHeight="1">
      <c r="A330" s="66" t="str">
        <f t="shared" si="17"/>
        <v>010001</v>
      </c>
      <c r="B330" s="63" t="s">
        <v>457</v>
      </c>
      <c r="C330" s="62" t="str">
        <f t="shared" si="16"/>
        <v/>
      </c>
      <c r="D330" s="66" t="str">
        <f t="shared" si="18"/>
        <v/>
      </c>
      <c r="E330" s="32"/>
      <c r="F330" s="33"/>
      <c r="G330" s="59"/>
      <c r="H330" s="58"/>
      <c r="I330" s="35"/>
      <c r="J330" s="35"/>
      <c r="K330" s="35"/>
      <c r="L330" s="35"/>
      <c r="M330" s="35"/>
      <c r="N330" s="35"/>
      <c r="O330" s="35"/>
      <c r="P330" s="35"/>
      <c r="Q330" s="34"/>
      <c r="R330" s="35"/>
      <c r="S330" s="35"/>
      <c r="T330" s="35"/>
      <c r="U330" s="35"/>
      <c r="V330" s="35"/>
      <c r="W330" s="35"/>
      <c r="X330" s="35"/>
      <c r="Y330" s="35"/>
      <c r="Z330" s="36"/>
      <c r="AA330" s="34"/>
      <c r="AB330" s="35"/>
      <c r="AC330" s="35"/>
      <c r="AD330" s="35"/>
      <c r="AE330" s="36"/>
      <c r="AF330" s="34"/>
      <c r="AG330" s="35"/>
      <c r="AH330" s="35"/>
      <c r="AI330" s="35"/>
      <c r="AJ330" s="35"/>
      <c r="AK330" s="35"/>
      <c r="AL330" s="35"/>
      <c r="AM330" s="35"/>
      <c r="AN330" s="35"/>
      <c r="AO330" s="35"/>
      <c r="AP330" s="36"/>
      <c r="AQ330" s="34"/>
      <c r="AR330" s="35"/>
      <c r="AS330" s="35"/>
      <c r="AT330" s="35"/>
      <c r="AU330" s="35"/>
      <c r="AV330" s="35"/>
      <c r="AW330" s="35"/>
      <c r="AX330" s="37"/>
      <c r="AY330" s="34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7"/>
      <c r="BP330" s="38"/>
      <c r="BQ330" s="35"/>
      <c r="BR330" s="39"/>
      <c r="BS330" s="40"/>
      <c r="BT330" s="60"/>
      <c r="BU330" s="41"/>
      <c r="BV330" s="41"/>
      <c r="BW330" s="41"/>
      <c r="BX330" s="42"/>
      <c r="BY330" s="43"/>
    </row>
    <row r="331" spans="1:77" ht="17.350000000000001" customHeight="1">
      <c r="A331" s="66" t="str">
        <f t="shared" si="17"/>
        <v>010001</v>
      </c>
      <c r="B331" s="63" t="s">
        <v>458</v>
      </c>
      <c r="C331" s="62" t="str">
        <f t="shared" si="16"/>
        <v/>
      </c>
      <c r="D331" s="66" t="str">
        <f t="shared" si="18"/>
        <v/>
      </c>
      <c r="E331" s="32"/>
      <c r="F331" s="33"/>
      <c r="G331" s="59"/>
      <c r="H331" s="58"/>
      <c r="I331" s="35"/>
      <c r="J331" s="35"/>
      <c r="K331" s="35"/>
      <c r="L331" s="35"/>
      <c r="M331" s="35"/>
      <c r="N331" s="35"/>
      <c r="O331" s="35"/>
      <c r="P331" s="35"/>
      <c r="Q331" s="34"/>
      <c r="R331" s="35"/>
      <c r="S331" s="35"/>
      <c r="T331" s="35"/>
      <c r="U331" s="35"/>
      <c r="V331" s="35"/>
      <c r="W331" s="35"/>
      <c r="X331" s="35"/>
      <c r="Y331" s="35"/>
      <c r="Z331" s="36"/>
      <c r="AA331" s="34"/>
      <c r="AB331" s="35"/>
      <c r="AC331" s="35"/>
      <c r="AD331" s="35"/>
      <c r="AE331" s="36"/>
      <c r="AF331" s="34"/>
      <c r="AG331" s="35"/>
      <c r="AH331" s="35"/>
      <c r="AI331" s="35"/>
      <c r="AJ331" s="35"/>
      <c r="AK331" s="35"/>
      <c r="AL331" s="35"/>
      <c r="AM331" s="35"/>
      <c r="AN331" s="35"/>
      <c r="AO331" s="35"/>
      <c r="AP331" s="36"/>
      <c r="AQ331" s="34"/>
      <c r="AR331" s="35"/>
      <c r="AS331" s="35"/>
      <c r="AT331" s="35"/>
      <c r="AU331" s="35"/>
      <c r="AV331" s="35"/>
      <c r="AW331" s="35"/>
      <c r="AX331" s="37"/>
      <c r="AY331" s="34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7"/>
      <c r="BP331" s="38"/>
      <c r="BQ331" s="35"/>
      <c r="BR331" s="39"/>
      <c r="BS331" s="40"/>
      <c r="BT331" s="60"/>
      <c r="BU331" s="41"/>
      <c r="BV331" s="41"/>
      <c r="BW331" s="41"/>
      <c r="BX331" s="42"/>
      <c r="BY331" s="43"/>
    </row>
    <row r="332" spans="1:77" ht="17.350000000000001" customHeight="1">
      <c r="A332" s="66" t="str">
        <f t="shared" si="17"/>
        <v>010001</v>
      </c>
      <c r="B332" s="63" t="s">
        <v>459</v>
      </c>
      <c r="C332" s="62" t="str">
        <f t="shared" si="16"/>
        <v/>
      </c>
      <c r="D332" s="66" t="str">
        <f t="shared" si="18"/>
        <v/>
      </c>
      <c r="E332" s="32"/>
      <c r="F332" s="33"/>
      <c r="G332" s="59"/>
      <c r="H332" s="58"/>
      <c r="I332" s="35"/>
      <c r="J332" s="35"/>
      <c r="K332" s="35"/>
      <c r="L332" s="35"/>
      <c r="M332" s="35"/>
      <c r="N332" s="35"/>
      <c r="O332" s="35"/>
      <c r="P332" s="35"/>
      <c r="Q332" s="34"/>
      <c r="R332" s="35"/>
      <c r="S332" s="35"/>
      <c r="T332" s="35"/>
      <c r="U332" s="35"/>
      <c r="V332" s="35"/>
      <c r="W332" s="35"/>
      <c r="X332" s="35"/>
      <c r="Y332" s="35"/>
      <c r="Z332" s="36"/>
      <c r="AA332" s="34"/>
      <c r="AB332" s="35"/>
      <c r="AC332" s="35"/>
      <c r="AD332" s="35"/>
      <c r="AE332" s="36"/>
      <c r="AF332" s="34"/>
      <c r="AG332" s="35"/>
      <c r="AH332" s="35"/>
      <c r="AI332" s="35"/>
      <c r="AJ332" s="35"/>
      <c r="AK332" s="35"/>
      <c r="AL332" s="35"/>
      <c r="AM332" s="35"/>
      <c r="AN332" s="35"/>
      <c r="AO332" s="35"/>
      <c r="AP332" s="36"/>
      <c r="AQ332" s="34"/>
      <c r="AR332" s="35"/>
      <c r="AS332" s="35"/>
      <c r="AT332" s="35"/>
      <c r="AU332" s="35"/>
      <c r="AV332" s="35"/>
      <c r="AW332" s="35"/>
      <c r="AX332" s="37"/>
      <c r="AY332" s="34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7"/>
      <c r="BP332" s="38"/>
      <c r="BQ332" s="35"/>
      <c r="BR332" s="39"/>
      <c r="BS332" s="40"/>
      <c r="BT332" s="60"/>
      <c r="BU332" s="41"/>
      <c r="BV332" s="41"/>
      <c r="BW332" s="41"/>
      <c r="BX332" s="42"/>
      <c r="BY332" s="43"/>
    </row>
    <row r="333" spans="1:77" ht="17.350000000000001" customHeight="1">
      <c r="A333" s="66" t="str">
        <f t="shared" si="17"/>
        <v>010001</v>
      </c>
      <c r="B333" s="63" t="s">
        <v>460</v>
      </c>
      <c r="C333" s="62" t="str">
        <f t="shared" si="16"/>
        <v/>
      </c>
      <c r="D333" s="66" t="str">
        <f t="shared" si="18"/>
        <v/>
      </c>
      <c r="E333" s="32"/>
      <c r="F333" s="33"/>
      <c r="G333" s="59"/>
      <c r="H333" s="58"/>
      <c r="I333" s="35"/>
      <c r="J333" s="35"/>
      <c r="K333" s="35"/>
      <c r="L333" s="35"/>
      <c r="M333" s="35"/>
      <c r="N333" s="35"/>
      <c r="O333" s="35"/>
      <c r="P333" s="35"/>
      <c r="Q333" s="34"/>
      <c r="R333" s="35"/>
      <c r="S333" s="35"/>
      <c r="T333" s="35"/>
      <c r="U333" s="35"/>
      <c r="V333" s="35"/>
      <c r="W333" s="35"/>
      <c r="X333" s="35"/>
      <c r="Y333" s="35"/>
      <c r="Z333" s="36"/>
      <c r="AA333" s="34"/>
      <c r="AB333" s="35"/>
      <c r="AC333" s="35"/>
      <c r="AD333" s="35"/>
      <c r="AE333" s="36"/>
      <c r="AF333" s="34"/>
      <c r="AG333" s="35"/>
      <c r="AH333" s="35"/>
      <c r="AI333" s="35"/>
      <c r="AJ333" s="35"/>
      <c r="AK333" s="35"/>
      <c r="AL333" s="35"/>
      <c r="AM333" s="35"/>
      <c r="AN333" s="35"/>
      <c r="AO333" s="35"/>
      <c r="AP333" s="36"/>
      <c r="AQ333" s="34"/>
      <c r="AR333" s="35"/>
      <c r="AS333" s="35"/>
      <c r="AT333" s="35"/>
      <c r="AU333" s="35"/>
      <c r="AV333" s="35"/>
      <c r="AW333" s="35"/>
      <c r="AX333" s="37"/>
      <c r="AY333" s="34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7"/>
      <c r="BP333" s="38"/>
      <c r="BQ333" s="35"/>
      <c r="BR333" s="39"/>
      <c r="BS333" s="40"/>
      <c r="BT333" s="60"/>
      <c r="BU333" s="41"/>
      <c r="BV333" s="41"/>
      <c r="BW333" s="41"/>
      <c r="BX333" s="42"/>
      <c r="BY333" s="43"/>
    </row>
    <row r="334" spans="1:77" ht="17.350000000000001" customHeight="1">
      <c r="A334" s="66" t="str">
        <f t="shared" si="17"/>
        <v>010001</v>
      </c>
      <c r="B334" s="63" t="s">
        <v>461</v>
      </c>
      <c r="C334" s="62" t="str">
        <f t="shared" si="16"/>
        <v/>
      </c>
      <c r="D334" s="66" t="str">
        <f t="shared" si="18"/>
        <v/>
      </c>
      <c r="E334" s="32"/>
      <c r="F334" s="33"/>
      <c r="G334" s="59"/>
      <c r="H334" s="58"/>
      <c r="I334" s="35"/>
      <c r="J334" s="35"/>
      <c r="K334" s="35"/>
      <c r="L334" s="35"/>
      <c r="M334" s="35"/>
      <c r="N334" s="35"/>
      <c r="O334" s="35"/>
      <c r="P334" s="35"/>
      <c r="Q334" s="34"/>
      <c r="R334" s="35"/>
      <c r="S334" s="35"/>
      <c r="T334" s="35"/>
      <c r="U334" s="35"/>
      <c r="V334" s="35"/>
      <c r="W334" s="35"/>
      <c r="X334" s="35"/>
      <c r="Y334" s="35"/>
      <c r="Z334" s="36"/>
      <c r="AA334" s="34"/>
      <c r="AB334" s="35"/>
      <c r="AC334" s="35"/>
      <c r="AD334" s="35"/>
      <c r="AE334" s="36"/>
      <c r="AF334" s="34"/>
      <c r="AG334" s="35"/>
      <c r="AH334" s="35"/>
      <c r="AI334" s="35"/>
      <c r="AJ334" s="35"/>
      <c r="AK334" s="35"/>
      <c r="AL334" s="35"/>
      <c r="AM334" s="35"/>
      <c r="AN334" s="35"/>
      <c r="AO334" s="35"/>
      <c r="AP334" s="36"/>
      <c r="AQ334" s="34"/>
      <c r="AR334" s="35"/>
      <c r="AS334" s="35"/>
      <c r="AT334" s="35"/>
      <c r="AU334" s="35"/>
      <c r="AV334" s="35"/>
      <c r="AW334" s="35"/>
      <c r="AX334" s="37"/>
      <c r="AY334" s="34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7"/>
      <c r="BP334" s="38"/>
      <c r="BQ334" s="35"/>
      <c r="BR334" s="39"/>
      <c r="BS334" s="40"/>
      <c r="BT334" s="60"/>
      <c r="BU334" s="41"/>
      <c r="BV334" s="41"/>
      <c r="BW334" s="41"/>
      <c r="BX334" s="42"/>
      <c r="BY334" s="43"/>
    </row>
    <row r="335" spans="1:77" ht="17.350000000000001" customHeight="1">
      <c r="A335" s="66" t="str">
        <f t="shared" si="17"/>
        <v>010001</v>
      </c>
      <c r="B335" s="63" t="s">
        <v>462</v>
      </c>
      <c r="C335" s="62" t="str">
        <f t="shared" si="16"/>
        <v/>
      </c>
      <c r="D335" s="66" t="str">
        <f t="shared" si="18"/>
        <v/>
      </c>
      <c r="E335" s="32"/>
      <c r="F335" s="33"/>
      <c r="G335" s="59"/>
      <c r="H335" s="58"/>
      <c r="I335" s="35"/>
      <c r="J335" s="35"/>
      <c r="K335" s="35"/>
      <c r="L335" s="35"/>
      <c r="M335" s="35"/>
      <c r="N335" s="35"/>
      <c r="O335" s="35"/>
      <c r="P335" s="35"/>
      <c r="Q335" s="34"/>
      <c r="R335" s="35"/>
      <c r="S335" s="35"/>
      <c r="T335" s="35"/>
      <c r="U335" s="35"/>
      <c r="V335" s="35"/>
      <c r="W335" s="35"/>
      <c r="X335" s="35"/>
      <c r="Y335" s="35"/>
      <c r="Z335" s="36"/>
      <c r="AA335" s="34"/>
      <c r="AB335" s="35"/>
      <c r="AC335" s="35"/>
      <c r="AD335" s="35"/>
      <c r="AE335" s="36"/>
      <c r="AF335" s="34"/>
      <c r="AG335" s="35"/>
      <c r="AH335" s="35"/>
      <c r="AI335" s="35"/>
      <c r="AJ335" s="35"/>
      <c r="AK335" s="35"/>
      <c r="AL335" s="35"/>
      <c r="AM335" s="35"/>
      <c r="AN335" s="35"/>
      <c r="AO335" s="35"/>
      <c r="AP335" s="36"/>
      <c r="AQ335" s="34"/>
      <c r="AR335" s="35"/>
      <c r="AS335" s="35"/>
      <c r="AT335" s="35"/>
      <c r="AU335" s="35"/>
      <c r="AV335" s="35"/>
      <c r="AW335" s="35"/>
      <c r="AX335" s="37"/>
      <c r="AY335" s="34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7"/>
      <c r="BP335" s="38"/>
      <c r="BQ335" s="35"/>
      <c r="BR335" s="39"/>
      <c r="BS335" s="40"/>
      <c r="BT335" s="60"/>
      <c r="BU335" s="41"/>
      <c r="BV335" s="41"/>
      <c r="BW335" s="41"/>
      <c r="BX335" s="42"/>
      <c r="BY335" s="43"/>
    </row>
    <row r="336" spans="1:77" ht="17.350000000000001" customHeight="1">
      <c r="A336" s="66" t="str">
        <f t="shared" si="17"/>
        <v>010001</v>
      </c>
      <c r="B336" s="63" t="s">
        <v>463</v>
      </c>
      <c r="C336" s="62" t="str">
        <f t="shared" si="16"/>
        <v/>
      </c>
      <c r="D336" s="66" t="str">
        <f t="shared" si="18"/>
        <v/>
      </c>
      <c r="E336" s="32"/>
      <c r="F336" s="33"/>
      <c r="G336" s="59"/>
      <c r="H336" s="58"/>
      <c r="I336" s="35"/>
      <c r="J336" s="35"/>
      <c r="K336" s="35"/>
      <c r="L336" s="35"/>
      <c r="M336" s="35"/>
      <c r="N336" s="35"/>
      <c r="O336" s="35"/>
      <c r="P336" s="35"/>
      <c r="Q336" s="34"/>
      <c r="R336" s="35"/>
      <c r="S336" s="35"/>
      <c r="T336" s="35"/>
      <c r="U336" s="35"/>
      <c r="V336" s="35"/>
      <c r="W336" s="35"/>
      <c r="X336" s="35"/>
      <c r="Y336" s="35"/>
      <c r="Z336" s="36"/>
      <c r="AA336" s="34"/>
      <c r="AB336" s="35"/>
      <c r="AC336" s="35"/>
      <c r="AD336" s="35"/>
      <c r="AE336" s="36"/>
      <c r="AF336" s="34"/>
      <c r="AG336" s="35"/>
      <c r="AH336" s="35"/>
      <c r="AI336" s="35"/>
      <c r="AJ336" s="35"/>
      <c r="AK336" s="35"/>
      <c r="AL336" s="35"/>
      <c r="AM336" s="35"/>
      <c r="AN336" s="35"/>
      <c r="AO336" s="35"/>
      <c r="AP336" s="36"/>
      <c r="AQ336" s="34"/>
      <c r="AR336" s="35"/>
      <c r="AS336" s="35"/>
      <c r="AT336" s="35"/>
      <c r="AU336" s="35"/>
      <c r="AV336" s="35"/>
      <c r="AW336" s="35"/>
      <c r="AX336" s="37"/>
      <c r="AY336" s="34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7"/>
      <c r="BP336" s="38"/>
      <c r="BQ336" s="35"/>
      <c r="BR336" s="39"/>
      <c r="BS336" s="40"/>
      <c r="BT336" s="60"/>
      <c r="BU336" s="41"/>
      <c r="BV336" s="41"/>
      <c r="BW336" s="41"/>
      <c r="BX336" s="42"/>
      <c r="BY336" s="43"/>
    </row>
    <row r="337" spans="1:77" ht="17.350000000000001" customHeight="1">
      <c r="A337" s="66" t="str">
        <f t="shared" si="17"/>
        <v>010001</v>
      </c>
      <c r="B337" s="63" t="s">
        <v>464</v>
      </c>
      <c r="C337" s="62" t="str">
        <f t="shared" si="16"/>
        <v/>
      </c>
      <c r="D337" s="66" t="str">
        <f t="shared" si="18"/>
        <v/>
      </c>
      <c r="E337" s="32"/>
      <c r="F337" s="33"/>
      <c r="G337" s="43"/>
      <c r="H337" s="58"/>
      <c r="I337" s="35"/>
      <c r="J337" s="35"/>
      <c r="K337" s="35"/>
      <c r="L337" s="35"/>
      <c r="M337" s="35"/>
      <c r="N337" s="35"/>
      <c r="O337" s="35"/>
      <c r="P337" s="35"/>
      <c r="Q337" s="34"/>
      <c r="R337" s="35"/>
      <c r="S337" s="35"/>
      <c r="T337" s="35"/>
      <c r="U337" s="35"/>
      <c r="V337" s="35"/>
      <c r="W337" s="35"/>
      <c r="X337" s="35"/>
      <c r="Y337" s="35"/>
      <c r="Z337" s="36"/>
      <c r="AA337" s="34"/>
      <c r="AB337" s="35"/>
      <c r="AC337" s="35"/>
      <c r="AD337" s="35"/>
      <c r="AE337" s="36"/>
      <c r="AF337" s="34"/>
      <c r="AG337" s="35"/>
      <c r="AH337" s="35"/>
      <c r="AI337" s="35"/>
      <c r="AJ337" s="35"/>
      <c r="AK337" s="35"/>
      <c r="AL337" s="35"/>
      <c r="AM337" s="35"/>
      <c r="AN337" s="35"/>
      <c r="AO337" s="35"/>
      <c r="AP337" s="36"/>
      <c r="AQ337" s="34"/>
      <c r="AR337" s="35"/>
      <c r="AS337" s="35"/>
      <c r="AT337" s="35"/>
      <c r="AU337" s="35"/>
      <c r="AV337" s="35"/>
      <c r="AW337" s="35"/>
      <c r="AX337" s="37"/>
      <c r="AY337" s="34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7"/>
      <c r="BP337" s="38"/>
      <c r="BQ337" s="35"/>
      <c r="BR337" s="39"/>
      <c r="BS337" s="40"/>
      <c r="BT337" s="60"/>
      <c r="BU337" s="41"/>
      <c r="BV337" s="41"/>
      <c r="BW337" s="41"/>
      <c r="BX337" s="42"/>
      <c r="BY337" s="43"/>
    </row>
    <row r="338" spans="1:77" ht="17.350000000000001" customHeight="1">
      <c r="A338" s="66" t="str">
        <f t="shared" si="17"/>
        <v>010001</v>
      </c>
      <c r="B338" s="63" t="s">
        <v>465</v>
      </c>
      <c r="C338" s="62" t="str">
        <f t="shared" si="16"/>
        <v/>
      </c>
      <c r="D338" s="66" t="str">
        <f t="shared" si="18"/>
        <v/>
      </c>
      <c r="E338" s="32"/>
      <c r="F338" s="33"/>
      <c r="G338" s="59"/>
      <c r="H338" s="58"/>
      <c r="I338" s="35"/>
      <c r="J338" s="35"/>
      <c r="K338" s="35"/>
      <c r="L338" s="35"/>
      <c r="M338" s="35"/>
      <c r="N338" s="35"/>
      <c r="O338" s="35"/>
      <c r="P338" s="35"/>
      <c r="Q338" s="34"/>
      <c r="R338" s="35"/>
      <c r="S338" s="35"/>
      <c r="T338" s="35"/>
      <c r="U338" s="35"/>
      <c r="V338" s="35"/>
      <c r="W338" s="35"/>
      <c r="X338" s="35"/>
      <c r="Y338" s="35"/>
      <c r="Z338" s="36"/>
      <c r="AA338" s="34"/>
      <c r="AB338" s="35"/>
      <c r="AC338" s="35"/>
      <c r="AD338" s="35"/>
      <c r="AE338" s="36"/>
      <c r="AF338" s="34"/>
      <c r="AG338" s="35"/>
      <c r="AH338" s="35"/>
      <c r="AI338" s="35"/>
      <c r="AJ338" s="35"/>
      <c r="AK338" s="35"/>
      <c r="AL338" s="35"/>
      <c r="AM338" s="35"/>
      <c r="AN338" s="35"/>
      <c r="AO338" s="35"/>
      <c r="AP338" s="36"/>
      <c r="AQ338" s="34"/>
      <c r="AR338" s="35"/>
      <c r="AS338" s="35"/>
      <c r="AT338" s="35"/>
      <c r="AU338" s="35"/>
      <c r="AV338" s="35"/>
      <c r="AW338" s="35"/>
      <c r="AX338" s="37"/>
      <c r="AY338" s="34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7"/>
      <c r="BP338" s="38"/>
      <c r="BQ338" s="35"/>
      <c r="BR338" s="39"/>
      <c r="BS338" s="40"/>
      <c r="BT338" s="60"/>
      <c r="BU338" s="41"/>
      <c r="BV338" s="41"/>
      <c r="BW338" s="41"/>
      <c r="BX338" s="42"/>
      <c r="BY338" s="43"/>
    </row>
    <row r="339" spans="1:77" ht="17.350000000000001" customHeight="1">
      <c r="A339" s="66" t="str">
        <f t="shared" si="17"/>
        <v>010001</v>
      </c>
      <c r="B339" s="63" t="s">
        <v>466</v>
      </c>
      <c r="C339" s="62" t="str">
        <f t="shared" si="16"/>
        <v/>
      </c>
      <c r="D339" s="66" t="str">
        <f t="shared" si="18"/>
        <v/>
      </c>
      <c r="E339" s="32"/>
      <c r="F339" s="33"/>
      <c r="G339" s="59"/>
      <c r="H339" s="58"/>
      <c r="I339" s="35"/>
      <c r="J339" s="35"/>
      <c r="K339" s="35"/>
      <c r="L339" s="35"/>
      <c r="M339" s="35"/>
      <c r="N339" s="35"/>
      <c r="O339" s="35"/>
      <c r="P339" s="35"/>
      <c r="Q339" s="34"/>
      <c r="R339" s="35"/>
      <c r="S339" s="35"/>
      <c r="T339" s="35"/>
      <c r="U339" s="35"/>
      <c r="V339" s="35"/>
      <c r="W339" s="35"/>
      <c r="X339" s="35"/>
      <c r="Y339" s="35"/>
      <c r="Z339" s="36"/>
      <c r="AA339" s="34"/>
      <c r="AB339" s="35"/>
      <c r="AC339" s="35"/>
      <c r="AD339" s="35"/>
      <c r="AE339" s="36"/>
      <c r="AF339" s="34"/>
      <c r="AG339" s="35"/>
      <c r="AH339" s="35"/>
      <c r="AI339" s="35"/>
      <c r="AJ339" s="35"/>
      <c r="AK339" s="35"/>
      <c r="AL339" s="35"/>
      <c r="AM339" s="35"/>
      <c r="AN339" s="35"/>
      <c r="AO339" s="35"/>
      <c r="AP339" s="36"/>
      <c r="AQ339" s="34"/>
      <c r="AR339" s="35"/>
      <c r="AS339" s="35"/>
      <c r="AT339" s="35"/>
      <c r="AU339" s="35"/>
      <c r="AV339" s="35"/>
      <c r="AW339" s="35"/>
      <c r="AX339" s="37"/>
      <c r="AY339" s="34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7"/>
      <c r="BP339" s="38"/>
      <c r="BQ339" s="35"/>
      <c r="BR339" s="39"/>
      <c r="BS339" s="40"/>
      <c r="BT339" s="60"/>
      <c r="BU339" s="41"/>
      <c r="BV339" s="41"/>
      <c r="BW339" s="41"/>
      <c r="BX339" s="42"/>
      <c r="BY339" s="43"/>
    </row>
    <row r="340" spans="1:77" ht="17.350000000000001" customHeight="1">
      <c r="A340" s="66" t="str">
        <f t="shared" si="17"/>
        <v>010001</v>
      </c>
      <c r="B340" s="63" t="s">
        <v>467</v>
      </c>
      <c r="C340" s="62" t="str">
        <f t="shared" si="16"/>
        <v/>
      </c>
      <c r="D340" s="66" t="str">
        <f t="shared" si="18"/>
        <v/>
      </c>
      <c r="E340" s="32"/>
      <c r="F340" s="33"/>
      <c r="G340" s="59"/>
      <c r="H340" s="58"/>
      <c r="I340" s="35"/>
      <c r="J340" s="35"/>
      <c r="K340" s="35"/>
      <c r="L340" s="35"/>
      <c r="M340" s="35"/>
      <c r="N340" s="35"/>
      <c r="O340" s="35"/>
      <c r="P340" s="35"/>
      <c r="Q340" s="34"/>
      <c r="R340" s="35"/>
      <c r="S340" s="35"/>
      <c r="T340" s="35"/>
      <c r="U340" s="35"/>
      <c r="V340" s="35"/>
      <c r="W340" s="35"/>
      <c r="X340" s="35"/>
      <c r="Y340" s="35"/>
      <c r="Z340" s="36"/>
      <c r="AA340" s="34"/>
      <c r="AB340" s="35"/>
      <c r="AC340" s="35"/>
      <c r="AD340" s="35"/>
      <c r="AE340" s="36"/>
      <c r="AF340" s="34"/>
      <c r="AG340" s="35"/>
      <c r="AH340" s="35"/>
      <c r="AI340" s="35"/>
      <c r="AJ340" s="35"/>
      <c r="AK340" s="35"/>
      <c r="AL340" s="35"/>
      <c r="AM340" s="35"/>
      <c r="AN340" s="35"/>
      <c r="AO340" s="35"/>
      <c r="AP340" s="36"/>
      <c r="AQ340" s="34"/>
      <c r="AR340" s="35"/>
      <c r="AS340" s="35"/>
      <c r="AT340" s="35"/>
      <c r="AU340" s="35"/>
      <c r="AV340" s="35"/>
      <c r="AW340" s="35"/>
      <c r="AX340" s="37"/>
      <c r="AY340" s="34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7"/>
      <c r="BP340" s="38"/>
      <c r="BQ340" s="35"/>
      <c r="BR340" s="39"/>
      <c r="BS340" s="40"/>
      <c r="BT340" s="60"/>
      <c r="BU340" s="41"/>
      <c r="BV340" s="41"/>
      <c r="BW340" s="41"/>
      <c r="BX340" s="42"/>
      <c r="BY340" s="43"/>
    </row>
    <row r="341" spans="1:77" ht="17.350000000000001" customHeight="1">
      <c r="A341" s="66" t="str">
        <f t="shared" si="17"/>
        <v>010001</v>
      </c>
      <c r="B341" s="63" t="s">
        <v>468</v>
      </c>
      <c r="C341" s="62" t="str">
        <f t="shared" si="16"/>
        <v/>
      </c>
      <c r="D341" s="66" t="str">
        <f t="shared" si="18"/>
        <v/>
      </c>
      <c r="E341" s="32"/>
      <c r="F341" s="33"/>
      <c r="G341" s="59"/>
      <c r="H341" s="58"/>
      <c r="I341" s="35"/>
      <c r="J341" s="35"/>
      <c r="K341" s="35"/>
      <c r="L341" s="35"/>
      <c r="M341" s="35"/>
      <c r="N341" s="35"/>
      <c r="O341" s="35"/>
      <c r="P341" s="35"/>
      <c r="Q341" s="34"/>
      <c r="R341" s="35"/>
      <c r="S341" s="35"/>
      <c r="T341" s="35"/>
      <c r="U341" s="35"/>
      <c r="V341" s="35"/>
      <c r="W341" s="35"/>
      <c r="X341" s="35"/>
      <c r="Y341" s="35"/>
      <c r="Z341" s="36"/>
      <c r="AA341" s="34"/>
      <c r="AB341" s="35"/>
      <c r="AC341" s="35"/>
      <c r="AD341" s="35"/>
      <c r="AE341" s="36"/>
      <c r="AF341" s="34"/>
      <c r="AG341" s="35"/>
      <c r="AH341" s="35"/>
      <c r="AI341" s="35"/>
      <c r="AJ341" s="35"/>
      <c r="AK341" s="35"/>
      <c r="AL341" s="35"/>
      <c r="AM341" s="35"/>
      <c r="AN341" s="35"/>
      <c r="AO341" s="35"/>
      <c r="AP341" s="36"/>
      <c r="AQ341" s="34"/>
      <c r="AR341" s="35"/>
      <c r="AS341" s="35"/>
      <c r="AT341" s="35"/>
      <c r="AU341" s="35"/>
      <c r="AV341" s="35"/>
      <c r="AW341" s="35"/>
      <c r="AX341" s="37"/>
      <c r="AY341" s="34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7"/>
      <c r="BP341" s="38"/>
      <c r="BQ341" s="35"/>
      <c r="BR341" s="39"/>
      <c r="BS341" s="40"/>
      <c r="BT341" s="60"/>
      <c r="BU341" s="41"/>
      <c r="BV341" s="41"/>
      <c r="BW341" s="41"/>
      <c r="BX341" s="42"/>
      <c r="BY341" s="43"/>
    </row>
    <row r="342" spans="1:77" ht="17.350000000000001" customHeight="1">
      <c r="A342" s="66" t="str">
        <f t="shared" si="17"/>
        <v>010001</v>
      </c>
      <c r="B342" s="63" t="s">
        <v>469</v>
      </c>
      <c r="C342" s="62" t="str">
        <f t="shared" si="16"/>
        <v/>
      </c>
      <c r="D342" s="66" t="str">
        <f t="shared" si="18"/>
        <v/>
      </c>
      <c r="E342" s="32"/>
      <c r="F342" s="33"/>
      <c r="G342" s="59"/>
      <c r="H342" s="58"/>
      <c r="I342" s="35"/>
      <c r="J342" s="35"/>
      <c r="K342" s="35"/>
      <c r="L342" s="35"/>
      <c r="M342" s="35"/>
      <c r="N342" s="35"/>
      <c r="O342" s="35"/>
      <c r="P342" s="35"/>
      <c r="Q342" s="34"/>
      <c r="R342" s="35"/>
      <c r="S342" s="35"/>
      <c r="T342" s="35"/>
      <c r="U342" s="35"/>
      <c r="V342" s="35"/>
      <c r="W342" s="35"/>
      <c r="X342" s="35"/>
      <c r="Y342" s="35"/>
      <c r="Z342" s="36"/>
      <c r="AA342" s="34"/>
      <c r="AB342" s="35"/>
      <c r="AC342" s="35"/>
      <c r="AD342" s="35"/>
      <c r="AE342" s="36"/>
      <c r="AF342" s="34"/>
      <c r="AG342" s="35"/>
      <c r="AH342" s="35"/>
      <c r="AI342" s="35"/>
      <c r="AJ342" s="35"/>
      <c r="AK342" s="35"/>
      <c r="AL342" s="35"/>
      <c r="AM342" s="35"/>
      <c r="AN342" s="35"/>
      <c r="AO342" s="35"/>
      <c r="AP342" s="36"/>
      <c r="AQ342" s="34"/>
      <c r="AR342" s="35"/>
      <c r="AS342" s="35"/>
      <c r="AT342" s="35"/>
      <c r="AU342" s="35"/>
      <c r="AV342" s="35"/>
      <c r="AW342" s="35"/>
      <c r="AX342" s="37"/>
      <c r="AY342" s="34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7"/>
      <c r="BP342" s="38"/>
      <c r="BQ342" s="35"/>
      <c r="BR342" s="39"/>
      <c r="BS342" s="40"/>
      <c r="BT342" s="60"/>
      <c r="BU342" s="41"/>
      <c r="BV342" s="41"/>
      <c r="BW342" s="41"/>
      <c r="BX342" s="42"/>
      <c r="BY342" s="43"/>
    </row>
    <row r="343" spans="1:77" ht="17.350000000000001" customHeight="1">
      <c r="A343" s="66" t="str">
        <f t="shared" si="17"/>
        <v>010001</v>
      </c>
      <c r="B343" s="63" t="s">
        <v>470</v>
      </c>
      <c r="C343" s="62" t="str">
        <f t="shared" si="16"/>
        <v/>
      </c>
      <c r="D343" s="66" t="str">
        <f t="shared" si="18"/>
        <v/>
      </c>
      <c r="E343" s="32"/>
      <c r="F343" s="33"/>
      <c r="G343" s="59"/>
      <c r="H343" s="58"/>
      <c r="I343" s="35"/>
      <c r="J343" s="35"/>
      <c r="K343" s="35"/>
      <c r="L343" s="35"/>
      <c r="M343" s="35"/>
      <c r="N343" s="35"/>
      <c r="O343" s="35"/>
      <c r="P343" s="35"/>
      <c r="Q343" s="34"/>
      <c r="R343" s="35"/>
      <c r="S343" s="35"/>
      <c r="T343" s="35"/>
      <c r="U343" s="35"/>
      <c r="V343" s="35"/>
      <c r="W343" s="35"/>
      <c r="X343" s="35"/>
      <c r="Y343" s="35"/>
      <c r="Z343" s="36"/>
      <c r="AA343" s="34"/>
      <c r="AB343" s="35"/>
      <c r="AC343" s="35"/>
      <c r="AD343" s="35"/>
      <c r="AE343" s="36"/>
      <c r="AF343" s="34"/>
      <c r="AG343" s="35"/>
      <c r="AH343" s="35"/>
      <c r="AI343" s="35"/>
      <c r="AJ343" s="35"/>
      <c r="AK343" s="35"/>
      <c r="AL343" s="35"/>
      <c r="AM343" s="35"/>
      <c r="AN343" s="35"/>
      <c r="AO343" s="35"/>
      <c r="AP343" s="36"/>
      <c r="AQ343" s="34"/>
      <c r="AR343" s="35"/>
      <c r="AS343" s="35"/>
      <c r="AT343" s="35"/>
      <c r="AU343" s="35"/>
      <c r="AV343" s="35"/>
      <c r="AW343" s="35"/>
      <c r="AX343" s="37"/>
      <c r="AY343" s="34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7"/>
      <c r="BP343" s="38"/>
      <c r="BQ343" s="35"/>
      <c r="BR343" s="39"/>
      <c r="BS343" s="40"/>
      <c r="BT343" s="60"/>
      <c r="BU343" s="41"/>
      <c r="BV343" s="41"/>
      <c r="BW343" s="41"/>
      <c r="BX343" s="42"/>
      <c r="BY343" s="43"/>
    </row>
    <row r="344" spans="1:77" ht="17.350000000000001" customHeight="1">
      <c r="A344" s="66" t="str">
        <f t="shared" si="17"/>
        <v>010001</v>
      </c>
      <c r="B344" s="63" t="s">
        <v>471</v>
      </c>
      <c r="C344" s="62" t="str">
        <f t="shared" si="16"/>
        <v/>
      </c>
      <c r="D344" s="66" t="str">
        <f t="shared" si="18"/>
        <v/>
      </c>
      <c r="E344" s="32"/>
      <c r="F344" s="33"/>
      <c r="G344" s="59"/>
      <c r="H344" s="58"/>
      <c r="I344" s="35"/>
      <c r="J344" s="35"/>
      <c r="K344" s="35"/>
      <c r="L344" s="35"/>
      <c r="M344" s="35"/>
      <c r="N344" s="35"/>
      <c r="O344" s="35"/>
      <c r="P344" s="35"/>
      <c r="Q344" s="34"/>
      <c r="R344" s="35"/>
      <c r="S344" s="35"/>
      <c r="T344" s="35"/>
      <c r="U344" s="35"/>
      <c r="V344" s="35"/>
      <c r="W344" s="35"/>
      <c r="X344" s="35"/>
      <c r="Y344" s="35"/>
      <c r="Z344" s="36"/>
      <c r="AA344" s="34"/>
      <c r="AB344" s="35"/>
      <c r="AC344" s="35"/>
      <c r="AD344" s="35"/>
      <c r="AE344" s="36"/>
      <c r="AF344" s="34"/>
      <c r="AG344" s="35"/>
      <c r="AH344" s="35"/>
      <c r="AI344" s="35"/>
      <c r="AJ344" s="35"/>
      <c r="AK344" s="35"/>
      <c r="AL344" s="35"/>
      <c r="AM344" s="35"/>
      <c r="AN344" s="35"/>
      <c r="AO344" s="35"/>
      <c r="AP344" s="36"/>
      <c r="AQ344" s="34"/>
      <c r="AR344" s="35"/>
      <c r="AS344" s="35"/>
      <c r="AT344" s="35"/>
      <c r="AU344" s="35"/>
      <c r="AV344" s="35"/>
      <c r="AW344" s="35"/>
      <c r="AX344" s="37"/>
      <c r="AY344" s="34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7"/>
      <c r="BP344" s="38"/>
      <c r="BQ344" s="35"/>
      <c r="BR344" s="39"/>
      <c r="BS344" s="40"/>
      <c r="BT344" s="60"/>
      <c r="BU344" s="41"/>
      <c r="BV344" s="41"/>
      <c r="BW344" s="41"/>
      <c r="BX344" s="42"/>
      <c r="BY344" s="43"/>
    </row>
    <row r="345" spans="1:77" ht="17.350000000000001" customHeight="1">
      <c r="A345" s="66" t="str">
        <f t="shared" si="17"/>
        <v>010001</v>
      </c>
      <c r="B345" s="63" t="s">
        <v>472</v>
      </c>
      <c r="C345" s="62" t="str">
        <f t="shared" si="16"/>
        <v/>
      </c>
      <c r="D345" s="66" t="str">
        <f t="shared" si="18"/>
        <v/>
      </c>
      <c r="E345" s="32"/>
      <c r="F345" s="33"/>
      <c r="G345" s="59"/>
      <c r="H345" s="58"/>
      <c r="I345" s="35"/>
      <c r="J345" s="35"/>
      <c r="K345" s="35"/>
      <c r="L345" s="35"/>
      <c r="M345" s="35"/>
      <c r="N345" s="35"/>
      <c r="O345" s="35"/>
      <c r="P345" s="35"/>
      <c r="Q345" s="34"/>
      <c r="R345" s="35"/>
      <c r="S345" s="35"/>
      <c r="T345" s="35"/>
      <c r="U345" s="35"/>
      <c r="V345" s="35"/>
      <c r="W345" s="35"/>
      <c r="X345" s="35"/>
      <c r="Y345" s="35"/>
      <c r="Z345" s="36"/>
      <c r="AA345" s="34"/>
      <c r="AB345" s="35"/>
      <c r="AC345" s="35"/>
      <c r="AD345" s="35"/>
      <c r="AE345" s="36"/>
      <c r="AF345" s="34"/>
      <c r="AG345" s="35"/>
      <c r="AH345" s="35"/>
      <c r="AI345" s="35"/>
      <c r="AJ345" s="35"/>
      <c r="AK345" s="35"/>
      <c r="AL345" s="35"/>
      <c r="AM345" s="35"/>
      <c r="AN345" s="35"/>
      <c r="AO345" s="35"/>
      <c r="AP345" s="36"/>
      <c r="AQ345" s="34"/>
      <c r="AR345" s="35"/>
      <c r="AS345" s="35"/>
      <c r="AT345" s="35"/>
      <c r="AU345" s="35"/>
      <c r="AV345" s="35"/>
      <c r="AW345" s="35"/>
      <c r="AX345" s="37"/>
      <c r="AY345" s="34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7"/>
      <c r="BP345" s="38"/>
      <c r="BQ345" s="35"/>
      <c r="BR345" s="39"/>
      <c r="BS345" s="40"/>
      <c r="BT345" s="60"/>
      <c r="BU345" s="41"/>
      <c r="BV345" s="41"/>
      <c r="BW345" s="41"/>
      <c r="BX345" s="42"/>
      <c r="BY345" s="43"/>
    </row>
    <row r="346" spans="1:77" ht="17.350000000000001" customHeight="1">
      <c r="A346" s="66" t="str">
        <f t="shared" si="17"/>
        <v>010001</v>
      </c>
      <c r="B346" s="63" t="s">
        <v>473</v>
      </c>
      <c r="C346" s="62" t="str">
        <f t="shared" si="16"/>
        <v/>
      </c>
      <c r="D346" s="66" t="str">
        <f t="shared" si="18"/>
        <v/>
      </c>
      <c r="E346" s="32"/>
      <c r="F346" s="33"/>
      <c r="G346" s="59"/>
      <c r="H346" s="58"/>
      <c r="I346" s="35"/>
      <c r="J346" s="35"/>
      <c r="K346" s="35"/>
      <c r="L346" s="35"/>
      <c r="M346" s="35"/>
      <c r="N346" s="35"/>
      <c r="O346" s="35"/>
      <c r="P346" s="35"/>
      <c r="Q346" s="34"/>
      <c r="R346" s="35"/>
      <c r="S346" s="35"/>
      <c r="T346" s="35"/>
      <c r="U346" s="35"/>
      <c r="V346" s="35"/>
      <c r="W346" s="35"/>
      <c r="X346" s="35"/>
      <c r="Y346" s="35"/>
      <c r="Z346" s="36"/>
      <c r="AA346" s="34"/>
      <c r="AB346" s="35"/>
      <c r="AC346" s="35"/>
      <c r="AD346" s="35"/>
      <c r="AE346" s="36"/>
      <c r="AF346" s="34"/>
      <c r="AG346" s="35"/>
      <c r="AH346" s="35"/>
      <c r="AI346" s="35"/>
      <c r="AJ346" s="35"/>
      <c r="AK346" s="35"/>
      <c r="AL346" s="35"/>
      <c r="AM346" s="35"/>
      <c r="AN346" s="35"/>
      <c r="AO346" s="35"/>
      <c r="AP346" s="36"/>
      <c r="AQ346" s="34"/>
      <c r="AR346" s="35"/>
      <c r="AS346" s="35"/>
      <c r="AT346" s="35"/>
      <c r="AU346" s="35"/>
      <c r="AV346" s="35"/>
      <c r="AW346" s="35"/>
      <c r="AX346" s="37"/>
      <c r="AY346" s="34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7"/>
      <c r="BP346" s="38"/>
      <c r="BQ346" s="35"/>
      <c r="BR346" s="39"/>
      <c r="BS346" s="40"/>
      <c r="BT346" s="60"/>
      <c r="BU346" s="41"/>
      <c r="BV346" s="41"/>
      <c r="BW346" s="41"/>
      <c r="BX346" s="42"/>
      <c r="BY346" s="43"/>
    </row>
    <row r="347" spans="1:77" ht="17.350000000000001" customHeight="1">
      <c r="A347" s="66" t="str">
        <f t="shared" si="17"/>
        <v>010001</v>
      </c>
      <c r="B347" s="63" t="s">
        <v>474</v>
      </c>
      <c r="C347" s="62" t="str">
        <f t="shared" si="16"/>
        <v/>
      </c>
      <c r="D347" s="66" t="str">
        <f t="shared" si="18"/>
        <v/>
      </c>
      <c r="E347" s="32"/>
      <c r="F347" s="33"/>
      <c r="G347" s="59"/>
      <c r="H347" s="58"/>
      <c r="I347" s="35"/>
      <c r="J347" s="35"/>
      <c r="K347" s="35"/>
      <c r="L347" s="35"/>
      <c r="M347" s="35"/>
      <c r="N347" s="35"/>
      <c r="O347" s="35"/>
      <c r="P347" s="35"/>
      <c r="Q347" s="34"/>
      <c r="R347" s="35"/>
      <c r="S347" s="35"/>
      <c r="T347" s="35"/>
      <c r="U347" s="35"/>
      <c r="V347" s="35"/>
      <c r="W347" s="35"/>
      <c r="X347" s="35"/>
      <c r="Y347" s="35"/>
      <c r="Z347" s="36"/>
      <c r="AA347" s="34"/>
      <c r="AB347" s="35"/>
      <c r="AC347" s="35"/>
      <c r="AD347" s="35"/>
      <c r="AE347" s="36"/>
      <c r="AF347" s="34"/>
      <c r="AG347" s="35"/>
      <c r="AH347" s="35"/>
      <c r="AI347" s="35"/>
      <c r="AJ347" s="35"/>
      <c r="AK347" s="35"/>
      <c r="AL347" s="35"/>
      <c r="AM347" s="35"/>
      <c r="AN347" s="35"/>
      <c r="AO347" s="35"/>
      <c r="AP347" s="36"/>
      <c r="AQ347" s="34"/>
      <c r="AR347" s="35"/>
      <c r="AS347" s="35"/>
      <c r="AT347" s="35"/>
      <c r="AU347" s="35"/>
      <c r="AV347" s="35"/>
      <c r="AW347" s="35"/>
      <c r="AX347" s="37"/>
      <c r="AY347" s="34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7"/>
      <c r="BP347" s="38"/>
      <c r="BQ347" s="35"/>
      <c r="BR347" s="39"/>
      <c r="BS347" s="40"/>
      <c r="BT347" s="60"/>
      <c r="BU347" s="41"/>
      <c r="BV347" s="41"/>
      <c r="BW347" s="41"/>
      <c r="BX347" s="42"/>
      <c r="BY347" s="43"/>
    </row>
    <row r="348" spans="1:77" ht="17.350000000000001" customHeight="1">
      <c r="A348" s="66" t="str">
        <f t="shared" si="17"/>
        <v>010001</v>
      </c>
      <c r="B348" s="63" t="s">
        <v>475</v>
      </c>
      <c r="C348" s="62" t="str">
        <f t="shared" si="16"/>
        <v/>
      </c>
      <c r="D348" s="66" t="str">
        <f t="shared" si="18"/>
        <v/>
      </c>
      <c r="E348" s="32"/>
      <c r="F348" s="33"/>
      <c r="G348" s="59"/>
      <c r="H348" s="58"/>
      <c r="I348" s="35"/>
      <c r="J348" s="35"/>
      <c r="K348" s="35"/>
      <c r="L348" s="35"/>
      <c r="M348" s="35"/>
      <c r="N348" s="35"/>
      <c r="O348" s="35"/>
      <c r="P348" s="35"/>
      <c r="Q348" s="34"/>
      <c r="R348" s="35"/>
      <c r="S348" s="35"/>
      <c r="T348" s="35"/>
      <c r="U348" s="35"/>
      <c r="V348" s="35"/>
      <c r="W348" s="35"/>
      <c r="X348" s="35"/>
      <c r="Y348" s="35"/>
      <c r="Z348" s="36"/>
      <c r="AA348" s="34"/>
      <c r="AB348" s="35"/>
      <c r="AC348" s="35"/>
      <c r="AD348" s="35"/>
      <c r="AE348" s="36"/>
      <c r="AF348" s="34"/>
      <c r="AG348" s="35"/>
      <c r="AH348" s="35"/>
      <c r="AI348" s="35"/>
      <c r="AJ348" s="35"/>
      <c r="AK348" s="35"/>
      <c r="AL348" s="35"/>
      <c r="AM348" s="35"/>
      <c r="AN348" s="35"/>
      <c r="AO348" s="35"/>
      <c r="AP348" s="36"/>
      <c r="AQ348" s="34"/>
      <c r="AR348" s="35"/>
      <c r="AS348" s="35"/>
      <c r="AT348" s="35"/>
      <c r="AU348" s="35"/>
      <c r="AV348" s="35"/>
      <c r="AW348" s="35"/>
      <c r="AX348" s="37"/>
      <c r="AY348" s="34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7"/>
      <c r="BP348" s="38"/>
      <c r="BQ348" s="35"/>
      <c r="BR348" s="39"/>
      <c r="BS348" s="40"/>
      <c r="BT348" s="60"/>
      <c r="BU348" s="41"/>
      <c r="BV348" s="41"/>
      <c r="BW348" s="41"/>
      <c r="BX348" s="42"/>
      <c r="BY348" s="43"/>
    </row>
    <row r="349" spans="1:77" ht="17.350000000000001" customHeight="1">
      <c r="A349" s="66" t="str">
        <f t="shared" si="17"/>
        <v>010001</v>
      </c>
      <c r="B349" s="63" t="s">
        <v>476</v>
      </c>
      <c r="C349" s="62" t="str">
        <f t="shared" si="16"/>
        <v/>
      </c>
      <c r="D349" s="66" t="str">
        <f t="shared" si="18"/>
        <v/>
      </c>
      <c r="E349" s="32"/>
      <c r="F349" s="33"/>
      <c r="G349" s="59"/>
      <c r="H349" s="58"/>
      <c r="I349" s="35"/>
      <c r="J349" s="35"/>
      <c r="K349" s="35"/>
      <c r="L349" s="35"/>
      <c r="M349" s="35"/>
      <c r="N349" s="35"/>
      <c r="O349" s="35"/>
      <c r="P349" s="35"/>
      <c r="Q349" s="34"/>
      <c r="R349" s="35"/>
      <c r="S349" s="35"/>
      <c r="T349" s="35"/>
      <c r="U349" s="35"/>
      <c r="V349" s="35"/>
      <c r="W349" s="35"/>
      <c r="X349" s="35"/>
      <c r="Y349" s="35"/>
      <c r="Z349" s="36"/>
      <c r="AA349" s="34"/>
      <c r="AB349" s="35"/>
      <c r="AC349" s="35"/>
      <c r="AD349" s="35"/>
      <c r="AE349" s="36"/>
      <c r="AF349" s="34"/>
      <c r="AG349" s="35"/>
      <c r="AH349" s="35"/>
      <c r="AI349" s="35"/>
      <c r="AJ349" s="35"/>
      <c r="AK349" s="35"/>
      <c r="AL349" s="35"/>
      <c r="AM349" s="35"/>
      <c r="AN349" s="35"/>
      <c r="AO349" s="35"/>
      <c r="AP349" s="36"/>
      <c r="AQ349" s="34"/>
      <c r="AR349" s="35"/>
      <c r="AS349" s="35"/>
      <c r="AT349" s="35"/>
      <c r="AU349" s="35"/>
      <c r="AV349" s="35"/>
      <c r="AW349" s="35"/>
      <c r="AX349" s="37"/>
      <c r="AY349" s="34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7"/>
      <c r="BP349" s="38"/>
      <c r="BQ349" s="35"/>
      <c r="BR349" s="39"/>
      <c r="BS349" s="40"/>
      <c r="BT349" s="60"/>
      <c r="BU349" s="41"/>
      <c r="BV349" s="41"/>
      <c r="BW349" s="41"/>
      <c r="BX349" s="42"/>
      <c r="BY349" s="43"/>
    </row>
    <row r="350" spans="1:77" ht="17.350000000000001" customHeight="1">
      <c r="A350" s="66" t="str">
        <f t="shared" si="17"/>
        <v>010001</v>
      </c>
      <c r="B350" s="63" t="s">
        <v>477</v>
      </c>
      <c r="C350" s="62" t="str">
        <f t="shared" si="16"/>
        <v/>
      </c>
      <c r="D350" s="66" t="str">
        <f t="shared" si="18"/>
        <v/>
      </c>
      <c r="E350" s="32"/>
      <c r="F350" s="33"/>
      <c r="G350" s="59"/>
      <c r="H350" s="58"/>
      <c r="I350" s="35"/>
      <c r="J350" s="35"/>
      <c r="K350" s="35"/>
      <c r="L350" s="35"/>
      <c r="M350" s="35"/>
      <c r="N350" s="35"/>
      <c r="O350" s="35"/>
      <c r="P350" s="35"/>
      <c r="Q350" s="34"/>
      <c r="R350" s="35"/>
      <c r="S350" s="35"/>
      <c r="T350" s="35"/>
      <c r="U350" s="35"/>
      <c r="V350" s="35"/>
      <c r="W350" s="35"/>
      <c r="X350" s="35"/>
      <c r="Y350" s="35"/>
      <c r="Z350" s="36"/>
      <c r="AA350" s="34"/>
      <c r="AB350" s="35"/>
      <c r="AC350" s="35"/>
      <c r="AD350" s="35"/>
      <c r="AE350" s="36"/>
      <c r="AF350" s="34"/>
      <c r="AG350" s="35"/>
      <c r="AH350" s="35"/>
      <c r="AI350" s="35"/>
      <c r="AJ350" s="35"/>
      <c r="AK350" s="35"/>
      <c r="AL350" s="35"/>
      <c r="AM350" s="35"/>
      <c r="AN350" s="35"/>
      <c r="AO350" s="35"/>
      <c r="AP350" s="36"/>
      <c r="AQ350" s="34"/>
      <c r="AR350" s="35"/>
      <c r="AS350" s="35"/>
      <c r="AT350" s="35"/>
      <c r="AU350" s="35"/>
      <c r="AV350" s="35"/>
      <c r="AW350" s="35"/>
      <c r="AX350" s="37"/>
      <c r="AY350" s="34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7"/>
      <c r="BP350" s="38"/>
      <c r="BQ350" s="35"/>
      <c r="BR350" s="39"/>
      <c r="BS350" s="40"/>
      <c r="BT350" s="60"/>
      <c r="BU350" s="41"/>
      <c r="BV350" s="41"/>
      <c r="BW350" s="41"/>
      <c r="BX350" s="42"/>
      <c r="BY350" s="43"/>
    </row>
    <row r="351" spans="1:77" ht="17.350000000000001" customHeight="1">
      <c r="A351" s="66" t="str">
        <f t="shared" si="17"/>
        <v>010001</v>
      </c>
      <c r="B351" s="63" t="s">
        <v>478</v>
      </c>
      <c r="C351" s="62" t="str">
        <f t="shared" si="16"/>
        <v/>
      </c>
      <c r="D351" s="66" t="str">
        <f t="shared" si="18"/>
        <v/>
      </c>
      <c r="E351" s="32"/>
      <c r="F351" s="33"/>
      <c r="G351" s="59"/>
      <c r="H351" s="58"/>
      <c r="I351" s="35"/>
      <c r="J351" s="35"/>
      <c r="K351" s="35"/>
      <c r="L351" s="35"/>
      <c r="M351" s="35"/>
      <c r="N351" s="35"/>
      <c r="O351" s="35"/>
      <c r="P351" s="35"/>
      <c r="Q351" s="34"/>
      <c r="R351" s="35"/>
      <c r="S351" s="35"/>
      <c r="T351" s="35"/>
      <c r="U351" s="35"/>
      <c r="V351" s="35"/>
      <c r="W351" s="35"/>
      <c r="X351" s="35"/>
      <c r="Y351" s="35"/>
      <c r="Z351" s="36"/>
      <c r="AA351" s="34"/>
      <c r="AB351" s="35"/>
      <c r="AC351" s="35"/>
      <c r="AD351" s="35"/>
      <c r="AE351" s="36"/>
      <c r="AF351" s="34"/>
      <c r="AG351" s="35"/>
      <c r="AH351" s="35"/>
      <c r="AI351" s="35"/>
      <c r="AJ351" s="35"/>
      <c r="AK351" s="35"/>
      <c r="AL351" s="35"/>
      <c r="AM351" s="35"/>
      <c r="AN351" s="35"/>
      <c r="AO351" s="35"/>
      <c r="AP351" s="36"/>
      <c r="AQ351" s="34"/>
      <c r="AR351" s="35"/>
      <c r="AS351" s="35"/>
      <c r="AT351" s="35"/>
      <c r="AU351" s="35"/>
      <c r="AV351" s="35"/>
      <c r="AW351" s="35"/>
      <c r="AX351" s="37"/>
      <c r="AY351" s="34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7"/>
      <c r="BP351" s="38"/>
      <c r="BQ351" s="35"/>
      <c r="BR351" s="39"/>
      <c r="BS351" s="40"/>
      <c r="BT351" s="60"/>
      <c r="BU351" s="41"/>
      <c r="BV351" s="41"/>
      <c r="BW351" s="41"/>
      <c r="BX351" s="42"/>
      <c r="BY351" s="43"/>
    </row>
    <row r="352" spans="1:77" ht="17.350000000000001" customHeight="1">
      <c r="A352" s="66" t="str">
        <f t="shared" si="17"/>
        <v>010001</v>
      </c>
      <c r="B352" s="63" t="s">
        <v>479</v>
      </c>
      <c r="C352" s="62" t="str">
        <f t="shared" si="16"/>
        <v/>
      </c>
      <c r="D352" s="66" t="str">
        <f t="shared" si="18"/>
        <v/>
      </c>
      <c r="E352" s="32"/>
      <c r="F352" s="33"/>
      <c r="G352" s="59"/>
      <c r="H352" s="58"/>
      <c r="I352" s="35"/>
      <c r="J352" s="35"/>
      <c r="K352" s="35"/>
      <c r="L352" s="35"/>
      <c r="M352" s="35"/>
      <c r="N352" s="35"/>
      <c r="O352" s="35"/>
      <c r="P352" s="35"/>
      <c r="Q352" s="34"/>
      <c r="R352" s="35"/>
      <c r="S352" s="35"/>
      <c r="T352" s="35"/>
      <c r="U352" s="35"/>
      <c r="V352" s="35"/>
      <c r="W352" s="35"/>
      <c r="X352" s="35"/>
      <c r="Y352" s="35"/>
      <c r="Z352" s="36"/>
      <c r="AA352" s="34"/>
      <c r="AB352" s="35"/>
      <c r="AC352" s="35"/>
      <c r="AD352" s="35"/>
      <c r="AE352" s="36"/>
      <c r="AF352" s="34"/>
      <c r="AG352" s="35"/>
      <c r="AH352" s="35"/>
      <c r="AI352" s="35"/>
      <c r="AJ352" s="35"/>
      <c r="AK352" s="35"/>
      <c r="AL352" s="35"/>
      <c r="AM352" s="35"/>
      <c r="AN352" s="35"/>
      <c r="AO352" s="35"/>
      <c r="AP352" s="36"/>
      <c r="AQ352" s="34"/>
      <c r="AR352" s="35"/>
      <c r="AS352" s="35"/>
      <c r="AT352" s="35"/>
      <c r="AU352" s="35"/>
      <c r="AV352" s="35"/>
      <c r="AW352" s="35"/>
      <c r="AX352" s="37"/>
      <c r="AY352" s="34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7"/>
      <c r="BP352" s="38"/>
      <c r="BQ352" s="35"/>
      <c r="BR352" s="39"/>
      <c r="BS352" s="40"/>
      <c r="BT352" s="60"/>
      <c r="BU352" s="41"/>
      <c r="BV352" s="41"/>
      <c r="BW352" s="41"/>
      <c r="BX352" s="42"/>
      <c r="BY352" s="43"/>
    </row>
    <row r="353" spans="1:77" ht="17.350000000000001" customHeight="1">
      <c r="A353" s="66" t="str">
        <f t="shared" si="17"/>
        <v>010001</v>
      </c>
      <c r="B353" s="63" t="s">
        <v>480</v>
      </c>
      <c r="C353" s="62" t="str">
        <f t="shared" si="16"/>
        <v/>
      </c>
      <c r="D353" s="66" t="str">
        <f t="shared" si="18"/>
        <v/>
      </c>
      <c r="E353" s="32"/>
      <c r="F353" s="33"/>
      <c r="G353" s="59"/>
      <c r="H353" s="58"/>
      <c r="I353" s="35"/>
      <c r="J353" s="35"/>
      <c r="K353" s="35"/>
      <c r="L353" s="35"/>
      <c r="M353" s="35"/>
      <c r="N353" s="35"/>
      <c r="O353" s="35"/>
      <c r="P353" s="35"/>
      <c r="Q353" s="34"/>
      <c r="R353" s="35"/>
      <c r="S353" s="35"/>
      <c r="T353" s="35"/>
      <c r="U353" s="35"/>
      <c r="V353" s="35"/>
      <c r="W353" s="35"/>
      <c r="X353" s="35"/>
      <c r="Y353" s="35"/>
      <c r="Z353" s="36"/>
      <c r="AA353" s="34"/>
      <c r="AB353" s="35"/>
      <c r="AC353" s="35"/>
      <c r="AD353" s="35"/>
      <c r="AE353" s="36"/>
      <c r="AF353" s="34"/>
      <c r="AG353" s="35"/>
      <c r="AH353" s="35"/>
      <c r="AI353" s="35"/>
      <c r="AJ353" s="35"/>
      <c r="AK353" s="35"/>
      <c r="AL353" s="35"/>
      <c r="AM353" s="35"/>
      <c r="AN353" s="35"/>
      <c r="AO353" s="35"/>
      <c r="AP353" s="36"/>
      <c r="AQ353" s="34"/>
      <c r="AR353" s="35"/>
      <c r="AS353" s="35"/>
      <c r="AT353" s="35"/>
      <c r="AU353" s="35"/>
      <c r="AV353" s="35"/>
      <c r="AW353" s="35"/>
      <c r="AX353" s="37"/>
      <c r="AY353" s="34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7"/>
      <c r="BP353" s="38"/>
      <c r="BQ353" s="35"/>
      <c r="BR353" s="39"/>
      <c r="BS353" s="40"/>
      <c r="BT353" s="60"/>
      <c r="BU353" s="41"/>
      <c r="BV353" s="41"/>
      <c r="BW353" s="41"/>
      <c r="BX353" s="42"/>
      <c r="BY353" s="43"/>
    </row>
    <row r="354" spans="1:77" ht="17.350000000000001" customHeight="1">
      <c r="A354" s="66" t="str">
        <f t="shared" si="17"/>
        <v>010001</v>
      </c>
      <c r="B354" s="63" t="s">
        <v>481</v>
      </c>
      <c r="C354" s="62" t="str">
        <f t="shared" si="16"/>
        <v/>
      </c>
      <c r="D354" s="66" t="str">
        <f t="shared" si="18"/>
        <v/>
      </c>
      <c r="E354" s="32"/>
      <c r="F354" s="33"/>
      <c r="G354" s="59"/>
      <c r="H354" s="58"/>
      <c r="I354" s="35"/>
      <c r="J354" s="35"/>
      <c r="K354" s="35"/>
      <c r="L354" s="35"/>
      <c r="M354" s="35"/>
      <c r="N354" s="35"/>
      <c r="O354" s="35"/>
      <c r="P354" s="35"/>
      <c r="Q354" s="34"/>
      <c r="R354" s="35"/>
      <c r="S354" s="35"/>
      <c r="T354" s="35"/>
      <c r="U354" s="35"/>
      <c r="V354" s="35"/>
      <c r="W354" s="35"/>
      <c r="X354" s="35"/>
      <c r="Y354" s="35"/>
      <c r="Z354" s="36"/>
      <c r="AA354" s="34"/>
      <c r="AB354" s="35"/>
      <c r="AC354" s="35"/>
      <c r="AD354" s="35"/>
      <c r="AE354" s="36"/>
      <c r="AF354" s="34"/>
      <c r="AG354" s="35"/>
      <c r="AH354" s="35"/>
      <c r="AI354" s="35"/>
      <c r="AJ354" s="35"/>
      <c r="AK354" s="35"/>
      <c r="AL354" s="35"/>
      <c r="AM354" s="35"/>
      <c r="AN354" s="35"/>
      <c r="AO354" s="35"/>
      <c r="AP354" s="36"/>
      <c r="AQ354" s="34"/>
      <c r="AR354" s="35"/>
      <c r="AS354" s="35"/>
      <c r="AT354" s="35"/>
      <c r="AU354" s="35"/>
      <c r="AV354" s="35"/>
      <c r="AW354" s="35"/>
      <c r="AX354" s="37"/>
      <c r="AY354" s="34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7"/>
      <c r="BP354" s="38"/>
      <c r="BQ354" s="35"/>
      <c r="BR354" s="39"/>
      <c r="BS354" s="40"/>
      <c r="BT354" s="60"/>
      <c r="BU354" s="41"/>
      <c r="BV354" s="41"/>
      <c r="BW354" s="41"/>
      <c r="BX354" s="42"/>
      <c r="BY354" s="43"/>
    </row>
    <row r="355" spans="1:77" ht="17.350000000000001" customHeight="1">
      <c r="A355" s="66" t="str">
        <f t="shared" si="17"/>
        <v>010001</v>
      </c>
      <c r="B355" s="63" t="s">
        <v>482</v>
      </c>
      <c r="C355" s="62" t="str">
        <f t="shared" si="16"/>
        <v/>
      </c>
      <c r="D355" s="66" t="str">
        <f t="shared" si="18"/>
        <v/>
      </c>
      <c r="E355" s="32"/>
      <c r="F355" s="33"/>
      <c r="G355" s="59"/>
      <c r="H355" s="58"/>
      <c r="I355" s="35"/>
      <c r="J355" s="35"/>
      <c r="K355" s="35"/>
      <c r="L355" s="35"/>
      <c r="M355" s="35"/>
      <c r="N355" s="35"/>
      <c r="O355" s="35"/>
      <c r="P355" s="35"/>
      <c r="Q355" s="34"/>
      <c r="R355" s="35"/>
      <c r="S355" s="35"/>
      <c r="T355" s="35"/>
      <c r="U355" s="35"/>
      <c r="V355" s="35"/>
      <c r="W355" s="35"/>
      <c r="X355" s="35"/>
      <c r="Y355" s="35"/>
      <c r="Z355" s="36"/>
      <c r="AA355" s="34"/>
      <c r="AB355" s="35"/>
      <c r="AC355" s="35"/>
      <c r="AD355" s="35"/>
      <c r="AE355" s="36"/>
      <c r="AF355" s="34"/>
      <c r="AG355" s="35"/>
      <c r="AH355" s="35"/>
      <c r="AI355" s="35"/>
      <c r="AJ355" s="35"/>
      <c r="AK355" s="35"/>
      <c r="AL355" s="35"/>
      <c r="AM355" s="35"/>
      <c r="AN355" s="35"/>
      <c r="AO355" s="35"/>
      <c r="AP355" s="36"/>
      <c r="AQ355" s="34"/>
      <c r="AR355" s="35"/>
      <c r="AS355" s="35"/>
      <c r="AT355" s="35"/>
      <c r="AU355" s="35"/>
      <c r="AV355" s="35"/>
      <c r="AW355" s="35"/>
      <c r="AX355" s="37"/>
      <c r="AY355" s="34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7"/>
      <c r="BP355" s="38"/>
      <c r="BQ355" s="35"/>
      <c r="BR355" s="39"/>
      <c r="BS355" s="40"/>
      <c r="BT355" s="60"/>
      <c r="BU355" s="41"/>
      <c r="BV355" s="41"/>
      <c r="BW355" s="41"/>
      <c r="BX355" s="42"/>
      <c r="BY355" s="43"/>
    </row>
    <row r="356" spans="1:77" ht="17.350000000000001" customHeight="1">
      <c r="A356" s="66" t="str">
        <f t="shared" si="17"/>
        <v>010001</v>
      </c>
      <c r="B356" s="63" t="s">
        <v>483</v>
      </c>
      <c r="C356" s="62" t="str">
        <f t="shared" si="16"/>
        <v/>
      </c>
      <c r="D356" s="66" t="str">
        <f t="shared" si="18"/>
        <v/>
      </c>
      <c r="E356" s="32"/>
      <c r="F356" s="33"/>
      <c r="G356" s="59"/>
      <c r="H356" s="58"/>
      <c r="I356" s="35"/>
      <c r="J356" s="35"/>
      <c r="K356" s="35"/>
      <c r="L356" s="35"/>
      <c r="M356" s="35"/>
      <c r="N356" s="35"/>
      <c r="O356" s="35"/>
      <c r="P356" s="35"/>
      <c r="Q356" s="34"/>
      <c r="R356" s="35"/>
      <c r="S356" s="35"/>
      <c r="T356" s="35"/>
      <c r="U356" s="35"/>
      <c r="V356" s="35"/>
      <c r="W356" s="35"/>
      <c r="X356" s="35"/>
      <c r="Y356" s="35"/>
      <c r="Z356" s="36"/>
      <c r="AA356" s="34"/>
      <c r="AB356" s="35"/>
      <c r="AC356" s="35"/>
      <c r="AD356" s="35"/>
      <c r="AE356" s="36"/>
      <c r="AF356" s="34"/>
      <c r="AG356" s="35"/>
      <c r="AH356" s="35"/>
      <c r="AI356" s="35"/>
      <c r="AJ356" s="35"/>
      <c r="AK356" s="35"/>
      <c r="AL356" s="35"/>
      <c r="AM356" s="35"/>
      <c r="AN356" s="35"/>
      <c r="AO356" s="35"/>
      <c r="AP356" s="36"/>
      <c r="AQ356" s="34"/>
      <c r="AR356" s="35"/>
      <c r="AS356" s="35"/>
      <c r="AT356" s="35"/>
      <c r="AU356" s="35"/>
      <c r="AV356" s="35"/>
      <c r="AW356" s="35"/>
      <c r="AX356" s="37"/>
      <c r="AY356" s="34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7"/>
      <c r="BP356" s="38"/>
      <c r="BQ356" s="35"/>
      <c r="BR356" s="39"/>
      <c r="BS356" s="40"/>
      <c r="BT356" s="60"/>
      <c r="BU356" s="41"/>
      <c r="BV356" s="41"/>
      <c r="BW356" s="41"/>
      <c r="BX356" s="42"/>
      <c r="BY356" s="43"/>
    </row>
    <row r="357" spans="1:77" ht="17.350000000000001" customHeight="1">
      <c r="A357" s="66" t="str">
        <f t="shared" si="17"/>
        <v>010001</v>
      </c>
      <c r="B357" s="63" t="s">
        <v>484</v>
      </c>
      <c r="C357" s="62" t="str">
        <f t="shared" si="16"/>
        <v/>
      </c>
      <c r="D357" s="66" t="str">
        <f t="shared" si="18"/>
        <v/>
      </c>
      <c r="E357" s="32"/>
      <c r="F357" s="33"/>
      <c r="G357" s="59"/>
      <c r="H357" s="58"/>
      <c r="I357" s="35"/>
      <c r="J357" s="35"/>
      <c r="K357" s="35"/>
      <c r="L357" s="35"/>
      <c r="M357" s="35"/>
      <c r="N357" s="35"/>
      <c r="O357" s="35"/>
      <c r="P357" s="35"/>
      <c r="Q357" s="34"/>
      <c r="R357" s="35"/>
      <c r="S357" s="35"/>
      <c r="T357" s="35"/>
      <c r="U357" s="35"/>
      <c r="V357" s="35"/>
      <c r="W357" s="35"/>
      <c r="X357" s="35"/>
      <c r="Y357" s="35"/>
      <c r="Z357" s="36"/>
      <c r="AA357" s="34"/>
      <c r="AB357" s="35"/>
      <c r="AC357" s="35"/>
      <c r="AD357" s="35"/>
      <c r="AE357" s="36"/>
      <c r="AF357" s="34"/>
      <c r="AG357" s="35"/>
      <c r="AH357" s="35"/>
      <c r="AI357" s="35"/>
      <c r="AJ357" s="35"/>
      <c r="AK357" s="35"/>
      <c r="AL357" s="35"/>
      <c r="AM357" s="35"/>
      <c r="AN357" s="35"/>
      <c r="AO357" s="35"/>
      <c r="AP357" s="36"/>
      <c r="AQ357" s="34"/>
      <c r="AR357" s="35"/>
      <c r="AS357" s="35"/>
      <c r="AT357" s="35"/>
      <c r="AU357" s="35"/>
      <c r="AV357" s="35"/>
      <c r="AW357" s="35"/>
      <c r="AX357" s="37"/>
      <c r="AY357" s="34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7"/>
      <c r="BP357" s="38"/>
      <c r="BQ357" s="35"/>
      <c r="BR357" s="39"/>
      <c r="BS357" s="40"/>
      <c r="BT357" s="60"/>
      <c r="BU357" s="41"/>
      <c r="BV357" s="41"/>
      <c r="BW357" s="41"/>
      <c r="BX357" s="42"/>
      <c r="BY357" s="43"/>
    </row>
    <row r="358" spans="1:77" ht="17.350000000000001" customHeight="1">
      <c r="A358" s="66" t="str">
        <f t="shared" si="17"/>
        <v>010001</v>
      </c>
      <c r="B358" s="63" t="s">
        <v>485</v>
      </c>
      <c r="C358" s="62" t="str">
        <f t="shared" si="16"/>
        <v/>
      </c>
      <c r="D358" s="66" t="str">
        <f t="shared" si="18"/>
        <v/>
      </c>
      <c r="E358" s="32"/>
      <c r="F358" s="33"/>
      <c r="G358" s="59"/>
      <c r="H358" s="58"/>
      <c r="I358" s="35"/>
      <c r="J358" s="35"/>
      <c r="K358" s="35"/>
      <c r="L358" s="35"/>
      <c r="M358" s="35"/>
      <c r="N358" s="35"/>
      <c r="O358" s="35"/>
      <c r="P358" s="35"/>
      <c r="Q358" s="34"/>
      <c r="R358" s="35"/>
      <c r="S358" s="35"/>
      <c r="T358" s="35"/>
      <c r="U358" s="35"/>
      <c r="V358" s="35"/>
      <c r="W358" s="35"/>
      <c r="X358" s="35"/>
      <c r="Y358" s="35"/>
      <c r="Z358" s="36"/>
      <c r="AA358" s="34"/>
      <c r="AB358" s="35"/>
      <c r="AC358" s="35"/>
      <c r="AD358" s="35"/>
      <c r="AE358" s="36"/>
      <c r="AF358" s="34"/>
      <c r="AG358" s="35"/>
      <c r="AH358" s="35"/>
      <c r="AI358" s="35"/>
      <c r="AJ358" s="35"/>
      <c r="AK358" s="35"/>
      <c r="AL358" s="35"/>
      <c r="AM358" s="35"/>
      <c r="AN358" s="35"/>
      <c r="AO358" s="35"/>
      <c r="AP358" s="36"/>
      <c r="AQ358" s="34"/>
      <c r="AR358" s="35"/>
      <c r="AS358" s="35"/>
      <c r="AT358" s="35"/>
      <c r="AU358" s="35"/>
      <c r="AV358" s="35"/>
      <c r="AW358" s="35"/>
      <c r="AX358" s="37"/>
      <c r="AY358" s="34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7"/>
      <c r="BP358" s="38"/>
      <c r="BQ358" s="35"/>
      <c r="BR358" s="39"/>
      <c r="BS358" s="40"/>
      <c r="BT358" s="60"/>
      <c r="BU358" s="41"/>
      <c r="BV358" s="41"/>
      <c r="BW358" s="41"/>
      <c r="BX358" s="42"/>
      <c r="BY358" s="43"/>
    </row>
    <row r="359" spans="1:77" ht="17.350000000000001" customHeight="1">
      <c r="A359" s="66" t="str">
        <f t="shared" si="17"/>
        <v>010001</v>
      </c>
      <c r="B359" s="63" t="s">
        <v>486</v>
      </c>
      <c r="C359" s="62" t="str">
        <f t="shared" si="16"/>
        <v/>
      </c>
      <c r="D359" s="66" t="str">
        <f t="shared" si="18"/>
        <v/>
      </c>
      <c r="E359" s="32"/>
      <c r="F359" s="33"/>
      <c r="G359" s="59"/>
      <c r="H359" s="58"/>
      <c r="I359" s="35"/>
      <c r="J359" s="35"/>
      <c r="K359" s="35"/>
      <c r="L359" s="35"/>
      <c r="M359" s="35"/>
      <c r="N359" s="35"/>
      <c r="O359" s="35"/>
      <c r="P359" s="35"/>
      <c r="Q359" s="34"/>
      <c r="R359" s="35"/>
      <c r="S359" s="35"/>
      <c r="T359" s="35"/>
      <c r="U359" s="35"/>
      <c r="V359" s="35"/>
      <c r="W359" s="35"/>
      <c r="X359" s="35"/>
      <c r="Y359" s="35"/>
      <c r="Z359" s="36"/>
      <c r="AA359" s="34"/>
      <c r="AB359" s="35"/>
      <c r="AC359" s="35"/>
      <c r="AD359" s="35"/>
      <c r="AE359" s="36"/>
      <c r="AF359" s="34"/>
      <c r="AG359" s="35"/>
      <c r="AH359" s="35"/>
      <c r="AI359" s="35"/>
      <c r="AJ359" s="35"/>
      <c r="AK359" s="35"/>
      <c r="AL359" s="35"/>
      <c r="AM359" s="35"/>
      <c r="AN359" s="35"/>
      <c r="AO359" s="35"/>
      <c r="AP359" s="36"/>
      <c r="AQ359" s="34"/>
      <c r="AR359" s="35"/>
      <c r="AS359" s="35"/>
      <c r="AT359" s="35"/>
      <c r="AU359" s="35"/>
      <c r="AV359" s="35"/>
      <c r="AW359" s="35"/>
      <c r="AX359" s="37"/>
      <c r="AY359" s="34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7"/>
      <c r="BP359" s="38"/>
      <c r="BQ359" s="35"/>
      <c r="BR359" s="39"/>
      <c r="BS359" s="40"/>
      <c r="BT359" s="60"/>
      <c r="BU359" s="41"/>
      <c r="BV359" s="41"/>
      <c r="BW359" s="41"/>
      <c r="BX359" s="42"/>
      <c r="BY359" s="43"/>
    </row>
    <row r="360" spans="1:77" ht="17.350000000000001" customHeight="1">
      <c r="A360" s="66" t="str">
        <f t="shared" si="17"/>
        <v>010001</v>
      </c>
      <c r="B360" s="63" t="s">
        <v>487</v>
      </c>
      <c r="C360" s="62" t="str">
        <f t="shared" si="16"/>
        <v/>
      </c>
      <c r="D360" s="66" t="str">
        <f t="shared" si="18"/>
        <v/>
      </c>
      <c r="E360" s="32"/>
      <c r="F360" s="33"/>
      <c r="G360" s="59"/>
      <c r="H360" s="58"/>
      <c r="I360" s="35"/>
      <c r="J360" s="35"/>
      <c r="K360" s="35"/>
      <c r="L360" s="35"/>
      <c r="M360" s="35"/>
      <c r="N360" s="35"/>
      <c r="O360" s="35"/>
      <c r="P360" s="35"/>
      <c r="Q360" s="34"/>
      <c r="R360" s="35"/>
      <c r="S360" s="35"/>
      <c r="T360" s="35"/>
      <c r="U360" s="35"/>
      <c r="V360" s="35"/>
      <c r="W360" s="35"/>
      <c r="X360" s="35"/>
      <c r="Y360" s="35"/>
      <c r="Z360" s="36"/>
      <c r="AA360" s="34"/>
      <c r="AB360" s="35"/>
      <c r="AC360" s="35"/>
      <c r="AD360" s="35"/>
      <c r="AE360" s="36"/>
      <c r="AF360" s="34"/>
      <c r="AG360" s="35"/>
      <c r="AH360" s="35"/>
      <c r="AI360" s="35"/>
      <c r="AJ360" s="35"/>
      <c r="AK360" s="35"/>
      <c r="AL360" s="35"/>
      <c r="AM360" s="35"/>
      <c r="AN360" s="35"/>
      <c r="AO360" s="35"/>
      <c r="AP360" s="36"/>
      <c r="AQ360" s="34"/>
      <c r="AR360" s="35"/>
      <c r="AS360" s="35"/>
      <c r="AT360" s="35"/>
      <c r="AU360" s="35"/>
      <c r="AV360" s="35"/>
      <c r="AW360" s="35"/>
      <c r="AX360" s="37"/>
      <c r="AY360" s="34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7"/>
      <c r="BP360" s="38"/>
      <c r="BQ360" s="35"/>
      <c r="BR360" s="39"/>
      <c r="BS360" s="40"/>
      <c r="BT360" s="60"/>
      <c r="BU360" s="41"/>
      <c r="BV360" s="41"/>
      <c r="BW360" s="41"/>
      <c r="BX360" s="42"/>
      <c r="BY360" s="43"/>
    </row>
    <row r="361" spans="1:77" ht="17.350000000000001" customHeight="1">
      <c r="A361" s="66" t="str">
        <f t="shared" si="17"/>
        <v>010001</v>
      </c>
      <c r="B361" s="63" t="s">
        <v>488</v>
      </c>
      <c r="C361" s="62" t="str">
        <f t="shared" si="16"/>
        <v/>
      </c>
      <c r="D361" s="66" t="str">
        <f t="shared" si="18"/>
        <v/>
      </c>
      <c r="E361" s="32"/>
      <c r="F361" s="33"/>
      <c r="G361" s="59"/>
      <c r="H361" s="58"/>
      <c r="I361" s="35"/>
      <c r="J361" s="35"/>
      <c r="K361" s="35"/>
      <c r="L361" s="35"/>
      <c r="M361" s="35"/>
      <c r="N361" s="35"/>
      <c r="O361" s="35"/>
      <c r="P361" s="35"/>
      <c r="Q361" s="34"/>
      <c r="R361" s="35"/>
      <c r="S361" s="35"/>
      <c r="T361" s="35"/>
      <c r="U361" s="35"/>
      <c r="V361" s="35"/>
      <c r="W361" s="35"/>
      <c r="X361" s="35"/>
      <c r="Y361" s="35"/>
      <c r="Z361" s="36"/>
      <c r="AA361" s="34"/>
      <c r="AB361" s="35"/>
      <c r="AC361" s="35"/>
      <c r="AD361" s="35"/>
      <c r="AE361" s="36"/>
      <c r="AF361" s="34"/>
      <c r="AG361" s="35"/>
      <c r="AH361" s="35"/>
      <c r="AI361" s="35"/>
      <c r="AJ361" s="35"/>
      <c r="AK361" s="35"/>
      <c r="AL361" s="35"/>
      <c r="AM361" s="35"/>
      <c r="AN361" s="35"/>
      <c r="AO361" s="35"/>
      <c r="AP361" s="36"/>
      <c r="AQ361" s="34"/>
      <c r="AR361" s="35"/>
      <c r="AS361" s="35"/>
      <c r="AT361" s="35"/>
      <c r="AU361" s="35"/>
      <c r="AV361" s="35"/>
      <c r="AW361" s="35"/>
      <c r="AX361" s="37"/>
      <c r="AY361" s="34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7"/>
      <c r="BP361" s="38"/>
      <c r="BQ361" s="35"/>
      <c r="BR361" s="39"/>
      <c r="BS361" s="40"/>
      <c r="BT361" s="60"/>
      <c r="BU361" s="41"/>
      <c r="BV361" s="41"/>
      <c r="BW361" s="41"/>
      <c r="BX361" s="42"/>
      <c r="BY361" s="43"/>
    </row>
    <row r="362" spans="1:77" ht="17.350000000000001" customHeight="1">
      <c r="A362" s="66" t="str">
        <f t="shared" si="17"/>
        <v>010001</v>
      </c>
      <c r="B362" s="63" t="s">
        <v>489</v>
      </c>
      <c r="C362" s="62" t="str">
        <f t="shared" si="16"/>
        <v/>
      </c>
      <c r="D362" s="66" t="str">
        <f t="shared" si="18"/>
        <v/>
      </c>
      <c r="E362" s="32"/>
      <c r="F362" s="33"/>
      <c r="G362" s="43"/>
      <c r="H362" s="58"/>
      <c r="I362" s="35"/>
      <c r="J362" s="35"/>
      <c r="K362" s="35"/>
      <c r="L362" s="35"/>
      <c r="M362" s="35"/>
      <c r="N362" s="35"/>
      <c r="O362" s="35"/>
      <c r="P362" s="35"/>
      <c r="Q362" s="34"/>
      <c r="R362" s="35"/>
      <c r="S362" s="35"/>
      <c r="T362" s="35"/>
      <c r="U362" s="35"/>
      <c r="V362" s="35"/>
      <c r="W362" s="35"/>
      <c r="X362" s="35"/>
      <c r="Y362" s="35"/>
      <c r="Z362" s="36"/>
      <c r="AA362" s="34"/>
      <c r="AB362" s="35"/>
      <c r="AC362" s="35"/>
      <c r="AD362" s="35"/>
      <c r="AE362" s="36"/>
      <c r="AF362" s="34"/>
      <c r="AG362" s="35"/>
      <c r="AH362" s="35"/>
      <c r="AI362" s="35"/>
      <c r="AJ362" s="35"/>
      <c r="AK362" s="35"/>
      <c r="AL362" s="35"/>
      <c r="AM362" s="35"/>
      <c r="AN362" s="35"/>
      <c r="AO362" s="35"/>
      <c r="AP362" s="36"/>
      <c r="AQ362" s="34"/>
      <c r="AR362" s="35"/>
      <c r="AS362" s="35"/>
      <c r="AT362" s="35"/>
      <c r="AU362" s="35"/>
      <c r="AV362" s="35"/>
      <c r="AW362" s="35"/>
      <c r="AX362" s="37"/>
      <c r="AY362" s="34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7"/>
      <c r="BP362" s="38"/>
      <c r="BQ362" s="35"/>
      <c r="BR362" s="39"/>
      <c r="BS362" s="40"/>
      <c r="BT362" s="60"/>
      <c r="BU362" s="41"/>
      <c r="BV362" s="41"/>
      <c r="BW362" s="41"/>
      <c r="BX362" s="42"/>
      <c r="BY362" s="43"/>
    </row>
    <row r="363" spans="1:77" ht="17.350000000000001" customHeight="1">
      <c r="A363" s="66" t="str">
        <f t="shared" si="17"/>
        <v>010001</v>
      </c>
      <c r="B363" s="63" t="s">
        <v>490</v>
      </c>
      <c r="C363" s="62" t="str">
        <f t="shared" si="16"/>
        <v/>
      </c>
      <c r="D363" s="66" t="str">
        <f t="shared" si="18"/>
        <v/>
      </c>
      <c r="E363" s="32"/>
      <c r="F363" s="33"/>
      <c r="G363" s="59"/>
      <c r="H363" s="58"/>
      <c r="I363" s="35"/>
      <c r="J363" s="35"/>
      <c r="K363" s="35"/>
      <c r="L363" s="35"/>
      <c r="M363" s="35"/>
      <c r="N363" s="35"/>
      <c r="O363" s="35"/>
      <c r="P363" s="35"/>
      <c r="Q363" s="34"/>
      <c r="R363" s="35"/>
      <c r="S363" s="35"/>
      <c r="T363" s="35"/>
      <c r="U363" s="35"/>
      <c r="V363" s="35"/>
      <c r="W363" s="35"/>
      <c r="X363" s="35"/>
      <c r="Y363" s="35"/>
      <c r="Z363" s="36"/>
      <c r="AA363" s="34"/>
      <c r="AB363" s="35"/>
      <c r="AC363" s="35"/>
      <c r="AD363" s="35"/>
      <c r="AE363" s="36"/>
      <c r="AF363" s="34"/>
      <c r="AG363" s="35"/>
      <c r="AH363" s="35"/>
      <c r="AI363" s="35"/>
      <c r="AJ363" s="35"/>
      <c r="AK363" s="35"/>
      <c r="AL363" s="35"/>
      <c r="AM363" s="35"/>
      <c r="AN363" s="35"/>
      <c r="AO363" s="35"/>
      <c r="AP363" s="36"/>
      <c r="AQ363" s="34"/>
      <c r="AR363" s="35"/>
      <c r="AS363" s="35"/>
      <c r="AT363" s="35"/>
      <c r="AU363" s="35"/>
      <c r="AV363" s="35"/>
      <c r="AW363" s="35"/>
      <c r="AX363" s="37"/>
      <c r="AY363" s="34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7"/>
      <c r="BP363" s="38"/>
      <c r="BQ363" s="35"/>
      <c r="BR363" s="39"/>
      <c r="BS363" s="40"/>
      <c r="BT363" s="60"/>
      <c r="BU363" s="41"/>
      <c r="BV363" s="41"/>
      <c r="BW363" s="41"/>
      <c r="BX363" s="42"/>
      <c r="BY363" s="43"/>
    </row>
    <row r="364" spans="1:77" ht="17.350000000000001" customHeight="1">
      <c r="A364" s="66" t="str">
        <f t="shared" si="17"/>
        <v>010001</v>
      </c>
      <c r="B364" s="63" t="s">
        <v>491</v>
      </c>
      <c r="C364" s="62" t="str">
        <f t="shared" si="16"/>
        <v/>
      </c>
      <c r="D364" s="66" t="str">
        <f t="shared" si="18"/>
        <v/>
      </c>
      <c r="E364" s="32"/>
      <c r="F364" s="33"/>
      <c r="G364" s="59"/>
      <c r="H364" s="58"/>
      <c r="I364" s="35"/>
      <c r="J364" s="35"/>
      <c r="K364" s="35"/>
      <c r="L364" s="35"/>
      <c r="M364" s="35"/>
      <c r="N364" s="35"/>
      <c r="O364" s="35"/>
      <c r="P364" s="35"/>
      <c r="Q364" s="34"/>
      <c r="R364" s="35"/>
      <c r="S364" s="35"/>
      <c r="T364" s="35"/>
      <c r="U364" s="35"/>
      <c r="V364" s="35"/>
      <c r="W364" s="35"/>
      <c r="X364" s="35"/>
      <c r="Y364" s="35"/>
      <c r="Z364" s="36"/>
      <c r="AA364" s="34"/>
      <c r="AB364" s="35"/>
      <c r="AC364" s="35"/>
      <c r="AD364" s="35"/>
      <c r="AE364" s="36"/>
      <c r="AF364" s="34"/>
      <c r="AG364" s="35"/>
      <c r="AH364" s="35"/>
      <c r="AI364" s="35"/>
      <c r="AJ364" s="35"/>
      <c r="AK364" s="35"/>
      <c r="AL364" s="35"/>
      <c r="AM364" s="35"/>
      <c r="AN364" s="35"/>
      <c r="AO364" s="35"/>
      <c r="AP364" s="36"/>
      <c r="AQ364" s="34"/>
      <c r="AR364" s="35"/>
      <c r="AS364" s="35"/>
      <c r="AT364" s="35"/>
      <c r="AU364" s="35"/>
      <c r="AV364" s="35"/>
      <c r="AW364" s="35"/>
      <c r="AX364" s="37"/>
      <c r="AY364" s="34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7"/>
      <c r="BP364" s="38"/>
      <c r="BQ364" s="35"/>
      <c r="BR364" s="39"/>
      <c r="BS364" s="40"/>
      <c r="BT364" s="60"/>
      <c r="BU364" s="41"/>
      <c r="BV364" s="41"/>
      <c r="BW364" s="41"/>
      <c r="BX364" s="42"/>
      <c r="BY364" s="43"/>
    </row>
    <row r="365" spans="1:77" ht="17.350000000000001" customHeight="1">
      <c r="A365" s="66" t="str">
        <f t="shared" si="17"/>
        <v>010001</v>
      </c>
      <c r="B365" s="63" t="s">
        <v>492</v>
      </c>
      <c r="C365" s="62" t="str">
        <f t="shared" si="16"/>
        <v/>
      </c>
      <c r="D365" s="66" t="str">
        <f t="shared" si="18"/>
        <v/>
      </c>
      <c r="E365" s="32"/>
      <c r="F365" s="33"/>
      <c r="G365" s="59"/>
      <c r="H365" s="58"/>
      <c r="I365" s="35"/>
      <c r="J365" s="35"/>
      <c r="K365" s="35"/>
      <c r="L365" s="35"/>
      <c r="M365" s="35"/>
      <c r="N365" s="35"/>
      <c r="O365" s="35"/>
      <c r="P365" s="35"/>
      <c r="Q365" s="34"/>
      <c r="R365" s="35"/>
      <c r="S365" s="35"/>
      <c r="T365" s="35"/>
      <c r="U365" s="35"/>
      <c r="V365" s="35"/>
      <c r="W365" s="35"/>
      <c r="X365" s="35"/>
      <c r="Y365" s="35"/>
      <c r="Z365" s="36"/>
      <c r="AA365" s="34"/>
      <c r="AB365" s="35"/>
      <c r="AC365" s="35"/>
      <c r="AD365" s="35"/>
      <c r="AE365" s="36"/>
      <c r="AF365" s="34"/>
      <c r="AG365" s="35"/>
      <c r="AH365" s="35"/>
      <c r="AI365" s="35"/>
      <c r="AJ365" s="35"/>
      <c r="AK365" s="35"/>
      <c r="AL365" s="35"/>
      <c r="AM365" s="35"/>
      <c r="AN365" s="35"/>
      <c r="AO365" s="35"/>
      <c r="AP365" s="36"/>
      <c r="AQ365" s="34"/>
      <c r="AR365" s="35"/>
      <c r="AS365" s="35"/>
      <c r="AT365" s="35"/>
      <c r="AU365" s="35"/>
      <c r="AV365" s="35"/>
      <c r="AW365" s="35"/>
      <c r="AX365" s="37"/>
      <c r="AY365" s="34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7"/>
      <c r="BP365" s="38"/>
      <c r="BQ365" s="35"/>
      <c r="BR365" s="39"/>
      <c r="BS365" s="40"/>
      <c r="BT365" s="60"/>
      <c r="BU365" s="41"/>
      <c r="BV365" s="41"/>
      <c r="BW365" s="41"/>
      <c r="BX365" s="42"/>
      <c r="BY365" s="43"/>
    </row>
    <row r="366" spans="1:77" ht="17.350000000000001" customHeight="1">
      <c r="A366" s="66" t="str">
        <f t="shared" si="17"/>
        <v>010001</v>
      </c>
      <c r="B366" s="63" t="s">
        <v>493</v>
      </c>
      <c r="C366" s="62" t="str">
        <f t="shared" si="16"/>
        <v/>
      </c>
      <c r="D366" s="66" t="str">
        <f t="shared" si="18"/>
        <v/>
      </c>
      <c r="E366" s="32"/>
      <c r="F366" s="33"/>
      <c r="G366" s="59"/>
      <c r="H366" s="58"/>
      <c r="I366" s="35"/>
      <c r="J366" s="35"/>
      <c r="K366" s="35"/>
      <c r="L366" s="35"/>
      <c r="M366" s="35"/>
      <c r="N366" s="35"/>
      <c r="O366" s="35"/>
      <c r="P366" s="35"/>
      <c r="Q366" s="34"/>
      <c r="R366" s="35"/>
      <c r="S366" s="35"/>
      <c r="T366" s="35"/>
      <c r="U366" s="35"/>
      <c r="V366" s="35"/>
      <c r="W366" s="35"/>
      <c r="X366" s="35"/>
      <c r="Y366" s="35"/>
      <c r="Z366" s="36"/>
      <c r="AA366" s="34"/>
      <c r="AB366" s="35"/>
      <c r="AC366" s="35"/>
      <c r="AD366" s="35"/>
      <c r="AE366" s="36"/>
      <c r="AF366" s="34"/>
      <c r="AG366" s="35"/>
      <c r="AH366" s="35"/>
      <c r="AI366" s="35"/>
      <c r="AJ366" s="35"/>
      <c r="AK366" s="35"/>
      <c r="AL366" s="35"/>
      <c r="AM366" s="35"/>
      <c r="AN366" s="35"/>
      <c r="AO366" s="35"/>
      <c r="AP366" s="36"/>
      <c r="AQ366" s="34"/>
      <c r="AR366" s="35"/>
      <c r="AS366" s="35"/>
      <c r="AT366" s="35"/>
      <c r="AU366" s="35"/>
      <c r="AV366" s="35"/>
      <c r="AW366" s="35"/>
      <c r="AX366" s="37"/>
      <c r="AY366" s="34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7"/>
      <c r="BP366" s="38"/>
      <c r="BQ366" s="35"/>
      <c r="BR366" s="39"/>
      <c r="BS366" s="40"/>
      <c r="BT366" s="60"/>
      <c r="BU366" s="41"/>
      <c r="BV366" s="41"/>
      <c r="BW366" s="41"/>
      <c r="BX366" s="42"/>
      <c r="BY366" s="43"/>
    </row>
    <row r="367" spans="1:77" ht="17.350000000000001" customHeight="1">
      <c r="A367" s="66" t="str">
        <f t="shared" si="17"/>
        <v>010001</v>
      </c>
      <c r="B367" s="63" t="s">
        <v>494</v>
      </c>
      <c r="C367" s="62" t="str">
        <f t="shared" si="16"/>
        <v/>
      </c>
      <c r="D367" s="66" t="str">
        <f t="shared" si="18"/>
        <v/>
      </c>
      <c r="E367" s="32"/>
      <c r="F367" s="33"/>
      <c r="G367" s="59"/>
      <c r="H367" s="58"/>
      <c r="I367" s="35"/>
      <c r="J367" s="35"/>
      <c r="K367" s="35"/>
      <c r="L367" s="35"/>
      <c r="M367" s="35"/>
      <c r="N367" s="35"/>
      <c r="O367" s="35"/>
      <c r="P367" s="35"/>
      <c r="Q367" s="34"/>
      <c r="R367" s="35"/>
      <c r="S367" s="35"/>
      <c r="T367" s="35"/>
      <c r="U367" s="35"/>
      <c r="V367" s="35"/>
      <c r="W367" s="35"/>
      <c r="X367" s="35"/>
      <c r="Y367" s="35"/>
      <c r="Z367" s="36"/>
      <c r="AA367" s="34"/>
      <c r="AB367" s="35"/>
      <c r="AC367" s="35"/>
      <c r="AD367" s="35"/>
      <c r="AE367" s="36"/>
      <c r="AF367" s="34"/>
      <c r="AG367" s="35"/>
      <c r="AH367" s="35"/>
      <c r="AI367" s="35"/>
      <c r="AJ367" s="35"/>
      <c r="AK367" s="35"/>
      <c r="AL367" s="35"/>
      <c r="AM367" s="35"/>
      <c r="AN367" s="35"/>
      <c r="AO367" s="35"/>
      <c r="AP367" s="36"/>
      <c r="AQ367" s="34"/>
      <c r="AR367" s="35"/>
      <c r="AS367" s="35"/>
      <c r="AT367" s="35"/>
      <c r="AU367" s="35"/>
      <c r="AV367" s="35"/>
      <c r="AW367" s="35"/>
      <c r="AX367" s="37"/>
      <c r="AY367" s="34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7"/>
      <c r="BP367" s="38"/>
      <c r="BQ367" s="35"/>
      <c r="BR367" s="39"/>
      <c r="BS367" s="40"/>
      <c r="BT367" s="60"/>
      <c r="BU367" s="41"/>
      <c r="BV367" s="41"/>
      <c r="BW367" s="41"/>
      <c r="BX367" s="42"/>
      <c r="BY367" s="43"/>
    </row>
    <row r="368" spans="1:77" ht="17.350000000000001" customHeight="1">
      <c r="A368" s="66" t="str">
        <f t="shared" si="17"/>
        <v>010001</v>
      </c>
      <c r="B368" s="63" t="s">
        <v>495</v>
      </c>
      <c r="C368" s="62" t="str">
        <f t="shared" si="16"/>
        <v/>
      </c>
      <c r="D368" s="66" t="str">
        <f t="shared" si="18"/>
        <v/>
      </c>
      <c r="E368" s="32"/>
      <c r="F368" s="33"/>
      <c r="G368" s="59"/>
      <c r="H368" s="58"/>
      <c r="I368" s="35"/>
      <c r="J368" s="35"/>
      <c r="K368" s="35"/>
      <c r="L368" s="35"/>
      <c r="M368" s="35"/>
      <c r="N368" s="35"/>
      <c r="O368" s="35"/>
      <c r="P368" s="35"/>
      <c r="Q368" s="34"/>
      <c r="R368" s="35"/>
      <c r="S368" s="35"/>
      <c r="T368" s="35"/>
      <c r="U368" s="35"/>
      <c r="V368" s="35"/>
      <c r="W368" s="35"/>
      <c r="X368" s="35"/>
      <c r="Y368" s="35"/>
      <c r="Z368" s="36"/>
      <c r="AA368" s="34"/>
      <c r="AB368" s="35"/>
      <c r="AC368" s="35"/>
      <c r="AD368" s="35"/>
      <c r="AE368" s="36"/>
      <c r="AF368" s="34"/>
      <c r="AG368" s="35"/>
      <c r="AH368" s="35"/>
      <c r="AI368" s="35"/>
      <c r="AJ368" s="35"/>
      <c r="AK368" s="35"/>
      <c r="AL368" s="35"/>
      <c r="AM368" s="35"/>
      <c r="AN368" s="35"/>
      <c r="AO368" s="35"/>
      <c r="AP368" s="36"/>
      <c r="AQ368" s="34"/>
      <c r="AR368" s="35"/>
      <c r="AS368" s="35"/>
      <c r="AT368" s="35"/>
      <c r="AU368" s="35"/>
      <c r="AV368" s="35"/>
      <c r="AW368" s="35"/>
      <c r="AX368" s="37"/>
      <c r="AY368" s="34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7"/>
      <c r="BP368" s="38"/>
      <c r="BQ368" s="35"/>
      <c r="BR368" s="39"/>
      <c r="BS368" s="40"/>
      <c r="BT368" s="60"/>
      <c r="BU368" s="41"/>
      <c r="BV368" s="41"/>
      <c r="BW368" s="41"/>
      <c r="BX368" s="42"/>
      <c r="BY368" s="43"/>
    </row>
    <row r="369" spans="1:77" ht="17.350000000000001" customHeight="1">
      <c r="A369" s="66" t="str">
        <f t="shared" si="17"/>
        <v>010001</v>
      </c>
      <c r="B369" s="63" t="s">
        <v>496</v>
      </c>
      <c r="C369" s="62" t="str">
        <f t="shared" si="16"/>
        <v/>
      </c>
      <c r="D369" s="66" t="str">
        <f t="shared" si="18"/>
        <v/>
      </c>
      <c r="E369" s="32"/>
      <c r="F369" s="33"/>
      <c r="G369" s="59"/>
      <c r="H369" s="58"/>
      <c r="I369" s="35"/>
      <c r="J369" s="35"/>
      <c r="K369" s="35"/>
      <c r="L369" s="35"/>
      <c r="M369" s="35"/>
      <c r="N369" s="35"/>
      <c r="O369" s="35"/>
      <c r="P369" s="35"/>
      <c r="Q369" s="34"/>
      <c r="R369" s="35"/>
      <c r="S369" s="35"/>
      <c r="T369" s="35"/>
      <c r="U369" s="35"/>
      <c r="V369" s="35"/>
      <c r="W369" s="35"/>
      <c r="X369" s="35"/>
      <c r="Y369" s="35"/>
      <c r="Z369" s="36"/>
      <c r="AA369" s="34"/>
      <c r="AB369" s="35"/>
      <c r="AC369" s="35"/>
      <c r="AD369" s="35"/>
      <c r="AE369" s="36"/>
      <c r="AF369" s="34"/>
      <c r="AG369" s="35"/>
      <c r="AH369" s="35"/>
      <c r="AI369" s="35"/>
      <c r="AJ369" s="35"/>
      <c r="AK369" s="35"/>
      <c r="AL369" s="35"/>
      <c r="AM369" s="35"/>
      <c r="AN369" s="35"/>
      <c r="AO369" s="35"/>
      <c r="AP369" s="36"/>
      <c r="AQ369" s="34"/>
      <c r="AR369" s="35"/>
      <c r="AS369" s="35"/>
      <c r="AT369" s="35"/>
      <c r="AU369" s="35"/>
      <c r="AV369" s="35"/>
      <c r="AW369" s="35"/>
      <c r="AX369" s="37"/>
      <c r="AY369" s="34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7"/>
      <c r="BP369" s="38"/>
      <c r="BQ369" s="35"/>
      <c r="BR369" s="39"/>
      <c r="BS369" s="40"/>
      <c r="BT369" s="60"/>
      <c r="BU369" s="41"/>
      <c r="BV369" s="41"/>
      <c r="BW369" s="41"/>
      <c r="BX369" s="42"/>
      <c r="BY369" s="43"/>
    </row>
    <row r="370" spans="1:77" ht="17.350000000000001" customHeight="1">
      <c r="A370" s="66" t="str">
        <f t="shared" si="17"/>
        <v>010001</v>
      </c>
      <c r="B370" s="63" t="s">
        <v>497</v>
      </c>
      <c r="C370" s="62" t="str">
        <f t="shared" si="16"/>
        <v/>
      </c>
      <c r="D370" s="66" t="str">
        <f t="shared" si="18"/>
        <v/>
      </c>
      <c r="E370" s="32"/>
      <c r="F370" s="33"/>
      <c r="G370" s="59"/>
      <c r="H370" s="58"/>
      <c r="I370" s="35"/>
      <c r="J370" s="35"/>
      <c r="K370" s="35"/>
      <c r="L370" s="35"/>
      <c r="M370" s="35"/>
      <c r="N370" s="35"/>
      <c r="O370" s="35"/>
      <c r="P370" s="35"/>
      <c r="Q370" s="34"/>
      <c r="R370" s="35"/>
      <c r="S370" s="35"/>
      <c r="T370" s="35"/>
      <c r="U370" s="35"/>
      <c r="V370" s="35"/>
      <c r="W370" s="35"/>
      <c r="X370" s="35"/>
      <c r="Y370" s="35"/>
      <c r="Z370" s="36"/>
      <c r="AA370" s="34"/>
      <c r="AB370" s="35"/>
      <c r="AC370" s="35"/>
      <c r="AD370" s="35"/>
      <c r="AE370" s="36"/>
      <c r="AF370" s="34"/>
      <c r="AG370" s="35"/>
      <c r="AH370" s="35"/>
      <c r="AI370" s="35"/>
      <c r="AJ370" s="35"/>
      <c r="AK370" s="35"/>
      <c r="AL370" s="35"/>
      <c r="AM370" s="35"/>
      <c r="AN370" s="35"/>
      <c r="AO370" s="35"/>
      <c r="AP370" s="36"/>
      <c r="AQ370" s="34"/>
      <c r="AR370" s="35"/>
      <c r="AS370" s="35"/>
      <c r="AT370" s="35"/>
      <c r="AU370" s="35"/>
      <c r="AV370" s="35"/>
      <c r="AW370" s="35"/>
      <c r="AX370" s="37"/>
      <c r="AY370" s="34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7"/>
      <c r="BP370" s="38"/>
      <c r="BQ370" s="35"/>
      <c r="BR370" s="39"/>
      <c r="BS370" s="40"/>
      <c r="BT370" s="60"/>
      <c r="BU370" s="41"/>
      <c r="BV370" s="41"/>
      <c r="BW370" s="41"/>
      <c r="BX370" s="42"/>
      <c r="BY370" s="43"/>
    </row>
    <row r="371" spans="1:77" ht="17.350000000000001" customHeight="1">
      <c r="A371" s="66" t="str">
        <f t="shared" si="17"/>
        <v>010001</v>
      </c>
      <c r="B371" s="63" t="s">
        <v>498</v>
      </c>
      <c r="C371" s="62" t="str">
        <f t="shared" si="16"/>
        <v/>
      </c>
      <c r="D371" s="66" t="str">
        <f t="shared" si="18"/>
        <v/>
      </c>
      <c r="E371" s="32"/>
      <c r="F371" s="33"/>
      <c r="G371" s="59"/>
      <c r="H371" s="58"/>
      <c r="I371" s="35"/>
      <c r="J371" s="35"/>
      <c r="K371" s="35"/>
      <c r="L371" s="35"/>
      <c r="M371" s="35"/>
      <c r="N371" s="35"/>
      <c r="O371" s="35"/>
      <c r="P371" s="35"/>
      <c r="Q371" s="34"/>
      <c r="R371" s="35"/>
      <c r="S371" s="35"/>
      <c r="T371" s="35"/>
      <c r="U371" s="35"/>
      <c r="V371" s="35"/>
      <c r="W371" s="35"/>
      <c r="X371" s="35"/>
      <c r="Y371" s="35"/>
      <c r="Z371" s="36"/>
      <c r="AA371" s="34"/>
      <c r="AB371" s="35"/>
      <c r="AC371" s="35"/>
      <c r="AD371" s="35"/>
      <c r="AE371" s="36"/>
      <c r="AF371" s="34"/>
      <c r="AG371" s="35"/>
      <c r="AH371" s="35"/>
      <c r="AI371" s="35"/>
      <c r="AJ371" s="35"/>
      <c r="AK371" s="35"/>
      <c r="AL371" s="35"/>
      <c r="AM371" s="35"/>
      <c r="AN371" s="35"/>
      <c r="AO371" s="35"/>
      <c r="AP371" s="36"/>
      <c r="AQ371" s="34"/>
      <c r="AR371" s="35"/>
      <c r="AS371" s="35"/>
      <c r="AT371" s="35"/>
      <c r="AU371" s="35"/>
      <c r="AV371" s="35"/>
      <c r="AW371" s="35"/>
      <c r="AX371" s="37"/>
      <c r="AY371" s="34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7"/>
      <c r="BP371" s="38"/>
      <c r="BQ371" s="35"/>
      <c r="BR371" s="39"/>
      <c r="BS371" s="40"/>
      <c r="BT371" s="60"/>
      <c r="BU371" s="41"/>
      <c r="BV371" s="41"/>
      <c r="BW371" s="41"/>
      <c r="BX371" s="42"/>
      <c r="BY371" s="43"/>
    </row>
    <row r="372" spans="1:77" ht="17.350000000000001" customHeight="1">
      <c r="A372" s="66" t="str">
        <f t="shared" si="17"/>
        <v>010001</v>
      </c>
      <c r="B372" s="63" t="s">
        <v>499</v>
      </c>
      <c r="C372" s="62" t="str">
        <f t="shared" si="16"/>
        <v/>
      </c>
      <c r="D372" s="66" t="str">
        <f t="shared" si="18"/>
        <v/>
      </c>
      <c r="E372" s="32"/>
      <c r="F372" s="33"/>
      <c r="G372" s="59"/>
      <c r="H372" s="58"/>
      <c r="I372" s="35"/>
      <c r="J372" s="35"/>
      <c r="K372" s="35"/>
      <c r="L372" s="35"/>
      <c r="M372" s="35"/>
      <c r="N372" s="35"/>
      <c r="O372" s="35"/>
      <c r="P372" s="35"/>
      <c r="Q372" s="34"/>
      <c r="R372" s="35"/>
      <c r="S372" s="35"/>
      <c r="T372" s="35"/>
      <c r="U372" s="35"/>
      <c r="V372" s="35"/>
      <c r="W372" s="35"/>
      <c r="X372" s="35"/>
      <c r="Y372" s="35"/>
      <c r="Z372" s="36"/>
      <c r="AA372" s="34"/>
      <c r="AB372" s="35"/>
      <c r="AC372" s="35"/>
      <c r="AD372" s="35"/>
      <c r="AE372" s="36"/>
      <c r="AF372" s="34"/>
      <c r="AG372" s="35"/>
      <c r="AH372" s="35"/>
      <c r="AI372" s="35"/>
      <c r="AJ372" s="35"/>
      <c r="AK372" s="35"/>
      <c r="AL372" s="35"/>
      <c r="AM372" s="35"/>
      <c r="AN372" s="35"/>
      <c r="AO372" s="35"/>
      <c r="AP372" s="36"/>
      <c r="AQ372" s="34"/>
      <c r="AR372" s="35"/>
      <c r="AS372" s="35"/>
      <c r="AT372" s="35"/>
      <c r="AU372" s="35"/>
      <c r="AV372" s="35"/>
      <c r="AW372" s="35"/>
      <c r="AX372" s="37"/>
      <c r="AY372" s="34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7"/>
      <c r="BP372" s="38"/>
      <c r="BQ372" s="35"/>
      <c r="BR372" s="39"/>
      <c r="BS372" s="40"/>
      <c r="BT372" s="60"/>
      <c r="BU372" s="41"/>
      <c r="BV372" s="41"/>
      <c r="BW372" s="41"/>
      <c r="BX372" s="42"/>
      <c r="BY372" s="43"/>
    </row>
    <row r="373" spans="1:77" ht="17.350000000000001" customHeight="1">
      <c r="A373" s="66" t="str">
        <f t="shared" si="17"/>
        <v>010001</v>
      </c>
      <c r="B373" s="63" t="s">
        <v>500</v>
      </c>
      <c r="C373" s="62" t="str">
        <f t="shared" si="16"/>
        <v/>
      </c>
      <c r="D373" s="66" t="str">
        <f t="shared" si="18"/>
        <v/>
      </c>
      <c r="E373" s="32"/>
      <c r="F373" s="33"/>
      <c r="G373" s="59"/>
      <c r="H373" s="58"/>
      <c r="I373" s="35"/>
      <c r="J373" s="35"/>
      <c r="K373" s="35"/>
      <c r="L373" s="35"/>
      <c r="M373" s="35"/>
      <c r="N373" s="35"/>
      <c r="O373" s="35"/>
      <c r="P373" s="35"/>
      <c r="Q373" s="34"/>
      <c r="R373" s="35"/>
      <c r="S373" s="35"/>
      <c r="T373" s="35"/>
      <c r="U373" s="35"/>
      <c r="V373" s="35"/>
      <c r="W373" s="35"/>
      <c r="X373" s="35"/>
      <c r="Y373" s="35"/>
      <c r="Z373" s="36"/>
      <c r="AA373" s="34"/>
      <c r="AB373" s="35"/>
      <c r="AC373" s="35"/>
      <c r="AD373" s="35"/>
      <c r="AE373" s="36"/>
      <c r="AF373" s="34"/>
      <c r="AG373" s="35"/>
      <c r="AH373" s="35"/>
      <c r="AI373" s="35"/>
      <c r="AJ373" s="35"/>
      <c r="AK373" s="35"/>
      <c r="AL373" s="35"/>
      <c r="AM373" s="35"/>
      <c r="AN373" s="35"/>
      <c r="AO373" s="35"/>
      <c r="AP373" s="36"/>
      <c r="AQ373" s="34"/>
      <c r="AR373" s="35"/>
      <c r="AS373" s="35"/>
      <c r="AT373" s="35"/>
      <c r="AU373" s="35"/>
      <c r="AV373" s="35"/>
      <c r="AW373" s="35"/>
      <c r="AX373" s="37"/>
      <c r="AY373" s="34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7"/>
      <c r="BP373" s="38"/>
      <c r="BQ373" s="35"/>
      <c r="BR373" s="39"/>
      <c r="BS373" s="40"/>
      <c r="BT373" s="60"/>
      <c r="BU373" s="41"/>
      <c r="BV373" s="41"/>
      <c r="BW373" s="41"/>
      <c r="BX373" s="42"/>
      <c r="BY373" s="43"/>
    </row>
    <row r="374" spans="1:77" ht="17.350000000000001" customHeight="1">
      <c r="A374" s="66" t="str">
        <f t="shared" si="17"/>
        <v>010001</v>
      </c>
      <c r="B374" s="63" t="s">
        <v>501</v>
      </c>
      <c r="C374" s="62" t="str">
        <f t="shared" si="16"/>
        <v/>
      </c>
      <c r="D374" s="66" t="str">
        <f t="shared" si="18"/>
        <v/>
      </c>
      <c r="E374" s="32"/>
      <c r="F374" s="33"/>
      <c r="G374" s="59"/>
      <c r="H374" s="58"/>
      <c r="I374" s="35"/>
      <c r="J374" s="35"/>
      <c r="K374" s="35"/>
      <c r="L374" s="35"/>
      <c r="M374" s="35"/>
      <c r="N374" s="35"/>
      <c r="O374" s="35"/>
      <c r="P374" s="35"/>
      <c r="Q374" s="34"/>
      <c r="R374" s="35"/>
      <c r="S374" s="35"/>
      <c r="T374" s="35"/>
      <c r="U374" s="35"/>
      <c r="V374" s="35"/>
      <c r="W374" s="35"/>
      <c r="X374" s="35"/>
      <c r="Y374" s="35"/>
      <c r="Z374" s="36"/>
      <c r="AA374" s="34"/>
      <c r="AB374" s="35"/>
      <c r="AC374" s="35"/>
      <c r="AD374" s="35"/>
      <c r="AE374" s="36"/>
      <c r="AF374" s="34"/>
      <c r="AG374" s="35"/>
      <c r="AH374" s="35"/>
      <c r="AI374" s="35"/>
      <c r="AJ374" s="35"/>
      <c r="AK374" s="35"/>
      <c r="AL374" s="35"/>
      <c r="AM374" s="35"/>
      <c r="AN374" s="35"/>
      <c r="AO374" s="35"/>
      <c r="AP374" s="36"/>
      <c r="AQ374" s="34"/>
      <c r="AR374" s="35"/>
      <c r="AS374" s="35"/>
      <c r="AT374" s="35"/>
      <c r="AU374" s="35"/>
      <c r="AV374" s="35"/>
      <c r="AW374" s="35"/>
      <c r="AX374" s="37"/>
      <c r="AY374" s="34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7"/>
      <c r="BP374" s="38"/>
      <c r="BQ374" s="35"/>
      <c r="BR374" s="39"/>
      <c r="BS374" s="40"/>
      <c r="BT374" s="60"/>
      <c r="BU374" s="41"/>
      <c r="BV374" s="41"/>
      <c r="BW374" s="41"/>
      <c r="BX374" s="42"/>
      <c r="BY374" s="43"/>
    </row>
    <row r="375" spans="1:77" ht="17.350000000000001" customHeight="1">
      <c r="A375" s="66" t="str">
        <f t="shared" si="17"/>
        <v>010001</v>
      </c>
      <c r="B375" s="63" t="s">
        <v>502</v>
      </c>
      <c r="C375" s="62" t="str">
        <f t="shared" si="16"/>
        <v/>
      </c>
      <c r="D375" s="66" t="str">
        <f t="shared" si="18"/>
        <v/>
      </c>
      <c r="E375" s="32"/>
      <c r="F375" s="33"/>
      <c r="G375" s="59"/>
      <c r="H375" s="58"/>
      <c r="I375" s="35"/>
      <c r="J375" s="35"/>
      <c r="K375" s="35"/>
      <c r="L375" s="35"/>
      <c r="M375" s="35"/>
      <c r="N375" s="35"/>
      <c r="O375" s="35"/>
      <c r="P375" s="35"/>
      <c r="Q375" s="34"/>
      <c r="R375" s="35"/>
      <c r="S375" s="35"/>
      <c r="T375" s="35"/>
      <c r="U375" s="35"/>
      <c r="V375" s="35"/>
      <c r="W375" s="35"/>
      <c r="X375" s="35"/>
      <c r="Y375" s="35"/>
      <c r="Z375" s="36"/>
      <c r="AA375" s="34"/>
      <c r="AB375" s="35"/>
      <c r="AC375" s="35"/>
      <c r="AD375" s="35"/>
      <c r="AE375" s="36"/>
      <c r="AF375" s="34"/>
      <c r="AG375" s="35"/>
      <c r="AH375" s="35"/>
      <c r="AI375" s="35"/>
      <c r="AJ375" s="35"/>
      <c r="AK375" s="35"/>
      <c r="AL375" s="35"/>
      <c r="AM375" s="35"/>
      <c r="AN375" s="35"/>
      <c r="AO375" s="35"/>
      <c r="AP375" s="36"/>
      <c r="AQ375" s="34"/>
      <c r="AR375" s="35"/>
      <c r="AS375" s="35"/>
      <c r="AT375" s="35"/>
      <c r="AU375" s="35"/>
      <c r="AV375" s="35"/>
      <c r="AW375" s="35"/>
      <c r="AX375" s="37"/>
      <c r="AY375" s="34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7"/>
      <c r="BP375" s="38"/>
      <c r="BQ375" s="35"/>
      <c r="BR375" s="39"/>
      <c r="BS375" s="40"/>
      <c r="BT375" s="60"/>
      <c r="BU375" s="41"/>
      <c r="BV375" s="41"/>
      <c r="BW375" s="41"/>
      <c r="BX375" s="42"/>
      <c r="BY375" s="43"/>
    </row>
    <row r="376" spans="1:77" ht="17.350000000000001" customHeight="1">
      <c r="A376" s="66" t="str">
        <f t="shared" si="17"/>
        <v>010001</v>
      </c>
      <c r="B376" s="63" t="s">
        <v>503</v>
      </c>
      <c r="C376" s="62" t="str">
        <f t="shared" si="16"/>
        <v/>
      </c>
      <c r="D376" s="66" t="str">
        <f t="shared" si="18"/>
        <v/>
      </c>
      <c r="E376" s="32"/>
      <c r="F376" s="33"/>
      <c r="G376" s="59"/>
      <c r="H376" s="58"/>
      <c r="I376" s="35"/>
      <c r="J376" s="35"/>
      <c r="K376" s="35"/>
      <c r="L376" s="35"/>
      <c r="M376" s="35"/>
      <c r="N376" s="35"/>
      <c r="O376" s="35"/>
      <c r="P376" s="35"/>
      <c r="Q376" s="34"/>
      <c r="R376" s="35"/>
      <c r="S376" s="35"/>
      <c r="T376" s="35"/>
      <c r="U376" s="35"/>
      <c r="V376" s="35"/>
      <c r="W376" s="35"/>
      <c r="X376" s="35"/>
      <c r="Y376" s="35"/>
      <c r="Z376" s="36"/>
      <c r="AA376" s="34"/>
      <c r="AB376" s="35"/>
      <c r="AC376" s="35"/>
      <c r="AD376" s="35"/>
      <c r="AE376" s="36"/>
      <c r="AF376" s="34"/>
      <c r="AG376" s="35"/>
      <c r="AH376" s="35"/>
      <c r="AI376" s="35"/>
      <c r="AJ376" s="35"/>
      <c r="AK376" s="35"/>
      <c r="AL376" s="35"/>
      <c r="AM376" s="35"/>
      <c r="AN376" s="35"/>
      <c r="AO376" s="35"/>
      <c r="AP376" s="36"/>
      <c r="AQ376" s="34"/>
      <c r="AR376" s="35"/>
      <c r="AS376" s="35"/>
      <c r="AT376" s="35"/>
      <c r="AU376" s="35"/>
      <c r="AV376" s="35"/>
      <c r="AW376" s="35"/>
      <c r="AX376" s="37"/>
      <c r="AY376" s="34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7"/>
      <c r="BP376" s="38"/>
      <c r="BQ376" s="35"/>
      <c r="BR376" s="39"/>
      <c r="BS376" s="40"/>
      <c r="BT376" s="60"/>
      <c r="BU376" s="41"/>
      <c r="BV376" s="41"/>
      <c r="BW376" s="41"/>
      <c r="BX376" s="42"/>
      <c r="BY376" s="43"/>
    </row>
    <row r="377" spans="1:77" ht="17.350000000000001" customHeight="1">
      <c r="A377" s="66" t="str">
        <f t="shared" si="17"/>
        <v>010001</v>
      </c>
      <c r="B377" s="63" t="s">
        <v>504</v>
      </c>
      <c r="C377" s="62" t="str">
        <f t="shared" si="16"/>
        <v/>
      </c>
      <c r="D377" s="66" t="str">
        <f t="shared" si="18"/>
        <v/>
      </c>
      <c r="E377" s="32"/>
      <c r="F377" s="33"/>
      <c r="G377" s="59"/>
      <c r="H377" s="58"/>
      <c r="I377" s="35"/>
      <c r="J377" s="35"/>
      <c r="K377" s="35"/>
      <c r="L377" s="35"/>
      <c r="M377" s="35"/>
      <c r="N377" s="35"/>
      <c r="O377" s="35"/>
      <c r="P377" s="35"/>
      <c r="Q377" s="34"/>
      <c r="R377" s="35"/>
      <c r="S377" s="35"/>
      <c r="T377" s="35"/>
      <c r="U377" s="35"/>
      <c r="V377" s="35"/>
      <c r="W377" s="35"/>
      <c r="X377" s="35"/>
      <c r="Y377" s="35"/>
      <c r="Z377" s="36"/>
      <c r="AA377" s="34"/>
      <c r="AB377" s="35"/>
      <c r="AC377" s="35"/>
      <c r="AD377" s="35"/>
      <c r="AE377" s="36"/>
      <c r="AF377" s="34"/>
      <c r="AG377" s="35"/>
      <c r="AH377" s="35"/>
      <c r="AI377" s="35"/>
      <c r="AJ377" s="35"/>
      <c r="AK377" s="35"/>
      <c r="AL377" s="35"/>
      <c r="AM377" s="35"/>
      <c r="AN377" s="35"/>
      <c r="AO377" s="35"/>
      <c r="AP377" s="36"/>
      <c r="AQ377" s="34"/>
      <c r="AR377" s="35"/>
      <c r="AS377" s="35"/>
      <c r="AT377" s="35"/>
      <c r="AU377" s="35"/>
      <c r="AV377" s="35"/>
      <c r="AW377" s="35"/>
      <c r="AX377" s="37"/>
      <c r="AY377" s="34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7"/>
      <c r="BP377" s="38"/>
      <c r="BQ377" s="35"/>
      <c r="BR377" s="39"/>
      <c r="BS377" s="40"/>
      <c r="BT377" s="60"/>
      <c r="BU377" s="41"/>
      <c r="BV377" s="41"/>
      <c r="BW377" s="41"/>
      <c r="BX377" s="42"/>
      <c r="BY377" s="43"/>
    </row>
    <row r="378" spans="1:77" ht="17.350000000000001" customHeight="1">
      <c r="A378" s="66" t="str">
        <f t="shared" si="17"/>
        <v>010001</v>
      </c>
      <c r="B378" s="63" t="s">
        <v>505</v>
      </c>
      <c r="C378" s="62" t="str">
        <f t="shared" si="16"/>
        <v/>
      </c>
      <c r="D378" s="66" t="str">
        <f t="shared" si="18"/>
        <v/>
      </c>
      <c r="E378" s="32"/>
      <c r="F378" s="33"/>
      <c r="G378" s="59"/>
      <c r="H378" s="58"/>
      <c r="I378" s="35"/>
      <c r="J378" s="35"/>
      <c r="K378" s="35"/>
      <c r="L378" s="35"/>
      <c r="M378" s="35"/>
      <c r="N378" s="35"/>
      <c r="O378" s="35"/>
      <c r="P378" s="35"/>
      <c r="Q378" s="34"/>
      <c r="R378" s="35"/>
      <c r="S378" s="35"/>
      <c r="T378" s="35"/>
      <c r="U378" s="35"/>
      <c r="V378" s="35"/>
      <c r="W378" s="35"/>
      <c r="X378" s="35"/>
      <c r="Y378" s="35"/>
      <c r="Z378" s="36"/>
      <c r="AA378" s="34"/>
      <c r="AB378" s="35"/>
      <c r="AC378" s="35"/>
      <c r="AD378" s="35"/>
      <c r="AE378" s="36"/>
      <c r="AF378" s="34"/>
      <c r="AG378" s="35"/>
      <c r="AH378" s="35"/>
      <c r="AI378" s="35"/>
      <c r="AJ378" s="35"/>
      <c r="AK378" s="35"/>
      <c r="AL378" s="35"/>
      <c r="AM378" s="35"/>
      <c r="AN378" s="35"/>
      <c r="AO378" s="35"/>
      <c r="AP378" s="36"/>
      <c r="AQ378" s="34"/>
      <c r="AR378" s="35"/>
      <c r="AS378" s="35"/>
      <c r="AT378" s="35"/>
      <c r="AU378" s="35"/>
      <c r="AV378" s="35"/>
      <c r="AW378" s="35"/>
      <c r="AX378" s="37"/>
      <c r="AY378" s="34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7"/>
      <c r="BP378" s="38"/>
      <c r="BQ378" s="35"/>
      <c r="BR378" s="39"/>
      <c r="BS378" s="40"/>
      <c r="BT378" s="60"/>
      <c r="BU378" s="41"/>
      <c r="BV378" s="41"/>
      <c r="BW378" s="41"/>
      <c r="BX378" s="42"/>
      <c r="BY378" s="43"/>
    </row>
    <row r="379" spans="1:77" ht="17.350000000000001" customHeight="1">
      <c r="A379" s="66" t="str">
        <f t="shared" si="17"/>
        <v>010001</v>
      </c>
      <c r="B379" s="63" t="s">
        <v>506</v>
      </c>
      <c r="C379" s="62" t="str">
        <f t="shared" si="16"/>
        <v/>
      </c>
      <c r="D379" s="66" t="str">
        <f t="shared" si="18"/>
        <v/>
      </c>
      <c r="E379" s="32"/>
      <c r="F379" s="33"/>
      <c r="G379" s="59"/>
      <c r="H379" s="58"/>
      <c r="I379" s="35"/>
      <c r="J379" s="35"/>
      <c r="K379" s="35"/>
      <c r="L379" s="35"/>
      <c r="M379" s="35"/>
      <c r="N379" s="35"/>
      <c r="O379" s="35"/>
      <c r="P379" s="35"/>
      <c r="Q379" s="34"/>
      <c r="R379" s="35"/>
      <c r="S379" s="35"/>
      <c r="T379" s="35"/>
      <c r="U379" s="35"/>
      <c r="V379" s="35"/>
      <c r="W379" s="35"/>
      <c r="X379" s="35"/>
      <c r="Y379" s="35"/>
      <c r="Z379" s="36"/>
      <c r="AA379" s="34"/>
      <c r="AB379" s="35"/>
      <c r="AC379" s="35"/>
      <c r="AD379" s="35"/>
      <c r="AE379" s="36"/>
      <c r="AF379" s="34"/>
      <c r="AG379" s="35"/>
      <c r="AH379" s="35"/>
      <c r="AI379" s="35"/>
      <c r="AJ379" s="35"/>
      <c r="AK379" s="35"/>
      <c r="AL379" s="35"/>
      <c r="AM379" s="35"/>
      <c r="AN379" s="35"/>
      <c r="AO379" s="35"/>
      <c r="AP379" s="36"/>
      <c r="AQ379" s="34"/>
      <c r="AR379" s="35"/>
      <c r="AS379" s="35"/>
      <c r="AT379" s="35"/>
      <c r="AU379" s="35"/>
      <c r="AV379" s="35"/>
      <c r="AW379" s="35"/>
      <c r="AX379" s="37"/>
      <c r="AY379" s="34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7"/>
      <c r="BP379" s="38"/>
      <c r="BQ379" s="35"/>
      <c r="BR379" s="39"/>
      <c r="BS379" s="40"/>
      <c r="BT379" s="60"/>
      <c r="BU379" s="41"/>
      <c r="BV379" s="41"/>
      <c r="BW379" s="41"/>
      <c r="BX379" s="42"/>
      <c r="BY379" s="43"/>
    </row>
    <row r="380" spans="1:77" ht="17.350000000000001" customHeight="1">
      <c r="A380" s="66" t="str">
        <f t="shared" si="17"/>
        <v>010001</v>
      </c>
      <c r="B380" s="63" t="s">
        <v>507</v>
      </c>
      <c r="C380" s="62" t="str">
        <f t="shared" si="16"/>
        <v/>
      </c>
      <c r="D380" s="66" t="str">
        <f t="shared" si="18"/>
        <v/>
      </c>
      <c r="E380" s="32"/>
      <c r="F380" s="33"/>
      <c r="G380" s="59"/>
      <c r="H380" s="58"/>
      <c r="I380" s="35"/>
      <c r="J380" s="35"/>
      <c r="K380" s="35"/>
      <c r="L380" s="35"/>
      <c r="M380" s="35"/>
      <c r="N380" s="35"/>
      <c r="O380" s="35"/>
      <c r="P380" s="35"/>
      <c r="Q380" s="34"/>
      <c r="R380" s="35"/>
      <c r="S380" s="35"/>
      <c r="T380" s="35"/>
      <c r="U380" s="35"/>
      <c r="V380" s="35"/>
      <c r="W380" s="35"/>
      <c r="X380" s="35"/>
      <c r="Y380" s="35"/>
      <c r="Z380" s="36"/>
      <c r="AA380" s="34"/>
      <c r="AB380" s="35"/>
      <c r="AC380" s="35"/>
      <c r="AD380" s="35"/>
      <c r="AE380" s="36"/>
      <c r="AF380" s="34"/>
      <c r="AG380" s="35"/>
      <c r="AH380" s="35"/>
      <c r="AI380" s="35"/>
      <c r="AJ380" s="35"/>
      <c r="AK380" s="35"/>
      <c r="AL380" s="35"/>
      <c r="AM380" s="35"/>
      <c r="AN380" s="35"/>
      <c r="AO380" s="35"/>
      <c r="AP380" s="36"/>
      <c r="AQ380" s="34"/>
      <c r="AR380" s="35"/>
      <c r="AS380" s="35"/>
      <c r="AT380" s="35"/>
      <c r="AU380" s="35"/>
      <c r="AV380" s="35"/>
      <c r="AW380" s="35"/>
      <c r="AX380" s="37"/>
      <c r="AY380" s="34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7"/>
      <c r="BP380" s="38"/>
      <c r="BQ380" s="35"/>
      <c r="BR380" s="39"/>
      <c r="BS380" s="40"/>
      <c r="BT380" s="60"/>
      <c r="BU380" s="41"/>
      <c r="BV380" s="41"/>
      <c r="BW380" s="41"/>
      <c r="BX380" s="42"/>
      <c r="BY380" s="43"/>
    </row>
    <row r="381" spans="1:77" ht="17.350000000000001" customHeight="1">
      <c r="A381" s="66" t="str">
        <f t="shared" si="17"/>
        <v>010001</v>
      </c>
      <c r="B381" s="63" t="s">
        <v>508</v>
      </c>
      <c r="C381" s="62" t="str">
        <f t="shared" si="16"/>
        <v/>
      </c>
      <c r="D381" s="66" t="str">
        <f t="shared" si="18"/>
        <v/>
      </c>
      <c r="E381" s="32"/>
      <c r="F381" s="33"/>
      <c r="G381" s="59"/>
      <c r="H381" s="58"/>
      <c r="I381" s="35"/>
      <c r="J381" s="35"/>
      <c r="K381" s="35"/>
      <c r="L381" s="35"/>
      <c r="M381" s="35"/>
      <c r="N381" s="35"/>
      <c r="O381" s="35"/>
      <c r="P381" s="35"/>
      <c r="Q381" s="34"/>
      <c r="R381" s="35"/>
      <c r="S381" s="35"/>
      <c r="T381" s="35"/>
      <c r="U381" s="35"/>
      <c r="V381" s="35"/>
      <c r="W381" s="35"/>
      <c r="X381" s="35"/>
      <c r="Y381" s="35"/>
      <c r="Z381" s="36"/>
      <c r="AA381" s="34"/>
      <c r="AB381" s="35"/>
      <c r="AC381" s="35"/>
      <c r="AD381" s="35"/>
      <c r="AE381" s="36"/>
      <c r="AF381" s="34"/>
      <c r="AG381" s="35"/>
      <c r="AH381" s="35"/>
      <c r="AI381" s="35"/>
      <c r="AJ381" s="35"/>
      <c r="AK381" s="35"/>
      <c r="AL381" s="35"/>
      <c r="AM381" s="35"/>
      <c r="AN381" s="35"/>
      <c r="AO381" s="35"/>
      <c r="AP381" s="36"/>
      <c r="AQ381" s="34"/>
      <c r="AR381" s="35"/>
      <c r="AS381" s="35"/>
      <c r="AT381" s="35"/>
      <c r="AU381" s="35"/>
      <c r="AV381" s="35"/>
      <c r="AW381" s="35"/>
      <c r="AX381" s="37"/>
      <c r="AY381" s="34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7"/>
      <c r="BP381" s="38"/>
      <c r="BQ381" s="35"/>
      <c r="BR381" s="39"/>
      <c r="BS381" s="40"/>
      <c r="BT381" s="60"/>
      <c r="BU381" s="41"/>
      <c r="BV381" s="41"/>
      <c r="BW381" s="41"/>
      <c r="BX381" s="42"/>
      <c r="BY381" s="43"/>
    </row>
    <row r="382" spans="1:77" ht="17.350000000000001" customHeight="1">
      <c r="A382" s="66" t="str">
        <f t="shared" si="17"/>
        <v>010001</v>
      </c>
      <c r="B382" s="63" t="s">
        <v>509</v>
      </c>
      <c r="C382" s="62" t="str">
        <f t="shared" si="16"/>
        <v/>
      </c>
      <c r="D382" s="66" t="str">
        <f t="shared" si="18"/>
        <v/>
      </c>
      <c r="E382" s="32"/>
      <c r="F382" s="33"/>
      <c r="G382" s="59"/>
      <c r="H382" s="58"/>
      <c r="I382" s="35"/>
      <c r="J382" s="35"/>
      <c r="K382" s="35"/>
      <c r="L382" s="35"/>
      <c r="M382" s="35"/>
      <c r="N382" s="35"/>
      <c r="O382" s="35"/>
      <c r="P382" s="35"/>
      <c r="Q382" s="34"/>
      <c r="R382" s="35"/>
      <c r="S382" s="35"/>
      <c r="T382" s="35"/>
      <c r="U382" s="35"/>
      <c r="V382" s="35"/>
      <c r="W382" s="35"/>
      <c r="X382" s="35"/>
      <c r="Y382" s="35"/>
      <c r="Z382" s="36"/>
      <c r="AA382" s="34"/>
      <c r="AB382" s="35"/>
      <c r="AC382" s="35"/>
      <c r="AD382" s="35"/>
      <c r="AE382" s="36"/>
      <c r="AF382" s="34"/>
      <c r="AG382" s="35"/>
      <c r="AH382" s="35"/>
      <c r="AI382" s="35"/>
      <c r="AJ382" s="35"/>
      <c r="AK382" s="35"/>
      <c r="AL382" s="35"/>
      <c r="AM382" s="35"/>
      <c r="AN382" s="35"/>
      <c r="AO382" s="35"/>
      <c r="AP382" s="36"/>
      <c r="AQ382" s="34"/>
      <c r="AR382" s="35"/>
      <c r="AS382" s="35"/>
      <c r="AT382" s="35"/>
      <c r="AU382" s="35"/>
      <c r="AV382" s="35"/>
      <c r="AW382" s="35"/>
      <c r="AX382" s="37"/>
      <c r="AY382" s="34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7"/>
      <c r="BP382" s="38"/>
      <c r="BQ382" s="35"/>
      <c r="BR382" s="39"/>
      <c r="BS382" s="40"/>
      <c r="BT382" s="60"/>
      <c r="BU382" s="41"/>
      <c r="BV382" s="41"/>
      <c r="BW382" s="41"/>
      <c r="BX382" s="42"/>
      <c r="BY382" s="43"/>
    </row>
    <row r="383" spans="1:77" ht="17.350000000000001" customHeight="1">
      <c r="A383" s="66" t="str">
        <f t="shared" si="17"/>
        <v>010001</v>
      </c>
      <c r="B383" s="63" t="s">
        <v>510</v>
      </c>
      <c r="C383" s="62" t="str">
        <f t="shared" si="16"/>
        <v/>
      </c>
      <c r="D383" s="66" t="str">
        <f t="shared" si="18"/>
        <v/>
      </c>
      <c r="E383" s="32"/>
      <c r="F383" s="33"/>
      <c r="G383" s="59"/>
      <c r="H383" s="58"/>
      <c r="I383" s="35"/>
      <c r="J383" s="35"/>
      <c r="K383" s="35"/>
      <c r="L383" s="35"/>
      <c r="M383" s="35"/>
      <c r="N383" s="35"/>
      <c r="O383" s="35"/>
      <c r="P383" s="35"/>
      <c r="Q383" s="34"/>
      <c r="R383" s="35"/>
      <c r="S383" s="35"/>
      <c r="T383" s="35"/>
      <c r="U383" s="35"/>
      <c r="V383" s="35"/>
      <c r="W383" s="35"/>
      <c r="X383" s="35"/>
      <c r="Y383" s="35"/>
      <c r="Z383" s="36"/>
      <c r="AA383" s="34"/>
      <c r="AB383" s="35"/>
      <c r="AC383" s="35"/>
      <c r="AD383" s="35"/>
      <c r="AE383" s="36"/>
      <c r="AF383" s="34"/>
      <c r="AG383" s="35"/>
      <c r="AH383" s="35"/>
      <c r="AI383" s="35"/>
      <c r="AJ383" s="35"/>
      <c r="AK383" s="35"/>
      <c r="AL383" s="35"/>
      <c r="AM383" s="35"/>
      <c r="AN383" s="35"/>
      <c r="AO383" s="35"/>
      <c r="AP383" s="36"/>
      <c r="AQ383" s="34"/>
      <c r="AR383" s="35"/>
      <c r="AS383" s="35"/>
      <c r="AT383" s="35"/>
      <c r="AU383" s="35"/>
      <c r="AV383" s="35"/>
      <c r="AW383" s="35"/>
      <c r="AX383" s="37"/>
      <c r="AY383" s="34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7"/>
      <c r="BP383" s="38"/>
      <c r="BQ383" s="35"/>
      <c r="BR383" s="39"/>
      <c r="BS383" s="40"/>
      <c r="BT383" s="60"/>
      <c r="BU383" s="41"/>
      <c r="BV383" s="41"/>
      <c r="BW383" s="41"/>
      <c r="BX383" s="42"/>
      <c r="BY383" s="43"/>
    </row>
    <row r="384" spans="1:77" ht="17.350000000000001" customHeight="1">
      <c r="A384" s="66" t="str">
        <f t="shared" si="17"/>
        <v>010001</v>
      </c>
      <c r="B384" s="63" t="s">
        <v>511</v>
      </c>
      <c r="C384" s="62" t="str">
        <f t="shared" si="16"/>
        <v/>
      </c>
      <c r="D384" s="66" t="str">
        <f t="shared" si="18"/>
        <v/>
      </c>
      <c r="E384" s="32"/>
      <c r="F384" s="33"/>
      <c r="G384" s="59"/>
      <c r="H384" s="58"/>
      <c r="I384" s="35"/>
      <c r="J384" s="35"/>
      <c r="K384" s="35"/>
      <c r="L384" s="35"/>
      <c r="M384" s="35"/>
      <c r="N384" s="35"/>
      <c r="O384" s="35"/>
      <c r="P384" s="35"/>
      <c r="Q384" s="34"/>
      <c r="R384" s="35"/>
      <c r="S384" s="35"/>
      <c r="T384" s="35"/>
      <c r="U384" s="35"/>
      <c r="V384" s="35"/>
      <c r="W384" s="35"/>
      <c r="X384" s="35"/>
      <c r="Y384" s="35"/>
      <c r="Z384" s="36"/>
      <c r="AA384" s="34"/>
      <c r="AB384" s="35"/>
      <c r="AC384" s="35"/>
      <c r="AD384" s="35"/>
      <c r="AE384" s="36"/>
      <c r="AF384" s="34"/>
      <c r="AG384" s="35"/>
      <c r="AH384" s="35"/>
      <c r="AI384" s="35"/>
      <c r="AJ384" s="35"/>
      <c r="AK384" s="35"/>
      <c r="AL384" s="35"/>
      <c r="AM384" s="35"/>
      <c r="AN384" s="35"/>
      <c r="AO384" s="35"/>
      <c r="AP384" s="36"/>
      <c r="AQ384" s="34"/>
      <c r="AR384" s="35"/>
      <c r="AS384" s="35"/>
      <c r="AT384" s="35"/>
      <c r="AU384" s="35"/>
      <c r="AV384" s="35"/>
      <c r="AW384" s="35"/>
      <c r="AX384" s="37"/>
      <c r="AY384" s="34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7"/>
      <c r="BP384" s="38"/>
      <c r="BQ384" s="35"/>
      <c r="BR384" s="39"/>
      <c r="BS384" s="40"/>
      <c r="BT384" s="60"/>
      <c r="BU384" s="41"/>
      <c r="BV384" s="41"/>
      <c r="BW384" s="41"/>
      <c r="BX384" s="42"/>
      <c r="BY384" s="43"/>
    </row>
    <row r="385" spans="1:77" ht="17.350000000000001" customHeight="1">
      <c r="A385" s="66" t="str">
        <f t="shared" si="17"/>
        <v>010001</v>
      </c>
      <c r="B385" s="63" t="s">
        <v>512</v>
      </c>
      <c r="C385" s="62" t="str">
        <f t="shared" si="16"/>
        <v/>
      </c>
      <c r="D385" s="66" t="str">
        <f t="shared" si="18"/>
        <v/>
      </c>
      <c r="E385" s="32"/>
      <c r="F385" s="33"/>
      <c r="G385" s="59"/>
      <c r="H385" s="58"/>
      <c r="I385" s="35"/>
      <c r="J385" s="35"/>
      <c r="K385" s="35"/>
      <c r="L385" s="35"/>
      <c r="M385" s="35"/>
      <c r="N385" s="35"/>
      <c r="O385" s="35"/>
      <c r="P385" s="35"/>
      <c r="Q385" s="34"/>
      <c r="R385" s="35"/>
      <c r="S385" s="35"/>
      <c r="T385" s="35"/>
      <c r="U385" s="35"/>
      <c r="V385" s="35"/>
      <c r="W385" s="35"/>
      <c r="X385" s="35"/>
      <c r="Y385" s="35"/>
      <c r="Z385" s="36"/>
      <c r="AA385" s="34"/>
      <c r="AB385" s="35"/>
      <c r="AC385" s="35"/>
      <c r="AD385" s="35"/>
      <c r="AE385" s="36"/>
      <c r="AF385" s="34"/>
      <c r="AG385" s="35"/>
      <c r="AH385" s="35"/>
      <c r="AI385" s="35"/>
      <c r="AJ385" s="35"/>
      <c r="AK385" s="35"/>
      <c r="AL385" s="35"/>
      <c r="AM385" s="35"/>
      <c r="AN385" s="35"/>
      <c r="AO385" s="35"/>
      <c r="AP385" s="36"/>
      <c r="AQ385" s="34"/>
      <c r="AR385" s="35"/>
      <c r="AS385" s="35"/>
      <c r="AT385" s="35"/>
      <c r="AU385" s="35"/>
      <c r="AV385" s="35"/>
      <c r="AW385" s="35"/>
      <c r="AX385" s="37"/>
      <c r="AY385" s="34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7"/>
      <c r="BP385" s="38"/>
      <c r="BQ385" s="35"/>
      <c r="BR385" s="39"/>
      <c r="BS385" s="40"/>
      <c r="BT385" s="60"/>
      <c r="BU385" s="41"/>
      <c r="BV385" s="41"/>
      <c r="BW385" s="41"/>
      <c r="BX385" s="42"/>
      <c r="BY385" s="43"/>
    </row>
    <row r="386" spans="1:77" ht="17.350000000000001" customHeight="1">
      <c r="A386" s="66" t="str">
        <f t="shared" si="17"/>
        <v>010001</v>
      </c>
      <c r="B386" s="63" t="s">
        <v>513</v>
      </c>
      <c r="C386" s="62" t="str">
        <f t="shared" si="16"/>
        <v/>
      </c>
      <c r="D386" s="66" t="str">
        <f t="shared" si="18"/>
        <v/>
      </c>
      <c r="E386" s="32"/>
      <c r="F386" s="33"/>
      <c r="G386" s="59"/>
      <c r="H386" s="58"/>
      <c r="I386" s="35"/>
      <c r="J386" s="35"/>
      <c r="K386" s="35"/>
      <c r="L386" s="35"/>
      <c r="M386" s="35"/>
      <c r="N386" s="35"/>
      <c r="O386" s="35"/>
      <c r="P386" s="35"/>
      <c r="Q386" s="34"/>
      <c r="R386" s="35"/>
      <c r="S386" s="35"/>
      <c r="T386" s="35"/>
      <c r="U386" s="35"/>
      <c r="V386" s="35"/>
      <c r="W386" s="35"/>
      <c r="X386" s="35"/>
      <c r="Y386" s="35"/>
      <c r="Z386" s="36"/>
      <c r="AA386" s="34"/>
      <c r="AB386" s="35"/>
      <c r="AC386" s="35"/>
      <c r="AD386" s="35"/>
      <c r="AE386" s="36"/>
      <c r="AF386" s="34"/>
      <c r="AG386" s="35"/>
      <c r="AH386" s="35"/>
      <c r="AI386" s="35"/>
      <c r="AJ386" s="35"/>
      <c r="AK386" s="35"/>
      <c r="AL386" s="35"/>
      <c r="AM386" s="35"/>
      <c r="AN386" s="35"/>
      <c r="AO386" s="35"/>
      <c r="AP386" s="36"/>
      <c r="AQ386" s="34"/>
      <c r="AR386" s="35"/>
      <c r="AS386" s="35"/>
      <c r="AT386" s="35"/>
      <c r="AU386" s="35"/>
      <c r="AV386" s="35"/>
      <c r="AW386" s="35"/>
      <c r="AX386" s="37"/>
      <c r="AY386" s="34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7"/>
      <c r="BP386" s="38"/>
      <c r="BQ386" s="35"/>
      <c r="BR386" s="39"/>
      <c r="BS386" s="40"/>
      <c r="BT386" s="60"/>
      <c r="BU386" s="41"/>
      <c r="BV386" s="41"/>
      <c r="BW386" s="41"/>
      <c r="BX386" s="42"/>
      <c r="BY386" s="43"/>
    </row>
    <row r="387" spans="1:77" ht="17.350000000000001" customHeight="1">
      <c r="A387" s="66" t="str">
        <f t="shared" si="17"/>
        <v>010001</v>
      </c>
      <c r="B387" s="63" t="s">
        <v>514</v>
      </c>
      <c r="C387" s="62" t="str">
        <f t="shared" ref="C387:C450" si="19">IF(E387="","",CONCATENATE(A387,B387))</f>
        <v/>
      </c>
      <c r="D387" s="66" t="str">
        <f t="shared" si="18"/>
        <v/>
      </c>
      <c r="E387" s="32"/>
      <c r="F387" s="33"/>
      <c r="G387" s="43"/>
      <c r="H387" s="58"/>
      <c r="I387" s="35"/>
      <c r="J387" s="35"/>
      <c r="K387" s="35"/>
      <c r="L387" s="35"/>
      <c r="M387" s="35"/>
      <c r="N387" s="35"/>
      <c r="O387" s="35"/>
      <c r="P387" s="35"/>
      <c r="Q387" s="34"/>
      <c r="R387" s="35"/>
      <c r="S387" s="35"/>
      <c r="T387" s="35"/>
      <c r="U387" s="35"/>
      <c r="V387" s="35"/>
      <c r="W387" s="35"/>
      <c r="X387" s="35"/>
      <c r="Y387" s="35"/>
      <c r="Z387" s="36"/>
      <c r="AA387" s="34"/>
      <c r="AB387" s="35"/>
      <c r="AC387" s="35"/>
      <c r="AD387" s="35"/>
      <c r="AE387" s="36"/>
      <c r="AF387" s="34"/>
      <c r="AG387" s="35"/>
      <c r="AH387" s="35"/>
      <c r="AI387" s="35"/>
      <c r="AJ387" s="35"/>
      <c r="AK387" s="35"/>
      <c r="AL387" s="35"/>
      <c r="AM387" s="35"/>
      <c r="AN387" s="35"/>
      <c r="AO387" s="35"/>
      <c r="AP387" s="36"/>
      <c r="AQ387" s="34"/>
      <c r="AR387" s="35"/>
      <c r="AS387" s="35"/>
      <c r="AT387" s="35"/>
      <c r="AU387" s="35"/>
      <c r="AV387" s="35"/>
      <c r="AW387" s="35"/>
      <c r="AX387" s="37"/>
      <c r="AY387" s="34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7"/>
      <c r="BP387" s="38"/>
      <c r="BQ387" s="35"/>
      <c r="BR387" s="39"/>
      <c r="BS387" s="40"/>
      <c r="BT387" s="60"/>
      <c r="BU387" s="41"/>
      <c r="BV387" s="41"/>
      <c r="BW387" s="41"/>
      <c r="BX387" s="42"/>
      <c r="BY387" s="43"/>
    </row>
    <row r="388" spans="1:77" ht="17.350000000000001" customHeight="1">
      <c r="A388" s="66" t="str">
        <f t="shared" si="17"/>
        <v>010001</v>
      </c>
      <c r="B388" s="63" t="s">
        <v>515</v>
      </c>
      <c r="C388" s="62" t="str">
        <f t="shared" si="19"/>
        <v/>
      </c>
      <c r="D388" s="66" t="str">
        <f t="shared" si="18"/>
        <v/>
      </c>
      <c r="E388" s="32"/>
      <c r="F388" s="33"/>
      <c r="G388" s="59"/>
      <c r="H388" s="58"/>
      <c r="I388" s="35"/>
      <c r="J388" s="35"/>
      <c r="K388" s="35"/>
      <c r="L388" s="35"/>
      <c r="M388" s="35"/>
      <c r="N388" s="35"/>
      <c r="O388" s="35"/>
      <c r="P388" s="35"/>
      <c r="Q388" s="34"/>
      <c r="R388" s="35"/>
      <c r="S388" s="35"/>
      <c r="T388" s="35"/>
      <c r="U388" s="35"/>
      <c r="V388" s="35"/>
      <c r="W388" s="35"/>
      <c r="X388" s="35"/>
      <c r="Y388" s="35"/>
      <c r="Z388" s="36"/>
      <c r="AA388" s="34"/>
      <c r="AB388" s="35"/>
      <c r="AC388" s="35"/>
      <c r="AD388" s="35"/>
      <c r="AE388" s="36"/>
      <c r="AF388" s="34"/>
      <c r="AG388" s="35"/>
      <c r="AH388" s="35"/>
      <c r="AI388" s="35"/>
      <c r="AJ388" s="35"/>
      <c r="AK388" s="35"/>
      <c r="AL388" s="35"/>
      <c r="AM388" s="35"/>
      <c r="AN388" s="35"/>
      <c r="AO388" s="35"/>
      <c r="AP388" s="36"/>
      <c r="AQ388" s="34"/>
      <c r="AR388" s="35"/>
      <c r="AS388" s="35"/>
      <c r="AT388" s="35"/>
      <c r="AU388" s="35"/>
      <c r="AV388" s="35"/>
      <c r="AW388" s="35"/>
      <c r="AX388" s="37"/>
      <c r="AY388" s="34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7"/>
      <c r="BP388" s="38"/>
      <c r="BQ388" s="35"/>
      <c r="BR388" s="39"/>
      <c r="BS388" s="40"/>
      <c r="BT388" s="60"/>
      <c r="BU388" s="41"/>
      <c r="BV388" s="41"/>
      <c r="BW388" s="41"/>
      <c r="BX388" s="42"/>
      <c r="BY388" s="43"/>
    </row>
    <row r="389" spans="1:77" ht="17.350000000000001" customHeight="1">
      <c r="A389" s="66" t="str">
        <f t="shared" ref="A389:A452" si="20">+$A$3</f>
        <v>010001</v>
      </c>
      <c r="B389" s="63" t="s">
        <v>516</v>
      </c>
      <c r="C389" s="62" t="str">
        <f t="shared" si="19"/>
        <v/>
      </c>
      <c r="D389" s="66" t="str">
        <f t="shared" ref="D389:D452" si="21">IF(E389="","",$D$3)</f>
        <v/>
      </c>
      <c r="E389" s="32"/>
      <c r="F389" s="33"/>
      <c r="G389" s="59"/>
      <c r="H389" s="58"/>
      <c r="I389" s="35"/>
      <c r="J389" s="35"/>
      <c r="K389" s="35"/>
      <c r="L389" s="35"/>
      <c r="M389" s="35"/>
      <c r="N389" s="35"/>
      <c r="O389" s="35"/>
      <c r="P389" s="35"/>
      <c r="Q389" s="34"/>
      <c r="R389" s="35"/>
      <c r="S389" s="35"/>
      <c r="T389" s="35"/>
      <c r="U389" s="35"/>
      <c r="V389" s="35"/>
      <c r="W389" s="35"/>
      <c r="X389" s="35"/>
      <c r="Y389" s="35"/>
      <c r="Z389" s="36"/>
      <c r="AA389" s="34"/>
      <c r="AB389" s="35"/>
      <c r="AC389" s="35"/>
      <c r="AD389" s="35"/>
      <c r="AE389" s="36"/>
      <c r="AF389" s="34"/>
      <c r="AG389" s="35"/>
      <c r="AH389" s="35"/>
      <c r="AI389" s="35"/>
      <c r="AJ389" s="35"/>
      <c r="AK389" s="35"/>
      <c r="AL389" s="35"/>
      <c r="AM389" s="35"/>
      <c r="AN389" s="35"/>
      <c r="AO389" s="35"/>
      <c r="AP389" s="36"/>
      <c r="AQ389" s="34"/>
      <c r="AR389" s="35"/>
      <c r="AS389" s="35"/>
      <c r="AT389" s="35"/>
      <c r="AU389" s="35"/>
      <c r="AV389" s="35"/>
      <c r="AW389" s="35"/>
      <c r="AX389" s="37"/>
      <c r="AY389" s="34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7"/>
      <c r="BP389" s="38"/>
      <c r="BQ389" s="35"/>
      <c r="BR389" s="39"/>
      <c r="BS389" s="40"/>
      <c r="BT389" s="60"/>
      <c r="BU389" s="41"/>
      <c r="BV389" s="41"/>
      <c r="BW389" s="41"/>
      <c r="BX389" s="42"/>
      <c r="BY389" s="43"/>
    </row>
    <row r="390" spans="1:77" ht="17.350000000000001" customHeight="1">
      <c r="A390" s="66" t="str">
        <f t="shared" si="20"/>
        <v>010001</v>
      </c>
      <c r="B390" s="63" t="s">
        <v>517</v>
      </c>
      <c r="C390" s="62" t="str">
        <f t="shared" si="19"/>
        <v/>
      </c>
      <c r="D390" s="66" t="str">
        <f t="shared" si="21"/>
        <v/>
      </c>
      <c r="E390" s="32"/>
      <c r="F390" s="33"/>
      <c r="G390" s="59"/>
      <c r="H390" s="58"/>
      <c r="I390" s="35"/>
      <c r="J390" s="35"/>
      <c r="K390" s="35"/>
      <c r="L390" s="35"/>
      <c r="M390" s="35"/>
      <c r="N390" s="35"/>
      <c r="O390" s="35"/>
      <c r="P390" s="35"/>
      <c r="Q390" s="34"/>
      <c r="R390" s="35"/>
      <c r="S390" s="35"/>
      <c r="T390" s="35"/>
      <c r="U390" s="35"/>
      <c r="V390" s="35"/>
      <c r="W390" s="35"/>
      <c r="X390" s="35"/>
      <c r="Y390" s="35"/>
      <c r="Z390" s="36"/>
      <c r="AA390" s="34"/>
      <c r="AB390" s="35"/>
      <c r="AC390" s="35"/>
      <c r="AD390" s="35"/>
      <c r="AE390" s="36"/>
      <c r="AF390" s="34"/>
      <c r="AG390" s="35"/>
      <c r="AH390" s="35"/>
      <c r="AI390" s="35"/>
      <c r="AJ390" s="35"/>
      <c r="AK390" s="35"/>
      <c r="AL390" s="35"/>
      <c r="AM390" s="35"/>
      <c r="AN390" s="35"/>
      <c r="AO390" s="35"/>
      <c r="AP390" s="36"/>
      <c r="AQ390" s="34"/>
      <c r="AR390" s="35"/>
      <c r="AS390" s="35"/>
      <c r="AT390" s="35"/>
      <c r="AU390" s="35"/>
      <c r="AV390" s="35"/>
      <c r="AW390" s="35"/>
      <c r="AX390" s="37"/>
      <c r="AY390" s="34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7"/>
      <c r="BP390" s="38"/>
      <c r="BQ390" s="35"/>
      <c r="BR390" s="39"/>
      <c r="BS390" s="40"/>
      <c r="BT390" s="60"/>
      <c r="BU390" s="41"/>
      <c r="BV390" s="41"/>
      <c r="BW390" s="41"/>
      <c r="BX390" s="42"/>
      <c r="BY390" s="43"/>
    </row>
    <row r="391" spans="1:77" ht="17.350000000000001" customHeight="1">
      <c r="A391" s="66" t="str">
        <f t="shared" si="20"/>
        <v>010001</v>
      </c>
      <c r="B391" s="63" t="s">
        <v>518</v>
      </c>
      <c r="C391" s="62" t="str">
        <f t="shared" si="19"/>
        <v/>
      </c>
      <c r="D391" s="66" t="str">
        <f t="shared" si="21"/>
        <v/>
      </c>
      <c r="E391" s="32"/>
      <c r="F391" s="33"/>
      <c r="G391" s="59"/>
      <c r="H391" s="58"/>
      <c r="I391" s="35"/>
      <c r="J391" s="35"/>
      <c r="K391" s="35"/>
      <c r="L391" s="35"/>
      <c r="M391" s="35"/>
      <c r="N391" s="35"/>
      <c r="O391" s="35"/>
      <c r="P391" s="35"/>
      <c r="Q391" s="34"/>
      <c r="R391" s="35"/>
      <c r="S391" s="35"/>
      <c r="T391" s="35"/>
      <c r="U391" s="35"/>
      <c r="V391" s="35"/>
      <c r="W391" s="35"/>
      <c r="X391" s="35"/>
      <c r="Y391" s="35"/>
      <c r="Z391" s="36"/>
      <c r="AA391" s="34"/>
      <c r="AB391" s="35"/>
      <c r="AC391" s="35"/>
      <c r="AD391" s="35"/>
      <c r="AE391" s="36"/>
      <c r="AF391" s="34"/>
      <c r="AG391" s="35"/>
      <c r="AH391" s="35"/>
      <c r="AI391" s="35"/>
      <c r="AJ391" s="35"/>
      <c r="AK391" s="35"/>
      <c r="AL391" s="35"/>
      <c r="AM391" s="35"/>
      <c r="AN391" s="35"/>
      <c r="AO391" s="35"/>
      <c r="AP391" s="36"/>
      <c r="AQ391" s="34"/>
      <c r="AR391" s="35"/>
      <c r="AS391" s="35"/>
      <c r="AT391" s="35"/>
      <c r="AU391" s="35"/>
      <c r="AV391" s="35"/>
      <c r="AW391" s="35"/>
      <c r="AX391" s="37"/>
      <c r="AY391" s="34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7"/>
      <c r="BP391" s="38"/>
      <c r="BQ391" s="35"/>
      <c r="BR391" s="39"/>
      <c r="BS391" s="40"/>
      <c r="BT391" s="60"/>
      <c r="BU391" s="41"/>
      <c r="BV391" s="41"/>
      <c r="BW391" s="41"/>
      <c r="BX391" s="42"/>
      <c r="BY391" s="43"/>
    </row>
    <row r="392" spans="1:77" ht="17.350000000000001" customHeight="1">
      <c r="A392" s="66" t="str">
        <f t="shared" si="20"/>
        <v>010001</v>
      </c>
      <c r="B392" s="63" t="s">
        <v>519</v>
      </c>
      <c r="C392" s="62" t="str">
        <f t="shared" si="19"/>
        <v/>
      </c>
      <c r="D392" s="66" t="str">
        <f t="shared" si="21"/>
        <v/>
      </c>
      <c r="E392" s="32"/>
      <c r="F392" s="33"/>
      <c r="G392" s="59"/>
      <c r="H392" s="58"/>
      <c r="I392" s="35"/>
      <c r="J392" s="35"/>
      <c r="K392" s="35"/>
      <c r="L392" s="35"/>
      <c r="M392" s="35"/>
      <c r="N392" s="35"/>
      <c r="O392" s="35"/>
      <c r="P392" s="35"/>
      <c r="Q392" s="34"/>
      <c r="R392" s="35"/>
      <c r="S392" s="35"/>
      <c r="T392" s="35"/>
      <c r="U392" s="35"/>
      <c r="V392" s="35"/>
      <c r="W392" s="35"/>
      <c r="X392" s="35"/>
      <c r="Y392" s="35"/>
      <c r="Z392" s="36"/>
      <c r="AA392" s="34"/>
      <c r="AB392" s="35"/>
      <c r="AC392" s="35"/>
      <c r="AD392" s="35"/>
      <c r="AE392" s="36"/>
      <c r="AF392" s="34"/>
      <c r="AG392" s="35"/>
      <c r="AH392" s="35"/>
      <c r="AI392" s="35"/>
      <c r="AJ392" s="35"/>
      <c r="AK392" s="35"/>
      <c r="AL392" s="35"/>
      <c r="AM392" s="35"/>
      <c r="AN392" s="35"/>
      <c r="AO392" s="35"/>
      <c r="AP392" s="36"/>
      <c r="AQ392" s="34"/>
      <c r="AR392" s="35"/>
      <c r="AS392" s="35"/>
      <c r="AT392" s="35"/>
      <c r="AU392" s="35"/>
      <c r="AV392" s="35"/>
      <c r="AW392" s="35"/>
      <c r="AX392" s="37"/>
      <c r="AY392" s="34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7"/>
      <c r="BP392" s="38"/>
      <c r="BQ392" s="35"/>
      <c r="BR392" s="39"/>
      <c r="BS392" s="40"/>
      <c r="BT392" s="60"/>
      <c r="BU392" s="41"/>
      <c r="BV392" s="41"/>
      <c r="BW392" s="41"/>
      <c r="BX392" s="42"/>
      <c r="BY392" s="43"/>
    </row>
    <row r="393" spans="1:77" ht="17.350000000000001" customHeight="1">
      <c r="A393" s="66" t="str">
        <f t="shared" si="20"/>
        <v>010001</v>
      </c>
      <c r="B393" s="63" t="s">
        <v>520</v>
      </c>
      <c r="C393" s="62" t="str">
        <f t="shared" si="19"/>
        <v/>
      </c>
      <c r="D393" s="66" t="str">
        <f t="shared" si="21"/>
        <v/>
      </c>
      <c r="E393" s="32"/>
      <c r="F393" s="33"/>
      <c r="G393" s="59"/>
      <c r="H393" s="58"/>
      <c r="I393" s="35"/>
      <c r="J393" s="35"/>
      <c r="K393" s="35"/>
      <c r="L393" s="35"/>
      <c r="M393" s="35"/>
      <c r="N393" s="35"/>
      <c r="O393" s="35"/>
      <c r="P393" s="35"/>
      <c r="Q393" s="34"/>
      <c r="R393" s="35"/>
      <c r="S393" s="35"/>
      <c r="T393" s="35"/>
      <c r="U393" s="35"/>
      <c r="V393" s="35"/>
      <c r="W393" s="35"/>
      <c r="X393" s="35"/>
      <c r="Y393" s="35"/>
      <c r="Z393" s="36"/>
      <c r="AA393" s="34"/>
      <c r="AB393" s="35"/>
      <c r="AC393" s="35"/>
      <c r="AD393" s="35"/>
      <c r="AE393" s="36"/>
      <c r="AF393" s="34"/>
      <c r="AG393" s="35"/>
      <c r="AH393" s="35"/>
      <c r="AI393" s="35"/>
      <c r="AJ393" s="35"/>
      <c r="AK393" s="35"/>
      <c r="AL393" s="35"/>
      <c r="AM393" s="35"/>
      <c r="AN393" s="35"/>
      <c r="AO393" s="35"/>
      <c r="AP393" s="36"/>
      <c r="AQ393" s="34"/>
      <c r="AR393" s="35"/>
      <c r="AS393" s="35"/>
      <c r="AT393" s="35"/>
      <c r="AU393" s="35"/>
      <c r="AV393" s="35"/>
      <c r="AW393" s="35"/>
      <c r="AX393" s="37"/>
      <c r="AY393" s="34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7"/>
      <c r="BP393" s="38"/>
      <c r="BQ393" s="35"/>
      <c r="BR393" s="39"/>
      <c r="BS393" s="40"/>
      <c r="BT393" s="60"/>
      <c r="BU393" s="41"/>
      <c r="BV393" s="41"/>
      <c r="BW393" s="41"/>
      <c r="BX393" s="42"/>
      <c r="BY393" s="43"/>
    </row>
    <row r="394" spans="1:77" ht="17.350000000000001" customHeight="1">
      <c r="A394" s="66" t="str">
        <f t="shared" si="20"/>
        <v>010001</v>
      </c>
      <c r="B394" s="63" t="s">
        <v>521</v>
      </c>
      <c r="C394" s="62" t="str">
        <f t="shared" si="19"/>
        <v/>
      </c>
      <c r="D394" s="66" t="str">
        <f t="shared" si="21"/>
        <v/>
      </c>
      <c r="E394" s="32"/>
      <c r="F394" s="33"/>
      <c r="G394" s="59"/>
      <c r="H394" s="58"/>
      <c r="I394" s="35"/>
      <c r="J394" s="35"/>
      <c r="K394" s="35"/>
      <c r="L394" s="35"/>
      <c r="M394" s="35"/>
      <c r="N394" s="35"/>
      <c r="O394" s="35"/>
      <c r="P394" s="35"/>
      <c r="Q394" s="34"/>
      <c r="R394" s="35"/>
      <c r="S394" s="35"/>
      <c r="T394" s="35"/>
      <c r="U394" s="35"/>
      <c r="V394" s="35"/>
      <c r="W394" s="35"/>
      <c r="X394" s="35"/>
      <c r="Y394" s="35"/>
      <c r="Z394" s="36"/>
      <c r="AA394" s="34"/>
      <c r="AB394" s="35"/>
      <c r="AC394" s="35"/>
      <c r="AD394" s="35"/>
      <c r="AE394" s="36"/>
      <c r="AF394" s="34"/>
      <c r="AG394" s="35"/>
      <c r="AH394" s="35"/>
      <c r="AI394" s="35"/>
      <c r="AJ394" s="35"/>
      <c r="AK394" s="35"/>
      <c r="AL394" s="35"/>
      <c r="AM394" s="35"/>
      <c r="AN394" s="35"/>
      <c r="AO394" s="35"/>
      <c r="AP394" s="36"/>
      <c r="AQ394" s="34"/>
      <c r="AR394" s="35"/>
      <c r="AS394" s="35"/>
      <c r="AT394" s="35"/>
      <c r="AU394" s="35"/>
      <c r="AV394" s="35"/>
      <c r="AW394" s="35"/>
      <c r="AX394" s="37"/>
      <c r="AY394" s="34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7"/>
      <c r="BP394" s="38"/>
      <c r="BQ394" s="35"/>
      <c r="BR394" s="39"/>
      <c r="BS394" s="40"/>
      <c r="BT394" s="60"/>
      <c r="BU394" s="41"/>
      <c r="BV394" s="41"/>
      <c r="BW394" s="41"/>
      <c r="BX394" s="42"/>
      <c r="BY394" s="43"/>
    </row>
    <row r="395" spans="1:77" ht="18" customHeight="1">
      <c r="A395" s="66" t="str">
        <f t="shared" si="20"/>
        <v>010001</v>
      </c>
      <c r="B395" s="63" t="s">
        <v>522</v>
      </c>
      <c r="C395" s="62" t="str">
        <f t="shared" si="19"/>
        <v/>
      </c>
      <c r="D395" s="66" t="str">
        <f t="shared" si="21"/>
        <v/>
      </c>
      <c r="E395" s="32"/>
      <c r="F395" s="33"/>
      <c r="G395" s="59"/>
      <c r="H395" s="58"/>
      <c r="I395" s="35"/>
      <c r="J395" s="35"/>
      <c r="K395" s="35"/>
      <c r="L395" s="35"/>
      <c r="M395" s="35"/>
      <c r="N395" s="35"/>
      <c r="O395" s="35"/>
      <c r="P395" s="35"/>
      <c r="Q395" s="34"/>
      <c r="R395" s="35"/>
      <c r="S395" s="35"/>
      <c r="T395" s="35"/>
      <c r="U395" s="35"/>
      <c r="V395" s="35"/>
      <c r="W395" s="35"/>
      <c r="X395" s="35"/>
      <c r="Y395" s="35"/>
      <c r="Z395" s="36"/>
      <c r="AA395" s="34"/>
      <c r="AB395" s="35"/>
      <c r="AC395" s="35"/>
      <c r="AD395" s="35"/>
      <c r="AE395" s="36"/>
      <c r="AF395" s="34"/>
      <c r="AG395" s="35"/>
      <c r="AH395" s="35"/>
      <c r="AI395" s="35"/>
      <c r="AJ395" s="35"/>
      <c r="AK395" s="35"/>
      <c r="AL395" s="35"/>
      <c r="AM395" s="35"/>
      <c r="AN395" s="35"/>
      <c r="AO395" s="35"/>
      <c r="AP395" s="36"/>
      <c r="AQ395" s="34"/>
      <c r="AR395" s="35"/>
      <c r="AS395" s="35"/>
      <c r="AT395" s="35"/>
      <c r="AU395" s="35"/>
      <c r="AV395" s="35"/>
      <c r="AW395" s="35"/>
      <c r="AX395" s="37"/>
      <c r="AY395" s="34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7"/>
      <c r="BP395" s="38"/>
      <c r="BQ395" s="35"/>
      <c r="BR395" s="39"/>
      <c r="BS395" s="40"/>
      <c r="BT395" s="60"/>
      <c r="BU395" s="41"/>
      <c r="BV395" s="41"/>
      <c r="BW395" s="41"/>
      <c r="BX395" s="42"/>
      <c r="BY395" s="43"/>
    </row>
    <row r="396" spans="1:77" ht="18" customHeight="1">
      <c r="A396" s="66" t="str">
        <f t="shared" si="20"/>
        <v>010001</v>
      </c>
      <c r="B396" s="63" t="s">
        <v>523</v>
      </c>
      <c r="C396" s="62" t="str">
        <f t="shared" si="19"/>
        <v/>
      </c>
      <c r="D396" s="66" t="str">
        <f t="shared" si="21"/>
        <v/>
      </c>
      <c r="E396" s="32"/>
      <c r="F396" s="33"/>
      <c r="G396" s="59"/>
      <c r="H396" s="58"/>
      <c r="I396" s="35"/>
      <c r="J396" s="35"/>
      <c r="K396" s="35"/>
      <c r="L396" s="35"/>
      <c r="M396" s="35"/>
      <c r="N396" s="35"/>
      <c r="O396" s="35"/>
      <c r="P396" s="35"/>
      <c r="Q396" s="34"/>
      <c r="R396" s="35"/>
      <c r="S396" s="35"/>
      <c r="T396" s="35"/>
      <c r="U396" s="35"/>
      <c r="V396" s="35"/>
      <c r="W396" s="35"/>
      <c r="X396" s="35"/>
      <c r="Y396" s="35"/>
      <c r="Z396" s="36"/>
      <c r="AA396" s="34"/>
      <c r="AB396" s="35"/>
      <c r="AC396" s="35"/>
      <c r="AD396" s="35"/>
      <c r="AE396" s="36"/>
      <c r="AF396" s="34"/>
      <c r="AG396" s="35"/>
      <c r="AH396" s="35"/>
      <c r="AI396" s="35"/>
      <c r="AJ396" s="35"/>
      <c r="AK396" s="35"/>
      <c r="AL396" s="35"/>
      <c r="AM396" s="35"/>
      <c r="AN396" s="35"/>
      <c r="AO396" s="35"/>
      <c r="AP396" s="36"/>
      <c r="AQ396" s="34"/>
      <c r="AR396" s="35"/>
      <c r="AS396" s="35"/>
      <c r="AT396" s="35"/>
      <c r="AU396" s="35"/>
      <c r="AV396" s="35"/>
      <c r="AW396" s="35"/>
      <c r="AX396" s="37"/>
      <c r="AY396" s="34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7"/>
      <c r="BP396" s="38"/>
      <c r="BQ396" s="35"/>
      <c r="BR396" s="39"/>
      <c r="BS396" s="40"/>
      <c r="BT396" s="60"/>
      <c r="BU396" s="41"/>
      <c r="BV396" s="41"/>
      <c r="BW396" s="41"/>
      <c r="BX396" s="42"/>
      <c r="BY396" s="43"/>
    </row>
    <row r="397" spans="1:77" ht="18" customHeight="1">
      <c r="A397" s="66" t="str">
        <f t="shared" si="20"/>
        <v>010001</v>
      </c>
      <c r="B397" s="63" t="s">
        <v>524</v>
      </c>
      <c r="C397" s="62" t="str">
        <f t="shared" si="19"/>
        <v/>
      </c>
      <c r="D397" s="66" t="str">
        <f t="shared" si="21"/>
        <v/>
      </c>
      <c r="E397" s="32"/>
      <c r="F397" s="33"/>
      <c r="G397" s="59"/>
      <c r="H397" s="58"/>
      <c r="I397" s="35"/>
      <c r="J397" s="35"/>
      <c r="K397" s="35"/>
      <c r="L397" s="35"/>
      <c r="M397" s="35"/>
      <c r="N397" s="35"/>
      <c r="O397" s="35"/>
      <c r="P397" s="35"/>
      <c r="Q397" s="34"/>
      <c r="R397" s="35"/>
      <c r="S397" s="35"/>
      <c r="T397" s="35"/>
      <c r="U397" s="35"/>
      <c r="V397" s="35"/>
      <c r="W397" s="35"/>
      <c r="X397" s="35"/>
      <c r="Y397" s="35"/>
      <c r="Z397" s="36"/>
      <c r="AA397" s="34"/>
      <c r="AB397" s="35"/>
      <c r="AC397" s="35"/>
      <c r="AD397" s="35"/>
      <c r="AE397" s="36"/>
      <c r="AF397" s="34"/>
      <c r="AG397" s="35"/>
      <c r="AH397" s="35"/>
      <c r="AI397" s="35"/>
      <c r="AJ397" s="35"/>
      <c r="AK397" s="35"/>
      <c r="AL397" s="35"/>
      <c r="AM397" s="35"/>
      <c r="AN397" s="35"/>
      <c r="AO397" s="35"/>
      <c r="AP397" s="36"/>
      <c r="AQ397" s="34"/>
      <c r="AR397" s="35"/>
      <c r="AS397" s="35"/>
      <c r="AT397" s="35"/>
      <c r="AU397" s="35"/>
      <c r="AV397" s="35"/>
      <c r="AW397" s="35"/>
      <c r="AX397" s="37"/>
      <c r="AY397" s="34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7"/>
      <c r="BP397" s="38"/>
      <c r="BQ397" s="35"/>
      <c r="BR397" s="39"/>
      <c r="BS397" s="40"/>
      <c r="BT397" s="60"/>
      <c r="BU397" s="41"/>
      <c r="BV397" s="41"/>
      <c r="BW397" s="41"/>
      <c r="BX397" s="42"/>
      <c r="BY397" s="43"/>
    </row>
    <row r="398" spans="1:77" ht="18" customHeight="1">
      <c r="A398" s="66" t="str">
        <f t="shared" si="20"/>
        <v>010001</v>
      </c>
      <c r="B398" s="63" t="s">
        <v>525</v>
      </c>
      <c r="C398" s="62" t="str">
        <f t="shared" si="19"/>
        <v/>
      </c>
      <c r="D398" s="66" t="str">
        <f t="shared" si="21"/>
        <v/>
      </c>
      <c r="E398" s="32"/>
      <c r="F398" s="33"/>
      <c r="G398" s="59"/>
      <c r="H398" s="58"/>
      <c r="I398" s="35"/>
      <c r="J398" s="35"/>
      <c r="K398" s="35"/>
      <c r="L398" s="35"/>
      <c r="M398" s="35"/>
      <c r="N398" s="35"/>
      <c r="O398" s="35"/>
      <c r="P398" s="35"/>
      <c r="Q398" s="34"/>
      <c r="R398" s="35"/>
      <c r="S398" s="35"/>
      <c r="T398" s="35"/>
      <c r="U398" s="35"/>
      <c r="V398" s="35"/>
      <c r="W398" s="35"/>
      <c r="X398" s="35"/>
      <c r="Y398" s="35"/>
      <c r="Z398" s="36"/>
      <c r="AA398" s="34"/>
      <c r="AB398" s="35"/>
      <c r="AC398" s="35"/>
      <c r="AD398" s="35"/>
      <c r="AE398" s="36"/>
      <c r="AF398" s="34"/>
      <c r="AG398" s="35"/>
      <c r="AH398" s="35"/>
      <c r="AI398" s="35"/>
      <c r="AJ398" s="35"/>
      <c r="AK398" s="35"/>
      <c r="AL398" s="35"/>
      <c r="AM398" s="35"/>
      <c r="AN398" s="35"/>
      <c r="AO398" s="35"/>
      <c r="AP398" s="36"/>
      <c r="AQ398" s="34"/>
      <c r="AR398" s="35"/>
      <c r="AS398" s="35"/>
      <c r="AT398" s="35"/>
      <c r="AU398" s="35"/>
      <c r="AV398" s="35"/>
      <c r="AW398" s="35"/>
      <c r="AX398" s="37"/>
      <c r="AY398" s="34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7"/>
      <c r="BP398" s="38"/>
      <c r="BQ398" s="35"/>
      <c r="BR398" s="39"/>
      <c r="BS398" s="40"/>
      <c r="BT398" s="60"/>
      <c r="BU398" s="41"/>
      <c r="BV398" s="41"/>
      <c r="BW398" s="41"/>
      <c r="BX398" s="42"/>
      <c r="BY398" s="43"/>
    </row>
    <row r="399" spans="1:77" ht="18" customHeight="1">
      <c r="A399" s="66" t="str">
        <f t="shared" si="20"/>
        <v>010001</v>
      </c>
      <c r="B399" s="63" t="s">
        <v>526</v>
      </c>
      <c r="C399" s="62" t="str">
        <f t="shared" si="19"/>
        <v/>
      </c>
      <c r="D399" s="66" t="str">
        <f t="shared" si="21"/>
        <v/>
      </c>
      <c r="E399" s="32"/>
      <c r="F399" s="33"/>
      <c r="G399" s="59"/>
      <c r="H399" s="58"/>
      <c r="I399" s="35"/>
      <c r="J399" s="35"/>
      <c r="K399" s="35"/>
      <c r="L399" s="35"/>
      <c r="M399" s="35"/>
      <c r="N399" s="35"/>
      <c r="O399" s="35"/>
      <c r="P399" s="35"/>
      <c r="Q399" s="34"/>
      <c r="R399" s="35"/>
      <c r="S399" s="35"/>
      <c r="T399" s="35"/>
      <c r="U399" s="35"/>
      <c r="V399" s="35"/>
      <c r="W399" s="35"/>
      <c r="X399" s="35"/>
      <c r="Y399" s="35"/>
      <c r="Z399" s="36"/>
      <c r="AA399" s="34"/>
      <c r="AB399" s="35"/>
      <c r="AC399" s="35"/>
      <c r="AD399" s="35"/>
      <c r="AE399" s="36"/>
      <c r="AF399" s="34"/>
      <c r="AG399" s="35"/>
      <c r="AH399" s="35"/>
      <c r="AI399" s="35"/>
      <c r="AJ399" s="35"/>
      <c r="AK399" s="35"/>
      <c r="AL399" s="35"/>
      <c r="AM399" s="35"/>
      <c r="AN399" s="35"/>
      <c r="AO399" s="35"/>
      <c r="AP399" s="36"/>
      <c r="AQ399" s="34"/>
      <c r="AR399" s="35"/>
      <c r="AS399" s="35"/>
      <c r="AT399" s="35"/>
      <c r="AU399" s="35"/>
      <c r="AV399" s="35"/>
      <c r="AW399" s="35"/>
      <c r="AX399" s="37"/>
      <c r="AY399" s="34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7"/>
      <c r="BP399" s="38"/>
      <c r="BQ399" s="35"/>
      <c r="BR399" s="39"/>
      <c r="BS399" s="40"/>
      <c r="BT399" s="60"/>
      <c r="BU399" s="41"/>
      <c r="BV399" s="41"/>
      <c r="BW399" s="41"/>
      <c r="BX399" s="42"/>
      <c r="BY399" s="43"/>
    </row>
    <row r="400" spans="1:77" ht="18" customHeight="1">
      <c r="A400" s="66" t="str">
        <f t="shared" si="20"/>
        <v>010001</v>
      </c>
      <c r="B400" s="63" t="s">
        <v>527</v>
      </c>
      <c r="C400" s="62" t="str">
        <f t="shared" si="19"/>
        <v/>
      </c>
      <c r="D400" s="66" t="str">
        <f t="shared" si="21"/>
        <v/>
      </c>
      <c r="E400" s="32"/>
      <c r="F400" s="33"/>
      <c r="G400" s="59"/>
      <c r="H400" s="58"/>
      <c r="I400" s="35"/>
      <c r="J400" s="35"/>
      <c r="K400" s="35"/>
      <c r="L400" s="35"/>
      <c r="M400" s="35"/>
      <c r="N400" s="35"/>
      <c r="O400" s="35"/>
      <c r="P400" s="35"/>
      <c r="Q400" s="34"/>
      <c r="R400" s="35"/>
      <c r="S400" s="35"/>
      <c r="T400" s="35"/>
      <c r="U400" s="35"/>
      <c r="V400" s="35"/>
      <c r="W400" s="35"/>
      <c r="X400" s="35"/>
      <c r="Y400" s="35"/>
      <c r="Z400" s="36"/>
      <c r="AA400" s="34"/>
      <c r="AB400" s="35"/>
      <c r="AC400" s="35"/>
      <c r="AD400" s="35"/>
      <c r="AE400" s="36"/>
      <c r="AF400" s="34"/>
      <c r="AG400" s="35"/>
      <c r="AH400" s="35"/>
      <c r="AI400" s="35"/>
      <c r="AJ400" s="35"/>
      <c r="AK400" s="35"/>
      <c r="AL400" s="35"/>
      <c r="AM400" s="35"/>
      <c r="AN400" s="35"/>
      <c r="AO400" s="35"/>
      <c r="AP400" s="36"/>
      <c r="AQ400" s="34"/>
      <c r="AR400" s="35"/>
      <c r="AS400" s="35"/>
      <c r="AT400" s="35"/>
      <c r="AU400" s="35"/>
      <c r="AV400" s="35"/>
      <c r="AW400" s="35"/>
      <c r="AX400" s="37"/>
      <c r="AY400" s="34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7"/>
      <c r="BP400" s="38"/>
      <c r="BQ400" s="35"/>
      <c r="BR400" s="39"/>
      <c r="BS400" s="40"/>
      <c r="BT400" s="60"/>
      <c r="BU400" s="41"/>
      <c r="BV400" s="41"/>
      <c r="BW400" s="41"/>
      <c r="BX400" s="42"/>
      <c r="BY400" s="43"/>
    </row>
    <row r="401" spans="1:77" ht="18" customHeight="1">
      <c r="A401" s="66" t="str">
        <f t="shared" si="20"/>
        <v>010001</v>
      </c>
      <c r="B401" s="63" t="s">
        <v>528</v>
      </c>
      <c r="C401" s="62" t="str">
        <f t="shared" si="19"/>
        <v/>
      </c>
      <c r="D401" s="66" t="str">
        <f t="shared" si="21"/>
        <v/>
      </c>
      <c r="E401" s="32"/>
      <c r="F401" s="33"/>
      <c r="G401" s="59"/>
      <c r="H401" s="58"/>
      <c r="I401" s="35"/>
      <c r="J401" s="35"/>
      <c r="K401" s="35"/>
      <c r="L401" s="35"/>
      <c r="M401" s="35"/>
      <c r="N401" s="35"/>
      <c r="O401" s="35"/>
      <c r="P401" s="35"/>
      <c r="Q401" s="34"/>
      <c r="R401" s="35"/>
      <c r="S401" s="35"/>
      <c r="T401" s="35"/>
      <c r="U401" s="35"/>
      <c r="V401" s="35"/>
      <c r="W401" s="35"/>
      <c r="X401" s="35"/>
      <c r="Y401" s="35"/>
      <c r="Z401" s="36"/>
      <c r="AA401" s="34"/>
      <c r="AB401" s="35"/>
      <c r="AC401" s="35"/>
      <c r="AD401" s="35"/>
      <c r="AE401" s="36"/>
      <c r="AF401" s="34"/>
      <c r="AG401" s="35"/>
      <c r="AH401" s="35"/>
      <c r="AI401" s="35"/>
      <c r="AJ401" s="35"/>
      <c r="AK401" s="35"/>
      <c r="AL401" s="35"/>
      <c r="AM401" s="35"/>
      <c r="AN401" s="35"/>
      <c r="AO401" s="35"/>
      <c r="AP401" s="36"/>
      <c r="AQ401" s="34"/>
      <c r="AR401" s="35"/>
      <c r="AS401" s="35"/>
      <c r="AT401" s="35"/>
      <c r="AU401" s="35"/>
      <c r="AV401" s="35"/>
      <c r="AW401" s="35"/>
      <c r="AX401" s="37"/>
      <c r="AY401" s="34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7"/>
      <c r="BP401" s="38"/>
      <c r="BQ401" s="35"/>
      <c r="BR401" s="39"/>
      <c r="BS401" s="40"/>
      <c r="BT401" s="60"/>
      <c r="BU401" s="41"/>
      <c r="BV401" s="41"/>
      <c r="BW401" s="41"/>
      <c r="BX401" s="42"/>
      <c r="BY401" s="43"/>
    </row>
    <row r="402" spans="1:77" ht="18" customHeight="1">
      <c r="A402" s="66" t="str">
        <f t="shared" si="20"/>
        <v>010001</v>
      </c>
      <c r="B402" s="63" t="s">
        <v>529</v>
      </c>
      <c r="C402" s="62" t="str">
        <f t="shared" si="19"/>
        <v/>
      </c>
      <c r="D402" s="66" t="str">
        <f t="shared" si="21"/>
        <v/>
      </c>
      <c r="E402" s="32"/>
      <c r="F402" s="33"/>
      <c r="G402" s="59"/>
      <c r="H402" s="58"/>
      <c r="I402" s="35"/>
      <c r="J402" s="35"/>
      <c r="K402" s="35"/>
      <c r="L402" s="35"/>
      <c r="M402" s="35"/>
      <c r="N402" s="35"/>
      <c r="O402" s="35"/>
      <c r="P402" s="35"/>
      <c r="Q402" s="34"/>
      <c r="R402" s="35"/>
      <c r="S402" s="35"/>
      <c r="T402" s="35"/>
      <c r="U402" s="35"/>
      <c r="V402" s="35"/>
      <c r="W402" s="35"/>
      <c r="X402" s="35"/>
      <c r="Y402" s="35"/>
      <c r="Z402" s="36"/>
      <c r="AA402" s="34"/>
      <c r="AB402" s="35"/>
      <c r="AC402" s="35"/>
      <c r="AD402" s="35"/>
      <c r="AE402" s="36"/>
      <c r="AF402" s="34"/>
      <c r="AG402" s="35"/>
      <c r="AH402" s="35"/>
      <c r="AI402" s="35"/>
      <c r="AJ402" s="35"/>
      <c r="AK402" s="35"/>
      <c r="AL402" s="35"/>
      <c r="AM402" s="35"/>
      <c r="AN402" s="35"/>
      <c r="AO402" s="35"/>
      <c r="AP402" s="36"/>
      <c r="AQ402" s="34"/>
      <c r="AR402" s="35"/>
      <c r="AS402" s="35"/>
      <c r="AT402" s="35"/>
      <c r="AU402" s="35"/>
      <c r="AV402" s="35"/>
      <c r="AW402" s="35"/>
      <c r="AX402" s="37"/>
      <c r="AY402" s="34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7"/>
      <c r="BP402" s="38"/>
      <c r="BQ402" s="35"/>
      <c r="BR402" s="39"/>
      <c r="BS402" s="40"/>
      <c r="BT402" s="60"/>
      <c r="BU402" s="41"/>
      <c r="BV402" s="41"/>
      <c r="BW402" s="41"/>
      <c r="BX402" s="42"/>
      <c r="BY402" s="43"/>
    </row>
    <row r="403" spans="1:77" ht="17.350000000000001" customHeight="1">
      <c r="A403" s="66" t="str">
        <f t="shared" si="20"/>
        <v>010001</v>
      </c>
      <c r="B403" s="63" t="s">
        <v>530</v>
      </c>
      <c r="C403" s="62" t="str">
        <f t="shared" si="19"/>
        <v/>
      </c>
      <c r="D403" s="66" t="str">
        <f t="shared" si="21"/>
        <v/>
      </c>
      <c r="E403" s="32"/>
      <c r="F403" s="33"/>
      <c r="G403" s="59"/>
      <c r="H403" s="58"/>
      <c r="I403" s="35"/>
      <c r="J403" s="35"/>
      <c r="K403" s="35"/>
      <c r="L403" s="35"/>
      <c r="M403" s="35"/>
      <c r="N403" s="35"/>
      <c r="O403" s="35"/>
      <c r="P403" s="35"/>
      <c r="Q403" s="34"/>
      <c r="R403" s="35"/>
      <c r="S403" s="35"/>
      <c r="T403" s="35"/>
      <c r="U403" s="35"/>
      <c r="V403" s="35"/>
      <c r="W403" s="35"/>
      <c r="X403" s="35"/>
      <c r="Y403" s="35"/>
      <c r="Z403" s="36"/>
      <c r="AA403" s="34"/>
      <c r="AB403" s="35"/>
      <c r="AC403" s="35"/>
      <c r="AD403" s="35"/>
      <c r="AE403" s="36"/>
      <c r="AF403" s="34"/>
      <c r="AG403" s="35"/>
      <c r="AH403" s="35"/>
      <c r="AI403" s="35"/>
      <c r="AJ403" s="35"/>
      <c r="AK403" s="35"/>
      <c r="AL403" s="35"/>
      <c r="AM403" s="35"/>
      <c r="AN403" s="35"/>
      <c r="AO403" s="35"/>
      <c r="AP403" s="36"/>
      <c r="AQ403" s="34"/>
      <c r="AR403" s="35"/>
      <c r="AS403" s="35"/>
      <c r="AT403" s="35"/>
      <c r="AU403" s="35"/>
      <c r="AV403" s="35"/>
      <c r="AW403" s="35"/>
      <c r="AX403" s="37"/>
      <c r="AY403" s="34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7"/>
      <c r="BP403" s="38"/>
      <c r="BQ403" s="35"/>
      <c r="BR403" s="39"/>
      <c r="BS403" s="40"/>
      <c r="BT403" s="60"/>
      <c r="BU403" s="41"/>
      <c r="BV403" s="41"/>
      <c r="BW403" s="41"/>
      <c r="BX403" s="42"/>
      <c r="BY403" s="43"/>
    </row>
    <row r="404" spans="1:77" ht="17.350000000000001" customHeight="1">
      <c r="A404" s="66" t="str">
        <f t="shared" si="20"/>
        <v>010001</v>
      </c>
      <c r="B404" s="63" t="s">
        <v>531</v>
      </c>
      <c r="C404" s="62" t="str">
        <f t="shared" si="19"/>
        <v/>
      </c>
      <c r="D404" s="66" t="str">
        <f t="shared" si="21"/>
        <v/>
      </c>
      <c r="E404" s="32"/>
      <c r="F404" s="33"/>
      <c r="G404" s="59"/>
      <c r="H404" s="58"/>
      <c r="I404" s="35"/>
      <c r="J404" s="35"/>
      <c r="K404" s="35"/>
      <c r="L404" s="35"/>
      <c r="M404" s="35"/>
      <c r="N404" s="35"/>
      <c r="O404" s="35"/>
      <c r="P404" s="35"/>
      <c r="Q404" s="34"/>
      <c r="R404" s="35"/>
      <c r="S404" s="35"/>
      <c r="T404" s="35"/>
      <c r="U404" s="35"/>
      <c r="V404" s="35"/>
      <c r="W404" s="35"/>
      <c r="X404" s="35"/>
      <c r="Y404" s="35"/>
      <c r="Z404" s="36"/>
      <c r="AA404" s="34"/>
      <c r="AB404" s="35"/>
      <c r="AC404" s="35"/>
      <c r="AD404" s="35"/>
      <c r="AE404" s="36"/>
      <c r="AF404" s="34"/>
      <c r="AG404" s="35"/>
      <c r="AH404" s="35"/>
      <c r="AI404" s="35"/>
      <c r="AJ404" s="35"/>
      <c r="AK404" s="35"/>
      <c r="AL404" s="35"/>
      <c r="AM404" s="35"/>
      <c r="AN404" s="35"/>
      <c r="AO404" s="35"/>
      <c r="AP404" s="36"/>
      <c r="AQ404" s="34"/>
      <c r="AR404" s="35"/>
      <c r="AS404" s="35"/>
      <c r="AT404" s="35"/>
      <c r="AU404" s="35"/>
      <c r="AV404" s="35"/>
      <c r="AW404" s="35"/>
      <c r="AX404" s="37"/>
      <c r="AY404" s="34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7"/>
      <c r="BP404" s="38"/>
      <c r="BQ404" s="35"/>
      <c r="BR404" s="39"/>
      <c r="BS404" s="40"/>
      <c r="BT404" s="60"/>
      <c r="BU404" s="41"/>
      <c r="BV404" s="41"/>
      <c r="BW404" s="41"/>
      <c r="BX404" s="42"/>
      <c r="BY404" s="43"/>
    </row>
    <row r="405" spans="1:77" ht="17.350000000000001" customHeight="1">
      <c r="A405" s="66" t="str">
        <f t="shared" si="20"/>
        <v>010001</v>
      </c>
      <c r="B405" s="63" t="s">
        <v>532</v>
      </c>
      <c r="C405" s="62" t="str">
        <f t="shared" si="19"/>
        <v/>
      </c>
      <c r="D405" s="66" t="str">
        <f t="shared" si="21"/>
        <v/>
      </c>
      <c r="E405" s="32"/>
      <c r="F405" s="33"/>
      <c r="G405" s="59"/>
      <c r="H405" s="58"/>
      <c r="I405" s="35"/>
      <c r="J405" s="35"/>
      <c r="K405" s="35"/>
      <c r="L405" s="35"/>
      <c r="M405" s="35"/>
      <c r="N405" s="35"/>
      <c r="O405" s="35"/>
      <c r="P405" s="35"/>
      <c r="Q405" s="34"/>
      <c r="R405" s="35"/>
      <c r="S405" s="35"/>
      <c r="T405" s="35"/>
      <c r="U405" s="35"/>
      <c r="V405" s="35"/>
      <c r="W405" s="35"/>
      <c r="X405" s="35"/>
      <c r="Y405" s="35"/>
      <c r="Z405" s="36"/>
      <c r="AA405" s="34"/>
      <c r="AB405" s="35"/>
      <c r="AC405" s="35"/>
      <c r="AD405" s="35"/>
      <c r="AE405" s="36"/>
      <c r="AF405" s="34"/>
      <c r="AG405" s="35"/>
      <c r="AH405" s="35"/>
      <c r="AI405" s="35"/>
      <c r="AJ405" s="35"/>
      <c r="AK405" s="35"/>
      <c r="AL405" s="35"/>
      <c r="AM405" s="35"/>
      <c r="AN405" s="35"/>
      <c r="AO405" s="35"/>
      <c r="AP405" s="36"/>
      <c r="AQ405" s="34"/>
      <c r="AR405" s="35"/>
      <c r="AS405" s="35"/>
      <c r="AT405" s="35"/>
      <c r="AU405" s="35"/>
      <c r="AV405" s="35"/>
      <c r="AW405" s="35"/>
      <c r="AX405" s="37"/>
      <c r="AY405" s="34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7"/>
      <c r="BP405" s="38"/>
      <c r="BQ405" s="35"/>
      <c r="BR405" s="39"/>
      <c r="BS405" s="40"/>
      <c r="BT405" s="60"/>
      <c r="BU405" s="41"/>
      <c r="BV405" s="41"/>
      <c r="BW405" s="41"/>
      <c r="BX405" s="42"/>
      <c r="BY405" s="43"/>
    </row>
    <row r="406" spans="1:77" ht="17.350000000000001" customHeight="1">
      <c r="A406" s="66" t="str">
        <f t="shared" si="20"/>
        <v>010001</v>
      </c>
      <c r="B406" s="63" t="s">
        <v>533</v>
      </c>
      <c r="C406" s="62" t="str">
        <f t="shared" si="19"/>
        <v/>
      </c>
      <c r="D406" s="66" t="str">
        <f t="shared" si="21"/>
        <v/>
      </c>
      <c r="E406" s="32"/>
      <c r="F406" s="33"/>
      <c r="G406" s="59"/>
      <c r="H406" s="58"/>
      <c r="I406" s="35"/>
      <c r="J406" s="35"/>
      <c r="K406" s="35"/>
      <c r="L406" s="35"/>
      <c r="M406" s="35"/>
      <c r="N406" s="35"/>
      <c r="O406" s="35"/>
      <c r="P406" s="35"/>
      <c r="Q406" s="34"/>
      <c r="R406" s="35"/>
      <c r="S406" s="35"/>
      <c r="T406" s="35"/>
      <c r="U406" s="35"/>
      <c r="V406" s="35"/>
      <c r="W406" s="35"/>
      <c r="X406" s="35"/>
      <c r="Y406" s="35"/>
      <c r="Z406" s="36"/>
      <c r="AA406" s="34"/>
      <c r="AB406" s="35"/>
      <c r="AC406" s="35"/>
      <c r="AD406" s="35"/>
      <c r="AE406" s="36"/>
      <c r="AF406" s="34"/>
      <c r="AG406" s="35"/>
      <c r="AH406" s="35"/>
      <c r="AI406" s="35"/>
      <c r="AJ406" s="35"/>
      <c r="AK406" s="35"/>
      <c r="AL406" s="35"/>
      <c r="AM406" s="35"/>
      <c r="AN406" s="35"/>
      <c r="AO406" s="35"/>
      <c r="AP406" s="36"/>
      <c r="AQ406" s="34"/>
      <c r="AR406" s="35"/>
      <c r="AS406" s="35"/>
      <c r="AT406" s="35"/>
      <c r="AU406" s="35"/>
      <c r="AV406" s="35"/>
      <c r="AW406" s="35"/>
      <c r="AX406" s="37"/>
      <c r="AY406" s="34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7"/>
      <c r="BP406" s="38"/>
      <c r="BQ406" s="35"/>
      <c r="BR406" s="39"/>
      <c r="BS406" s="40"/>
      <c r="BT406" s="60"/>
      <c r="BU406" s="41"/>
      <c r="BV406" s="41"/>
      <c r="BW406" s="41"/>
      <c r="BX406" s="42"/>
      <c r="BY406" s="43"/>
    </row>
    <row r="407" spans="1:77" ht="17.350000000000001" customHeight="1">
      <c r="A407" s="66" t="str">
        <f t="shared" si="20"/>
        <v>010001</v>
      </c>
      <c r="B407" s="63" t="s">
        <v>534</v>
      </c>
      <c r="C407" s="62" t="str">
        <f t="shared" si="19"/>
        <v/>
      </c>
      <c r="D407" s="66" t="str">
        <f t="shared" si="21"/>
        <v/>
      </c>
      <c r="E407" s="32"/>
      <c r="F407" s="33"/>
      <c r="G407" s="59"/>
      <c r="H407" s="58"/>
      <c r="I407" s="35"/>
      <c r="J407" s="35"/>
      <c r="K407" s="35"/>
      <c r="L407" s="35"/>
      <c r="M407" s="35"/>
      <c r="N407" s="35"/>
      <c r="O407" s="35"/>
      <c r="P407" s="35"/>
      <c r="Q407" s="34"/>
      <c r="R407" s="35"/>
      <c r="S407" s="35"/>
      <c r="T407" s="35"/>
      <c r="U407" s="35"/>
      <c r="V407" s="35"/>
      <c r="W407" s="35"/>
      <c r="X407" s="35"/>
      <c r="Y407" s="35"/>
      <c r="Z407" s="36"/>
      <c r="AA407" s="34"/>
      <c r="AB407" s="35"/>
      <c r="AC407" s="35"/>
      <c r="AD407" s="35"/>
      <c r="AE407" s="36"/>
      <c r="AF407" s="34"/>
      <c r="AG407" s="35"/>
      <c r="AH407" s="35"/>
      <c r="AI407" s="35"/>
      <c r="AJ407" s="35"/>
      <c r="AK407" s="35"/>
      <c r="AL407" s="35"/>
      <c r="AM407" s="35"/>
      <c r="AN407" s="35"/>
      <c r="AO407" s="35"/>
      <c r="AP407" s="36"/>
      <c r="AQ407" s="34"/>
      <c r="AR407" s="35"/>
      <c r="AS407" s="35"/>
      <c r="AT407" s="35"/>
      <c r="AU407" s="35"/>
      <c r="AV407" s="35"/>
      <c r="AW407" s="35"/>
      <c r="AX407" s="37"/>
      <c r="AY407" s="34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7"/>
      <c r="BP407" s="38"/>
      <c r="BQ407" s="35"/>
      <c r="BR407" s="39"/>
      <c r="BS407" s="40"/>
      <c r="BT407" s="60"/>
      <c r="BU407" s="41"/>
      <c r="BV407" s="41"/>
      <c r="BW407" s="41"/>
      <c r="BX407" s="42"/>
      <c r="BY407" s="43"/>
    </row>
    <row r="408" spans="1:77" ht="17.350000000000001" customHeight="1">
      <c r="A408" s="66" t="str">
        <f t="shared" si="20"/>
        <v>010001</v>
      </c>
      <c r="B408" s="63" t="s">
        <v>535</v>
      </c>
      <c r="C408" s="62" t="str">
        <f t="shared" si="19"/>
        <v/>
      </c>
      <c r="D408" s="66" t="str">
        <f t="shared" si="21"/>
        <v/>
      </c>
      <c r="E408" s="32"/>
      <c r="F408" s="33"/>
      <c r="G408" s="59"/>
      <c r="H408" s="58"/>
      <c r="I408" s="35"/>
      <c r="J408" s="35"/>
      <c r="K408" s="35"/>
      <c r="L408" s="35"/>
      <c r="M408" s="35"/>
      <c r="N408" s="35"/>
      <c r="O408" s="35"/>
      <c r="P408" s="35"/>
      <c r="Q408" s="34"/>
      <c r="R408" s="35"/>
      <c r="S408" s="35"/>
      <c r="T408" s="35"/>
      <c r="U408" s="35"/>
      <c r="V408" s="35"/>
      <c r="W408" s="35"/>
      <c r="X408" s="35"/>
      <c r="Y408" s="35"/>
      <c r="Z408" s="36"/>
      <c r="AA408" s="34"/>
      <c r="AB408" s="35"/>
      <c r="AC408" s="35"/>
      <c r="AD408" s="35"/>
      <c r="AE408" s="36"/>
      <c r="AF408" s="34"/>
      <c r="AG408" s="35"/>
      <c r="AH408" s="35"/>
      <c r="AI408" s="35"/>
      <c r="AJ408" s="35"/>
      <c r="AK408" s="35"/>
      <c r="AL408" s="35"/>
      <c r="AM408" s="35"/>
      <c r="AN408" s="35"/>
      <c r="AO408" s="35"/>
      <c r="AP408" s="36"/>
      <c r="AQ408" s="34"/>
      <c r="AR408" s="35"/>
      <c r="AS408" s="35"/>
      <c r="AT408" s="35"/>
      <c r="AU408" s="35"/>
      <c r="AV408" s="35"/>
      <c r="AW408" s="35"/>
      <c r="AX408" s="37"/>
      <c r="AY408" s="34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7"/>
      <c r="BP408" s="38"/>
      <c r="BQ408" s="35"/>
      <c r="BR408" s="39"/>
      <c r="BS408" s="40"/>
      <c r="BT408" s="60"/>
      <c r="BU408" s="41"/>
      <c r="BV408" s="41"/>
      <c r="BW408" s="41"/>
      <c r="BX408" s="42"/>
      <c r="BY408" s="43"/>
    </row>
    <row r="409" spans="1:77" ht="17.350000000000001" customHeight="1">
      <c r="A409" s="66" t="str">
        <f t="shared" si="20"/>
        <v>010001</v>
      </c>
      <c r="B409" s="63" t="s">
        <v>536</v>
      </c>
      <c r="C409" s="62" t="str">
        <f t="shared" si="19"/>
        <v/>
      </c>
      <c r="D409" s="66" t="str">
        <f t="shared" si="21"/>
        <v/>
      </c>
      <c r="E409" s="32"/>
      <c r="F409" s="33"/>
      <c r="G409" s="59"/>
      <c r="H409" s="58"/>
      <c r="I409" s="35"/>
      <c r="J409" s="35"/>
      <c r="K409" s="35"/>
      <c r="L409" s="35"/>
      <c r="M409" s="35"/>
      <c r="N409" s="35"/>
      <c r="O409" s="35"/>
      <c r="P409" s="35"/>
      <c r="Q409" s="34"/>
      <c r="R409" s="35"/>
      <c r="S409" s="35"/>
      <c r="T409" s="35"/>
      <c r="U409" s="35"/>
      <c r="V409" s="35"/>
      <c r="W409" s="35"/>
      <c r="X409" s="35"/>
      <c r="Y409" s="35"/>
      <c r="Z409" s="36"/>
      <c r="AA409" s="34"/>
      <c r="AB409" s="35"/>
      <c r="AC409" s="35"/>
      <c r="AD409" s="35"/>
      <c r="AE409" s="36"/>
      <c r="AF409" s="34"/>
      <c r="AG409" s="35"/>
      <c r="AH409" s="35"/>
      <c r="AI409" s="35"/>
      <c r="AJ409" s="35"/>
      <c r="AK409" s="35"/>
      <c r="AL409" s="35"/>
      <c r="AM409" s="35"/>
      <c r="AN409" s="35"/>
      <c r="AO409" s="35"/>
      <c r="AP409" s="36"/>
      <c r="AQ409" s="34"/>
      <c r="AR409" s="35"/>
      <c r="AS409" s="35"/>
      <c r="AT409" s="35"/>
      <c r="AU409" s="35"/>
      <c r="AV409" s="35"/>
      <c r="AW409" s="35"/>
      <c r="AX409" s="37"/>
      <c r="AY409" s="34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7"/>
      <c r="BP409" s="38"/>
      <c r="BQ409" s="35"/>
      <c r="BR409" s="39"/>
      <c r="BS409" s="40"/>
      <c r="BT409" s="60"/>
      <c r="BU409" s="41"/>
      <c r="BV409" s="41"/>
      <c r="BW409" s="41"/>
      <c r="BX409" s="42"/>
      <c r="BY409" s="43"/>
    </row>
    <row r="410" spans="1:77" ht="17.350000000000001" customHeight="1">
      <c r="A410" s="66" t="str">
        <f t="shared" si="20"/>
        <v>010001</v>
      </c>
      <c r="B410" s="63" t="s">
        <v>537</v>
      </c>
      <c r="C410" s="62" t="str">
        <f t="shared" si="19"/>
        <v/>
      </c>
      <c r="D410" s="66" t="str">
        <f t="shared" si="21"/>
        <v/>
      </c>
      <c r="E410" s="32"/>
      <c r="F410" s="33"/>
      <c r="G410" s="59"/>
      <c r="H410" s="58"/>
      <c r="I410" s="35"/>
      <c r="J410" s="35"/>
      <c r="K410" s="35"/>
      <c r="L410" s="35"/>
      <c r="M410" s="35"/>
      <c r="N410" s="35"/>
      <c r="O410" s="35"/>
      <c r="P410" s="35"/>
      <c r="Q410" s="34"/>
      <c r="R410" s="35"/>
      <c r="S410" s="35"/>
      <c r="T410" s="35"/>
      <c r="U410" s="35"/>
      <c r="V410" s="35"/>
      <c r="W410" s="35"/>
      <c r="X410" s="35"/>
      <c r="Y410" s="35"/>
      <c r="Z410" s="36"/>
      <c r="AA410" s="34"/>
      <c r="AB410" s="35"/>
      <c r="AC410" s="35"/>
      <c r="AD410" s="35"/>
      <c r="AE410" s="36"/>
      <c r="AF410" s="34"/>
      <c r="AG410" s="35"/>
      <c r="AH410" s="35"/>
      <c r="AI410" s="35"/>
      <c r="AJ410" s="35"/>
      <c r="AK410" s="35"/>
      <c r="AL410" s="35"/>
      <c r="AM410" s="35"/>
      <c r="AN410" s="35"/>
      <c r="AO410" s="35"/>
      <c r="AP410" s="36"/>
      <c r="AQ410" s="34"/>
      <c r="AR410" s="35"/>
      <c r="AS410" s="35"/>
      <c r="AT410" s="35"/>
      <c r="AU410" s="35"/>
      <c r="AV410" s="35"/>
      <c r="AW410" s="35"/>
      <c r="AX410" s="37"/>
      <c r="AY410" s="34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7"/>
      <c r="BP410" s="38"/>
      <c r="BQ410" s="35"/>
      <c r="BR410" s="39"/>
      <c r="BS410" s="40"/>
      <c r="BT410" s="60"/>
      <c r="BU410" s="41"/>
      <c r="BV410" s="41"/>
      <c r="BW410" s="41"/>
      <c r="BX410" s="42"/>
      <c r="BY410" s="43"/>
    </row>
    <row r="411" spans="1:77" ht="17.350000000000001" customHeight="1">
      <c r="A411" s="66" t="str">
        <f t="shared" si="20"/>
        <v>010001</v>
      </c>
      <c r="B411" s="63" t="s">
        <v>538</v>
      </c>
      <c r="C411" s="62" t="str">
        <f t="shared" si="19"/>
        <v/>
      </c>
      <c r="D411" s="66" t="str">
        <f t="shared" si="21"/>
        <v/>
      </c>
      <c r="E411" s="32"/>
      <c r="F411" s="33"/>
      <c r="G411" s="59"/>
      <c r="H411" s="58"/>
      <c r="I411" s="35"/>
      <c r="J411" s="35"/>
      <c r="K411" s="35"/>
      <c r="L411" s="35"/>
      <c r="M411" s="35"/>
      <c r="N411" s="35"/>
      <c r="O411" s="35"/>
      <c r="P411" s="35"/>
      <c r="Q411" s="34"/>
      <c r="R411" s="35"/>
      <c r="S411" s="35"/>
      <c r="T411" s="35"/>
      <c r="U411" s="35"/>
      <c r="V411" s="35"/>
      <c r="W411" s="35"/>
      <c r="X411" s="35"/>
      <c r="Y411" s="35"/>
      <c r="Z411" s="36"/>
      <c r="AA411" s="34"/>
      <c r="AB411" s="35"/>
      <c r="AC411" s="35"/>
      <c r="AD411" s="35"/>
      <c r="AE411" s="36"/>
      <c r="AF411" s="34"/>
      <c r="AG411" s="35"/>
      <c r="AH411" s="35"/>
      <c r="AI411" s="35"/>
      <c r="AJ411" s="35"/>
      <c r="AK411" s="35"/>
      <c r="AL411" s="35"/>
      <c r="AM411" s="35"/>
      <c r="AN411" s="35"/>
      <c r="AO411" s="35"/>
      <c r="AP411" s="36"/>
      <c r="AQ411" s="34"/>
      <c r="AR411" s="35"/>
      <c r="AS411" s="35"/>
      <c r="AT411" s="35"/>
      <c r="AU411" s="35"/>
      <c r="AV411" s="35"/>
      <c r="AW411" s="35"/>
      <c r="AX411" s="37"/>
      <c r="AY411" s="34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7"/>
      <c r="BP411" s="38"/>
      <c r="BQ411" s="35"/>
      <c r="BR411" s="39"/>
      <c r="BS411" s="40"/>
      <c r="BT411" s="60"/>
      <c r="BU411" s="41"/>
      <c r="BV411" s="41"/>
      <c r="BW411" s="41"/>
      <c r="BX411" s="42"/>
      <c r="BY411" s="43"/>
    </row>
    <row r="412" spans="1:77" ht="17.350000000000001" customHeight="1">
      <c r="A412" s="66" t="str">
        <f t="shared" si="20"/>
        <v>010001</v>
      </c>
      <c r="B412" s="63" t="s">
        <v>539</v>
      </c>
      <c r="C412" s="62" t="str">
        <f t="shared" si="19"/>
        <v/>
      </c>
      <c r="D412" s="66" t="str">
        <f t="shared" si="21"/>
        <v/>
      </c>
      <c r="E412" s="32"/>
      <c r="F412" s="33"/>
      <c r="G412" s="43"/>
      <c r="H412" s="58"/>
      <c r="I412" s="35"/>
      <c r="J412" s="35"/>
      <c r="K412" s="35"/>
      <c r="L412" s="35"/>
      <c r="M412" s="35"/>
      <c r="N412" s="35"/>
      <c r="O412" s="35"/>
      <c r="P412" s="35"/>
      <c r="Q412" s="34"/>
      <c r="R412" s="35"/>
      <c r="S412" s="35"/>
      <c r="T412" s="35"/>
      <c r="U412" s="35"/>
      <c r="V412" s="35"/>
      <c r="W412" s="35"/>
      <c r="X412" s="35"/>
      <c r="Y412" s="35"/>
      <c r="Z412" s="36"/>
      <c r="AA412" s="34"/>
      <c r="AB412" s="35"/>
      <c r="AC412" s="35"/>
      <c r="AD412" s="35"/>
      <c r="AE412" s="36"/>
      <c r="AF412" s="34"/>
      <c r="AG412" s="35"/>
      <c r="AH412" s="35"/>
      <c r="AI412" s="35"/>
      <c r="AJ412" s="35"/>
      <c r="AK412" s="35"/>
      <c r="AL412" s="35"/>
      <c r="AM412" s="35"/>
      <c r="AN412" s="35"/>
      <c r="AO412" s="35"/>
      <c r="AP412" s="36"/>
      <c r="AQ412" s="34"/>
      <c r="AR412" s="35"/>
      <c r="AS412" s="35"/>
      <c r="AT412" s="35"/>
      <c r="AU412" s="35"/>
      <c r="AV412" s="35"/>
      <c r="AW412" s="35"/>
      <c r="AX412" s="37"/>
      <c r="AY412" s="34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7"/>
      <c r="BP412" s="38"/>
      <c r="BQ412" s="35"/>
      <c r="BR412" s="39"/>
      <c r="BS412" s="40"/>
      <c r="BT412" s="60"/>
      <c r="BU412" s="41"/>
      <c r="BV412" s="41"/>
      <c r="BW412" s="41"/>
      <c r="BX412" s="42"/>
      <c r="BY412" s="43"/>
    </row>
    <row r="413" spans="1:77" ht="17.350000000000001" customHeight="1">
      <c r="A413" s="66" t="str">
        <f t="shared" si="20"/>
        <v>010001</v>
      </c>
      <c r="B413" s="63" t="s">
        <v>540</v>
      </c>
      <c r="C413" s="62" t="str">
        <f t="shared" si="19"/>
        <v/>
      </c>
      <c r="D413" s="66" t="str">
        <f t="shared" si="21"/>
        <v/>
      </c>
      <c r="E413" s="32"/>
      <c r="F413" s="33"/>
      <c r="G413" s="59"/>
      <c r="H413" s="58"/>
      <c r="I413" s="35"/>
      <c r="J413" s="35"/>
      <c r="K413" s="35"/>
      <c r="L413" s="35"/>
      <c r="M413" s="35"/>
      <c r="N413" s="35"/>
      <c r="O413" s="35"/>
      <c r="P413" s="35"/>
      <c r="Q413" s="34"/>
      <c r="R413" s="35"/>
      <c r="S413" s="35"/>
      <c r="T413" s="35"/>
      <c r="U413" s="35"/>
      <c r="V413" s="35"/>
      <c r="W413" s="35"/>
      <c r="X413" s="35"/>
      <c r="Y413" s="35"/>
      <c r="Z413" s="36"/>
      <c r="AA413" s="34"/>
      <c r="AB413" s="35"/>
      <c r="AC413" s="35"/>
      <c r="AD413" s="35"/>
      <c r="AE413" s="36"/>
      <c r="AF413" s="34"/>
      <c r="AG413" s="35"/>
      <c r="AH413" s="35"/>
      <c r="AI413" s="35"/>
      <c r="AJ413" s="35"/>
      <c r="AK413" s="35"/>
      <c r="AL413" s="35"/>
      <c r="AM413" s="35"/>
      <c r="AN413" s="35"/>
      <c r="AO413" s="35"/>
      <c r="AP413" s="36"/>
      <c r="AQ413" s="34"/>
      <c r="AR413" s="35"/>
      <c r="AS413" s="35"/>
      <c r="AT413" s="35"/>
      <c r="AU413" s="35"/>
      <c r="AV413" s="35"/>
      <c r="AW413" s="35"/>
      <c r="AX413" s="37"/>
      <c r="AY413" s="34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7"/>
      <c r="BP413" s="38"/>
      <c r="BQ413" s="35"/>
      <c r="BR413" s="39"/>
      <c r="BS413" s="40"/>
      <c r="BT413" s="60"/>
      <c r="BU413" s="41"/>
      <c r="BV413" s="41"/>
      <c r="BW413" s="41"/>
      <c r="BX413" s="42"/>
      <c r="BY413" s="43"/>
    </row>
    <row r="414" spans="1:77" ht="17.350000000000001" customHeight="1">
      <c r="A414" s="66" t="str">
        <f t="shared" si="20"/>
        <v>010001</v>
      </c>
      <c r="B414" s="63" t="s">
        <v>541</v>
      </c>
      <c r="C414" s="62" t="str">
        <f t="shared" si="19"/>
        <v/>
      </c>
      <c r="D414" s="66" t="str">
        <f t="shared" si="21"/>
        <v/>
      </c>
      <c r="E414" s="32"/>
      <c r="F414" s="33"/>
      <c r="G414" s="59"/>
      <c r="H414" s="58"/>
      <c r="I414" s="35"/>
      <c r="J414" s="35"/>
      <c r="K414" s="35"/>
      <c r="L414" s="35"/>
      <c r="M414" s="35"/>
      <c r="N414" s="35"/>
      <c r="O414" s="35"/>
      <c r="P414" s="35"/>
      <c r="Q414" s="34"/>
      <c r="R414" s="35"/>
      <c r="S414" s="35"/>
      <c r="T414" s="35"/>
      <c r="U414" s="35"/>
      <c r="V414" s="35"/>
      <c r="W414" s="35"/>
      <c r="X414" s="35"/>
      <c r="Y414" s="35"/>
      <c r="Z414" s="36"/>
      <c r="AA414" s="34"/>
      <c r="AB414" s="35"/>
      <c r="AC414" s="35"/>
      <c r="AD414" s="35"/>
      <c r="AE414" s="36"/>
      <c r="AF414" s="34"/>
      <c r="AG414" s="35"/>
      <c r="AH414" s="35"/>
      <c r="AI414" s="35"/>
      <c r="AJ414" s="35"/>
      <c r="AK414" s="35"/>
      <c r="AL414" s="35"/>
      <c r="AM414" s="35"/>
      <c r="AN414" s="35"/>
      <c r="AO414" s="35"/>
      <c r="AP414" s="36"/>
      <c r="AQ414" s="34"/>
      <c r="AR414" s="35"/>
      <c r="AS414" s="35"/>
      <c r="AT414" s="35"/>
      <c r="AU414" s="35"/>
      <c r="AV414" s="35"/>
      <c r="AW414" s="35"/>
      <c r="AX414" s="37"/>
      <c r="AY414" s="34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7"/>
      <c r="BP414" s="38"/>
      <c r="BQ414" s="35"/>
      <c r="BR414" s="39"/>
      <c r="BS414" s="40"/>
      <c r="BT414" s="60"/>
      <c r="BU414" s="41"/>
      <c r="BV414" s="41"/>
      <c r="BW414" s="41"/>
      <c r="BX414" s="42"/>
      <c r="BY414" s="43"/>
    </row>
    <row r="415" spans="1:77" ht="17.350000000000001" customHeight="1">
      <c r="A415" s="66" t="str">
        <f t="shared" si="20"/>
        <v>010001</v>
      </c>
      <c r="B415" s="63" t="s">
        <v>542</v>
      </c>
      <c r="C415" s="62" t="str">
        <f t="shared" si="19"/>
        <v/>
      </c>
      <c r="D415" s="66" t="str">
        <f t="shared" si="21"/>
        <v/>
      </c>
      <c r="E415" s="32"/>
      <c r="F415" s="33"/>
      <c r="G415" s="59"/>
      <c r="H415" s="58"/>
      <c r="I415" s="35"/>
      <c r="J415" s="35"/>
      <c r="K415" s="35"/>
      <c r="L415" s="35"/>
      <c r="M415" s="35"/>
      <c r="N415" s="35"/>
      <c r="O415" s="35"/>
      <c r="P415" s="35"/>
      <c r="Q415" s="34"/>
      <c r="R415" s="35"/>
      <c r="S415" s="35"/>
      <c r="T415" s="35"/>
      <c r="U415" s="35"/>
      <c r="V415" s="35"/>
      <c r="W415" s="35"/>
      <c r="X415" s="35"/>
      <c r="Y415" s="35"/>
      <c r="Z415" s="36"/>
      <c r="AA415" s="34"/>
      <c r="AB415" s="35"/>
      <c r="AC415" s="35"/>
      <c r="AD415" s="35"/>
      <c r="AE415" s="36"/>
      <c r="AF415" s="34"/>
      <c r="AG415" s="35"/>
      <c r="AH415" s="35"/>
      <c r="AI415" s="35"/>
      <c r="AJ415" s="35"/>
      <c r="AK415" s="35"/>
      <c r="AL415" s="35"/>
      <c r="AM415" s="35"/>
      <c r="AN415" s="35"/>
      <c r="AO415" s="35"/>
      <c r="AP415" s="36"/>
      <c r="AQ415" s="34"/>
      <c r="AR415" s="35"/>
      <c r="AS415" s="35"/>
      <c r="AT415" s="35"/>
      <c r="AU415" s="35"/>
      <c r="AV415" s="35"/>
      <c r="AW415" s="35"/>
      <c r="AX415" s="37"/>
      <c r="AY415" s="34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7"/>
      <c r="BP415" s="38"/>
      <c r="BQ415" s="35"/>
      <c r="BR415" s="39"/>
      <c r="BS415" s="40"/>
      <c r="BT415" s="60"/>
      <c r="BU415" s="41"/>
      <c r="BV415" s="41"/>
      <c r="BW415" s="41"/>
      <c r="BX415" s="42"/>
      <c r="BY415" s="43"/>
    </row>
    <row r="416" spans="1:77" ht="17.350000000000001" customHeight="1">
      <c r="A416" s="66" t="str">
        <f t="shared" si="20"/>
        <v>010001</v>
      </c>
      <c r="B416" s="63" t="s">
        <v>543</v>
      </c>
      <c r="C416" s="62" t="str">
        <f t="shared" si="19"/>
        <v/>
      </c>
      <c r="D416" s="66" t="str">
        <f t="shared" si="21"/>
        <v/>
      </c>
      <c r="E416" s="32"/>
      <c r="F416" s="33"/>
      <c r="G416" s="59"/>
      <c r="H416" s="58"/>
      <c r="I416" s="35"/>
      <c r="J416" s="35"/>
      <c r="K416" s="35"/>
      <c r="L416" s="35"/>
      <c r="M416" s="35"/>
      <c r="N416" s="35"/>
      <c r="O416" s="35"/>
      <c r="P416" s="35"/>
      <c r="Q416" s="34"/>
      <c r="R416" s="35"/>
      <c r="S416" s="35"/>
      <c r="T416" s="35"/>
      <c r="U416" s="35"/>
      <c r="V416" s="35"/>
      <c r="W416" s="35"/>
      <c r="X416" s="35"/>
      <c r="Y416" s="35"/>
      <c r="Z416" s="36"/>
      <c r="AA416" s="34"/>
      <c r="AB416" s="35"/>
      <c r="AC416" s="35"/>
      <c r="AD416" s="35"/>
      <c r="AE416" s="36"/>
      <c r="AF416" s="34"/>
      <c r="AG416" s="35"/>
      <c r="AH416" s="35"/>
      <c r="AI416" s="35"/>
      <c r="AJ416" s="35"/>
      <c r="AK416" s="35"/>
      <c r="AL416" s="35"/>
      <c r="AM416" s="35"/>
      <c r="AN416" s="35"/>
      <c r="AO416" s="35"/>
      <c r="AP416" s="36"/>
      <c r="AQ416" s="34"/>
      <c r="AR416" s="35"/>
      <c r="AS416" s="35"/>
      <c r="AT416" s="35"/>
      <c r="AU416" s="35"/>
      <c r="AV416" s="35"/>
      <c r="AW416" s="35"/>
      <c r="AX416" s="37"/>
      <c r="AY416" s="34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7"/>
      <c r="BP416" s="38"/>
      <c r="BQ416" s="35"/>
      <c r="BR416" s="39"/>
      <c r="BS416" s="40"/>
      <c r="BT416" s="60"/>
      <c r="BU416" s="41"/>
      <c r="BV416" s="41"/>
      <c r="BW416" s="41"/>
      <c r="BX416" s="42"/>
      <c r="BY416" s="43"/>
    </row>
    <row r="417" spans="1:77" ht="17.350000000000001" customHeight="1">
      <c r="A417" s="66" t="str">
        <f t="shared" si="20"/>
        <v>010001</v>
      </c>
      <c r="B417" s="63" t="s">
        <v>544</v>
      </c>
      <c r="C417" s="62" t="str">
        <f t="shared" si="19"/>
        <v/>
      </c>
      <c r="D417" s="66" t="str">
        <f t="shared" si="21"/>
        <v/>
      </c>
      <c r="E417" s="32"/>
      <c r="F417" s="33"/>
      <c r="G417" s="59"/>
      <c r="H417" s="58"/>
      <c r="I417" s="35"/>
      <c r="J417" s="35"/>
      <c r="K417" s="35"/>
      <c r="L417" s="35"/>
      <c r="M417" s="35"/>
      <c r="N417" s="35"/>
      <c r="O417" s="35"/>
      <c r="P417" s="35"/>
      <c r="Q417" s="34"/>
      <c r="R417" s="35"/>
      <c r="S417" s="35"/>
      <c r="T417" s="35"/>
      <c r="U417" s="35"/>
      <c r="V417" s="35"/>
      <c r="W417" s="35"/>
      <c r="X417" s="35"/>
      <c r="Y417" s="35"/>
      <c r="Z417" s="36"/>
      <c r="AA417" s="34"/>
      <c r="AB417" s="35"/>
      <c r="AC417" s="35"/>
      <c r="AD417" s="35"/>
      <c r="AE417" s="36"/>
      <c r="AF417" s="34"/>
      <c r="AG417" s="35"/>
      <c r="AH417" s="35"/>
      <c r="AI417" s="35"/>
      <c r="AJ417" s="35"/>
      <c r="AK417" s="35"/>
      <c r="AL417" s="35"/>
      <c r="AM417" s="35"/>
      <c r="AN417" s="35"/>
      <c r="AO417" s="35"/>
      <c r="AP417" s="36"/>
      <c r="AQ417" s="34"/>
      <c r="AR417" s="35"/>
      <c r="AS417" s="35"/>
      <c r="AT417" s="35"/>
      <c r="AU417" s="35"/>
      <c r="AV417" s="35"/>
      <c r="AW417" s="35"/>
      <c r="AX417" s="37"/>
      <c r="AY417" s="34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7"/>
      <c r="BP417" s="38"/>
      <c r="BQ417" s="35"/>
      <c r="BR417" s="39"/>
      <c r="BS417" s="40"/>
      <c r="BT417" s="60"/>
      <c r="BU417" s="41"/>
      <c r="BV417" s="41"/>
      <c r="BW417" s="41"/>
      <c r="BX417" s="42"/>
      <c r="BY417" s="43"/>
    </row>
    <row r="418" spans="1:77" ht="17.350000000000001" customHeight="1">
      <c r="A418" s="66" t="str">
        <f t="shared" si="20"/>
        <v>010001</v>
      </c>
      <c r="B418" s="63" t="s">
        <v>545</v>
      </c>
      <c r="C418" s="62" t="str">
        <f t="shared" si="19"/>
        <v/>
      </c>
      <c r="D418" s="66" t="str">
        <f t="shared" si="21"/>
        <v/>
      </c>
      <c r="E418" s="32"/>
      <c r="F418" s="33"/>
      <c r="G418" s="59"/>
      <c r="H418" s="58"/>
      <c r="I418" s="35"/>
      <c r="J418" s="35"/>
      <c r="K418" s="35"/>
      <c r="L418" s="35"/>
      <c r="M418" s="35"/>
      <c r="N418" s="35"/>
      <c r="O418" s="35"/>
      <c r="P418" s="35"/>
      <c r="Q418" s="34"/>
      <c r="R418" s="35"/>
      <c r="S418" s="35"/>
      <c r="T418" s="35"/>
      <c r="U418" s="35"/>
      <c r="V418" s="35"/>
      <c r="W418" s="35"/>
      <c r="X418" s="35"/>
      <c r="Y418" s="35"/>
      <c r="Z418" s="36"/>
      <c r="AA418" s="34"/>
      <c r="AB418" s="35"/>
      <c r="AC418" s="35"/>
      <c r="AD418" s="35"/>
      <c r="AE418" s="36"/>
      <c r="AF418" s="34"/>
      <c r="AG418" s="35"/>
      <c r="AH418" s="35"/>
      <c r="AI418" s="35"/>
      <c r="AJ418" s="35"/>
      <c r="AK418" s="35"/>
      <c r="AL418" s="35"/>
      <c r="AM418" s="35"/>
      <c r="AN418" s="35"/>
      <c r="AO418" s="35"/>
      <c r="AP418" s="36"/>
      <c r="AQ418" s="34"/>
      <c r="AR418" s="35"/>
      <c r="AS418" s="35"/>
      <c r="AT418" s="35"/>
      <c r="AU418" s="35"/>
      <c r="AV418" s="35"/>
      <c r="AW418" s="35"/>
      <c r="AX418" s="37"/>
      <c r="AY418" s="34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7"/>
      <c r="BP418" s="38"/>
      <c r="BQ418" s="35"/>
      <c r="BR418" s="39"/>
      <c r="BS418" s="40"/>
      <c r="BT418" s="60"/>
      <c r="BU418" s="41"/>
      <c r="BV418" s="41"/>
      <c r="BW418" s="41"/>
      <c r="BX418" s="42"/>
      <c r="BY418" s="43"/>
    </row>
    <row r="419" spans="1:77" ht="17.350000000000001" customHeight="1">
      <c r="A419" s="66" t="str">
        <f t="shared" si="20"/>
        <v>010001</v>
      </c>
      <c r="B419" s="63" t="s">
        <v>546</v>
      </c>
      <c r="C419" s="62" t="str">
        <f t="shared" si="19"/>
        <v/>
      </c>
      <c r="D419" s="66" t="str">
        <f t="shared" si="21"/>
        <v/>
      </c>
      <c r="E419" s="32"/>
      <c r="F419" s="33"/>
      <c r="G419" s="59"/>
      <c r="H419" s="58"/>
      <c r="I419" s="35"/>
      <c r="J419" s="35"/>
      <c r="K419" s="35"/>
      <c r="L419" s="35"/>
      <c r="M419" s="35"/>
      <c r="N419" s="35"/>
      <c r="O419" s="35"/>
      <c r="P419" s="35"/>
      <c r="Q419" s="34"/>
      <c r="R419" s="35"/>
      <c r="S419" s="35"/>
      <c r="T419" s="35"/>
      <c r="U419" s="35"/>
      <c r="V419" s="35"/>
      <c r="W419" s="35"/>
      <c r="X419" s="35"/>
      <c r="Y419" s="35"/>
      <c r="Z419" s="36"/>
      <c r="AA419" s="34"/>
      <c r="AB419" s="35"/>
      <c r="AC419" s="35"/>
      <c r="AD419" s="35"/>
      <c r="AE419" s="36"/>
      <c r="AF419" s="34"/>
      <c r="AG419" s="35"/>
      <c r="AH419" s="35"/>
      <c r="AI419" s="35"/>
      <c r="AJ419" s="35"/>
      <c r="AK419" s="35"/>
      <c r="AL419" s="35"/>
      <c r="AM419" s="35"/>
      <c r="AN419" s="35"/>
      <c r="AO419" s="35"/>
      <c r="AP419" s="36"/>
      <c r="AQ419" s="34"/>
      <c r="AR419" s="35"/>
      <c r="AS419" s="35"/>
      <c r="AT419" s="35"/>
      <c r="AU419" s="35"/>
      <c r="AV419" s="35"/>
      <c r="AW419" s="35"/>
      <c r="AX419" s="37"/>
      <c r="AY419" s="34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7"/>
      <c r="BP419" s="38"/>
      <c r="BQ419" s="35"/>
      <c r="BR419" s="39"/>
      <c r="BS419" s="40"/>
      <c r="BT419" s="60"/>
      <c r="BU419" s="41"/>
      <c r="BV419" s="41"/>
      <c r="BW419" s="41"/>
      <c r="BX419" s="42"/>
      <c r="BY419" s="43"/>
    </row>
    <row r="420" spans="1:77" ht="17.350000000000001" customHeight="1">
      <c r="A420" s="66" t="str">
        <f t="shared" si="20"/>
        <v>010001</v>
      </c>
      <c r="B420" s="63" t="s">
        <v>547</v>
      </c>
      <c r="C420" s="62" t="str">
        <f t="shared" si="19"/>
        <v/>
      </c>
      <c r="D420" s="66" t="str">
        <f t="shared" si="21"/>
        <v/>
      </c>
      <c r="E420" s="32"/>
      <c r="F420" s="33"/>
      <c r="G420" s="59"/>
      <c r="H420" s="58"/>
      <c r="I420" s="35"/>
      <c r="J420" s="35"/>
      <c r="K420" s="35"/>
      <c r="L420" s="35"/>
      <c r="M420" s="35"/>
      <c r="N420" s="35"/>
      <c r="O420" s="35"/>
      <c r="P420" s="35"/>
      <c r="Q420" s="34"/>
      <c r="R420" s="35"/>
      <c r="S420" s="35"/>
      <c r="T420" s="35"/>
      <c r="U420" s="35"/>
      <c r="V420" s="35"/>
      <c r="W420" s="35"/>
      <c r="X420" s="35"/>
      <c r="Y420" s="35"/>
      <c r="Z420" s="36"/>
      <c r="AA420" s="34"/>
      <c r="AB420" s="35"/>
      <c r="AC420" s="35"/>
      <c r="AD420" s="35"/>
      <c r="AE420" s="36"/>
      <c r="AF420" s="34"/>
      <c r="AG420" s="35"/>
      <c r="AH420" s="35"/>
      <c r="AI420" s="35"/>
      <c r="AJ420" s="35"/>
      <c r="AK420" s="35"/>
      <c r="AL420" s="35"/>
      <c r="AM420" s="35"/>
      <c r="AN420" s="35"/>
      <c r="AO420" s="35"/>
      <c r="AP420" s="36"/>
      <c r="AQ420" s="34"/>
      <c r="AR420" s="35"/>
      <c r="AS420" s="35"/>
      <c r="AT420" s="35"/>
      <c r="AU420" s="35"/>
      <c r="AV420" s="35"/>
      <c r="AW420" s="35"/>
      <c r="AX420" s="37"/>
      <c r="AY420" s="34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7"/>
      <c r="BP420" s="38"/>
      <c r="BQ420" s="35"/>
      <c r="BR420" s="39"/>
      <c r="BS420" s="40"/>
      <c r="BT420" s="60"/>
      <c r="BU420" s="41"/>
      <c r="BV420" s="41"/>
      <c r="BW420" s="41"/>
      <c r="BX420" s="42"/>
      <c r="BY420" s="43"/>
    </row>
    <row r="421" spans="1:77" ht="17.350000000000001" customHeight="1">
      <c r="A421" s="66" t="str">
        <f t="shared" si="20"/>
        <v>010001</v>
      </c>
      <c r="B421" s="63" t="s">
        <v>548</v>
      </c>
      <c r="C421" s="62" t="str">
        <f t="shared" si="19"/>
        <v/>
      </c>
      <c r="D421" s="66" t="str">
        <f t="shared" si="21"/>
        <v/>
      </c>
      <c r="E421" s="32"/>
      <c r="F421" s="33"/>
      <c r="G421" s="59"/>
      <c r="H421" s="58"/>
      <c r="I421" s="35"/>
      <c r="J421" s="35"/>
      <c r="K421" s="35"/>
      <c r="L421" s="35"/>
      <c r="M421" s="35"/>
      <c r="N421" s="35"/>
      <c r="O421" s="35"/>
      <c r="P421" s="35"/>
      <c r="Q421" s="34"/>
      <c r="R421" s="35"/>
      <c r="S421" s="35"/>
      <c r="T421" s="35"/>
      <c r="U421" s="35"/>
      <c r="V421" s="35"/>
      <c r="W421" s="35"/>
      <c r="X421" s="35"/>
      <c r="Y421" s="35"/>
      <c r="Z421" s="36"/>
      <c r="AA421" s="34"/>
      <c r="AB421" s="35"/>
      <c r="AC421" s="35"/>
      <c r="AD421" s="35"/>
      <c r="AE421" s="36"/>
      <c r="AF421" s="34"/>
      <c r="AG421" s="35"/>
      <c r="AH421" s="35"/>
      <c r="AI421" s="35"/>
      <c r="AJ421" s="35"/>
      <c r="AK421" s="35"/>
      <c r="AL421" s="35"/>
      <c r="AM421" s="35"/>
      <c r="AN421" s="35"/>
      <c r="AO421" s="35"/>
      <c r="AP421" s="36"/>
      <c r="AQ421" s="34"/>
      <c r="AR421" s="35"/>
      <c r="AS421" s="35"/>
      <c r="AT421" s="35"/>
      <c r="AU421" s="35"/>
      <c r="AV421" s="35"/>
      <c r="AW421" s="35"/>
      <c r="AX421" s="37"/>
      <c r="AY421" s="34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7"/>
      <c r="BP421" s="38"/>
      <c r="BQ421" s="35"/>
      <c r="BR421" s="39"/>
      <c r="BS421" s="40"/>
      <c r="BT421" s="60"/>
      <c r="BU421" s="41"/>
      <c r="BV421" s="41"/>
      <c r="BW421" s="41"/>
      <c r="BX421" s="42"/>
      <c r="BY421" s="43"/>
    </row>
    <row r="422" spans="1:77" ht="17.350000000000001" customHeight="1">
      <c r="A422" s="66" t="str">
        <f t="shared" si="20"/>
        <v>010001</v>
      </c>
      <c r="B422" s="63" t="s">
        <v>549</v>
      </c>
      <c r="C422" s="62" t="str">
        <f t="shared" si="19"/>
        <v/>
      </c>
      <c r="D422" s="66" t="str">
        <f t="shared" si="21"/>
        <v/>
      </c>
      <c r="E422" s="32"/>
      <c r="F422" s="33"/>
      <c r="G422" s="59"/>
      <c r="H422" s="58"/>
      <c r="I422" s="35"/>
      <c r="J422" s="35"/>
      <c r="K422" s="35"/>
      <c r="L422" s="35"/>
      <c r="M422" s="35"/>
      <c r="N422" s="35"/>
      <c r="O422" s="35"/>
      <c r="P422" s="35"/>
      <c r="Q422" s="34"/>
      <c r="R422" s="35"/>
      <c r="S422" s="35"/>
      <c r="T422" s="35"/>
      <c r="U422" s="35"/>
      <c r="V422" s="35"/>
      <c r="W422" s="35"/>
      <c r="X422" s="35"/>
      <c r="Y422" s="35"/>
      <c r="Z422" s="36"/>
      <c r="AA422" s="34"/>
      <c r="AB422" s="35"/>
      <c r="AC422" s="35"/>
      <c r="AD422" s="35"/>
      <c r="AE422" s="36"/>
      <c r="AF422" s="34"/>
      <c r="AG422" s="35"/>
      <c r="AH422" s="35"/>
      <c r="AI422" s="35"/>
      <c r="AJ422" s="35"/>
      <c r="AK422" s="35"/>
      <c r="AL422" s="35"/>
      <c r="AM422" s="35"/>
      <c r="AN422" s="35"/>
      <c r="AO422" s="35"/>
      <c r="AP422" s="36"/>
      <c r="AQ422" s="34"/>
      <c r="AR422" s="35"/>
      <c r="AS422" s="35"/>
      <c r="AT422" s="35"/>
      <c r="AU422" s="35"/>
      <c r="AV422" s="35"/>
      <c r="AW422" s="35"/>
      <c r="AX422" s="37"/>
      <c r="AY422" s="34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7"/>
      <c r="BP422" s="38"/>
      <c r="BQ422" s="35"/>
      <c r="BR422" s="39"/>
      <c r="BS422" s="40"/>
      <c r="BT422" s="60"/>
      <c r="BU422" s="41"/>
      <c r="BV422" s="41"/>
      <c r="BW422" s="41"/>
      <c r="BX422" s="42"/>
      <c r="BY422" s="43"/>
    </row>
    <row r="423" spans="1:77" ht="17.350000000000001" customHeight="1">
      <c r="A423" s="66" t="str">
        <f t="shared" si="20"/>
        <v>010001</v>
      </c>
      <c r="B423" s="63" t="s">
        <v>550</v>
      </c>
      <c r="C423" s="62" t="str">
        <f t="shared" si="19"/>
        <v/>
      </c>
      <c r="D423" s="66" t="str">
        <f t="shared" si="21"/>
        <v/>
      </c>
      <c r="E423" s="32"/>
      <c r="F423" s="33"/>
      <c r="G423" s="59"/>
      <c r="H423" s="58"/>
      <c r="I423" s="35"/>
      <c r="J423" s="35"/>
      <c r="K423" s="35"/>
      <c r="L423" s="35"/>
      <c r="M423" s="35"/>
      <c r="N423" s="35"/>
      <c r="O423" s="35"/>
      <c r="P423" s="35"/>
      <c r="Q423" s="34"/>
      <c r="R423" s="35"/>
      <c r="S423" s="35"/>
      <c r="T423" s="35"/>
      <c r="U423" s="35"/>
      <c r="V423" s="35"/>
      <c r="W423" s="35"/>
      <c r="X423" s="35"/>
      <c r="Y423" s="35"/>
      <c r="Z423" s="36"/>
      <c r="AA423" s="34"/>
      <c r="AB423" s="35"/>
      <c r="AC423" s="35"/>
      <c r="AD423" s="35"/>
      <c r="AE423" s="36"/>
      <c r="AF423" s="34"/>
      <c r="AG423" s="35"/>
      <c r="AH423" s="35"/>
      <c r="AI423" s="35"/>
      <c r="AJ423" s="35"/>
      <c r="AK423" s="35"/>
      <c r="AL423" s="35"/>
      <c r="AM423" s="35"/>
      <c r="AN423" s="35"/>
      <c r="AO423" s="35"/>
      <c r="AP423" s="36"/>
      <c r="AQ423" s="34"/>
      <c r="AR423" s="35"/>
      <c r="AS423" s="35"/>
      <c r="AT423" s="35"/>
      <c r="AU423" s="35"/>
      <c r="AV423" s="35"/>
      <c r="AW423" s="35"/>
      <c r="AX423" s="37"/>
      <c r="AY423" s="34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7"/>
      <c r="BP423" s="38"/>
      <c r="BQ423" s="35"/>
      <c r="BR423" s="39"/>
      <c r="BS423" s="40"/>
      <c r="BT423" s="60"/>
      <c r="BU423" s="41"/>
      <c r="BV423" s="41"/>
      <c r="BW423" s="41"/>
      <c r="BX423" s="42"/>
      <c r="BY423" s="43"/>
    </row>
    <row r="424" spans="1:77" ht="17.350000000000001" customHeight="1">
      <c r="A424" s="66" t="str">
        <f t="shared" si="20"/>
        <v>010001</v>
      </c>
      <c r="B424" s="63" t="s">
        <v>551</v>
      </c>
      <c r="C424" s="62" t="str">
        <f t="shared" si="19"/>
        <v/>
      </c>
      <c r="D424" s="66" t="str">
        <f t="shared" si="21"/>
        <v/>
      </c>
      <c r="E424" s="32"/>
      <c r="F424" s="33"/>
      <c r="G424" s="59"/>
      <c r="H424" s="58"/>
      <c r="I424" s="35"/>
      <c r="J424" s="35"/>
      <c r="K424" s="35"/>
      <c r="L424" s="35"/>
      <c r="M424" s="35"/>
      <c r="N424" s="35"/>
      <c r="O424" s="35"/>
      <c r="P424" s="35"/>
      <c r="Q424" s="34"/>
      <c r="R424" s="35"/>
      <c r="S424" s="35"/>
      <c r="T424" s="35"/>
      <c r="U424" s="35"/>
      <c r="V424" s="35"/>
      <c r="W424" s="35"/>
      <c r="X424" s="35"/>
      <c r="Y424" s="35"/>
      <c r="Z424" s="36"/>
      <c r="AA424" s="34"/>
      <c r="AB424" s="35"/>
      <c r="AC424" s="35"/>
      <c r="AD424" s="35"/>
      <c r="AE424" s="36"/>
      <c r="AF424" s="34"/>
      <c r="AG424" s="35"/>
      <c r="AH424" s="35"/>
      <c r="AI424" s="35"/>
      <c r="AJ424" s="35"/>
      <c r="AK424" s="35"/>
      <c r="AL424" s="35"/>
      <c r="AM424" s="35"/>
      <c r="AN424" s="35"/>
      <c r="AO424" s="35"/>
      <c r="AP424" s="36"/>
      <c r="AQ424" s="34"/>
      <c r="AR424" s="35"/>
      <c r="AS424" s="35"/>
      <c r="AT424" s="35"/>
      <c r="AU424" s="35"/>
      <c r="AV424" s="35"/>
      <c r="AW424" s="35"/>
      <c r="AX424" s="37"/>
      <c r="AY424" s="34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7"/>
      <c r="BP424" s="38"/>
      <c r="BQ424" s="35"/>
      <c r="BR424" s="39"/>
      <c r="BS424" s="40"/>
      <c r="BT424" s="60"/>
      <c r="BU424" s="41"/>
      <c r="BV424" s="41"/>
      <c r="BW424" s="41"/>
      <c r="BX424" s="42"/>
      <c r="BY424" s="43"/>
    </row>
    <row r="425" spans="1:77" ht="17.350000000000001" customHeight="1">
      <c r="A425" s="66" t="str">
        <f t="shared" si="20"/>
        <v>010001</v>
      </c>
      <c r="B425" s="63" t="s">
        <v>552</v>
      </c>
      <c r="C425" s="62" t="str">
        <f t="shared" si="19"/>
        <v/>
      </c>
      <c r="D425" s="66" t="str">
        <f t="shared" si="21"/>
        <v/>
      </c>
      <c r="E425" s="32"/>
      <c r="F425" s="33"/>
      <c r="G425" s="59"/>
      <c r="H425" s="58"/>
      <c r="I425" s="35"/>
      <c r="J425" s="35"/>
      <c r="K425" s="35"/>
      <c r="L425" s="35"/>
      <c r="M425" s="35"/>
      <c r="N425" s="35"/>
      <c r="O425" s="35"/>
      <c r="P425" s="35"/>
      <c r="Q425" s="34"/>
      <c r="R425" s="35"/>
      <c r="S425" s="35"/>
      <c r="T425" s="35"/>
      <c r="U425" s="35"/>
      <c r="V425" s="35"/>
      <c r="W425" s="35"/>
      <c r="X425" s="35"/>
      <c r="Y425" s="35"/>
      <c r="Z425" s="36"/>
      <c r="AA425" s="34"/>
      <c r="AB425" s="35"/>
      <c r="AC425" s="35"/>
      <c r="AD425" s="35"/>
      <c r="AE425" s="36"/>
      <c r="AF425" s="34"/>
      <c r="AG425" s="35"/>
      <c r="AH425" s="35"/>
      <c r="AI425" s="35"/>
      <c r="AJ425" s="35"/>
      <c r="AK425" s="35"/>
      <c r="AL425" s="35"/>
      <c r="AM425" s="35"/>
      <c r="AN425" s="35"/>
      <c r="AO425" s="35"/>
      <c r="AP425" s="36"/>
      <c r="AQ425" s="34"/>
      <c r="AR425" s="35"/>
      <c r="AS425" s="35"/>
      <c r="AT425" s="35"/>
      <c r="AU425" s="35"/>
      <c r="AV425" s="35"/>
      <c r="AW425" s="35"/>
      <c r="AX425" s="37"/>
      <c r="AY425" s="34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7"/>
      <c r="BP425" s="38"/>
      <c r="BQ425" s="35"/>
      <c r="BR425" s="39"/>
      <c r="BS425" s="40"/>
      <c r="BT425" s="60"/>
      <c r="BU425" s="41"/>
      <c r="BV425" s="41"/>
      <c r="BW425" s="41"/>
      <c r="BX425" s="42"/>
      <c r="BY425" s="43"/>
    </row>
    <row r="426" spans="1:77" ht="17.350000000000001" customHeight="1">
      <c r="A426" s="66" t="str">
        <f t="shared" si="20"/>
        <v>010001</v>
      </c>
      <c r="B426" s="63" t="s">
        <v>553</v>
      </c>
      <c r="C426" s="62" t="str">
        <f t="shared" si="19"/>
        <v/>
      </c>
      <c r="D426" s="66" t="str">
        <f t="shared" si="21"/>
        <v/>
      </c>
      <c r="E426" s="32"/>
      <c r="F426" s="33"/>
      <c r="G426" s="59"/>
      <c r="H426" s="58"/>
      <c r="I426" s="35"/>
      <c r="J426" s="35"/>
      <c r="K426" s="35"/>
      <c r="L426" s="35"/>
      <c r="M426" s="35"/>
      <c r="N426" s="35"/>
      <c r="O426" s="35"/>
      <c r="P426" s="35"/>
      <c r="Q426" s="34"/>
      <c r="R426" s="35"/>
      <c r="S426" s="35"/>
      <c r="T426" s="35"/>
      <c r="U426" s="35"/>
      <c r="V426" s="35"/>
      <c r="W426" s="35"/>
      <c r="X426" s="35"/>
      <c r="Y426" s="35"/>
      <c r="Z426" s="36"/>
      <c r="AA426" s="34"/>
      <c r="AB426" s="35"/>
      <c r="AC426" s="35"/>
      <c r="AD426" s="35"/>
      <c r="AE426" s="36"/>
      <c r="AF426" s="34"/>
      <c r="AG426" s="35"/>
      <c r="AH426" s="35"/>
      <c r="AI426" s="35"/>
      <c r="AJ426" s="35"/>
      <c r="AK426" s="35"/>
      <c r="AL426" s="35"/>
      <c r="AM426" s="35"/>
      <c r="AN426" s="35"/>
      <c r="AO426" s="35"/>
      <c r="AP426" s="36"/>
      <c r="AQ426" s="34"/>
      <c r="AR426" s="35"/>
      <c r="AS426" s="35"/>
      <c r="AT426" s="35"/>
      <c r="AU426" s="35"/>
      <c r="AV426" s="35"/>
      <c r="AW426" s="35"/>
      <c r="AX426" s="37"/>
      <c r="AY426" s="34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7"/>
      <c r="BP426" s="38"/>
      <c r="BQ426" s="35"/>
      <c r="BR426" s="39"/>
      <c r="BS426" s="40"/>
      <c r="BT426" s="60"/>
      <c r="BU426" s="41"/>
      <c r="BV426" s="41"/>
      <c r="BW426" s="41"/>
      <c r="BX426" s="42"/>
      <c r="BY426" s="43"/>
    </row>
    <row r="427" spans="1:77" ht="17.350000000000001" customHeight="1">
      <c r="A427" s="66" t="str">
        <f t="shared" si="20"/>
        <v>010001</v>
      </c>
      <c r="B427" s="63" t="s">
        <v>554</v>
      </c>
      <c r="C427" s="62" t="str">
        <f t="shared" si="19"/>
        <v/>
      </c>
      <c r="D427" s="66" t="str">
        <f t="shared" si="21"/>
        <v/>
      </c>
      <c r="E427" s="32"/>
      <c r="F427" s="33"/>
      <c r="G427" s="59"/>
      <c r="H427" s="58"/>
      <c r="I427" s="35"/>
      <c r="J427" s="35"/>
      <c r="K427" s="35"/>
      <c r="L427" s="35"/>
      <c r="M427" s="35"/>
      <c r="N427" s="35"/>
      <c r="O427" s="35"/>
      <c r="P427" s="35"/>
      <c r="Q427" s="34"/>
      <c r="R427" s="35"/>
      <c r="S427" s="35"/>
      <c r="T427" s="35"/>
      <c r="U427" s="35"/>
      <c r="V427" s="35"/>
      <c r="W427" s="35"/>
      <c r="X427" s="35"/>
      <c r="Y427" s="35"/>
      <c r="Z427" s="36"/>
      <c r="AA427" s="34"/>
      <c r="AB427" s="35"/>
      <c r="AC427" s="35"/>
      <c r="AD427" s="35"/>
      <c r="AE427" s="36"/>
      <c r="AF427" s="34"/>
      <c r="AG427" s="35"/>
      <c r="AH427" s="35"/>
      <c r="AI427" s="35"/>
      <c r="AJ427" s="35"/>
      <c r="AK427" s="35"/>
      <c r="AL427" s="35"/>
      <c r="AM427" s="35"/>
      <c r="AN427" s="35"/>
      <c r="AO427" s="35"/>
      <c r="AP427" s="36"/>
      <c r="AQ427" s="34"/>
      <c r="AR427" s="35"/>
      <c r="AS427" s="35"/>
      <c r="AT427" s="35"/>
      <c r="AU427" s="35"/>
      <c r="AV427" s="35"/>
      <c r="AW427" s="35"/>
      <c r="AX427" s="37"/>
      <c r="AY427" s="34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7"/>
      <c r="BP427" s="38"/>
      <c r="BQ427" s="35"/>
      <c r="BR427" s="39"/>
      <c r="BS427" s="40"/>
      <c r="BT427" s="60"/>
      <c r="BU427" s="41"/>
      <c r="BV427" s="41"/>
      <c r="BW427" s="41"/>
      <c r="BX427" s="42"/>
      <c r="BY427" s="43"/>
    </row>
    <row r="428" spans="1:77" ht="17.350000000000001" customHeight="1">
      <c r="A428" s="66" t="str">
        <f t="shared" si="20"/>
        <v>010001</v>
      </c>
      <c r="B428" s="63" t="s">
        <v>555</v>
      </c>
      <c r="C428" s="62" t="str">
        <f t="shared" si="19"/>
        <v/>
      </c>
      <c r="D428" s="66" t="str">
        <f t="shared" si="21"/>
        <v/>
      </c>
      <c r="E428" s="32"/>
      <c r="F428" s="33"/>
      <c r="G428" s="59"/>
      <c r="H428" s="58"/>
      <c r="I428" s="35"/>
      <c r="J428" s="35"/>
      <c r="K428" s="35"/>
      <c r="L428" s="35"/>
      <c r="M428" s="35"/>
      <c r="N428" s="35"/>
      <c r="O428" s="35"/>
      <c r="P428" s="35"/>
      <c r="Q428" s="34"/>
      <c r="R428" s="35"/>
      <c r="S428" s="35"/>
      <c r="T428" s="35"/>
      <c r="U428" s="35"/>
      <c r="V428" s="35"/>
      <c r="W428" s="35"/>
      <c r="X428" s="35"/>
      <c r="Y428" s="35"/>
      <c r="Z428" s="36"/>
      <c r="AA428" s="34"/>
      <c r="AB428" s="35"/>
      <c r="AC428" s="35"/>
      <c r="AD428" s="35"/>
      <c r="AE428" s="36"/>
      <c r="AF428" s="34"/>
      <c r="AG428" s="35"/>
      <c r="AH428" s="35"/>
      <c r="AI428" s="35"/>
      <c r="AJ428" s="35"/>
      <c r="AK428" s="35"/>
      <c r="AL428" s="35"/>
      <c r="AM428" s="35"/>
      <c r="AN428" s="35"/>
      <c r="AO428" s="35"/>
      <c r="AP428" s="36"/>
      <c r="AQ428" s="34"/>
      <c r="AR428" s="35"/>
      <c r="AS428" s="35"/>
      <c r="AT428" s="35"/>
      <c r="AU428" s="35"/>
      <c r="AV428" s="35"/>
      <c r="AW428" s="35"/>
      <c r="AX428" s="37"/>
      <c r="AY428" s="34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7"/>
      <c r="BP428" s="38"/>
      <c r="BQ428" s="35"/>
      <c r="BR428" s="39"/>
      <c r="BS428" s="40"/>
      <c r="BT428" s="60"/>
      <c r="BU428" s="41"/>
      <c r="BV428" s="41"/>
      <c r="BW428" s="41"/>
      <c r="BX428" s="42"/>
      <c r="BY428" s="43"/>
    </row>
    <row r="429" spans="1:77" ht="17.350000000000001" customHeight="1">
      <c r="A429" s="66" t="str">
        <f t="shared" si="20"/>
        <v>010001</v>
      </c>
      <c r="B429" s="63" t="s">
        <v>556</v>
      </c>
      <c r="C429" s="62" t="str">
        <f t="shared" si="19"/>
        <v/>
      </c>
      <c r="D429" s="66" t="str">
        <f t="shared" si="21"/>
        <v/>
      </c>
      <c r="E429" s="32"/>
      <c r="F429" s="33"/>
      <c r="G429" s="59"/>
      <c r="H429" s="58"/>
      <c r="I429" s="35"/>
      <c r="J429" s="35"/>
      <c r="K429" s="35"/>
      <c r="L429" s="35"/>
      <c r="M429" s="35"/>
      <c r="N429" s="35"/>
      <c r="O429" s="35"/>
      <c r="P429" s="35"/>
      <c r="Q429" s="34"/>
      <c r="R429" s="35"/>
      <c r="S429" s="35"/>
      <c r="T429" s="35"/>
      <c r="U429" s="35"/>
      <c r="V429" s="35"/>
      <c r="W429" s="35"/>
      <c r="X429" s="35"/>
      <c r="Y429" s="35"/>
      <c r="Z429" s="36"/>
      <c r="AA429" s="34"/>
      <c r="AB429" s="35"/>
      <c r="AC429" s="35"/>
      <c r="AD429" s="35"/>
      <c r="AE429" s="36"/>
      <c r="AF429" s="34"/>
      <c r="AG429" s="35"/>
      <c r="AH429" s="35"/>
      <c r="AI429" s="35"/>
      <c r="AJ429" s="35"/>
      <c r="AK429" s="35"/>
      <c r="AL429" s="35"/>
      <c r="AM429" s="35"/>
      <c r="AN429" s="35"/>
      <c r="AO429" s="35"/>
      <c r="AP429" s="36"/>
      <c r="AQ429" s="34"/>
      <c r="AR429" s="35"/>
      <c r="AS429" s="35"/>
      <c r="AT429" s="35"/>
      <c r="AU429" s="35"/>
      <c r="AV429" s="35"/>
      <c r="AW429" s="35"/>
      <c r="AX429" s="37"/>
      <c r="AY429" s="34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7"/>
      <c r="BP429" s="38"/>
      <c r="BQ429" s="35"/>
      <c r="BR429" s="39"/>
      <c r="BS429" s="40"/>
      <c r="BT429" s="60"/>
      <c r="BU429" s="41"/>
      <c r="BV429" s="41"/>
      <c r="BW429" s="41"/>
      <c r="BX429" s="42"/>
      <c r="BY429" s="43"/>
    </row>
    <row r="430" spans="1:77" ht="17.350000000000001" customHeight="1">
      <c r="A430" s="66" t="str">
        <f t="shared" si="20"/>
        <v>010001</v>
      </c>
      <c r="B430" s="63" t="s">
        <v>557</v>
      </c>
      <c r="C430" s="62" t="str">
        <f t="shared" si="19"/>
        <v/>
      </c>
      <c r="D430" s="66" t="str">
        <f t="shared" si="21"/>
        <v/>
      </c>
      <c r="E430" s="32"/>
      <c r="F430" s="33"/>
      <c r="G430" s="59"/>
      <c r="H430" s="58"/>
      <c r="I430" s="35"/>
      <c r="J430" s="35"/>
      <c r="K430" s="35"/>
      <c r="L430" s="35"/>
      <c r="M430" s="35"/>
      <c r="N430" s="35"/>
      <c r="O430" s="35"/>
      <c r="P430" s="35"/>
      <c r="Q430" s="34"/>
      <c r="R430" s="35"/>
      <c r="S430" s="35"/>
      <c r="T430" s="35"/>
      <c r="U430" s="35"/>
      <c r="V430" s="35"/>
      <c r="W430" s="35"/>
      <c r="X430" s="35"/>
      <c r="Y430" s="35"/>
      <c r="Z430" s="36"/>
      <c r="AA430" s="34"/>
      <c r="AB430" s="35"/>
      <c r="AC430" s="35"/>
      <c r="AD430" s="35"/>
      <c r="AE430" s="36"/>
      <c r="AF430" s="34"/>
      <c r="AG430" s="35"/>
      <c r="AH430" s="35"/>
      <c r="AI430" s="35"/>
      <c r="AJ430" s="35"/>
      <c r="AK430" s="35"/>
      <c r="AL430" s="35"/>
      <c r="AM430" s="35"/>
      <c r="AN430" s="35"/>
      <c r="AO430" s="35"/>
      <c r="AP430" s="36"/>
      <c r="AQ430" s="34"/>
      <c r="AR430" s="35"/>
      <c r="AS430" s="35"/>
      <c r="AT430" s="35"/>
      <c r="AU430" s="35"/>
      <c r="AV430" s="35"/>
      <c r="AW430" s="35"/>
      <c r="AX430" s="37"/>
      <c r="AY430" s="34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7"/>
      <c r="BP430" s="38"/>
      <c r="BQ430" s="35"/>
      <c r="BR430" s="39"/>
      <c r="BS430" s="40"/>
      <c r="BT430" s="60"/>
      <c r="BU430" s="41"/>
      <c r="BV430" s="41"/>
      <c r="BW430" s="41"/>
      <c r="BX430" s="42"/>
      <c r="BY430" s="43"/>
    </row>
    <row r="431" spans="1:77" ht="17.350000000000001" customHeight="1">
      <c r="A431" s="66" t="str">
        <f t="shared" si="20"/>
        <v>010001</v>
      </c>
      <c r="B431" s="63" t="s">
        <v>558</v>
      </c>
      <c r="C431" s="62" t="str">
        <f t="shared" si="19"/>
        <v/>
      </c>
      <c r="D431" s="66" t="str">
        <f t="shared" si="21"/>
        <v/>
      </c>
      <c r="E431" s="32"/>
      <c r="F431" s="33"/>
      <c r="G431" s="59"/>
      <c r="H431" s="58"/>
      <c r="I431" s="35"/>
      <c r="J431" s="35"/>
      <c r="K431" s="35"/>
      <c r="L431" s="35"/>
      <c r="M431" s="35"/>
      <c r="N431" s="35"/>
      <c r="O431" s="35"/>
      <c r="P431" s="35"/>
      <c r="Q431" s="34"/>
      <c r="R431" s="35"/>
      <c r="S431" s="35"/>
      <c r="T431" s="35"/>
      <c r="U431" s="35"/>
      <c r="V431" s="35"/>
      <c r="W431" s="35"/>
      <c r="X431" s="35"/>
      <c r="Y431" s="35"/>
      <c r="Z431" s="36"/>
      <c r="AA431" s="34"/>
      <c r="AB431" s="35"/>
      <c r="AC431" s="35"/>
      <c r="AD431" s="35"/>
      <c r="AE431" s="36"/>
      <c r="AF431" s="34"/>
      <c r="AG431" s="35"/>
      <c r="AH431" s="35"/>
      <c r="AI431" s="35"/>
      <c r="AJ431" s="35"/>
      <c r="AK431" s="35"/>
      <c r="AL431" s="35"/>
      <c r="AM431" s="35"/>
      <c r="AN431" s="35"/>
      <c r="AO431" s="35"/>
      <c r="AP431" s="36"/>
      <c r="AQ431" s="34"/>
      <c r="AR431" s="35"/>
      <c r="AS431" s="35"/>
      <c r="AT431" s="35"/>
      <c r="AU431" s="35"/>
      <c r="AV431" s="35"/>
      <c r="AW431" s="35"/>
      <c r="AX431" s="37"/>
      <c r="AY431" s="34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7"/>
      <c r="BP431" s="38"/>
      <c r="BQ431" s="35"/>
      <c r="BR431" s="39"/>
      <c r="BS431" s="40"/>
      <c r="BT431" s="60"/>
      <c r="BU431" s="41"/>
      <c r="BV431" s="41"/>
      <c r="BW431" s="41"/>
      <c r="BX431" s="42"/>
      <c r="BY431" s="43"/>
    </row>
    <row r="432" spans="1:77" ht="17.350000000000001" customHeight="1">
      <c r="A432" s="66" t="str">
        <f t="shared" si="20"/>
        <v>010001</v>
      </c>
      <c r="B432" s="63" t="s">
        <v>559</v>
      </c>
      <c r="C432" s="62" t="str">
        <f t="shared" si="19"/>
        <v/>
      </c>
      <c r="D432" s="66" t="str">
        <f t="shared" si="21"/>
        <v/>
      </c>
      <c r="E432" s="32"/>
      <c r="F432" s="33"/>
      <c r="G432" s="59"/>
      <c r="H432" s="58"/>
      <c r="I432" s="35"/>
      <c r="J432" s="35"/>
      <c r="K432" s="35"/>
      <c r="L432" s="35"/>
      <c r="M432" s="35"/>
      <c r="N432" s="35"/>
      <c r="O432" s="35"/>
      <c r="P432" s="35"/>
      <c r="Q432" s="34"/>
      <c r="R432" s="35"/>
      <c r="S432" s="35"/>
      <c r="T432" s="35"/>
      <c r="U432" s="35"/>
      <c r="V432" s="35"/>
      <c r="W432" s="35"/>
      <c r="X432" s="35"/>
      <c r="Y432" s="35"/>
      <c r="Z432" s="36"/>
      <c r="AA432" s="34"/>
      <c r="AB432" s="35"/>
      <c r="AC432" s="35"/>
      <c r="AD432" s="35"/>
      <c r="AE432" s="36"/>
      <c r="AF432" s="34"/>
      <c r="AG432" s="35"/>
      <c r="AH432" s="35"/>
      <c r="AI432" s="35"/>
      <c r="AJ432" s="35"/>
      <c r="AK432" s="35"/>
      <c r="AL432" s="35"/>
      <c r="AM432" s="35"/>
      <c r="AN432" s="35"/>
      <c r="AO432" s="35"/>
      <c r="AP432" s="36"/>
      <c r="AQ432" s="34"/>
      <c r="AR432" s="35"/>
      <c r="AS432" s="35"/>
      <c r="AT432" s="35"/>
      <c r="AU432" s="35"/>
      <c r="AV432" s="35"/>
      <c r="AW432" s="35"/>
      <c r="AX432" s="37"/>
      <c r="AY432" s="34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7"/>
      <c r="BP432" s="38"/>
      <c r="BQ432" s="35"/>
      <c r="BR432" s="39"/>
      <c r="BS432" s="40"/>
      <c r="BT432" s="60"/>
      <c r="BU432" s="41"/>
      <c r="BV432" s="41"/>
      <c r="BW432" s="41"/>
      <c r="BX432" s="42"/>
      <c r="BY432" s="43"/>
    </row>
    <row r="433" spans="1:77" ht="17.350000000000001" customHeight="1">
      <c r="A433" s="66" t="str">
        <f t="shared" si="20"/>
        <v>010001</v>
      </c>
      <c r="B433" s="63" t="s">
        <v>560</v>
      </c>
      <c r="C433" s="62" t="str">
        <f t="shared" si="19"/>
        <v/>
      </c>
      <c r="D433" s="66" t="str">
        <f t="shared" si="21"/>
        <v/>
      </c>
      <c r="E433" s="32"/>
      <c r="F433" s="33"/>
      <c r="G433" s="59"/>
      <c r="H433" s="58"/>
      <c r="I433" s="35"/>
      <c r="J433" s="35"/>
      <c r="K433" s="35"/>
      <c r="L433" s="35"/>
      <c r="M433" s="35"/>
      <c r="N433" s="35"/>
      <c r="O433" s="35"/>
      <c r="P433" s="35"/>
      <c r="Q433" s="34"/>
      <c r="R433" s="35"/>
      <c r="S433" s="35"/>
      <c r="T433" s="35"/>
      <c r="U433" s="35"/>
      <c r="V433" s="35"/>
      <c r="W433" s="35"/>
      <c r="X433" s="35"/>
      <c r="Y433" s="35"/>
      <c r="Z433" s="36"/>
      <c r="AA433" s="34"/>
      <c r="AB433" s="35"/>
      <c r="AC433" s="35"/>
      <c r="AD433" s="35"/>
      <c r="AE433" s="36"/>
      <c r="AF433" s="34"/>
      <c r="AG433" s="35"/>
      <c r="AH433" s="35"/>
      <c r="AI433" s="35"/>
      <c r="AJ433" s="35"/>
      <c r="AK433" s="35"/>
      <c r="AL433" s="35"/>
      <c r="AM433" s="35"/>
      <c r="AN433" s="35"/>
      <c r="AO433" s="35"/>
      <c r="AP433" s="36"/>
      <c r="AQ433" s="34"/>
      <c r="AR433" s="35"/>
      <c r="AS433" s="35"/>
      <c r="AT433" s="35"/>
      <c r="AU433" s="35"/>
      <c r="AV433" s="35"/>
      <c r="AW433" s="35"/>
      <c r="AX433" s="37"/>
      <c r="AY433" s="34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7"/>
      <c r="BP433" s="38"/>
      <c r="BQ433" s="35"/>
      <c r="BR433" s="39"/>
      <c r="BS433" s="40"/>
      <c r="BT433" s="60"/>
      <c r="BU433" s="41"/>
      <c r="BV433" s="41"/>
      <c r="BW433" s="41"/>
      <c r="BX433" s="42"/>
      <c r="BY433" s="43"/>
    </row>
    <row r="434" spans="1:77" ht="17.350000000000001" customHeight="1">
      <c r="A434" s="66" t="str">
        <f t="shared" si="20"/>
        <v>010001</v>
      </c>
      <c r="B434" s="63" t="s">
        <v>561</v>
      </c>
      <c r="C434" s="62" t="str">
        <f t="shared" si="19"/>
        <v/>
      </c>
      <c r="D434" s="66" t="str">
        <f t="shared" si="21"/>
        <v/>
      </c>
      <c r="E434" s="32"/>
      <c r="F434" s="33"/>
      <c r="G434" s="59"/>
      <c r="H434" s="58"/>
      <c r="I434" s="35"/>
      <c r="J434" s="35"/>
      <c r="K434" s="35"/>
      <c r="L434" s="35"/>
      <c r="M434" s="35"/>
      <c r="N434" s="35"/>
      <c r="O434" s="35"/>
      <c r="P434" s="35"/>
      <c r="Q434" s="34"/>
      <c r="R434" s="35"/>
      <c r="S434" s="35"/>
      <c r="T434" s="35"/>
      <c r="U434" s="35"/>
      <c r="V434" s="35"/>
      <c r="W434" s="35"/>
      <c r="X434" s="35"/>
      <c r="Y434" s="35"/>
      <c r="Z434" s="36"/>
      <c r="AA434" s="34"/>
      <c r="AB434" s="35"/>
      <c r="AC434" s="35"/>
      <c r="AD434" s="35"/>
      <c r="AE434" s="36"/>
      <c r="AF434" s="34"/>
      <c r="AG434" s="35"/>
      <c r="AH434" s="35"/>
      <c r="AI434" s="35"/>
      <c r="AJ434" s="35"/>
      <c r="AK434" s="35"/>
      <c r="AL434" s="35"/>
      <c r="AM434" s="35"/>
      <c r="AN434" s="35"/>
      <c r="AO434" s="35"/>
      <c r="AP434" s="36"/>
      <c r="AQ434" s="34"/>
      <c r="AR434" s="35"/>
      <c r="AS434" s="35"/>
      <c r="AT434" s="35"/>
      <c r="AU434" s="35"/>
      <c r="AV434" s="35"/>
      <c r="AW434" s="35"/>
      <c r="AX434" s="37"/>
      <c r="AY434" s="34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7"/>
      <c r="BP434" s="38"/>
      <c r="BQ434" s="35"/>
      <c r="BR434" s="39"/>
      <c r="BS434" s="40"/>
      <c r="BT434" s="60"/>
      <c r="BU434" s="41"/>
      <c r="BV434" s="41"/>
      <c r="BW434" s="41"/>
      <c r="BX434" s="42"/>
      <c r="BY434" s="43"/>
    </row>
    <row r="435" spans="1:77" ht="17.350000000000001" customHeight="1">
      <c r="A435" s="66" t="str">
        <f t="shared" si="20"/>
        <v>010001</v>
      </c>
      <c r="B435" s="63" t="s">
        <v>562</v>
      </c>
      <c r="C435" s="62" t="str">
        <f t="shared" si="19"/>
        <v/>
      </c>
      <c r="D435" s="66" t="str">
        <f t="shared" si="21"/>
        <v/>
      </c>
      <c r="E435" s="32"/>
      <c r="F435" s="33"/>
      <c r="G435" s="59"/>
      <c r="H435" s="58"/>
      <c r="I435" s="35"/>
      <c r="J435" s="35"/>
      <c r="K435" s="35"/>
      <c r="L435" s="35"/>
      <c r="M435" s="35"/>
      <c r="N435" s="35"/>
      <c r="O435" s="35"/>
      <c r="P435" s="35"/>
      <c r="Q435" s="34"/>
      <c r="R435" s="35"/>
      <c r="S435" s="35"/>
      <c r="T435" s="35"/>
      <c r="U435" s="35"/>
      <c r="V435" s="35"/>
      <c r="W435" s="35"/>
      <c r="X435" s="35"/>
      <c r="Y435" s="35"/>
      <c r="Z435" s="36"/>
      <c r="AA435" s="34"/>
      <c r="AB435" s="35"/>
      <c r="AC435" s="35"/>
      <c r="AD435" s="35"/>
      <c r="AE435" s="36"/>
      <c r="AF435" s="34"/>
      <c r="AG435" s="35"/>
      <c r="AH435" s="35"/>
      <c r="AI435" s="35"/>
      <c r="AJ435" s="35"/>
      <c r="AK435" s="35"/>
      <c r="AL435" s="35"/>
      <c r="AM435" s="35"/>
      <c r="AN435" s="35"/>
      <c r="AO435" s="35"/>
      <c r="AP435" s="36"/>
      <c r="AQ435" s="34"/>
      <c r="AR435" s="35"/>
      <c r="AS435" s="35"/>
      <c r="AT435" s="35"/>
      <c r="AU435" s="35"/>
      <c r="AV435" s="35"/>
      <c r="AW435" s="35"/>
      <c r="AX435" s="37"/>
      <c r="AY435" s="34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7"/>
      <c r="BP435" s="38"/>
      <c r="BQ435" s="35"/>
      <c r="BR435" s="39"/>
      <c r="BS435" s="40"/>
      <c r="BT435" s="60"/>
      <c r="BU435" s="41"/>
      <c r="BV435" s="41"/>
      <c r="BW435" s="41"/>
      <c r="BX435" s="42"/>
      <c r="BY435" s="43"/>
    </row>
    <row r="436" spans="1:77" ht="17.350000000000001" customHeight="1">
      <c r="A436" s="66" t="str">
        <f t="shared" si="20"/>
        <v>010001</v>
      </c>
      <c r="B436" s="63" t="s">
        <v>563</v>
      </c>
      <c r="C436" s="62" t="str">
        <f t="shared" si="19"/>
        <v/>
      </c>
      <c r="D436" s="66" t="str">
        <f t="shared" si="21"/>
        <v/>
      </c>
      <c r="E436" s="32"/>
      <c r="F436" s="33"/>
      <c r="G436" s="59"/>
      <c r="H436" s="58"/>
      <c r="I436" s="35"/>
      <c r="J436" s="35"/>
      <c r="K436" s="35"/>
      <c r="L436" s="35"/>
      <c r="M436" s="35"/>
      <c r="N436" s="35"/>
      <c r="O436" s="35"/>
      <c r="P436" s="35"/>
      <c r="Q436" s="34"/>
      <c r="R436" s="35"/>
      <c r="S436" s="35"/>
      <c r="T436" s="35"/>
      <c r="U436" s="35"/>
      <c r="V436" s="35"/>
      <c r="W436" s="35"/>
      <c r="X436" s="35"/>
      <c r="Y436" s="35"/>
      <c r="Z436" s="36"/>
      <c r="AA436" s="34"/>
      <c r="AB436" s="35"/>
      <c r="AC436" s="35"/>
      <c r="AD436" s="35"/>
      <c r="AE436" s="36"/>
      <c r="AF436" s="34"/>
      <c r="AG436" s="35"/>
      <c r="AH436" s="35"/>
      <c r="AI436" s="35"/>
      <c r="AJ436" s="35"/>
      <c r="AK436" s="35"/>
      <c r="AL436" s="35"/>
      <c r="AM436" s="35"/>
      <c r="AN436" s="35"/>
      <c r="AO436" s="35"/>
      <c r="AP436" s="36"/>
      <c r="AQ436" s="34"/>
      <c r="AR436" s="35"/>
      <c r="AS436" s="35"/>
      <c r="AT436" s="35"/>
      <c r="AU436" s="35"/>
      <c r="AV436" s="35"/>
      <c r="AW436" s="35"/>
      <c r="AX436" s="37"/>
      <c r="AY436" s="34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7"/>
      <c r="BP436" s="38"/>
      <c r="BQ436" s="35"/>
      <c r="BR436" s="39"/>
      <c r="BS436" s="40"/>
      <c r="BT436" s="60"/>
      <c r="BU436" s="41"/>
      <c r="BV436" s="41"/>
      <c r="BW436" s="41"/>
      <c r="BX436" s="42"/>
      <c r="BY436" s="43"/>
    </row>
    <row r="437" spans="1:77" ht="17.350000000000001" customHeight="1">
      <c r="A437" s="66" t="str">
        <f t="shared" si="20"/>
        <v>010001</v>
      </c>
      <c r="B437" s="63" t="s">
        <v>564</v>
      </c>
      <c r="C437" s="62" t="str">
        <f t="shared" si="19"/>
        <v/>
      </c>
      <c r="D437" s="66" t="str">
        <f t="shared" si="21"/>
        <v/>
      </c>
      <c r="E437" s="32"/>
      <c r="F437" s="33"/>
      <c r="G437" s="43"/>
      <c r="H437" s="58"/>
      <c r="I437" s="35"/>
      <c r="J437" s="35"/>
      <c r="K437" s="35"/>
      <c r="L437" s="35"/>
      <c r="M437" s="35"/>
      <c r="N437" s="35"/>
      <c r="O437" s="35"/>
      <c r="P437" s="35"/>
      <c r="Q437" s="34"/>
      <c r="R437" s="35"/>
      <c r="S437" s="35"/>
      <c r="T437" s="35"/>
      <c r="U437" s="35"/>
      <c r="V437" s="35"/>
      <c r="W437" s="35"/>
      <c r="X437" s="35"/>
      <c r="Y437" s="35"/>
      <c r="Z437" s="36"/>
      <c r="AA437" s="34"/>
      <c r="AB437" s="35"/>
      <c r="AC437" s="35"/>
      <c r="AD437" s="35"/>
      <c r="AE437" s="36"/>
      <c r="AF437" s="34"/>
      <c r="AG437" s="35"/>
      <c r="AH437" s="35"/>
      <c r="AI437" s="35"/>
      <c r="AJ437" s="35"/>
      <c r="AK437" s="35"/>
      <c r="AL437" s="35"/>
      <c r="AM437" s="35"/>
      <c r="AN437" s="35"/>
      <c r="AO437" s="35"/>
      <c r="AP437" s="36"/>
      <c r="AQ437" s="34"/>
      <c r="AR437" s="35"/>
      <c r="AS437" s="35"/>
      <c r="AT437" s="35"/>
      <c r="AU437" s="35"/>
      <c r="AV437" s="35"/>
      <c r="AW437" s="35"/>
      <c r="AX437" s="37"/>
      <c r="AY437" s="34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7"/>
      <c r="BP437" s="38"/>
      <c r="BQ437" s="35"/>
      <c r="BR437" s="39"/>
      <c r="BS437" s="40"/>
      <c r="BT437" s="60"/>
      <c r="BU437" s="41"/>
      <c r="BV437" s="41"/>
      <c r="BW437" s="41"/>
      <c r="BX437" s="42"/>
      <c r="BY437" s="43"/>
    </row>
    <row r="438" spans="1:77" ht="17.350000000000001" customHeight="1">
      <c r="A438" s="66" t="str">
        <f t="shared" si="20"/>
        <v>010001</v>
      </c>
      <c r="B438" s="63" t="s">
        <v>565</v>
      </c>
      <c r="C438" s="62" t="str">
        <f t="shared" si="19"/>
        <v/>
      </c>
      <c r="D438" s="66" t="str">
        <f t="shared" si="21"/>
        <v/>
      </c>
      <c r="E438" s="32"/>
      <c r="F438" s="33"/>
      <c r="G438" s="59"/>
      <c r="H438" s="58"/>
      <c r="I438" s="35"/>
      <c r="J438" s="35"/>
      <c r="K438" s="35"/>
      <c r="L438" s="35"/>
      <c r="M438" s="35"/>
      <c r="N438" s="35"/>
      <c r="O438" s="35"/>
      <c r="P438" s="35"/>
      <c r="Q438" s="34"/>
      <c r="R438" s="35"/>
      <c r="S438" s="35"/>
      <c r="T438" s="35"/>
      <c r="U438" s="35"/>
      <c r="V438" s="35"/>
      <c r="W438" s="35"/>
      <c r="X438" s="35"/>
      <c r="Y438" s="35"/>
      <c r="Z438" s="36"/>
      <c r="AA438" s="34"/>
      <c r="AB438" s="35"/>
      <c r="AC438" s="35"/>
      <c r="AD438" s="35"/>
      <c r="AE438" s="36"/>
      <c r="AF438" s="34"/>
      <c r="AG438" s="35"/>
      <c r="AH438" s="35"/>
      <c r="AI438" s="35"/>
      <c r="AJ438" s="35"/>
      <c r="AK438" s="35"/>
      <c r="AL438" s="35"/>
      <c r="AM438" s="35"/>
      <c r="AN438" s="35"/>
      <c r="AO438" s="35"/>
      <c r="AP438" s="36"/>
      <c r="AQ438" s="34"/>
      <c r="AR438" s="35"/>
      <c r="AS438" s="35"/>
      <c r="AT438" s="35"/>
      <c r="AU438" s="35"/>
      <c r="AV438" s="35"/>
      <c r="AW438" s="35"/>
      <c r="AX438" s="37"/>
      <c r="AY438" s="34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7"/>
      <c r="BP438" s="38"/>
      <c r="BQ438" s="35"/>
      <c r="BR438" s="39"/>
      <c r="BS438" s="40"/>
      <c r="BT438" s="60"/>
      <c r="BU438" s="41"/>
      <c r="BV438" s="41"/>
      <c r="BW438" s="41"/>
      <c r="BX438" s="42"/>
      <c r="BY438" s="43"/>
    </row>
    <row r="439" spans="1:77" ht="17.350000000000001" customHeight="1">
      <c r="A439" s="66" t="str">
        <f t="shared" si="20"/>
        <v>010001</v>
      </c>
      <c r="B439" s="63" t="s">
        <v>566</v>
      </c>
      <c r="C439" s="62" t="str">
        <f t="shared" si="19"/>
        <v/>
      </c>
      <c r="D439" s="66" t="str">
        <f t="shared" si="21"/>
        <v/>
      </c>
      <c r="E439" s="32"/>
      <c r="F439" s="33"/>
      <c r="G439" s="59"/>
      <c r="H439" s="58"/>
      <c r="I439" s="35"/>
      <c r="J439" s="35"/>
      <c r="K439" s="35"/>
      <c r="L439" s="35"/>
      <c r="M439" s="35"/>
      <c r="N439" s="35"/>
      <c r="O439" s="35"/>
      <c r="P439" s="35"/>
      <c r="Q439" s="34"/>
      <c r="R439" s="35"/>
      <c r="S439" s="35"/>
      <c r="T439" s="35"/>
      <c r="U439" s="35"/>
      <c r="V439" s="35"/>
      <c r="W439" s="35"/>
      <c r="X439" s="35"/>
      <c r="Y439" s="35"/>
      <c r="Z439" s="36"/>
      <c r="AA439" s="34"/>
      <c r="AB439" s="35"/>
      <c r="AC439" s="35"/>
      <c r="AD439" s="35"/>
      <c r="AE439" s="36"/>
      <c r="AF439" s="34"/>
      <c r="AG439" s="35"/>
      <c r="AH439" s="35"/>
      <c r="AI439" s="35"/>
      <c r="AJ439" s="35"/>
      <c r="AK439" s="35"/>
      <c r="AL439" s="35"/>
      <c r="AM439" s="35"/>
      <c r="AN439" s="35"/>
      <c r="AO439" s="35"/>
      <c r="AP439" s="36"/>
      <c r="AQ439" s="34"/>
      <c r="AR439" s="35"/>
      <c r="AS439" s="35"/>
      <c r="AT439" s="35"/>
      <c r="AU439" s="35"/>
      <c r="AV439" s="35"/>
      <c r="AW439" s="35"/>
      <c r="AX439" s="37"/>
      <c r="AY439" s="34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7"/>
      <c r="BP439" s="38"/>
      <c r="BQ439" s="35"/>
      <c r="BR439" s="39"/>
      <c r="BS439" s="40"/>
      <c r="BT439" s="60"/>
      <c r="BU439" s="41"/>
      <c r="BV439" s="41"/>
      <c r="BW439" s="41"/>
      <c r="BX439" s="42"/>
      <c r="BY439" s="43"/>
    </row>
    <row r="440" spans="1:77" ht="17.350000000000001" customHeight="1">
      <c r="A440" s="66" t="str">
        <f t="shared" si="20"/>
        <v>010001</v>
      </c>
      <c r="B440" s="63" t="s">
        <v>567</v>
      </c>
      <c r="C440" s="62" t="str">
        <f t="shared" si="19"/>
        <v/>
      </c>
      <c r="D440" s="66" t="str">
        <f t="shared" si="21"/>
        <v/>
      </c>
      <c r="E440" s="32"/>
      <c r="F440" s="33"/>
      <c r="G440" s="59"/>
      <c r="H440" s="58"/>
      <c r="I440" s="35"/>
      <c r="J440" s="35"/>
      <c r="K440" s="35"/>
      <c r="L440" s="35"/>
      <c r="M440" s="35"/>
      <c r="N440" s="35"/>
      <c r="O440" s="35"/>
      <c r="P440" s="35"/>
      <c r="Q440" s="34"/>
      <c r="R440" s="35"/>
      <c r="S440" s="35"/>
      <c r="T440" s="35"/>
      <c r="U440" s="35"/>
      <c r="V440" s="35"/>
      <c r="W440" s="35"/>
      <c r="X440" s="35"/>
      <c r="Y440" s="35"/>
      <c r="Z440" s="36"/>
      <c r="AA440" s="34"/>
      <c r="AB440" s="35"/>
      <c r="AC440" s="35"/>
      <c r="AD440" s="35"/>
      <c r="AE440" s="36"/>
      <c r="AF440" s="34"/>
      <c r="AG440" s="35"/>
      <c r="AH440" s="35"/>
      <c r="AI440" s="35"/>
      <c r="AJ440" s="35"/>
      <c r="AK440" s="35"/>
      <c r="AL440" s="35"/>
      <c r="AM440" s="35"/>
      <c r="AN440" s="35"/>
      <c r="AO440" s="35"/>
      <c r="AP440" s="36"/>
      <c r="AQ440" s="34"/>
      <c r="AR440" s="35"/>
      <c r="AS440" s="35"/>
      <c r="AT440" s="35"/>
      <c r="AU440" s="35"/>
      <c r="AV440" s="35"/>
      <c r="AW440" s="35"/>
      <c r="AX440" s="37"/>
      <c r="AY440" s="34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7"/>
      <c r="BP440" s="38"/>
      <c r="BQ440" s="35"/>
      <c r="BR440" s="39"/>
      <c r="BS440" s="40"/>
      <c r="BT440" s="60"/>
      <c r="BU440" s="41"/>
      <c r="BV440" s="41"/>
      <c r="BW440" s="41"/>
      <c r="BX440" s="42"/>
      <c r="BY440" s="43"/>
    </row>
    <row r="441" spans="1:77" ht="17.350000000000001" customHeight="1">
      <c r="A441" s="66" t="str">
        <f t="shared" si="20"/>
        <v>010001</v>
      </c>
      <c r="B441" s="63" t="s">
        <v>568</v>
      </c>
      <c r="C441" s="62" t="str">
        <f t="shared" si="19"/>
        <v/>
      </c>
      <c r="D441" s="66" t="str">
        <f t="shared" si="21"/>
        <v/>
      </c>
      <c r="E441" s="32"/>
      <c r="F441" s="33"/>
      <c r="G441" s="59"/>
      <c r="H441" s="58"/>
      <c r="I441" s="35"/>
      <c r="J441" s="35"/>
      <c r="K441" s="35"/>
      <c r="L441" s="35"/>
      <c r="M441" s="35"/>
      <c r="N441" s="35"/>
      <c r="O441" s="35"/>
      <c r="P441" s="35"/>
      <c r="Q441" s="34"/>
      <c r="R441" s="35"/>
      <c r="S441" s="35"/>
      <c r="T441" s="35"/>
      <c r="U441" s="35"/>
      <c r="V441" s="35"/>
      <c r="W441" s="35"/>
      <c r="X441" s="35"/>
      <c r="Y441" s="35"/>
      <c r="Z441" s="36"/>
      <c r="AA441" s="34"/>
      <c r="AB441" s="35"/>
      <c r="AC441" s="35"/>
      <c r="AD441" s="35"/>
      <c r="AE441" s="36"/>
      <c r="AF441" s="34"/>
      <c r="AG441" s="35"/>
      <c r="AH441" s="35"/>
      <c r="AI441" s="35"/>
      <c r="AJ441" s="35"/>
      <c r="AK441" s="35"/>
      <c r="AL441" s="35"/>
      <c r="AM441" s="35"/>
      <c r="AN441" s="35"/>
      <c r="AO441" s="35"/>
      <c r="AP441" s="36"/>
      <c r="AQ441" s="34"/>
      <c r="AR441" s="35"/>
      <c r="AS441" s="35"/>
      <c r="AT441" s="35"/>
      <c r="AU441" s="35"/>
      <c r="AV441" s="35"/>
      <c r="AW441" s="35"/>
      <c r="AX441" s="37"/>
      <c r="AY441" s="34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7"/>
      <c r="BP441" s="38"/>
      <c r="BQ441" s="35"/>
      <c r="BR441" s="39"/>
      <c r="BS441" s="40"/>
      <c r="BT441" s="60"/>
      <c r="BU441" s="41"/>
      <c r="BV441" s="41"/>
      <c r="BW441" s="41"/>
      <c r="BX441" s="42"/>
      <c r="BY441" s="43"/>
    </row>
    <row r="442" spans="1:77" ht="17.350000000000001" customHeight="1">
      <c r="A442" s="66" t="str">
        <f t="shared" si="20"/>
        <v>010001</v>
      </c>
      <c r="B442" s="63" t="s">
        <v>569</v>
      </c>
      <c r="C442" s="62" t="str">
        <f t="shared" si="19"/>
        <v/>
      </c>
      <c r="D442" s="66" t="str">
        <f t="shared" si="21"/>
        <v/>
      </c>
      <c r="E442" s="32"/>
      <c r="F442" s="33"/>
      <c r="G442" s="59"/>
      <c r="H442" s="58"/>
      <c r="I442" s="35"/>
      <c r="J442" s="35"/>
      <c r="K442" s="35"/>
      <c r="L442" s="35"/>
      <c r="M442" s="35"/>
      <c r="N442" s="35"/>
      <c r="O442" s="35"/>
      <c r="P442" s="35"/>
      <c r="Q442" s="34"/>
      <c r="R442" s="35"/>
      <c r="S442" s="35"/>
      <c r="T442" s="35"/>
      <c r="U442" s="35"/>
      <c r="V442" s="35"/>
      <c r="W442" s="35"/>
      <c r="X442" s="35"/>
      <c r="Y442" s="35"/>
      <c r="Z442" s="36"/>
      <c r="AA442" s="34"/>
      <c r="AB442" s="35"/>
      <c r="AC442" s="35"/>
      <c r="AD442" s="35"/>
      <c r="AE442" s="36"/>
      <c r="AF442" s="34"/>
      <c r="AG442" s="35"/>
      <c r="AH442" s="35"/>
      <c r="AI442" s="35"/>
      <c r="AJ442" s="35"/>
      <c r="AK442" s="35"/>
      <c r="AL442" s="35"/>
      <c r="AM442" s="35"/>
      <c r="AN442" s="35"/>
      <c r="AO442" s="35"/>
      <c r="AP442" s="36"/>
      <c r="AQ442" s="34"/>
      <c r="AR442" s="35"/>
      <c r="AS442" s="35"/>
      <c r="AT442" s="35"/>
      <c r="AU442" s="35"/>
      <c r="AV442" s="35"/>
      <c r="AW442" s="35"/>
      <c r="AX442" s="37"/>
      <c r="AY442" s="34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7"/>
      <c r="BP442" s="38"/>
      <c r="BQ442" s="35"/>
      <c r="BR442" s="39"/>
      <c r="BS442" s="40"/>
      <c r="BT442" s="60"/>
      <c r="BU442" s="41"/>
      <c r="BV442" s="41"/>
      <c r="BW442" s="41"/>
      <c r="BX442" s="42"/>
      <c r="BY442" s="43"/>
    </row>
    <row r="443" spans="1:77" ht="17.350000000000001" customHeight="1">
      <c r="A443" s="66" t="str">
        <f t="shared" si="20"/>
        <v>010001</v>
      </c>
      <c r="B443" s="63" t="s">
        <v>570</v>
      </c>
      <c r="C443" s="62" t="str">
        <f t="shared" si="19"/>
        <v/>
      </c>
      <c r="D443" s="66" t="str">
        <f t="shared" si="21"/>
        <v/>
      </c>
      <c r="E443" s="32"/>
      <c r="F443" s="33"/>
      <c r="G443" s="43"/>
      <c r="H443" s="58"/>
      <c r="I443" s="35"/>
      <c r="J443" s="35"/>
      <c r="K443" s="35"/>
      <c r="L443" s="35"/>
      <c r="M443" s="35"/>
      <c r="N443" s="35"/>
      <c r="O443" s="35"/>
      <c r="P443" s="35"/>
      <c r="Q443" s="34"/>
      <c r="R443" s="35"/>
      <c r="S443" s="35"/>
      <c r="T443" s="35"/>
      <c r="U443" s="35"/>
      <c r="V443" s="35"/>
      <c r="W443" s="35"/>
      <c r="X443" s="35"/>
      <c r="Y443" s="35"/>
      <c r="Z443" s="36"/>
      <c r="AA443" s="34"/>
      <c r="AB443" s="35"/>
      <c r="AC443" s="35"/>
      <c r="AD443" s="35"/>
      <c r="AE443" s="36"/>
      <c r="AF443" s="34"/>
      <c r="AG443" s="35"/>
      <c r="AH443" s="35"/>
      <c r="AI443" s="35"/>
      <c r="AJ443" s="35"/>
      <c r="AK443" s="35"/>
      <c r="AL443" s="35"/>
      <c r="AM443" s="35"/>
      <c r="AN443" s="35"/>
      <c r="AO443" s="35"/>
      <c r="AP443" s="36"/>
      <c r="AQ443" s="34"/>
      <c r="AR443" s="35"/>
      <c r="AS443" s="35"/>
      <c r="AT443" s="35"/>
      <c r="AU443" s="35"/>
      <c r="AV443" s="35"/>
      <c r="AW443" s="35"/>
      <c r="AX443" s="37"/>
      <c r="AY443" s="34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7"/>
      <c r="BP443" s="38"/>
      <c r="BQ443" s="35"/>
      <c r="BR443" s="39"/>
      <c r="BS443" s="40"/>
      <c r="BT443" s="60"/>
      <c r="BU443" s="41"/>
      <c r="BV443" s="41"/>
      <c r="BW443" s="41"/>
      <c r="BX443" s="42"/>
      <c r="BY443" s="43"/>
    </row>
    <row r="444" spans="1:77" ht="17.350000000000001" customHeight="1">
      <c r="A444" s="66" t="str">
        <f t="shared" si="20"/>
        <v>010001</v>
      </c>
      <c r="B444" s="63" t="s">
        <v>571</v>
      </c>
      <c r="C444" s="62" t="str">
        <f t="shared" si="19"/>
        <v/>
      </c>
      <c r="D444" s="66" t="str">
        <f t="shared" si="21"/>
        <v/>
      </c>
      <c r="E444" s="32"/>
      <c r="F444" s="33"/>
      <c r="G444" s="59"/>
      <c r="H444" s="58"/>
      <c r="I444" s="35"/>
      <c r="J444" s="35"/>
      <c r="K444" s="35"/>
      <c r="L444" s="35"/>
      <c r="M444" s="35"/>
      <c r="N444" s="35"/>
      <c r="O444" s="35"/>
      <c r="P444" s="35"/>
      <c r="Q444" s="34"/>
      <c r="R444" s="35"/>
      <c r="S444" s="35"/>
      <c r="T444" s="35"/>
      <c r="U444" s="35"/>
      <c r="V444" s="35"/>
      <c r="W444" s="35"/>
      <c r="X444" s="35"/>
      <c r="Y444" s="35"/>
      <c r="Z444" s="36"/>
      <c r="AA444" s="34"/>
      <c r="AB444" s="35"/>
      <c r="AC444" s="35"/>
      <c r="AD444" s="35"/>
      <c r="AE444" s="36"/>
      <c r="AF444" s="34"/>
      <c r="AG444" s="35"/>
      <c r="AH444" s="35"/>
      <c r="AI444" s="35"/>
      <c r="AJ444" s="35"/>
      <c r="AK444" s="35"/>
      <c r="AL444" s="35"/>
      <c r="AM444" s="35"/>
      <c r="AN444" s="35"/>
      <c r="AO444" s="35"/>
      <c r="AP444" s="36"/>
      <c r="AQ444" s="34"/>
      <c r="AR444" s="35"/>
      <c r="AS444" s="35"/>
      <c r="AT444" s="35"/>
      <c r="AU444" s="35"/>
      <c r="AV444" s="35"/>
      <c r="AW444" s="35"/>
      <c r="AX444" s="37"/>
      <c r="AY444" s="34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7"/>
      <c r="BP444" s="38"/>
      <c r="BQ444" s="35"/>
      <c r="BR444" s="39"/>
      <c r="BS444" s="40"/>
      <c r="BT444" s="60"/>
      <c r="BU444" s="41"/>
      <c r="BV444" s="41"/>
      <c r="BW444" s="41"/>
      <c r="BX444" s="42"/>
      <c r="BY444" s="43"/>
    </row>
    <row r="445" spans="1:77" ht="17.350000000000001" customHeight="1">
      <c r="A445" s="66" t="str">
        <f t="shared" si="20"/>
        <v>010001</v>
      </c>
      <c r="B445" s="63" t="s">
        <v>572</v>
      </c>
      <c r="C445" s="62" t="str">
        <f t="shared" si="19"/>
        <v/>
      </c>
      <c r="D445" s="66" t="str">
        <f t="shared" si="21"/>
        <v/>
      </c>
      <c r="E445" s="32"/>
      <c r="F445" s="33"/>
      <c r="G445" s="59"/>
      <c r="H445" s="58"/>
      <c r="I445" s="35"/>
      <c r="J445" s="35"/>
      <c r="K445" s="35"/>
      <c r="L445" s="35"/>
      <c r="M445" s="35"/>
      <c r="N445" s="35"/>
      <c r="O445" s="35"/>
      <c r="P445" s="35"/>
      <c r="Q445" s="34"/>
      <c r="R445" s="35"/>
      <c r="S445" s="35"/>
      <c r="T445" s="35"/>
      <c r="U445" s="35"/>
      <c r="V445" s="35"/>
      <c r="W445" s="35"/>
      <c r="X445" s="35"/>
      <c r="Y445" s="35"/>
      <c r="Z445" s="36"/>
      <c r="AA445" s="34"/>
      <c r="AB445" s="35"/>
      <c r="AC445" s="35"/>
      <c r="AD445" s="35"/>
      <c r="AE445" s="36"/>
      <c r="AF445" s="34"/>
      <c r="AG445" s="35"/>
      <c r="AH445" s="35"/>
      <c r="AI445" s="35"/>
      <c r="AJ445" s="35"/>
      <c r="AK445" s="35"/>
      <c r="AL445" s="35"/>
      <c r="AM445" s="35"/>
      <c r="AN445" s="35"/>
      <c r="AO445" s="35"/>
      <c r="AP445" s="36"/>
      <c r="AQ445" s="34"/>
      <c r="AR445" s="35"/>
      <c r="AS445" s="35"/>
      <c r="AT445" s="35"/>
      <c r="AU445" s="35"/>
      <c r="AV445" s="35"/>
      <c r="AW445" s="35"/>
      <c r="AX445" s="37"/>
      <c r="AY445" s="34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7"/>
      <c r="BP445" s="38"/>
      <c r="BQ445" s="35"/>
      <c r="BR445" s="39"/>
      <c r="BS445" s="40"/>
      <c r="BT445" s="60"/>
      <c r="BU445" s="41"/>
      <c r="BV445" s="41"/>
      <c r="BW445" s="41"/>
      <c r="BX445" s="42"/>
      <c r="BY445" s="43"/>
    </row>
    <row r="446" spans="1:77" ht="17.350000000000001" customHeight="1">
      <c r="A446" s="66" t="str">
        <f t="shared" si="20"/>
        <v>010001</v>
      </c>
      <c r="B446" s="63" t="s">
        <v>573</v>
      </c>
      <c r="C446" s="62" t="str">
        <f t="shared" si="19"/>
        <v/>
      </c>
      <c r="D446" s="66" t="str">
        <f t="shared" si="21"/>
        <v/>
      </c>
      <c r="E446" s="32"/>
      <c r="F446" s="33"/>
      <c r="G446" s="59"/>
      <c r="H446" s="58"/>
      <c r="I446" s="35"/>
      <c r="J446" s="35"/>
      <c r="K446" s="35"/>
      <c r="L446" s="35"/>
      <c r="M446" s="35"/>
      <c r="N446" s="35"/>
      <c r="O446" s="35"/>
      <c r="P446" s="35"/>
      <c r="Q446" s="34"/>
      <c r="R446" s="35"/>
      <c r="S446" s="35"/>
      <c r="T446" s="35"/>
      <c r="U446" s="35"/>
      <c r="V446" s="35"/>
      <c r="W446" s="35"/>
      <c r="X446" s="35"/>
      <c r="Y446" s="35"/>
      <c r="Z446" s="36"/>
      <c r="AA446" s="34"/>
      <c r="AB446" s="35"/>
      <c r="AC446" s="35"/>
      <c r="AD446" s="35"/>
      <c r="AE446" s="36"/>
      <c r="AF446" s="34"/>
      <c r="AG446" s="35"/>
      <c r="AH446" s="35"/>
      <c r="AI446" s="35"/>
      <c r="AJ446" s="35"/>
      <c r="AK446" s="35"/>
      <c r="AL446" s="35"/>
      <c r="AM446" s="35"/>
      <c r="AN446" s="35"/>
      <c r="AO446" s="35"/>
      <c r="AP446" s="36"/>
      <c r="AQ446" s="34"/>
      <c r="AR446" s="35"/>
      <c r="AS446" s="35"/>
      <c r="AT446" s="35"/>
      <c r="AU446" s="35"/>
      <c r="AV446" s="35"/>
      <c r="AW446" s="35"/>
      <c r="AX446" s="37"/>
      <c r="AY446" s="34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7"/>
      <c r="BP446" s="38"/>
      <c r="BQ446" s="35"/>
      <c r="BR446" s="39"/>
      <c r="BS446" s="40"/>
      <c r="BT446" s="60"/>
      <c r="BU446" s="41"/>
      <c r="BV446" s="41"/>
      <c r="BW446" s="41"/>
      <c r="BX446" s="42"/>
      <c r="BY446" s="43"/>
    </row>
    <row r="447" spans="1:77" ht="17.350000000000001" customHeight="1">
      <c r="A447" s="66" t="str">
        <f t="shared" si="20"/>
        <v>010001</v>
      </c>
      <c r="B447" s="63" t="s">
        <v>574</v>
      </c>
      <c r="C447" s="62" t="str">
        <f t="shared" si="19"/>
        <v/>
      </c>
      <c r="D447" s="66" t="str">
        <f t="shared" si="21"/>
        <v/>
      </c>
      <c r="E447" s="32"/>
      <c r="F447" s="33"/>
      <c r="G447" s="59"/>
      <c r="H447" s="58"/>
      <c r="I447" s="35"/>
      <c r="J447" s="35"/>
      <c r="K447" s="35"/>
      <c r="L447" s="35"/>
      <c r="M447" s="35"/>
      <c r="N447" s="35"/>
      <c r="O447" s="35"/>
      <c r="P447" s="35"/>
      <c r="Q447" s="34"/>
      <c r="R447" s="35"/>
      <c r="S447" s="35"/>
      <c r="T447" s="35"/>
      <c r="U447" s="35"/>
      <c r="V447" s="35"/>
      <c r="W447" s="35"/>
      <c r="X447" s="35"/>
      <c r="Y447" s="35"/>
      <c r="Z447" s="36"/>
      <c r="AA447" s="34"/>
      <c r="AB447" s="35"/>
      <c r="AC447" s="35"/>
      <c r="AD447" s="35"/>
      <c r="AE447" s="36"/>
      <c r="AF447" s="34"/>
      <c r="AG447" s="35"/>
      <c r="AH447" s="35"/>
      <c r="AI447" s="35"/>
      <c r="AJ447" s="35"/>
      <c r="AK447" s="35"/>
      <c r="AL447" s="35"/>
      <c r="AM447" s="35"/>
      <c r="AN447" s="35"/>
      <c r="AO447" s="35"/>
      <c r="AP447" s="36"/>
      <c r="AQ447" s="34"/>
      <c r="AR447" s="35"/>
      <c r="AS447" s="35"/>
      <c r="AT447" s="35"/>
      <c r="AU447" s="35"/>
      <c r="AV447" s="35"/>
      <c r="AW447" s="35"/>
      <c r="AX447" s="37"/>
      <c r="AY447" s="34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7"/>
      <c r="BP447" s="38"/>
      <c r="BQ447" s="35"/>
      <c r="BR447" s="39"/>
      <c r="BS447" s="40"/>
      <c r="BT447" s="60"/>
      <c r="BU447" s="41"/>
      <c r="BV447" s="41"/>
      <c r="BW447" s="41"/>
      <c r="BX447" s="42"/>
      <c r="BY447" s="43"/>
    </row>
    <row r="448" spans="1:77" ht="17.350000000000001" customHeight="1">
      <c r="A448" s="66" t="str">
        <f t="shared" si="20"/>
        <v>010001</v>
      </c>
      <c r="B448" s="63" t="s">
        <v>575</v>
      </c>
      <c r="C448" s="62" t="str">
        <f t="shared" si="19"/>
        <v/>
      </c>
      <c r="D448" s="66" t="str">
        <f t="shared" si="21"/>
        <v/>
      </c>
      <c r="E448" s="32"/>
      <c r="F448" s="33"/>
      <c r="G448" s="59"/>
      <c r="H448" s="58"/>
      <c r="I448" s="35"/>
      <c r="J448" s="35"/>
      <c r="K448" s="35"/>
      <c r="L448" s="35"/>
      <c r="M448" s="35"/>
      <c r="N448" s="35"/>
      <c r="O448" s="35"/>
      <c r="P448" s="35"/>
      <c r="Q448" s="34"/>
      <c r="R448" s="35"/>
      <c r="S448" s="35"/>
      <c r="T448" s="35"/>
      <c r="U448" s="35"/>
      <c r="V448" s="35"/>
      <c r="W448" s="35"/>
      <c r="X448" s="35"/>
      <c r="Y448" s="35"/>
      <c r="Z448" s="36"/>
      <c r="AA448" s="34"/>
      <c r="AB448" s="35"/>
      <c r="AC448" s="35"/>
      <c r="AD448" s="35"/>
      <c r="AE448" s="36"/>
      <c r="AF448" s="34"/>
      <c r="AG448" s="35"/>
      <c r="AH448" s="35"/>
      <c r="AI448" s="35"/>
      <c r="AJ448" s="35"/>
      <c r="AK448" s="35"/>
      <c r="AL448" s="35"/>
      <c r="AM448" s="35"/>
      <c r="AN448" s="35"/>
      <c r="AO448" s="35"/>
      <c r="AP448" s="36"/>
      <c r="AQ448" s="34"/>
      <c r="AR448" s="35"/>
      <c r="AS448" s="35"/>
      <c r="AT448" s="35"/>
      <c r="AU448" s="35"/>
      <c r="AV448" s="35"/>
      <c r="AW448" s="35"/>
      <c r="AX448" s="37"/>
      <c r="AY448" s="34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7"/>
      <c r="BP448" s="38"/>
      <c r="BQ448" s="35"/>
      <c r="BR448" s="39"/>
      <c r="BS448" s="40"/>
      <c r="BT448" s="60"/>
      <c r="BU448" s="41"/>
      <c r="BV448" s="41"/>
      <c r="BW448" s="41"/>
      <c r="BX448" s="42"/>
      <c r="BY448" s="43"/>
    </row>
    <row r="449" spans="1:77" ht="17.350000000000001" customHeight="1">
      <c r="A449" s="66" t="str">
        <f t="shared" si="20"/>
        <v>010001</v>
      </c>
      <c r="B449" s="63" t="s">
        <v>576</v>
      </c>
      <c r="C449" s="62" t="str">
        <f t="shared" si="19"/>
        <v/>
      </c>
      <c r="D449" s="66" t="str">
        <f t="shared" si="21"/>
        <v/>
      </c>
      <c r="E449" s="32"/>
      <c r="F449" s="33"/>
      <c r="G449" s="59"/>
      <c r="H449" s="58"/>
      <c r="I449" s="35"/>
      <c r="J449" s="35"/>
      <c r="K449" s="35"/>
      <c r="L449" s="35"/>
      <c r="M449" s="35"/>
      <c r="N449" s="35"/>
      <c r="O449" s="35"/>
      <c r="P449" s="35"/>
      <c r="Q449" s="34"/>
      <c r="R449" s="35"/>
      <c r="S449" s="35"/>
      <c r="T449" s="35"/>
      <c r="U449" s="35"/>
      <c r="V449" s="35"/>
      <c r="W449" s="35"/>
      <c r="X449" s="35"/>
      <c r="Y449" s="35"/>
      <c r="Z449" s="36"/>
      <c r="AA449" s="34"/>
      <c r="AB449" s="35"/>
      <c r="AC449" s="35"/>
      <c r="AD449" s="35"/>
      <c r="AE449" s="36"/>
      <c r="AF449" s="34"/>
      <c r="AG449" s="35"/>
      <c r="AH449" s="35"/>
      <c r="AI449" s="35"/>
      <c r="AJ449" s="35"/>
      <c r="AK449" s="35"/>
      <c r="AL449" s="35"/>
      <c r="AM449" s="35"/>
      <c r="AN449" s="35"/>
      <c r="AO449" s="35"/>
      <c r="AP449" s="36"/>
      <c r="AQ449" s="34"/>
      <c r="AR449" s="35"/>
      <c r="AS449" s="35"/>
      <c r="AT449" s="35"/>
      <c r="AU449" s="35"/>
      <c r="AV449" s="35"/>
      <c r="AW449" s="35"/>
      <c r="AX449" s="37"/>
      <c r="AY449" s="34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7"/>
      <c r="BP449" s="38"/>
      <c r="BQ449" s="35"/>
      <c r="BR449" s="39"/>
      <c r="BS449" s="40"/>
      <c r="BT449" s="60"/>
      <c r="BU449" s="41"/>
      <c r="BV449" s="41"/>
      <c r="BW449" s="41"/>
      <c r="BX449" s="42"/>
      <c r="BY449" s="43"/>
    </row>
    <row r="450" spans="1:77" ht="17.350000000000001" customHeight="1">
      <c r="A450" s="66" t="str">
        <f t="shared" si="20"/>
        <v>010001</v>
      </c>
      <c r="B450" s="63" t="s">
        <v>577</v>
      </c>
      <c r="C450" s="62" t="str">
        <f t="shared" si="19"/>
        <v/>
      </c>
      <c r="D450" s="66" t="str">
        <f t="shared" si="21"/>
        <v/>
      </c>
      <c r="E450" s="32"/>
      <c r="F450" s="33"/>
      <c r="G450" s="59"/>
      <c r="H450" s="58"/>
      <c r="I450" s="35"/>
      <c r="J450" s="35"/>
      <c r="K450" s="35"/>
      <c r="L450" s="35"/>
      <c r="M450" s="35"/>
      <c r="N450" s="35"/>
      <c r="O450" s="35"/>
      <c r="P450" s="35"/>
      <c r="Q450" s="34"/>
      <c r="R450" s="35"/>
      <c r="S450" s="35"/>
      <c r="T450" s="35"/>
      <c r="U450" s="35"/>
      <c r="V450" s="35"/>
      <c r="W450" s="35"/>
      <c r="X450" s="35"/>
      <c r="Y450" s="35"/>
      <c r="Z450" s="36"/>
      <c r="AA450" s="34"/>
      <c r="AB450" s="35"/>
      <c r="AC450" s="35"/>
      <c r="AD450" s="35"/>
      <c r="AE450" s="36"/>
      <c r="AF450" s="34"/>
      <c r="AG450" s="35"/>
      <c r="AH450" s="35"/>
      <c r="AI450" s="35"/>
      <c r="AJ450" s="35"/>
      <c r="AK450" s="35"/>
      <c r="AL450" s="35"/>
      <c r="AM450" s="35"/>
      <c r="AN450" s="35"/>
      <c r="AO450" s="35"/>
      <c r="AP450" s="36"/>
      <c r="AQ450" s="34"/>
      <c r="AR450" s="35"/>
      <c r="AS450" s="35"/>
      <c r="AT450" s="35"/>
      <c r="AU450" s="35"/>
      <c r="AV450" s="35"/>
      <c r="AW450" s="35"/>
      <c r="AX450" s="37"/>
      <c r="AY450" s="34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7"/>
      <c r="BP450" s="38"/>
      <c r="BQ450" s="35"/>
      <c r="BR450" s="39"/>
      <c r="BS450" s="40"/>
      <c r="BT450" s="60"/>
      <c r="BU450" s="41"/>
      <c r="BV450" s="41"/>
      <c r="BW450" s="41"/>
      <c r="BX450" s="42"/>
      <c r="BY450" s="43"/>
    </row>
    <row r="451" spans="1:77" ht="17.350000000000001" customHeight="1">
      <c r="A451" s="66" t="str">
        <f t="shared" si="20"/>
        <v>010001</v>
      </c>
      <c r="B451" s="63" t="s">
        <v>578</v>
      </c>
      <c r="C451" s="62" t="str">
        <f t="shared" ref="C451:C502" si="22">IF(E451="","",CONCATENATE(A451,B451))</f>
        <v/>
      </c>
      <c r="D451" s="66" t="str">
        <f t="shared" si="21"/>
        <v/>
      </c>
      <c r="E451" s="32"/>
      <c r="F451" s="33"/>
      <c r="G451" s="59"/>
      <c r="H451" s="58"/>
      <c r="I451" s="35"/>
      <c r="J451" s="35"/>
      <c r="K451" s="35"/>
      <c r="L451" s="35"/>
      <c r="M451" s="35"/>
      <c r="N451" s="35"/>
      <c r="O451" s="35"/>
      <c r="P451" s="35"/>
      <c r="Q451" s="34"/>
      <c r="R451" s="35"/>
      <c r="S451" s="35"/>
      <c r="T451" s="35"/>
      <c r="U451" s="35"/>
      <c r="V451" s="35"/>
      <c r="W451" s="35"/>
      <c r="X451" s="35"/>
      <c r="Y451" s="35"/>
      <c r="Z451" s="36"/>
      <c r="AA451" s="34"/>
      <c r="AB451" s="35"/>
      <c r="AC451" s="35"/>
      <c r="AD451" s="35"/>
      <c r="AE451" s="36"/>
      <c r="AF451" s="34"/>
      <c r="AG451" s="35"/>
      <c r="AH451" s="35"/>
      <c r="AI451" s="35"/>
      <c r="AJ451" s="35"/>
      <c r="AK451" s="35"/>
      <c r="AL451" s="35"/>
      <c r="AM451" s="35"/>
      <c r="AN451" s="35"/>
      <c r="AO451" s="35"/>
      <c r="AP451" s="36"/>
      <c r="AQ451" s="34"/>
      <c r="AR451" s="35"/>
      <c r="AS451" s="35"/>
      <c r="AT451" s="35"/>
      <c r="AU451" s="35"/>
      <c r="AV451" s="35"/>
      <c r="AW451" s="35"/>
      <c r="AX451" s="37"/>
      <c r="AY451" s="34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7"/>
      <c r="BP451" s="38"/>
      <c r="BQ451" s="35"/>
      <c r="BR451" s="39"/>
      <c r="BS451" s="40"/>
      <c r="BT451" s="60"/>
      <c r="BU451" s="41"/>
      <c r="BV451" s="41"/>
      <c r="BW451" s="41"/>
      <c r="BX451" s="42"/>
      <c r="BY451" s="43"/>
    </row>
    <row r="452" spans="1:77" ht="17.350000000000001" customHeight="1">
      <c r="A452" s="66" t="str">
        <f t="shared" si="20"/>
        <v>010001</v>
      </c>
      <c r="B452" s="63" t="s">
        <v>579</v>
      </c>
      <c r="C452" s="62" t="str">
        <f t="shared" si="22"/>
        <v/>
      </c>
      <c r="D452" s="66" t="str">
        <f t="shared" si="21"/>
        <v/>
      </c>
      <c r="E452" s="32"/>
      <c r="F452" s="33"/>
      <c r="G452" s="43"/>
      <c r="H452" s="58"/>
      <c r="I452" s="35"/>
      <c r="J452" s="35"/>
      <c r="K452" s="35"/>
      <c r="L452" s="35"/>
      <c r="M452" s="35"/>
      <c r="N452" s="35"/>
      <c r="O452" s="35"/>
      <c r="P452" s="35"/>
      <c r="Q452" s="34"/>
      <c r="R452" s="35"/>
      <c r="S452" s="35"/>
      <c r="T452" s="35"/>
      <c r="U452" s="35"/>
      <c r="V452" s="35"/>
      <c r="W452" s="35"/>
      <c r="X452" s="35"/>
      <c r="Y452" s="35"/>
      <c r="Z452" s="36"/>
      <c r="AA452" s="34"/>
      <c r="AB452" s="35"/>
      <c r="AC452" s="35"/>
      <c r="AD452" s="35"/>
      <c r="AE452" s="36"/>
      <c r="AF452" s="34"/>
      <c r="AG452" s="35"/>
      <c r="AH452" s="35"/>
      <c r="AI452" s="35"/>
      <c r="AJ452" s="35"/>
      <c r="AK452" s="35"/>
      <c r="AL452" s="35"/>
      <c r="AM452" s="35"/>
      <c r="AN452" s="35"/>
      <c r="AO452" s="35"/>
      <c r="AP452" s="36"/>
      <c r="AQ452" s="34"/>
      <c r="AR452" s="35"/>
      <c r="AS452" s="35"/>
      <c r="AT452" s="35"/>
      <c r="AU452" s="35"/>
      <c r="AV452" s="35"/>
      <c r="AW452" s="35"/>
      <c r="AX452" s="37"/>
      <c r="AY452" s="34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7"/>
      <c r="BP452" s="38"/>
      <c r="BQ452" s="35"/>
      <c r="BR452" s="39"/>
      <c r="BS452" s="40"/>
      <c r="BT452" s="60"/>
      <c r="BU452" s="41"/>
      <c r="BV452" s="41"/>
      <c r="BW452" s="41"/>
      <c r="BX452" s="42"/>
      <c r="BY452" s="43"/>
    </row>
    <row r="453" spans="1:77" ht="17.350000000000001" customHeight="1">
      <c r="A453" s="66" t="str">
        <f t="shared" ref="A453:A502" si="23">+$A$3</f>
        <v>010001</v>
      </c>
      <c r="B453" s="63" t="s">
        <v>580</v>
      </c>
      <c r="C453" s="62" t="str">
        <f t="shared" si="22"/>
        <v/>
      </c>
      <c r="D453" s="66" t="str">
        <f t="shared" ref="D453:D502" si="24">IF(E453="","",$D$3)</f>
        <v/>
      </c>
      <c r="E453" s="32"/>
      <c r="F453" s="33"/>
      <c r="G453" s="59"/>
      <c r="H453" s="58"/>
      <c r="I453" s="35"/>
      <c r="J453" s="35"/>
      <c r="K453" s="35"/>
      <c r="L453" s="35"/>
      <c r="M453" s="35"/>
      <c r="N453" s="35"/>
      <c r="O453" s="35"/>
      <c r="P453" s="35"/>
      <c r="Q453" s="34"/>
      <c r="R453" s="35"/>
      <c r="S453" s="35"/>
      <c r="T453" s="35"/>
      <c r="U453" s="35"/>
      <c r="V453" s="35"/>
      <c r="W453" s="35"/>
      <c r="X453" s="35"/>
      <c r="Y453" s="35"/>
      <c r="Z453" s="36"/>
      <c r="AA453" s="34"/>
      <c r="AB453" s="35"/>
      <c r="AC453" s="35"/>
      <c r="AD453" s="35"/>
      <c r="AE453" s="36"/>
      <c r="AF453" s="34"/>
      <c r="AG453" s="35"/>
      <c r="AH453" s="35"/>
      <c r="AI453" s="35"/>
      <c r="AJ453" s="35"/>
      <c r="AK453" s="35"/>
      <c r="AL453" s="35"/>
      <c r="AM453" s="35"/>
      <c r="AN453" s="35"/>
      <c r="AO453" s="35"/>
      <c r="AP453" s="36"/>
      <c r="AQ453" s="34"/>
      <c r="AR453" s="35"/>
      <c r="AS453" s="35"/>
      <c r="AT453" s="35"/>
      <c r="AU453" s="35"/>
      <c r="AV453" s="35"/>
      <c r="AW453" s="35"/>
      <c r="AX453" s="37"/>
      <c r="AY453" s="34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7"/>
      <c r="BP453" s="38"/>
      <c r="BQ453" s="35"/>
      <c r="BR453" s="39"/>
      <c r="BS453" s="40"/>
      <c r="BT453" s="60"/>
      <c r="BU453" s="41"/>
      <c r="BV453" s="41"/>
      <c r="BW453" s="41"/>
      <c r="BX453" s="42"/>
      <c r="BY453" s="43"/>
    </row>
    <row r="454" spans="1:77" ht="17.350000000000001" customHeight="1">
      <c r="A454" s="66" t="str">
        <f t="shared" si="23"/>
        <v>010001</v>
      </c>
      <c r="B454" s="63" t="s">
        <v>581</v>
      </c>
      <c r="C454" s="62" t="str">
        <f t="shared" si="22"/>
        <v/>
      </c>
      <c r="D454" s="66" t="str">
        <f t="shared" si="24"/>
        <v/>
      </c>
      <c r="E454" s="32"/>
      <c r="F454" s="33"/>
      <c r="G454" s="59"/>
      <c r="H454" s="58"/>
      <c r="I454" s="35"/>
      <c r="J454" s="35"/>
      <c r="K454" s="35"/>
      <c r="L454" s="35"/>
      <c r="M454" s="35"/>
      <c r="N454" s="35"/>
      <c r="O454" s="35"/>
      <c r="P454" s="35"/>
      <c r="Q454" s="34"/>
      <c r="R454" s="35"/>
      <c r="S454" s="35"/>
      <c r="T454" s="35"/>
      <c r="U454" s="35"/>
      <c r="V454" s="35"/>
      <c r="W454" s="35"/>
      <c r="X454" s="35"/>
      <c r="Y454" s="35"/>
      <c r="Z454" s="36"/>
      <c r="AA454" s="34"/>
      <c r="AB454" s="35"/>
      <c r="AC454" s="35"/>
      <c r="AD454" s="35"/>
      <c r="AE454" s="36"/>
      <c r="AF454" s="34"/>
      <c r="AG454" s="35"/>
      <c r="AH454" s="35"/>
      <c r="AI454" s="35"/>
      <c r="AJ454" s="35"/>
      <c r="AK454" s="35"/>
      <c r="AL454" s="35"/>
      <c r="AM454" s="35"/>
      <c r="AN454" s="35"/>
      <c r="AO454" s="35"/>
      <c r="AP454" s="36"/>
      <c r="AQ454" s="34"/>
      <c r="AR454" s="35"/>
      <c r="AS454" s="35"/>
      <c r="AT454" s="35"/>
      <c r="AU454" s="35"/>
      <c r="AV454" s="35"/>
      <c r="AW454" s="35"/>
      <c r="AX454" s="37"/>
      <c r="AY454" s="34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7"/>
      <c r="BP454" s="38"/>
      <c r="BQ454" s="35"/>
      <c r="BR454" s="39"/>
      <c r="BS454" s="40"/>
      <c r="BT454" s="60"/>
      <c r="BU454" s="41"/>
      <c r="BV454" s="41"/>
      <c r="BW454" s="41"/>
      <c r="BX454" s="42"/>
      <c r="BY454" s="43"/>
    </row>
    <row r="455" spans="1:77" ht="17.350000000000001" customHeight="1">
      <c r="A455" s="66" t="str">
        <f t="shared" si="23"/>
        <v>010001</v>
      </c>
      <c r="B455" s="63" t="s">
        <v>582</v>
      </c>
      <c r="C455" s="62" t="str">
        <f t="shared" si="22"/>
        <v/>
      </c>
      <c r="D455" s="66" t="str">
        <f t="shared" si="24"/>
        <v/>
      </c>
      <c r="E455" s="32"/>
      <c r="F455" s="33"/>
      <c r="G455" s="59"/>
      <c r="H455" s="58"/>
      <c r="I455" s="35"/>
      <c r="J455" s="35"/>
      <c r="K455" s="35"/>
      <c r="L455" s="35"/>
      <c r="M455" s="35"/>
      <c r="N455" s="35"/>
      <c r="O455" s="35"/>
      <c r="P455" s="35"/>
      <c r="Q455" s="34"/>
      <c r="R455" s="35"/>
      <c r="S455" s="35"/>
      <c r="T455" s="35"/>
      <c r="U455" s="35"/>
      <c r="V455" s="35"/>
      <c r="W455" s="35"/>
      <c r="X455" s="35"/>
      <c r="Y455" s="35"/>
      <c r="Z455" s="36"/>
      <c r="AA455" s="34"/>
      <c r="AB455" s="35"/>
      <c r="AC455" s="35"/>
      <c r="AD455" s="35"/>
      <c r="AE455" s="36"/>
      <c r="AF455" s="34"/>
      <c r="AG455" s="35"/>
      <c r="AH455" s="35"/>
      <c r="AI455" s="35"/>
      <c r="AJ455" s="35"/>
      <c r="AK455" s="35"/>
      <c r="AL455" s="35"/>
      <c r="AM455" s="35"/>
      <c r="AN455" s="35"/>
      <c r="AO455" s="35"/>
      <c r="AP455" s="36"/>
      <c r="AQ455" s="34"/>
      <c r="AR455" s="35"/>
      <c r="AS455" s="35"/>
      <c r="AT455" s="35"/>
      <c r="AU455" s="35"/>
      <c r="AV455" s="35"/>
      <c r="AW455" s="35"/>
      <c r="AX455" s="37"/>
      <c r="AY455" s="34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7"/>
      <c r="BP455" s="38"/>
      <c r="BQ455" s="35"/>
      <c r="BR455" s="39"/>
      <c r="BS455" s="40"/>
      <c r="BT455" s="60"/>
      <c r="BU455" s="41"/>
      <c r="BV455" s="41"/>
      <c r="BW455" s="41"/>
      <c r="BX455" s="42"/>
      <c r="BY455" s="43"/>
    </row>
    <row r="456" spans="1:77" ht="17.350000000000001" customHeight="1">
      <c r="A456" s="66" t="str">
        <f t="shared" si="23"/>
        <v>010001</v>
      </c>
      <c r="B456" s="63" t="s">
        <v>583</v>
      </c>
      <c r="C456" s="62" t="str">
        <f t="shared" si="22"/>
        <v/>
      </c>
      <c r="D456" s="66" t="str">
        <f t="shared" si="24"/>
        <v/>
      </c>
      <c r="E456" s="32"/>
      <c r="F456" s="33"/>
      <c r="G456" s="59"/>
      <c r="H456" s="58"/>
      <c r="I456" s="35"/>
      <c r="J456" s="35"/>
      <c r="K456" s="35"/>
      <c r="L456" s="35"/>
      <c r="M456" s="35"/>
      <c r="N456" s="35"/>
      <c r="O456" s="35"/>
      <c r="P456" s="35"/>
      <c r="Q456" s="34"/>
      <c r="R456" s="35"/>
      <c r="S456" s="35"/>
      <c r="T456" s="35"/>
      <c r="U456" s="35"/>
      <c r="V456" s="35"/>
      <c r="W456" s="35"/>
      <c r="X456" s="35"/>
      <c r="Y456" s="35"/>
      <c r="Z456" s="36"/>
      <c r="AA456" s="34"/>
      <c r="AB456" s="35"/>
      <c r="AC456" s="35"/>
      <c r="AD456" s="35"/>
      <c r="AE456" s="36"/>
      <c r="AF456" s="34"/>
      <c r="AG456" s="35"/>
      <c r="AH456" s="35"/>
      <c r="AI456" s="35"/>
      <c r="AJ456" s="35"/>
      <c r="AK456" s="35"/>
      <c r="AL456" s="35"/>
      <c r="AM456" s="35"/>
      <c r="AN456" s="35"/>
      <c r="AO456" s="35"/>
      <c r="AP456" s="36"/>
      <c r="AQ456" s="34"/>
      <c r="AR456" s="35"/>
      <c r="AS456" s="35"/>
      <c r="AT456" s="35"/>
      <c r="AU456" s="35"/>
      <c r="AV456" s="35"/>
      <c r="AW456" s="35"/>
      <c r="AX456" s="37"/>
      <c r="AY456" s="34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7"/>
      <c r="BP456" s="38"/>
      <c r="BQ456" s="35"/>
      <c r="BR456" s="39"/>
      <c r="BS456" s="40"/>
      <c r="BT456" s="60"/>
      <c r="BU456" s="41"/>
      <c r="BV456" s="41"/>
      <c r="BW456" s="41"/>
      <c r="BX456" s="42"/>
      <c r="BY456" s="43"/>
    </row>
    <row r="457" spans="1:77" ht="17.350000000000001" customHeight="1">
      <c r="A457" s="66" t="str">
        <f t="shared" si="23"/>
        <v>010001</v>
      </c>
      <c r="B457" s="63" t="s">
        <v>584</v>
      </c>
      <c r="C457" s="62" t="str">
        <f t="shared" si="22"/>
        <v/>
      </c>
      <c r="D457" s="66" t="str">
        <f t="shared" si="24"/>
        <v/>
      </c>
      <c r="E457" s="32"/>
      <c r="F457" s="33"/>
      <c r="G457" s="59"/>
      <c r="H457" s="58"/>
      <c r="I457" s="35"/>
      <c r="J457" s="35"/>
      <c r="K457" s="35"/>
      <c r="L457" s="35"/>
      <c r="M457" s="35"/>
      <c r="N457" s="35"/>
      <c r="O457" s="35"/>
      <c r="P457" s="35"/>
      <c r="Q457" s="34"/>
      <c r="R457" s="35"/>
      <c r="S457" s="35"/>
      <c r="T457" s="35"/>
      <c r="U457" s="35"/>
      <c r="V457" s="35"/>
      <c r="W457" s="35"/>
      <c r="X457" s="35"/>
      <c r="Y457" s="35"/>
      <c r="Z457" s="36"/>
      <c r="AA457" s="34"/>
      <c r="AB457" s="35"/>
      <c r="AC457" s="35"/>
      <c r="AD457" s="35"/>
      <c r="AE457" s="36"/>
      <c r="AF457" s="34"/>
      <c r="AG457" s="35"/>
      <c r="AH457" s="35"/>
      <c r="AI457" s="35"/>
      <c r="AJ457" s="35"/>
      <c r="AK457" s="35"/>
      <c r="AL457" s="35"/>
      <c r="AM457" s="35"/>
      <c r="AN457" s="35"/>
      <c r="AO457" s="35"/>
      <c r="AP457" s="36"/>
      <c r="AQ457" s="34"/>
      <c r="AR457" s="35"/>
      <c r="AS457" s="35"/>
      <c r="AT457" s="35"/>
      <c r="AU457" s="35"/>
      <c r="AV457" s="35"/>
      <c r="AW457" s="35"/>
      <c r="AX457" s="37"/>
      <c r="AY457" s="34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7"/>
      <c r="BP457" s="38"/>
      <c r="BQ457" s="35"/>
      <c r="BR457" s="39"/>
      <c r="BS457" s="40"/>
      <c r="BT457" s="60"/>
      <c r="BU457" s="41"/>
      <c r="BV457" s="41"/>
      <c r="BW457" s="41"/>
      <c r="BX457" s="42"/>
      <c r="BY457" s="43"/>
    </row>
    <row r="458" spans="1:77" ht="17.350000000000001" customHeight="1">
      <c r="A458" s="66" t="str">
        <f t="shared" si="23"/>
        <v>010001</v>
      </c>
      <c r="B458" s="63" t="s">
        <v>585</v>
      </c>
      <c r="C458" s="62" t="str">
        <f t="shared" si="22"/>
        <v/>
      </c>
      <c r="D458" s="66" t="str">
        <f t="shared" si="24"/>
        <v/>
      </c>
      <c r="E458" s="32"/>
      <c r="F458" s="33"/>
      <c r="G458" s="59"/>
      <c r="H458" s="58"/>
      <c r="I458" s="35"/>
      <c r="J458" s="35"/>
      <c r="K458" s="35"/>
      <c r="L458" s="35"/>
      <c r="M458" s="35"/>
      <c r="N458" s="35"/>
      <c r="O458" s="35"/>
      <c r="P458" s="35"/>
      <c r="Q458" s="34"/>
      <c r="R458" s="35"/>
      <c r="S458" s="35"/>
      <c r="T458" s="35"/>
      <c r="U458" s="35"/>
      <c r="V458" s="35"/>
      <c r="W458" s="35"/>
      <c r="X458" s="35"/>
      <c r="Y458" s="35"/>
      <c r="Z458" s="36"/>
      <c r="AA458" s="34"/>
      <c r="AB458" s="35"/>
      <c r="AC458" s="35"/>
      <c r="AD458" s="35"/>
      <c r="AE458" s="36"/>
      <c r="AF458" s="34"/>
      <c r="AG458" s="35"/>
      <c r="AH458" s="35"/>
      <c r="AI458" s="35"/>
      <c r="AJ458" s="35"/>
      <c r="AK458" s="35"/>
      <c r="AL458" s="35"/>
      <c r="AM458" s="35"/>
      <c r="AN458" s="35"/>
      <c r="AO458" s="35"/>
      <c r="AP458" s="36"/>
      <c r="AQ458" s="34"/>
      <c r="AR458" s="35"/>
      <c r="AS458" s="35"/>
      <c r="AT458" s="35"/>
      <c r="AU458" s="35"/>
      <c r="AV458" s="35"/>
      <c r="AW458" s="35"/>
      <c r="AX458" s="37"/>
      <c r="AY458" s="34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7"/>
      <c r="BP458" s="38"/>
      <c r="BQ458" s="35"/>
      <c r="BR458" s="39"/>
      <c r="BS458" s="40"/>
      <c r="BT458" s="60"/>
      <c r="BU458" s="41"/>
      <c r="BV458" s="41"/>
      <c r="BW458" s="41"/>
      <c r="BX458" s="42"/>
      <c r="BY458" s="43"/>
    </row>
    <row r="459" spans="1:77" ht="17.350000000000001" customHeight="1">
      <c r="A459" s="66" t="str">
        <f t="shared" si="23"/>
        <v>010001</v>
      </c>
      <c r="B459" s="63" t="s">
        <v>586</v>
      </c>
      <c r="C459" s="62" t="str">
        <f t="shared" si="22"/>
        <v/>
      </c>
      <c r="D459" s="66" t="str">
        <f t="shared" si="24"/>
        <v/>
      </c>
      <c r="E459" s="32"/>
      <c r="F459" s="33"/>
      <c r="G459" s="59"/>
      <c r="H459" s="58"/>
      <c r="I459" s="35"/>
      <c r="J459" s="35"/>
      <c r="K459" s="35"/>
      <c r="L459" s="35"/>
      <c r="M459" s="35"/>
      <c r="N459" s="35"/>
      <c r="O459" s="35"/>
      <c r="P459" s="35"/>
      <c r="Q459" s="34"/>
      <c r="R459" s="35"/>
      <c r="S459" s="35"/>
      <c r="T459" s="35"/>
      <c r="U459" s="35"/>
      <c r="V459" s="35"/>
      <c r="W459" s="35"/>
      <c r="X459" s="35"/>
      <c r="Y459" s="35"/>
      <c r="Z459" s="36"/>
      <c r="AA459" s="34"/>
      <c r="AB459" s="35"/>
      <c r="AC459" s="35"/>
      <c r="AD459" s="35"/>
      <c r="AE459" s="36"/>
      <c r="AF459" s="34"/>
      <c r="AG459" s="35"/>
      <c r="AH459" s="35"/>
      <c r="AI459" s="35"/>
      <c r="AJ459" s="35"/>
      <c r="AK459" s="35"/>
      <c r="AL459" s="35"/>
      <c r="AM459" s="35"/>
      <c r="AN459" s="35"/>
      <c r="AO459" s="35"/>
      <c r="AP459" s="36"/>
      <c r="AQ459" s="34"/>
      <c r="AR459" s="35"/>
      <c r="AS459" s="35"/>
      <c r="AT459" s="35"/>
      <c r="AU459" s="35"/>
      <c r="AV459" s="35"/>
      <c r="AW459" s="35"/>
      <c r="AX459" s="37"/>
      <c r="AY459" s="34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7"/>
      <c r="BP459" s="38"/>
      <c r="BQ459" s="35"/>
      <c r="BR459" s="39"/>
      <c r="BS459" s="40"/>
      <c r="BT459" s="60"/>
      <c r="BU459" s="41"/>
      <c r="BV459" s="41"/>
      <c r="BW459" s="41"/>
      <c r="BX459" s="42"/>
      <c r="BY459" s="43"/>
    </row>
    <row r="460" spans="1:77" ht="17.350000000000001" customHeight="1">
      <c r="A460" s="66" t="str">
        <f t="shared" si="23"/>
        <v>010001</v>
      </c>
      <c r="B460" s="63" t="s">
        <v>587</v>
      </c>
      <c r="C460" s="62" t="str">
        <f t="shared" si="22"/>
        <v/>
      </c>
      <c r="D460" s="66" t="str">
        <f t="shared" si="24"/>
        <v/>
      </c>
      <c r="E460" s="32"/>
      <c r="F460" s="33"/>
      <c r="G460" s="59"/>
      <c r="H460" s="58"/>
      <c r="I460" s="35"/>
      <c r="J460" s="35"/>
      <c r="K460" s="35"/>
      <c r="L460" s="35"/>
      <c r="M460" s="35"/>
      <c r="N460" s="35"/>
      <c r="O460" s="35"/>
      <c r="P460" s="35"/>
      <c r="Q460" s="34"/>
      <c r="R460" s="35"/>
      <c r="S460" s="35"/>
      <c r="T460" s="35"/>
      <c r="U460" s="35"/>
      <c r="V460" s="35"/>
      <c r="W460" s="35"/>
      <c r="X460" s="35"/>
      <c r="Y460" s="35"/>
      <c r="Z460" s="36"/>
      <c r="AA460" s="34"/>
      <c r="AB460" s="35"/>
      <c r="AC460" s="35"/>
      <c r="AD460" s="35"/>
      <c r="AE460" s="36"/>
      <c r="AF460" s="34"/>
      <c r="AG460" s="35"/>
      <c r="AH460" s="35"/>
      <c r="AI460" s="35"/>
      <c r="AJ460" s="35"/>
      <c r="AK460" s="35"/>
      <c r="AL460" s="35"/>
      <c r="AM460" s="35"/>
      <c r="AN460" s="35"/>
      <c r="AO460" s="35"/>
      <c r="AP460" s="36"/>
      <c r="AQ460" s="34"/>
      <c r="AR460" s="35"/>
      <c r="AS460" s="35"/>
      <c r="AT460" s="35"/>
      <c r="AU460" s="35"/>
      <c r="AV460" s="35"/>
      <c r="AW460" s="35"/>
      <c r="AX460" s="37"/>
      <c r="AY460" s="34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7"/>
      <c r="BP460" s="38"/>
      <c r="BQ460" s="35"/>
      <c r="BR460" s="39"/>
      <c r="BS460" s="40"/>
      <c r="BT460" s="60"/>
      <c r="BU460" s="41"/>
      <c r="BV460" s="41"/>
      <c r="BW460" s="41"/>
      <c r="BX460" s="42"/>
      <c r="BY460" s="43"/>
    </row>
    <row r="461" spans="1:77" ht="17.350000000000001" customHeight="1">
      <c r="A461" s="66" t="str">
        <f t="shared" si="23"/>
        <v>010001</v>
      </c>
      <c r="B461" s="63" t="s">
        <v>588</v>
      </c>
      <c r="C461" s="62" t="str">
        <f t="shared" si="22"/>
        <v/>
      </c>
      <c r="D461" s="66" t="str">
        <f t="shared" si="24"/>
        <v/>
      </c>
      <c r="E461" s="32"/>
      <c r="F461" s="33"/>
      <c r="G461" s="59"/>
      <c r="H461" s="58"/>
      <c r="I461" s="35"/>
      <c r="J461" s="35"/>
      <c r="K461" s="35"/>
      <c r="L461" s="35"/>
      <c r="M461" s="35"/>
      <c r="N461" s="35"/>
      <c r="O461" s="35"/>
      <c r="P461" s="35"/>
      <c r="Q461" s="34"/>
      <c r="R461" s="35"/>
      <c r="S461" s="35"/>
      <c r="T461" s="35"/>
      <c r="U461" s="35"/>
      <c r="V461" s="35"/>
      <c r="W461" s="35"/>
      <c r="X461" s="35"/>
      <c r="Y461" s="35"/>
      <c r="Z461" s="36"/>
      <c r="AA461" s="34"/>
      <c r="AB461" s="35"/>
      <c r="AC461" s="35"/>
      <c r="AD461" s="35"/>
      <c r="AE461" s="36"/>
      <c r="AF461" s="34"/>
      <c r="AG461" s="35"/>
      <c r="AH461" s="35"/>
      <c r="AI461" s="35"/>
      <c r="AJ461" s="35"/>
      <c r="AK461" s="35"/>
      <c r="AL461" s="35"/>
      <c r="AM461" s="35"/>
      <c r="AN461" s="35"/>
      <c r="AO461" s="35"/>
      <c r="AP461" s="36"/>
      <c r="AQ461" s="34"/>
      <c r="AR461" s="35"/>
      <c r="AS461" s="35"/>
      <c r="AT461" s="35"/>
      <c r="AU461" s="35"/>
      <c r="AV461" s="35"/>
      <c r="AW461" s="35"/>
      <c r="AX461" s="37"/>
      <c r="AY461" s="34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7"/>
      <c r="BP461" s="38"/>
      <c r="BQ461" s="35"/>
      <c r="BR461" s="39"/>
      <c r="BS461" s="40"/>
      <c r="BT461" s="60"/>
      <c r="BU461" s="41"/>
      <c r="BV461" s="41"/>
      <c r="BW461" s="41"/>
      <c r="BX461" s="42"/>
      <c r="BY461" s="43"/>
    </row>
    <row r="462" spans="1:77" ht="17.350000000000001" customHeight="1">
      <c r="A462" s="66" t="str">
        <f t="shared" si="23"/>
        <v>010001</v>
      </c>
      <c r="B462" s="63" t="s">
        <v>589</v>
      </c>
      <c r="C462" s="62" t="str">
        <f t="shared" si="22"/>
        <v/>
      </c>
      <c r="D462" s="66" t="str">
        <f t="shared" si="24"/>
        <v/>
      </c>
      <c r="E462" s="32"/>
      <c r="F462" s="33"/>
      <c r="G462" s="59"/>
      <c r="H462" s="58"/>
      <c r="I462" s="35"/>
      <c r="J462" s="35"/>
      <c r="K462" s="35"/>
      <c r="L462" s="35"/>
      <c r="M462" s="35"/>
      <c r="N462" s="35"/>
      <c r="O462" s="35"/>
      <c r="P462" s="35"/>
      <c r="Q462" s="34"/>
      <c r="R462" s="35"/>
      <c r="S462" s="35"/>
      <c r="T462" s="35"/>
      <c r="U462" s="35"/>
      <c r="V462" s="35"/>
      <c r="W462" s="35"/>
      <c r="X462" s="35"/>
      <c r="Y462" s="35"/>
      <c r="Z462" s="36"/>
      <c r="AA462" s="34"/>
      <c r="AB462" s="35"/>
      <c r="AC462" s="35"/>
      <c r="AD462" s="35"/>
      <c r="AE462" s="36"/>
      <c r="AF462" s="34"/>
      <c r="AG462" s="35"/>
      <c r="AH462" s="35"/>
      <c r="AI462" s="35"/>
      <c r="AJ462" s="35"/>
      <c r="AK462" s="35"/>
      <c r="AL462" s="35"/>
      <c r="AM462" s="35"/>
      <c r="AN462" s="35"/>
      <c r="AO462" s="35"/>
      <c r="AP462" s="36"/>
      <c r="AQ462" s="34"/>
      <c r="AR462" s="35"/>
      <c r="AS462" s="35"/>
      <c r="AT462" s="35"/>
      <c r="AU462" s="35"/>
      <c r="AV462" s="35"/>
      <c r="AW462" s="35"/>
      <c r="AX462" s="37"/>
      <c r="AY462" s="34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7"/>
      <c r="BP462" s="38"/>
      <c r="BQ462" s="35"/>
      <c r="BR462" s="39"/>
      <c r="BS462" s="40"/>
      <c r="BT462" s="60"/>
      <c r="BU462" s="41"/>
      <c r="BV462" s="41"/>
      <c r="BW462" s="41"/>
      <c r="BX462" s="42"/>
      <c r="BY462" s="43"/>
    </row>
    <row r="463" spans="1:77" ht="17.350000000000001" customHeight="1">
      <c r="A463" s="66" t="str">
        <f t="shared" si="23"/>
        <v>010001</v>
      </c>
      <c r="B463" s="63" t="s">
        <v>590</v>
      </c>
      <c r="C463" s="62" t="str">
        <f t="shared" si="22"/>
        <v/>
      </c>
      <c r="D463" s="66" t="str">
        <f t="shared" si="24"/>
        <v/>
      </c>
      <c r="E463" s="32"/>
      <c r="F463" s="33"/>
      <c r="G463" s="59"/>
      <c r="H463" s="58"/>
      <c r="I463" s="35"/>
      <c r="J463" s="35"/>
      <c r="K463" s="35"/>
      <c r="L463" s="35"/>
      <c r="M463" s="35"/>
      <c r="N463" s="35"/>
      <c r="O463" s="35"/>
      <c r="P463" s="35"/>
      <c r="Q463" s="34"/>
      <c r="R463" s="35"/>
      <c r="S463" s="35"/>
      <c r="T463" s="35"/>
      <c r="U463" s="35"/>
      <c r="V463" s="35"/>
      <c r="W463" s="35"/>
      <c r="X463" s="35"/>
      <c r="Y463" s="35"/>
      <c r="Z463" s="36"/>
      <c r="AA463" s="34"/>
      <c r="AB463" s="35"/>
      <c r="AC463" s="35"/>
      <c r="AD463" s="35"/>
      <c r="AE463" s="36"/>
      <c r="AF463" s="34"/>
      <c r="AG463" s="35"/>
      <c r="AH463" s="35"/>
      <c r="AI463" s="35"/>
      <c r="AJ463" s="35"/>
      <c r="AK463" s="35"/>
      <c r="AL463" s="35"/>
      <c r="AM463" s="35"/>
      <c r="AN463" s="35"/>
      <c r="AO463" s="35"/>
      <c r="AP463" s="36"/>
      <c r="AQ463" s="34"/>
      <c r="AR463" s="35"/>
      <c r="AS463" s="35"/>
      <c r="AT463" s="35"/>
      <c r="AU463" s="35"/>
      <c r="AV463" s="35"/>
      <c r="AW463" s="35"/>
      <c r="AX463" s="37"/>
      <c r="AY463" s="34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7"/>
      <c r="BP463" s="38"/>
      <c r="BQ463" s="35"/>
      <c r="BR463" s="39"/>
      <c r="BS463" s="40"/>
      <c r="BT463" s="60"/>
      <c r="BU463" s="41"/>
      <c r="BV463" s="41"/>
      <c r="BW463" s="41"/>
      <c r="BX463" s="42"/>
      <c r="BY463" s="43"/>
    </row>
    <row r="464" spans="1:77" ht="17.350000000000001" customHeight="1">
      <c r="A464" s="66" t="str">
        <f t="shared" si="23"/>
        <v>010001</v>
      </c>
      <c r="B464" s="63" t="s">
        <v>591</v>
      </c>
      <c r="C464" s="62" t="str">
        <f t="shared" si="22"/>
        <v/>
      </c>
      <c r="D464" s="66" t="str">
        <f t="shared" si="24"/>
        <v/>
      </c>
      <c r="E464" s="32"/>
      <c r="F464" s="33"/>
      <c r="G464" s="59"/>
      <c r="H464" s="58"/>
      <c r="I464" s="35"/>
      <c r="J464" s="35"/>
      <c r="K464" s="35"/>
      <c r="L464" s="35"/>
      <c r="M464" s="35"/>
      <c r="N464" s="35"/>
      <c r="O464" s="35"/>
      <c r="P464" s="35"/>
      <c r="Q464" s="34"/>
      <c r="R464" s="35"/>
      <c r="S464" s="35"/>
      <c r="T464" s="35"/>
      <c r="U464" s="35"/>
      <c r="V464" s="35"/>
      <c r="W464" s="35"/>
      <c r="X464" s="35"/>
      <c r="Y464" s="35"/>
      <c r="Z464" s="36"/>
      <c r="AA464" s="34"/>
      <c r="AB464" s="35"/>
      <c r="AC464" s="35"/>
      <c r="AD464" s="35"/>
      <c r="AE464" s="36"/>
      <c r="AF464" s="34"/>
      <c r="AG464" s="35"/>
      <c r="AH464" s="35"/>
      <c r="AI464" s="35"/>
      <c r="AJ464" s="35"/>
      <c r="AK464" s="35"/>
      <c r="AL464" s="35"/>
      <c r="AM464" s="35"/>
      <c r="AN464" s="35"/>
      <c r="AO464" s="35"/>
      <c r="AP464" s="36"/>
      <c r="AQ464" s="34"/>
      <c r="AR464" s="35"/>
      <c r="AS464" s="35"/>
      <c r="AT464" s="35"/>
      <c r="AU464" s="35"/>
      <c r="AV464" s="35"/>
      <c r="AW464" s="35"/>
      <c r="AX464" s="37"/>
      <c r="AY464" s="34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7"/>
      <c r="BP464" s="38"/>
      <c r="BQ464" s="35"/>
      <c r="BR464" s="39"/>
      <c r="BS464" s="40"/>
      <c r="BT464" s="60"/>
      <c r="BU464" s="41"/>
      <c r="BV464" s="41"/>
      <c r="BW464" s="41"/>
      <c r="BX464" s="42"/>
      <c r="BY464" s="43"/>
    </row>
    <row r="465" spans="1:77" ht="17.350000000000001" customHeight="1">
      <c r="A465" s="66" t="str">
        <f t="shared" si="23"/>
        <v>010001</v>
      </c>
      <c r="B465" s="63" t="s">
        <v>592</v>
      </c>
      <c r="C465" s="62" t="str">
        <f t="shared" si="22"/>
        <v/>
      </c>
      <c r="D465" s="66" t="str">
        <f t="shared" si="24"/>
        <v/>
      </c>
      <c r="E465" s="32"/>
      <c r="F465" s="33"/>
      <c r="G465" s="59"/>
      <c r="H465" s="58"/>
      <c r="I465" s="35"/>
      <c r="J465" s="35"/>
      <c r="K465" s="35"/>
      <c r="L465" s="35"/>
      <c r="M465" s="35"/>
      <c r="N465" s="35"/>
      <c r="O465" s="35"/>
      <c r="P465" s="35"/>
      <c r="Q465" s="34"/>
      <c r="R465" s="35"/>
      <c r="S465" s="35"/>
      <c r="T465" s="35"/>
      <c r="U465" s="35"/>
      <c r="V465" s="35"/>
      <c r="W465" s="35"/>
      <c r="X465" s="35"/>
      <c r="Y465" s="35"/>
      <c r="Z465" s="36"/>
      <c r="AA465" s="34"/>
      <c r="AB465" s="35"/>
      <c r="AC465" s="35"/>
      <c r="AD465" s="35"/>
      <c r="AE465" s="36"/>
      <c r="AF465" s="34"/>
      <c r="AG465" s="35"/>
      <c r="AH465" s="35"/>
      <c r="AI465" s="35"/>
      <c r="AJ465" s="35"/>
      <c r="AK465" s="35"/>
      <c r="AL465" s="35"/>
      <c r="AM465" s="35"/>
      <c r="AN465" s="35"/>
      <c r="AO465" s="35"/>
      <c r="AP465" s="36"/>
      <c r="AQ465" s="34"/>
      <c r="AR465" s="35"/>
      <c r="AS465" s="35"/>
      <c r="AT465" s="35"/>
      <c r="AU465" s="35"/>
      <c r="AV465" s="35"/>
      <c r="AW465" s="35"/>
      <c r="AX465" s="37"/>
      <c r="AY465" s="34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7"/>
      <c r="BP465" s="38"/>
      <c r="BQ465" s="35"/>
      <c r="BR465" s="39"/>
      <c r="BS465" s="40"/>
      <c r="BT465" s="60"/>
      <c r="BU465" s="41"/>
      <c r="BV465" s="41"/>
      <c r="BW465" s="41"/>
      <c r="BX465" s="42"/>
      <c r="BY465" s="43"/>
    </row>
    <row r="466" spans="1:77" ht="17.350000000000001" customHeight="1">
      <c r="A466" s="66" t="str">
        <f t="shared" si="23"/>
        <v>010001</v>
      </c>
      <c r="B466" s="63" t="s">
        <v>593</v>
      </c>
      <c r="C466" s="62" t="str">
        <f t="shared" si="22"/>
        <v/>
      </c>
      <c r="D466" s="66" t="str">
        <f t="shared" si="24"/>
        <v/>
      </c>
      <c r="E466" s="32"/>
      <c r="F466" s="33"/>
      <c r="G466" s="59"/>
      <c r="H466" s="58"/>
      <c r="I466" s="35"/>
      <c r="J466" s="35"/>
      <c r="K466" s="35"/>
      <c r="L466" s="35"/>
      <c r="M466" s="35"/>
      <c r="N466" s="35"/>
      <c r="O466" s="35"/>
      <c r="P466" s="35"/>
      <c r="Q466" s="34"/>
      <c r="R466" s="35"/>
      <c r="S466" s="35"/>
      <c r="T466" s="35"/>
      <c r="U466" s="35"/>
      <c r="V466" s="35"/>
      <c r="W466" s="35"/>
      <c r="X466" s="35"/>
      <c r="Y466" s="35"/>
      <c r="Z466" s="36"/>
      <c r="AA466" s="34"/>
      <c r="AB466" s="35"/>
      <c r="AC466" s="35"/>
      <c r="AD466" s="35"/>
      <c r="AE466" s="36"/>
      <c r="AF466" s="34"/>
      <c r="AG466" s="35"/>
      <c r="AH466" s="35"/>
      <c r="AI466" s="35"/>
      <c r="AJ466" s="35"/>
      <c r="AK466" s="35"/>
      <c r="AL466" s="35"/>
      <c r="AM466" s="35"/>
      <c r="AN466" s="35"/>
      <c r="AO466" s="35"/>
      <c r="AP466" s="36"/>
      <c r="AQ466" s="34"/>
      <c r="AR466" s="35"/>
      <c r="AS466" s="35"/>
      <c r="AT466" s="35"/>
      <c r="AU466" s="35"/>
      <c r="AV466" s="35"/>
      <c r="AW466" s="35"/>
      <c r="AX466" s="37"/>
      <c r="AY466" s="34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7"/>
      <c r="BP466" s="38"/>
      <c r="BQ466" s="35"/>
      <c r="BR466" s="39"/>
      <c r="BS466" s="40"/>
      <c r="BT466" s="60"/>
      <c r="BU466" s="41"/>
      <c r="BV466" s="41"/>
      <c r="BW466" s="41"/>
      <c r="BX466" s="42"/>
      <c r="BY466" s="43"/>
    </row>
    <row r="467" spans="1:77" ht="17.350000000000001" customHeight="1">
      <c r="A467" s="66" t="str">
        <f t="shared" si="23"/>
        <v>010001</v>
      </c>
      <c r="B467" s="63" t="s">
        <v>594</v>
      </c>
      <c r="C467" s="62" t="str">
        <f t="shared" si="22"/>
        <v/>
      </c>
      <c r="D467" s="66" t="str">
        <f t="shared" si="24"/>
        <v/>
      </c>
      <c r="E467" s="32"/>
      <c r="F467" s="33"/>
      <c r="G467" s="59"/>
      <c r="H467" s="58"/>
      <c r="I467" s="35"/>
      <c r="J467" s="35"/>
      <c r="K467" s="35"/>
      <c r="L467" s="35"/>
      <c r="M467" s="35"/>
      <c r="N467" s="35"/>
      <c r="O467" s="35"/>
      <c r="P467" s="35"/>
      <c r="Q467" s="34"/>
      <c r="R467" s="35"/>
      <c r="S467" s="35"/>
      <c r="T467" s="35"/>
      <c r="U467" s="35"/>
      <c r="V467" s="35"/>
      <c r="W467" s="35"/>
      <c r="X467" s="35"/>
      <c r="Y467" s="35"/>
      <c r="Z467" s="36"/>
      <c r="AA467" s="34"/>
      <c r="AB467" s="35"/>
      <c r="AC467" s="35"/>
      <c r="AD467" s="35"/>
      <c r="AE467" s="36"/>
      <c r="AF467" s="34"/>
      <c r="AG467" s="35"/>
      <c r="AH467" s="35"/>
      <c r="AI467" s="35"/>
      <c r="AJ467" s="35"/>
      <c r="AK467" s="35"/>
      <c r="AL467" s="35"/>
      <c r="AM467" s="35"/>
      <c r="AN467" s="35"/>
      <c r="AO467" s="35"/>
      <c r="AP467" s="36"/>
      <c r="AQ467" s="34"/>
      <c r="AR467" s="35"/>
      <c r="AS467" s="35"/>
      <c r="AT467" s="35"/>
      <c r="AU467" s="35"/>
      <c r="AV467" s="35"/>
      <c r="AW467" s="35"/>
      <c r="AX467" s="37"/>
      <c r="AY467" s="34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7"/>
      <c r="BP467" s="38"/>
      <c r="BQ467" s="35"/>
      <c r="BR467" s="39"/>
      <c r="BS467" s="40"/>
      <c r="BT467" s="60"/>
      <c r="BU467" s="41"/>
      <c r="BV467" s="41"/>
      <c r="BW467" s="41"/>
      <c r="BX467" s="42"/>
      <c r="BY467" s="43"/>
    </row>
    <row r="468" spans="1:77" ht="17.350000000000001" customHeight="1">
      <c r="A468" s="66" t="str">
        <f t="shared" si="23"/>
        <v>010001</v>
      </c>
      <c r="B468" s="63" t="s">
        <v>595</v>
      </c>
      <c r="C468" s="62" t="str">
        <f t="shared" si="22"/>
        <v/>
      </c>
      <c r="D468" s="66" t="str">
        <f t="shared" si="24"/>
        <v/>
      </c>
      <c r="E468" s="32"/>
      <c r="F468" s="33"/>
      <c r="G468" s="59"/>
      <c r="H468" s="58"/>
      <c r="I468" s="35"/>
      <c r="J468" s="35"/>
      <c r="K468" s="35"/>
      <c r="L468" s="35"/>
      <c r="M468" s="35"/>
      <c r="N468" s="35"/>
      <c r="O468" s="35"/>
      <c r="P468" s="35"/>
      <c r="Q468" s="34"/>
      <c r="R468" s="35"/>
      <c r="S468" s="35"/>
      <c r="T468" s="35"/>
      <c r="U468" s="35"/>
      <c r="V468" s="35"/>
      <c r="W468" s="35"/>
      <c r="X468" s="35"/>
      <c r="Y468" s="35"/>
      <c r="Z468" s="36"/>
      <c r="AA468" s="34"/>
      <c r="AB468" s="35"/>
      <c r="AC468" s="35"/>
      <c r="AD468" s="35"/>
      <c r="AE468" s="36"/>
      <c r="AF468" s="34"/>
      <c r="AG468" s="35"/>
      <c r="AH468" s="35"/>
      <c r="AI468" s="35"/>
      <c r="AJ468" s="35"/>
      <c r="AK468" s="35"/>
      <c r="AL468" s="35"/>
      <c r="AM468" s="35"/>
      <c r="AN468" s="35"/>
      <c r="AO468" s="35"/>
      <c r="AP468" s="36"/>
      <c r="AQ468" s="34"/>
      <c r="AR468" s="35"/>
      <c r="AS468" s="35"/>
      <c r="AT468" s="35"/>
      <c r="AU468" s="35"/>
      <c r="AV468" s="35"/>
      <c r="AW468" s="35"/>
      <c r="AX468" s="37"/>
      <c r="AY468" s="34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7"/>
      <c r="BP468" s="38"/>
      <c r="BQ468" s="35"/>
      <c r="BR468" s="39"/>
      <c r="BS468" s="40"/>
      <c r="BT468" s="60"/>
      <c r="BU468" s="41"/>
      <c r="BV468" s="41"/>
      <c r="BW468" s="41"/>
      <c r="BX468" s="42"/>
      <c r="BY468" s="43"/>
    </row>
    <row r="469" spans="1:77" ht="17.350000000000001" customHeight="1">
      <c r="A469" s="66" t="str">
        <f t="shared" si="23"/>
        <v>010001</v>
      </c>
      <c r="B469" s="63" t="s">
        <v>596</v>
      </c>
      <c r="C469" s="62" t="str">
        <f t="shared" si="22"/>
        <v/>
      </c>
      <c r="D469" s="66" t="str">
        <f t="shared" si="24"/>
        <v/>
      </c>
      <c r="E469" s="32"/>
      <c r="F469" s="33"/>
      <c r="G469" s="59"/>
      <c r="H469" s="58"/>
      <c r="I469" s="35"/>
      <c r="J469" s="35"/>
      <c r="K469" s="35"/>
      <c r="L469" s="35"/>
      <c r="M469" s="35"/>
      <c r="N469" s="35"/>
      <c r="O469" s="35"/>
      <c r="P469" s="35"/>
      <c r="Q469" s="34"/>
      <c r="R469" s="35"/>
      <c r="S469" s="35"/>
      <c r="T469" s="35"/>
      <c r="U469" s="35"/>
      <c r="V469" s="35"/>
      <c r="W469" s="35"/>
      <c r="X469" s="35"/>
      <c r="Y469" s="35"/>
      <c r="Z469" s="36"/>
      <c r="AA469" s="34"/>
      <c r="AB469" s="35"/>
      <c r="AC469" s="35"/>
      <c r="AD469" s="35"/>
      <c r="AE469" s="36"/>
      <c r="AF469" s="34"/>
      <c r="AG469" s="35"/>
      <c r="AH469" s="35"/>
      <c r="AI469" s="35"/>
      <c r="AJ469" s="35"/>
      <c r="AK469" s="35"/>
      <c r="AL469" s="35"/>
      <c r="AM469" s="35"/>
      <c r="AN469" s="35"/>
      <c r="AO469" s="35"/>
      <c r="AP469" s="36"/>
      <c r="AQ469" s="34"/>
      <c r="AR469" s="35"/>
      <c r="AS469" s="35"/>
      <c r="AT469" s="35"/>
      <c r="AU469" s="35"/>
      <c r="AV469" s="35"/>
      <c r="AW469" s="35"/>
      <c r="AX469" s="37"/>
      <c r="AY469" s="34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7"/>
      <c r="BP469" s="38"/>
      <c r="BQ469" s="35"/>
      <c r="BR469" s="39"/>
      <c r="BS469" s="40"/>
      <c r="BT469" s="60"/>
      <c r="BU469" s="41"/>
      <c r="BV469" s="41"/>
      <c r="BW469" s="41"/>
      <c r="BX469" s="42"/>
      <c r="BY469" s="43"/>
    </row>
    <row r="470" spans="1:77" ht="17.350000000000001" customHeight="1">
      <c r="A470" s="66" t="str">
        <f t="shared" si="23"/>
        <v>010001</v>
      </c>
      <c r="B470" s="63" t="s">
        <v>597</v>
      </c>
      <c r="C470" s="62" t="str">
        <f t="shared" si="22"/>
        <v/>
      </c>
      <c r="D470" s="66" t="str">
        <f t="shared" si="24"/>
        <v/>
      </c>
      <c r="E470" s="32"/>
      <c r="F470" s="33"/>
      <c r="G470" s="59"/>
      <c r="H470" s="58"/>
      <c r="I470" s="35"/>
      <c r="J470" s="35"/>
      <c r="K470" s="35"/>
      <c r="L470" s="35"/>
      <c r="M470" s="35"/>
      <c r="N470" s="35"/>
      <c r="O470" s="35"/>
      <c r="P470" s="35"/>
      <c r="Q470" s="34"/>
      <c r="R470" s="35"/>
      <c r="S470" s="35"/>
      <c r="T470" s="35"/>
      <c r="U470" s="35"/>
      <c r="V470" s="35"/>
      <c r="W470" s="35"/>
      <c r="X470" s="35"/>
      <c r="Y470" s="35"/>
      <c r="Z470" s="36"/>
      <c r="AA470" s="34"/>
      <c r="AB470" s="35"/>
      <c r="AC470" s="35"/>
      <c r="AD470" s="35"/>
      <c r="AE470" s="36"/>
      <c r="AF470" s="34"/>
      <c r="AG470" s="35"/>
      <c r="AH470" s="35"/>
      <c r="AI470" s="35"/>
      <c r="AJ470" s="35"/>
      <c r="AK470" s="35"/>
      <c r="AL470" s="35"/>
      <c r="AM470" s="35"/>
      <c r="AN470" s="35"/>
      <c r="AO470" s="35"/>
      <c r="AP470" s="36"/>
      <c r="AQ470" s="34"/>
      <c r="AR470" s="35"/>
      <c r="AS470" s="35"/>
      <c r="AT470" s="35"/>
      <c r="AU470" s="35"/>
      <c r="AV470" s="35"/>
      <c r="AW470" s="35"/>
      <c r="AX470" s="37"/>
      <c r="AY470" s="34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7"/>
      <c r="BP470" s="38"/>
      <c r="BQ470" s="35"/>
      <c r="BR470" s="39"/>
      <c r="BS470" s="40"/>
      <c r="BT470" s="60"/>
      <c r="BU470" s="41"/>
      <c r="BV470" s="41"/>
      <c r="BW470" s="41"/>
      <c r="BX470" s="42"/>
      <c r="BY470" s="43"/>
    </row>
    <row r="471" spans="1:77" ht="17.350000000000001" customHeight="1">
      <c r="A471" s="66" t="str">
        <f t="shared" si="23"/>
        <v>010001</v>
      </c>
      <c r="B471" s="63" t="s">
        <v>598</v>
      </c>
      <c r="C471" s="62" t="str">
        <f t="shared" si="22"/>
        <v/>
      </c>
      <c r="D471" s="66" t="str">
        <f t="shared" si="24"/>
        <v/>
      </c>
      <c r="E471" s="32"/>
      <c r="F471" s="33"/>
      <c r="G471" s="59"/>
      <c r="H471" s="58"/>
      <c r="I471" s="35"/>
      <c r="J471" s="35"/>
      <c r="K471" s="35"/>
      <c r="L471" s="35"/>
      <c r="M471" s="35"/>
      <c r="N471" s="35"/>
      <c r="O471" s="35"/>
      <c r="P471" s="35"/>
      <c r="Q471" s="34"/>
      <c r="R471" s="35"/>
      <c r="S471" s="35"/>
      <c r="T471" s="35"/>
      <c r="U471" s="35"/>
      <c r="V471" s="35"/>
      <c r="W471" s="35"/>
      <c r="X471" s="35"/>
      <c r="Y471" s="35"/>
      <c r="Z471" s="36"/>
      <c r="AA471" s="34"/>
      <c r="AB471" s="35"/>
      <c r="AC471" s="35"/>
      <c r="AD471" s="35"/>
      <c r="AE471" s="36"/>
      <c r="AF471" s="34"/>
      <c r="AG471" s="35"/>
      <c r="AH471" s="35"/>
      <c r="AI471" s="35"/>
      <c r="AJ471" s="35"/>
      <c r="AK471" s="35"/>
      <c r="AL471" s="35"/>
      <c r="AM471" s="35"/>
      <c r="AN471" s="35"/>
      <c r="AO471" s="35"/>
      <c r="AP471" s="36"/>
      <c r="AQ471" s="34"/>
      <c r="AR471" s="35"/>
      <c r="AS471" s="35"/>
      <c r="AT471" s="35"/>
      <c r="AU471" s="35"/>
      <c r="AV471" s="35"/>
      <c r="AW471" s="35"/>
      <c r="AX471" s="37"/>
      <c r="AY471" s="34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7"/>
      <c r="BP471" s="38"/>
      <c r="BQ471" s="35"/>
      <c r="BR471" s="39"/>
      <c r="BS471" s="40"/>
      <c r="BT471" s="60"/>
      <c r="BU471" s="41"/>
      <c r="BV471" s="41"/>
      <c r="BW471" s="41"/>
      <c r="BX471" s="42"/>
      <c r="BY471" s="43"/>
    </row>
    <row r="472" spans="1:77" ht="17.350000000000001" customHeight="1">
      <c r="A472" s="66" t="str">
        <f t="shared" si="23"/>
        <v>010001</v>
      </c>
      <c r="B472" s="63" t="s">
        <v>599</v>
      </c>
      <c r="C472" s="62" t="str">
        <f t="shared" si="22"/>
        <v/>
      </c>
      <c r="D472" s="66" t="str">
        <f t="shared" si="24"/>
        <v/>
      </c>
      <c r="E472" s="32"/>
      <c r="F472" s="33"/>
      <c r="G472" s="59"/>
      <c r="H472" s="58"/>
      <c r="I472" s="35"/>
      <c r="J472" s="35"/>
      <c r="K472" s="35"/>
      <c r="L472" s="35"/>
      <c r="M472" s="35"/>
      <c r="N472" s="35"/>
      <c r="O472" s="35"/>
      <c r="P472" s="35"/>
      <c r="Q472" s="34"/>
      <c r="R472" s="35"/>
      <c r="S472" s="35"/>
      <c r="T472" s="35"/>
      <c r="U472" s="35"/>
      <c r="V472" s="35"/>
      <c r="W472" s="35"/>
      <c r="X472" s="35"/>
      <c r="Y472" s="35"/>
      <c r="Z472" s="36"/>
      <c r="AA472" s="34"/>
      <c r="AB472" s="35"/>
      <c r="AC472" s="35"/>
      <c r="AD472" s="35"/>
      <c r="AE472" s="36"/>
      <c r="AF472" s="34"/>
      <c r="AG472" s="35"/>
      <c r="AH472" s="35"/>
      <c r="AI472" s="35"/>
      <c r="AJ472" s="35"/>
      <c r="AK472" s="35"/>
      <c r="AL472" s="35"/>
      <c r="AM472" s="35"/>
      <c r="AN472" s="35"/>
      <c r="AO472" s="35"/>
      <c r="AP472" s="36"/>
      <c r="AQ472" s="34"/>
      <c r="AR472" s="35"/>
      <c r="AS472" s="35"/>
      <c r="AT472" s="35"/>
      <c r="AU472" s="35"/>
      <c r="AV472" s="35"/>
      <c r="AW472" s="35"/>
      <c r="AX472" s="37"/>
      <c r="AY472" s="34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7"/>
      <c r="BP472" s="38"/>
      <c r="BQ472" s="35"/>
      <c r="BR472" s="39"/>
      <c r="BS472" s="40"/>
      <c r="BT472" s="60"/>
      <c r="BU472" s="41"/>
      <c r="BV472" s="41"/>
      <c r="BW472" s="41"/>
      <c r="BX472" s="42"/>
      <c r="BY472" s="43"/>
    </row>
    <row r="473" spans="1:77" ht="17.350000000000001" customHeight="1">
      <c r="A473" s="66" t="str">
        <f t="shared" si="23"/>
        <v>010001</v>
      </c>
      <c r="B473" s="63" t="s">
        <v>600</v>
      </c>
      <c r="C473" s="62" t="str">
        <f t="shared" si="22"/>
        <v/>
      </c>
      <c r="D473" s="66" t="str">
        <f t="shared" si="24"/>
        <v/>
      </c>
      <c r="E473" s="32"/>
      <c r="F473" s="33"/>
      <c r="G473" s="59"/>
      <c r="H473" s="58"/>
      <c r="I473" s="35"/>
      <c r="J473" s="35"/>
      <c r="K473" s="35"/>
      <c r="L473" s="35"/>
      <c r="M473" s="35"/>
      <c r="N473" s="35"/>
      <c r="O473" s="35"/>
      <c r="P473" s="35"/>
      <c r="Q473" s="34"/>
      <c r="R473" s="35"/>
      <c r="S473" s="35"/>
      <c r="T473" s="35"/>
      <c r="U473" s="35"/>
      <c r="V473" s="35"/>
      <c r="W473" s="35"/>
      <c r="X473" s="35"/>
      <c r="Y473" s="35"/>
      <c r="Z473" s="36"/>
      <c r="AA473" s="34"/>
      <c r="AB473" s="35"/>
      <c r="AC473" s="35"/>
      <c r="AD473" s="35"/>
      <c r="AE473" s="36"/>
      <c r="AF473" s="34"/>
      <c r="AG473" s="35"/>
      <c r="AH473" s="35"/>
      <c r="AI473" s="35"/>
      <c r="AJ473" s="35"/>
      <c r="AK473" s="35"/>
      <c r="AL473" s="35"/>
      <c r="AM473" s="35"/>
      <c r="AN473" s="35"/>
      <c r="AO473" s="35"/>
      <c r="AP473" s="36"/>
      <c r="AQ473" s="34"/>
      <c r="AR473" s="35"/>
      <c r="AS473" s="35"/>
      <c r="AT473" s="35"/>
      <c r="AU473" s="35"/>
      <c r="AV473" s="35"/>
      <c r="AW473" s="35"/>
      <c r="AX473" s="37"/>
      <c r="AY473" s="34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7"/>
      <c r="BP473" s="38"/>
      <c r="BQ473" s="35"/>
      <c r="BR473" s="39"/>
      <c r="BS473" s="40"/>
      <c r="BT473" s="60"/>
      <c r="BU473" s="41"/>
      <c r="BV473" s="41"/>
      <c r="BW473" s="41"/>
      <c r="BX473" s="42"/>
      <c r="BY473" s="43"/>
    </row>
    <row r="474" spans="1:77" ht="17.350000000000001" customHeight="1">
      <c r="A474" s="66" t="str">
        <f t="shared" si="23"/>
        <v>010001</v>
      </c>
      <c r="B474" s="63" t="s">
        <v>601</v>
      </c>
      <c r="C474" s="62" t="str">
        <f t="shared" si="22"/>
        <v/>
      </c>
      <c r="D474" s="66" t="str">
        <f t="shared" si="24"/>
        <v/>
      </c>
      <c r="E474" s="32"/>
      <c r="F474" s="33"/>
      <c r="G474" s="59"/>
      <c r="H474" s="58"/>
      <c r="I474" s="35"/>
      <c r="J474" s="35"/>
      <c r="K474" s="35"/>
      <c r="L474" s="35"/>
      <c r="M474" s="35"/>
      <c r="N474" s="35"/>
      <c r="O474" s="35"/>
      <c r="P474" s="35"/>
      <c r="Q474" s="34"/>
      <c r="R474" s="35"/>
      <c r="S474" s="35"/>
      <c r="T474" s="35"/>
      <c r="U474" s="35"/>
      <c r="V474" s="35"/>
      <c r="W474" s="35"/>
      <c r="X474" s="35"/>
      <c r="Y474" s="35"/>
      <c r="Z474" s="36"/>
      <c r="AA474" s="34"/>
      <c r="AB474" s="35"/>
      <c r="AC474" s="35"/>
      <c r="AD474" s="35"/>
      <c r="AE474" s="36"/>
      <c r="AF474" s="34"/>
      <c r="AG474" s="35"/>
      <c r="AH474" s="35"/>
      <c r="AI474" s="35"/>
      <c r="AJ474" s="35"/>
      <c r="AK474" s="35"/>
      <c r="AL474" s="35"/>
      <c r="AM474" s="35"/>
      <c r="AN474" s="35"/>
      <c r="AO474" s="35"/>
      <c r="AP474" s="36"/>
      <c r="AQ474" s="34"/>
      <c r="AR474" s="35"/>
      <c r="AS474" s="35"/>
      <c r="AT474" s="35"/>
      <c r="AU474" s="35"/>
      <c r="AV474" s="35"/>
      <c r="AW474" s="35"/>
      <c r="AX474" s="37"/>
      <c r="AY474" s="34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7"/>
      <c r="BP474" s="38"/>
      <c r="BQ474" s="35"/>
      <c r="BR474" s="39"/>
      <c r="BS474" s="40"/>
      <c r="BT474" s="60"/>
      <c r="BU474" s="41"/>
      <c r="BV474" s="41"/>
      <c r="BW474" s="41"/>
      <c r="BX474" s="42"/>
      <c r="BY474" s="43"/>
    </row>
    <row r="475" spans="1:77" ht="17.350000000000001" customHeight="1">
      <c r="A475" s="66" t="str">
        <f t="shared" si="23"/>
        <v>010001</v>
      </c>
      <c r="B475" s="63" t="s">
        <v>602</v>
      </c>
      <c r="C475" s="62" t="str">
        <f t="shared" si="22"/>
        <v/>
      </c>
      <c r="D475" s="66" t="str">
        <f t="shared" si="24"/>
        <v/>
      </c>
      <c r="E475" s="32"/>
      <c r="F475" s="33"/>
      <c r="G475" s="59"/>
      <c r="H475" s="58"/>
      <c r="I475" s="35"/>
      <c r="J475" s="35"/>
      <c r="K475" s="35"/>
      <c r="L475" s="35"/>
      <c r="M475" s="35"/>
      <c r="N475" s="35"/>
      <c r="O475" s="35"/>
      <c r="P475" s="35"/>
      <c r="Q475" s="34"/>
      <c r="R475" s="35"/>
      <c r="S475" s="35"/>
      <c r="T475" s="35"/>
      <c r="U475" s="35"/>
      <c r="V475" s="35"/>
      <c r="W475" s="35"/>
      <c r="X475" s="35"/>
      <c r="Y475" s="35"/>
      <c r="Z475" s="36"/>
      <c r="AA475" s="34"/>
      <c r="AB475" s="35"/>
      <c r="AC475" s="35"/>
      <c r="AD475" s="35"/>
      <c r="AE475" s="36"/>
      <c r="AF475" s="34"/>
      <c r="AG475" s="35"/>
      <c r="AH475" s="35"/>
      <c r="AI475" s="35"/>
      <c r="AJ475" s="35"/>
      <c r="AK475" s="35"/>
      <c r="AL475" s="35"/>
      <c r="AM475" s="35"/>
      <c r="AN475" s="35"/>
      <c r="AO475" s="35"/>
      <c r="AP475" s="36"/>
      <c r="AQ475" s="34"/>
      <c r="AR475" s="35"/>
      <c r="AS475" s="35"/>
      <c r="AT475" s="35"/>
      <c r="AU475" s="35"/>
      <c r="AV475" s="35"/>
      <c r="AW475" s="35"/>
      <c r="AX475" s="37"/>
      <c r="AY475" s="34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7"/>
      <c r="BP475" s="38"/>
      <c r="BQ475" s="35"/>
      <c r="BR475" s="39"/>
      <c r="BS475" s="40"/>
      <c r="BT475" s="60"/>
      <c r="BU475" s="41"/>
      <c r="BV475" s="41"/>
      <c r="BW475" s="41"/>
      <c r="BX475" s="42"/>
      <c r="BY475" s="43"/>
    </row>
    <row r="476" spans="1:77" ht="17.350000000000001" customHeight="1">
      <c r="A476" s="66" t="str">
        <f t="shared" si="23"/>
        <v>010001</v>
      </c>
      <c r="B476" s="63" t="s">
        <v>603</v>
      </c>
      <c r="C476" s="62" t="str">
        <f t="shared" si="22"/>
        <v/>
      </c>
      <c r="D476" s="66" t="str">
        <f t="shared" si="24"/>
        <v/>
      </c>
      <c r="E476" s="32"/>
      <c r="F476" s="33"/>
      <c r="G476" s="59"/>
      <c r="H476" s="58"/>
      <c r="I476" s="35"/>
      <c r="J476" s="35"/>
      <c r="K476" s="35"/>
      <c r="L476" s="35"/>
      <c r="M476" s="35"/>
      <c r="N476" s="35"/>
      <c r="O476" s="35"/>
      <c r="P476" s="35"/>
      <c r="Q476" s="34"/>
      <c r="R476" s="35"/>
      <c r="S476" s="35"/>
      <c r="T476" s="35"/>
      <c r="U476" s="35"/>
      <c r="V476" s="35"/>
      <c r="W476" s="35"/>
      <c r="X476" s="35"/>
      <c r="Y476" s="35"/>
      <c r="Z476" s="36"/>
      <c r="AA476" s="34"/>
      <c r="AB476" s="35"/>
      <c r="AC476" s="35"/>
      <c r="AD476" s="35"/>
      <c r="AE476" s="36"/>
      <c r="AF476" s="34"/>
      <c r="AG476" s="35"/>
      <c r="AH476" s="35"/>
      <c r="AI476" s="35"/>
      <c r="AJ476" s="35"/>
      <c r="AK476" s="35"/>
      <c r="AL476" s="35"/>
      <c r="AM476" s="35"/>
      <c r="AN476" s="35"/>
      <c r="AO476" s="35"/>
      <c r="AP476" s="36"/>
      <c r="AQ476" s="34"/>
      <c r="AR476" s="35"/>
      <c r="AS476" s="35"/>
      <c r="AT476" s="35"/>
      <c r="AU476" s="35"/>
      <c r="AV476" s="35"/>
      <c r="AW476" s="35"/>
      <c r="AX476" s="37"/>
      <c r="AY476" s="34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7"/>
      <c r="BP476" s="38"/>
      <c r="BQ476" s="35"/>
      <c r="BR476" s="39"/>
      <c r="BS476" s="40"/>
      <c r="BT476" s="60"/>
      <c r="BU476" s="41"/>
      <c r="BV476" s="41"/>
      <c r="BW476" s="41"/>
      <c r="BX476" s="42"/>
      <c r="BY476" s="43"/>
    </row>
    <row r="477" spans="1:77" ht="17.350000000000001" customHeight="1">
      <c r="A477" s="66" t="str">
        <f t="shared" si="23"/>
        <v>010001</v>
      </c>
      <c r="B477" s="63" t="s">
        <v>604</v>
      </c>
      <c r="C477" s="62" t="str">
        <f t="shared" si="22"/>
        <v/>
      </c>
      <c r="D477" s="66" t="str">
        <f t="shared" si="24"/>
        <v/>
      </c>
      <c r="E477" s="32"/>
      <c r="F477" s="33"/>
      <c r="G477" s="59"/>
      <c r="H477" s="58"/>
      <c r="I477" s="35"/>
      <c r="J477" s="35"/>
      <c r="K477" s="35"/>
      <c r="L477" s="35"/>
      <c r="M477" s="35"/>
      <c r="N477" s="35"/>
      <c r="O477" s="35"/>
      <c r="P477" s="35"/>
      <c r="Q477" s="34"/>
      <c r="R477" s="35"/>
      <c r="S477" s="35"/>
      <c r="T477" s="35"/>
      <c r="U477" s="35"/>
      <c r="V477" s="35"/>
      <c r="W477" s="35"/>
      <c r="X477" s="35"/>
      <c r="Y477" s="35"/>
      <c r="Z477" s="36"/>
      <c r="AA477" s="34"/>
      <c r="AB477" s="35"/>
      <c r="AC477" s="35"/>
      <c r="AD477" s="35"/>
      <c r="AE477" s="36"/>
      <c r="AF477" s="34"/>
      <c r="AG477" s="35"/>
      <c r="AH477" s="35"/>
      <c r="AI477" s="35"/>
      <c r="AJ477" s="35"/>
      <c r="AK477" s="35"/>
      <c r="AL477" s="35"/>
      <c r="AM477" s="35"/>
      <c r="AN477" s="35"/>
      <c r="AO477" s="35"/>
      <c r="AP477" s="36"/>
      <c r="AQ477" s="34"/>
      <c r="AR477" s="35"/>
      <c r="AS477" s="35"/>
      <c r="AT477" s="35"/>
      <c r="AU477" s="35"/>
      <c r="AV477" s="35"/>
      <c r="AW477" s="35"/>
      <c r="AX477" s="37"/>
      <c r="AY477" s="34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7"/>
      <c r="BP477" s="38"/>
      <c r="BQ477" s="35"/>
      <c r="BR477" s="39"/>
      <c r="BS477" s="40"/>
      <c r="BT477" s="60"/>
      <c r="BU477" s="41"/>
      <c r="BV477" s="41"/>
      <c r="BW477" s="41"/>
      <c r="BX477" s="42"/>
      <c r="BY477" s="43"/>
    </row>
    <row r="478" spans="1:77" ht="17.350000000000001" customHeight="1">
      <c r="A478" s="66" t="str">
        <f t="shared" si="23"/>
        <v>010001</v>
      </c>
      <c r="B478" s="63" t="s">
        <v>605</v>
      </c>
      <c r="C478" s="62" t="str">
        <f t="shared" si="22"/>
        <v/>
      </c>
      <c r="D478" s="66" t="str">
        <f t="shared" si="24"/>
        <v/>
      </c>
      <c r="E478" s="32"/>
      <c r="F478" s="33"/>
      <c r="G478" s="59"/>
      <c r="H478" s="58"/>
      <c r="I478" s="35"/>
      <c r="J478" s="35"/>
      <c r="K478" s="35"/>
      <c r="L478" s="35"/>
      <c r="M478" s="35"/>
      <c r="N478" s="35"/>
      <c r="O478" s="35"/>
      <c r="P478" s="35"/>
      <c r="Q478" s="34"/>
      <c r="R478" s="35"/>
      <c r="S478" s="35"/>
      <c r="T478" s="35"/>
      <c r="U478" s="35"/>
      <c r="V478" s="35"/>
      <c r="W478" s="35"/>
      <c r="X478" s="35"/>
      <c r="Y478" s="35"/>
      <c r="Z478" s="36"/>
      <c r="AA478" s="34"/>
      <c r="AB478" s="35"/>
      <c r="AC478" s="35"/>
      <c r="AD478" s="35"/>
      <c r="AE478" s="36"/>
      <c r="AF478" s="34"/>
      <c r="AG478" s="35"/>
      <c r="AH478" s="35"/>
      <c r="AI478" s="35"/>
      <c r="AJ478" s="35"/>
      <c r="AK478" s="35"/>
      <c r="AL478" s="35"/>
      <c r="AM478" s="35"/>
      <c r="AN478" s="35"/>
      <c r="AO478" s="35"/>
      <c r="AP478" s="36"/>
      <c r="AQ478" s="34"/>
      <c r="AR478" s="35"/>
      <c r="AS478" s="35"/>
      <c r="AT478" s="35"/>
      <c r="AU478" s="35"/>
      <c r="AV478" s="35"/>
      <c r="AW478" s="35"/>
      <c r="AX478" s="37"/>
      <c r="AY478" s="34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7"/>
      <c r="BP478" s="38"/>
      <c r="BQ478" s="35"/>
      <c r="BR478" s="39"/>
      <c r="BS478" s="40"/>
      <c r="BT478" s="60"/>
      <c r="BU478" s="41"/>
      <c r="BV478" s="41"/>
      <c r="BW478" s="41"/>
      <c r="BX478" s="42"/>
      <c r="BY478" s="43"/>
    </row>
    <row r="479" spans="1:77" ht="17.350000000000001" customHeight="1">
      <c r="A479" s="66" t="str">
        <f t="shared" si="23"/>
        <v>010001</v>
      </c>
      <c r="B479" s="63" t="s">
        <v>606</v>
      </c>
      <c r="C479" s="62" t="str">
        <f t="shared" si="22"/>
        <v/>
      </c>
      <c r="D479" s="66" t="str">
        <f t="shared" si="24"/>
        <v/>
      </c>
      <c r="E479" s="32"/>
      <c r="F479" s="33"/>
      <c r="G479" s="59"/>
      <c r="H479" s="58"/>
      <c r="I479" s="35"/>
      <c r="J479" s="35"/>
      <c r="K479" s="35"/>
      <c r="L479" s="35"/>
      <c r="M479" s="35"/>
      <c r="N479" s="35"/>
      <c r="O479" s="35"/>
      <c r="P479" s="35"/>
      <c r="Q479" s="34"/>
      <c r="R479" s="35"/>
      <c r="S479" s="35"/>
      <c r="T479" s="35"/>
      <c r="U479" s="35"/>
      <c r="V479" s="35"/>
      <c r="W479" s="35"/>
      <c r="X479" s="35"/>
      <c r="Y479" s="35"/>
      <c r="Z479" s="36"/>
      <c r="AA479" s="34"/>
      <c r="AB479" s="35"/>
      <c r="AC479" s="35"/>
      <c r="AD479" s="35"/>
      <c r="AE479" s="36"/>
      <c r="AF479" s="34"/>
      <c r="AG479" s="35"/>
      <c r="AH479" s="35"/>
      <c r="AI479" s="35"/>
      <c r="AJ479" s="35"/>
      <c r="AK479" s="35"/>
      <c r="AL479" s="35"/>
      <c r="AM479" s="35"/>
      <c r="AN479" s="35"/>
      <c r="AO479" s="35"/>
      <c r="AP479" s="36"/>
      <c r="AQ479" s="34"/>
      <c r="AR479" s="35"/>
      <c r="AS479" s="35"/>
      <c r="AT479" s="35"/>
      <c r="AU479" s="35"/>
      <c r="AV479" s="35"/>
      <c r="AW479" s="35"/>
      <c r="AX479" s="37"/>
      <c r="AY479" s="34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7"/>
      <c r="BP479" s="38"/>
      <c r="BQ479" s="35"/>
      <c r="BR479" s="39"/>
      <c r="BS479" s="40"/>
      <c r="BT479" s="60"/>
      <c r="BU479" s="41"/>
      <c r="BV479" s="41"/>
      <c r="BW479" s="41"/>
      <c r="BX479" s="42"/>
      <c r="BY479" s="43"/>
    </row>
    <row r="480" spans="1:77" ht="17.350000000000001" customHeight="1">
      <c r="A480" s="66" t="str">
        <f t="shared" si="23"/>
        <v>010001</v>
      </c>
      <c r="B480" s="63" t="s">
        <v>607</v>
      </c>
      <c r="C480" s="62" t="str">
        <f t="shared" si="22"/>
        <v/>
      </c>
      <c r="D480" s="66" t="str">
        <f t="shared" si="24"/>
        <v/>
      </c>
      <c r="E480" s="32"/>
      <c r="F480" s="33"/>
      <c r="G480" s="59"/>
      <c r="H480" s="58"/>
      <c r="I480" s="35"/>
      <c r="J480" s="35"/>
      <c r="K480" s="35"/>
      <c r="L480" s="35"/>
      <c r="M480" s="35"/>
      <c r="N480" s="35"/>
      <c r="O480" s="35"/>
      <c r="P480" s="35"/>
      <c r="Q480" s="34"/>
      <c r="R480" s="35"/>
      <c r="S480" s="35"/>
      <c r="T480" s="35"/>
      <c r="U480" s="35"/>
      <c r="V480" s="35"/>
      <c r="W480" s="35"/>
      <c r="X480" s="35"/>
      <c r="Y480" s="35"/>
      <c r="Z480" s="36"/>
      <c r="AA480" s="34"/>
      <c r="AB480" s="35"/>
      <c r="AC480" s="35"/>
      <c r="AD480" s="35"/>
      <c r="AE480" s="36"/>
      <c r="AF480" s="34"/>
      <c r="AG480" s="35"/>
      <c r="AH480" s="35"/>
      <c r="AI480" s="35"/>
      <c r="AJ480" s="35"/>
      <c r="AK480" s="35"/>
      <c r="AL480" s="35"/>
      <c r="AM480" s="35"/>
      <c r="AN480" s="35"/>
      <c r="AO480" s="35"/>
      <c r="AP480" s="36"/>
      <c r="AQ480" s="34"/>
      <c r="AR480" s="35"/>
      <c r="AS480" s="35"/>
      <c r="AT480" s="35"/>
      <c r="AU480" s="35"/>
      <c r="AV480" s="35"/>
      <c r="AW480" s="35"/>
      <c r="AX480" s="37"/>
      <c r="AY480" s="34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7"/>
      <c r="BP480" s="38"/>
      <c r="BQ480" s="35"/>
      <c r="BR480" s="39"/>
      <c r="BS480" s="40"/>
      <c r="BT480" s="60"/>
      <c r="BU480" s="41"/>
      <c r="BV480" s="41"/>
      <c r="BW480" s="41"/>
      <c r="BX480" s="42"/>
      <c r="BY480" s="43"/>
    </row>
    <row r="481" spans="1:77" ht="17.350000000000001" customHeight="1">
      <c r="A481" s="66" t="str">
        <f t="shared" si="23"/>
        <v>010001</v>
      </c>
      <c r="B481" s="63" t="s">
        <v>608</v>
      </c>
      <c r="C481" s="62" t="str">
        <f t="shared" si="22"/>
        <v/>
      </c>
      <c r="D481" s="66" t="str">
        <f t="shared" si="24"/>
        <v/>
      </c>
      <c r="E481" s="32"/>
      <c r="F481" s="33"/>
      <c r="G481" s="59"/>
      <c r="H481" s="58"/>
      <c r="I481" s="35"/>
      <c r="J481" s="35"/>
      <c r="K481" s="35"/>
      <c r="L481" s="35"/>
      <c r="M481" s="35"/>
      <c r="N481" s="35"/>
      <c r="O481" s="35"/>
      <c r="P481" s="35"/>
      <c r="Q481" s="34"/>
      <c r="R481" s="35"/>
      <c r="S481" s="35"/>
      <c r="T481" s="35"/>
      <c r="U481" s="35"/>
      <c r="V481" s="35"/>
      <c r="W481" s="35"/>
      <c r="X481" s="35"/>
      <c r="Y481" s="35"/>
      <c r="Z481" s="36"/>
      <c r="AA481" s="34"/>
      <c r="AB481" s="35"/>
      <c r="AC481" s="35"/>
      <c r="AD481" s="35"/>
      <c r="AE481" s="36"/>
      <c r="AF481" s="34"/>
      <c r="AG481" s="35"/>
      <c r="AH481" s="35"/>
      <c r="AI481" s="35"/>
      <c r="AJ481" s="35"/>
      <c r="AK481" s="35"/>
      <c r="AL481" s="35"/>
      <c r="AM481" s="35"/>
      <c r="AN481" s="35"/>
      <c r="AO481" s="35"/>
      <c r="AP481" s="36"/>
      <c r="AQ481" s="34"/>
      <c r="AR481" s="35"/>
      <c r="AS481" s="35"/>
      <c r="AT481" s="35"/>
      <c r="AU481" s="35"/>
      <c r="AV481" s="35"/>
      <c r="AW481" s="35"/>
      <c r="AX481" s="37"/>
      <c r="AY481" s="34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7"/>
      <c r="BP481" s="38"/>
      <c r="BQ481" s="35"/>
      <c r="BR481" s="39"/>
      <c r="BS481" s="40"/>
      <c r="BT481" s="60"/>
      <c r="BU481" s="41"/>
      <c r="BV481" s="41"/>
      <c r="BW481" s="41"/>
      <c r="BX481" s="42"/>
      <c r="BY481" s="43"/>
    </row>
    <row r="482" spans="1:77" ht="17.350000000000001" customHeight="1">
      <c r="A482" s="66" t="str">
        <f t="shared" si="23"/>
        <v>010001</v>
      </c>
      <c r="B482" s="63" t="s">
        <v>609</v>
      </c>
      <c r="C482" s="62" t="str">
        <f t="shared" si="22"/>
        <v/>
      </c>
      <c r="D482" s="66" t="str">
        <f t="shared" si="24"/>
        <v/>
      </c>
      <c r="E482" s="32"/>
      <c r="F482" s="33"/>
      <c r="G482" s="59"/>
      <c r="H482" s="58"/>
      <c r="I482" s="35"/>
      <c r="J482" s="35"/>
      <c r="K482" s="35"/>
      <c r="L482" s="35"/>
      <c r="M482" s="35"/>
      <c r="N482" s="35"/>
      <c r="O482" s="35"/>
      <c r="P482" s="35"/>
      <c r="Q482" s="34"/>
      <c r="R482" s="35"/>
      <c r="S482" s="35"/>
      <c r="T482" s="35"/>
      <c r="U482" s="35"/>
      <c r="V482" s="35"/>
      <c r="W482" s="35"/>
      <c r="X482" s="35"/>
      <c r="Y482" s="35"/>
      <c r="Z482" s="36"/>
      <c r="AA482" s="34"/>
      <c r="AB482" s="35"/>
      <c r="AC482" s="35"/>
      <c r="AD482" s="35"/>
      <c r="AE482" s="36"/>
      <c r="AF482" s="34"/>
      <c r="AG482" s="35"/>
      <c r="AH482" s="35"/>
      <c r="AI482" s="35"/>
      <c r="AJ482" s="35"/>
      <c r="AK482" s="35"/>
      <c r="AL482" s="35"/>
      <c r="AM482" s="35"/>
      <c r="AN482" s="35"/>
      <c r="AO482" s="35"/>
      <c r="AP482" s="36"/>
      <c r="AQ482" s="34"/>
      <c r="AR482" s="35"/>
      <c r="AS482" s="35"/>
      <c r="AT482" s="35"/>
      <c r="AU482" s="35"/>
      <c r="AV482" s="35"/>
      <c r="AW482" s="35"/>
      <c r="AX482" s="37"/>
      <c r="AY482" s="34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7"/>
      <c r="BP482" s="38"/>
      <c r="BQ482" s="35"/>
      <c r="BR482" s="39"/>
      <c r="BS482" s="40"/>
      <c r="BT482" s="60"/>
      <c r="BU482" s="41"/>
      <c r="BV482" s="41"/>
      <c r="BW482" s="41"/>
      <c r="BX482" s="42"/>
      <c r="BY482" s="43"/>
    </row>
    <row r="483" spans="1:77" ht="17.350000000000001" customHeight="1">
      <c r="A483" s="66" t="str">
        <f t="shared" si="23"/>
        <v>010001</v>
      </c>
      <c r="B483" s="63" t="s">
        <v>610</v>
      </c>
      <c r="C483" s="62" t="str">
        <f t="shared" si="22"/>
        <v/>
      </c>
      <c r="D483" s="66" t="str">
        <f t="shared" si="24"/>
        <v/>
      </c>
      <c r="E483" s="32"/>
      <c r="F483" s="33"/>
      <c r="G483" s="59"/>
      <c r="H483" s="58"/>
      <c r="I483" s="35"/>
      <c r="J483" s="35"/>
      <c r="K483" s="35"/>
      <c r="L483" s="35"/>
      <c r="M483" s="35"/>
      <c r="N483" s="35"/>
      <c r="O483" s="35"/>
      <c r="P483" s="35"/>
      <c r="Q483" s="34"/>
      <c r="R483" s="35"/>
      <c r="S483" s="35"/>
      <c r="T483" s="35"/>
      <c r="U483" s="35"/>
      <c r="V483" s="35"/>
      <c r="W483" s="35"/>
      <c r="X483" s="35"/>
      <c r="Y483" s="35"/>
      <c r="Z483" s="36"/>
      <c r="AA483" s="34"/>
      <c r="AB483" s="35"/>
      <c r="AC483" s="35"/>
      <c r="AD483" s="35"/>
      <c r="AE483" s="36"/>
      <c r="AF483" s="34"/>
      <c r="AG483" s="35"/>
      <c r="AH483" s="35"/>
      <c r="AI483" s="35"/>
      <c r="AJ483" s="35"/>
      <c r="AK483" s="35"/>
      <c r="AL483" s="35"/>
      <c r="AM483" s="35"/>
      <c r="AN483" s="35"/>
      <c r="AO483" s="35"/>
      <c r="AP483" s="36"/>
      <c r="AQ483" s="34"/>
      <c r="AR483" s="35"/>
      <c r="AS483" s="35"/>
      <c r="AT483" s="35"/>
      <c r="AU483" s="35"/>
      <c r="AV483" s="35"/>
      <c r="AW483" s="35"/>
      <c r="AX483" s="37"/>
      <c r="AY483" s="34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7"/>
      <c r="BP483" s="38"/>
      <c r="BQ483" s="35"/>
      <c r="BR483" s="39"/>
      <c r="BS483" s="40"/>
      <c r="BT483" s="60"/>
      <c r="BU483" s="41"/>
      <c r="BV483" s="41"/>
      <c r="BW483" s="41"/>
      <c r="BX483" s="42"/>
      <c r="BY483" s="43"/>
    </row>
    <row r="484" spans="1:77" ht="17.350000000000001" customHeight="1">
      <c r="A484" s="66" t="str">
        <f t="shared" si="23"/>
        <v>010001</v>
      </c>
      <c r="B484" s="63" t="s">
        <v>611</v>
      </c>
      <c r="C484" s="62" t="str">
        <f t="shared" si="22"/>
        <v/>
      </c>
      <c r="D484" s="66" t="str">
        <f t="shared" si="24"/>
        <v/>
      </c>
      <c r="E484" s="32"/>
      <c r="F484" s="33"/>
      <c r="G484" s="59"/>
      <c r="H484" s="58"/>
      <c r="I484" s="35"/>
      <c r="J484" s="35"/>
      <c r="K484" s="35"/>
      <c r="L484" s="35"/>
      <c r="M484" s="35"/>
      <c r="N484" s="35"/>
      <c r="O484" s="35"/>
      <c r="P484" s="35"/>
      <c r="Q484" s="34"/>
      <c r="R484" s="35"/>
      <c r="S484" s="35"/>
      <c r="T484" s="35"/>
      <c r="U484" s="35"/>
      <c r="V484" s="35"/>
      <c r="W484" s="35"/>
      <c r="X484" s="35"/>
      <c r="Y484" s="35"/>
      <c r="Z484" s="36"/>
      <c r="AA484" s="34"/>
      <c r="AB484" s="35"/>
      <c r="AC484" s="35"/>
      <c r="AD484" s="35"/>
      <c r="AE484" s="36"/>
      <c r="AF484" s="34"/>
      <c r="AG484" s="35"/>
      <c r="AH484" s="35"/>
      <c r="AI484" s="35"/>
      <c r="AJ484" s="35"/>
      <c r="AK484" s="35"/>
      <c r="AL484" s="35"/>
      <c r="AM484" s="35"/>
      <c r="AN484" s="35"/>
      <c r="AO484" s="35"/>
      <c r="AP484" s="36"/>
      <c r="AQ484" s="34"/>
      <c r="AR484" s="35"/>
      <c r="AS484" s="35"/>
      <c r="AT484" s="35"/>
      <c r="AU484" s="35"/>
      <c r="AV484" s="35"/>
      <c r="AW484" s="35"/>
      <c r="AX484" s="37"/>
      <c r="AY484" s="34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7"/>
      <c r="BP484" s="38"/>
      <c r="BQ484" s="35"/>
      <c r="BR484" s="39"/>
      <c r="BS484" s="40"/>
      <c r="BT484" s="60"/>
      <c r="BU484" s="41"/>
      <c r="BV484" s="41"/>
      <c r="BW484" s="41"/>
      <c r="BX484" s="42"/>
      <c r="BY484" s="43"/>
    </row>
    <row r="485" spans="1:77" ht="17.350000000000001" customHeight="1">
      <c r="A485" s="66" t="str">
        <f t="shared" si="23"/>
        <v>010001</v>
      </c>
      <c r="B485" s="63" t="s">
        <v>612</v>
      </c>
      <c r="C485" s="62" t="str">
        <f t="shared" si="22"/>
        <v/>
      </c>
      <c r="D485" s="66" t="str">
        <f t="shared" si="24"/>
        <v/>
      </c>
      <c r="E485" s="32"/>
      <c r="F485" s="33"/>
      <c r="G485" s="59"/>
      <c r="H485" s="58"/>
      <c r="I485" s="35"/>
      <c r="J485" s="35"/>
      <c r="K485" s="35"/>
      <c r="L485" s="35"/>
      <c r="M485" s="35"/>
      <c r="N485" s="35"/>
      <c r="O485" s="35"/>
      <c r="P485" s="35"/>
      <c r="Q485" s="34"/>
      <c r="R485" s="35"/>
      <c r="S485" s="35"/>
      <c r="T485" s="35"/>
      <c r="U485" s="35"/>
      <c r="V485" s="35"/>
      <c r="W485" s="35"/>
      <c r="X485" s="35"/>
      <c r="Y485" s="35"/>
      <c r="Z485" s="36"/>
      <c r="AA485" s="34"/>
      <c r="AB485" s="35"/>
      <c r="AC485" s="35"/>
      <c r="AD485" s="35"/>
      <c r="AE485" s="36"/>
      <c r="AF485" s="34"/>
      <c r="AG485" s="35"/>
      <c r="AH485" s="35"/>
      <c r="AI485" s="35"/>
      <c r="AJ485" s="35"/>
      <c r="AK485" s="35"/>
      <c r="AL485" s="35"/>
      <c r="AM485" s="35"/>
      <c r="AN485" s="35"/>
      <c r="AO485" s="35"/>
      <c r="AP485" s="36"/>
      <c r="AQ485" s="34"/>
      <c r="AR485" s="35"/>
      <c r="AS485" s="35"/>
      <c r="AT485" s="35"/>
      <c r="AU485" s="35"/>
      <c r="AV485" s="35"/>
      <c r="AW485" s="35"/>
      <c r="AX485" s="37"/>
      <c r="AY485" s="34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7"/>
      <c r="BP485" s="38"/>
      <c r="BQ485" s="35"/>
      <c r="BR485" s="39"/>
      <c r="BS485" s="40"/>
      <c r="BT485" s="60"/>
      <c r="BU485" s="41"/>
      <c r="BV485" s="41"/>
      <c r="BW485" s="41"/>
      <c r="BX485" s="42"/>
      <c r="BY485" s="43"/>
    </row>
    <row r="486" spans="1:77" ht="17.350000000000001" customHeight="1">
      <c r="A486" s="66" t="str">
        <f t="shared" si="23"/>
        <v>010001</v>
      </c>
      <c r="B486" s="63" t="s">
        <v>613</v>
      </c>
      <c r="C486" s="62" t="str">
        <f t="shared" si="22"/>
        <v/>
      </c>
      <c r="D486" s="66" t="str">
        <f t="shared" si="24"/>
        <v/>
      </c>
      <c r="E486" s="32"/>
      <c r="F486" s="33"/>
      <c r="G486" s="59"/>
      <c r="H486" s="58"/>
      <c r="I486" s="35"/>
      <c r="J486" s="35"/>
      <c r="K486" s="35"/>
      <c r="L486" s="35"/>
      <c r="M486" s="35"/>
      <c r="N486" s="35"/>
      <c r="O486" s="35"/>
      <c r="P486" s="35"/>
      <c r="Q486" s="34"/>
      <c r="R486" s="35"/>
      <c r="S486" s="35"/>
      <c r="T486" s="35"/>
      <c r="U486" s="35"/>
      <c r="V486" s="35"/>
      <c r="W486" s="35"/>
      <c r="X486" s="35"/>
      <c r="Y486" s="35"/>
      <c r="Z486" s="36"/>
      <c r="AA486" s="34"/>
      <c r="AB486" s="35"/>
      <c r="AC486" s="35"/>
      <c r="AD486" s="35"/>
      <c r="AE486" s="36"/>
      <c r="AF486" s="34"/>
      <c r="AG486" s="35"/>
      <c r="AH486" s="35"/>
      <c r="AI486" s="35"/>
      <c r="AJ486" s="35"/>
      <c r="AK486" s="35"/>
      <c r="AL486" s="35"/>
      <c r="AM486" s="35"/>
      <c r="AN486" s="35"/>
      <c r="AO486" s="35"/>
      <c r="AP486" s="36"/>
      <c r="AQ486" s="34"/>
      <c r="AR486" s="35"/>
      <c r="AS486" s="35"/>
      <c r="AT486" s="35"/>
      <c r="AU486" s="35"/>
      <c r="AV486" s="35"/>
      <c r="AW486" s="35"/>
      <c r="AX486" s="37"/>
      <c r="AY486" s="34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7"/>
      <c r="BP486" s="38"/>
      <c r="BQ486" s="35"/>
      <c r="BR486" s="39"/>
      <c r="BS486" s="40"/>
      <c r="BT486" s="60"/>
      <c r="BU486" s="41"/>
      <c r="BV486" s="41"/>
      <c r="BW486" s="41"/>
      <c r="BX486" s="42"/>
      <c r="BY486" s="43"/>
    </row>
    <row r="487" spans="1:77" ht="17.350000000000001" customHeight="1">
      <c r="A487" s="66" t="str">
        <f t="shared" si="23"/>
        <v>010001</v>
      </c>
      <c r="B487" s="63" t="s">
        <v>614</v>
      </c>
      <c r="C487" s="62" t="str">
        <f t="shared" si="22"/>
        <v/>
      </c>
      <c r="D487" s="66" t="str">
        <f t="shared" si="24"/>
        <v/>
      </c>
      <c r="E487" s="32"/>
      <c r="F487" s="33"/>
      <c r="G487" s="59"/>
      <c r="H487" s="58"/>
      <c r="I487" s="35"/>
      <c r="J487" s="35"/>
      <c r="K487" s="35"/>
      <c r="L487" s="35"/>
      <c r="M487" s="35"/>
      <c r="N487" s="35"/>
      <c r="O487" s="35"/>
      <c r="P487" s="35"/>
      <c r="Q487" s="34"/>
      <c r="R487" s="35"/>
      <c r="S487" s="35"/>
      <c r="T487" s="35"/>
      <c r="U487" s="35"/>
      <c r="V487" s="35"/>
      <c r="W487" s="35"/>
      <c r="X487" s="35"/>
      <c r="Y487" s="35"/>
      <c r="Z487" s="36"/>
      <c r="AA487" s="34"/>
      <c r="AB487" s="35"/>
      <c r="AC487" s="35"/>
      <c r="AD487" s="35"/>
      <c r="AE487" s="36"/>
      <c r="AF487" s="34"/>
      <c r="AG487" s="35"/>
      <c r="AH487" s="35"/>
      <c r="AI487" s="35"/>
      <c r="AJ487" s="35"/>
      <c r="AK487" s="35"/>
      <c r="AL487" s="35"/>
      <c r="AM487" s="35"/>
      <c r="AN487" s="35"/>
      <c r="AO487" s="35"/>
      <c r="AP487" s="36"/>
      <c r="AQ487" s="34"/>
      <c r="AR487" s="35"/>
      <c r="AS487" s="35"/>
      <c r="AT487" s="35"/>
      <c r="AU487" s="35"/>
      <c r="AV487" s="35"/>
      <c r="AW487" s="35"/>
      <c r="AX487" s="37"/>
      <c r="AY487" s="34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7"/>
      <c r="BP487" s="38"/>
      <c r="BQ487" s="35"/>
      <c r="BR487" s="39"/>
      <c r="BS487" s="40"/>
      <c r="BT487" s="60"/>
      <c r="BU487" s="41"/>
      <c r="BV487" s="41"/>
      <c r="BW487" s="41"/>
      <c r="BX487" s="42"/>
      <c r="BY487" s="43"/>
    </row>
    <row r="488" spans="1:77" ht="17.350000000000001" customHeight="1">
      <c r="A488" s="66" t="str">
        <f t="shared" si="23"/>
        <v>010001</v>
      </c>
      <c r="B488" s="63" t="s">
        <v>615</v>
      </c>
      <c r="C488" s="62" t="str">
        <f t="shared" si="22"/>
        <v/>
      </c>
      <c r="D488" s="66" t="str">
        <f t="shared" si="24"/>
        <v/>
      </c>
      <c r="E488" s="32"/>
      <c r="F488" s="33"/>
      <c r="G488" s="59"/>
      <c r="H488" s="58"/>
      <c r="I488" s="35"/>
      <c r="J488" s="35"/>
      <c r="K488" s="35"/>
      <c r="L488" s="35"/>
      <c r="M488" s="35"/>
      <c r="N488" s="35"/>
      <c r="O488" s="35"/>
      <c r="P488" s="35"/>
      <c r="Q488" s="34"/>
      <c r="R488" s="35"/>
      <c r="S488" s="35"/>
      <c r="T488" s="35"/>
      <c r="U488" s="35"/>
      <c r="V488" s="35"/>
      <c r="W488" s="35"/>
      <c r="X488" s="35"/>
      <c r="Y488" s="35"/>
      <c r="Z488" s="36"/>
      <c r="AA488" s="34"/>
      <c r="AB488" s="35"/>
      <c r="AC488" s="35"/>
      <c r="AD488" s="35"/>
      <c r="AE488" s="36"/>
      <c r="AF488" s="34"/>
      <c r="AG488" s="35"/>
      <c r="AH488" s="35"/>
      <c r="AI488" s="35"/>
      <c r="AJ488" s="35"/>
      <c r="AK488" s="35"/>
      <c r="AL488" s="35"/>
      <c r="AM488" s="35"/>
      <c r="AN488" s="35"/>
      <c r="AO488" s="35"/>
      <c r="AP488" s="36"/>
      <c r="AQ488" s="34"/>
      <c r="AR488" s="35"/>
      <c r="AS488" s="35"/>
      <c r="AT488" s="35"/>
      <c r="AU488" s="35"/>
      <c r="AV488" s="35"/>
      <c r="AW488" s="35"/>
      <c r="AX488" s="37"/>
      <c r="AY488" s="34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7"/>
      <c r="BP488" s="38"/>
      <c r="BQ488" s="35"/>
      <c r="BR488" s="39"/>
      <c r="BS488" s="40"/>
      <c r="BT488" s="60"/>
      <c r="BU488" s="41"/>
      <c r="BV488" s="41"/>
      <c r="BW488" s="41"/>
      <c r="BX488" s="42"/>
      <c r="BY488" s="43"/>
    </row>
    <row r="489" spans="1:77" ht="17.350000000000001" customHeight="1">
      <c r="A489" s="66" t="str">
        <f t="shared" si="23"/>
        <v>010001</v>
      </c>
      <c r="B489" s="63" t="s">
        <v>616</v>
      </c>
      <c r="C489" s="62" t="str">
        <f t="shared" si="22"/>
        <v/>
      </c>
      <c r="D489" s="66" t="str">
        <f t="shared" si="24"/>
        <v/>
      </c>
      <c r="E489" s="32"/>
      <c r="F489" s="33"/>
      <c r="G489" s="59"/>
      <c r="H489" s="58"/>
      <c r="I489" s="35"/>
      <c r="J489" s="35"/>
      <c r="K489" s="35"/>
      <c r="L489" s="35"/>
      <c r="M489" s="35"/>
      <c r="N489" s="35"/>
      <c r="O489" s="35"/>
      <c r="P489" s="35"/>
      <c r="Q489" s="34"/>
      <c r="R489" s="35"/>
      <c r="S489" s="35"/>
      <c r="T489" s="35"/>
      <c r="U489" s="35"/>
      <c r="V489" s="35"/>
      <c r="W489" s="35"/>
      <c r="X489" s="35"/>
      <c r="Y489" s="35"/>
      <c r="Z489" s="36"/>
      <c r="AA489" s="34"/>
      <c r="AB489" s="35"/>
      <c r="AC489" s="35"/>
      <c r="AD489" s="35"/>
      <c r="AE489" s="36"/>
      <c r="AF489" s="34"/>
      <c r="AG489" s="35"/>
      <c r="AH489" s="35"/>
      <c r="AI489" s="35"/>
      <c r="AJ489" s="35"/>
      <c r="AK489" s="35"/>
      <c r="AL489" s="35"/>
      <c r="AM489" s="35"/>
      <c r="AN489" s="35"/>
      <c r="AO489" s="35"/>
      <c r="AP489" s="36"/>
      <c r="AQ489" s="34"/>
      <c r="AR489" s="35"/>
      <c r="AS489" s="35"/>
      <c r="AT489" s="35"/>
      <c r="AU489" s="35"/>
      <c r="AV489" s="35"/>
      <c r="AW489" s="35"/>
      <c r="AX489" s="37"/>
      <c r="AY489" s="34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7"/>
      <c r="BP489" s="38"/>
      <c r="BQ489" s="35"/>
      <c r="BR489" s="39"/>
      <c r="BS489" s="40"/>
      <c r="BT489" s="60"/>
      <c r="BU489" s="41"/>
      <c r="BV489" s="41"/>
      <c r="BW489" s="41"/>
      <c r="BX489" s="42"/>
      <c r="BY489" s="43"/>
    </row>
    <row r="490" spans="1:77" ht="17.350000000000001" customHeight="1">
      <c r="A490" s="66" t="str">
        <f t="shared" si="23"/>
        <v>010001</v>
      </c>
      <c r="B490" s="63" t="s">
        <v>617</v>
      </c>
      <c r="C490" s="62" t="str">
        <f t="shared" si="22"/>
        <v/>
      </c>
      <c r="D490" s="66" t="str">
        <f t="shared" si="24"/>
        <v/>
      </c>
      <c r="E490" s="32"/>
      <c r="F490" s="33"/>
      <c r="G490" s="59"/>
      <c r="H490" s="58"/>
      <c r="I490" s="35"/>
      <c r="J490" s="35"/>
      <c r="K490" s="35"/>
      <c r="L490" s="35"/>
      <c r="M490" s="35"/>
      <c r="N490" s="35"/>
      <c r="O490" s="35"/>
      <c r="P490" s="35"/>
      <c r="Q490" s="34"/>
      <c r="R490" s="35"/>
      <c r="S490" s="35"/>
      <c r="T490" s="35"/>
      <c r="U490" s="35"/>
      <c r="V490" s="35"/>
      <c r="W490" s="35"/>
      <c r="X490" s="35"/>
      <c r="Y490" s="35"/>
      <c r="Z490" s="36"/>
      <c r="AA490" s="34"/>
      <c r="AB490" s="35"/>
      <c r="AC490" s="35"/>
      <c r="AD490" s="35"/>
      <c r="AE490" s="36"/>
      <c r="AF490" s="34"/>
      <c r="AG490" s="35"/>
      <c r="AH490" s="35"/>
      <c r="AI490" s="35"/>
      <c r="AJ490" s="35"/>
      <c r="AK490" s="35"/>
      <c r="AL490" s="35"/>
      <c r="AM490" s="35"/>
      <c r="AN490" s="35"/>
      <c r="AO490" s="35"/>
      <c r="AP490" s="36"/>
      <c r="AQ490" s="34"/>
      <c r="AR490" s="35"/>
      <c r="AS490" s="35"/>
      <c r="AT490" s="35"/>
      <c r="AU490" s="35"/>
      <c r="AV490" s="35"/>
      <c r="AW490" s="35"/>
      <c r="AX490" s="37"/>
      <c r="AY490" s="34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7"/>
      <c r="BP490" s="38"/>
      <c r="BQ490" s="35"/>
      <c r="BR490" s="39"/>
      <c r="BS490" s="40"/>
      <c r="BT490" s="60"/>
      <c r="BU490" s="41"/>
      <c r="BV490" s="41"/>
      <c r="BW490" s="41"/>
      <c r="BX490" s="42"/>
      <c r="BY490" s="43"/>
    </row>
    <row r="491" spans="1:77" ht="17.350000000000001" customHeight="1">
      <c r="A491" s="66" t="str">
        <f t="shared" si="23"/>
        <v>010001</v>
      </c>
      <c r="B491" s="63" t="s">
        <v>618</v>
      </c>
      <c r="C491" s="62" t="str">
        <f t="shared" si="22"/>
        <v/>
      </c>
      <c r="D491" s="66" t="str">
        <f t="shared" si="24"/>
        <v/>
      </c>
      <c r="E491" s="32"/>
      <c r="F491" s="33"/>
      <c r="G491" s="59"/>
      <c r="H491" s="58"/>
      <c r="I491" s="35"/>
      <c r="J491" s="35"/>
      <c r="K491" s="35"/>
      <c r="L491" s="35"/>
      <c r="M491" s="35"/>
      <c r="N491" s="35"/>
      <c r="O491" s="35"/>
      <c r="P491" s="35"/>
      <c r="Q491" s="34"/>
      <c r="R491" s="35"/>
      <c r="S491" s="35"/>
      <c r="T491" s="35"/>
      <c r="U491" s="35"/>
      <c r="V491" s="35"/>
      <c r="W491" s="35"/>
      <c r="X491" s="35"/>
      <c r="Y491" s="35"/>
      <c r="Z491" s="36"/>
      <c r="AA491" s="34"/>
      <c r="AB491" s="35"/>
      <c r="AC491" s="35"/>
      <c r="AD491" s="35"/>
      <c r="AE491" s="36"/>
      <c r="AF491" s="34"/>
      <c r="AG491" s="35"/>
      <c r="AH491" s="35"/>
      <c r="AI491" s="35"/>
      <c r="AJ491" s="35"/>
      <c r="AK491" s="35"/>
      <c r="AL491" s="35"/>
      <c r="AM491" s="35"/>
      <c r="AN491" s="35"/>
      <c r="AO491" s="35"/>
      <c r="AP491" s="36"/>
      <c r="AQ491" s="34"/>
      <c r="AR491" s="35"/>
      <c r="AS491" s="35"/>
      <c r="AT491" s="35"/>
      <c r="AU491" s="35"/>
      <c r="AV491" s="35"/>
      <c r="AW491" s="35"/>
      <c r="AX491" s="37"/>
      <c r="AY491" s="34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7"/>
      <c r="BP491" s="38"/>
      <c r="BQ491" s="35"/>
      <c r="BR491" s="39"/>
      <c r="BS491" s="40"/>
      <c r="BT491" s="60"/>
      <c r="BU491" s="41"/>
      <c r="BV491" s="41"/>
      <c r="BW491" s="41"/>
      <c r="BX491" s="42"/>
      <c r="BY491" s="43"/>
    </row>
    <row r="492" spans="1:77" ht="17.350000000000001" customHeight="1">
      <c r="A492" s="66" t="str">
        <f t="shared" si="23"/>
        <v>010001</v>
      </c>
      <c r="B492" s="63" t="s">
        <v>619</v>
      </c>
      <c r="C492" s="62" t="str">
        <f t="shared" si="22"/>
        <v/>
      </c>
      <c r="D492" s="66" t="str">
        <f t="shared" si="24"/>
        <v/>
      </c>
      <c r="E492" s="32"/>
      <c r="F492" s="33"/>
      <c r="G492" s="59"/>
      <c r="H492" s="58"/>
      <c r="I492" s="35"/>
      <c r="J492" s="35"/>
      <c r="K492" s="35"/>
      <c r="L492" s="35"/>
      <c r="M492" s="35"/>
      <c r="N492" s="35"/>
      <c r="O492" s="35"/>
      <c r="P492" s="35"/>
      <c r="Q492" s="34"/>
      <c r="R492" s="35"/>
      <c r="S492" s="35"/>
      <c r="T492" s="35"/>
      <c r="U492" s="35"/>
      <c r="V492" s="35"/>
      <c r="W492" s="35"/>
      <c r="X492" s="35"/>
      <c r="Y492" s="35"/>
      <c r="Z492" s="36"/>
      <c r="AA492" s="34"/>
      <c r="AB492" s="35"/>
      <c r="AC492" s="35"/>
      <c r="AD492" s="35"/>
      <c r="AE492" s="36"/>
      <c r="AF492" s="34"/>
      <c r="AG492" s="35"/>
      <c r="AH492" s="35"/>
      <c r="AI492" s="35"/>
      <c r="AJ492" s="35"/>
      <c r="AK492" s="35"/>
      <c r="AL492" s="35"/>
      <c r="AM492" s="35"/>
      <c r="AN492" s="35"/>
      <c r="AO492" s="35"/>
      <c r="AP492" s="36"/>
      <c r="AQ492" s="34"/>
      <c r="AR492" s="35"/>
      <c r="AS492" s="35"/>
      <c r="AT492" s="35"/>
      <c r="AU492" s="35"/>
      <c r="AV492" s="35"/>
      <c r="AW492" s="35"/>
      <c r="AX492" s="37"/>
      <c r="AY492" s="34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7"/>
      <c r="BP492" s="38"/>
      <c r="BQ492" s="35"/>
      <c r="BR492" s="39"/>
      <c r="BS492" s="40"/>
      <c r="BT492" s="60"/>
      <c r="BU492" s="41"/>
      <c r="BV492" s="41"/>
      <c r="BW492" s="41"/>
      <c r="BX492" s="42"/>
      <c r="BY492" s="43"/>
    </row>
    <row r="493" spans="1:77" ht="17.350000000000001" customHeight="1">
      <c r="A493" s="66" t="str">
        <f t="shared" si="23"/>
        <v>010001</v>
      </c>
      <c r="B493" s="63" t="s">
        <v>620</v>
      </c>
      <c r="C493" s="62" t="str">
        <f t="shared" si="22"/>
        <v/>
      </c>
      <c r="D493" s="66" t="str">
        <f t="shared" si="24"/>
        <v/>
      </c>
      <c r="E493" s="32"/>
      <c r="F493" s="33"/>
      <c r="G493" s="59"/>
      <c r="H493" s="58"/>
      <c r="I493" s="35"/>
      <c r="J493" s="35"/>
      <c r="K493" s="35"/>
      <c r="L493" s="35"/>
      <c r="M493" s="35"/>
      <c r="N493" s="35"/>
      <c r="O493" s="35"/>
      <c r="P493" s="35"/>
      <c r="Q493" s="34"/>
      <c r="R493" s="35"/>
      <c r="S493" s="35"/>
      <c r="T493" s="35"/>
      <c r="U493" s="35"/>
      <c r="V493" s="35"/>
      <c r="W493" s="35"/>
      <c r="X493" s="35"/>
      <c r="Y493" s="35"/>
      <c r="Z493" s="36"/>
      <c r="AA493" s="34"/>
      <c r="AB493" s="35"/>
      <c r="AC493" s="35"/>
      <c r="AD493" s="35"/>
      <c r="AE493" s="36"/>
      <c r="AF493" s="34"/>
      <c r="AG493" s="35"/>
      <c r="AH493" s="35"/>
      <c r="AI493" s="35"/>
      <c r="AJ493" s="35"/>
      <c r="AK493" s="35"/>
      <c r="AL493" s="35"/>
      <c r="AM493" s="35"/>
      <c r="AN493" s="35"/>
      <c r="AO493" s="35"/>
      <c r="AP493" s="36"/>
      <c r="AQ493" s="34"/>
      <c r="AR493" s="35"/>
      <c r="AS493" s="35"/>
      <c r="AT493" s="35"/>
      <c r="AU493" s="35"/>
      <c r="AV493" s="35"/>
      <c r="AW493" s="35"/>
      <c r="AX493" s="37"/>
      <c r="AY493" s="34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7"/>
      <c r="BP493" s="38"/>
      <c r="BQ493" s="35"/>
      <c r="BR493" s="39"/>
      <c r="BS493" s="40"/>
      <c r="BT493" s="60"/>
      <c r="BU493" s="41"/>
      <c r="BV493" s="41"/>
      <c r="BW493" s="41"/>
      <c r="BX493" s="42"/>
      <c r="BY493" s="43"/>
    </row>
    <row r="494" spans="1:77" ht="17.350000000000001" customHeight="1">
      <c r="A494" s="66" t="str">
        <f t="shared" si="23"/>
        <v>010001</v>
      </c>
      <c r="B494" s="63" t="s">
        <v>621</v>
      </c>
      <c r="C494" s="62" t="str">
        <f t="shared" si="22"/>
        <v/>
      </c>
      <c r="D494" s="66" t="str">
        <f t="shared" si="24"/>
        <v/>
      </c>
      <c r="E494" s="32"/>
      <c r="F494" s="33"/>
      <c r="G494" s="59"/>
      <c r="H494" s="58"/>
      <c r="I494" s="35"/>
      <c r="J494" s="35"/>
      <c r="K494" s="35"/>
      <c r="L494" s="35"/>
      <c r="M494" s="35"/>
      <c r="N494" s="35"/>
      <c r="O494" s="35"/>
      <c r="P494" s="35"/>
      <c r="Q494" s="34"/>
      <c r="R494" s="35"/>
      <c r="S494" s="35"/>
      <c r="T494" s="35"/>
      <c r="U494" s="35"/>
      <c r="V494" s="35"/>
      <c r="W494" s="35"/>
      <c r="X494" s="35"/>
      <c r="Y494" s="35"/>
      <c r="Z494" s="36"/>
      <c r="AA494" s="34"/>
      <c r="AB494" s="35"/>
      <c r="AC494" s="35"/>
      <c r="AD494" s="35"/>
      <c r="AE494" s="36"/>
      <c r="AF494" s="34"/>
      <c r="AG494" s="35"/>
      <c r="AH494" s="35"/>
      <c r="AI494" s="35"/>
      <c r="AJ494" s="35"/>
      <c r="AK494" s="35"/>
      <c r="AL494" s="35"/>
      <c r="AM494" s="35"/>
      <c r="AN494" s="35"/>
      <c r="AO494" s="35"/>
      <c r="AP494" s="36"/>
      <c r="AQ494" s="34"/>
      <c r="AR494" s="35"/>
      <c r="AS494" s="35"/>
      <c r="AT494" s="35"/>
      <c r="AU494" s="35"/>
      <c r="AV494" s="35"/>
      <c r="AW494" s="35"/>
      <c r="AX494" s="37"/>
      <c r="AY494" s="34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7"/>
      <c r="BP494" s="38"/>
      <c r="BQ494" s="35"/>
      <c r="BR494" s="39"/>
      <c r="BS494" s="40"/>
      <c r="BT494" s="60"/>
      <c r="BU494" s="41"/>
      <c r="BV494" s="41"/>
      <c r="BW494" s="41"/>
      <c r="BX494" s="42"/>
      <c r="BY494" s="43"/>
    </row>
    <row r="495" spans="1:77" ht="18" customHeight="1">
      <c r="A495" s="66" t="str">
        <f t="shared" si="23"/>
        <v>010001</v>
      </c>
      <c r="B495" s="63" t="s">
        <v>622</v>
      </c>
      <c r="C495" s="62" t="str">
        <f t="shared" si="22"/>
        <v/>
      </c>
      <c r="D495" s="66" t="str">
        <f t="shared" si="24"/>
        <v/>
      </c>
      <c r="E495" s="32"/>
      <c r="F495" s="33"/>
      <c r="G495" s="59"/>
      <c r="H495" s="58"/>
      <c r="I495" s="35"/>
      <c r="J495" s="35"/>
      <c r="K495" s="35"/>
      <c r="L495" s="35"/>
      <c r="M495" s="35"/>
      <c r="N495" s="35"/>
      <c r="O495" s="35"/>
      <c r="P495" s="35"/>
      <c r="Q495" s="34"/>
      <c r="R495" s="35"/>
      <c r="S495" s="35"/>
      <c r="T495" s="35"/>
      <c r="U495" s="35"/>
      <c r="V495" s="35"/>
      <c r="W495" s="35"/>
      <c r="X495" s="35"/>
      <c r="Y495" s="35"/>
      <c r="Z495" s="36"/>
      <c r="AA495" s="34"/>
      <c r="AB495" s="35"/>
      <c r="AC495" s="35"/>
      <c r="AD495" s="35"/>
      <c r="AE495" s="36"/>
      <c r="AF495" s="34"/>
      <c r="AG495" s="35"/>
      <c r="AH495" s="35"/>
      <c r="AI495" s="35"/>
      <c r="AJ495" s="35"/>
      <c r="AK495" s="35"/>
      <c r="AL495" s="35"/>
      <c r="AM495" s="35"/>
      <c r="AN495" s="35"/>
      <c r="AO495" s="35"/>
      <c r="AP495" s="36"/>
      <c r="AQ495" s="34"/>
      <c r="AR495" s="35"/>
      <c r="AS495" s="35"/>
      <c r="AT495" s="35"/>
      <c r="AU495" s="35"/>
      <c r="AV495" s="35"/>
      <c r="AW495" s="35"/>
      <c r="AX495" s="37"/>
      <c r="AY495" s="34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7"/>
      <c r="BP495" s="38"/>
      <c r="BQ495" s="35"/>
      <c r="BR495" s="39"/>
      <c r="BS495" s="40"/>
      <c r="BT495" s="60"/>
      <c r="BU495" s="41"/>
      <c r="BV495" s="41"/>
      <c r="BW495" s="41"/>
      <c r="BX495" s="42"/>
      <c r="BY495" s="43"/>
    </row>
    <row r="496" spans="1:77" ht="18" customHeight="1">
      <c r="A496" s="66" t="str">
        <f t="shared" si="23"/>
        <v>010001</v>
      </c>
      <c r="B496" s="63" t="s">
        <v>623</v>
      </c>
      <c r="C496" s="62" t="str">
        <f t="shared" si="22"/>
        <v/>
      </c>
      <c r="D496" s="66" t="str">
        <f t="shared" si="24"/>
        <v/>
      </c>
      <c r="E496" s="32"/>
      <c r="F496" s="33"/>
      <c r="G496" s="59"/>
      <c r="H496" s="58"/>
      <c r="I496" s="35"/>
      <c r="J496" s="35"/>
      <c r="K496" s="35"/>
      <c r="L496" s="35"/>
      <c r="M496" s="35"/>
      <c r="N496" s="35"/>
      <c r="O496" s="35"/>
      <c r="P496" s="35"/>
      <c r="Q496" s="34"/>
      <c r="R496" s="35"/>
      <c r="S496" s="35"/>
      <c r="T496" s="35"/>
      <c r="U496" s="35"/>
      <c r="V496" s="35"/>
      <c r="W496" s="35"/>
      <c r="X496" s="35"/>
      <c r="Y496" s="35"/>
      <c r="Z496" s="36"/>
      <c r="AA496" s="34"/>
      <c r="AB496" s="35"/>
      <c r="AC496" s="35"/>
      <c r="AD496" s="35"/>
      <c r="AE496" s="36"/>
      <c r="AF496" s="34"/>
      <c r="AG496" s="35"/>
      <c r="AH496" s="35"/>
      <c r="AI496" s="35"/>
      <c r="AJ496" s="35"/>
      <c r="AK496" s="35"/>
      <c r="AL496" s="35"/>
      <c r="AM496" s="35"/>
      <c r="AN496" s="35"/>
      <c r="AO496" s="35"/>
      <c r="AP496" s="36"/>
      <c r="AQ496" s="34"/>
      <c r="AR496" s="35"/>
      <c r="AS496" s="35"/>
      <c r="AT496" s="35"/>
      <c r="AU496" s="35"/>
      <c r="AV496" s="35"/>
      <c r="AW496" s="35"/>
      <c r="AX496" s="37"/>
      <c r="AY496" s="34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7"/>
      <c r="BP496" s="38"/>
      <c r="BQ496" s="35"/>
      <c r="BR496" s="39"/>
      <c r="BS496" s="40"/>
      <c r="BT496" s="60"/>
      <c r="BU496" s="41"/>
      <c r="BV496" s="41"/>
      <c r="BW496" s="41"/>
      <c r="BX496" s="42"/>
      <c r="BY496" s="43"/>
    </row>
    <row r="497" spans="1:77" ht="18" customHeight="1">
      <c r="A497" s="66" t="str">
        <f t="shared" si="23"/>
        <v>010001</v>
      </c>
      <c r="B497" s="63" t="s">
        <v>624</v>
      </c>
      <c r="C497" s="62" t="str">
        <f t="shared" si="22"/>
        <v/>
      </c>
      <c r="D497" s="66" t="str">
        <f t="shared" si="24"/>
        <v/>
      </c>
      <c r="E497" s="32"/>
      <c r="F497" s="33"/>
      <c r="G497" s="59"/>
      <c r="H497" s="58"/>
      <c r="I497" s="35"/>
      <c r="J497" s="35"/>
      <c r="K497" s="35"/>
      <c r="L497" s="35"/>
      <c r="M497" s="35"/>
      <c r="N497" s="35"/>
      <c r="O497" s="35"/>
      <c r="P497" s="35"/>
      <c r="Q497" s="34"/>
      <c r="R497" s="35"/>
      <c r="S497" s="35"/>
      <c r="T497" s="35"/>
      <c r="U497" s="35"/>
      <c r="V497" s="35"/>
      <c r="W497" s="35"/>
      <c r="X497" s="35"/>
      <c r="Y497" s="35"/>
      <c r="Z497" s="36"/>
      <c r="AA497" s="34"/>
      <c r="AB497" s="35"/>
      <c r="AC497" s="35"/>
      <c r="AD497" s="35"/>
      <c r="AE497" s="36"/>
      <c r="AF497" s="34"/>
      <c r="AG497" s="35"/>
      <c r="AH497" s="35"/>
      <c r="AI497" s="35"/>
      <c r="AJ497" s="35"/>
      <c r="AK497" s="35"/>
      <c r="AL497" s="35"/>
      <c r="AM497" s="35"/>
      <c r="AN497" s="35"/>
      <c r="AO497" s="35"/>
      <c r="AP497" s="36"/>
      <c r="AQ497" s="34"/>
      <c r="AR497" s="35"/>
      <c r="AS497" s="35"/>
      <c r="AT497" s="35"/>
      <c r="AU497" s="35"/>
      <c r="AV497" s="35"/>
      <c r="AW497" s="35"/>
      <c r="AX497" s="37"/>
      <c r="AY497" s="34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7"/>
      <c r="BP497" s="38"/>
      <c r="BQ497" s="35"/>
      <c r="BR497" s="39"/>
      <c r="BS497" s="40"/>
      <c r="BT497" s="60"/>
      <c r="BU497" s="41"/>
      <c r="BV497" s="41"/>
      <c r="BW497" s="41"/>
      <c r="BX497" s="42"/>
      <c r="BY497" s="43"/>
    </row>
    <row r="498" spans="1:77" ht="18" customHeight="1">
      <c r="A498" s="66" t="str">
        <f t="shared" si="23"/>
        <v>010001</v>
      </c>
      <c r="B498" s="63" t="s">
        <v>625</v>
      </c>
      <c r="C498" s="62" t="str">
        <f t="shared" si="22"/>
        <v/>
      </c>
      <c r="D498" s="66" t="str">
        <f t="shared" si="24"/>
        <v/>
      </c>
      <c r="E498" s="32"/>
      <c r="F498" s="33"/>
      <c r="G498" s="59"/>
      <c r="H498" s="58"/>
      <c r="I498" s="35"/>
      <c r="J498" s="35"/>
      <c r="K498" s="35"/>
      <c r="L498" s="35"/>
      <c r="M498" s="35"/>
      <c r="N498" s="35"/>
      <c r="O498" s="35"/>
      <c r="P498" s="35"/>
      <c r="Q498" s="34"/>
      <c r="R498" s="35"/>
      <c r="S498" s="35"/>
      <c r="T498" s="35"/>
      <c r="U498" s="35"/>
      <c r="V498" s="35"/>
      <c r="W498" s="35"/>
      <c r="X498" s="35"/>
      <c r="Y498" s="35"/>
      <c r="Z498" s="36"/>
      <c r="AA498" s="34"/>
      <c r="AB498" s="35"/>
      <c r="AC498" s="35"/>
      <c r="AD498" s="35"/>
      <c r="AE498" s="36"/>
      <c r="AF498" s="34"/>
      <c r="AG498" s="35"/>
      <c r="AH498" s="35"/>
      <c r="AI498" s="35"/>
      <c r="AJ498" s="35"/>
      <c r="AK498" s="35"/>
      <c r="AL498" s="35"/>
      <c r="AM498" s="35"/>
      <c r="AN498" s="35"/>
      <c r="AO498" s="35"/>
      <c r="AP498" s="36"/>
      <c r="AQ498" s="34"/>
      <c r="AR498" s="35"/>
      <c r="AS498" s="35"/>
      <c r="AT498" s="35"/>
      <c r="AU498" s="35"/>
      <c r="AV498" s="35"/>
      <c r="AW498" s="35"/>
      <c r="AX498" s="37"/>
      <c r="AY498" s="34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7"/>
      <c r="BP498" s="38"/>
      <c r="BQ498" s="35"/>
      <c r="BR498" s="39"/>
      <c r="BS498" s="40"/>
      <c r="BT498" s="60"/>
      <c r="BU498" s="41"/>
      <c r="BV498" s="41"/>
      <c r="BW498" s="41"/>
      <c r="BX498" s="42"/>
      <c r="BY498" s="43"/>
    </row>
    <row r="499" spans="1:77" ht="18" customHeight="1">
      <c r="A499" s="66" t="str">
        <f t="shared" si="23"/>
        <v>010001</v>
      </c>
      <c r="B499" s="63" t="s">
        <v>626</v>
      </c>
      <c r="C499" s="62" t="str">
        <f t="shared" si="22"/>
        <v/>
      </c>
      <c r="D499" s="66" t="str">
        <f t="shared" si="24"/>
        <v/>
      </c>
      <c r="E499" s="32"/>
      <c r="F499" s="33"/>
      <c r="G499" s="59"/>
      <c r="H499" s="58"/>
      <c r="I499" s="35"/>
      <c r="J499" s="35"/>
      <c r="K499" s="35"/>
      <c r="L499" s="35"/>
      <c r="M499" s="35"/>
      <c r="N499" s="35"/>
      <c r="O499" s="35"/>
      <c r="P499" s="35"/>
      <c r="Q499" s="34"/>
      <c r="R499" s="35"/>
      <c r="S499" s="35"/>
      <c r="T499" s="35"/>
      <c r="U499" s="35"/>
      <c r="V499" s="35"/>
      <c r="W499" s="35"/>
      <c r="X499" s="35"/>
      <c r="Y499" s="35"/>
      <c r="Z499" s="36"/>
      <c r="AA499" s="34"/>
      <c r="AB499" s="35"/>
      <c r="AC499" s="35"/>
      <c r="AD499" s="35"/>
      <c r="AE499" s="36"/>
      <c r="AF499" s="34"/>
      <c r="AG499" s="35"/>
      <c r="AH499" s="35"/>
      <c r="AI499" s="35"/>
      <c r="AJ499" s="35"/>
      <c r="AK499" s="35"/>
      <c r="AL499" s="35"/>
      <c r="AM499" s="35"/>
      <c r="AN499" s="35"/>
      <c r="AO499" s="35"/>
      <c r="AP499" s="36"/>
      <c r="AQ499" s="34"/>
      <c r="AR499" s="35"/>
      <c r="AS499" s="35"/>
      <c r="AT499" s="35"/>
      <c r="AU499" s="35"/>
      <c r="AV499" s="35"/>
      <c r="AW499" s="35"/>
      <c r="AX499" s="37"/>
      <c r="AY499" s="34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7"/>
      <c r="BP499" s="38"/>
      <c r="BQ499" s="35"/>
      <c r="BR499" s="39"/>
      <c r="BS499" s="40"/>
      <c r="BT499" s="60"/>
      <c r="BU499" s="41"/>
      <c r="BV499" s="41"/>
      <c r="BW499" s="41"/>
      <c r="BX499" s="42"/>
      <c r="BY499" s="43"/>
    </row>
    <row r="500" spans="1:77" ht="18" customHeight="1">
      <c r="A500" s="66" t="str">
        <f t="shared" si="23"/>
        <v>010001</v>
      </c>
      <c r="B500" s="63" t="s">
        <v>627</v>
      </c>
      <c r="C500" s="62" t="str">
        <f t="shared" si="22"/>
        <v/>
      </c>
      <c r="D500" s="66" t="str">
        <f t="shared" si="24"/>
        <v/>
      </c>
      <c r="E500" s="32"/>
      <c r="F500" s="33"/>
      <c r="G500" s="59"/>
      <c r="H500" s="58"/>
      <c r="I500" s="35"/>
      <c r="J500" s="35"/>
      <c r="K500" s="35"/>
      <c r="L500" s="35"/>
      <c r="M500" s="35"/>
      <c r="N500" s="35"/>
      <c r="O500" s="35"/>
      <c r="P500" s="35"/>
      <c r="Q500" s="34"/>
      <c r="R500" s="35"/>
      <c r="S500" s="35"/>
      <c r="T500" s="35"/>
      <c r="U500" s="35"/>
      <c r="V500" s="35"/>
      <c r="W500" s="35"/>
      <c r="X500" s="35"/>
      <c r="Y500" s="35"/>
      <c r="Z500" s="36"/>
      <c r="AA500" s="34"/>
      <c r="AB500" s="35"/>
      <c r="AC500" s="35"/>
      <c r="AD500" s="35"/>
      <c r="AE500" s="36"/>
      <c r="AF500" s="34"/>
      <c r="AG500" s="35"/>
      <c r="AH500" s="35"/>
      <c r="AI500" s="35"/>
      <c r="AJ500" s="35"/>
      <c r="AK500" s="35"/>
      <c r="AL500" s="35"/>
      <c r="AM500" s="35"/>
      <c r="AN500" s="35"/>
      <c r="AO500" s="35"/>
      <c r="AP500" s="36"/>
      <c r="AQ500" s="34"/>
      <c r="AR500" s="35"/>
      <c r="AS500" s="35"/>
      <c r="AT500" s="35"/>
      <c r="AU500" s="35"/>
      <c r="AV500" s="35"/>
      <c r="AW500" s="35"/>
      <c r="AX500" s="37"/>
      <c r="AY500" s="34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7"/>
      <c r="BP500" s="38"/>
      <c r="BQ500" s="35"/>
      <c r="BR500" s="39"/>
      <c r="BS500" s="40"/>
      <c r="BT500" s="60"/>
      <c r="BU500" s="41"/>
      <c r="BV500" s="41"/>
      <c r="BW500" s="41"/>
      <c r="BX500" s="42"/>
      <c r="BY500" s="43"/>
    </row>
    <row r="501" spans="1:77" ht="18" customHeight="1">
      <c r="A501" s="66" t="str">
        <f t="shared" si="23"/>
        <v>010001</v>
      </c>
      <c r="B501" s="63" t="s">
        <v>628</v>
      </c>
      <c r="C501" s="62" t="str">
        <f t="shared" si="22"/>
        <v/>
      </c>
      <c r="D501" s="66" t="str">
        <f t="shared" si="24"/>
        <v/>
      </c>
      <c r="E501" s="32"/>
      <c r="F501" s="33"/>
      <c r="G501" s="59"/>
      <c r="H501" s="58"/>
      <c r="I501" s="35"/>
      <c r="J501" s="35"/>
      <c r="K501" s="35"/>
      <c r="L501" s="35"/>
      <c r="M501" s="35"/>
      <c r="N501" s="35"/>
      <c r="O501" s="35"/>
      <c r="P501" s="35"/>
      <c r="Q501" s="34"/>
      <c r="R501" s="35"/>
      <c r="S501" s="35"/>
      <c r="T501" s="35"/>
      <c r="U501" s="35"/>
      <c r="V501" s="35"/>
      <c r="W501" s="35"/>
      <c r="X501" s="35"/>
      <c r="Y501" s="35"/>
      <c r="Z501" s="36"/>
      <c r="AA501" s="34"/>
      <c r="AB501" s="35"/>
      <c r="AC501" s="35"/>
      <c r="AD501" s="35"/>
      <c r="AE501" s="36"/>
      <c r="AF501" s="34"/>
      <c r="AG501" s="35"/>
      <c r="AH501" s="35"/>
      <c r="AI501" s="35"/>
      <c r="AJ501" s="35"/>
      <c r="AK501" s="35"/>
      <c r="AL501" s="35"/>
      <c r="AM501" s="35"/>
      <c r="AN501" s="35"/>
      <c r="AO501" s="35"/>
      <c r="AP501" s="36"/>
      <c r="AQ501" s="34"/>
      <c r="AR501" s="35"/>
      <c r="AS501" s="35"/>
      <c r="AT501" s="35"/>
      <c r="AU501" s="35"/>
      <c r="AV501" s="35"/>
      <c r="AW501" s="35"/>
      <c r="AX501" s="37"/>
      <c r="AY501" s="34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7"/>
      <c r="BP501" s="38"/>
      <c r="BQ501" s="35"/>
      <c r="BR501" s="39"/>
      <c r="BS501" s="40"/>
      <c r="BT501" s="60"/>
      <c r="BU501" s="41"/>
      <c r="BV501" s="41"/>
      <c r="BW501" s="41"/>
      <c r="BX501" s="42"/>
      <c r="BY501" s="43"/>
    </row>
    <row r="502" spans="1:77" ht="18" customHeight="1" thickBot="1">
      <c r="A502" s="68" t="str">
        <f t="shared" si="23"/>
        <v>010001</v>
      </c>
      <c r="B502" s="64" t="s">
        <v>629</v>
      </c>
      <c r="C502" s="65" t="str">
        <f t="shared" si="22"/>
        <v/>
      </c>
      <c r="D502" s="68" t="str">
        <f t="shared" si="24"/>
        <v/>
      </c>
      <c r="E502" s="44"/>
      <c r="F502" s="45"/>
      <c r="G502" s="46"/>
      <c r="H502" s="47"/>
      <c r="I502" s="48"/>
      <c r="J502" s="48"/>
      <c r="K502" s="48"/>
      <c r="L502" s="48"/>
      <c r="M502" s="48"/>
      <c r="N502" s="48"/>
      <c r="O502" s="48"/>
      <c r="P502" s="48"/>
      <c r="Q502" s="47"/>
      <c r="R502" s="48"/>
      <c r="S502" s="48"/>
      <c r="T502" s="48"/>
      <c r="U502" s="48"/>
      <c r="V502" s="48"/>
      <c r="W502" s="48"/>
      <c r="X502" s="48"/>
      <c r="Y502" s="48"/>
      <c r="Z502" s="49"/>
      <c r="AA502" s="47"/>
      <c r="AB502" s="48"/>
      <c r="AC502" s="48"/>
      <c r="AD502" s="48"/>
      <c r="AE502" s="49"/>
      <c r="AF502" s="47"/>
      <c r="AG502" s="48"/>
      <c r="AH502" s="48"/>
      <c r="AI502" s="48"/>
      <c r="AJ502" s="48"/>
      <c r="AK502" s="48"/>
      <c r="AL502" s="48"/>
      <c r="AM502" s="48"/>
      <c r="AN502" s="48"/>
      <c r="AO502" s="48"/>
      <c r="AP502" s="49"/>
      <c r="AQ502" s="47"/>
      <c r="AR502" s="48"/>
      <c r="AS502" s="48"/>
      <c r="AT502" s="48"/>
      <c r="AU502" s="48"/>
      <c r="AV502" s="48"/>
      <c r="AW502" s="48"/>
      <c r="AX502" s="45"/>
      <c r="AY502" s="47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5"/>
      <c r="BP502" s="50"/>
      <c r="BQ502" s="48"/>
      <c r="BR502" s="51"/>
      <c r="BS502" s="69"/>
      <c r="BT502" s="70"/>
      <c r="BU502" s="48"/>
      <c r="BV502" s="48"/>
      <c r="BW502" s="48"/>
      <c r="BX502" s="49"/>
      <c r="BY502" s="52"/>
    </row>
    <row r="503" spans="1:77">
      <c r="B503" s="26"/>
    </row>
    <row r="504" spans="1:77">
      <c r="B504" s="26"/>
    </row>
    <row r="505" spans="1:77">
      <c r="B505" s="26"/>
      <c r="E505" s="29">
        <f>SMALL(E$3:E$502,1)</f>
        <v>43252</v>
      </c>
      <c r="F505" s="30">
        <f>+COUNTIF(F$3:F$502,1)</f>
        <v>7</v>
      </c>
      <c r="G505" s="30">
        <f>+COUNTIF(G$3:G$502,1)</f>
        <v>8</v>
      </c>
      <c r="H505" s="30">
        <f t="shared" ref="H505:Y505" si="25">+COUNTIF(H$3:H$502,1)</f>
        <v>28</v>
      </c>
      <c r="I505" s="30">
        <f t="shared" si="25"/>
        <v>0</v>
      </c>
      <c r="J505" s="30">
        <f t="shared" si="25"/>
        <v>5</v>
      </c>
      <c r="K505" s="30">
        <f t="shared" si="25"/>
        <v>17</v>
      </c>
      <c r="L505" s="30">
        <f t="shared" si="25"/>
        <v>24</v>
      </c>
      <c r="M505" s="30">
        <f t="shared" si="25"/>
        <v>11</v>
      </c>
      <c r="N505" s="30">
        <f t="shared" si="25"/>
        <v>10</v>
      </c>
      <c r="O505" s="30">
        <f t="shared" si="25"/>
        <v>12</v>
      </c>
      <c r="P505" s="30">
        <f t="shared" si="25"/>
        <v>11</v>
      </c>
      <c r="Q505" s="30">
        <f t="shared" si="25"/>
        <v>42</v>
      </c>
      <c r="R505" s="30">
        <f t="shared" si="25"/>
        <v>0</v>
      </c>
      <c r="S505" s="30">
        <f t="shared" si="25"/>
        <v>1</v>
      </c>
      <c r="T505" s="30">
        <f t="shared" si="25"/>
        <v>2</v>
      </c>
      <c r="U505" s="30">
        <f t="shared" si="25"/>
        <v>16</v>
      </c>
      <c r="V505" s="30">
        <f t="shared" si="25"/>
        <v>2</v>
      </c>
      <c r="W505" s="30">
        <f t="shared" si="25"/>
        <v>3</v>
      </c>
      <c r="X505" s="30">
        <f t="shared" si="25"/>
        <v>3</v>
      </c>
      <c r="Y505" s="30">
        <f t="shared" si="25"/>
        <v>2</v>
      </c>
      <c r="AA505" s="30">
        <f>+COUNTIF(AA$3:AA$502,6)</f>
        <v>2</v>
      </c>
      <c r="AB505" s="30">
        <f>+COUNTIF(AB$3:AB$502,6)</f>
        <v>2</v>
      </c>
      <c r="AC505" s="30">
        <f>+COUNTIF(AC$3:AC$502,6)</f>
        <v>1</v>
      </c>
      <c r="AD505" s="30">
        <f>+COUNTIF(AD$3:AD$502,6)</f>
        <v>1</v>
      </c>
      <c r="AE505" s="30">
        <f>+COUNTIF(AE$3:AE$502,6)</f>
        <v>50</v>
      </c>
      <c r="AF505" s="30">
        <f t="shared" ref="AF505:AP505" si="26">+COUNTIF(AF$3:AF$502,3)</f>
        <v>1</v>
      </c>
      <c r="AG505" s="30">
        <f t="shared" si="26"/>
        <v>36</v>
      </c>
      <c r="AH505" s="30">
        <f t="shared" si="26"/>
        <v>2</v>
      </c>
      <c r="AI505" s="30">
        <f t="shared" si="26"/>
        <v>3</v>
      </c>
      <c r="AJ505" s="30">
        <f t="shared" si="26"/>
        <v>12</v>
      </c>
      <c r="AK505" s="30">
        <f t="shared" si="26"/>
        <v>12</v>
      </c>
      <c r="AL505" s="30">
        <f t="shared" si="26"/>
        <v>0</v>
      </c>
      <c r="AM505" s="30">
        <f t="shared" si="26"/>
        <v>1</v>
      </c>
      <c r="AN505" s="30">
        <f t="shared" si="26"/>
        <v>1</v>
      </c>
      <c r="AO505" s="30">
        <f t="shared" si="26"/>
        <v>1</v>
      </c>
      <c r="AP505" s="30">
        <f t="shared" si="26"/>
        <v>7</v>
      </c>
      <c r="AQ505" s="30"/>
      <c r="AR505" s="30"/>
      <c r="AS505" s="30"/>
      <c r="AT505" s="30"/>
      <c r="AU505" s="30"/>
      <c r="AV505" s="30"/>
      <c r="AW505" s="30"/>
      <c r="AX505" s="30"/>
      <c r="AY505" s="30">
        <f>+COUNTIF(AY$3:AY$502,1)</f>
        <v>21</v>
      </c>
      <c r="AZ505" s="30">
        <f>+COUNTIF(AZ$3:AZ$502,1)</f>
        <v>8</v>
      </c>
      <c r="BA505" s="30">
        <f>+COUNTIF(BA$3:BA$502,1)</f>
        <v>40</v>
      </c>
      <c r="BB505" s="28">
        <f>COUNTIFS(BB$3:BB$502,"&lt;30")</f>
        <v>4</v>
      </c>
      <c r="BC505" s="30">
        <f>+COUNTIF(BC$3:BC$502,1)</f>
        <v>16</v>
      </c>
      <c r="BD505" s="28">
        <f>COUNTIFS(BD$3:BD$502,"&lt;30")</f>
        <v>19</v>
      </c>
      <c r="BE505" s="30">
        <f>+COUNTIF(BE$3:BE$502,1)</f>
        <v>23</v>
      </c>
      <c r="BF505" s="28">
        <f>COUNTIFS(BF$3:BF$502,"&lt;30")</f>
        <v>11</v>
      </c>
      <c r="BG505" s="30">
        <f>+COUNTIF(BG$3:BG$502,1)</f>
        <v>8</v>
      </c>
      <c r="BH505" s="30">
        <f>+COUNTIF(BH$3:BH$502,1)</f>
        <v>23</v>
      </c>
      <c r="BI505" s="28">
        <f>COUNTIFS(BI$3:BI$502,"&lt;30")</f>
        <v>11</v>
      </c>
      <c r="BJ505" s="30">
        <f>+COUNTIF(BJ$3:BJ$502,1)</f>
        <v>23</v>
      </c>
      <c r="BK505" s="28">
        <f>COUNTIFS(BK$3:BK$502,"&lt;30")</f>
        <v>11</v>
      </c>
      <c r="BL505" s="30">
        <f>+COUNTIF(BL$3:BL$502,1)</f>
        <v>14</v>
      </c>
      <c r="BM505" s="31"/>
      <c r="BN505" s="28">
        <f>COUNTIFS(BN$3:BN$502,"&lt;30")</f>
        <v>3</v>
      </c>
      <c r="BO505" s="30">
        <f>+COUNTIF(BO$3:BO$502,1)</f>
        <v>1</v>
      </c>
      <c r="BP505" s="30"/>
      <c r="BQ505" s="30">
        <f>+COUNTIF(BQ$3:BQ$502,1)</f>
        <v>0</v>
      </c>
      <c r="BR505"/>
      <c r="BS505" s="30">
        <f>+COUNTIF(BS$3:BS$502,"1.北海道")</f>
        <v>0</v>
      </c>
      <c r="BT505" s="30"/>
      <c r="BU505" s="30">
        <f>+COUNTIF(BU$3:BU$502,1)</f>
        <v>31</v>
      </c>
      <c r="BV505" s="28">
        <f>COUNTIFS(BV$3:BV$502,"&gt;=20",BV$3:BV$502,"&lt;30")</f>
        <v>3</v>
      </c>
      <c r="BW505" s="30">
        <f>+COUNTIF(BW$3:BW$502,0)</f>
        <v>44</v>
      </c>
    </row>
    <row r="506" spans="1:77">
      <c r="B506" s="26"/>
      <c r="E506" s="29">
        <f>LARGE(E$3:E$502,1)</f>
        <v>43441</v>
      </c>
      <c r="F506" s="30">
        <f>+COUNTIF(F$3:F$502,2)</f>
        <v>4</v>
      </c>
      <c r="G506" s="30">
        <f>+COUNTIF(G$3:G$502,2)</f>
        <v>5</v>
      </c>
      <c r="H506" s="30">
        <f t="shared" ref="H506:Y507" si="27">COUNTBLANK(H$3:H$502)</f>
        <v>452</v>
      </c>
      <c r="I506" s="30">
        <f t="shared" si="27"/>
        <v>451</v>
      </c>
      <c r="J506" s="30">
        <f t="shared" si="27"/>
        <v>451</v>
      </c>
      <c r="K506" s="30">
        <f t="shared" si="27"/>
        <v>452</v>
      </c>
      <c r="L506" s="30">
        <f t="shared" si="27"/>
        <v>451</v>
      </c>
      <c r="M506" s="30">
        <f t="shared" si="27"/>
        <v>451</v>
      </c>
      <c r="N506" s="30">
        <f t="shared" si="27"/>
        <v>451</v>
      </c>
      <c r="O506" s="30">
        <f t="shared" si="27"/>
        <v>451</v>
      </c>
      <c r="P506" s="30">
        <f t="shared" si="27"/>
        <v>451</v>
      </c>
      <c r="Q506" s="30">
        <f>+COUNTIF(Q$3:Q$502,0)</f>
        <v>7</v>
      </c>
      <c r="R506" s="30">
        <f t="shared" ref="R506:Y506" si="28">+COUNTIF(R$3:R$502,0)</f>
        <v>49</v>
      </c>
      <c r="S506" s="30">
        <f t="shared" si="28"/>
        <v>48</v>
      </c>
      <c r="T506" s="30">
        <f t="shared" si="28"/>
        <v>47</v>
      </c>
      <c r="U506" s="30">
        <f t="shared" si="28"/>
        <v>33</v>
      </c>
      <c r="V506" s="30">
        <f t="shared" si="28"/>
        <v>47</v>
      </c>
      <c r="W506" s="30">
        <f t="shared" si="28"/>
        <v>46</v>
      </c>
      <c r="X506" s="30">
        <f t="shared" si="28"/>
        <v>46</v>
      </c>
      <c r="Y506" s="30">
        <f t="shared" si="28"/>
        <v>47</v>
      </c>
      <c r="AA506" s="30">
        <f>+COUNTIF(AA$3:AA$502,5)</f>
        <v>4</v>
      </c>
      <c r="AB506" s="30">
        <f>+COUNTIF(AB$3:AB$502,5)</f>
        <v>31</v>
      </c>
      <c r="AC506" s="30">
        <f>+COUNTIF(AC$3:AC$502,5)</f>
        <v>3</v>
      </c>
      <c r="AD506" s="30">
        <f>+COUNTIF(AD$3:AD$502,5)</f>
        <v>3</v>
      </c>
      <c r="AE506" s="30">
        <f>+COUNTIF(AE$3:AE$502,5)</f>
        <v>0</v>
      </c>
      <c r="AF506" s="30">
        <f t="shared" ref="AF506:AP506" si="29">+COUNTIF(AF$3:AF$502,2)</f>
        <v>1</v>
      </c>
      <c r="AG506" s="30">
        <f t="shared" si="29"/>
        <v>7</v>
      </c>
      <c r="AH506" s="30">
        <f t="shared" si="29"/>
        <v>2</v>
      </c>
      <c r="AI506" s="30">
        <f t="shared" si="29"/>
        <v>1</v>
      </c>
      <c r="AJ506" s="30">
        <f t="shared" si="29"/>
        <v>8</v>
      </c>
      <c r="AK506" s="30">
        <f t="shared" si="29"/>
        <v>9</v>
      </c>
      <c r="AL506" s="30">
        <f t="shared" si="29"/>
        <v>50</v>
      </c>
      <c r="AM506" s="30">
        <f t="shared" si="29"/>
        <v>1</v>
      </c>
      <c r="AN506" s="30">
        <f t="shared" si="29"/>
        <v>1</v>
      </c>
      <c r="AO506" s="30">
        <f t="shared" si="29"/>
        <v>1</v>
      </c>
      <c r="AP506" s="30">
        <f t="shared" si="29"/>
        <v>7</v>
      </c>
      <c r="AQ506" s="30"/>
      <c r="AR506" s="30"/>
      <c r="AS506" s="30"/>
      <c r="AT506" s="30"/>
      <c r="AU506" s="30"/>
      <c r="AV506" s="30"/>
      <c r="AW506" s="30"/>
      <c r="AX506" s="30"/>
      <c r="AY506" s="30"/>
      <c r="AZ506" s="30">
        <f>+COUNTIF(AZ$3:AZ$502,2)</f>
        <v>0</v>
      </c>
      <c r="BA506" s="28"/>
      <c r="BB506" s="28">
        <f>COUNTIFS(BB$3:BB$502,"&gt;=30",BB$3:BB$502,"&lt;60")</f>
        <v>36</v>
      </c>
      <c r="BC506" s="28"/>
      <c r="BD506" s="28">
        <f>COUNTIFS(BD$3:BD$502,"&gt;=30",BD$3:BD$502,"&lt;60")</f>
        <v>3</v>
      </c>
      <c r="BE506" s="28"/>
      <c r="BF506" s="28">
        <f>COUNTIFS(BF$3:BF$502,"&gt;=30",BF$3:BF$502,"&lt;60")</f>
        <v>3</v>
      </c>
      <c r="BG506" s="28"/>
      <c r="BH506" s="28"/>
      <c r="BI506" s="28">
        <f>COUNTIFS(BI$3:BI$502,"&gt;=30",BI$3:BI$502,"&lt;60")</f>
        <v>3</v>
      </c>
      <c r="BJ506" s="28"/>
      <c r="BK506" s="28">
        <f>COUNTIFS(BK$3:BK$502,"&gt;=30",BK$3:BK$502,"&lt;60")</f>
        <v>3</v>
      </c>
      <c r="BL506" s="28"/>
      <c r="BM506" s="31"/>
      <c r="BN506" s="28">
        <f>COUNTIFS(BN$3:BN$502,"&gt;=30",BN$3:BN$502,"&lt;60")</f>
        <v>0</v>
      </c>
      <c r="BO506" s="28"/>
      <c r="BP506" s="30"/>
      <c r="BQ506" s="30">
        <f>+COUNTIF(BQ$3:BQ$502,2)</f>
        <v>2</v>
      </c>
      <c r="BR506"/>
      <c r="BS506" s="30">
        <f>+COUNTIF(BS$3:BS$502,"2.青森")</f>
        <v>0</v>
      </c>
      <c r="BT506" s="30"/>
      <c r="BU506" s="30">
        <f>+COUNTIF(BU$3:BU$502,2)</f>
        <v>18</v>
      </c>
      <c r="BV506" s="28">
        <f>COUNTIFS(BV$3:BV$502,"&gt;=30",BV$3:BV$502,"&lt;40")</f>
        <v>6</v>
      </c>
      <c r="BW506" s="30">
        <f>+COUNTIF(BW$3:BW$502,1)</f>
        <v>6</v>
      </c>
    </row>
    <row r="507" spans="1:77">
      <c r="B507" s="26"/>
      <c r="E507" s="30">
        <f>COUNTA(E$3:E$502)</f>
        <v>50</v>
      </c>
      <c r="F507" s="30">
        <f>+COUNTIF(F$3:F$502,3)</f>
        <v>4</v>
      </c>
      <c r="G507" s="30">
        <f>+COUNTIF(G$3:G$502,3)</f>
        <v>26</v>
      </c>
      <c r="Q507" s="30">
        <f t="shared" si="27"/>
        <v>451</v>
      </c>
      <c r="R507" s="30">
        <f t="shared" si="27"/>
        <v>451</v>
      </c>
      <c r="S507" s="30">
        <f t="shared" si="27"/>
        <v>451</v>
      </c>
      <c r="T507" s="30">
        <f t="shared" si="27"/>
        <v>451</v>
      </c>
      <c r="U507" s="30">
        <f t="shared" si="27"/>
        <v>451</v>
      </c>
      <c r="V507" s="30">
        <f t="shared" si="27"/>
        <v>451</v>
      </c>
      <c r="W507" s="30">
        <f t="shared" si="27"/>
        <v>451</v>
      </c>
      <c r="X507" s="30">
        <f t="shared" si="27"/>
        <v>451</v>
      </c>
      <c r="Y507" s="30">
        <f t="shared" si="27"/>
        <v>451</v>
      </c>
      <c r="AA507" s="30">
        <f>+COUNTIF(AA$3:AA$502,4)</f>
        <v>33</v>
      </c>
      <c r="AB507" s="30">
        <f>+COUNTIF(AB$3:AB$502,4)</f>
        <v>6</v>
      </c>
      <c r="AC507" s="30">
        <f>+COUNTIF(AC$3:AC$502,4)</f>
        <v>4</v>
      </c>
      <c r="AD507" s="30">
        <f>+COUNTIF(AD$3:AD$502,4)</f>
        <v>4</v>
      </c>
      <c r="AE507" s="30">
        <f>+COUNTIF(AE$3:AE$502,4)</f>
        <v>0</v>
      </c>
      <c r="AF507" s="30">
        <f t="shared" ref="AF507:AP507" si="30">+COUNTIF(AF$3:AF$502,1)</f>
        <v>13</v>
      </c>
      <c r="AG507" s="30">
        <f t="shared" si="30"/>
        <v>6</v>
      </c>
      <c r="AH507" s="30">
        <f t="shared" si="30"/>
        <v>0</v>
      </c>
      <c r="AI507" s="30">
        <f t="shared" si="30"/>
        <v>45</v>
      </c>
      <c r="AJ507" s="30">
        <f t="shared" si="30"/>
        <v>6</v>
      </c>
      <c r="AK507" s="30">
        <f t="shared" si="30"/>
        <v>7</v>
      </c>
      <c r="AL507" s="30">
        <f t="shared" si="30"/>
        <v>0</v>
      </c>
      <c r="AM507" s="30">
        <f t="shared" si="30"/>
        <v>7</v>
      </c>
      <c r="AN507" s="30">
        <f t="shared" si="30"/>
        <v>7</v>
      </c>
      <c r="AO507" s="30">
        <f t="shared" si="30"/>
        <v>1</v>
      </c>
      <c r="AP507" s="30">
        <f t="shared" si="30"/>
        <v>1</v>
      </c>
      <c r="AQ507" s="30"/>
      <c r="AR507" s="30"/>
      <c r="AS507" s="30"/>
      <c r="AT507" s="30"/>
      <c r="AU507" s="30"/>
      <c r="AV507" s="30"/>
      <c r="AW507" s="30"/>
      <c r="AX507" s="30"/>
      <c r="AY507" s="30"/>
      <c r="AZ507" s="30">
        <f>+COUNTIF(AZ$3:AZ$502,3)</f>
        <v>1</v>
      </c>
      <c r="BA507" s="28"/>
      <c r="BB507" s="28">
        <f>COUNTIFS(BB$3:BB$502,"&gt;=60",BB$3:BB$502,"&lt;90")</f>
        <v>0</v>
      </c>
      <c r="BC507" s="28"/>
      <c r="BD507" s="28">
        <f>COUNTIFS(BD$3:BD$502,"&gt;=60",BD$3:BD$502,"&lt;90")</f>
        <v>1</v>
      </c>
      <c r="BE507" s="28"/>
      <c r="BF507" s="28">
        <f>COUNTIFS(BF$3:BF$502,"&gt;=60",BF$3:BF$502,"&lt;90")</f>
        <v>0</v>
      </c>
      <c r="BG507" s="28"/>
      <c r="BH507" s="28"/>
      <c r="BI507" s="28">
        <f>COUNTIFS(BI$3:BI$502,"&gt;=60",BI$3:BI$502,"&lt;90")</f>
        <v>0</v>
      </c>
      <c r="BJ507" s="28"/>
      <c r="BK507" s="28">
        <f>COUNTIFS(BK$3:BK$502,"&gt;=60",BK$3:BK$502,"&lt;90")</f>
        <v>0</v>
      </c>
      <c r="BL507" s="28"/>
      <c r="BM507" s="31"/>
      <c r="BN507" s="28">
        <f>COUNTIFS(BN$3:BN$502,"&gt;=60",BN$3:BN$502,"&lt;90")</f>
        <v>1</v>
      </c>
      <c r="BO507" s="28"/>
      <c r="BP507" s="30"/>
      <c r="BQ507" s="30">
        <f>+COUNTIF(BQ$3:BQ$502,3)</f>
        <v>2</v>
      </c>
      <c r="BR507"/>
      <c r="BS507" s="30">
        <f>+COUNTIF(BS$3:BS$502,"3.岩手")</f>
        <v>0</v>
      </c>
      <c r="BT507" s="30"/>
      <c r="BU507" s="30">
        <f>COUNTBLANK(BU$3:BU$502)</f>
        <v>451</v>
      </c>
      <c r="BV507" s="28">
        <f>COUNTIFS(BV$3:BV$502,"&gt;=40",BV$3:BV$502,"&lt;50")</f>
        <v>21</v>
      </c>
      <c r="BW507" s="30">
        <f>COUNTBLANK(BW$3:BW$502)</f>
        <v>450</v>
      </c>
    </row>
    <row r="508" spans="1:77">
      <c r="B508" s="26"/>
      <c r="E508" s="28"/>
      <c r="F508" s="30">
        <f>+COUNTIF(F$3:F$502,4)</f>
        <v>35</v>
      </c>
      <c r="G508" s="30">
        <f>+COUNTIF(G$3:G$502,4)</f>
        <v>4</v>
      </c>
      <c r="AA508" s="30">
        <f>+COUNTIF(AA$3:AA$502,3)</f>
        <v>4</v>
      </c>
      <c r="AB508" s="30">
        <f>+COUNTIF(AB$3:AB$502,3)</f>
        <v>4</v>
      </c>
      <c r="AC508" s="30">
        <f>+COUNTIF(AC$3:AC$502,3)</f>
        <v>34</v>
      </c>
      <c r="AD508" s="30">
        <f>+COUNTIF(AD$3:AD$502,3)</f>
        <v>34</v>
      </c>
      <c r="AE508" s="30">
        <f>+COUNTIF(AE$3:AE$502,3)</f>
        <v>0</v>
      </c>
      <c r="AF508" s="30">
        <f t="shared" ref="AF508:AP508" si="31">+COUNTIF(AF$3:AF$502,0)</f>
        <v>7</v>
      </c>
      <c r="AG508" s="30">
        <f t="shared" si="31"/>
        <v>0</v>
      </c>
      <c r="AH508" s="30">
        <f t="shared" si="31"/>
        <v>44</v>
      </c>
      <c r="AI508" s="30">
        <f t="shared" si="31"/>
        <v>0</v>
      </c>
      <c r="AJ508" s="30">
        <f t="shared" si="31"/>
        <v>0</v>
      </c>
      <c r="AK508" s="30">
        <f t="shared" si="31"/>
        <v>0</v>
      </c>
      <c r="AL508" s="30">
        <f t="shared" si="31"/>
        <v>0</v>
      </c>
      <c r="AM508" s="30">
        <f t="shared" si="31"/>
        <v>0</v>
      </c>
      <c r="AN508" s="30">
        <f t="shared" si="31"/>
        <v>0</v>
      </c>
      <c r="AO508" s="30">
        <f t="shared" si="31"/>
        <v>45</v>
      </c>
      <c r="AP508" s="30">
        <f t="shared" si="31"/>
        <v>6</v>
      </c>
      <c r="AQ508" s="30"/>
      <c r="AR508" s="30"/>
      <c r="AS508" s="30"/>
      <c r="AT508" s="30"/>
      <c r="AU508" s="30"/>
      <c r="AV508" s="30"/>
      <c r="AW508" s="30"/>
      <c r="AX508" s="30"/>
      <c r="AY508" s="30"/>
      <c r="AZ508" s="30">
        <f>+COUNTIF(AZ$3:AZ$502,4)</f>
        <v>11</v>
      </c>
      <c r="BA508" s="28"/>
      <c r="BB508" s="28">
        <f>COUNTIFS(BB$3:BB$502,"&gt;=90",BB$3:BB$502,"&lt;120")</f>
        <v>0</v>
      </c>
      <c r="BC508" s="28"/>
      <c r="BD508" s="28">
        <f>COUNTIFS(BD$3:BD$502,"&gt;=90",BD$3:BD$502,"&lt;120")</f>
        <v>0</v>
      </c>
      <c r="BE508" s="28"/>
      <c r="BF508" s="28">
        <f>COUNTIFS(BF$3:BF$502,"&gt;=90",BF$3:BF$502,"&lt;120")</f>
        <v>0</v>
      </c>
      <c r="BG508" s="28"/>
      <c r="BH508" s="28"/>
      <c r="BI508" s="28">
        <f>COUNTIFS(BI$3:BI$502,"&gt;=90",BI$3:BI$502,"&lt;120")</f>
        <v>0</v>
      </c>
      <c r="BJ508" s="28"/>
      <c r="BK508" s="28">
        <f>COUNTIFS(BK$3:BK$502,"&gt;=90",BK$3:BK$502,"&lt;120")</f>
        <v>0</v>
      </c>
      <c r="BL508" s="28"/>
      <c r="BM508" s="31"/>
      <c r="BN508" s="28">
        <f>COUNTIFS(BN$3:BN$502,"&gt;=90",BN$3:BN$502,"&lt;120")</f>
        <v>0</v>
      </c>
      <c r="BO508" s="28"/>
      <c r="BP508" s="30"/>
      <c r="BQ508" s="30">
        <f>+COUNTIF(BQ$3:BQ$502,4)</f>
        <v>1</v>
      </c>
      <c r="BR508"/>
      <c r="BS508" s="30">
        <f>+COUNTIF(BS$3:BS$502,"4.宮城")</f>
        <v>0</v>
      </c>
      <c r="BT508" s="30"/>
      <c r="BU508" s="28"/>
      <c r="BV508" s="28">
        <f>COUNTIFS(BV$3:BV$502,"&gt;=50",BV$3:BV$502,"&lt;60")</f>
        <v>4</v>
      </c>
      <c r="BW508" s="28"/>
    </row>
    <row r="509" spans="1:77">
      <c r="B509" s="26"/>
      <c r="E509" s="28"/>
      <c r="F509" s="30">
        <f>COUNTBLANK($F$3:$F$502)</f>
        <v>450</v>
      </c>
      <c r="G509" s="30">
        <f>+COUNTIF(G$3:G$502,5)</f>
        <v>7</v>
      </c>
      <c r="AA509" s="30">
        <f>+COUNTIF(AA$3:AA$502,2)</f>
        <v>4</v>
      </c>
      <c r="AB509" s="30">
        <f>+COUNTIF(AB$3:AB$502,2)</f>
        <v>4</v>
      </c>
      <c r="AC509" s="30">
        <f>+COUNTIF(AC$3:AC$502,2)</f>
        <v>3</v>
      </c>
      <c r="AD509" s="30">
        <f>+COUNTIF(AD$3:AD$502,2)</f>
        <v>3</v>
      </c>
      <c r="AE509" s="30">
        <f>+COUNTIF(AE$3:AE$502,2)</f>
        <v>0</v>
      </c>
      <c r="AF509" s="30">
        <f t="shared" ref="AF509:AP509" si="32">+COUNTIF(AF$3:AF$502,-1)</f>
        <v>0</v>
      </c>
      <c r="AG509" s="30">
        <f t="shared" si="32"/>
        <v>0</v>
      </c>
      <c r="AH509" s="30">
        <f t="shared" si="32"/>
        <v>1</v>
      </c>
      <c r="AI509" s="30">
        <f t="shared" si="32"/>
        <v>0</v>
      </c>
      <c r="AJ509" s="30">
        <f t="shared" si="32"/>
        <v>1</v>
      </c>
      <c r="AK509" s="30">
        <f t="shared" si="32"/>
        <v>1</v>
      </c>
      <c r="AL509" s="30">
        <f t="shared" si="32"/>
        <v>0</v>
      </c>
      <c r="AM509" s="30">
        <f t="shared" si="32"/>
        <v>40</v>
      </c>
      <c r="AN509" s="30">
        <f t="shared" si="32"/>
        <v>1</v>
      </c>
      <c r="AO509" s="30">
        <f t="shared" si="32"/>
        <v>1</v>
      </c>
      <c r="AP509" s="30">
        <f t="shared" si="32"/>
        <v>1</v>
      </c>
      <c r="AQ509" s="30"/>
      <c r="AR509" s="30"/>
      <c r="AS509" s="30"/>
      <c r="AT509" s="30"/>
      <c r="AU509" s="30"/>
      <c r="AV509" s="30"/>
      <c r="AW509" s="30"/>
      <c r="AX509" s="30"/>
      <c r="AY509" s="30"/>
      <c r="AZ509" s="30">
        <f>+COUNTIF(AZ$3:AZ$502,5)</f>
        <v>0</v>
      </c>
      <c r="BA509" s="28"/>
      <c r="BB509" s="28">
        <f>COUNTIFS(BB$3:BB$502,"&gt;=120",BB$3:BB$502,"&lt;150")</f>
        <v>3</v>
      </c>
      <c r="BC509" s="28"/>
      <c r="BD509" s="28">
        <f>COUNTIFS(BD$3:BD$502,"&gt;=120",BD$3:BD$502,"&lt;150")</f>
        <v>0</v>
      </c>
      <c r="BE509" s="28"/>
      <c r="BF509" s="28">
        <f>COUNTIFS(BF$3:BF$502,"&gt;=120",BF$3:BF$502,"&lt;150")</f>
        <v>2</v>
      </c>
      <c r="BG509" s="28"/>
      <c r="BH509" s="28"/>
      <c r="BI509" s="28">
        <f>COUNTIFS(BI$3:BI$502,"&gt;=120",BI$3:BI$502,"&lt;150")</f>
        <v>2</v>
      </c>
      <c r="BJ509" s="28"/>
      <c r="BK509" s="28">
        <f>COUNTIFS(BK$3:BK$502,"&gt;=120",BK$3:BK$502,"&lt;150")</f>
        <v>2</v>
      </c>
      <c r="BL509" s="28"/>
      <c r="BM509" s="31"/>
      <c r="BN509" s="28">
        <f>COUNTIFS(BN$3:BN$502,"&gt;=120",BN$3:BN$502,"&lt;150")</f>
        <v>0</v>
      </c>
      <c r="BO509" s="28"/>
      <c r="BP509" s="28"/>
      <c r="BQ509" s="30">
        <f>COUNTBLANK(BQ$3:BQ$502)</f>
        <v>495</v>
      </c>
      <c r="BR509"/>
      <c r="BS509" s="30">
        <f>+COUNTIF(BS$3:BS$502,"5.秋田")</f>
        <v>0</v>
      </c>
      <c r="BT509" s="30"/>
      <c r="BU509" s="28"/>
      <c r="BV509" s="28">
        <f>COUNTIFS(BV$3:BV$502,"&gt;=60",BV$3:BV$502,"&lt;70")</f>
        <v>7</v>
      </c>
      <c r="BW509" s="28"/>
    </row>
    <row r="510" spans="1:77">
      <c r="B510" s="26"/>
      <c r="E510" s="28"/>
      <c r="F510" s="30"/>
      <c r="G510" s="30">
        <f>COUNTBLANK(G$3:G$502)</f>
        <v>450</v>
      </c>
      <c r="AA510" s="30">
        <f>+COUNTIF(AA$3:AA$502,1)</f>
        <v>3</v>
      </c>
      <c r="AB510" s="30">
        <f>+COUNTIF(AB$3:AB$502,1)</f>
        <v>3</v>
      </c>
      <c r="AC510" s="30">
        <f>+COUNTIF(AC$3:AC$502,1)</f>
        <v>3</v>
      </c>
      <c r="AD510" s="30">
        <f>+COUNTIF(AD$3:AD$502,1)</f>
        <v>3</v>
      </c>
      <c r="AE510" s="30">
        <f>+COUNTIF(AE$3:AE$502,1)</f>
        <v>0</v>
      </c>
      <c r="AF510" s="30">
        <f t="shared" ref="AF510:AP510" si="33">+COUNTIF(AF$3:AF$502,-2)</f>
        <v>28</v>
      </c>
      <c r="AG510" s="30">
        <f t="shared" si="33"/>
        <v>0</v>
      </c>
      <c r="AH510" s="30">
        <f t="shared" si="33"/>
        <v>1</v>
      </c>
      <c r="AI510" s="30">
        <f t="shared" si="33"/>
        <v>0</v>
      </c>
      <c r="AJ510" s="30">
        <f t="shared" si="33"/>
        <v>1</v>
      </c>
      <c r="AK510" s="30">
        <f t="shared" si="33"/>
        <v>1</v>
      </c>
      <c r="AL510" s="30">
        <f t="shared" si="33"/>
        <v>0</v>
      </c>
      <c r="AM510" s="30">
        <f t="shared" si="33"/>
        <v>1</v>
      </c>
      <c r="AN510" s="30">
        <f t="shared" si="33"/>
        <v>1</v>
      </c>
      <c r="AO510" s="30">
        <f t="shared" si="33"/>
        <v>1</v>
      </c>
      <c r="AP510" s="30">
        <f t="shared" si="33"/>
        <v>1</v>
      </c>
      <c r="AQ510" s="30"/>
      <c r="AR510" s="30"/>
      <c r="AS510" s="30"/>
      <c r="AT510" s="30"/>
      <c r="AU510" s="30"/>
      <c r="AV510" s="30"/>
      <c r="AW510" s="30"/>
      <c r="AX510" s="30"/>
      <c r="AY510" s="30"/>
      <c r="AZ510" s="30">
        <f>+COUNTIF(AZ$3:AZ$502,6)</f>
        <v>0</v>
      </c>
      <c r="BA510" s="28"/>
      <c r="BB510" s="28">
        <f>COUNTIFS(BB$3:BB$502,"&gt;=150",BB$3:BB$502,"&lt;180")</f>
        <v>0</v>
      </c>
      <c r="BC510" s="28"/>
      <c r="BD510" s="28">
        <f>COUNTIFS(BD$3:BD$502,"&gt;=150",BD$3:BD$502,"&lt;180")</f>
        <v>0</v>
      </c>
      <c r="BE510" s="28"/>
      <c r="BF510" s="28">
        <f>COUNTIFS(BF$3:BF$502,"&gt;=150",BF$3:BF$502,"&lt;180")</f>
        <v>0</v>
      </c>
      <c r="BG510" s="28"/>
      <c r="BH510" s="28"/>
      <c r="BI510" s="28">
        <f>COUNTIFS(BI$3:BI$502,"&gt;=150",BI$3:BI$502,"&lt;180")</f>
        <v>0</v>
      </c>
      <c r="BJ510" s="28"/>
      <c r="BK510" s="28">
        <f>COUNTIFS(BK$3:BK$502,"&gt;=150",BK$3:BK$502,"&lt;180")</f>
        <v>0</v>
      </c>
      <c r="BL510" s="28"/>
      <c r="BM510" s="31"/>
      <c r="BN510" s="28">
        <f>COUNTIFS(BN$3:BN$502,"&gt;=150",BN$3:BN$502,"&lt;180")</f>
        <v>0</v>
      </c>
      <c r="BO510" s="28"/>
      <c r="BP510" s="28"/>
      <c r="BR510"/>
      <c r="BS510" s="30">
        <f>+COUNTIF(BS$3:BS$502,"6.山形")</f>
        <v>0</v>
      </c>
      <c r="BT510" s="30"/>
      <c r="BU510" s="28"/>
      <c r="BV510" s="28">
        <f>COUNTIFS(BV$3:BV$502,"&gt;=70")</f>
        <v>9</v>
      </c>
      <c r="BW510" s="28"/>
    </row>
    <row r="511" spans="1:77">
      <c r="B511" s="26"/>
      <c r="AA511" s="28"/>
      <c r="AB511" s="28"/>
      <c r="AC511" s="28"/>
      <c r="AD511" s="28"/>
      <c r="AE511" s="28"/>
      <c r="AF511" s="30">
        <f t="shared" ref="AF511:AP511" si="34">+COUNTIF(AF$3:AF$502,-3)</f>
        <v>0</v>
      </c>
      <c r="AG511" s="30">
        <f t="shared" si="34"/>
        <v>1</v>
      </c>
      <c r="AH511" s="30">
        <f t="shared" si="34"/>
        <v>0</v>
      </c>
      <c r="AI511" s="30">
        <f t="shared" si="34"/>
        <v>1</v>
      </c>
      <c r="AJ511" s="30">
        <f t="shared" si="34"/>
        <v>21</v>
      </c>
      <c r="AK511" s="30">
        <f t="shared" si="34"/>
        <v>20</v>
      </c>
      <c r="AL511" s="30">
        <f t="shared" si="34"/>
        <v>0</v>
      </c>
      <c r="AM511" s="30">
        <f t="shared" si="34"/>
        <v>0</v>
      </c>
      <c r="AN511" s="30">
        <f t="shared" si="34"/>
        <v>39</v>
      </c>
      <c r="AO511" s="30">
        <f t="shared" si="34"/>
        <v>0</v>
      </c>
      <c r="AP511" s="30">
        <f t="shared" si="34"/>
        <v>27</v>
      </c>
      <c r="AQ511" s="30"/>
      <c r="AR511" s="30"/>
      <c r="AS511" s="30"/>
      <c r="AT511" s="30"/>
      <c r="AU511" s="30"/>
      <c r="AV511" s="30"/>
      <c r="AW511" s="30"/>
      <c r="AX511" s="30"/>
      <c r="AY511" s="30"/>
      <c r="AZ511" s="30">
        <f>COUNTIFS(AZ$3:AZ$502,"&gt;=7")</f>
        <v>0</v>
      </c>
      <c r="BA511" s="28"/>
      <c r="BB511" s="28">
        <f>COUNTIFS(BB$3:BB$502,"&gt;=180")</f>
        <v>0</v>
      </c>
      <c r="BC511" s="28"/>
      <c r="BD511" s="28">
        <f>COUNTIFS(BD$3:BD$502,"&gt;=180")</f>
        <v>0</v>
      </c>
      <c r="BE511" s="28"/>
      <c r="BF511" s="28">
        <f>COUNTIFS(BF$3:BF$502,"&gt;=180")</f>
        <v>0</v>
      </c>
      <c r="BG511" s="28"/>
      <c r="BH511" s="28"/>
      <c r="BI511" s="28">
        <f>COUNTIFS(BI$3:BI$502,"&gt;=180")</f>
        <v>0</v>
      </c>
      <c r="BJ511" s="28"/>
      <c r="BK511" s="28">
        <f>COUNTIFS(BK$3:BK$502,"&gt;=180")</f>
        <v>0</v>
      </c>
      <c r="BL511" s="28"/>
      <c r="BM511" s="31"/>
      <c r="BN511" s="28">
        <f>COUNTIFS(BN$3:BN$502,"&gt;=180")</f>
        <v>3</v>
      </c>
      <c r="BO511" s="28"/>
      <c r="BP511" s="28"/>
      <c r="BR511"/>
      <c r="BS511" s="30">
        <f>+COUNTIF(BS$3:BS$502,"7.福島")</f>
        <v>0</v>
      </c>
      <c r="BT511" s="30"/>
      <c r="BU511" s="28"/>
      <c r="BV511" s="28">
        <f>COUNTIFS(BV$3:BV$502,"&lt;=20")</f>
        <v>3</v>
      </c>
      <c r="BW511" s="28"/>
    </row>
    <row r="512" spans="1:77">
      <c r="B512" s="26"/>
      <c r="AA512" s="30">
        <f t="shared" ref="AA512:AP512" si="35">COUNTBLANK(AA$3:AA$502)</f>
        <v>450</v>
      </c>
      <c r="AB512" s="30">
        <f t="shared" si="35"/>
        <v>450</v>
      </c>
      <c r="AC512" s="30">
        <f t="shared" si="35"/>
        <v>452</v>
      </c>
      <c r="AD512" s="30">
        <f t="shared" si="35"/>
        <v>452</v>
      </c>
      <c r="AE512" s="30">
        <f t="shared" si="35"/>
        <v>450</v>
      </c>
      <c r="AF512" s="30">
        <f t="shared" si="35"/>
        <v>450</v>
      </c>
      <c r="AG512" s="30">
        <f t="shared" si="35"/>
        <v>450</v>
      </c>
      <c r="AH512" s="30">
        <f t="shared" si="35"/>
        <v>450</v>
      </c>
      <c r="AI512" s="30">
        <f t="shared" si="35"/>
        <v>450</v>
      </c>
      <c r="AJ512" s="30">
        <f t="shared" si="35"/>
        <v>451</v>
      </c>
      <c r="AK512" s="30">
        <f t="shared" si="35"/>
        <v>450</v>
      </c>
      <c r="AL512" s="30">
        <f t="shared" si="35"/>
        <v>450</v>
      </c>
      <c r="AM512" s="30">
        <f t="shared" si="35"/>
        <v>450</v>
      </c>
      <c r="AN512" s="30">
        <f t="shared" si="35"/>
        <v>450</v>
      </c>
      <c r="AO512" s="30">
        <f t="shared" si="35"/>
        <v>450</v>
      </c>
      <c r="AP512" s="30">
        <f t="shared" si="35"/>
        <v>450</v>
      </c>
      <c r="AQ512" s="30"/>
      <c r="AR512" s="30"/>
      <c r="AS512" s="30"/>
      <c r="AT512" s="30"/>
      <c r="AU512" s="30"/>
      <c r="AV512" s="30"/>
      <c r="AW512" s="30"/>
      <c r="AX512" s="30"/>
      <c r="AY512" s="28"/>
      <c r="AZ512" s="30">
        <f>COUNTA(AZ$3:AZ$502)</f>
        <v>21</v>
      </c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31"/>
      <c r="BN512" s="28"/>
      <c r="BO512" s="28"/>
      <c r="BP512" s="28"/>
      <c r="BR512"/>
      <c r="BS512" s="30">
        <f>+COUNTIF(BS$3:BS$502,"8.茨城")</f>
        <v>0</v>
      </c>
      <c r="BT512" s="30"/>
      <c r="BU512" s="28"/>
      <c r="BV512" s="57">
        <f>COUNTBLANK(BV$3:BV$502)</f>
        <v>450</v>
      </c>
      <c r="BW512" s="28"/>
    </row>
    <row r="513" spans="2:75">
      <c r="B513" s="26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31"/>
      <c r="BN513" s="28"/>
      <c r="BO513" s="28"/>
      <c r="BP513" s="28"/>
      <c r="BR513"/>
      <c r="BS513" s="30">
        <f>+COUNTIF(BS$3:BS$502,"9.栃木")</f>
        <v>0</v>
      </c>
      <c r="BT513" s="30"/>
      <c r="BU513" s="28"/>
      <c r="BW513" s="28"/>
    </row>
    <row r="514" spans="2:75">
      <c r="B514" s="26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31"/>
      <c r="BN514" s="28"/>
      <c r="BO514" s="28"/>
      <c r="BP514" s="28"/>
      <c r="BR514"/>
      <c r="BS514" s="30">
        <f>+COUNTIF(BS$3:BS$502,"10.群馬")</f>
        <v>0</v>
      </c>
      <c r="BT514" s="30"/>
      <c r="BU514" s="28"/>
      <c r="BW514" s="28"/>
    </row>
    <row r="515" spans="2:75">
      <c r="B515" s="26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31"/>
      <c r="BN515" s="28"/>
      <c r="BO515" s="28"/>
      <c r="BP515" s="28"/>
      <c r="BR515"/>
      <c r="BS515" s="30">
        <f>+COUNTIF(BS$3:BS$502,"11.埼玉")</f>
        <v>0</v>
      </c>
      <c r="BT515" s="30"/>
      <c r="BU515" s="28"/>
      <c r="BV515" s="28"/>
      <c r="BW515" s="28"/>
    </row>
    <row r="516" spans="2:75">
      <c r="B516" s="26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31"/>
      <c r="BN516" s="28"/>
      <c r="BO516" s="28"/>
      <c r="BP516" s="28"/>
      <c r="BR516"/>
      <c r="BS516" s="30">
        <f>+COUNTIF(BS$3:BS$502,"12.千葉")</f>
        <v>0</v>
      </c>
      <c r="BT516" s="30"/>
      <c r="BU516" s="28"/>
      <c r="BV516" s="28"/>
      <c r="BW516" s="28"/>
    </row>
    <row r="517" spans="2:75">
      <c r="B517" s="26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31"/>
      <c r="BN517" s="28"/>
      <c r="BO517" s="28"/>
      <c r="BP517" s="28"/>
      <c r="BR517"/>
      <c r="BS517" s="30">
        <f>+COUNTIF(BS$3:BS$502,"13.東京")</f>
        <v>0</v>
      </c>
      <c r="BT517" s="30"/>
      <c r="BU517" s="28"/>
      <c r="BV517" s="28"/>
      <c r="BW517" s="28"/>
    </row>
    <row r="518" spans="2:75">
      <c r="B518" s="26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31"/>
      <c r="BN518" s="28"/>
      <c r="BO518" s="28"/>
      <c r="BP518" s="28"/>
      <c r="BR518"/>
      <c r="BS518" s="30">
        <f>+COUNTIF(BS$3:BS$502,"14.神奈川")</f>
        <v>0</v>
      </c>
      <c r="BT518" s="30"/>
      <c r="BU518" s="28"/>
      <c r="BV518" s="28"/>
      <c r="BW518" s="28"/>
    </row>
    <row r="519" spans="2:75"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31"/>
      <c r="BN519" s="28"/>
      <c r="BO519" s="28"/>
      <c r="BP519" s="28"/>
      <c r="BR519"/>
      <c r="BS519" s="30">
        <f>+COUNTIF(BS$3:BS$502,"15.新潟")</f>
        <v>0</v>
      </c>
      <c r="BT519" s="30"/>
      <c r="BU519" s="28"/>
      <c r="BV519" s="28"/>
      <c r="BW519" s="28"/>
    </row>
    <row r="520" spans="2:75"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31"/>
      <c r="BN520" s="28"/>
      <c r="BO520" s="28"/>
      <c r="BP520" s="28"/>
      <c r="BR520"/>
      <c r="BS520" s="30">
        <f>+COUNTIF(BS$3:BS$502,"16.富山")</f>
        <v>0</v>
      </c>
      <c r="BT520" s="30"/>
      <c r="BU520" s="28"/>
      <c r="BV520" s="28"/>
      <c r="BW520" s="28"/>
    </row>
    <row r="521" spans="2:75"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31"/>
      <c r="BN521" s="28"/>
      <c r="BO521" s="28"/>
      <c r="BP521" s="28"/>
      <c r="BR521"/>
      <c r="BS521" s="30">
        <f>+COUNTIF(BS$3:BS$502,"17.石川")</f>
        <v>0</v>
      </c>
      <c r="BT521" s="30"/>
      <c r="BU521" s="28"/>
      <c r="BV521" s="28"/>
      <c r="BW521" s="28"/>
    </row>
    <row r="522" spans="2:75"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31"/>
      <c r="BN522" s="28"/>
      <c r="BO522" s="28"/>
      <c r="BP522" s="28"/>
      <c r="BR522"/>
      <c r="BS522" s="30">
        <f>+COUNTIF(BS$3:BS$502,"18.福井")</f>
        <v>0</v>
      </c>
      <c r="BT522" s="30"/>
      <c r="BU522" s="28"/>
      <c r="BV522" s="28"/>
      <c r="BW522" s="28"/>
    </row>
    <row r="523" spans="2:75"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31"/>
      <c r="BN523" s="28"/>
      <c r="BO523" s="28"/>
      <c r="BP523" s="28"/>
      <c r="BR523"/>
      <c r="BS523" s="30">
        <f>+COUNTIF(BS$3:BS$502,"19.山梨")</f>
        <v>0</v>
      </c>
      <c r="BT523" s="30"/>
      <c r="BU523" s="28"/>
      <c r="BV523" s="28"/>
      <c r="BW523" s="28"/>
    </row>
    <row r="524" spans="2:75"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31"/>
      <c r="BN524" s="28"/>
      <c r="BO524" s="28"/>
      <c r="BP524" s="28"/>
      <c r="BR524"/>
      <c r="BS524" s="30">
        <f>+COUNTIF(BS$3:BS$502,"20.長野")</f>
        <v>0</v>
      </c>
      <c r="BT524" s="30"/>
      <c r="BU524" s="28"/>
      <c r="BV524" s="28"/>
      <c r="BW524" s="28"/>
    </row>
    <row r="525" spans="2:75"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31"/>
      <c r="BN525" s="28"/>
      <c r="BO525" s="28"/>
      <c r="BP525" s="28"/>
      <c r="BR525"/>
      <c r="BS525" s="30">
        <f>+COUNTIF(BS$3:BS$502,"21.岐阜")</f>
        <v>0</v>
      </c>
      <c r="BT525" s="30"/>
      <c r="BU525" s="28"/>
      <c r="BV525" s="28"/>
      <c r="BW525" s="28"/>
    </row>
    <row r="526" spans="2:75"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31"/>
      <c r="BN526" s="28"/>
      <c r="BO526" s="28"/>
      <c r="BP526" s="28"/>
      <c r="BR526"/>
      <c r="BS526" s="30">
        <f>+COUNTIF(BS$3:BS$502,"22.静岡")</f>
        <v>0</v>
      </c>
      <c r="BT526" s="30"/>
      <c r="BU526" s="28"/>
      <c r="BV526" s="28"/>
      <c r="BW526" s="28"/>
    </row>
    <row r="527" spans="2:75"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31"/>
      <c r="BN527" s="28"/>
      <c r="BO527" s="28"/>
      <c r="BP527" s="28"/>
      <c r="BR527"/>
      <c r="BS527" s="30">
        <f>+COUNTIF(BS$3:BS$502,"23.愛知")</f>
        <v>0</v>
      </c>
      <c r="BT527" s="30"/>
      <c r="BU527" s="28"/>
      <c r="BV527" s="28"/>
      <c r="BW527" s="28"/>
    </row>
    <row r="528" spans="2:75"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31"/>
      <c r="BN528" s="28"/>
      <c r="BO528" s="28"/>
      <c r="BP528" s="28"/>
      <c r="BR528"/>
      <c r="BS528" s="30">
        <f>+COUNTIF(BS$3:BS$502,"24.三重")</f>
        <v>0</v>
      </c>
      <c r="BT528" s="30"/>
      <c r="BU528" s="28"/>
      <c r="BV528" s="28"/>
      <c r="BW528" s="28"/>
    </row>
    <row r="529" spans="27:75"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31"/>
      <c r="BN529" s="28"/>
      <c r="BO529" s="28"/>
      <c r="BP529" s="28"/>
      <c r="BR529"/>
      <c r="BS529" s="30">
        <f>+COUNTIF(BS$3:BS$502,"25.滋賀")</f>
        <v>0</v>
      </c>
      <c r="BT529" s="30"/>
      <c r="BU529" s="28"/>
      <c r="BV529" s="28"/>
      <c r="BW529" s="28"/>
    </row>
    <row r="530" spans="27:75"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31"/>
      <c r="BN530" s="28"/>
      <c r="BO530" s="28"/>
      <c r="BP530" s="28"/>
      <c r="BR530"/>
      <c r="BS530" s="30">
        <f>+COUNTIF(BS$3:BS$502,"26.京都")</f>
        <v>0</v>
      </c>
      <c r="BT530" s="30"/>
      <c r="BU530" s="28"/>
      <c r="BV530" s="28"/>
      <c r="BW530" s="28"/>
    </row>
    <row r="531" spans="27:75"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31"/>
      <c r="BN531" s="28"/>
      <c r="BO531" s="28"/>
      <c r="BP531" s="28"/>
      <c r="BR531"/>
      <c r="BS531" s="30">
        <f>+COUNTIF(BS$3:BS$502,"27.大阪")</f>
        <v>0</v>
      </c>
      <c r="BT531" s="30"/>
      <c r="BU531" s="28"/>
      <c r="BV531" s="28"/>
      <c r="BW531" s="28"/>
    </row>
    <row r="532" spans="27:75"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31"/>
      <c r="BN532" s="28"/>
      <c r="BO532" s="28"/>
      <c r="BP532" s="28"/>
      <c r="BR532"/>
      <c r="BS532" s="30">
        <f>+COUNTIF(BS$3:BS$502,"28.兵庫")</f>
        <v>0</v>
      </c>
      <c r="BT532" s="30"/>
      <c r="BU532" s="28"/>
      <c r="BV532" s="28"/>
      <c r="BW532" s="28"/>
    </row>
    <row r="533" spans="27:75"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31"/>
      <c r="BN533" s="28"/>
      <c r="BO533" s="28"/>
      <c r="BP533" s="28"/>
      <c r="BR533"/>
      <c r="BS533" s="30">
        <f>+COUNTIF(BS$3:BS$502,"29.奈良")</f>
        <v>0</v>
      </c>
      <c r="BT533" s="30"/>
      <c r="BU533" s="28"/>
      <c r="BV533" s="28"/>
      <c r="BW533" s="28"/>
    </row>
    <row r="534" spans="27:75"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31"/>
      <c r="BN534" s="28"/>
      <c r="BO534" s="28"/>
      <c r="BP534" s="28"/>
      <c r="BR534"/>
      <c r="BS534" s="30">
        <f>+COUNTIF(BS$3:BS$502,"30.和歌山")</f>
        <v>0</v>
      </c>
      <c r="BT534" s="30"/>
      <c r="BU534" s="28"/>
      <c r="BV534" s="28"/>
      <c r="BW534" s="28"/>
    </row>
    <row r="535" spans="27:75"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31"/>
      <c r="BN535" s="28"/>
      <c r="BO535" s="28"/>
      <c r="BP535" s="28"/>
      <c r="BR535"/>
      <c r="BS535" s="30">
        <f>+COUNTIF(BS$3:BS$502,"31.鳥取")</f>
        <v>0</v>
      </c>
      <c r="BT535" s="30"/>
      <c r="BU535" s="28"/>
      <c r="BV535" s="28"/>
      <c r="BW535" s="28"/>
    </row>
    <row r="536" spans="27:75"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31"/>
      <c r="BN536" s="28"/>
      <c r="BO536" s="28"/>
      <c r="BP536" s="28"/>
      <c r="BR536"/>
      <c r="BS536" s="30">
        <f>+COUNTIF(BS$3:BS$502,"32.島根")</f>
        <v>0</v>
      </c>
      <c r="BT536" s="30"/>
      <c r="BU536" s="28"/>
      <c r="BV536" s="28"/>
      <c r="BW536" s="28"/>
    </row>
    <row r="537" spans="27:75"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31"/>
      <c r="BN537" s="28"/>
      <c r="BO537" s="28"/>
      <c r="BP537" s="28"/>
      <c r="BR537"/>
      <c r="BS537" s="30">
        <f>+COUNTIF(BS$3:BS$502,"33.岡山")</f>
        <v>0</v>
      </c>
      <c r="BT537" s="30"/>
      <c r="BU537" s="28"/>
      <c r="BV537" s="28"/>
      <c r="BW537" s="28"/>
    </row>
    <row r="538" spans="27:75"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31"/>
      <c r="BN538" s="28"/>
      <c r="BO538" s="28"/>
      <c r="BP538" s="28"/>
      <c r="BR538"/>
      <c r="BS538" s="30">
        <f>+COUNTIF(BS$3:BS$502,"34.広島")</f>
        <v>0</v>
      </c>
      <c r="BT538" s="30"/>
      <c r="BU538" s="28"/>
      <c r="BV538" s="28"/>
      <c r="BW538" s="28"/>
    </row>
    <row r="539" spans="27:75"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31"/>
      <c r="BN539" s="28"/>
      <c r="BO539" s="28"/>
      <c r="BP539" s="28"/>
      <c r="BR539"/>
      <c r="BS539" s="30">
        <f>+COUNTIF(BS$3:BS$502,"35.山口")</f>
        <v>0</v>
      </c>
      <c r="BT539" s="30"/>
      <c r="BU539" s="28"/>
      <c r="BV539" s="28"/>
      <c r="BW539" s="28"/>
    </row>
    <row r="540" spans="27:75"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31"/>
      <c r="BN540" s="28"/>
      <c r="BO540" s="28"/>
      <c r="BP540" s="28"/>
      <c r="BR540"/>
      <c r="BS540" s="30">
        <f>+COUNTIF(BS$3:BS$502,"36.徳島")</f>
        <v>0</v>
      </c>
      <c r="BT540" s="30"/>
      <c r="BU540" s="28"/>
      <c r="BV540" s="28"/>
      <c r="BW540" s="28"/>
    </row>
    <row r="541" spans="27:75"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31"/>
      <c r="BN541" s="28"/>
      <c r="BO541" s="28"/>
      <c r="BP541" s="28"/>
      <c r="BR541"/>
      <c r="BS541" s="30">
        <f>+COUNTIF(BS$3:BS$502,"37.香川")</f>
        <v>0</v>
      </c>
      <c r="BT541" s="30"/>
      <c r="BU541" s="28"/>
      <c r="BV541" s="28"/>
      <c r="BW541" s="28"/>
    </row>
    <row r="542" spans="27:75"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31"/>
      <c r="BN542" s="28"/>
      <c r="BO542" s="28"/>
      <c r="BP542" s="28"/>
      <c r="BR542"/>
      <c r="BS542" s="30">
        <f>+COUNTIF(BS$3:BS$502,"38.愛媛")</f>
        <v>0</v>
      </c>
      <c r="BT542" s="30"/>
      <c r="BU542" s="28"/>
      <c r="BV542" s="28"/>
      <c r="BW542" s="28"/>
    </row>
    <row r="543" spans="27:75"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31"/>
      <c r="BN543" s="28"/>
      <c r="BO543" s="28"/>
      <c r="BP543" s="28"/>
      <c r="BR543"/>
      <c r="BS543" s="30">
        <f>+COUNTIF(BS$3:BS$502,"39.高知")</f>
        <v>0</v>
      </c>
      <c r="BT543" s="30"/>
      <c r="BU543" s="28"/>
      <c r="BV543" s="28"/>
      <c r="BW543" s="28"/>
    </row>
    <row r="544" spans="27:75"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31"/>
      <c r="BN544" s="28"/>
      <c r="BO544" s="28"/>
      <c r="BP544" s="28"/>
      <c r="BR544"/>
      <c r="BS544" s="30">
        <f>+COUNTIF(BS$3:BS$502,"40.福岡")</f>
        <v>0</v>
      </c>
      <c r="BT544" s="30"/>
      <c r="BU544" s="28"/>
      <c r="BV544" s="28"/>
      <c r="BW544" s="28"/>
    </row>
    <row r="545" spans="27:75"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31"/>
      <c r="BN545" s="28"/>
      <c r="BO545" s="28"/>
      <c r="BP545" s="28"/>
      <c r="BR545"/>
      <c r="BS545" s="30">
        <f>+COUNTIF(BS$3:BS$502,"41.佐賀")</f>
        <v>0</v>
      </c>
      <c r="BT545" s="30"/>
      <c r="BU545" s="28"/>
      <c r="BV545" s="28"/>
      <c r="BW545" s="28"/>
    </row>
    <row r="546" spans="27:75"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31"/>
      <c r="BN546" s="28"/>
      <c r="BO546" s="28"/>
      <c r="BP546" s="28"/>
      <c r="BR546"/>
      <c r="BS546" s="30">
        <f>+COUNTIF(BS$3:BS$502,"42.長崎")</f>
        <v>0</v>
      </c>
      <c r="BT546" s="30"/>
      <c r="BU546" s="28"/>
      <c r="BV546" s="28"/>
      <c r="BW546" s="28"/>
    </row>
    <row r="547" spans="27:75"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31"/>
      <c r="BN547" s="28"/>
      <c r="BO547" s="28"/>
      <c r="BP547" s="28"/>
      <c r="BR547"/>
      <c r="BS547" s="30">
        <f>+COUNTIF(BS$3:BS$502,"43.熊本")</f>
        <v>0</v>
      </c>
      <c r="BT547" s="30"/>
      <c r="BU547" s="28"/>
      <c r="BV547" s="28"/>
      <c r="BW547" s="28"/>
    </row>
    <row r="548" spans="27:75"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31"/>
      <c r="BN548" s="28"/>
      <c r="BO548" s="28"/>
      <c r="BP548" s="28"/>
      <c r="BR548"/>
      <c r="BS548" s="30">
        <f>+COUNTIF(BS$3:BS$502,"44.大分")</f>
        <v>0</v>
      </c>
      <c r="BT548" s="30"/>
      <c r="BU548" s="28"/>
      <c r="BV548" s="28"/>
      <c r="BW548" s="28"/>
    </row>
    <row r="549" spans="27:75"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31"/>
      <c r="BN549" s="28"/>
      <c r="BO549" s="28"/>
      <c r="BP549" s="28"/>
      <c r="BR549"/>
      <c r="BS549" s="30">
        <f>+COUNTIF(BS$3:BS$502,"45.宮崎")</f>
        <v>0</v>
      </c>
      <c r="BT549" s="30"/>
      <c r="BU549" s="28"/>
      <c r="BV549" s="28"/>
      <c r="BW549" s="28"/>
    </row>
    <row r="550" spans="27:75"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31"/>
      <c r="BN550" s="28"/>
      <c r="BO550" s="28"/>
      <c r="BP550" s="28"/>
      <c r="BR550"/>
      <c r="BS550" s="30">
        <f>+COUNTIF(BS$3:BS$502,"46.鹿児島")</f>
        <v>0</v>
      </c>
      <c r="BT550" s="30"/>
      <c r="BU550" s="28"/>
      <c r="BV550" s="28"/>
      <c r="BW550" s="28"/>
    </row>
    <row r="551" spans="27:75"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31"/>
      <c r="BN551" s="28"/>
      <c r="BO551" s="28"/>
      <c r="BP551" s="28"/>
      <c r="BR551"/>
      <c r="BS551" s="30">
        <f>+COUNTIF(BS$3:BS$502,"47.沖縄")</f>
        <v>0</v>
      </c>
      <c r="BT551" s="30"/>
      <c r="BU551" s="28"/>
      <c r="BV551" s="28"/>
      <c r="BW551" s="28"/>
    </row>
    <row r="552" spans="27:75"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31"/>
      <c r="BN552" s="28"/>
      <c r="BO552" s="28"/>
      <c r="BP552" s="28"/>
      <c r="BR552"/>
      <c r="BS552" s="30">
        <f>+COUNTIF(BS$3:BS$502,"99.日本以外")</f>
        <v>0</v>
      </c>
      <c r="BT552" s="30"/>
      <c r="BU552" s="28"/>
      <c r="BV552" s="28"/>
      <c r="BW552" s="28"/>
    </row>
    <row r="553" spans="27:75">
      <c r="BS553" s="30">
        <f>COUNTBLANK(BS$3:BS$502)</f>
        <v>489</v>
      </c>
    </row>
  </sheetData>
  <sheetProtection sheet="1" objects="1" scenarios="1"/>
  <mergeCells count="13">
    <mergeCell ref="A1:A2"/>
    <mergeCell ref="C1:C2"/>
    <mergeCell ref="D1:D2"/>
    <mergeCell ref="E1:F1"/>
    <mergeCell ref="AF1:AP1"/>
    <mergeCell ref="B1:B2"/>
    <mergeCell ref="H1:P1"/>
    <mergeCell ref="AQ1:AX1"/>
    <mergeCell ref="BP1:BP2"/>
    <mergeCell ref="BR1:BR2"/>
    <mergeCell ref="BS1:BX1"/>
    <mergeCell ref="BY1:BY2"/>
    <mergeCell ref="BW2:BX2"/>
  </mergeCells>
  <phoneticPr fontId="4"/>
  <dataValidations count="7">
    <dataValidation type="whole" allowBlank="1" showInputMessage="1" showErrorMessage="1" sqref="BU3:BU502" xr:uid="{00000000-0002-0000-0100-000000000000}">
      <formula1>1</formula1>
      <formula2>2</formula2>
    </dataValidation>
    <dataValidation type="whole" allowBlank="1" showInputMessage="1" showErrorMessage="1" sqref="AF3:AX502" xr:uid="{00000000-0002-0000-0100-000001000000}">
      <formula1>-3</formula1>
      <formula2>3</formula2>
    </dataValidation>
    <dataValidation type="whole" allowBlank="1" showInputMessage="1" showErrorMessage="1" sqref="BV3:BV502" xr:uid="{00000000-0002-0000-0100-000002000000}">
      <formula1>0</formula1>
      <formula2>99</formula2>
    </dataValidation>
    <dataValidation type="whole" allowBlank="1" showInputMessage="1" showErrorMessage="1" sqref="AA3:AE502" xr:uid="{00000000-0002-0000-0100-000003000000}">
      <formula1>1</formula1>
      <formula2>6</formula2>
    </dataValidation>
    <dataValidation type="whole" allowBlank="1" showInputMessage="1" showErrorMessage="1" sqref="BO3:BO502 BA3:BA502 BC3:BC502 BE3:BE502 AY3:AY502 H3:Y502 BW3:BW502 BL3:BL502 BG3:BH502 BJ3:BJ502" xr:uid="{00000000-0002-0000-0100-000004000000}">
      <formula1>0</formula1>
      <formula2>1</formula2>
    </dataValidation>
    <dataValidation type="whole" allowBlank="1" showInputMessage="1" showErrorMessage="1" sqref="G3:G502" xr:uid="{00000000-0002-0000-0100-000005000000}">
      <formula1>1</formula1>
      <formula2>5</formula2>
    </dataValidation>
    <dataValidation type="whole" allowBlank="1" showInputMessage="1" showErrorMessage="1" sqref="BQ3:BQ502 F3:F502" xr:uid="{00000000-0002-0000-0100-000006000000}">
      <formula1>1</formula1>
      <formula2>4</formula2>
    </dataValidation>
  </dataValidations>
  <pageMargins left="0.19685039370078741" right="0.19685039370078741" top="0.19685039370078741" bottom="0.19685039370078741" header="0" footer="0"/>
  <pageSetup paperSize="8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D23B-C3C7-4A31-B2E9-75C464C36704}">
  <sheetPr>
    <tabColor theme="8" tint="-0.249977111117893"/>
    <pageSetUpPr fitToPage="1"/>
  </sheetPr>
  <dimension ref="A1:BY55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Y1" sqref="BY1:BY2"/>
    </sheetView>
  </sheetViews>
  <sheetFormatPr defaultColWidth="9.28515625" defaultRowHeight="12.9"/>
  <cols>
    <col min="1" max="1" width="13.7109375" style="26" customWidth="1"/>
    <col min="2" max="2" width="9.42578125" style="5" customWidth="1"/>
    <col min="3" max="3" width="22" style="26" customWidth="1"/>
    <col min="4" max="4" width="13.7109375" style="26" customWidth="1"/>
    <col min="5" max="5" width="17.7109375" style="5" customWidth="1"/>
    <col min="6" max="6" width="6.140625" style="5" customWidth="1"/>
    <col min="7" max="16" width="6.42578125" style="5" customWidth="1"/>
    <col min="17" max="25" width="5.140625" style="5" customWidth="1"/>
    <col min="26" max="26" width="29.42578125" style="5" customWidth="1"/>
    <col min="27" max="42" width="5.140625" style="5" customWidth="1"/>
    <col min="43" max="50" width="6.140625" style="5" customWidth="1"/>
    <col min="51" max="51" width="5.140625" style="5" customWidth="1"/>
    <col min="52" max="52" width="6.85546875" style="5" customWidth="1"/>
    <col min="53" max="53" width="5.140625" style="5" customWidth="1"/>
    <col min="54" max="54" width="7.28515625" style="5" customWidth="1"/>
    <col min="55" max="55" width="5.140625" style="5" customWidth="1"/>
    <col min="56" max="56" width="7.28515625" style="5" customWidth="1"/>
    <col min="57" max="57" width="5.140625" style="5" customWidth="1"/>
    <col min="58" max="58" width="7.28515625" style="5" customWidth="1"/>
    <col min="59" max="60" width="5.140625" style="5" customWidth="1"/>
    <col min="61" max="61" width="7.28515625" style="5" customWidth="1"/>
    <col min="62" max="62" width="5.140625" style="5" customWidth="1"/>
    <col min="63" max="63" width="7.28515625" style="5" customWidth="1"/>
    <col min="64" max="64" width="5.140625" style="5" customWidth="1"/>
    <col min="65" max="65" width="26.7109375" style="5" customWidth="1"/>
    <col min="66" max="66" width="6.85546875" style="5" customWidth="1"/>
    <col min="67" max="67" width="5.85546875" style="5" customWidth="1"/>
    <col min="68" max="68" width="35.85546875" style="5" customWidth="1"/>
    <col min="69" max="69" width="14.28515625" style="5" customWidth="1"/>
    <col min="70" max="70" width="44.28515625" style="5" customWidth="1"/>
    <col min="71" max="72" width="14.140625" style="5" customWidth="1"/>
    <col min="73" max="75" width="8.140625" style="5" customWidth="1"/>
    <col min="76" max="76" width="30" style="5" customWidth="1"/>
    <col min="77" max="77" width="50.28515625" style="5" customWidth="1"/>
    <col min="78" max="16384" width="9.28515625" style="5"/>
  </cols>
  <sheetData>
    <row r="1" spans="1:77" ht="40.75" customHeight="1">
      <c r="A1" s="305" t="s">
        <v>830</v>
      </c>
      <c r="B1" s="276" t="s">
        <v>831</v>
      </c>
      <c r="C1" s="305" t="s">
        <v>832</v>
      </c>
      <c r="D1" s="305" t="s">
        <v>3</v>
      </c>
      <c r="E1" s="300" t="s">
        <v>4</v>
      </c>
      <c r="F1" s="307"/>
      <c r="G1" s="21" t="s">
        <v>5</v>
      </c>
      <c r="H1" s="308" t="s">
        <v>6</v>
      </c>
      <c r="I1" s="309"/>
      <c r="J1" s="309"/>
      <c r="K1" s="309"/>
      <c r="L1" s="309"/>
      <c r="M1" s="309"/>
      <c r="N1" s="309"/>
      <c r="O1" s="309"/>
      <c r="P1" s="310"/>
      <c r="Q1" s="24" t="s">
        <v>7</v>
      </c>
      <c r="R1" s="2" t="s">
        <v>8</v>
      </c>
      <c r="S1" s="2"/>
      <c r="T1" s="2"/>
      <c r="U1" s="2"/>
      <c r="V1" s="2"/>
      <c r="W1" s="2"/>
      <c r="X1" s="2"/>
      <c r="Y1" s="2"/>
      <c r="Z1" s="2"/>
      <c r="AA1" s="24" t="s">
        <v>9</v>
      </c>
      <c r="AB1" s="8" t="s">
        <v>10</v>
      </c>
      <c r="AC1" s="2"/>
      <c r="AD1" s="2"/>
      <c r="AE1" s="2"/>
      <c r="AF1" s="300" t="s">
        <v>11</v>
      </c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296" t="s">
        <v>833</v>
      </c>
      <c r="AR1" s="297"/>
      <c r="AS1" s="297"/>
      <c r="AT1" s="297"/>
      <c r="AU1" s="297"/>
      <c r="AV1" s="297"/>
      <c r="AW1" s="297"/>
      <c r="AX1" s="298"/>
      <c r="AY1" s="21" t="s">
        <v>834</v>
      </c>
      <c r="AZ1" s="72" t="s">
        <v>835</v>
      </c>
      <c r="BA1" s="4"/>
      <c r="BB1" s="4"/>
      <c r="BC1" s="4"/>
      <c r="BD1" s="4"/>
      <c r="BE1" s="2"/>
      <c r="BF1" s="4"/>
      <c r="BG1" s="2"/>
      <c r="BH1" s="2"/>
      <c r="BI1" s="4"/>
      <c r="BJ1" s="2"/>
      <c r="BK1" s="4"/>
      <c r="BL1" s="2"/>
      <c r="BM1" s="2"/>
      <c r="BN1" s="4"/>
      <c r="BO1" s="2"/>
      <c r="BP1" s="299" t="s">
        <v>14</v>
      </c>
      <c r="BQ1" s="73" t="s">
        <v>836</v>
      </c>
      <c r="BR1" s="299" t="s">
        <v>16</v>
      </c>
      <c r="BS1" s="300" t="s">
        <v>17</v>
      </c>
      <c r="BT1" s="301"/>
      <c r="BU1" s="301"/>
      <c r="BV1" s="301"/>
      <c r="BW1" s="301"/>
      <c r="BX1" s="301"/>
      <c r="BY1" s="302" t="s">
        <v>18</v>
      </c>
    </row>
    <row r="2" spans="1:77" s="6" customFormat="1" ht="36" customHeight="1">
      <c r="A2" s="306"/>
      <c r="B2" s="277"/>
      <c r="C2" s="306"/>
      <c r="D2" s="306"/>
      <c r="E2" s="22" t="s">
        <v>19</v>
      </c>
      <c r="F2" s="25" t="s">
        <v>837</v>
      </c>
      <c r="G2" s="71" t="s">
        <v>21</v>
      </c>
      <c r="H2" s="22">
        <v>1</v>
      </c>
      <c r="I2" s="1">
        <v>2</v>
      </c>
      <c r="J2" s="1">
        <v>3</v>
      </c>
      <c r="K2" s="1">
        <v>4</v>
      </c>
      <c r="L2" s="1">
        <v>5</v>
      </c>
      <c r="M2" s="1">
        <v>6</v>
      </c>
      <c r="N2" s="1">
        <v>7</v>
      </c>
      <c r="O2" s="1">
        <v>8</v>
      </c>
      <c r="P2" s="1">
        <v>9</v>
      </c>
      <c r="Q2" s="22">
        <v>1</v>
      </c>
      <c r="R2" s="1">
        <v>2</v>
      </c>
      <c r="S2" s="1">
        <v>3</v>
      </c>
      <c r="T2" s="1">
        <v>4</v>
      </c>
      <c r="U2" s="1">
        <v>5</v>
      </c>
      <c r="V2" s="1">
        <v>6</v>
      </c>
      <c r="W2" s="1">
        <v>7</v>
      </c>
      <c r="X2" s="1">
        <v>8</v>
      </c>
      <c r="Y2" s="1">
        <v>9</v>
      </c>
      <c r="Z2" s="23" t="s">
        <v>40</v>
      </c>
      <c r="AA2" s="20" t="s">
        <v>838</v>
      </c>
      <c r="AB2" s="1" t="s">
        <v>839</v>
      </c>
      <c r="AC2" s="1" t="s">
        <v>840</v>
      </c>
      <c r="AD2" s="1" t="s">
        <v>841</v>
      </c>
      <c r="AE2" s="106" t="s">
        <v>842</v>
      </c>
      <c r="AF2" s="20" t="s">
        <v>838</v>
      </c>
      <c r="AG2" s="1" t="s">
        <v>839</v>
      </c>
      <c r="AH2" s="1" t="s">
        <v>840</v>
      </c>
      <c r="AI2" s="112" t="s">
        <v>843</v>
      </c>
      <c r="AJ2" s="1" t="s">
        <v>842</v>
      </c>
      <c r="AK2" s="1" t="s">
        <v>844</v>
      </c>
      <c r="AL2" s="1" t="s">
        <v>845</v>
      </c>
      <c r="AM2" s="1" t="s">
        <v>846</v>
      </c>
      <c r="AN2" s="1" t="s">
        <v>847</v>
      </c>
      <c r="AO2" s="1" t="s">
        <v>848</v>
      </c>
      <c r="AP2" s="3" t="s">
        <v>849</v>
      </c>
      <c r="AQ2" s="113" t="s">
        <v>850</v>
      </c>
      <c r="AR2" s="114" t="s">
        <v>851</v>
      </c>
      <c r="AS2" s="114" t="s">
        <v>852</v>
      </c>
      <c r="AT2" s="114" t="s">
        <v>60</v>
      </c>
      <c r="AU2" s="114" t="s">
        <v>61</v>
      </c>
      <c r="AV2" s="114" t="s">
        <v>853</v>
      </c>
      <c r="AW2" s="114" t="s">
        <v>854</v>
      </c>
      <c r="AX2" s="115" t="s">
        <v>855</v>
      </c>
      <c r="AY2" s="22">
        <v>1</v>
      </c>
      <c r="AZ2" s="9" t="s">
        <v>66</v>
      </c>
      <c r="BA2" s="9">
        <v>2</v>
      </c>
      <c r="BB2" s="7" t="s">
        <v>68</v>
      </c>
      <c r="BC2" s="9">
        <v>3</v>
      </c>
      <c r="BD2" s="7" t="s">
        <v>68</v>
      </c>
      <c r="BE2" s="9">
        <v>4</v>
      </c>
      <c r="BF2" s="7" t="s">
        <v>68</v>
      </c>
      <c r="BG2" s="9">
        <v>5</v>
      </c>
      <c r="BH2" s="107">
        <v>6</v>
      </c>
      <c r="BI2" s="108" t="s">
        <v>68</v>
      </c>
      <c r="BJ2" s="107">
        <v>7</v>
      </c>
      <c r="BK2" s="108" t="s">
        <v>68</v>
      </c>
      <c r="BL2" s="9">
        <v>8</v>
      </c>
      <c r="BM2" s="9" t="s">
        <v>75</v>
      </c>
      <c r="BN2" s="7" t="s">
        <v>68</v>
      </c>
      <c r="BO2" s="19">
        <v>9</v>
      </c>
      <c r="BP2" s="262"/>
      <c r="BQ2" s="71" t="s">
        <v>856</v>
      </c>
      <c r="BR2" s="261"/>
      <c r="BS2" s="22" t="s">
        <v>77</v>
      </c>
      <c r="BT2" s="56" t="s">
        <v>78</v>
      </c>
      <c r="BU2" s="9" t="s">
        <v>79</v>
      </c>
      <c r="BV2" s="9" t="s">
        <v>80</v>
      </c>
      <c r="BW2" s="304" t="s">
        <v>81</v>
      </c>
      <c r="BX2" s="301"/>
      <c r="BY2" s="303"/>
    </row>
    <row r="3" spans="1:77" ht="17.350000000000001" customHeight="1">
      <c r="A3" s="53" t="s">
        <v>123</v>
      </c>
      <c r="B3" s="61" t="s">
        <v>857</v>
      </c>
      <c r="C3" s="62">
        <f>IF(E3="","",(CONCATENATE(A3,B3)+19000000000))</f>
        <v>19010001001</v>
      </c>
      <c r="D3" s="53" t="s">
        <v>858</v>
      </c>
      <c r="E3" s="32">
        <v>43252</v>
      </c>
      <c r="F3" s="33">
        <v>4</v>
      </c>
      <c r="G3" s="59">
        <v>3</v>
      </c>
      <c r="H3" s="82">
        <v>1</v>
      </c>
      <c r="I3" s="83">
        <v>0</v>
      </c>
      <c r="J3" s="81">
        <v>1</v>
      </c>
      <c r="K3" s="81">
        <v>1</v>
      </c>
      <c r="L3" s="83">
        <v>0</v>
      </c>
      <c r="M3" s="83">
        <v>0</v>
      </c>
      <c r="N3" s="83">
        <v>0</v>
      </c>
      <c r="O3" s="81">
        <v>1</v>
      </c>
      <c r="P3" s="83">
        <v>0</v>
      </c>
      <c r="Q3" s="84">
        <v>1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42"/>
      <c r="AA3" s="40">
        <v>1</v>
      </c>
      <c r="AB3" s="41">
        <v>5</v>
      </c>
      <c r="AC3" s="41">
        <v>3</v>
      </c>
      <c r="AD3" s="41">
        <v>3</v>
      </c>
      <c r="AE3" s="42">
        <v>6</v>
      </c>
      <c r="AF3" s="40">
        <v>1</v>
      </c>
      <c r="AG3" s="41">
        <v>1</v>
      </c>
      <c r="AH3" s="41">
        <v>0</v>
      </c>
      <c r="AI3" s="41">
        <v>1</v>
      </c>
      <c r="AJ3" s="41">
        <v>1</v>
      </c>
      <c r="AK3" s="41">
        <v>1</v>
      </c>
      <c r="AL3" s="41">
        <v>2</v>
      </c>
      <c r="AM3" s="41">
        <v>1</v>
      </c>
      <c r="AN3" s="41">
        <v>-3</v>
      </c>
      <c r="AO3" s="41">
        <v>0</v>
      </c>
      <c r="AP3" s="42">
        <v>2</v>
      </c>
      <c r="AQ3" s="84">
        <v>1</v>
      </c>
      <c r="AR3" s="110">
        <v>0</v>
      </c>
      <c r="AS3" s="110">
        <v>0</v>
      </c>
      <c r="AT3" s="110">
        <v>0</v>
      </c>
      <c r="AU3" s="86">
        <v>1</v>
      </c>
      <c r="AV3" s="110">
        <v>0</v>
      </c>
      <c r="AW3" s="110">
        <v>0</v>
      </c>
      <c r="AX3" s="111">
        <v>0</v>
      </c>
      <c r="AY3" s="40">
        <v>1</v>
      </c>
      <c r="AZ3" s="41">
        <v>3</v>
      </c>
      <c r="BA3" s="41">
        <v>1</v>
      </c>
      <c r="BB3" s="41">
        <v>25</v>
      </c>
      <c r="BC3" s="41">
        <v>0</v>
      </c>
      <c r="BD3" s="41"/>
      <c r="BE3" s="41">
        <v>0</v>
      </c>
      <c r="BF3" s="41"/>
      <c r="BG3" s="41">
        <v>1</v>
      </c>
      <c r="BH3" s="41">
        <v>0</v>
      </c>
      <c r="BI3" s="41"/>
      <c r="BJ3" s="41">
        <v>0</v>
      </c>
      <c r="BK3" s="41"/>
      <c r="BL3" s="41">
        <v>1</v>
      </c>
      <c r="BM3" s="41" t="s">
        <v>859</v>
      </c>
      <c r="BN3" s="41">
        <v>60</v>
      </c>
      <c r="BO3" s="33"/>
      <c r="BP3" s="38" t="s">
        <v>128</v>
      </c>
      <c r="BQ3" s="41">
        <v>3</v>
      </c>
      <c r="BR3" s="39" t="s">
        <v>860</v>
      </c>
      <c r="BS3" s="54">
        <v>13</v>
      </c>
      <c r="BT3" s="55"/>
      <c r="BU3" s="88">
        <v>1</v>
      </c>
      <c r="BV3" s="41">
        <v>45</v>
      </c>
      <c r="BW3" s="41">
        <v>0</v>
      </c>
      <c r="BX3" s="42"/>
      <c r="BY3" s="59"/>
    </row>
    <row r="4" spans="1:77" ht="17.350000000000001" customHeight="1">
      <c r="A4" s="66" t="str">
        <f>+$A$3</f>
        <v>010001</v>
      </c>
      <c r="B4" s="63" t="s">
        <v>131</v>
      </c>
      <c r="C4" s="62">
        <f t="shared" ref="C4:C52" si="0">IF(E4="","",(CONCATENATE(A4,B4)+19000000000))</f>
        <v>19010001002</v>
      </c>
      <c r="D4" s="67" t="str">
        <f>IF(E4="","",$D$3)</f>
        <v>01</v>
      </c>
      <c r="E4" s="32">
        <v>43252</v>
      </c>
      <c r="F4" s="33">
        <v>1</v>
      </c>
      <c r="G4" s="59">
        <v>2</v>
      </c>
      <c r="H4" s="58">
        <v>1</v>
      </c>
      <c r="I4" s="35">
        <v>0</v>
      </c>
      <c r="J4" s="35">
        <v>0</v>
      </c>
      <c r="K4" s="35">
        <v>0</v>
      </c>
      <c r="L4" s="35">
        <v>1</v>
      </c>
      <c r="M4" s="35">
        <v>1</v>
      </c>
      <c r="N4" s="35">
        <v>1</v>
      </c>
      <c r="O4" s="35">
        <v>1</v>
      </c>
      <c r="P4" s="35">
        <v>1</v>
      </c>
      <c r="Q4" s="34">
        <v>1</v>
      </c>
      <c r="R4" s="35">
        <v>0</v>
      </c>
      <c r="S4" s="35">
        <v>1</v>
      </c>
      <c r="T4" s="35">
        <v>1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6"/>
      <c r="AA4" s="34">
        <v>2</v>
      </c>
      <c r="AB4" s="35">
        <v>5</v>
      </c>
      <c r="AC4" s="35">
        <v>3</v>
      </c>
      <c r="AD4" s="35">
        <v>3</v>
      </c>
      <c r="AE4" s="36">
        <v>6</v>
      </c>
      <c r="AF4" s="34">
        <v>0</v>
      </c>
      <c r="AG4" s="35">
        <v>2</v>
      </c>
      <c r="AH4" s="35">
        <v>0</v>
      </c>
      <c r="AI4" s="35">
        <v>1</v>
      </c>
      <c r="AJ4" s="35">
        <v>2</v>
      </c>
      <c r="AK4" s="35">
        <v>2</v>
      </c>
      <c r="AL4" s="35">
        <v>2</v>
      </c>
      <c r="AM4" s="35">
        <v>-1</v>
      </c>
      <c r="AN4" s="35">
        <v>-3</v>
      </c>
      <c r="AO4" s="35">
        <v>0</v>
      </c>
      <c r="AP4" s="36">
        <v>3</v>
      </c>
      <c r="AQ4" s="34"/>
      <c r="AR4" s="35"/>
      <c r="AS4" s="35"/>
      <c r="AT4" s="35"/>
      <c r="AU4" s="35"/>
      <c r="AV4" s="35"/>
      <c r="AW4" s="35"/>
      <c r="AX4" s="37"/>
      <c r="AY4" s="34">
        <v>0</v>
      </c>
      <c r="AZ4" s="35"/>
      <c r="BA4" s="35">
        <v>1</v>
      </c>
      <c r="BB4" s="35">
        <v>30</v>
      </c>
      <c r="BC4" s="35">
        <v>1</v>
      </c>
      <c r="BD4" s="35">
        <v>10</v>
      </c>
      <c r="BE4" s="35">
        <v>1</v>
      </c>
      <c r="BF4" s="35">
        <v>10</v>
      </c>
      <c r="BG4" s="35">
        <v>0</v>
      </c>
      <c r="BH4" s="35">
        <v>1</v>
      </c>
      <c r="BI4" s="35">
        <v>10</v>
      </c>
      <c r="BJ4" s="35">
        <v>1</v>
      </c>
      <c r="BK4" s="35">
        <v>10</v>
      </c>
      <c r="BL4" s="35">
        <v>1</v>
      </c>
      <c r="BM4" s="35" t="s">
        <v>859</v>
      </c>
      <c r="BN4" s="35">
        <v>20</v>
      </c>
      <c r="BO4" s="37"/>
      <c r="BP4" s="38" t="s">
        <v>861</v>
      </c>
      <c r="BQ4" s="35">
        <v>2</v>
      </c>
      <c r="BR4" s="39"/>
      <c r="BS4" s="54">
        <v>1</v>
      </c>
      <c r="BT4" s="55"/>
      <c r="BU4" s="88">
        <v>2</v>
      </c>
      <c r="BV4" s="41">
        <v>20</v>
      </c>
      <c r="BW4" s="41">
        <v>0</v>
      </c>
      <c r="BX4" s="42"/>
      <c r="BY4" s="43"/>
    </row>
    <row r="5" spans="1:77" ht="17.350000000000001" customHeight="1">
      <c r="A5" s="66" t="str">
        <f t="shared" ref="A5:A68" si="1">+$A$3</f>
        <v>010001</v>
      </c>
      <c r="B5" s="63" t="s">
        <v>132</v>
      </c>
      <c r="C5" s="62">
        <f t="shared" si="0"/>
        <v>19010001003</v>
      </c>
      <c r="D5" s="66" t="str">
        <f t="shared" ref="D5:D68" si="2">IF(E5="","",$D$3)</f>
        <v>01</v>
      </c>
      <c r="E5" s="32">
        <v>43252</v>
      </c>
      <c r="F5" s="33">
        <v>2</v>
      </c>
      <c r="G5" s="59">
        <v>1</v>
      </c>
      <c r="H5" s="58">
        <v>1</v>
      </c>
      <c r="I5" s="35">
        <v>0</v>
      </c>
      <c r="J5" s="35">
        <v>1</v>
      </c>
      <c r="K5" s="35">
        <v>1</v>
      </c>
      <c r="L5" s="35">
        <v>1</v>
      </c>
      <c r="M5" s="35">
        <v>1</v>
      </c>
      <c r="N5" s="35">
        <v>1</v>
      </c>
      <c r="O5" s="35">
        <v>1</v>
      </c>
      <c r="P5" s="35">
        <v>1</v>
      </c>
      <c r="Q5" s="34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6"/>
      <c r="AA5" s="34">
        <v>4</v>
      </c>
      <c r="AB5" s="35">
        <v>5</v>
      </c>
      <c r="AC5" s="35">
        <v>3</v>
      </c>
      <c r="AD5" s="35">
        <v>3</v>
      </c>
      <c r="AE5" s="36">
        <v>6</v>
      </c>
      <c r="AF5" s="34">
        <v>1</v>
      </c>
      <c r="AG5" s="35">
        <v>3</v>
      </c>
      <c r="AH5" s="35">
        <v>0</v>
      </c>
      <c r="AI5" s="35">
        <v>1</v>
      </c>
      <c r="AJ5" s="35">
        <v>3</v>
      </c>
      <c r="AK5" s="35">
        <v>3</v>
      </c>
      <c r="AL5" s="35">
        <v>2</v>
      </c>
      <c r="AM5" s="35">
        <v>-1</v>
      </c>
      <c r="AN5" s="35">
        <v>1</v>
      </c>
      <c r="AO5" s="35">
        <v>0</v>
      </c>
      <c r="AP5" s="36">
        <v>0</v>
      </c>
      <c r="AQ5" s="34"/>
      <c r="AR5" s="35"/>
      <c r="AS5" s="35"/>
      <c r="AT5" s="35"/>
      <c r="AU5" s="35"/>
      <c r="AV5" s="35"/>
      <c r="AW5" s="35"/>
      <c r="AX5" s="37"/>
      <c r="AY5" s="34">
        <v>1</v>
      </c>
      <c r="AZ5" s="35">
        <v>1</v>
      </c>
      <c r="BA5" s="35">
        <v>1</v>
      </c>
      <c r="BB5" s="35">
        <v>40</v>
      </c>
      <c r="BC5" s="35">
        <v>0</v>
      </c>
      <c r="BD5" s="35"/>
      <c r="BE5" s="35">
        <v>0</v>
      </c>
      <c r="BF5" s="35"/>
      <c r="BG5" s="35">
        <v>0</v>
      </c>
      <c r="BH5" s="35">
        <v>0</v>
      </c>
      <c r="BI5" s="35"/>
      <c r="BJ5" s="35">
        <v>0</v>
      </c>
      <c r="BK5" s="35"/>
      <c r="BL5" s="35">
        <v>1</v>
      </c>
      <c r="BM5" s="35" t="s">
        <v>862</v>
      </c>
      <c r="BN5" s="35">
        <v>180</v>
      </c>
      <c r="BO5" s="37"/>
      <c r="BP5" s="38"/>
      <c r="BQ5" s="35"/>
      <c r="BR5" s="39"/>
      <c r="BS5" s="54">
        <v>2</v>
      </c>
      <c r="BT5" s="55"/>
      <c r="BU5" s="41">
        <v>2</v>
      </c>
      <c r="BV5" s="41">
        <v>38</v>
      </c>
      <c r="BW5" s="41">
        <v>0</v>
      </c>
      <c r="BX5" s="42"/>
      <c r="BY5" s="43"/>
    </row>
    <row r="6" spans="1:77" ht="17.350000000000001" customHeight="1">
      <c r="A6" s="66" t="str">
        <f t="shared" si="1"/>
        <v>010001</v>
      </c>
      <c r="B6" s="63" t="s">
        <v>133</v>
      </c>
      <c r="C6" s="62">
        <f t="shared" si="0"/>
        <v>19010001004</v>
      </c>
      <c r="D6" s="66" t="str">
        <f t="shared" si="2"/>
        <v>01</v>
      </c>
      <c r="E6" s="32">
        <v>43252</v>
      </c>
      <c r="F6" s="33">
        <v>4</v>
      </c>
      <c r="G6" s="59">
        <v>1</v>
      </c>
      <c r="H6" s="58"/>
      <c r="I6" s="35">
        <v>0</v>
      </c>
      <c r="J6" s="35">
        <v>1</v>
      </c>
      <c r="K6" s="35">
        <v>1</v>
      </c>
      <c r="L6" s="35">
        <v>1</v>
      </c>
      <c r="M6" s="35">
        <v>1</v>
      </c>
      <c r="N6" s="35">
        <v>1</v>
      </c>
      <c r="O6" s="35">
        <v>1</v>
      </c>
      <c r="P6" s="35">
        <v>1</v>
      </c>
      <c r="Q6" s="34">
        <v>0</v>
      </c>
      <c r="R6" s="35">
        <v>0</v>
      </c>
      <c r="S6" s="35">
        <v>0</v>
      </c>
      <c r="T6" s="35">
        <v>1</v>
      </c>
      <c r="U6" s="35">
        <v>1</v>
      </c>
      <c r="V6" s="35">
        <v>1</v>
      </c>
      <c r="W6" s="35">
        <v>1</v>
      </c>
      <c r="X6" s="35">
        <v>0</v>
      </c>
      <c r="Y6" s="35">
        <v>0</v>
      </c>
      <c r="Z6" s="36"/>
      <c r="AA6" s="34">
        <v>3</v>
      </c>
      <c r="AB6" s="35">
        <v>5</v>
      </c>
      <c r="AC6" s="35">
        <v>3</v>
      </c>
      <c r="AD6" s="35">
        <v>3</v>
      </c>
      <c r="AE6" s="36">
        <v>6</v>
      </c>
      <c r="AF6" s="34">
        <v>1</v>
      </c>
      <c r="AG6" s="35">
        <v>1</v>
      </c>
      <c r="AH6" s="35">
        <v>0</v>
      </c>
      <c r="AI6" s="35">
        <v>1</v>
      </c>
      <c r="AJ6" s="35">
        <v>1</v>
      </c>
      <c r="AK6" s="35">
        <v>1</v>
      </c>
      <c r="AL6" s="35">
        <v>2</v>
      </c>
      <c r="AM6" s="35">
        <v>1</v>
      </c>
      <c r="AN6" s="35">
        <v>-3</v>
      </c>
      <c r="AO6" s="35">
        <v>0</v>
      </c>
      <c r="AP6" s="36">
        <v>2</v>
      </c>
      <c r="AQ6" s="34"/>
      <c r="AR6" s="35"/>
      <c r="AS6" s="35"/>
      <c r="AT6" s="35"/>
      <c r="AU6" s="35"/>
      <c r="AV6" s="35"/>
      <c r="AW6" s="35"/>
      <c r="AX6" s="37"/>
      <c r="AY6" s="34">
        <v>0</v>
      </c>
      <c r="AZ6" s="35"/>
      <c r="BA6" s="35">
        <v>1</v>
      </c>
      <c r="BB6" s="35">
        <v>30</v>
      </c>
      <c r="BC6" s="35">
        <v>0</v>
      </c>
      <c r="BD6" s="35"/>
      <c r="BE6" s="35">
        <v>0</v>
      </c>
      <c r="BF6" s="35"/>
      <c r="BG6" s="35">
        <v>0</v>
      </c>
      <c r="BH6" s="35">
        <v>0</v>
      </c>
      <c r="BI6" s="35"/>
      <c r="BJ6" s="35">
        <v>0</v>
      </c>
      <c r="BK6" s="35"/>
      <c r="BL6" s="35">
        <v>0</v>
      </c>
      <c r="BM6" s="35"/>
      <c r="BN6" s="35"/>
      <c r="BO6" s="37"/>
      <c r="BP6" s="38"/>
      <c r="BQ6" s="35"/>
      <c r="BR6" s="39"/>
      <c r="BS6" s="54">
        <v>13</v>
      </c>
      <c r="BT6" s="55"/>
      <c r="BU6" s="41"/>
      <c r="BV6" s="41">
        <v>48</v>
      </c>
      <c r="BW6" s="88">
        <v>1</v>
      </c>
      <c r="BX6" s="89" t="s">
        <v>863</v>
      </c>
      <c r="BY6" s="92" t="s">
        <v>864</v>
      </c>
    </row>
    <row r="7" spans="1:77" ht="17.350000000000001" customHeight="1">
      <c r="A7" s="66" t="str">
        <f t="shared" si="1"/>
        <v>010001</v>
      </c>
      <c r="B7" s="63" t="s">
        <v>134</v>
      </c>
      <c r="C7" s="62">
        <f t="shared" si="0"/>
        <v>19010001005</v>
      </c>
      <c r="D7" s="66" t="str">
        <f t="shared" si="2"/>
        <v>01</v>
      </c>
      <c r="E7" s="32">
        <v>43252</v>
      </c>
      <c r="F7" s="33">
        <v>3</v>
      </c>
      <c r="G7" s="59">
        <v>4</v>
      </c>
      <c r="H7" s="58">
        <v>1</v>
      </c>
      <c r="I7" s="35">
        <v>0</v>
      </c>
      <c r="J7" s="35">
        <v>1</v>
      </c>
      <c r="K7" s="35">
        <v>1</v>
      </c>
      <c r="L7" s="35">
        <v>1</v>
      </c>
      <c r="M7" s="35">
        <v>1</v>
      </c>
      <c r="N7" s="35">
        <v>1</v>
      </c>
      <c r="O7" s="35">
        <v>1</v>
      </c>
      <c r="P7" s="35">
        <v>1</v>
      </c>
      <c r="Q7" s="34">
        <v>1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6"/>
      <c r="AA7" s="34">
        <v>4</v>
      </c>
      <c r="AB7" s="35">
        <v>5</v>
      </c>
      <c r="AC7" s="35">
        <v>3</v>
      </c>
      <c r="AD7" s="35">
        <v>3</v>
      </c>
      <c r="AE7" s="36">
        <v>6</v>
      </c>
      <c r="AF7" s="34">
        <v>0</v>
      </c>
      <c r="AG7" s="35">
        <v>2</v>
      </c>
      <c r="AH7" s="35">
        <v>0</v>
      </c>
      <c r="AI7" s="35">
        <v>1</v>
      </c>
      <c r="AJ7" s="35">
        <v>2</v>
      </c>
      <c r="AK7" s="35">
        <v>2</v>
      </c>
      <c r="AL7" s="35">
        <v>2</v>
      </c>
      <c r="AM7" s="35">
        <v>-1</v>
      </c>
      <c r="AN7" s="35">
        <v>-3</v>
      </c>
      <c r="AO7" s="35">
        <v>0</v>
      </c>
      <c r="AP7" s="36">
        <v>3</v>
      </c>
      <c r="AQ7" s="34"/>
      <c r="AR7" s="35"/>
      <c r="AS7" s="35"/>
      <c r="AT7" s="35"/>
      <c r="AU7" s="35"/>
      <c r="AV7" s="35"/>
      <c r="AW7" s="35"/>
      <c r="AX7" s="37"/>
      <c r="AY7" s="34">
        <v>1</v>
      </c>
      <c r="AZ7" s="35">
        <v>4</v>
      </c>
      <c r="BA7" s="35">
        <v>1</v>
      </c>
      <c r="BB7" s="35">
        <v>50</v>
      </c>
      <c r="BC7" s="35">
        <v>0</v>
      </c>
      <c r="BD7" s="35"/>
      <c r="BE7" s="35">
        <v>1</v>
      </c>
      <c r="BF7" s="35">
        <v>15</v>
      </c>
      <c r="BG7" s="35">
        <v>0</v>
      </c>
      <c r="BH7" s="35">
        <v>1</v>
      </c>
      <c r="BI7" s="35">
        <v>15</v>
      </c>
      <c r="BJ7" s="35">
        <v>1</v>
      </c>
      <c r="BK7" s="35">
        <v>15</v>
      </c>
      <c r="BL7" s="35">
        <v>0</v>
      </c>
      <c r="BM7" s="35"/>
      <c r="BN7" s="35"/>
      <c r="BO7" s="37"/>
      <c r="BP7" s="38"/>
      <c r="BQ7" s="35"/>
      <c r="BR7" s="39"/>
      <c r="BS7" s="54">
        <v>13</v>
      </c>
      <c r="BT7" s="55"/>
      <c r="BU7" s="41">
        <v>1</v>
      </c>
      <c r="BV7" s="41">
        <v>48</v>
      </c>
      <c r="BW7" s="41">
        <v>0</v>
      </c>
      <c r="BX7" s="42"/>
      <c r="BY7" s="43"/>
    </row>
    <row r="8" spans="1:77" ht="17.350000000000001" customHeight="1">
      <c r="A8" s="66" t="str">
        <f t="shared" si="1"/>
        <v>010001</v>
      </c>
      <c r="B8" s="63" t="s">
        <v>135</v>
      </c>
      <c r="C8" s="62">
        <f t="shared" si="0"/>
        <v>19010001006</v>
      </c>
      <c r="D8" s="66" t="str">
        <f t="shared" si="2"/>
        <v>01</v>
      </c>
      <c r="E8" s="32">
        <v>43252</v>
      </c>
      <c r="F8" s="33">
        <v>4</v>
      </c>
      <c r="G8" s="59">
        <v>5</v>
      </c>
      <c r="H8" s="58">
        <v>1</v>
      </c>
      <c r="I8" s="35">
        <v>0</v>
      </c>
      <c r="J8" s="35">
        <v>1</v>
      </c>
      <c r="K8" s="35">
        <v>1</v>
      </c>
      <c r="L8" s="35">
        <v>1</v>
      </c>
      <c r="M8" s="35">
        <v>1</v>
      </c>
      <c r="N8" s="35">
        <v>1</v>
      </c>
      <c r="O8" s="35">
        <v>1</v>
      </c>
      <c r="P8" s="35">
        <v>1</v>
      </c>
      <c r="Q8" s="34">
        <v>0</v>
      </c>
      <c r="R8" s="35">
        <v>0</v>
      </c>
      <c r="S8" s="35">
        <v>0</v>
      </c>
      <c r="T8" s="35">
        <v>0</v>
      </c>
      <c r="U8" s="35">
        <v>1</v>
      </c>
      <c r="V8" s="35">
        <v>0</v>
      </c>
      <c r="W8" s="35">
        <v>0</v>
      </c>
      <c r="X8" s="35">
        <v>0</v>
      </c>
      <c r="Y8" s="35">
        <v>0</v>
      </c>
      <c r="Z8" s="36"/>
      <c r="AA8" s="34">
        <v>6</v>
      </c>
      <c r="AB8" s="35">
        <v>5</v>
      </c>
      <c r="AC8" s="35">
        <v>3</v>
      </c>
      <c r="AD8" s="35">
        <v>3</v>
      </c>
      <c r="AE8" s="36">
        <v>6</v>
      </c>
      <c r="AF8" s="34">
        <v>1</v>
      </c>
      <c r="AG8" s="35">
        <v>3</v>
      </c>
      <c r="AH8" s="35">
        <v>0</v>
      </c>
      <c r="AI8" s="35">
        <v>1</v>
      </c>
      <c r="AJ8" s="35">
        <v>3</v>
      </c>
      <c r="AK8" s="35">
        <v>3</v>
      </c>
      <c r="AL8" s="35">
        <v>2</v>
      </c>
      <c r="AM8" s="35">
        <v>-1</v>
      </c>
      <c r="AN8" s="35">
        <v>1</v>
      </c>
      <c r="AO8" s="35">
        <v>0</v>
      </c>
      <c r="AP8" s="36">
        <v>0</v>
      </c>
      <c r="AQ8" s="34"/>
      <c r="AR8" s="35"/>
      <c r="AS8" s="35"/>
      <c r="AT8" s="35"/>
      <c r="AU8" s="35"/>
      <c r="AV8" s="35"/>
      <c r="AW8" s="35"/>
      <c r="AX8" s="37"/>
      <c r="AY8" s="34">
        <v>0</v>
      </c>
      <c r="AZ8" s="35"/>
      <c r="BA8" s="35">
        <v>1</v>
      </c>
      <c r="BB8" s="35">
        <v>30</v>
      </c>
      <c r="BC8" s="35">
        <v>1</v>
      </c>
      <c r="BD8" s="35">
        <v>10</v>
      </c>
      <c r="BE8" s="35">
        <v>0</v>
      </c>
      <c r="BF8" s="35"/>
      <c r="BG8" s="35">
        <v>0</v>
      </c>
      <c r="BH8" s="35">
        <v>0</v>
      </c>
      <c r="BI8" s="35"/>
      <c r="BJ8" s="35">
        <v>0</v>
      </c>
      <c r="BK8" s="35"/>
      <c r="BL8" s="35">
        <v>0</v>
      </c>
      <c r="BM8" s="35"/>
      <c r="BN8" s="35"/>
      <c r="BO8" s="37"/>
      <c r="BP8" s="38"/>
      <c r="BQ8" s="35"/>
      <c r="BR8" s="39"/>
      <c r="BS8" s="54">
        <v>13</v>
      </c>
      <c r="BT8" s="55"/>
      <c r="BU8" s="41">
        <v>1</v>
      </c>
      <c r="BV8" s="41">
        <v>65</v>
      </c>
      <c r="BW8" s="41">
        <v>0</v>
      </c>
      <c r="BX8" s="42"/>
      <c r="BY8" s="43"/>
    </row>
    <row r="9" spans="1:77" ht="17.350000000000001" customHeight="1">
      <c r="A9" s="66" t="str">
        <f t="shared" si="1"/>
        <v>010001</v>
      </c>
      <c r="B9" s="63" t="s">
        <v>136</v>
      </c>
      <c r="C9" s="62">
        <f t="shared" si="0"/>
        <v>19010001007</v>
      </c>
      <c r="D9" s="66" t="str">
        <f t="shared" si="2"/>
        <v>01</v>
      </c>
      <c r="E9" s="32">
        <v>43252</v>
      </c>
      <c r="F9" s="33">
        <v>1</v>
      </c>
      <c r="G9" s="59">
        <v>3</v>
      </c>
      <c r="H9" s="58">
        <v>0</v>
      </c>
      <c r="I9" s="35">
        <v>0</v>
      </c>
      <c r="J9" s="35">
        <v>0</v>
      </c>
      <c r="K9" s="35"/>
      <c r="L9" s="35">
        <v>1</v>
      </c>
      <c r="M9" s="35">
        <v>1</v>
      </c>
      <c r="N9" s="35">
        <v>1</v>
      </c>
      <c r="O9" s="35">
        <v>1</v>
      </c>
      <c r="P9" s="35">
        <v>1</v>
      </c>
      <c r="Q9" s="34">
        <v>1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6"/>
      <c r="AA9" s="34">
        <v>5</v>
      </c>
      <c r="AB9" s="35">
        <v>1</v>
      </c>
      <c r="AC9" s="35">
        <v>3</v>
      </c>
      <c r="AD9" s="35">
        <v>3</v>
      </c>
      <c r="AE9" s="36">
        <v>6</v>
      </c>
      <c r="AF9" s="34">
        <v>-2</v>
      </c>
      <c r="AG9" s="35">
        <v>2</v>
      </c>
      <c r="AH9" s="35">
        <v>3</v>
      </c>
      <c r="AI9" s="35">
        <v>1</v>
      </c>
      <c r="AJ9" s="35">
        <v>2</v>
      </c>
      <c r="AK9" s="35">
        <v>2</v>
      </c>
      <c r="AL9" s="35">
        <v>2</v>
      </c>
      <c r="AM9" s="35">
        <v>1</v>
      </c>
      <c r="AN9" s="35">
        <v>1</v>
      </c>
      <c r="AO9" s="35">
        <v>1</v>
      </c>
      <c r="AP9" s="36">
        <v>1</v>
      </c>
      <c r="AQ9" s="34"/>
      <c r="AR9" s="35"/>
      <c r="AS9" s="35"/>
      <c r="AT9" s="35"/>
      <c r="AU9" s="35"/>
      <c r="AV9" s="35"/>
      <c r="AW9" s="35"/>
      <c r="AX9" s="37"/>
      <c r="AY9" s="34">
        <v>1</v>
      </c>
      <c r="AZ9" s="35">
        <v>4</v>
      </c>
      <c r="BA9" s="35">
        <v>1</v>
      </c>
      <c r="BB9" s="35">
        <v>120</v>
      </c>
      <c r="BC9" s="35">
        <v>0</v>
      </c>
      <c r="BD9" s="35"/>
      <c r="BE9" s="35">
        <v>1</v>
      </c>
      <c r="BF9" s="35">
        <v>42</v>
      </c>
      <c r="BG9" s="35">
        <v>0</v>
      </c>
      <c r="BH9" s="35">
        <v>1</v>
      </c>
      <c r="BI9" s="35">
        <v>42</v>
      </c>
      <c r="BJ9" s="35">
        <v>1</v>
      </c>
      <c r="BK9" s="35">
        <v>42</v>
      </c>
      <c r="BL9" s="35">
        <v>0</v>
      </c>
      <c r="BM9" s="35"/>
      <c r="BN9" s="35"/>
      <c r="BO9" s="37"/>
      <c r="BP9" s="38"/>
      <c r="BQ9" s="35"/>
      <c r="BR9" s="39"/>
      <c r="BS9" s="54">
        <v>22</v>
      </c>
      <c r="BT9" s="55"/>
      <c r="BU9" s="41">
        <v>2</v>
      </c>
      <c r="BV9" s="41">
        <v>42</v>
      </c>
      <c r="BW9" s="41">
        <v>0</v>
      </c>
      <c r="BX9" s="42"/>
      <c r="BY9" s="43"/>
    </row>
    <row r="10" spans="1:77" ht="17.350000000000001" customHeight="1">
      <c r="A10" s="66" t="str">
        <f t="shared" si="1"/>
        <v>010001</v>
      </c>
      <c r="B10" s="63" t="s">
        <v>137</v>
      </c>
      <c r="C10" s="62">
        <f t="shared" si="0"/>
        <v>19010001008</v>
      </c>
      <c r="D10" s="66" t="str">
        <f t="shared" si="2"/>
        <v>01</v>
      </c>
      <c r="E10" s="32">
        <v>43252</v>
      </c>
      <c r="F10" s="33">
        <v>4</v>
      </c>
      <c r="G10" s="59">
        <v>5</v>
      </c>
      <c r="H10" s="58">
        <v>0</v>
      </c>
      <c r="I10" s="35">
        <v>0</v>
      </c>
      <c r="J10" s="35">
        <v>0</v>
      </c>
      <c r="K10" s="35">
        <v>1</v>
      </c>
      <c r="L10" s="35">
        <v>1</v>
      </c>
      <c r="M10" s="35">
        <v>1</v>
      </c>
      <c r="N10" s="35">
        <v>1</v>
      </c>
      <c r="O10" s="35">
        <v>1</v>
      </c>
      <c r="P10" s="35">
        <v>1</v>
      </c>
      <c r="Q10" s="34">
        <v>1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6"/>
      <c r="AA10" s="34">
        <v>2</v>
      </c>
      <c r="AB10" s="35">
        <v>2</v>
      </c>
      <c r="AC10" s="35">
        <v>3</v>
      </c>
      <c r="AD10" s="35">
        <v>3</v>
      </c>
      <c r="AE10" s="36">
        <v>6</v>
      </c>
      <c r="AF10" s="34">
        <v>1</v>
      </c>
      <c r="AG10" s="35">
        <v>1</v>
      </c>
      <c r="AH10" s="35">
        <v>0</v>
      </c>
      <c r="AI10" s="35">
        <v>1</v>
      </c>
      <c r="AJ10" s="35">
        <v>1</v>
      </c>
      <c r="AK10" s="35">
        <v>1</v>
      </c>
      <c r="AL10" s="35">
        <v>2</v>
      </c>
      <c r="AM10" s="35">
        <v>1</v>
      </c>
      <c r="AN10" s="35">
        <v>-3</v>
      </c>
      <c r="AO10" s="35">
        <v>0</v>
      </c>
      <c r="AP10" s="36">
        <v>2</v>
      </c>
      <c r="AQ10" s="34"/>
      <c r="AR10" s="35"/>
      <c r="AS10" s="35"/>
      <c r="AT10" s="35"/>
      <c r="AU10" s="35"/>
      <c r="AV10" s="35"/>
      <c r="AW10" s="35"/>
      <c r="AX10" s="37"/>
      <c r="AY10" s="34">
        <v>1</v>
      </c>
      <c r="AZ10" s="35">
        <v>1</v>
      </c>
      <c r="BA10" s="35">
        <v>1</v>
      </c>
      <c r="BB10" s="35">
        <v>30</v>
      </c>
      <c r="BC10" s="35">
        <v>0</v>
      </c>
      <c r="BD10" s="35"/>
      <c r="BE10" s="35">
        <v>0</v>
      </c>
      <c r="BF10" s="35"/>
      <c r="BG10" s="35">
        <v>0</v>
      </c>
      <c r="BH10" s="35">
        <v>0</v>
      </c>
      <c r="BI10" s="35"/>
      <c r="BJ10" s="35">
        <v>0</v>
      </c>
      <c r="BK10" s="35"/>
      <c r="BL10" s="35">
        <v>0</v>
      </c>
      <c r="BM10" s="35"/>
      <c r="BN10" s="35"/>
      <c r="BO10" s="37"/>
      <c r="BP10" s="38"/>
      <c r="BQ10" s="35"/>
      <c r="BR10" s="39"/>
      <c r="BS10" s="54">
        <v>22</v>
      </c>
      <c r="BT10" s="55"/>
      <c r="BU10" s="41">
        <v>1</v>
      </c>
      <c r="BV10" s="41">
        <v>75</v>
      </c>
      <c r="BW10" s="41">
        <v>0</v>
      </c>
      <c r="BX10" s="42"/>
      <c r="BY10" s="43"/>
    </row>
    <row r="11" spans="1:77" ht="17.350000000000001" customHeight="1">
      <c r="A11" s="66" t="str">
        <f t="shared" si="1"/>
        <v>010001</v>
      </c>
      <c r="B11" s="63" t="s">
        <v>138</v>
      </c>
      <c r="C11" s="62">
        <f t="shared" si="0"/>
        <v>19010001009</v>
      </c>
      <c r="D11" s="66" t="str">
        <f t="shared" si="2"/>
        <v>01</v>
      </c>
      <c r="E11" s="32">
        <v>43252</v>
      </c>
      <c r="F11" s="33">
        <v>4</v>
      </c>
      <c r="G11" s="43">
        <v>3</v>
      </c>
      <c r="H11" s="58">
        <v>0</v>
      </c>
      <c r="I11" s="35">
        <v>0</v>
      </c>
      <c r="J11" s="35">
        <v>0</v>
      </c>
      <c r="K11" s="35">
        <v>1</v>
      </c>
      <c r="L11" s="35">
        <v>1</v>
      </c>
      <c r="M11" s="35">
        <v>1</v>
      </c>
      <c r="N11" s="35">
        <v>1</v>
      </c>
      <c r="O11" s="35">
        <v>1</v>
      </c>
      <c r="P11" s="35">
        <v>1</v>
      </c>
      <c r="Q11" s="34">
        <v>0</v>
      </c>
      <c r="R11" s="35">
        <v>0</v>
      </c>
      <c r="S11" s="35">
        <v>0</v>
      </c>
      <c r="T11" s="35">
        <v>0</v>
      </c>
      <c r="U11" s="35">
        <v>1</v>
      </c>
      <c r="V11" s="35">
        <v>0</v>
      </c>
      <c r="W11" s="35">
        <v>0</v>
      </c>
      <c r="X11" s="35">
        <v>0</v>
      </c>
      <c r="Y11" s="35">
        <v>1</v>
      </c>
      <c r="Z11" s="87" t="s">
        <v>865</v>
      </c>
      <c r="AA11" s="34">
        <v>1</v>
      </c>
      <c r="AB11" s="35">
        <v>4</v>
      </c>
      <c r="AC11" s="35">
        <v>3</v>
      </c>
      <c r="AD11" s="35">
        <v>3</v>
      </c>
      <c r="AE11" s="36">
        <v>6</v>
      </c>
      <c r="AF11" s="34">
        <v>0</v>
      </c>
      <c r="AG11" s="35">
        <v>2</v>
      </c>
      <c r="AH11" s="35">
        <v>0</v>
      </c>
      <c r="AI11" s="35">
        <v>1</v>
      </c>
      <c r="AJ11" s="35">
        <v>2</v>
      </c>
      <c r="AK11" s="35">
        <v>2</v>
      </c>
      <c r="AL11" s="35">
        <v>2</v>
      </c>
      <c r="AM11" s="35">
        <v>-1</v>
      </c>
      <c r="AN11" s="35">
        <v>-3</v>
      </c>
      <c r="AO11" s="35">
        <v>0</v>
      </c>
      <c r="AP11" s="36">
        <v>3</v>
      </c>
      <c r="AQ11" s="34">
        <v>0</v>
      </c>
      <c r="AR11" s="35">
        <v>0</v>
      </c>
      <c r="AS11" s="35">
        <v>1</v>
      </c>
      <c r="AT11" s="35">
        <v>0</v>
      </c>
      <c r="AU11" s="35">
        <v>0</v>
      </c>
      <c r="AV11" s="35">
        <v>0</v>
      </c>
      <c r="AW11" s="35">
        <v>0</v>
      </c>
      <c r="AX11" s="37">
        <v>0</v>
      </c>
      <c r="AY11" s="34">
        <v>0</v>
      </c>
      <c r="AZ11" s="35"/>
      <c r="BA11" s="35">
        <v>0</v>
      </c>
      <c r="BB11" s="35">
        <v>0</v>
      </c>
      <c r="BC11" s="35">
        <v>1</v>
      </c>
      <c r="BD11" s="35">
        <v>15</v>
      </c>
      <c r="BE11" s="35">
        <v>1</v>
      </c>
      <c r="BF11" s="35">
        <v>128</v>
      </c>
      <c r="BG11" s="35">
        <v>0</v>
      </c>
      <c r="BH11" s="35">
        <v>1</v>
      </c>
      <c r="BI11" s="35">
        <v>128</v>
      </c>
      <c r="BJ11" s="35">
        <v>1</v>
      </c>
      <c r="BK11" s="35">
        <v>128</v>
      </c>
      <c r="BL11" s="35">
        <v>0</v>
      </c>
      <c r="BM11" s="35"/>
      <c r="BN11" s="35"/>
      <c r="BO11" s="37"/>
      <c r="BP11" s="38"/>
      <c r="BQ11" s="35"/>
      <c r="BR11" s="39"/>
      <c r="BS11" s="54">
        <v>22</v>
      </c>
      <c r="BT11" s="55"/>
      <c r="BU11" s="41">
        <v>1</v>
      </c>
      <c r="BV11" s="41">
        <v>42</v>
      </c>
      <c r="BW11" s="41">
        <v>0</v>
      </c>
      <c r="BX11" s="42"/>
      <c r="BY11" s="92"/>
    </row>
    <row r="12" spans="1:77" ht="17.350000000000001" customHeight="1">
      <c r="A12" s="66" t="str">
        <f t="shared" si="1"/>
        <v>010001</v>
      </c>
      <c r="B12" s="63" t="s">
        <v>139</v>
      </c>
      <c r="C12" s="62">
        <f t="shared" si="0"/>
        <v>19010001010</v>
      </c>
      <c r="D12" s="66" t="str">
        <f t="shared" si="2"/>
        <v>01</v>
      </c>
      <c r="E12" s="32">
        <v>43252</v>
      </c>
      <c r="F12" s="33">
        <v>4</v>
      </c>
      <c r="G12" s="43">
        <v>3</v>
      </c>
      <c r="H12" s="58">
        <v>0</v>
      </c>
      <c r="I12" s="35">
        <v>0</v>
      </c>
      <c r="J12" s="35">
        <v>0</v>
      </c>
      <c r="K12" s="35">
        <v>1</v>
      </c>
      <c r="L12" s="35">
        <v>1</v>
      </c>
      <c r="M12" s="35">
        <v>1</v>
      </c>
      <c r="N12" s="35">
        <v>1</v>
      </c>
      <c r="O12" s="35">
        <v>1</v>
      </c>
      <c r="P12" s="35">
        <v>1</v>
      </c>
      <c r="Q12" s="34">
        <v>1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6"/>
      <c r="AA12" s="34">
        <v>3</v>
      </c>
      <c r="AB12" s="35">
        <v>3</v>
      </c>
      <c r="AC12" s="35">
        <v>3</v>
      </c>
      <c r="AD12" s="35">
        <v>3</v>
      </c>
      <c r="AE12" s="36">
        <v>6</v>
      </c>
      <c r="AF12" s="34">
        <v>1</v>
      </c>
      <c r="AG12" s="35">
        <v>3</v>
      </c>
      <c r="AH12" s="35">
        <v>0</v>
      </c>
      <c r="AI12" s="35">
        <v>1</v>
      </c>
      <c r="AJ12" s="35">
        <v>3</v>
      </c>
      <c r="AK12" s="35">
        <v>3</v>
      </c>
      <c r="AL12" s="35">
        <v>2</v>
      </c>
      <c r="AM12" s="35">
        <v>-1</v>
      </c>
      <c r="AN12" s="35">
        <v>1</v>
      </c>
      <c r="AO12" s="35">
        <v>0</v>
      </c>
      <c r="AP12" s="36">
        <v>0</v>
      </c>
      <c r="AQ12" s="34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1</v>
      </c>
      <c r="AX12" s="37">
        <v>0</v>
      </c>
      <c r="AY12" s="34">
        <v>0</v>
      </c>
      <c r="AZ12" s="35"/>
      <c r="BA12" s="35">
        <v>1</v>
      </c>
      <c r="BB12" s="35">
        <v>30</v>
      </c>
      <c r="BC12" s="35">
        <v>0</v>
      </c>
      <c r="BD12" s="35"/>
      <c r="BE12" s="35">
        <v>0</v>
      </c>
      <c r="BF12" s="35"/>
      <c r="BG12" s="35">
        <v>0</v>
      </c>
      <c r="BH12" s="35">
        <v>0</v>
      </c>
      <c r="BI12" s="35"/>
      <c r="BJ12" s="35">
        <v>0</v>
      </c>
      <c r="BK12" s="35"/>
      <c r="BL12" s="35">
        <v>0</v>
      </c>
      <c r="BM12" s="35"/>
      <c r="BN12" s="35"/>
      <c r="BO12" s="37"/>
      <c r="BP12" s="38"/>
      <c r="BQ12" s="35"/>
      <c r="BR12" s="39"/>
      <c r="BS12" s="54">
        <v>34</v>
      </c>
      <c r="BT12" s="55"/>
      <c r="BU12" s="41">
        <v>1</v>
      </c>
      <c r="BV12" s="41">
        <v>62</v>
      </c>
      <c r="BW12" s="41">
        <v>0</v>
      </c>
      <c r="BX12" s="42"/>
      <c r="BY12" s="92"/>
    </row>
    <row r="13" spans="1:77" ht="17.350000000000001" customHeight="1">
      <c r="A13" s="66" t="str">
        <f t="shared" si="1"/>
        <v>010001</v>
      </c>
      <c r="B13" s="63" t="s">
        <v>140</v>
      </c>
      <c r="C13" s="62">
        <f t="shared" si="0"/>
        <v>19010001011</v>
      </c>
      <c r="D13" s="66" t="str">
        <f t="shared" si="2"/>
        <v>01</v>
      </c>
      <c r="E13" s="32">
        <v>43252</v>
      </c>
      <c r="F13" s="33">
        <v>1</v>
      </c>
      <c r="G13" s="59">
        <v>2</v>
      </c>
      <c r="H13" s="58">
        <v>0</v>
      </c>
      <c r="I13" s="35">
        <v>0</v>
      </c>
      <c r="J13" s="35">
        <v>0</v>
      </c>
      <c r="K13" s="35">
        <v>1</v>
      </c>
      <c r="L13" s="35">
        <v>1</v>
      </c>
      <c r="M13" s="35">
        <v>1</v>
      </c>
      <c r="N13" s="35">
        <v>0</v>
      </c>
      <c r="O13" s="35">
        <v>1</v>
      </c>
      <c r="P13" s="35">
        <v>1</v>
      </c>
      <c r="Q13" s="34">
        <v>1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6"/>
      <c r="AA13" s="34">
        <v>2</v>
      </c>
      <c r="AB13" s="35">
        <v>4</v>
      </c>
      <c r="AC13" s="35">
        <v>3</v>
      </c>
      <c r="AD13" s="35">
        <v>3</v>
      </c>
      <c r="AE13" s="36">
        <v>6</v>
      </c>
      <c r="AF13" s="34">
        <v>3</v>
      </c>
      <c r="AG13" s="35">
        <v>3</v>
      </c>
      <c r="AH13" s="35">
        <v>2</v>
      </c>
      <c r="AI13" s="35">
        <v>1</v>
      </c>
      <c r="AJ13" s="35">
        <v>3</v>
      </c>
      <c r="AK13" s="35">
        <v>3</v>
      </c>
      <c r="AL13" s="35">
        <v>2</v>
      </c>
      <c r="AM13" s="35">
        <v>2</v>
      </c>
      <c r="AN13" s="35">
        <v>2</v>
      </c>
      <c r="AO13" s="35">
        <v>2</v>
      </c>
      <c r="AP13" s="36">
        <v>2</v>
      </c>
      <c r="AQ13" s="34"/>
      <c r="AR13" s="35"/>
      <c r="AS13" s="35"/>
      <c r="AT13" s="35"/>
      <c r="AU13" s="35"/>
      <c r="AV13" s="35"/>
      <c r="AW13" s="35"/>
      <c r="AX13" s="37"/>
      <c r="AY13" s="34">
        <v>0</v>
      </c>
      <c r="AZ13" s="35"/>
      <c r="BA13" s="35">
        <v>0</v>
      </c>
      <c r="BB13" s="35"/>
      <c r="BC13" s="35">
        <v>1</v>
      </c>
      <c r="BD13" s="35">
        <v>42</v>
      </c>
      <c r="BE13" s="35">
        <v>1</v>
      </c>
      <c r="BF13" s="35"/>
      <c r="BG13" s="35">
        <v>1</v>
      </c>
      <c r="BH13" s="35">
        <v>1</v>
      </c>
      <c r="BI13" s="35"/>
      <c r="BJ13" s="35">
        <v>1</v>
      </c>
      <c r="BK13" s="35"/>
      <c r="BL13" s="35">
        <v>1</v>
      </c>
      <c r="BM13" s="35"/>
      <c r="BN13" s="35"/>
      <c r="BO13" s="37"/>
      <c r="BP13" s="38"/>
      <c r="BQ13" s="35"/>
      <c r="BR13" s="39"/>
      <c r="BS13" s="54"/>
      <c r="BT13" s="55"/>
      <c r="BU13" s="41">
        <v>2</v>
      </c>
      <c r="BV13" s="41">
        <v>38</v>
      </c>
      <c r="BW13" s="41">
        <v>0</v>
      </c>
      <c r="BX13" s="42"/>
      <c r="BY13" s="43"/>
    </row>
    <row r="14" spans="1:77" ht="17.350000000000001" customHeight="1">
      <c r="A14" s="66" t="str">
        <f t="shared" si="1"/>
        <v>010001</v>
      </c>
      <c r="B14" s="63" t="s">
        <v>141</v>
      </c>
      <c r="C14" s="62">
        <f t="shared" si="0"/>
        <v>19010001012</v>
      </c>
      <c r="D14" s="66" t="str">
        <f t="shared" si="2"/>
        <v>01</v>
      </c>
      <c r="E14" s="32">
        <v>43252</v>
      </c>
      <c r="F14" s="33">
        <v>2</v>
      </c>
      <c r="G14" s="59">
        <v>1</v>
      </c>
      <c r="H14" s="58">
        <v>0</v>
      </c>
      <c r="I14" s="35">
        <v>0</v>
      </c>
      <c r="J14" s="35">
        <v>0</v>
      </c>
      <c r="K14" s="35">
        <v>1</v>
      </c>
      <c r="L14" s="35">
        <v>1</v>
      </c>
      <c r="M14" s="35">
        <v>1</v>
      </c>
      <c r="N14" s="35">
        <v>1</v>
      </c>
      <c r="O14" s="35">
        <v>1</v>
      </c>
      <c r="P14" s="35">
        <v>1</v>
      </c>
      <c r="Q14" s="34">
        <v>1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1</v>
      </c>
      <c r="Y14" s="35">
        <v>0</v>
      </c>
      <c r="Z14" s="36"/>
      <c r="AA14" s="34">
        <v>3</v>
      </c>
      <c r="AB14" s="35">
        <v>6</v>
      </c>
      <c r="AC14" s="35">
        <v>3</v>
      </c>
      <c r="AD14" s="35">
        <v>3</v>
      </c>
      <c r="AE14" s="36">
        <v>6</v>
      </c>
      <c r="AF14" s="34">
        <v>2</v>
      </c>
      <c r="AG14" s="35">
        <v>-3</v>
      </c>
      <c r="AH14" s="35">
        <v>2</v>
      </c>
      <c r="AI14" s="35">
        <v>1</v>
      </c>
      <c r="AJ14" s="35">
        <v>-3</v>
      </c>
      <c r="AK14" s="35">
        <v>-3</v>
      </c>
      <c r="AL14" s="35">
        <v>2</v>
      </c>
      <c r="AM14" s="35">
        <v>-1</v>
      </c>
      <c r="AN14" s="35">
        <v>-1</v>
      </c>
      <c r="AO14" s="35">
        <v>-1</v>
      </c>
      <c r="AP14" s="36">
        <v>-1</v>
      </c>
      <c r="AQ14" s="34"/>
      <c r="AR14" s="35"/>
      <c r="AS14" s="35"/>
      <c r="AT14" s="35"/>
      <c r="AU14" s="35"/>
      <c r="AV14" s="35"/>
      <c r="AW14" s="35"/>
      <c r="AX14" s="37"/>
      <c r="AY14" s="34">
        <v>1</v>
      </c>
      <c r="AZ14" s="35">
        <v>1</v>
      </c>
      <c r="BA14" s="35">
        <v>0</v>
      </c>
      <c r="BB14" s="35"/>
      <c r="BC14" s="35">
        <v>0</v>
      </c>
      <c r="BD14" s="35"/>
      <c r="BE14" s="35">
        <v>1</v>
      </c>
      <c r="BF14" s="35"/>
      <c r="BG14" s="35">
        <v>1</v>
      </c>
      <c r="BH14" s="35">
        <v>1</v>
      </c>
      <c r="BI14" s="35"/>
      <c r="BJ14" s="35">
        <v>1</v>
      </c>
      <c r="BK14" s="35"/>
      <c r="BL14" s="35">
        <v>1</v>
      </c>
      <c r="BM14" s="35"/>
      <c r="BN14" s="35"/>
      <c r="BO14" s="37"/>
      <c r="BP14" s="38"/>
      <c r="BQ14" s="35"/>
      <c r="BR14" s="39"/>
      <c r="BS14" s="54"/>
      <c r="BT14" s="55"/>
      <c r="BU14" s="41">
        <v>1</v>
      </c>
      <c r="BV14" s="41">
        <v>48</v>
      </c>
      <c r="BW14" s="41">
        <v>1</v>
      </c>
      <c r="BX14" s="42" t="s">
        <v>863</v>
      </c>
      <c r="BY14" s="43"/>
    </row>
    <row r="15" spans="1:77" ht="17.350000000000001" customHeight="1">
      <c r="A15" s="66" t="str">
        <f t="shared" si="1"/>
        <v>010001</v>
      </c>
      <c r="B15" s="63" t="s">
        <v>142</v>
      </c>
      <c r="C15" s="62">
        <f t="shared" si="0"/>
        <v>19010001013</v>
      </c>
      <c r="D15" s="66" t="str">
        <f t="shared" si="2"/>
        <v>01</v>
      </c>
      <c r="E15" s="32">
        <v>43252</v>
      </c>
      <c r="F15" s="33">
        <v>4</v>
      </c>
      <c r="G15" s="59">
        <v>1</v>
      </c>
      <c r="H15" s="58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4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6"/>
      <c r="AA15" s="34">
        <v>5</v>
      </c>
      <c r="AB15" s="35">
        <v>5</v>
      </c>
      <c r="AC15" s="35">
        <v>3</v>
      </c>
      <c r="AD15" s="35">
        <v>3</v>
      </c>
      <c r="AE15" s="36">
        <v>6</v>
      </c>
      <c r="AF15" s="34">
        <v>-2</v>
      </c>
      <c r="AG15" s="35">
        <v>3</v>
      </c>
      <c r="AH15" s="35">
        <v>-1</v>
      </c>
      <c r="AI15" s="35">
        <v>1</v>
      </c>
      <c r="AJ15" s="35">
        <v>3</v>
      </c>
      <c r="AK15" s="35">
        <v>3</v>
      </c>
      <c r="AL15" s="35">
        <v>2</v>
      </c>
      <c r="AM15" s="35">
        <v>-2</v>
      </c>
      <c r="AN15" s="35">
        <v>-2</v>
      </c>
      <c r="AO15" s="35">
        <v>-2</v>
      </c>
      <c r="AP15" s="36">
        <v>-2</v>
      </c>
      <c r="AQ15" s="34"/>
      <c r="AR15" s="35"/>
      <c r="AS15" s="35"/>
      <c r="AT15" s="35"/>
      <c r="AU15" s="35"/>
      <c r="AV15" s="35"/>
      <c r="AW15" s="35"/>
      <c r="AX15" s="37"/>
      <c r="AY15" s="34">
        <v>0</v>
      </c>
      <c r="AZ15" s="35"/>
      <c r="BA15" s="35">
        <v>1</v>
      </c>
      <c r="BB15" s="35">
        <v>30</v>
      </c>
      <c r="BC15" s="35">
        <v>0</v>
      </c>
      <c r="BD15" s="35"/>
      <c r="BE15" s="35">
        <v>0</v>
      </c>
      <c r="BF15" s="35"/>
      <c r="BG15" s="35">
        <v>0</v>
      </c>
      <c r="BH15" s="35">
        <v>0</v>
      </c>
      <c r="BI15" s="35"/>
      <c r="BJ15" s="35">
        <v>0</v>
      </c>
      <c r="BK15" s="35"/>
      <c r="BL15" s="35">
        <v>0</v>
      </c>
      <c r="BM15" s="35"/>
      <c r="BN15" s="35"/>
      <c r="BO15" s="37"/>
      <c r="BP15" s="38"/>
      <c r="BQ15" s="35"/>
      <c r="BR15" s="39"/>
      <c r="BS15" s="90">
        <v>99</v>
      </c>
      <c r="BT15" s="91" t="s">
        <v>866</v>
      </c>
      <c r="BU15" s="41">
        <v>1</v>
      </c>
      <c r="BV15" s="41">
        <v>48</v>
      </c>
      <c r="BW15" s="41">
        <v>0</v>
      </c>
      <c r="BX15" s="42"/>
      <c r="BY15" s="43"/>
    </row>
    <row r="16" spans="1:77" ht="17.350000000000001" customHeight="1">
      <c r="A16" s="66" t="str">
        <f t="shared" si="1"/>
        <v>010001</v>
      </c>
      <c r="B16" s="63" t="s">
        <v>143</v>
      </c>
      <c r="C16" s="62">
        <f t="shared" si="0"/>
        <v>19010001014</v>
      </c>
      <c r="D16" s="66" t="str">
        <f t="shared" si="2"/>
        <v>01</v>
      </c>
      <c r="E16" s="32">
        <v>43252</v>
      </c>
      <c r="F16" s="33">
        <v>3</v>
      </c>
      <c r="G16" s="59">
        <v>4</v>
      </c>
      <c r="H16" s="58">
        <v>0</v>
      </c>
      <c r="I16" s="35">
        <v>0</v>
      </c>
      <c r="J16" s="35">
        <v>0</v>
      </c>
      <c r="K16" s="35">
        <v>0</v>
      </c>
      <c r="L16" s="35">
        <v>1</v>
      </c>
      <c r="M16" s="35">
        <v>0</v>
      </c>
      <c r="N16" s="35">
        <v>0</v>
      </c>
      <c r="O16" s="35">
        <v>0</v>
      </c>
      <c r="P16" s="35">
        <v>0</v>
      </c>
      <c r="Q16" s="34">
        <v>1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1</v>
      </c>
      <c r="X16" s="35">
        <v>0</v>
      </c>
      <c r="Y16" s="35">
        <v>0</v>
      </c>
      <c r="Z16" s="36"/>
      <c r="AA16" s="34">
        <v>4</v>
      </c>
      <c r="AB16" s="35">
        <v>2</v>
      </c>
      <c r="AC16" s="35">
        <v>3</v>
      </c>
      <c r="AD16" s="35">
        <v>3</v>
      </c>
      <c r="AE16" s="36">
        <v>6</v>
      </c>
      <c r="AF16" s="34">
        <v>1</v>
      </c>
      <c r="AG16" s="35">
        <v>3</v>
      </c>
      <c r="AH16" s="35">
        <v>-2</v>
      </c>
      <c r="AI16" s="35">
        <v>2</v>
      </c>
      <c r="AJ16" s="35">
        <v>3</v>
      </c>
      <c r="AK16" s="35">
        <v>3</v>
      </c>
      <c r="AL16" s="35">
        <v>2</v>
      </c>
      <c r="AM16" s="35">
        <v>3</v>
      </c>
      <c r="AN16" s="35">
        <v>3</v>
      </c>
      <c r="AO16" s="35">
        <v>3</v>
      </c>
      <c r="AP16" s="36">
        <v>3</v>
      </c>
      <c r="AQ16" s="34">
        <v>1</v>
      </c>
      <c r="AR16" s="35">
        <v>1</v>
      </c>
      <c r="AS16" s="35">
        <v>1</v>
      </c>
      <c r="AT16" s="35">
        <v>0</v>
      </c>
      <c r="AU16" s="35">
        <v>0</v>
      </c>
      <c r="AV16" s="35">
        <v>0</v>
      </c>
      <c r="AW16" s="35">
        <v>0</v>
      </c>
      <c r="AX16" s="37">
        <v>1</v>
      </c>
      <c r="AY16" s="34">
        <v>0</v>
      </c>
      <c r="AZ16" s="35"/>
      <c r="BA16" s="35">
        <v>1</v>
      </c>
      <c r="BB16" s="35">
        <v>30</v>
      </c>
      <c r="BC16" s="35">
        <v>0</v>
      </c>
      <c r="BD16" s="35"/>
      <c r="BE16" s="35">
        <v>0</v>
      </c>
      <c r="BF16" s="35"/>
      <c r="BG16" s="35">
        <v>0</v>
      </c>
      <c r="BH16" s="35">
        <v>0</v>
      </c>
      <c r="BI16" s="35"/>
      <c r="BJ16" s="35">
        <v>0</v>
      </c>
      <c r="BK16" s="35"/>
      <c r="BL16" s="35">
        <v>0</v>
      </c>
      <c r="BM16" s="35"/>
      <c r="BN16" s="35"/>
      <c r="BO16" s="37"/>
      <c r="BP16" s="38"/>
      <c r="BQ16" s="35"/>
      <c r="BR16" s="39"/>
      <c r="BS16" s="54"/>
      <c r="BT16" s="55"/>
      <c r="BU16" s="41">
        <v>1</v>
      </c>
      <c r="BV16" s="41">
        <v>65</v>
      </c>
      <c r="BW16" s="41">
        <v>0</v>
      </c>
      <c r="BX16" s="42"/>
      <c r="BY16" s="43"/>
    </row>
    <row r="17" spans="1:77" ht="17.350000000000001" customHeight="1">
      <c r="A17" s="66" t="str">
        <f t="shared" si="1"/>
        <v>010001</v>
      </c>
      <c r="B17" s="63" t="s">
        <v>144</v>
      </c>
      <c r="C17" s="62">
        <f t="shared" si="0"/>
        <v>19010001015</v>
      </c>
      <c r="D17" s="66" t="str">
        <f t="shared" si="2"/>
        <v>01</v>
      </c>
      <c r="E17" s="32">
        <v>43252</v>
      </c>
      <c r="F17" s="33">
        <v>4</v>
      </c>
      <c r="G17" s="59">
        <v>5</v>
      </c>
      <c r="H17" s="58">
        <v>0</v>
      </c>
      <c r="I17" s="35">
        <v>0</v>
      </c>
      <c r="J17" s="35">
        <v>0</v>
      </c>
      <c r="K17" s="35">
        <v>0</v>
      </c>
      <c r="L17" s="35">
        <v>1</v>
      </c>
      <c r="M17" s="35">
        <v>0</v>
      </c>
      <c r="N17" s="35">
        <v>0</v>
      </c>
      <c r="O17" s="35">
        <v>0</v>
      </c>
      <c r="P17" s="35">
        <v>0</v>
      </c>
      <c r="Q17" s="34">
        <v>1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6"/>
      <c r="AA17" s="34">
        <v>4</v>
      </c>
      <c r="AB17" s="35">
        <v>1</v>
      </c>
      <c r="AC17" s="35">
        <v>3</v>
      </c>
      <c r="AD17" s="35">
        <v>3</v>
      </c>
      <c r="AE17" s="36">
        <v>6</v>
      </c>
      <c r="AF17" s="34">
        <v>1</v>
      </c>
      <c r="AG17" s="35">
        <v>1</v>
      </c>
      <c r="AH17" s="35">
        <v>0</v>
      </c>
      <c r="AI17" s="35">
        <v>1</v>
      </c>
      <c r="AJ17" s="35">
        <v>1</v>
      </c>
      <c r="AK17" s="35">
        <v>1</v>
      </c>
      <c r="AL17" s="35">
        <v>2</v>
      </c>
      <c r="AM17" s="35">
        <v>1</v>
      </c>
      <c r="AN17" s="35">
        <v>-3</v>
      </c>
      <c r="AO17" s="35">
        <v>0</v>
      </c>
      <c r="AP17" s="36">
        <v>2</v>
      </c>
      <c r="AQ17" s="34"/>
      <c r="AR17" s="35"/>
      <c r="AS17" s="35"/>
      <c r="AT17" s="35"/>
      <c r="AU17" s="35"/>
      <c r="AV17" s="35"/>
      <c r="AW17" s="35"/>
      <c r="AX17" s="37"/>
      <c r="AY17" s="34">
        <v>1</v>
      </c>
      <c r="AZ17" s="35">
        <v>4</v>
      </c>
      <c r="BA17" s="35">
        <v>1</v>
      </c>
      <c r="BB17" s="35">
        <v>50</v>
      </c>
      <c r="BC17" s="35">
        <v>0</v>
      </c>
      <c r="BD17" s="35">
        <v>0</v>
      </c>
      <c r="BE17" s="35">
        <v>1</v>
      </c>
      <c r="BF17" s="35">
        <v>15</v>
      </c>
      <c r="BG17" s="35">
        <v>0</v>
      </c>
      <c r="BH17" s="35">
        <v>1</v>
      </c>
      <c r="BI17" s="35">
        <v>15</v>
      </c>
      <c r="BJ17" s="35">
        <v>1</v>
      </c>
      <c r="BK17" s="35">
        <v>15</v>
      </c>
      <c r="BL17" s="35">
        <v>0</v>
      </c>
      <c r="BM17" s="35"/>
      <c r="BN17" s="35"/>
      <c r="BO17" s="37"/>
      <c r="BP17" s="38"/>
      <c r="BQ17" s="35"/>
      <c r="BR17" s="39" t="s">
        <v>129</v>
      </c>
      <c r="BS17" s="54"/>
      <c r="BT17" s="55"/>
      <c r="BU17" s="41">
        <v>2</v>
      </c>
      <c r="BV17" s="41">
        <v>42</v>
      </c>
      <c r="BW17" s="41">
        <v>0</v>
      </c>
      <c r="BX17" s="42"/>
      <c r="BY17" s="43"/>
    </row>
    <row r="18" spans="1:77" ht="17.350000000000001" customHeight="1">
      <c r="A18" s="66" t="str">
        <f t="shared" si="1"/>
        <v>010001</v>
      </c>
      <c r="B18" s="63" t="s">
        <v>145</v>
      </c>
      <c r="C18" s="62">
        <f t="shared" si="0"/>
        <v>19010001016</v>
      </c>
      <c r="D18" s="66" t="str">
        <f t="shared" si="2"/>
        <v>01</v>
      </c>
      <c r="E18" s="32">
        <v>43252</v>
      </c>
      <c r="F18" s="33">
        <v>1</v>
      </c>
      <c r="G18" s="59">
        <v>3</v>
      </c>
      <c r="H18" s="58">
        <v>0</v>
      </c>
      <c r="I18" s="35">
        <v>0</v>
      </c>
      <c r="J18" s="35">
        <v>0</v>
      </c>
      <c r="K18" s="35">
        <v>0</v>
      </c>
      <c r="L18" s="35">
        <v>1</v>
      </c>
      <c r="M18" s="35">
        <v>0</v>
      </c>
      <c r="N18" s="35">
        <v>0</v>
      </c>
      <c r="O18" s="35">
        <v>0</v>
      </c>
      <c r="P18" s="35">
        <v>0</v>
      </c>
      <c r="Q18" s="34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6"/>
      <c r="AA18" s="34">
        <v>5</v>
      </c>
      <c r="AB18" s="35">
        <v>3</v>
      </c>
      <c r="AC18" s="35">
        <v>3</v>
      </c>
      <c r="AD18" s="35">
        <v>3</v>
      </c>
      <c r="AE18" s="36">
        <v>6</v>
      </c>
      <c r="AF18" s="34">
        <v>0</v>
      </c>
      <c r="AG18" s="35">
        <v>2</v>
      </c>
      <c r="AH18" s="35">
        <v>0</v>
      </c>
      <c r="AI18" s="35">
        <v>1</v>
      </c>
      <c r="AJ18" s="35">
        <v>2</v>
      </c>
      <c r="AK18" s="35">
        <v>2</v>
      </c>
      <c r="AL18" s="35">
        <v>2</v>
      </c>
      <c r="AM18" s="35">
        <v>-1</v>
      </c>
      <c r="AN18" s="35">
        <v>-3</v>
      </c>
      <c r="AO18" s="35">
        <v>0</v>
      </c>
      <c r="AP18" s="36">
        <v>3</v>
      </c>
      <c r="AQ18" s="34"/>
      <c r="AR18" s="35"/>
      <c r="AS18" s="35"/>
      <c r="AT18" s="35"/>
      <c r="AU18" s="35"/>
      <c r="AV18" s="35"/>
      <c r="AW18" s="35"/>
      <c r="AX18" s="37"/>
      <c r="AY18" s="34">
        <v>0</v>
      </c>
      <c r="AZ18" s="35"/>
      <c r="BA18" s="35">
        <v>1</v>
      </c>
      <c r="BB18" s="35">
        <v>30</v>
      </c>
      <c r="BC18" s="35">
        <v>1</v>
      </c>
      <c r="BD18" s="35">
        <v>10</v>
      </c>
      <c r="BE18" s="35">
        <v>0</v>
      </c>
      <c r="BF18" s="35"/>
      <c r="BG18" s="35">
        <v>0</v>
      </c>
      <c r="BH18" s="35">
        <v>0</v>
      </c>
      <c r="BI18" s="35"/>
      <c r="BJ18" s="35">
        <v>0</v>
      </c>
      <c r="BK18" s="35"/>
      <c r="BL18" s="35">
        <v>0</v>
      </c>
      <c r="BM18" s="35"/>
      <c r="BN18" s="35"/>
      <c r="BO18" s="37"/>
      <c r="BP18" s="38"/>
      <c r="BQ18" s="35"/>
      <c r="BR18" s="39"/>
      <c r="BS18" s="54"/>
      <c r="BT18" s="55"/>
      <c r="BU18" s="41">
        <v>1</v>
      </c>
      <c r="BV18" s="41">
        <v>75</v>
      </c>
      <c r="BW18" s="41">
        <v>0</v>
      </c>
      <c r="BX18" s="42"/>
      <c r="BY18" s="43"/>
    </row>
    <row r="19" spans="1:77" ht="17.350000000000001" customHeight="1">
      <c r="A19" s="66" t="str">
        <f t="shared" si="1"/>
        <v>010001</v>
      </c>
      <c r="B19" s="63" t="s">
        <v>146</v>
      </c>
      <c r="C19" s="62">
        <f t="shared" si="0"/>
        <v>19010001017</v>
      </c>
      <c r="D19" s="66" t="str">
        <f t="shared" si="2"/>
        <v>01</v>
      </c>
      <c r="E19" s="32">
        <v>43441</v>
      </c>
      <c r="F19" s="33">
        <v>4</v>
      </c>
      <c r="G19" s="59">
        <v>5</v>
      </c>
      <c r="H19" s="58">
        <v>0</v>
      </c>
      <c r="I19" s="35">
        <v>0</v>
      </c>
      <c r="J19" s="35">
        <v>0</v>
      </c>
      <c r="K19" s="35">
        <v>0</v>
      </c>
      <c r="L19" s="35">
        <v>1</v>
      </c>
      <c r="M19" s="35">
        <v>0</v>
      </c>
      <c r="N19" s="35">
        <v>0</v>
      </c>
      <c r="O19" s="35">
        <v>0</v>
      </c>
      <c r="P19" s="35">
        <v>0</v>
      </c>
      <c r="Q19" s="34">
        <v>1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6"/>
      <c r="AA19" s="34">
        <v>1</v>
      </c>
      <c r="AB19" s="35">
        <v>2</v>
      </c>
      <c r="AC19" s="35">
        <v>3</v>
      </c>
      <c r="AD19" s="35">
        <v>3</v>
      </c>
      <c r="AE19" s="36">
        <v>6</v>
      </c>
      <c r="AF19" s="34">
        <v>1</v>
      </c>
      <c r="AG19" s="35">
        <v>3</v>
      </c>
      <c r="AH19" s="35">
        <v>0</v>
      </c>
      <c r="AI19" s="35">
        <v>1</v>
      </c>
      <c r="AJ19" s="35">
        <v>3</v>
      </c>
      <c r="AK19" s="35">
        <v>3</v>
      </c>
      <c r="AL19" s="35">
        <v>2</v>
      </c>
      <c r="AM19" s="35">
        <v>-1</v>
      </c>
      <c r="AN19" s="35">
        <v>1</v>
      </c>
      <c r="AO19" s="35">
        <v>0</v>
      </c>
      <c r="AP19" s="36">
        <v>0</v>
      </c>
      <c r="AQ19" s="34"/>
      <c r="AR19" s="35"/>
      <c r="AS19" s="35"/>
      <c r="AT19" s="35"/>
      <c r="AU19" s="35"/>
      <c r="AV19" s="35"/>
      <c r="AW19" s="35"/>
      <c r="AX19" s="37"/>
      <c r="AY19" s="34">
        <v>0</v>
      </c>
      <c r="AZ19" s="35"/>
      <c r="BA19" s="35">
        <v>0</v>
      </c>
      <c r="BB19" s="35">
        <v>0</v>
      </c>
      <c r="BC19" s="35">
        <v>0</v>
      </c>
      <c r="BD19" s="35"/>
      <c r="BE19" s="35">
        <v>0</v>
      </c>
      <c r="BF19" s="35"/>
      <c r="BG19" s="35">
        <v>0</v>
      </c>
      <c r="BH19" s="35">
        <v>0</v>
      </c>
      <c r="BI19" s="35"/>
      <c r="BJ19" s="35">
        <v>0</v>
      </c>
      <c r="BK19" s="35"/>
      <c r="BL19" s="35">
        <v>0</v>
      </c>
      <c r="BM19" s="35"/>
      <c r="BN19" s="35"/>
      <c r="BO19" s="37">
        <v>1</v>
      </c>
      <c r="BP19" s="38"/>
      <c r="BQ19" s="35"/>
      <c r="BR19" s="39"/>
      <c r="BS19" s="54"/>
      <c r="BT19" s="55"/>
      <c r="BU19" s="41">
        <v>1</v>
      </c>
      <c r="BV19" s="41">
        <v>42</v>
      </c>
      <c r="BW19" s="41">
        <v>0</v>
      </c>
      <c r="BX19" s="42"/>
      <c r="BY19" s="43"/>
    </row>
    <row r="20" spans="1:77" ht="17.350000000000001" customHeight="1">
      <c r="A20" s="66" t="str">
        <f t="shared" si="1"/>
        <v>010001</v>
      </c>
      <c r="B20" s="63" t="s">
        <v>147</v>
      </c>
      <c r="C20" s="62">
        <f t="shared" si="0"/>
        <v>19010001018</v>
      </c>
      <c r="D20" s="66" t="str">
        <f t="shared" si="2"/>
        <v>01</v>
      </c>
      <c r="E20" s="32">
        <v>43318</v>
      </c>
      <c r="F20" s="33">
        <v>4</v>
      </c>
      <c r="G20" s="59">
        <v>3</v>
      </c>
      <c r="H20" s="58">
        <v>0</v>
      </c>
      <c r="I20" s="35">
        <v>0</v>
      </c>
      <c r="J20" s="35">
        <v>0</v>
      </c>
      <c r="K20" s="35">
        <v>0</v>
      </c>
      <c r="L20" s="35">
        <v>1</v>
      </c>
      <c r="M20" s="35">
        <v>0</v>
      </c>
      <c r="N20" s="35">
        <v>0</v>
      </c>
      <c r="O20" s="35">
        <v>0</v>
      </c>
      <c r="P20" s="35">
        <v>0</v>
      </c>
      <c r="Q20" s="34">
        <v>1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6"/>
      <c r="AA20" s="93">
        <v>2</v>
      </c>
      <c r="AB20" s="94">
        <v>3</v>
      </c>
      <c r="AC20" s="94"/>
      <c r="AD20" s="94"/>
      <c r="AE20" s="95">
        <v>6</v>
      </c>
      <c r="AF20" s="93">
        <v>0</v>
      </c>
      <c r="AG20" s="94">
        <v>3</v>
      </c>
      <c r="AH20" s="94">
        <v>3</v>
      </c>
      <c r="AI20" s="94">
        <v>3</v>
      </c>
      <c r="AJ20" s="94">
        <v>2</v>
      </c>
      <c r="AK20" s="94">
        <v>1</v>
      </c>
      <c r="AL20" s="94">
        <v>2</v>
      </c>
      <c r="AM20" s="94">
        <v>-1</v>
      </c>
      <c r="AN20" s="94">
        <v>-3</v>
      </c>
      <c r="AO20" s="94">
        <v>0</v>
      </c>
      <c r="AP20" s="95">
        <v>-3</v>
      </c>
      <c r="AQ20" s="93"/>
      <c r="AR20" s="94"/>
      <c r="AS20" s="94"/>
      <c r="AT20" s="94"/>
      <c r="AU20" s="94"/>
      <c r="AV20" s="94"/>
      <c r="AW20" s="94"/>
      <c r="AX20" s="96"/>
      <c r="AY20" s="93">
        <v>1</v>
      </c>
      <c r="AZ20" s="94">
        <v>4</v>
      </c>
      <c r="BA20" s="94">
        <v>1</v>
      </c>
      <c r="BB20" s="94">
        <v>50</v>
      </c>
      <c r="BC20" s="94">
        <v>0</v>
      </c>
      <c r="BD20" s="94">
        <v>0</v>
      </c>
      <c r="BE20" s="94">
        <v>1</v>
      </c>
      <c r="BF20" s="94">
        <v>15</v>
      </c>
      <c r="BG20" s="94">
        <v>0</v>
      </c>
      <c r="BH20" s="94">
        <v>1</v>
      </c>
      <c r="BI20" s="94">
        <v>15</v>
      </c>
      <c r="BJ20" s="94">
        <v>1</v>
      </c>
      <c r="BK20" s="94">
        <v>15</v>
      </c>
      <c r="BL20" s="94">
        <v>0</v>
      </c>
      <c r="BM20" s="94"/>
      <c r="BN20" s="94"/>
      <c r="BO20" s="96"/>
      <c r="BP20" s="97"/>
      <c r="BQ20" s="94"/>
      <c r="BR20" s="98"/>
      <c r="BS20" s="99"/>
      <c r="BT20" s="100"/>
      <c r="BU20" s="101">
        <v>2</v>
      </c>
      <c r="BV20" s="101">
        <v>62</v>
      </c>
      <c r="BW20" s="101">
        <v>0</v>
      </c>
      <c r="BX20" s="102"/>
      <c r="BY20" s="103" t="s">
        <v>867</v>
      </c>
    </row>
    <row r="21" spans="1:77" ht="17.350000000000001" customHeight="1">
      <c r="A21" s="66" t="str">
        <f t="shared" si="1"/>
        <v>010001</v>
      </c>
      <c r="B21" s="63" t="s">
        <v>148</v>
      </c>
      <c r="C21" s="62">
        <f t="shared" si="0"/>
        <v>19010001019</v>
      </c>
      <c r="D21" s="66" t="str">
        <f t="shared" si="2"/>
        <v>01</v>
      </c>
      <c r="E21" s="32">
        <v>43252</v>
      </c>
      <c r="F21" s="33">
        <v>4</v>
      </c>
      <c r="G21" s="59">
        <v>3</v>
      </c>
      <c r="H21" s="58">
        <v>0</v>
      </c>
      <c r="I21" s="35">
        <v>0</v>
      </c>
      <c r="J21" s="35">
        <v>0</v>
      </c>
      <c r="K21" s="35">
        <v>0</v>
      </c>
      <c r="L21" s="35">
        <v>1</v>
      </c>
      <c r="M21" s="35">
        <v>0</v>
      </c>
      <c r="N21" s="35">
        <v>0</v>
      </c>
      <c r="O21" s="35">
        <v>0</v>
      </c>
      <c r="P21" s="35">
        <v>0</v>
      </c>
      <c r="Q21" s="34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6"/>
      <c r="AA21" s="34">
        <v>3</v>
      </c>
      <c r="AB21" s="35">
        <v>5</v>
      </c>
      <c r="AC21" s="35">
        <v>3</v>
      </c>
      <c r="AD21" s="35">
        <v>3</v>
      </c>
      <c r="AE21" s="36">
        <v>6</v>
      </c>
      <c r="AF21" s="34">
        <v>-2</v>
      </c>
      <c r="AG21" s="35">
        <v>3</v>
      </c>
      <c r="AH21" s="35">
        <v>0</v>
      </c>
      <c r="AI21" s="35">
        <v>-3</v>
      </c>
      <c r="AJ21" s="35">
        <v>-1</v>
      </c>
      <c r="AK21" s="35">
        <v>2</v>
      </c>
      <c r="AL21" s="35">
        <v>2</v>
      </c>
      <c r="AM21" s="35">
        <v>-1</v>
      </c>
      <c r="AN21" s="35">
        <v>-3</v>
      </c>
      <c r="AO21" s="35">
        <v>0</v>
      </c>
      <c r="AP21" s="36">
        <v>-3</v>
      </c>
      <c r="AQ21" s="34"/>
      <c r="AR21" s="35"/>
      <c r="AS21" s="35"/>
      <c r="AT21" s="35"/>
      <c r="AU21" s="35"/>
      <c r="AV21" s="35"/>
      <c r="AW21" s="35"/>
      <c r="AX21" s="37"/>
      <c r="AY21" s="34">
        <v>0</v>
      </c>
      <c r="AZ21" s="35"/>
      <c r="BA21" s="35">
        <v>1</v>
      </c>
      <c r="BB21" s="35">
        <v>30</v>
      </c>
      <c r="BC21" s="35">
        <v>1</v>
      </c>
      <c r="BD21" s="35">
        <v>10</v>
      </c>
      <c r="BE21" s="35">
        <v>0</v>
      </c>
      <c r="BF21" s="35"/>
      <c r="BG21" s="35">
        <v>0</v>
      </c>
      <c r="BH21" s="35">
        <v>0</v>
      </c>
      <c r="BI21" s="35"/>
      <c r="BJ21" s="35">
        <v>0</v>
      </c>
      <c r="BK21" s="35"/>
      <c r="BL21" s="35">
        <v>0</v>
      </c>
      <c r="BM21" s="35"/>
      <c r="BN21" s="35"/>
      <c r="BO21" s="37"/>
      <c r="BP21" s="38"/>
      <c r="BQ21" s="35"/>
      <c r="BR21" s="39"/>
      <c r="BS21" s="54"/>
      <c r="BT21" s="55"/>
      <c r="BU21" s="41">
        <v>1</v>
      </c>
      <c r="BV21" s="41">
        <v>32</v>
      </c>
      <c r="BW21" s="41">
        <v>1</v>
      </c>
      <c r="BX21" s="42" t="s">
        <v>868</v>
      </c>
      <c r="BY21" s="43"/>
    </row>
    <row r="22" spans="1:77" ht="17.350000000000001" customHeight="1">
      <c r="A22" s="66" t="str">
        <f t="shared" si="1"/>
        <v>010001</v>
      </c>
      <c r="B22" s="63" t="s">
        <v>149</v>
      </c>
      <c r="C22" s="62">
        <f t="shared" si="0"/>
        <v>19010001020</v>
      </c>
      <c r="D22" s="66" t="str">
        <f t="shared" si="2"/>
        <v>01</v>
      </c>
      <c r="E22" s="32">
        <v>43411</v>
      </c>
      <c r="F22" s="33">
        <v>4</v>
      </c>
      <c r="G22" s="59">
        <v>3</v>
      </c>
      <c r="H22" s="58">
        <v>0</v>
      </c>
      <c r="I22" s="35">
        <v>0</v>
      </c>
      <c r="J22" s="35">
        <v>0</v>
      </c>
      <c r="K22" s="35">
        <v>1</v>
      </c>
      <c r="L22" s="35">
        <v>1</v>
      </c>
      <c r="M22" s="35">
        <v>0</v>
      </c>
      <c r="N22" s="35">
        <v>0</v>
      </c>
      <c r="O22" s="35">
        <v>0</v>
      </c>
      <c r="P22" s="35">
        <v>0</v>
      </c>
      <c r="Q22" s="34">
        <v>1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6"/>
      <c r="AA22" s="34">
        <v>4</v>
      </c>
      <c r="AB22" s="35">
        <v>4</v>
      </c>
      <c r="AC22" s="35">
        <v>3</v>
      </c>
      <c r="AD22" s="35">
        <v>3</v>
      </c>
      <c r="AE22" s="36">
        <v>6</v>
      </c>
      <c r="AF22" s="34">
        <v>-2</v>
      </c>
      <c r="AG22" s="35">
        <v>3</v>
      </c>
      <c r="AH22" s="35">
        <v>0</v>
      </c>
      <c r="AI22" s="35">
        <v>3</v>
      </c>
      <c r="AJ22" s="35">
        <v>-2</v>
      </c>
      <c r="AK22" s="35">
        <v>2</v>
      </c>
      <c r="AL22" s="35">
        <v>2</v>
      </c>
      <c r="AM22" s="35">
        <v>-1</v>
      </c>
      <c r="AN22" s="35">
        <v>-3</v>
      </c>
      <c r="AO22" s="35">
        <v>0</v>
      </c>
      <c r="AP22" s="36">
        <v>-3</v>
      </c>
      <c r="AQ22" s="34"/>
      <c r="AR22" s="35"/>
      <c r="AS22" s="35"/>
      <c r="AT22" s="35"/>
      <c r="AU22" s="35"/>
      <c r="AV22" s="35"/>
      <c r="AW22" s="35"/>
      <c r="AX22" s="37"/>
      <c r="AY22" s="34">
        <v>1</v>
      </c>
      <c r="AZ22" s="35"/>
      <c r="BA22" s="35">
        <v>0</v>
      </c>
      <c r="BB22" s="35"/>
      <c r="BC22" s="35">
        <v>1</v>
      </c>
      <c r="BD22" s="35">
        <v>60</v>
      </c>
      <c r="BE22" s="35">
        <v>1</v>
      </c>
      <c r="BF22" s="35"/>
      <c r="BG22" s="35">
        <v>1</v>
      </c>
      <c r="BH22" s="35">
        <v>1</v>
      </c>
      <c r="BI22" s="35"/>
      <c r="BJ22" s="35">
        <v>1</v>
      </c>
      <c r="BK22" s="35"/>
      <c r="BL22" s="35">
        <v>1</v>
      </c>
      <c r="BM22" s="35"/>
      <c r="BN22" s="35"/>
      <c r="BO22" s="37"/>
      <c r="BP22" s="38"/>
      <c r="BQ22" s="35"/>
      <c r="BR22" s="39"/>
      <c r="BS22" s="54"/>
      <c r="BT22" s="55"/>
      <c r="BU22" s="41">
        <v>2</v>
      </c>
      <c r="BV22" s="41">
        <v>46</v>
      </c>
      <c r="BW22" s="41">
        <v>0</v>
      </c>
      <c r="BX22" s="42"/>
      <c r="BY22" s="43"/>
    </row>
    <row r="23" spans="1:77" ht="17.350000000000001" customHeight="1">
      <c r="A23" s="66" t="str">
        <f t="shared" si="1"/>
        <v>010001</v>
      </c>
      <c r="B23" s="63" t="s">
        <v>150</v>
      </c>
      <c r="C23" s="62">
        <f t="shared" si="0"/>
        <v>19010001021</v>
      </c>
      <c r="D23" s="66" t="str">
        <f t="shared" si="2"/>
        <v>01</v>
      </c>
      <c r="E23" s="32">
        <v>43252</v>
      </c>
      <c r="F23" s="33">
        <v>4</v>
      </c>
      <c r="G23" s="59">
        <v>3</v>
      </c>
      <c r="H23" s="58"/>
      <c r="I23" s="35"/>
      <c r="J23" s="35"/>
      <c r="K23" s="35"/>
      <c r="L23" s="35"/>
      <c r="M23" s="35"/>
      <c r="N23" s="35"/>
      <c r="O23" s="35"/>
      <c r="P23" s="35"/>
      <c r="Q23" s="34">
        <v>1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6"/>
      <c r="AA23" s="34">
        <v>4</v>
      </c>
      <c r="AB23" s="35">
        <v>4</v>
      </c>
      <c r="AC23" s="35">
        <v>3</v>
      </c>
      <c r="AD23" s="35">
        <v>3</v>
      </c>
      <c r="AE23" s="36">
        <v>6</v>
      </c>
      <c r="AF23" s="34">
        <v>-2</v>
      </c>
      <c r="AG23" s="35">
        <v>3</v>
      </c>
      <c r="AH23" s="35">
        <v>0</v>
      </c>
      <c r="AI23" s="35">
        <v>3</v>
      </c>
      <c r="AJ23" s="35">
        <v>3</v>
      </c>
      <c r="AK23" s="35">
        <v>-1</v>
      </c>
      <c r="AL23" s="35">
        <v>2</v>
      </c>
      <c r="AM23" s="35">
        <v>-1</v>
      </c>
      <c r="AN23" s="35">
        <v>-3</v>
      </c>
      <c r="AO23" s="35">
        <v>0</v>
      </c>
      <c r="AP23" s="36">
        <v>-3</v>
      </c>
      <c r="AQ23" s="34"/>
      <c r="AR23" s="35"/>
      <c r="AS23" s="35"/>
      <c r="AT23" s="35"/>
      <c r="AU23" s="35"/>
      <c r="AV23" s="35"/>
      <c r="AW23" s="35"/>
      <c r="AX23" s="37"/>
      <c r="AY23" s="34">
        <v>0</v>
      </c>
      <c r="AZ23" s="35"/>
      <c r="BA23" s="35">
        <v>1</v>
      </c>
      <c r="BB23" s="35">
        <v>30</v>
      </c>
      <c r="BC23" s="35">
        <v>0</v>
      </c>
      <c r="BD23" s="35"/>
      <c r="BE23" s="35">
        <v>0</v>
      </c>
      <c r="BF23" s="35"/>
      <c r="BG23" s="35">
        <v>0</v>
      </c>
      <c r="BH23" s="35">
        <v>0</v>
      </c>
      <c r="BI23" s="35"/>
      <c r="BJ23" s="35">
        <v>0</v>
      </c>
      <c r="BK23" s="35"/>
      <c r="BL23" s="35">
        <v>0</v>
      </c>
      <c r="BM23" s="35"/>
      <c r="BN23" s="35"/>
      <c r="BO23" s="37"/>
      <c r="BP23" s="38"/>
      <c r="BQ23" s="35"/>
      <c r="BR23" s="39"/>
      <c r="BS23" s="54"/>
      <c r="BT23" s="55"/>
      <c r="BU23" s="41">
        <v>1</v>
      </c>
      <c r="BV23" s="41">
        <v>56</v>
      </c>
      <c r="BW23" s="41">
        <v>0</v>
      </c>
      <c r="BX23" s="42" t="s">
        <v>869</v>
      </c>
      <c r="BY23" s="43"/>
    </row>
    <row r="24" spans="1:77" ht="17.350000000000001" customHeight="1">
      <c r="A24" s="66" t="str">
        <f t="shared" si="1"/>
        <v>010001</v>
      </c>
      <c r="B24" s="63" t="s">
        <v>151</v>
      </c>
      <c r="C24" s="62">
        <f t="shared" si="0"/>
        <v>19010001022</v>
      </c>
      <c r="D24" s="66" t="str">
        <f t="shared" si="2"/>
        <v>01</v>
      </c>
      <c r="E24" s="32">
        <v>43252</v>
      </c>
      <c r="F24" s="33">
        <v>4</v>
      </c>
      <c r="G24" s="59">
        <v>3</v>
      </c>
      <c r="H24" s="58">
        <v>0</v>
      </c>
      <c r="I24" s="35">
        <v>0</v>
      </c>
      <c r="J24" s="35">
        <v>0</v>
      </c>
      <c r="K24" s="35">
        <v>1</v>
      </c>
      <c r="L24" s="35">
        <v>1</v>
      </c>
      <c r="M24" s="35">
        <v>0</v>
      </c>
      <c r="N24" s="35">
        <v>0</v>
      </c>
      <c r="O24" s="35">
        <v>0</v>
      </c>
      <c r="P24" s="35">
        <v>0</v>
      </c>
      <c r="Q24" s="34">
        <v>1</v>
      </c>
      <c r="R24" s="35">
        <v>0</v>
      </c>
      <c r="S24" s="35">
        <v>0</v>
      </c>
      <c r="T24" s="35">
        <v>0</v>
      </c>
      <c r="U24" s="35">
        <v>0</v>
      </c>
      <c r="V24" s="35">
        <v>1</v>
      </c>
      <c r="W24" s="35">
        <v>0</v>
      </c>
      <c r="X24" s="35">
        <v>0</v>
      </c>
      <c r="Y24" s="35">
        <v>1</v>
      </c>
      <c r="Z24" s="36"/>
      <c r="AA24" s="34">
        <v>5</v>
      </c>
      <c r="AB24" s="35">
        <v>5</v>
      </c>
      <c r="AC24" s="35">
        <v>3</v>
      </c>
      <c r="AD24" s="35">
        <v>3</v>
      </c>
      <c r="AE24" s="36">
        <v>6</v>
      </c>
      <c r="AF24" s="34">
        <v>-2</v>
      </c>
      <c r="AG24" s="35">
        <v>3</v>
      </c>
      <c r="AH24" s="35">
        <v>0</v>
      </c>
      <c r="AI24" s="35">
        <v>1</v>
      </c>
      <c r="AJ24" s="35">
        <v>-3</v>
      </c>
      <c r="AK24" s="35">
        <v>-2</v>
      </c>
      <c r="AL24" s="35">
        <v>2</v>
      </c>
      <c r="AM24" s="35">
        <v>-1</v>
      </c>
      <c r="AN24" s="35">
        <v>-3</v>
      </c>
      <c r="AO24" s="35">
        <v>0</v>
      </c>
      <c r="AP24" s="36">
        <v>-3</v>
      </c>
      <c r="AQ24" s="34"/>
      <c r="AR24" s="35"/>
      <c r="AS24" s="35"/>
      <c r="AT24" s="35"/>
      <c r="AU24" s="35"/>
      <c r="AV24" s="35"/>
      <c r="AW24" s="35"/>
      <c r="AX24" s="37"/>
      <c r="AY24" s="34">
        <v>1</v>
      </c>
      <c r="AZ24" s="35">
        <v>4</v>
      </c>
      <c r="BA24" s="35">
        <v>1</v>
      </c>
      <c r="BB24" s="35">
        <v>50</v>
      </c>
      <c r="BC24" s="35">
        <v>0</v>
      </c>
      <c r="BD24" s="35">
        <v>0</v>
      </c>
      <c r="BE24" s="35">
        <v>1</v>
      </c>
      <c r="BF24" s="35">
        <v>15</v>
      </c>
      <c r="BG24" s="35">
        <v>0</v>
      </c>
      <c r="BH24" s="35">
        <v>1</v>
      </c>
      <c r="BI24" s="35">
        <v>15</v>
      </c>
      <c r="BJ24" s="35">
        <v>1</v>
      </c>
      <c r="BK24" s="35">
        <v>15</v>
      </c>
      <c r="BL24" s="35">
        <v>0</v>
      </c>
      <c r="BM24" s="35"/>
      <c r="BN24" s="35"/>
      <c r="BO24" s="37"/>
      <c r="BP24" s="38"/>
      <c r="BQ24" s="35"/>
      <c r="BR24" s="39"/>
      <c r="BS24" s="54"/>
      <c r="BT24" s="55"/>
      <c r="BU24" s="41">
        <v>1</v>
      </c>
      <c r="BV24" s="41">
        <v>78</v>
      </c>
      <c r="BW24" s="41">
        <v>0</v>
      </c>
      <c r="BX24" s="42"/>
      <c r="BY24" s="43"/>
    </row>
    <row r="25" spans="1:77" ht="17.350000000000001" customHeight="1">
      <c r="A25" s="66" t="str">
        <f t="shared" si="1"/>
        <v>010001</v>
      </c>
      <c r="B25" s="63" t="s">
        <v>152</v>
      </c>
      <c r="C25" s="62">
        <f t="shared" si="0"/>
        <v>19010001023</v>
      </c>
      <c r="D25" s="66" t="str">
        <f t="shared" si="2"/>
        <v>01</v>
      </c>
      <c r="E25" s="32">
        <v>43252</v>
      </c>
      <c r="F25" s="33">
        <v>4</v>
      </c>
      <c r="G25" s="59">
        <v>3</v>
      </c>
      <c r="H25" s="58">
        <v>0</v>
      </c>
      <c r="I25" s="35">
        <v>0</v>
      </c>
      <c r="J25" s="35">
        <v>0</v>
      </c>
      <c r="K25" s="35">
        <v>1</v>
      </c>
      <c r="L25" s="35">
        <v>1</v>
      </c>
      <c r="M25" s="35">
        <v>0</v>
      </c>
      <c r="N25" s="35">
        <v>0</v>
      </c>
      <c r="O25" s="35">
        <v>0</v>
      </c>
      <c r="P25" s="35">
        <v>0</v>
      </c>
      <c r="Q25" s="34">
        <v>1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6"/>
      <c r="AA25" s="34">
        <v>6</v>
      </c>
      <c r="AB25" s="35">
        <v>1</v>
      </c>
      <c r="AC25" s="35">
        <v>3</v>
      </c>
      <c r="AD25" s="35">
        <v>3</v>
      </c>
      <c r="AE25" s="36">
        <v>6</v>
      </c>
      <c r="AF25" s="34">
        <v>-2</v>
      </c>
      <c r="AG25" s="35">
        <v>3</v>
      </c>
      <c r="AH25" s="35">
        <v>0</v>
      </c>
      <c r="AI25" s="35">
        <v>1</v>
      </c>
      <c r="AJ25" s="35">
        <v>3</v>
      </c>
      <c r="AK25" s="35">
        <v>3</v>
      </c>
      <c r="AL25" s="35">
        <v>2</v>
      </c>
      <c r="AM25" s="35">
        <v>-1</v>
      </c>
      <c r="AN25" s="35">
        <v>-3</v>
      </c>
      <c r="AO25" s="35">
        <v>0</v>
      </c>
      <c r="AP25" s="36">
        <v>-3</v>
      </c>
      <c r="AQ25" s="34"/>
      <c r="AR25" s="35"/>
      <c r="AS25" s="35"/>
      <c r="AT25" s="35"/>
      <c r="AU25" s="35"/>
      <c r="AV25" s="35"/>
      <c r="AW25" s="35"/>
      <c r="AX25" s="37"/>
      <c r="AY25" s="34">
        <v>0</v>
      </c>
      <c r="AZ25" s="35"/>
      <c r="BA25" s="35">
        <v>1</v>
      </c>
      <c r="BB25" s="35">
        <v>30</v>
      </c>
      <c r="BC25" s="35">
        <v>1</v>
      </c>
      <c r="BD25" s="35">
        <v>10</v>
      </c>
      <c r="BE25" s="35">
        <v>1</v>
      </c>
      <c r="BF25" s="35">
        <v>10</v>
      </c>
      <c r="BG25" s="35">
        <v>0</v>
      </c>
      <c r="BH25" s="35">
        <v>1</v>
      </c>
      <c r="BI25" s="35">
        <v>10</v>
      </c>
      <c r="BJ25" s="35">
        <v>1</v>
      </c>
      <c r="BK25" s="35">
        <v>10</v>
      </c>
      <c r="BL25" s="35">
        <v>1</v>
      </c>
      <c r="BM25" s="35" t="s">
        <v>859</v>
      </c>
      <c r="BN25" s="35">
        <v>20</v>
      </c>
      <c r="BO25" s="37"/>
      <c r="BP25" s="38"/>
      <c r="BQ25" s="35"/>
      <c r="BR25" s="39"/>
      <c r="BS25" s="54"/>
      <c r="BT25" s="55"/>
      <c r="BU25" s="41">
        <v>2</v>
      </c>
      <c r="BV25" s="41">
        <v>98</v>
      </c>
      <c r="BW25" s="41">
        <v>0</v>
      </c>
      <c r="BX25" s="42"/>
      <c r="BY25" s="43"/>
    </row>
    <row r="26" spans="1:77" ht="17.350000000000001" customHeight="1">
      <c r="A26" s="66" t="str">
        <f t="shared" si="1"/>
        <v>010001</v>
      </c>
      <c r="B26" s="63" t="s">
        <v>153</v>
      </c>
      <c r="C26" s="62">
        <f t="shared" si="0"/>
        <v>19010001024</v>
      </c>
      <c r="D26" s="66" t="str">
        <f t="shared" si="2"/>
        <v>01</v>
      </c>
      <c r="E26" s="32">
        <v>43252</v>
      </c>
      <c r="F26" s="33">
        <v>4</v>
      </c>
      <c r="G26" s="59">
        <v>3</v>
      </c>
      <c r="H26" s="58">
        <v>0</v>
      </c>
      <c r="I26" s="35">
        <v>0</v>
      </c>
      <c r="J26" s="35">
        <v>0</v>
      </c>
      <c r="K26" s="35">
        <v>1</v>
      </c>
      <c r="L26" s="35">
        <v>1</v>
      </c>
      <c r="M26" s="35">
        <v>0</v>
      </c>
      <c r="N26" s="35">
        <v>0</v>
      </c>
      <c r="O26" s="35">
        <v>0</v>
      </c>
      <c r="P26" s="35">
        <v>0</v>
      </c>
      <c r="Q26" s="34">
        <v>1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6"/>
      <c r="AA26" s="34">
        <v>4</v>
      </c>
      <c r="AB26" s="35">
        <v>2</v>
      </c>
      <c r="AC26" s="35">
        <v>3</v>
      </c>
      <c r="AD26" s="35">
        <v>3</v>
      </c>
      <c r="AE26" s="36">
        <v>6</v>
      </c>
      <c r="AF26" s="34">
        <v>-2</v>
      </c>
      <c r="AG26" s="35">
        <v>3</v>
      </c>
      <c r="AH26" s="35">
        <v>0</v>
      </c>
      <c r="AI26" s="35">
        <v>1</v>
      </c>
      <c r="AJ26" s="35">
        <v>3</v>
      </c>
      <c r="AK26" s="35">
        <v>-3</v>
      </c>
      <c r="AL26" s="35">
        <v>2</v>
      </c>
      <c r="AM26" s="35">
        <v>-1</v>
      </c>
      <c r="AN26" s="35">
        <v>-3</v>
      </c>
      <c r="AO26" s="35">
        <v>0</v>
      </c>
      <c r="AP26" s="36">
        <v>-3</v>
      </c>
      <c r="AQ26" s="34"/>
      <c r="AR26" s="35"/>
      <c r="AS26" s="35"/>
      <c r="AT26" s="35"/>
      <c r="AU26" s="35"/>
      <c r="AV26" s="35"/>
      <c r="AW26" s="35"/>
      <c r="AX26" s="37"/>
      <c r="AY26" s="34">
        <v>1</v>
      </c>
      <c r="AZ26" s="35">
        <v>1</v>
      </c>
      <c r="BA26" s="35">
        <v>1</v>
      </c>
      <c r="BB26" s="35">
        <v>40</v>
      </c>
      <c r="BC26" s="35">
        <v>0</v>
      </c>
      <c r="BD26" s="35"/>
      <c r="BE26" s="35">
        <v>0</v>
      </c>
      <c r="BF26" s="35"/>
      <c r="BG26" s="35">
        <v>0</v>
      </c>
      <c r="BH26" s="35">
        <v>0</v>
      </c>
      <c r="BI26" s="35"/>
      <c r="BJ26" s="35">
        <v>0</v>
      </c>
      <c r="BK26" s="35"/>
      <c r="BL26" s="35">
        <v>1</v>
      </c>
      <c r="BM26" s="35" t="s">
        <v>862</v>
      </c>
      <c r="BN26" s="35">
        <v>180</v>
      </c>
      <c r="BO26" s="37"/>
      <c r="BP26" s="38"/>
      <c r="BQ26" s="35"/>
      <c r="BR26" s="39"/>
      <c r="BS26" s="54"/>
      <c r="BT26" s="55"/>
      <c r="BU26" s="41">
        <v>1</v>
      </c>
      <c r="BV26" s="41">
        <v>97</v>
      </c>
      <c r="BW26" s="41">
        <v>0</v>
      </c>
      <c r="BX26" s="42"/>
      <c r="BY26" s="43"/>
    </row>
    <row r="27" spans="1:77" ht="17.350000000000001" customHeight="1">
      <c r="A27" s="66" t="str">
        <f t="shared" si="1"/>
        <v>010001</v>
      </c>
      <c r="B27" s="63" t="s">
        <v>154</v>
      </c>
      <c r="C27" s="62">
        <f t="shared" si="0"/>
        <v>19010001025</v>
      </c>
      <c r="D27" s="66" t="str">
        <f t="shared" si="2"/>
        <v>01</v>
      </c>
      <c r="E27" s="32">
        <v>43252</v>
      </c>
      <c r="F27" s="33">
        <v>4</v>
      </c>
      <c r="G27" s="59">
        <v>3</v>
      </c>
      <c r="H27" s="58">
        <v>0</v>
      </c>
      <c r="I27" s="35">
        <v>0</v>
      </c>
      <c r="J27" s="35">
        <v>0</v>
      </c>
      <c r="K27" s="35">
        <v>1</v>
      </c>
      <c r="L27" s="35">
        <v>1</v>
      </c>
      <c r="M27" s="35">
        <v>0</v>
      </c>
      <c r="N27" s="35">
        <v>0</v>
      </c>
      <c r="O27" s="35">
        <v>0</v>
      </c>
      <c r="P27" s="35">
        <v>0</v>
      </c>
      <c r="Q27" s="34">
        <v>1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6"/>
      <c r="AA27" s="34">
        <v>4</v>
      </c>
      <c r="AB27" s="35">
        <v>3</v>
      </c>
      <c r="AC27" s="35">
        <v>3</v>
      </c>
      <c r="AD27" s="35">
        <v>3</v>
      </c>
      <c r="AE27" s="36">
        <v>6</v>
      </c>
      <c r="AF27" s="34">
        <v>-2</v>
      </c>
      <c r="AG27" s="35">
        <v>3</v>
      </c>
      <c r="AH27" s="35">
        <v>0</v>
      </c>
      <c r="AI27" s="35">
        <v>1</v>
      </c>
      <c r="AJ27" s="35">
        <v>-3</v>
      </c>
      <c r="AK27" s="35">
        <v>3</v>
      </c>
      <c r="AL27" s="35">
        <v>2</v>
      </c>
      <c r="AM27" s="35">
        <v>-1</v>
      </c>
      <c r="AN27" s="35">
        <v>-3</v>
      </c>
      <c r="AO27" s="35">
        <v>0</v>
      </c>
      <c r="AP27" s="36">
        <v>-3</v>
      </c>
      <c r="AQ27" s="34"/>
      <c r="AR27" s="35"/>
      <c r="AS27" s="35"/>
      <c r="AT27" s="35"/>
      <c r="AU27" s="35"/>
      <c r="AV27" s="35"/>
      <c r="AW27" s="35"/>
      <c r="AX27" s="37"/>
      <c r="AY27" s="34">
        <v>0</v>
      </c>
      <c r="AZ27" s="35"/>
      <c r="BA27" s="35">
        <v>1</v>
      </c>
      <c r="BB27" s="35">
        <v>30</v>
      </c>
      <c r="BC27" s="35">
        <v>0</v>
      </c>
      <c r="BD27" s="35"/>
      <c r="BE27" s="35">
        <v>0</v>
      </c>
      <c r="BF27" s="35"/>
      <c r="BG27" s="35">
        <v>0</v>
      </c>
      <c r="BH27" s="35">
        <v>0</v>
      </c>
      <c r="BI27" s="35"/>
      <c r="BJ27" s="35">
        <v>0</v>
      </c>
      <c r="BK27" s="35"/>
      <c r="BL27" s="35">
        <v>0</v>
      </c>
      <c r="BM27" s="35"/>
      <c r="BN27" s="35"/>
      <c r="BO27" s="37"/>
      <c r="BP27" s="38"/>
      <c r="BQ27" s="35"/>
      <c r="BR27" s="39"/>
      <c r="BS27" s="54"/>
      <c r="BT27" s="55"/>
      <c r="BU27" s="41">
        <v>1</v>
      </c>
      <c r="BV27" s="41">
        <v>45</v>
      </c>
      <c r="BW27" s="41">
        <v>0</v>
      </c>
      <c r="BX27" s="42"/>
      <c r="BY27" s="43"/>
    </row>
    <row r="28" spans="1:77" ht="17.350000000000001" customHeight="1">
      <c r="A28" s="66" t="str">
        <f t="shared" si="1"/>
        <v>010001</v>
      </c>
      <c r="B28" s="63" t="s">
        <v>155</v>
      </c>
      <c r="C28" s="62">
        <f t="shared" si="0"/>
        <v>19010001026</v>
      </c>
      <c r="D28" s="66" t="str">
        <f t="shared" si="2"/>
        <v>01</v>
      </c>
      <c r="E28" s="32">
        <v>43252</v>
      </c>
      <c r="F28" s="33">
        <v>4</v>
      </c>
      <c r="G28" s="59">
        <v>3</v>
      </c>
      <c r="H28" s="58">
        <v>0</v>
      </c>
      <c r="I28" s="35">
        <v>0</v>
      </c>
      <c r="J28" s="35">
        <v>0</v>
      </c>
      <c r="K28" s="35">
        <v>1</v>
      </c>
      <c r="L28" s="35">
        <v>1</v>
      </c>
      <c r="M28" s="35">
        <v>0</v>
      </c>
      <c r="N28" s="35">
        <v>0</v>
      </c>
      <c r="O28" s="35">
        <v>0</v>
      </c>
      <c r="P28" s="35">
        <v>0</v>
      </c>
      <c r="Q28" s="34">
        <v>1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6"/>
      <c r="AA28" s="34">
        <v>4</v>
      </c>
      <c r="AB28" s="35">
        <v>4</v>
      </c>
      <c r="AC28" s="35">
        <v>3</v>
      </c>
      <c r="AD28" s="35">
        <v>3</v>
      </c>
      <c r="AE28" s="36">
        <v>6</v>
      </c>
      <c r="AF28" s="34">
        <v>-2</v>
      </c>
      <c r="AG28" s="35">
        <v>3</v>
      </c>
      <c r="AH28" s="35">
        <v>0</v>
      </c>
      <c r="AI28" s="35">
        <v>1</v>
      </c>
      <c r="AJ28" s="35">
        <v>-3</v>
      </c>
      <c r="AK28" s="35">
        <v>3</v>
      </c>
      <c r="AL28" s="35">
        <v>2</v>
      </c>
      <c r="AM28" s="35">
        <v>-1</v>
      </c>
      <c r="AN28" s="35">
        <v>-3</v>
      </c>
      <c r="AO28" s="35">
        <v>0</v>
      </c>
      <c r="AP28" s="36">
        <v>-3</v>
      </c>
      <c r="AQ28" s="34"/>
      <c r="AR28" s="35"/>
      <c r="AS28" s="35"/>
      <c r="AT28" s="35"/>
      <c r="AU28" s="35"/>
      <c r="AV28" s="35"/>
      <c r="AW28" s="35"/>
      <c r="AX28" s="37"/>
      <c r="AY28" s="34">
        <v>1</v>
      </c>
      <c r="AZ28" s="35">
        <v>4</v>
      </c>
      <c r="BA28" s="35">
        <v>1</v>
      </c>
      <c r="BB28" s="35">
        <v>50</v>
      </c>
      <c r="BC28" s="35">
        <v>0</v>
      </c>
      <c r="BD28" s="35">
        <v>0</v>
      </c>
      <c r="BE28" s="35">
        <v>1</v>
      </c>
      <c r="BF28" s="35">
        <v>15</v>
      </c>
      <c r="BG28" s="35">
        <v>0</v>
      </c>
      <c r="BH28" s="35">
        <v>1</v>
      </c>
      <c r="BI28" s="35">
        <v>15</v>
      </c>
      <c r="BJ28" s="35">
        <v>1</v>
      </c>
      <c r="BK28" s="35">
        <v>15</v>
      </c>
      <c r="BL28" s="35">
        <v>0</v>
      </c>
      <c r="BM28" s="35"/>
      <c r="BN28" s="35"/>
      <c r="BO28" s="37"/>
      <c r="BP28" s="38"/>
      <c r="BQ28" s="35"/>
      <c r="BR28" s="39"/>
      <c r="BS28" s="40"/>
      <c r="BT28" s="60"/>
      <c r="BU28" s="41">
        <v>2</v>
      </c>
      <c r="BV28" s="41">
        <v>50</v>
      </c>
      <c r="BW28" s="41">
        <v>0</v>
      </c>
      <c r="BX28" s="42"/>
      <c r="BY28" s="43"/>
    </row>
    <row r="29" spans="1:77" ht="17.350000000000001" customHeight="1">
      <c r="A29" s="66" t="str">
        <f t="shared" si="1"/>
        <v>010001</v>
      </c>
      <c r="B29" s="63" t="s">
        <v>156</v>
      </c>
      <c r="C29" s="62">
        <f t="shared" si="0"/>
        <v>19010001027</v>
      </c>
      <c r="D29" s="66" t="str">
        <f t="shared" si="2"/>
        <v>01</v>
      </c>
      <c r="E29" s="32">
        <v>43252</v>
      </c>
      <c r="F29" s="33">
        <v>4</v>
      </c>
      <c r="G29" s="59">
        <v>2</v>
      </c>
      <c r="H29" s="58">
        <v>0</v>
      </c>
      <c r="I29" s="35">
        <v>0</v>
      </c>
      <c r="J29" s="35">
        <v>0</v>
      </c>
      <c r="K29" s="35">
        <v>1</v>
      </c>
      <c r="L29" s="35">
        <v>1</v>
      </c>
      <c r="M29" s="35">
        <v>0</v>
      </c>
      <c r="N29" s="35">
        <v>0</v>
      </c>
      <c r="O29" s="35">
        <v>0</v>
      </c>
      <c r="P29" s="35">
        <v>0</v>
      </c>
      <c r="Q29" s="34">
        <v>1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6"/>
      <c r="AA29" s="34">
        <v>4</v>
      </c>
      <c r="AB29" s="35">
        <v>4</v>
      </c>
      <c r="AC29" s="35">
        <v>3</v>
      </c>
      <c r="AD29" s="35">
        <v>3</v>
      </c>
      <c r="AE29" s="36">
        <v>6</v>
      </c>
      <c r="AF29" s="34">
        <v>-2</v>
      </c>
      <c r="AG29" s="35">
        <v>3</v>
      </c>
      <c r="AH29" s="35">
        <v>0</v>
      </c>
      <c r="AI29" s="35">
        <v>1</v>
      </c>
      <c r="AJ29" s="35">
        <v>-3</v>
      </c>
      <c r="AK29" s="35">
        <v>-3</v>
      </c>
      <c r="AL29" s="35">
        <v>2</v>
      </c>
      <c r="AM29" s="35">
        <v>-1</v>
      </c>
      <c r="AN29" s="35">
        <v>-3</v>
      </c>
      <c r="AO29" s="35">
        <v>0</v>
      </c>
      <c r="AP29" s="36">
        <v>-3</v>
      </c>
      <c r="AQ29" s="34"/>
      <c r="AR29" s="35"/>
      <c r="AS29" s="35"/>
      <c r="AT29" s="35"/>
      <c r="AU29" s="35"/>
      <c r="AV29" s="35"/>
      <c r="AW29" s="35"/>
      <c r="AX29" s="37"/>
      <c r="AY29" s="34">
        <v>0</v>
      </c>
      <c r="AZ29" s="35"/>
      <c r="BA29" s="35">
        <v>1</v>
      </c>
      <c r="BB29" s="35">
        <v>30</v>
      </c>
      <c r="BC29" s="35">
        <v>1</v>
      </c>
      <c r="BD29" s="35">
        <v>10</v>
      </c>
      <c r="BE29" s="35">
        <v>0</v>
      </c>
      <c r="BF29" s="35"/>
      <c r="BG29" s="35">
        <v>0</v>
      </c>
      <c r="BH29" s="35">
        <v>0</v>
      </c>
      <c r="BI29" s="35"/>
      <c r="BJ29" s="35">
        <v>0</v>
      </c>
      <c r="BK29" s="35"/>
      <c r="BL29" s="35">
        <v>0</v>
      </c>
      <c r="BM29" s="35"/>
      <c r="BN29" s="35"/>
      <c r="BO29" s="37"/>
      <c r="BP29" s="38"/>
      <c r="BQ29" s="35"/>
      <c r="BR29" s="39" t="s">
        <v>129</v>
      </c>
      <c r="BS29" s="40"/>
      <c r="BT29" s="60"/>
      <c r="BU29" s="41">
        <v>1</v>
      </c>
      <c r="BV29" s="41">
        <v>45</v>
      </c>
      <c r="BW29" s="41">
        <v>0</v>
      </c>
      <c r="BX29" s="42"/>
      <c r="BY29" s="43"/>
    </row>
    <row r="30" spans="1:77" ht="17.350000000000001" customHeight="1">
      <c r="A30" s="66" t="str">
        <f t="shared" si="1"/>
        <v>010001</v>
      </c>
      <c r="B30" s="63" t="s">
        <v>157</v>
      </c>
      <c r="C30" s="62">
        <f t="shared" si="0"/>
        <v>19010001028</v>
      </c>
      <c r="D30" s="66" t="str">
        <f t="shared" si="2"/>
        <v>01</v>
      </c>
      <c r="E30" s="32">
        <v>43252</v>
      </c>
      <c r="F30" s="33">
        <v>4</v>
      </c>
      <c r="G30" s="59">
        <v>3</v>
      </c>
      <c r="H30" s="58">
        <v>1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84">
        <v>1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6">
        <v>1</v>
      </c>
      <c r="X30" s="85">
        <v>0</v>
      </c>
      <c r="Y30" s="85">
        <v>0</v>
      </c>
      <c r="Z30" s="36"/>
      <c r="AA30" s="34">
        <v>4</v>
      </c>
      <c r="AB30" s="35">
        <v>5</v>
      </c>
      <c r="AC30" s="35">
        <v>3</v>
      </c>
      <c r="AD30" s="35">
        <v>3</v>
      </c>
      <c r="AE30" s="36">
        <v>6</v>
      </c>
      <c r="AF30" s="34">
        <v>-2</v>
      </c>
      <c r="AG30" s="35">
        <v>3</v>
      </c>
      <c r="AH30" s="35">
        <v>0</v>
      </c>
      <c r="AI30" s="35">
        <v>1</v>
      </c>
      <c r="AJ30" s="35">
        <v>-3</v>
      </c>
      <c r="AK30" s="35">
        <v>-3</v>
      </c>
      <c r="AL30" s="35">
        <v>2</v>
      </c>
      <c r="AM30" s="35">
        <v>-1</v>
      </c>
      <c r="AN30" s="35">
        <v>-3</v>
      </c>
      <c r="AO30" s="35">
        <v>0</v>
      </c>
      <c r="AP30" s="36">
        <v>-3</v>
      </c>
      <c r="AQ30" s="34"/>
      <c r="AR30" s="35"/>
      <c r="AS30" s="35"/>
      <c r="AT30" s="35"/>
      <c r="AU30" s="35"/>
      <c r="AV30" s="35"/>
      <c r="AW30" s="35"/>
      <c r="AX30" s="37"/>
      <c r="AY30" s="34">
        <v>1</v>
      </c>
      <c r="AZ30" s="35">
        <v>4</v>
      </c>
      <c r="BA30" s="35">
        <v>1</v>
      </c>
      <c r="BB30" s="35">
        <v>120</v>
      </c>
      <c r="BC30" s="35">
        <v>0</v>
      </c>
      <c r="BD30" s="35"/>
      <c r="BE30" s="35">
        <v>1</v>
      </c>
      <c r="BF30" s="35">
        <v>42</v>
      </c>
      <c r="BG30" s="35">
        <v>0</v>
      </c>
      <c r="BH30" s="35">
        <v>1</v>
      </c>
      <c r="BI30" s="35">
        <v>42</v>
      </c>
      <c r="BJ30" s="35">
        <v>1</v>
      </c>
      <c r="BK30" s="35">
        <v>42</v>
      </c>
      <c r="BL30" s="35">
        <v>0</v>
      </c>
      <c r="BM30" s="35"/>
      <c r="BN30" s="35"/>
      <c r="BO30" s="37"/>
      <c r="BP30" s="38"/>
      <c r="BQ30" s="35"/>
      <c r="BR30" s="39" t="s">
        <v>860</v>
      </c>
      <c r="BS30" s="40"/>
      <c r="BT30" s="60"/>
      <c r="BU30" s="41">
        <v>2</v>
      </c>
      <c r="BV30" s="41">
        <v>20</v>
      </c>
      <c r="BW30" s="41">
        <v>0</v>
      </c>
      <c r="BX30" s="42"/>
      <c r="BY30" s="43"/>
    </row>
    <row r="31" spans="1:77" ht="17.350000000000001" customHeight="1">
      <c r="A31" s="66" t="str">
        <f t="shared" si="1"/>
        <v>010001</v>
      </c>
      <c r="B31" s="63" t="s">
        <v>158</v>
      </c>
      <c r="C31" s="62">
        <f t="shared" si="0"/>
        <v>19010001029</v>
      </c>
      <c r="D31" s="66" t="str">
        <f t="shared" si="2"/>
        <v>01</v>
      </c>
      <c r="E31" s="32">
        <v>43252</v>
      </c>
      <c r="F31" s="33">
        <v>4</v>
      </c>
      <c r="G31" s="59">
        <v>3</v>
      </c>
      <c r="H31" s="58">
        <v>1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4">
        <v>1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6"/>
      <c r="AA31" s="34">
        <v>4</v>
      </c>
      <c r="AB31" s="35">
        <v>6</v>
      </c>
      <c r="AC31" s="35">
        <v>3</v>
      </c>
      <c r="AD31" s="35">
        <v>3</v>
      </c>
      <c r="AE31" s="36">
        <v>6</v>
      </c>
      <c r="AF31" s="34">
        <v>-2</v>
      </c>
      <c r="AG31" s="35">
        <v>3</v>
      </c>
      <c r="AH31" s="35">
        <v>0</v>
      </c>
      <c r="AI31" s="35">
        <v>1</v>
      </c>
      <c r="AJ31" s="35">
        <v>-3</v>
      </c>
      <c r="AK31" s="35">
        <v>-3</v>
      </c>
      <c r="AL31" s="35">
        <v>2</v>
      </c>
      <c r="AM31" s="35">
        <v>-1</v>
      </c>
      <c r="AN31" s="35">
        <v>-3</v>
      </c>
      <c r="AO31" s="35">
        <v>0</v>
      </c>
      <c r="AP31" s="36">
        <v>-3</v>
      </c>
      <c r="AQ31" s="34"/>
      <c r="AR31" s="35"/>
      <c r="AS31" s="35"/>
      <c r="AT31" s="35"/>
      <c r="AU31" s="35"/>
      <c r="AV31" s="35"/>
      <c r="AW31" s="35"/>
      <c r="AX31" s="37"/>
      <c r="AY31" s="34">
        <v>1</v>
      </c>
      <c r="AZ31" s="35">
        <v>1</v>
      </c>
      <c r="BA31" s="35">
        <v>1</v>
      </c>
      <c r="BB31" s="35">
        <v>30</v>
      </c>
      <c r="BC31" s="35">
        <v>0</v>
      </c>
      <c r="BD31" s="35"/>
      <c r="BE31" s="35">
        <v>0</v>
      </c>
      <c r="BF31" s="35"/>
      <c r="BG31" s="35">
        <v>0</v>
      </c>
      <c r="BH31" s="35">
        <v>0</v>
      </c>
      <c r="BI31" s="35"/>
      <c r="BJ31" s="35">
        <v>0</v>
      </c>
      <c r="BK31" s="35"/>
      <c r="BL31" s="35">
        <v>0</v>
      </c>
      <c r="BM31" s="35"/>
      <c r="BN31" s="35"/>
      <c r="BO31" s="37"/>
      <c r="BP31" s="38" t="s">
        <v>128</v>
      </c>
      <c r="BQ31" s="35">
        <v>4</v>
      </c>
      <c r="BR31" s="39"/>
      <c r="BS31" s="40"/>
      <c r="BT31" s="60"/>
      <c r="BU31" s="41">
        <v>2</v>
      </c>
      <c r="BV31" s="41">
        <v>38</v>
      </c>
      <c r="BW31" s="41">
        <v>0</v>
      </c>
      <c r="BX31" s="42"/>
      <c r="BY31" s="43"/>
    </row>
    <row r="32" spans="1:77" ht="17.350000000000001" customHeight="1">
      <c r="A32" s="66" t="str">
        <f t="shared" si="1"/>
        <v>010001</v>
      </c>
      <c r="B32" s="63" t="s">
        <v>159</v>
      </c>
      <c r="C32" s="62">
        <f t="shared" si="0"/>
        <v>19010001030</v>
      </c>
      <c r="D32" s="66" t="str">
        <f t="shared" si="2"/>
        <v>01</v>
      </c>
      <c r="E32" s="32">
        <v>43252</v>
      </c>
      <c r="F32" s="33">
        <v>4</v>
      </c>
      <c r="G32" s="59">
        <v>3</v>
      </c>
      <c r="H32" s="58">
        <v>1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4">
        <v>1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6"/>
      <c r="AA32" s="34">
        <v>4</v>
      </c>
      <c r="AB32" s="35">
        <v>5</v>
      </c>
      <c r="AC32" s="35"/>
      <c r="AD32" s="35"/>
      <c r="AE32" s="36">
        <v>6</v>
      </c>
      <c r="AF32" s="34">
        <v>-2</v>
      </c>
      <c r="AG32" s="35">
        <v>3</v>
      </c>
      <c r="AH32" s="35">
        <v>0</v>
      </c>
      <c r="AI32" s="35">
        <v>1</v>
      </c>
      <c r="AJ32" s="35"/>
      <c r="AK32" s="35">
        <v>-3</v>
      </c>
      <c r="AL32" s="35">
        <v>2</v>
      </c>
      <c r="AM32" s="35">
        <v>-1</v>
      </c>
      <c r="AN32" s="35">
        <v>-3</v>
      </c>
      <c r="AO32" s="35">
        <v>0</v>
      </c>
      <c r="AP32" s="36">
        <v>-3</v>
      </c>
      <c r="AQ32" s="34"/>
      <c r="AR32" s="35"/>
      <c r="AS32" s="35"/>
      <c r="AT32" s="35"/>
      <c r="AU32" s="35"/>
      <c r="AV32" s="35"/>
      <c r="AW32" s="35"/>
      <c r="AX32" s="37"/>
      <c r="AY32" s="34">
        <v>0</v>
      </c>
      <c r="AZ32" s="35">
        <v>0</v>
      </c>
      <c r="BA32" s="35">
        <v>0</v>
      </c>
      <c r="BB32" s="35">
        <v>0</v>
      </c>
      <c r="BC32" s="35">
        <v>1</v>
      </c>
      <c r="BD32" s="35">
        <v>15</v>
      </c>
      <c r="BE32" s="35">
        <v>1</v>
      </c>
      <c r="BF32" s="35">
        <v>128</v>
      </c>
      <c r="BG32" s="35">
        <v>0</v>
      </c>
      <c r="BH32" s="35">
        <v>1</v>
      </c>
      <c r="BI32" s="35">
        <v>128</v>
      </c>
      <c r="BJ32" s="35">
        <v>1</v>
      </c>
      <c r="BK32" s="35">
        <v>128</v>
      </c>
      <c r="BL32" s="35">
        <v>0</v>
      </c>
      <c r="BM32" s="35"/>
      <c r="BN32" s="35"/>
      <c r="BO32" s="37"/>
      <c r="BP32" s="38" t="s">
        <v>128</v>
      </c>
      <c r="BQ32" s="35">
        <v>3</v>
      </c>
      <c r="BR32" s="39"/>
      <c r="BS32" s="40"/>
      <c r="BT32" s="60"/>
      <c r="BU32" s="41">
        <v>1</v>
      </c>
      <c r="BV32" s="41">
        <v>48</v>
      </c>
      <c r="BW32" s="41">
        <v>1</v>
      </c>
      <c r="BX32" s="42" t="s">
        <v>863</v>
      </c>
      <c r="BY32" s="43"/>
    </row>
    <row r="33" spans="1:77" ht="17.350000000000001" customHeight="1">
      <c r="A33" s="66" t="str">
        <f t="shared" si="1"/>
        <v>010001</v>
      </c>
      <c r="B33" s="63" t="s">
        <v>160</v>
      </c>
      <c r="C33" s="62">
        <f t="shared" si="0"/>
        <v>19010001031</v>
      </c>
      <c r="D33" s="66" t="str">
        <f t="shared" si="2"/>
        <v>01</v>
      </c>
      <c r="E33" s="32">
        <v>43252</v>
      </c>
      <c r="F33" s="33">
        <v>4</v>
      </c>
      <c r="G33" s="59">
        <v>3</v>
      </c>
      <c r="H33" s="58">
        <v>1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4">
        <v>1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6"/>
      <c r="AA33" s="34">
        <v>4</v>
      </c>
      <c r="AB33" s="35">
        <v>5</v>
      </c>
      <c r="AC33" s="35">
        <v>3</v>
      </c>
      <c r="AD33" s="35">
        <v>3</v>
      </c>
      <c r="AE33" s="36">
        <v>6</v>
      </c>
      <c r="AF33" s="34">
        <v>-2</v>
      </c>
      <c r="AG33" s="35">
        <v>3</v>
      </c>
      <c r="AH33" s="35">
        <v>0</v>
      </c>
      <c r="AI33" s="35">
        <v>1</v>
      </c>
      <c r="AJ33" s="35">
        <v>-3</v>
      </c>
      <c r="AK33" s="35">
        <v>-3</v>
      </c>
      <c r="AL33" s="35">
        <v>2</v>
      </c>
      <c r="AM33" s="35">
        <v>-1</v>
      </c>
      <c r="AN33" s="35">
        <v>-3</v>
      </c>
      <c r="AO33" s="35">
        <v>0</v>
      </c>
      <c r="AP33" s="36">
        <v>-3</v>
      </c>
      <c r="AQ33" s="34"/>
      <c r="AR33" s="35"/>
      <c r="AS33" s="35"/>
      <c r="AT33" s="35"/>
      <c r="AU33" s="35"/>
      <c r="AV33" s="35"/>
      <c r="AW33" s="35"/>
      <c r="AX33" s="37"/>
      <c r="AY33" s="34">
        <v>0</v>
      </c>
      <c r="AZ33" s="35"/>
      <c r="BA33" s="35">
        <v>1</v>
      </c>
      <c r="BB33" s="35">
        <v>30</v>
      </c>
      <c r="BC33" s="35">
        <v>0</v>
      </c>
      <c r="BD33" s="35"/>
      <c r="BE33" s="35">
        <v>0</v>
      </c>
      <c r="BF33" s="35"/>
      <c r="BG33" s="35">
        <v>0</v>
      </c>
      <c r="BH33" s="35">
        <v>0</v>
      </c>
      <c r="BI33" s="35"/>
      <c r="BJ33" s="35">
        <v>0</v>
      </c>
      <c r="BK33" s="35"/>
      <c r="BL33" s="35">
        <v>0</v>
      </c>
      <c r="BM33" s="35"/>
      <c r="BN33" s="35"/>
      <c r="BO33" s="37"/>
      <c r="BP33" s="38" t="s">
        <v>861</v>
      </c>
      <c r="BQ33" s="35">
        <v>2</v>
      </c>
      <c r="BR33" s="39"/>
      <c r="BS33" s="40"/>
      <c r="BT33" s="60"/>
      <c r="BU33" s="41">
        <v>1</v>
      </c>
      <c r="BV33" s="41">
        <v>48</v>
      </c>
      <c r="BW33" s="41">
        <v>0</v>
      </c>
      <c r="BX33" s="42"/>
      <c r="BY33" s="43"/>
    </row>
    <row r="34" spans="1:77" ht="17.350000000000001" customHeight="1">
      <c r="A34" s="66" t="str">
        <f t="shared" si="1"/>
        <v>010001</v>
      </c>
      <c r="B34" s="63" t="s">
        <v>161</v>
      </c>
      <c r="C34" s="62">
        <f t="shared" si="0"/>
        <v>19010001032</v>
      </c>
      <c r="D34" s="66" t="str">
        <f t="shared" si="2"/>
        <v>01</v>
      </c>
      <c r="E34" s="32">
        <v>43252</v>
      </c>
      <c r="F34" s="33">
        <v>4</v>
      </c>
      <c r="G34" s="59">
        <v>3</v>
      </c>
      <c r="H34" s="58">
        <v>1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4">
        <v>1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6"/>
      <c r="AA34" s="34">
        <v>4</v>
      </c>
      <c r="AB34" s="35">
        <v>5</v>
      </c>
      <c r="AC34" s="35">
        <v>3</v>
      </c>
      <c r="AD34" s="35">
        <v>3</v>
      </c>
      <c r="AE34" s="36">
        <v>6</v>
      </c>
      <c r="AF34" s="34">
        <v>-2</v>
      </c>
      <c r="AG34" s="35">
        <v>3</v>
      </c>
      <c r="AH34" s="35">
        <v>0</v>
      </c>
      <c r="AI34" s="35">
        <v>1</v>
      </c>
      <c r="AJ34" s="35">
        <v>-3</v>
      </c>
      <c r="AK34" s="35">
        <v>-3</v>
      </c>
      <c r="AL34" s="35">
        <v>2</v>
      </c>
      <c r="AM34" s="35">
        <v>-1</v>
      </c>
      <c r="AN34" s="35">
        <v>-3</v>
      </c>
      <c r="AO34" s="35">
        <v>0</v>
      </c>
      <c r="AP34" s="36">
        <v>-3</v>
      </c>
      <c r="AQ34" s="34"/>
      <c r="AR34" s="35"/>
      <c r="AS34" s="35"/>
      <c r="AT34" s="35"/>
      <c r="AU34" s="35"/>
      <c r="AV34" s="35"/>
      <c r="AW34" s="35"/>
      <c r="AX34" s="37"/>
      <c r="AY34" s="34">
        <v>0</v>
      </c>
      <c r="AZ34" s="35"/>
      <c r="BA34" s="35">
        <v>0</v>
      </c>
      <c r="BB34" s="35"/>
      <c r="BC34" s="35">
        <v>1</v>
      </c>
      <c r="BD34" s="35">
        <v>42</v>
      </c>
      <c r="BE34" s="35">
        <v>1</v>
      </c>
      <c r="BF34" s="35"/>
      <c r="BG34" s="35">
        <v>1</v>
      </c>
      <c r="BH34" s="35">
        <v>1</v>
      </c>
      <c r="BI34" s="35"/>
      <c r="BJ34" s="35">
        <v>1</v>
      </c>
      <c r="BK34" s="35"/>
      <c r="BL34" s="35">
        <v>1</v>
      </c>
      <c r="BM34" s="35"/>
      <c r="BN34" s="35"/>
      <c r="BO34" s="37"/>
      <c r="BP34" s="38"/>
      <c r="BQ34" s="35"/>
      <c r="BR34" s="39"/>
      <c r="BS34" s="40"/>
      <c r="BT34" s="60"/>
      <c r="BU34" s="41">
        <v>1</v>
      </c>
      <c r="BV34" s="41">
        <v>65</v>
      </c>
      <c r="BW34" s="41">
        <v>0</v>
      </c>
      <c r="BX34" s="42"/>
      <c r="BY34" s="43"/>
    </row>
    <row r="35" spans="1:77" ht="17.350000000000001" customHeight="1">
      <c r="A35" s="66" t="str">
        <f t="shared" si="1"/>
        <v>010001</v>
      </c>
      <c r="B35" s="63" t="s">
        <v>162</v>
      </c>
      <c r="C35" s="62">
        <f t="shared" si="0"/>
        <v>19010001033</v>
      </c>
      <c r="D35" s="66" t="str">
        <f t="shared" si="2"/>
        <v>01</v>
      </c>
      <c r="E35" s="32">
        <v>43252</v>
      </c>
      <c r="F35" s="33">
        <v>4</v>
      </c>
      <c r="G35" s="59">
        <v>3</v>
      </c>
      <c r="H35" s="58">
        <v>1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4">
        <v>1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6"/>
      <c r="AA35" s="34">
        <v>4</v>
      </c>
      <c r="AB35" s="35">
        <v>5</v>
      </c>
      <c r="AC35" s="35">
        <v>3</v>
      </c>
      <c r="AD35" s="35">
        <v>3</v>
      </c>
      <c r="AE35" s="36">
        <v>6</v>
      </c>
      <c r="AF35" s="34">
        <v>-2</v>
      </c>
      <c r="AG35" s="35">
        <v>3</v>
      </c>
      <c r="AH35" s="35">
        <v>0</v>
      </c>
      <c r="AI35" s="35">
        <v>1</v>
      </c>
      <c r="AJ35" s="35">
        <v>-3</v>
      </c>
      <c r="AK35" s="35">
        <v>-3</v>
      </c>
      <c r="AL35" s="35">
        <v>2</v>
      </c>
      <c r="AM35" s="35">
        <v>-1</v>
      </c>
      <c r="AN35" s="35">
        <v>-3</v>
      </c>
      <c r="AO35" s="35">
        <v>0</v>
      </c>
      <c r="AP35" s="36">
        <v>-3</v>
      </c>
      <c r="AQ35" s="34"/>
      <c r="AR35" s="35"/>
      <c r="AS35" s="35"/>
      <c r="AT35" s="35"/>
      <c r="AU35" s="35"/>
      <c r="AV35" s="35"/>
      <c r="AW35" s="35"/>
      <c r="AX35" s="37"/>
      <c r="AY35" s="34">
        <v>1</v>
      </c>
      <c r="AZ35" s="35">
        <v>1</v>
      </c>
      <c r="BA35" s="35">
        <v>0</v>
      </c>
      <c r="BB35" s="35"/>
      <c r="BC35" s="35">
        <v>0</v>
      </c>
      <c r="BD35" s="35"/>
      <c r="BE35" s="35">
        <v>1</v>
      </c>
      <c r="BF35" s="35"/>
      <c r="BG35" s="35">
        <v>1</v>
      </c>
      <c r="BH35" s="35">
        <v>1</v>
      </c>
      <c r="BI35" s="35"/>
      <c r="BJ35" s="35">
        <v>1</v>
      </c>
      <c r="BK35" s="35"/>
      <c r="BL35" s="35">
        <v>1</v>
      </c>
      <c r="BM35" s="35"/>
      <c r="BN35" s="35"/>
      <c r="BO35" s="37"/>
      <c r="BP35" s="38"/>
      <c r="BQ35" s="35"/>
      <c r="BR35" s="39"/>
      <c r="BS35" s="40"/>
      <c r="BT35" s="60"/>
      <c r="BU35" s="41">
        <v>2</v>
      </c>
      <c r="BV35" s="41">
        <v>42</v>
      </c>
      <c r="BW35" s="41">
        <v>0</v>
      </c>
      <c r="BX35" s="42"/>
      <c r="BY35" s="43"/>
    </row>
    <row r="36" spans="1:77" ht="17.350000000000001" customHeight="1">
      <c r="A36" s="66" t="str">
        <f t="shared" si="1"/>
        <v>010001</v>
      </c>
      <c r="B36" s="63" t="s">
        <v>163</v>
      </c>
      <c r="C36" s="62">
        <f t="shared" si="0"/>
        <v>19010001034</v>
      </c>
      <c r="D36" s="66" t="str">
        <f t="shared" si="2"/>
        <v>01</v>
      </c>
      <c r="E36" s="32">
        <v>43252</v>
      </c>
      <c r="F36" s="33">
        <v>4</v>
      </c>
      <c r="G36" s="59">
        <v>3</v>
      </c>
      <c r="H36" s="58">
        <v>1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4">
        <v>1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6"/>
      <c r="AA36" s="34">
        <v>4</v>
      </c>
      <c r="AB36" s="35">
        <v>5</v>
      </c>
      <c r="AC36" s="35">
        <v>1</v>
      </c>
      <c r="AD36" s="35">
        <v>1</v>
      </c>
      <c r="AE36" s="36">
        <v>6</v>
      </c>
      <c r="AF36" s="34">
        <v>-2</v>
      </c>
      <c r="AG36" s="35">
        <v>3</v>
      </c>
      <c r="AH36" s="35">
        <v>0</v>
      </c>
      <c r="AI36" s="35">
        <v>1</v>
      </c>
      <c r="AJ36" s="35">
        <v>-3</v>
      </c>
      <c r="AK36" s="35">
        <v>-3</v>
      </c>
      <c r="AL36" s="35">
        <v>2</v>
      </c>
      <c r="AM36" s="35">
        <v>-1</v>
      </c>
      <c r="AN36" s="35">
        <v>-3</v>
      </c>
      <c r="AO36" s="35">
        <v>0</v>
      </c>
      <c r="AP36" s="36">
        <v>-3</v>
      </c>
      <c r="AQ36" s="34"/>
      <c r="AR36" s="35"/>
      <c r="AS36" s="35"/>
      <c r="AT36" s="35"/>
      <c r="AU36" s="35"/>
      <c r="AV36" s="35"/>
      <c r="AW36" s="35"/>
      <c r="AX36" s="37"/>
      <c r="AY36" s="34">
        <v>0</v>
      </c>
      <c r="AZ36" s="35"/>
      <c r="BA36" s="35">
        <v>1</v>
      </c>
      <c r="BB36" s="35">
        <v>30</v>
      </c>
      <c r="BC36" s="35">
        <v>0</v>
      </c>
      <c r="BD36" s="35"/>
      <c r="BE36" s="35">
        <v>0</v>
      </c>
      <c r="BF36" s="35"/>
      <c r="BG36" s="35">
        <v>0</v>
      </c>
      <c r="BH36" s="35">
        <v>0</v>
      </c>
      <c r="BI36" s="35"/>
      <c r="BJ36" s="35">
        <v>0</v>
      </c>
      <c r="BK36" s="35"/>
      <c r="BL36" s="35">
        <v>0</v>
      </c>
      <c r="BM36" s="35"/>
      <c r="BN36" s="35"/>
      <c r="BO36" s="37"/>
      <c r="BP36" s="38"/>
      <c r="BQ36" s="35"/>
      <c r="BR36" s="39"/>
      <c r="BS36" s="40"/>
      <c r="BT36" s="60"/>
      <c r="BU36" s="41">
        <v>1</v>
      </c>
      <c r="BV36" s="41">
        <v>75</v>
      </c>
      <c r="BW36" s="41">
        <v>0</v>
      </c>
      <c r="BX36" s="42"/>
      <c r="BY36" s="43"/>
    </row>
    <row r="37" spans="1:77" ht="17.350000000000001" customHeight="1">
      <c r="A37" s="66" t="str">
        <f t="shared" si="1"/>
        <v>010001</v>
      </c>
      <c r="B37" s="63" t="s">
        <v>164</v>
      </c>
      <c r="C37" s="62">
        <f t="shared" si="0"/>
        <v>19010001035</v>
      </c>
      <c r="D37" s="66" t="str">
        <f t="shared" si="2"/>
        <v>01</v>
      </c>
      <c r="E37" s="32">
        <v>43252</v>
      </c>
      <c r="F37" s="33">
        <v>4</v>
      </c>
      <c r="G37" s="59">
        <v>3</v>
      </c>
      <c r="H37" s="58">
        <v>1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4">
        <v>1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6"/>
      <c r="AA37" s="34">
        <v>4</v>
      </c>
      <c r="AB37" s="35">
        <v>5</v>
      </c>
      <c r="AC37" s="35">
        <v>2</v>
      </c>
      <c r="AD37" s="35">
        <v>2</v>
      </c>
      <c r="AE37" s="36">
        <v>6</v>
      </c>
      <c r="AF37" s="34">
        <v>1</v>
      </c>
      <c r="AG37" s="35">
        <v>1</v>
      </c>
      <c r="AH37" s="35">
        <v>0</v>
      </c>
      <c r="AI37" s="35">
        <v>1</v>
      </c>
      <c r="AJ37" s="35">
        <v>1</v>
      </c>
      <c r="AK37" s="35">
        <v>1</v>
      </c>
      <c r="AL37" s="35">
        <v>2</v>
      </c>
      <c r="AM37" s="35">
        <v>1</v>
      </c>
      <c r="AN37" s="35">
        <v>-3</v>
      </c>
      <c r="AO37" s="35">
        <v>0</v>
      </c>
      <c r="AP37" s="36">
        <v>2</v>
      </c>
      <c r="AQ37" s="34"/>
      <c r="AR37" s="35"/>
      <c r="AS37" s="35"/>
      <c r="AT37" s="35"/>
      <c r="AU37" s="35"/>
      <c r="AV37" s="35"/>
      <c r="AW37" s="35"/>
      <c r="AX37" s="37"/>
      <c r="AY37" s="34">
        <v>0</v>
      </c>
      <c r="AZ37" s="35"/>
      <c r="BA37" s="35">
        <v>1</v>
      </c>
      <c r="BB37" s="35">
        <v>30</v>
      </c>
      <c r="BC37" s="35">
        <v>0</v>
      </c>
      <c r="BD37" s="35"/>
      <c r="BE37" s="35">
        <v>0</v>
      </c>
      <c r="BF37" s="35"/>
      <c r="BG37" s="35">
        <v>0</v>
      </c>
      <c r="BH37" s="35">
        <v>0</v>
      </c>
      <c r="BI37" s="35"/>
      <c r="BJ37" s="35">
        <v>0</v>
      </c>
      <c r="BK37" s="35"/>
      <c r="BL37" s="35">
        <v>0</v>
      </c>
      <c r="BM37" s="35"/>
      <c r="BN37" s="35"/>
      <c r="BO37" s="37"/>
      <c r="BP37" s="38"/>
      <c r="BQ37" s="35"/>
      <c r="BR37" s="39"/>
      <c r="BS37" s="40"/>
      <c r="BT37" s="60"/>
      <c r="BU37" s="41">
        <v>1</v>
      </c>
      <c r="BV37" s="41">
        <v>42</v>
      </c>
      <c r="BW37" s="41">
        <v>0</v>
      </c>
      <c r="BX37" s="42"/>
      <c r="BY37" s="43"/>
    </row>
    <row r="38" spans="1:77" ht="17.350000000000001" customHeight="1">
      <c r="A38" s="66" t="str">
        <f t="shared" si="1"/>
        <v>010001</v>
      </c>
      <c r="B38" s="63" t="s">
        <v>165</v>
      </c>
      <c r="C38" s="62">
        <f t="shared" si="0"/>
        <v>19010001036</v>
      </c>
      <c r="D38" s="66" t="str">
        <f t="shared" si="2"/>
        <v>01</v>
      </c>
      <c r="E38" s="32">
        <v>43252</v>
      </c>
      <c r="F38" s="33">
        <v>4</v>
      </c>
      <c r="G38" s="43">
        <v>3</v>
      </c>
      <c r="H38" s="58">
        <v>1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4"/>
      <c r="R38" s="35"/>
      <c r="S38" s="35"/>
      <c r="T38" s="35"/>
      <c r="U38" s="35"/>
      <c r="V38" s="35"/>
      <c r="W38" s="35"/>
      <c r="X38" s="35"/>
      <c r="Y38" s="35"/>
      <c r="Z38" s="36"/>
      <c r="AA38" s="34">
        <v>4</v>
      </c>
      <c r="AB38" s="35">
        <v>5</v>
      </c>
      <c r="AC38" s="35">
        <v>4</v>
      </c>
      <c r="AD38" s="35">
        <v>4</v>
      </c>
      <c r="AE38" s="36">
        <v>6</v>
      </c>
      <c r="AF38" s="34">
        <v>0</v>
      </c>
      <c r="AG38" s="35">
        <v>2</v>
      </c>
      <c r="AH38" s="35">
        <v>0</v>
      </c>
      <c r="AI38" s="35">
        <v>1</v>
      </c>
      <c r="AJ38" s="35">
        <v>2</v>
      </c>
      <c r="AK38" s="35">
        <v>2</v>
      </c>
      <c r="AL38" s="35">
        <v>2</v>
      </c>
      <c r="AM38" s="35">
        <v>-1</v>
      </c>
      <c r="AN38" s="35">
        <v>-3</v>
      </c>
      <c r="AO38" s="35">
        <v>0</v>
      </c>
      <c r="AP38" s="36">
        <v>3</v>
      </c>
      <c r="AQ38" s="34"/>
      <c r="AR38" s="35"/>
      <c r="AS38" s="35"/>
      <c r="AT38" s="35"/>
      <c r="AU38" s="35"/>
      <c r="AV38" s="35"/>
      <c r="AW38" s="35"/>
      <c r="AX38" s="37"/>
      <c r="AY38" s="34">
        <v>1</v>
      </c>
      <c r="AZ38" s="35">
        <v>4</v>
      </c>
      <c r="BA38" s="35">
        <v>1</v>
      </c>
      <c r="BB38" s="35">
        <v>50</v>
      </c>
      <c r="BC38" s="35">
        <v>0</v>
      </c>
      <c r="BD38" s="35">
        <v>0</v>
      </c>
      <c r="BE38" s="35">
        <v>1</v>
      </c>
      <c r="BF38" s="35">
        <v>15</v>
      </c>
      <c r="BG38" s="35">
        <v>0</v>
      </c>
      <c r="BH38" s="35">
        <v>1</v>
      </c>
      <c r="BI38" s="35">
        <v>15</v>
      </c>
      <c r="BJ38" s="35">
        <v>1</v>
      </c>
      <c r="BK38" s="35">
        <v>15</v>
      </c>
      <c r="BL38" s="35">
        <v>0</v>
      </c>
      <c r="BM38" s="35"/>
      <c r="BN38" s="35"/>
      <c r="BO38" s="37"/>
      <c r="BP38" s="38"/>
      <c r="BQ38" s="35"/>
      <c r="BR38" s="39"/>
      <c r="BS38" s="40"/>
      <c r="BT38" s="60"/>
      <c r="BU38" s="41">
        <v>2</v>
      </c>
      <c r="BV38" s="41">
        <v>62</v>
      </c>
      <c r="BW38" s="41">
        <v>0</v>
      </c>
      <c r="BX38" s="42"/>
      <c r="BY38" s="43"/>
    </row>
    <row r="39" spans="1:77" ht="17.350000000000001" customHeight="1">
      <c r="A39" s="66" t="str">
        <f t="shared" si="1"/>
        <v>010001</v>
      </c>
      <c r="B39" s="63" t="s">
        <v>166</v>
      </c>
      <c r="C39" s="62">
        <f t="shared" si="0"/>
        <v>19010001037</v>
      </c>
      <c r="D39" s="66" t="str">
        <f t="shared" si="2"/>
        <v>01</v>
      </c>
      <c r="E39" s="32">
        <v>43252</v>
      </c>
      <c r="F39" s="33">
        <v>1</v>
      </c>
      <c r="G39" s="59">
        <v>2</v>
      </c>
      <c r="H39" s="58">
        <v>1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4">
        <v>1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6"/>
      <c r="AA39" s="34">
        <v>4</v>
      </c>
      <c r="AB39" s="35">
        <v>5</v>
      </c>
      <c r="AC39" s="35">
        <v>3</v>
      </c>
      <c r="AD39" s="35">
        <v>3</v>
      </c>
      <c r="AE39" s="36">
        <v>6</v>
      </c>
      <c r="AF39" s="34">
        <v>1</v>
      </c>
      <c r="AG39" s="35">
        <v>3</v>
      </c>
      <c r="AH39" s="35">
        <v>0</v>
      </c>
      <c r="AI39" s="35">
        <v>1</v>
      </c>
      <c r="AJ39" s="35">
        <v>3</v>
      </c>
      <c r="AK39" s="35">
        <v>3</v>
      </c>
      <c r="AL39" s="35">
        <v>2</v>
      </c>
      <c r="AM39" s="35">
        <v>-1</v>
      </c>
      <c r="AN39" s="35">
        <v>1</v>
      </c>
      <c r="AO39" s="35">
        <v>0</v>
      </c>
      <c r="AP39" s="36">
        <v>0</v>
      </c>
      <c r="AQ39" s="34"/>
      <c r="AR39" s="35"/>
      <c r="AS39" s="35"/>
      <c r="AT39" s="35"/>
      <c r="AU39" s="35"/>
      <c r="AV39" s="35"/>
      <c r="AW39" s="35"/>
      <c r="AX39" s="37"/>
      <c r="AY39" s="34">
        <v>0</v>
      </c>
      <c r="AZ39" s="35"/>
      <c r="BA39" s="35">
        <v>1</v>
      </c>
      <c r="BB39" s="35">
        <v>30</v>
      </c>
      <c r="BC39" s="35">
        <v>1</v>
      </c>
      <c r="BD39" s="35">
        <v>10</v>
      </c>
      <c r="BE39" s="35">
        <v>0</v>
      </c>
      <c r="BF39" s="35"/>
      <c r="BG39" s="35">
        <v>0</v>
      </c>
      <c r="BH39" s="35">
        <v>0</v>
      </c>
      <c r="BI39" s="35"/>
      <c r="BJ39" s="35">
        <v>0</v>
      </c>
      <c r="BK39" s="35"/>
      <c r="BL39" s="35">
        <v>0</v>
      </c>
      <c r="BM39" s="35"/>
      <c r="BN39" s="35"/>
      <c r="BO39" s="37"/>
      <c r="BP39" s="38"/>
      <c r="BQ39" s="35"/>
      <c r="BR39" s="39"/>
      <c r="BS39" s="40"/>
      <c r="BT39" s="60"/>
      <c r="BU39" s="41">
        <v>1</v>
      </c>
      <c r="BV39" s="41">
        <v>32</v>
      </c>
      <c r="BW39" s="41">
        <v>1</v>
      </c>
      <c r="BX39" s="42" t="s">
        <v>868</v>
      </c>
      <c r="BY39" s="43"/>
    </row>
    <row r="40" spans="1:77" ht="17.350000000000001" customHeight="1">
      <c r="A40" s="66" t="str">
        <f t="shared" si="1"/>
        <v>010001</v>
      </c>
      <c r="B40" s="63" t="s">
        <v>167</v>
      </c>
      <c r="C40" s="62">
        <f t="shared" si="0"/>
        <v>19010001038</v>
      </c>
      <c r="D40" s="66" t="str">
        <f t="shared" si="2"/>
        <v>01</v>
      </c>
      <c r="E40" s="32">
        <v>43252</v>
      </c>
      <c r="F40" s="33">
        <v>2</v>
      </c>
      <c r="G40" s="59">
        <v>1</v>
      </c>
      <c r="H40" s="58">
        <v>1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4">
        <v>1</v>
      </c>
      <c r="R40" s="35">
        <v>0</v>
      </c>
      <c r="S40" s="35">
        <v>0</v>
      </c>
      <c r="T40" s="35">
        <v>0</v>
      </c>
      <c r="U40" s="35">
        <v>1</v>
      </c>
      <c r="V40" s="35">
        <v>0</v>
      </c>
      <c r="W40" s="35">
        <v>0</v>
      </c>
      <c r="X40" s="35">
        <v>0</v>
      </c>
      <c r="Y40" s="35">
        <v>0</v>
      </c>
      <c r="Z40" s="36"/>
      <c r="AA40" s="34">
        <v>4</v>
      </c>
      <c r="AB40" s="35">
        <v>5</v>
      </c>
      <c r="AC40" s="35">
        <v>4</v>
      </c>
      <c r="AD40" s="35">
        <v>4</v>
      </c>
      <c r="AE40" s="36">
        <v>6</v>
      </c>
      <c r="AF40" s="34">
        <v>-2</v>
      </c>
      <c r="AG40" s="35">
        <v>3</v>
      </c>
      <c r="AH40" s="35">
        <v>0</v>
      </c>
      <c r="AI40" s="35">
        <v>1</v>
      </c>
      <c r="AJ40" s="35">
        <v>-3</v>
      </c>
      <c r="AK40" s="35">
        <v>-3</v>
      </c>
      <c r="AL40" s="35">
        <v>2</v>
      </c>
      <c r="AM40" s="35">
        <v>-1</v>
      </c>
      <c r="AN40" s="35">
        <v>-3</v>
      </c>
      <c r="AO40" s="35">
        <v>0</v>
      </c>
      <c r="AP40" s="36">
        <v>-3</v>
      </c>
      <c r="AQ40" s="34"/>
      <c r="AR40" s="35"/>
      <c r="AS40" s="35"/>
      <c r="AT40" s="35"/>
      <c r="AU40" s="35"/>
      <c r="AV40" s="35"/>
      <c r="AW40" s="35"/>
      <c r="AX40" s="37"/>
      <c r="AY40" s="34">
        <v>0</v>
      </c>
      <c r="AZ40" s="35"/>
      <c r="BA40" s="35">
        <v>1</v>
      </c>
      <c r="BB40" s="35">
        <v>30</v>
      </c>
      <c r="BC40" s="35">
        <v>0</v>
      </c>
      <c r="BD40" s="35"/>
      <c r="BE40" s="35">
        <v>0</v>
      </c>
      <c r="BF40" s="35"/>
      <c r="BG40" s="35">
        <v>0</v>
      </c>
      <c r="BH40" s="35">
        <v>0</v>
      </c>
      <c r="BI40" s="35"/>
      <c r="BJ40" s="35">
        <v>0</v>
      </c>
      <c r="BK40" s="35"/>
      <c r="BL40" s="35">
        <v>0</v>
      </c>
      <c r="BM40" s="35"/>
      <c r="BN40" s="35"/>
      <c r="BO40" s="37"/>
      <c r="BP40" s="38"/>
      <c r="BQ40" s="35"/>
      <c r="BR40" s="39"/>
      <c r="BS40" s="40"/>
      <c r="BT40" s="60"/>
      <c r="BU40" s="41">
        <v>2</v>
      </c>
      <c r="BV40" s="41">
        <v>46</v>
      </c>
      <c r="BW40" s="41">
        <v>0</v>
      </c>
      <c r="BX40" s="42"/>
      <c r="BY40" s="43"/>
    </row>
    <row r="41" spans="1:77" ht="17.350000000000001" customHeight="1">
      <c r="A41" s="66" t="str">
        <f t="shared" si="1"/>
        <v>010001</v>
      </c>
      <c r="B41" s="63" t="s">
        <v>168</v>
      </c>
      <c r="C41" s="62">
        <f t="shared" si="0"/>
        <v>19010001039</v>
      </c>
      <c r="D41" s="66" t="str">
        <f t="shared" si="2"/>
        <v>01</v>
      </c>
      <c r="E41" s="32">
        <v>43252</v>
      </c>
      <c r="F41" s="33">
        <v>4</v>
      </c>
      <c r="G41" s="59">
        <v>1</v>
      </c>
      <c r="H41" s="58">
        <v>1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4">
        <v>1</v>
      </c>
      <c r="R41" s="35">
        <v>0</v>
      </c>
      <c r="S41" s="35">
        <v>0</v>
      </c>
      <c r="T41" s="35">
        <v>0</v>
      </c>
      <c r="U41" s="35">
        <v>1</v>
      </c>
      <c r="V41" s="35">
        <v>0</v>
      </c>
      <c r="W41" s="35">
        <v>0</v>
      </c>
      <c r="X41" s="35">
        <v>0</v>
      </c>
      <c r="Y41" s="35">
        <v>0</v>
      </c>
      <c r="Z41" s="36"/>
      <c r="AA41" s="34">
        <v>4</v>
      </c>
      <c r="AB41" s="35">
        <v>5</v>
      </c>
      <c r="AC41" s="35">
        <v>6</v>
      </c>
      <c r="AD41" s="35">
        <v>6</v>
      </c>
      <c r="AE41" s="36">
        <v>6</v>
      </c>
      <c r="AF41" s="34">
        <v>-2</v>
      </c>
      <c r="AG41" s="35">
        <v>3</v>
      </c>
      <c r="AH41" s="35">
        <v>0</v>
      </c>
      <c r="AI41" s="35">
        <v>1</v>
      </c>
      <c r="AJ41" s="35">
        <v>-3</v>
      </c>
      <c r="AK41" s="35">
        <v>-3</v>
      </c>
      <c r="AL41" s="35">
        <v>2</v>
      </c>
      <c r="AM41" s="35">
        <v>-1</v>
      </c>
      <c r="AN41" s="35">
        <v>-3</v>
      </c>
      <c r="AO41" s="35">
        <v>0</v>
      </c>
      <c r="AP41" s="36">
        <v>-3</v>
      </c>
      <c r="AQ41" s="34"/>
      <c r="AR41" s="35"/>
      <c r="AS41" s="35"/>
      <c r="AT41" s="35"/>
      <c r="AU41" s="35"/>
      <c r="AV41" s="35"/>
      <c r="AW41" s="35"/>
      <c r="AX41" s="37"/>
      <c r="AY41" s="34">
        <v>0</v>
      </c>
      <c r="AZ41" s="35"/>
      <c r="BA41" s="35">
        <v>0</v>
      </c>
      <c r="BB41" s="35"/>
      <c r="BC41" s="35">
        <v>1</v>
      </c>
      <c r="BD41" s="35">
        <v>42</v>
      </c>
      <c r="BE41" s="35">
        <v>1</v>
      </c>
      <c r="BF41" s="35"/>
      <c r="BG41" s="35">
        <v>1</v>
      </c>
      <c r="BH41" s="35">
        <v>1</v>
      </c>
      <c r="BI41" s="35"/>
      <c r="BJ41" s="35">
        <v>1</v>
      </c>
      <c r="BK41" s="35"/>
      <c r="BL41" s="35">
        <v>1</v>
      </c>
      <c r="BM41" s="35"/>
      <c r="BN41" s="35"/>
      <c r="BO41" s="37"/>
      <c r="BP41" s="38"/>
      <c r="BQ41" s="35"/>
      <c r="BR41" s="39"/>
      <c r="BS41" s="40"/>
      <c r="BT41" s="60"/>
      <c r="BU41" s="41">
        <v>1</v>
      </c>
      <c r="BV41" s="41">
        <v>56</v>
      </c>
      <c r="BW41" s="41">
        <v>0</v>
      </c>
      <c r="BX41" s="42" t="s">
        <v>869</v>
      </c>
      <c r="BY41" s="43"/>
    </row>
    <row r="42" spans="1:77" ht="17.350000000000001" customHeight="1">
      <c r="A42" s="66" t="str">
        <f t="shared" si="1"/>
        <v>010001</v>
      </c>
      <c r="B42" s="63" t="s">
        <v>169</v>
      </c>
      <c r="C42" s="62">
        <f t="shared" si="0"/>
        <v>19010001040</v>
      </c>
      <c r="D42" s="66" t="str">
        <f t="shared" si="2"/>
        <v>01</v>
      </c>
      <c r="E42" s="32">
        <v>43252</v>
      </c>
      <c r="F42" s="33">
        <v>3</v>
      </c>
      <c r="G42" s="59">
        <v>4</v>
      </c>
      <c r="H42" s="58">
        <v>1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4">
        <v>1</v>
      </c>
      <c r="R42" s="35">
        <v>0</v>
      </c>
      <c r="S42" s="35">
        <v>0</v>
      </c>
      <c r="T42" s="35">
        <v>0</v>
      </c>
      <c r="U42" s="35">
        <v>1</v>
      </c>
      <c r="V42" s="35">
        <v>0</v>
      </c>
      <c r="W42" s="35">
        <v>0</v>
      </c>
      <c r="X42" s="35">
        <v>0</v>
      </c>
      <c r="Y42" s="35">
        <v>0</v>
      </c>
      <c r="Z42" s="36"/>
      <c r="AA42" s="34">
        <v>4</v>
      </c>
      <c r="AB42" s="35">
        <v>5</v>
      </c>
      <c r="AC42" s="35">
        <v>5</v>
      </c>
      <c r="AD42" s="35">
        <v>5</v>
      </c>
      <c r="AE42" s="36">
        <v>6</v>
      </c>
      <c r="AF42" s="34">
        <v>1</v>
      </c>
      <c r="AG42" s="35">
        <v>1</v>
      </c>
      <c r="AH42" s="35">
        <v>0</v>
      </c>
      <c r="AI42" s="35">
        <v>1</v>
      </c>
      <c r="AJ42" s="35">
        <v>1</v>
      </c>
      <c r="AK42" s="35">
        <v>1</v>
      </c>
      <c r="AL42" s="35">
        <v>2</v>
      </c>
      <c r="AM42" s="35">
        <v>1</v>
      </c>
      <c r="AN42" s="35">
        <v>-3</v>
      </c>
      <c r="AO42" s="35">
        <v>0</v>
      </c>
      <c r="AP42" s="36">
        <v>2</v>
      </c>
      <c r="AQ42" s="34"/>
      <c r="AR42" s="35"/>
      <c r="AS42" s="35"/>
      <c r="AT42" s="35"/>
      <c r="AU42" s="35"/>
      <c r="AV42" s="35"/>
      <c r="AW42" s="35"/>
      <c r="AX42" s="37"/>
      <c r="AY42" s="34">
        <v>1</v>
      </c>
      <c r="AZ42" s="35">
        <v>1</v>
      </c>
      <c r="BA42" s="35">
        <v>0</v>
      </c>
      <c r="BB42" s="35"/>
      <c r="BC42" s="35">
        <v>0</v>
      </c>
      <c r="BD42" s="35"/>
      <c r="BE42" s="35">
        <v>1</v>
      </c>
      <c r="BF42" s="35"/>
      <c r="BG42" s="35">
        <v>1</v>
      </c>
      <c r="BH42" s="35">
        <v>1</v>
      </c>
      <c r="BI42" s="35"/>
      <c r="BJ42" s="35">
        <v>1</v>
      </c>
      <c r="BK42" s="35"/>
      <c r="BL42" s="35">
        <v>1</v>
      </c>
      <c r="BM42" s="35"/>
      <c r="BN42" s="35"/>
      <c r="BO42" s="37"/>
      <c r="BP42" s="38"/>
      <c r="BQ42" s="35"/>
      <c r="BR42" s="39"/>
      <c r="BS42" s="40"/>
      <c r="BT42" s="60"/>
      <c r="BU42" s="41">
        <v>1</v>
      </c>
      <c r="BV42" s="41">
        <v>78</v>
      </c>
      <c r="BW42" s="41">
        <v>0</v>
      </c>
      <c r="BX42" s="42"/>
      <c r="BY42" s="43"/>
    </row>
    <row r="43" spans="1:77" ht="17.350000000000001" customHeight="1">
      <c r="A43" s="66" t="str">
        <f t="shared" si="1"/>
        <v>010001</v>
      </c>
      <c r="B43" s="63" t="s">
        <v>170</v>
      </c>
      <c r="C43" s="62">
        <f t="shared" si="0"/>
        <v>19010001041</v>
      </c>
      <c r="D43" s="66" t="str">
        <f t="shared" si="2"/>
        <v>01</v>
      </c>
      <c r="E43" s="32">
        <v>43252</v>
      </c>
      <c r="F43" s="33">
        <v>4</v>
      </c>
      <c r="G43" s="59">
        <v>5</v>
      </c>
      <c r="H43" s="58">
        <v>1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4">
        <v>1</v>
      </c>
      <c r="R43" s="35">
        <v>0</v>
      </c>
      <c r="S43" s="35">
        <v>0</v>
      </c>
      <c r="T43" s="35">
        <v>0</v>
      </c>
      <c r="U43" s="35">
        <v>1</v>
      </c>
      <c r="V43" s="35">
        <v>0</v>
      </c>
      <c r="W43" s="35">
        <v>0</v>
      </c>
      <c r="X43" s="35">
        <v>0</v>
      </c>
      <c r="Y43" s="35">
        <v>0</v>
      </c>
      <c r="Z43" s="36"/>
      <c r="AA43" s="34">
        <v>4</v>
      </c>
      <c r="AB43" s="35">
        <v>5</v>
      </c>
      <c r="AC43" s="35">
        <v>2</v>
      </c>
      <c r="AD43" s="35">
        <v>2</v>
      </c>
      <c r="AE43" s="36">
        <v>6</v>
      </c>
      <c r="AF43" s="34">
        <v>0</v>
      </c>
      <c r="AG43" s="35">
        <v>2</v>
      </c>
      <c r="AH43" s="35">
        <v>0</v>
      </c>
      <c r="AI43" s="35">
        <v>1</v>
      </c>
      <c r="AJ43" s="35">
        <v>2</v>
      </c>
      <c r="AK43" s="35">
        <v>2</v>
      </c>
      <c r="AL43" s="35">
        <v>2</v>
      </c>
      <c r="AM43" s="35">
        <v>-1</v>
      </c>
      <c r="AN43" s="35">
        <v>-3</v>
      </c>
      <c r="AO43" s="35">
        <v>0</v>
      </c>
      <c r="AP43" s="36">
        <v>3</v>
      </c>
      <c r="AQ43" s="34"/>
      <c r="AR43" s="35"/>
      <c r="AS43" s="35"/>
      <c r="AT43" s="35"/>
      <c r="AU43" s="35"/>
      <c r="AV43" s="35"/>
      <c r="AW43" s="35"/>
      <c r="AX43" s="37"/>
      <c r="AY43" s="34">
        <v>0</v>
      </c>
      <c r="AZ43" s="35"/>
      <c r="BA43" s="35">
        <v>1</v>
      </c>
      <c r="BB43" s="35">
        <v>30</v>
      </c>
      <c r="BC43" s="35">
        <v>0</v>
      </c>
      <c r="BD43" s="35"/>
      <c r="BE43" s="35">
        <v>0</v>
      </c>
      <c r="BF43" s="35"/>
      <c r="BG43" s="35">
        <v>0</v>
      </c>
      <c r="BH43" s="35">
        <v>0</v>
      </c>
      <c r="BI43" s="35"/>
      <c r="BJ43" s="35">
        <v>0</v>
      </c>
      <c r="BK43" s="35"/>
      <c r="BL43" s="35">
        <v>0</v>
      </c>
      <c r="BM43" s="35"/>
      <c r="BN43" s="35"/>
      <c r="BO43" s="37"/>
      <c r="BP43" s="38"/>
      <c r="BQ43" s="35"/>
      <c r="BR43" s="39"/>
      <c r="BS43" s="40"/>
      <c r="BT43" s="60"/>
      <c r="BU43" s="41">
        <v>2</v>
      </c>
      <c r="BV43" s="41">
        <v>98</v>
      </c>
      <c r="BW43" s="41">
        <v>0</v>
      </c>
      <c r="BX43" s="42"/>
      <c r="BY43" s="43"/>
    </row>
    <row r="44" spans="1:77" ht="17.350000000000001" customHeight="1">
      <c r="A44" s="66" t="str">
        <f t="shared" si="1"/>
        <v>010001</v>
      </c>
      <c r="B44" s="63" t="s">
        <v>171</v>
      </c>
      <c r="C44" s="62">
        <f t="shared" si="0"/>
        <v>19010001042</v>
      </c>
      <c r="D44" s="66" t="str">
        <f t="shared" si="2"/>
        <v>01</v>
      </c>
      <c r="E44" s="32">
        <v>43252</v>
      </c>
      <c r="F44" s="33">
        <v>4</v>
      </c>
      <c r="G44" s="43">
        <v>3</v>
      </c>
      <c r="H44" s="58">
        <v>1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4">
        <v>1</v>
      </c>
      <c r="R44" s="35">
        <v>0</v>
      </c>
      <c r="S44" s="35">
        <v>0</v>
      </c>
      <c r="T44" s="35">
        <v>0</v>
      </c>
      <c r="U44" s="35">
        <v>1</v>
      </c>
      <c r="V44" s="35">
        <v>0</v>
      </c>
      <c r="W44" s="35">
        <v>0</v>
      </c>
      <c r="X44" s="35">
        <v>0</v>
      </c>
      <c r="Y44" s="35">
        <v>0</v>
      </c>
      <c r="Z44" s="36"/>
      <c r="AA44" s="34">
        <v>4</v>
      </c>
      <c r="AB44" s="35">
        <v>5</v>
      </c>
      <c r="AC44" s="35">
        <v>1</v>
      </c>
      <c r="AD44" s="35">
        <v>1</v>
      </c>
      <c r="AE44" s="36">
        <v>6</v>
      </c>
      <c r="AF44" s="34">
        <v>1</v>
      </c>
      <c r="AG44" s="35">
        <v>3</v>
      </c>
      <c r="AH44" s="35">
        <v>0</v>
      </c>
      <c r="AI44" s="35">
        <v>1</v>
      </c>
      <c r="AJ44" s="35">
        <v>3</v>
      </c>
      <c r="AK44" s="35">
        <v>3</v>
      </c>
      <c r="AL44" s="35">
        <v>2</v>
      </c>
      <c r="AM44" s="35">
        <v>-1</v>
      </c>
      <c r="AN44" s="35">
        <v>1</v>
      </c>
      <c r="AO44" s="35">
        <v>0</v>
      </c>
      <c r="AP44" s="36">
        <v>0</v>
      </c>
      <c r="AQ44" s="34"/>
      <c r="AR44" s="35"/>
      <c r="AS44" s="35"/>
      <c r="AT44" s="35"/>
      <c r="AU44" s="35"/>
      <c r="AV44" s="35"/>
      <c r="AW44" s="35"/>
      <c r="AX44" s="37"/>
      <c r="AY44" s="34">
        <v>0</v>
      </c>
      <c r="AZ44" s="35"/>
      <c r="BA44" s="35">
        <v>1</v>
      </c>
      <c r="BB44" s="35">
        <v>30</v>
      </c>
      <c r="BC44" s="35">
        <v>0</v>
      </c>
      <c r="BD44" s="35"/>
      <c r="BE44" s="35">
        <v>0</v>
      </c>
      <c r="BF44" s="35"/>
      <c r="BG44" s="35">
        <v>0</v>
      </c>
      <c r="BH44" s="35">
        <v>0</v>
      </c>
      <c r="BI44" s="35"/>
      <c r="BJ44" s="35">
        <v>0</v>
      </c>
      <c r="BK44" s="35"/>
      <c r="BL44" s="35">
        <v>0</v>
      </c>
      <c r="BM44" s="35"/>
      <c r="BN44" s="35"/>
      <c r="BO44" s="37"/>
      <c r="BP44" s="38"/>
      <c r="BQ44" s="35"/>
      <c r="BR44" s="39"/>
      <c r="BS44" s="40"/>
      <c r="BT44" s="60"/>
      <c r="BU44" s="41">
        <v>1</v>
      </c>
      <c r="BV44" s="41">
        <v>97</v>
      </c>
      <c r="BW44" s="41">
        <v>0</v>
      </c>
      <c r="BX44" s="42"/>
      <c r="BY44" s="43"/>
    </row>
    <row r="45" spans="1:77" ht="17.350000000000001" customHeight="1">
      <c r="A45" s="66" t="str">
        <f t="shared" si="1"/>
        <v>010001</v>
      </c>
      <c r="B45" s="63" t="s">
        <v>172</v>
      </c>
      <c r="C45" s="62">
        <f t="shared" si="0"/>
        <v>19010001043</v>
      </c>
      <c r="D45" s="66" t="str">
        <f t="shared" si="2"/>
        <v>01</v>
      </c>
      <c r="E45" s="32">
        <v>43252</v>
      </c>
      <c r="F45" s="33">
        <v>1</v>
      </c>
      <c r="G45" s="59">
        <v>2</v>
      </c>
      <c r="H45" s="58">
        <v>1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4">
        <v>1</v>
      </c>
      <c r="R45" s="35">
        <v>0</v>
      </c>
      <c r="S45" s="35">
        <v>0</v>
      </c>
      <c r="T45" s="35">
        <v>0</v>
      </c>
      <c r="U45" s="35">
        <v>1</v>
      </c>
      <c r="V45" s="35">
        <v>0</v>
      </c>
      <c r="W45" s="35">
        <v>0</v>
      </c>
      <c r="X45" s="35">
        <v>0</v>
      </c>
      <c r="Y45" s="35">
        <v>0</v>
      </c>
      <c r="Z45" s="36"/>
      <c r="AA45" s="34">
        <v>4</v>
      </c>
      <c r="AB45" s="35">
        <v>5</v>
      </c>
      <c r="AC45" s="35">
        <v>3</v>
      </c>
      <c r="AD45" s="35">
        <v>3</v>
      </c>
      <c r="AE45" s="36">
        <v>6</v>
      </c>
      <c r="AF45" s="34">
        <v>-2</v>
      </c>
      <c r="AG45" s="35">
        <v>3</v>
      </c>
      <c r="AH45" s="35">
        <v>0</v>
      </c>
      <c r="AI45" s="35">
        <v>1</v>
      </c>
      <c r="AJ45" s="35">
        <v>-3</v>
      </c>
      <c r="AK45" s="35">
        <v>-3</v>
      </c>
      <c r="AL45" s="35">
        <v>2</v>
      </c>
      <c r="AM45" s="35">
        <v>-1</v>
      </c>
      <c r="AN45" s="35">
        <v>-3</v>
      </c>
      <c r="AO45" s="35">
        <v>0</v>
      </c>
      <c r="AP45" s="36">
        <v>-3</v>
      </c>
      <c r="AQ45" s="34"/>
      <c r="AR45" s="35"/>
      <c r="AS45" s="35"/>
      <c r="AT45" s="35"/>
      <c r="AU45" s="35"/>
      <c r="AV45" s="35"/>
      <c r="AW45" s="35"/>
      <c r="AX45" s="37"/>
      <c r="AY45" s="34">
        <v>1</v>
      </c>
      <c r="AZ45" s="35">
        <v>4</v>
      </c>
      <c r="BA45" s="35">
        <v>1</v>
      </c>
      <c r="BB45" s="35">
        <v>50</v>
      </c>
      <c r="BC45" s="35">
        <v>0</v>
      </c>
      <c r="BD45" s="35">
        <v>0</v>
      </c>
      <c r="BE45" s="35">
        <v>1</v>
      </c>
      <c r="BF45" s="35">
        <v>15</v>
      </c>
      <c r="BG45" s="35">
        <v>0</v>
      </c>
      <c r="BH45" s="35">
        <v>1</v>
      </c>
      <c r="BI45" s="35">
        <v>15</v>
      </c>
      <c r="BJ45" s="35">
        <v>1</v>
      </c>
      <c r="BK45" s="35">
        <v>15</v>
      </c>
      <c r="BL45" s="35">
        <v>0</v>
      </c>
      <c r="BM45" s="35"/>
      <c r="BN45" s="35"/>
      <c r="BO45" s="37"/>
      <c r="BP45" s="38"/>
      <c r="BQ45" s="35"/>
      <c r="BR45" s="39"/>
      <c r="BS45" s="40"/>
      <c r="BT45" s="60"/>
      <c r="BU45" s="41">
        <v>1</v>
      </c>
      <c r="BV45" s="41">
        <v>45</v>
      </c>
      <c r="BW45" s="41">
        <v>0</v>
      </c>
      <c r="BX45" s="42"/>
      <c r="BY45" s="43"/>
    </row>
    <row r="46" spans="1:77" ht="17.350000000000001" customHeight="1">
      <c r="A46" s="66" t="str">
        <f t="shared" si="1"/>
        <v>010001</v>
      </c>
      <c r="B46" s="63" t="s">
        <v>173</v>
      </c>
      <c r="C46" s="62">
        <f t="shared" si="0"/>
        <v>19010001044</v>
      </c>
      <c r="D46" s="66" t="str">
        <f t="shared" si="2"/>
        <v>01</v>
      </c>
      <c r="E46" s="32">
        <v>43252</v>
      </c>
      <c r="F46" s="33">
        <v>2</v>
      </c>
      <c r="G46" s="59">
        <v>1</v>
      </c>
      <c r="H46" s="58">
        <v>1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4">
        <v>1</v>
      </c>
      <c r="R46" s="35">
        <v>0</v>
      </c>
      <c r="S46" s="35">
        <v>0</v>
      </c>
      <c r="T46" s="35">
        <v>0</v>
      </c>
      <c r="U46" s="35">
        <v>1</v>
      </c>
      <c r="V46" s="35">
        <v>0</v>
      </c>
      <c r="W46" s="35">
        <v>0</v>
      </c>
      <c r="X46" s="35">
        <v>0</v>
      </c>
      <c r="Y46" s="35">
        <v>0</v>
      </c>
      <c r="Z46" s="36"/>
      <c r="AA46" s="34">
        <v>4</v>
      </c>
      <c r="AB46" s="35">
        <v>5</v>
      </c>
      <c r="AC46" s="35">
        <v>2</v>
      </c>
      <c r="AD46" s="35">
        <v>2</v>
      </c>
      <c r="AE46" s="36">
        <v>6</v>
      </c>
      <c r="AF46" s="34">
        <v>-2</v>
      </c>
      <c r="AG46" s="35">
        <v>3</v>
      </c>
      <c r="AH46" s="35">
        <v>0</v>
      </c>
      <c r="AI46" s="35">
        <v>1</v>
      </c>
      <c r="AJ46" s="35">
        <v>-3</v>
      </c>
      <c r="AK46" s="35">
        <v>-3</v>
      </c>
      <c r="AL46" s="35">
        <v>2</v>
      </c>
      <c r="AM46" s="35">
        <v>-1</v>
      </c>
      <c r="AN46" s="35">
        <v>-3</v>
      </c>
      <c r="AO46" s="35">
        <v>0</v>
      </c>
      <c r="AP46" s="36">
        <v>-3</v>
      </c>
      <c r="AQ46" s="34"/>
      <c r="AR46" s="35"/>
      <c r="AS46" s="35"/>
      <c r="AT46" s="35"/>
      <c r="AU46" s="35"/>
      <c r="AV46" s="35"/>
      <c r="AW46" s="35"/>
      <c r="AX46" s="37"/>
      <c r="AY46" s="34">
        <v>0</v>
      </c>
      <c r="AZ46" s="35"/>
      <c r="BA46" s="35">
        <v>1</v>
      </c>
      <c r="BB46" s="35">
        <v>30</v>
      </c>
      <c r="BC46" s="35">
        <v>1</v>
      </c>
      <c r="BD46" s="35">
        <v>10</v>
      </c>
      <c r="BE46" s="35">
        <v>0</v>
      </c>
      <c r="BF46" s="35"/>
      <c r="BG46" s="35">
        <v>0</v>
      </c>
      <c r="BH46" s="35">
        <v>0</v>
      </c>
      <c r="BI46" s="35"/>
      <c r="BJ46" s="35">
        <v>0</v>
      </c>
      <c r="BK46" s="35"/>
      <c r="BL46" s="35">
        <v>0</v>
      </c>
      <c r="BM46" s="35"/>
      <c r="BN46" s="35"/>
      <c r="BO46" s="37"/>
      <c r="BP46" s="38"/>
      <c r="BQ46" s="35"/>
      <c r="BR46" s="39"/>
      <c r="BS46" s="40"/>
      <c r="BT46" s="60"/>
      <c r="BU46" s="41">
        <v>2</v>
      </c>
      <c r="BV46" s="41">
        <v>50</v>
      </c>
      <c r="BW46" s="41">
        <v>0</v>
      </c>
      <c r="BX46" s="42"/>
      <c r="BY46" s="43"/>
    </row>
    <row r="47" spans="1:77" ht="17.350000000000001" customHeight="1">
      <c r="A47" s="66" t="str">
        <f t="shared" si="1"/>
        <v>010001</v>
      </c>
      <c r="B47" s="63" t="s">
        <v>174</v>
      </c>
      <c r="C47" s="62">
        <f t="shared" si="0"/>
        <v>19010001045</v>
      </c>
      <c r="D47" s="66" t="str">
        <f t="shared" si="2"/>
        <v>01</v>
      </c>
      <c r="E47" s="32">
        <v>43252</v>
      </c>
      <c r="F47" s="33">
        <v>4</v>
      </c>
      <c r="G47" s="59">
        <v>1</v>
      </c>
      <c r="H47" s="58">
        <v>1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4">
        <v>1</v>
      </c>
      <c r="R47" s="35">
        <v>0</v>
      </c>
      <c r="S47" s="35">
        <v>0</v>
      </c>
      <c r="T47" s="35">
        <v>0</v>
      </c>
      <c r="U47" s="35">
        <v>1</v>
      </c>
      <c r="V47" s="35">
        <v>0</v>
      </c>
      <c r="W47" s="35">
        <v>0</v>
      </c>
      <c r="X47" s="35">
        <v>1</v>
      </c>
      <c r="Y47" s="35">
        <v>0</v>
      </c>
      <c r="Z47" s="36"/>
      <c r="AA47" s="34">
        <v>4</v>
      </c>
      <c r="AB47" s="35">
        <v>5</v>
      </c>
      <c r="AC47" s="35">
        <v>3</v>
      </c>
      <c r="AD47" s="35">
        <v>3</v>
      </c>
      <c r="AE47" s="36">
        <v>6</v>
      </c>
      <c r="AF47" s="34">
        <v>-2</v>
      </c>
      <c r="AG47" s="35">
        <v>3</v>
      </c>
      <c r="AH47" s="35">
        <v>0</v>
      </c>
      <c r="AI47" s="35">
        <v>1</v>
      </c>
      <c r="AJ47" s="35">
        <v>-3</v>
      </c>
      <c r="AK47" s="35">
        <v>-3</v>
      </c>
      <c r="AL47" s="35">
        <v>2</v>
      </c>
      <c r="AM47" s="35">
        <v>-1</v>
      </c>
      <c r="AN47" s="35">
        <v>-3</v>
      </c>
      <c r="AO47" s="35">
        <v>0</v>
      </c>
      <c r="AP47" s="36">
        <v>-3</v>
      </c>
      <c r="AQ47" s="34"/>
      <c r="AR47" s="35"/>
      <c r="AS47" s="35"/>
      <c r="AT47" s="35"/>
      <c r="AU47" s="35"/>
      <c r="AV47" s="35"/>
      <c r="AW47" s="35"/>
      <c r="AX47" s="37"/>
      <c r="AY47" s="34">
        <v>0</v>
      </c>
      <c r="AZ47" s="35"/>
      <c r="BA47" s="35">
        <v>1</v>
      </c>
      <c r="BB47" s="35">
        <v>30</v>
      </c>
      <c r="BC47" s="35">
        <v>1</v>
      </c>
      <c r="BD47" s="35">
        <v>10</v>
      </c>
      <c r="BE47" s="35">
        <v>1</v>
      </c>
      <c r="BF47" s="35">
        <v>10</v>
      </c>
      <c r="BG47" s="35">
        <v>0</v>
      </c>
      <c r="BH47" s="35">
        <v>1</v>
      </c>
      <c r="BI47" s="35">
        <v>10</v>
      </c>
      <c r="BJ47" s="35">
        <v>1</v>
      </c>
      <c r="BK47" s="35">
        <v>10</v>
      </c>
      <c r="BL47" s="35">
        <v>1</v>
      </c>
      <c r="BM47" s="35" t="s">
        <v>859</v>
      </c>
      <c r="BN47" s="35">
        <v>20</v>
      </c>
      <c r="BO47" s="37"/>
      <c r="BP47" s="38"/>
      <c r="BQ47" s="35"/>
      <c r="BR47" s="39"/>
      <c r="BS47" s="40"/>
      <c r="BT47" s="60"/>
      <c r="BU47" s="41">
        <v>1</v>
      </c>
      <c r="BV47" s="41">
        <v>45</v>
      </c>
      <c r="BW47" s="41">
        <v>0</v>
      </c>
      <c r="BX47" s="42"/>
      <c r="BY47" s="43"/>
    </row>
    <row r="48" spans="1:77" ht="17.350000000000001" customHeight="1">
      <c r="A48" s="66" t="str">
        <f t="shared" si="1"/>
        <v>010001</v>
      </c>
      <c r="B48" s="63" t="s">
        <v>175</v>
      </c>
      <c r="C48" s="62">
        <f t="shared" si="0"/>
        <v>19010001046</v>
      </c>
      <c r="D48" s="66" t="str">
        <f t="shared" si="2"/>
        <v>01</v>
      </c>
      <c r="E48" s="32">
        <v>43252</v>
      </c>
      <c r="F48" s="33">
        <v>3</v>
      </c>
      <c r="G48" s="59">
        <v>4</v>
      </c>
      <c r="H48" s="58">
        <v>1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4">
        <v>1</v>
      </c>
      <c r="R48" s="35">
        <v>0</v>
      </c>
      <c r="S48" s="35">
        <v>0</v>
      </c>
      <c r="T48" s="35">
        <v>0</v>
      </c>
      <c r="U48" s="35">
        <v>1</v>
      </c>
      <c r="V48" s="35">
        <v>0</v>
      </c>
      <c r="W48" s="35">
        <v>0</v>
      </c>
      <c r="X48" s="35">
        <v>0</v>
      </c>
      <c r="Y48" s="35">
        <v>0</v>
      </c>
      <c r="Z48" s="36"/>
      <c r="AA48" s="34">
        <v>4</v>
      </c>
      <c r="AB48" s="35">
        <v>5</v>
      </c>
      <c r="AC48" s="35">
        <v>5</v>
      </c>
      <c r="AD48" s="35">
        <v>5</v>
      </c>
      <c r="AE48" s="36">
        <v>6</v>
      </c>
      <c r="AF48" s="34">
        <v>-2</v>
      </c>
      <c r="AG48" s="35">
        <v>3</v>
      </c>
      <c r="AH48" s="35">
        <v>0</v>
      </c>
      <c r="AI48" s="35">
        <v>1</v>
      </c>
      <c r="AJ48" s="35">
        <v>-3</v>
      </c>
      <c r="AK48" s="35">
        <v>-3</v>
      </c>
      <c r="AL48" s="35">
        <v>2</v>
      </c>
      <c r="AM48" s="35">
        <v>-1</v>
      </c>
      <c r="AN48" s="35">
        <v>-3</v>
      </c>
      <c r="AO48" s="35">
        <v>0</v>
      </c>
      <c r="AP48" s="36">
        <v>-3</v>
      </c>
      <c r="AQ48" s="34"/>
      <c r="AR48" s="35"/>
      <c r="AS48" s="35"/>
      <c r="AT48" s="35"/>
      <c r="AU48" s="35"/>
      <c r="AV48" s="35"/>
      <c r="AW48" s="35"/>
      <c r="AX48" s="37"/>
      <c r="AY48" s="34">
        <v>1</v>
      </c>
      <c r="AZ48" s="35">
        <v>1</v>
      </c>
      <c r="BA48" s="35">
        <v>1</v>
      </c>
      <c r="BB48" s="35">
        <v>40</v>
      </c>
      <c r="BC48" s="35">
        <v>0</v>
      </c>
      <c r="BD48" s="35"/>
      <c r="BE48" s="35">
        <v>0</v>
      </c>
      <c r="BF48" s="35"/>
      <c r="BG48" s="35">
        <v>0</v>
      </c>
      <c r="BH48" s="35">
        <v>0</v>
      </c>
      <c r="BI48" s="35"/>
      <c r="BJ48" s="35">
        <v>0</v>
      </c>
      <c r="BK48" s="35"/>
      <c r="BL48" s="35">
        <v>1</v>
      </c>
      <c r="BM48" s="35" t="s">
        <v>862</v>
      </c>
      <c r="BN48" s="35">
        <v>180</v>
      </c>
      <c r="BO48" s="37"/>
      <c r="BP48" s="38"/>
      <c r="BQ48" s="35"/>
      <c r="BR48" s="39"/>
      <c r="BS48" s="40"/>
      <c r="BT48" s="60"/>
      <c r="BU48" s="41">
        <v>2</v>
      </c>
      <c r="BV48" s="41">
        <v>20</v>
      </c>
      <c r="BW48" s="41">
        <v>0</v>
      </c>
      <c r="BX48" s="42"/>
      <c r="BY48" s="43"/>
    </row>
    <row r="49" spans="1:77" ht="17.350000000000001" customHeight="1">
      <c r="A49" s="66" t="str">
        <f t="shared" si="1"/>
        <v>010001</v>
      </c>
      <c r="B49" s="63" t="s">
        <v>176</v>
      </c>
      <c r="C49" s="62">
        <f t="shared" si="0"/>
        <v>19010001047</v>
      </c>
      <c r="D49" s="66" t="str">
        <f t="shared" si="2"/>
        <v>01</v>
      </c>
      <c r="E49" s="32">
        <v>43252</v>
      </c>
      <c r="F49" s="33">
        <v>4</v>
      </c>
      <c r="G49" s="59">
        <v>5</v>
      </c>
      <c r="H49" s="58">
        <v>1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4">
        <v>1</v>
      </c>
      <c r="R49" s="35">
        <v>0</v>
      </c>
      <c r="S49" s="35">
        <v>0</v>
      </c>
      <c r="T49" s="35">
        <v>0</v>
      </c>
      <c r="U49" s="35">
        <v>1</v>
      </c>
      <c r="V49" s="35">
        <v>0</v>
      </c>
      <c r="W49" s="35">
        <v>0</v>
      </c>
      <c r="X49" s="35">
        <v>0</v>
      </c>
      <c r="Y49" s="35">
        <v>0</v>
      </c>
      <c r="Z49" s="36"/>
      <c r="AA49" s="34">
        <v>4</v>
      </c>
      <c r="AB49" s="35">
        <v>5</v>
      </c>
      <c r="AC49" s="35">
        <v>4</v>
      </c>
      <c r="AD49" s="35">
        <v>4</v>
      </c>
      <c r="AE49" s="36">
        <v>6</v>
      </c>
      <c r="AF49" s="34">
        <v>-2</v>
      </c>
      <c r="AG49" s="35">
        <v>3</v>
      </c>
      <c r="AH49" s="35">
        <v>0</v>
      </c>
      <c r="AI49" s="35">
        <v>1</v>
      </c>
      <c r="AJ49" s="35">
        <v>-3</v>
      </c>
      <c r="AK49" s="35">
        <v>-3</v>
      </c>
      <c r="AL49" s="35">
        <v>2</v>
      </c>
      <c r="AM49" s="35">
        <v>-1</v>
      </c>
      <c r="AN49" s="35">
        <v>-3</v>
      </c>
      <c r="AO49" s="35">
        <v>0</v>
      </c>
      <c r="AP49" s="36">
        <v>-3</v>
      </c>
      <c r="AQ49" s="34"/>
      <c r="AR49" s="35"/>
      <c r="AS49" s="35"/>
      <c r="AT49" s="35"/>
      <c r="AU49" s="35"/>
      <c r="AV49" s="35"/>
      <c r="AW49" s="35"/>
      <c r="AX49" s="37"/>
      <c r="AY49" s="34">
        <v>0</v>
      </c>
      <c r="AZ49" s="35"/>
      <c r="BA49" s="35">
        <v>1</v>
      </c>
      <c r="BB49" s="35">
        <v>30</v>
      </c>
      <c r="BC49" s="35">
        <v>0</v>
      </c>
      <c r="BD49" s="35"/>
      <c r="BE49" s="35">
        <v>0</v>
      </c>
      <c r="BF49" s="35"/>
      <c r="BG49" s="35">
        <v>0</v>
      </c>
      <c r="BH49" s="35">
        <v>0</v>
      </c>
      <c r="BI49" s="35"/>
      <c r="BJ49" s="35">
        <v>0</v>
      </c>
      <c r="BK49" s="35"/>
      <c r="BL49" s="35">
        <v>0</v>
      </c>
      <c r="BM49" s="35"/>
      <c r="BN49" s="35"/>
      <c r="BO49" s="37"/>
      <c r="BP49" s="38"/>
      <c r="BQ49" s="35"/>
      <c r="BR49" s="39"/>
      <c r="BS49" s="40"/>
      <c r="BT49" s="60"/>
      <c r="BU49" s="41">
        <v>2</v>
      </c>
      <c r="BV49" s="41">
        <v>38</v>
      </c>
      <c r="BW49" s="41">
        <v>0</v>
      </c>
      <c r="BX49" s="42"/>
      <c r="BY49" s="43"/>
    </row>
    <row r="50" spans="1:77" ht="17.350000000000001" customHeight="1">
      <c r="A50" s="66" t="str">
        <f t="shared" si="1"/>
        <v>010001</v>
      </c>
      <c r="B50" s="63" t="s">
        <v>177</v>
      </c>
      <c r="C50" s="62">
        <f t="shared" si="0"/>
        <v>19010001048</v>
      </c>
      <c r="D50" s="66" t="str">
        <f t="shared" si="2"/>
        <v>01</v>
      </c>
      <c r="E50" s="32">
        <v>43252</v>
      </c>
      <c r="F50" s="33">
        <v>1</v>
      </c>
      <c r="G50" s="59">
        <v>3</v>
      </c>
      <c r="H50" s="58">
        <v>1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4">
        <v>1</v>
      </c>
      <c r="R50" s="35">
        <v>0</v>
      </c>
      <c r="S50" s="35">
        <v>0</v>
      </c>
      <c r="T50" s="35">
        <v>0</v>
      </c>
      <c r="U50" s="35">
        <v>1</v>
      </c>
      <c r="V50" s="35">
        <v>0</v>
      </c>
      <c r="W50" s="35">
        <v>0</v>
      </c>
      <c r="X50" s="35">
        <v>0</v>
      </c>
      <c r="Y50" s="35">
        <v>0</v>
      </c>
      <c r="Z50" s="36"/>
      <c r="AA50" s="34">
        <v>4</v>
      </c>
      <c r="AB50" s="35">
        <v>5</v>
      </c>
      <c r="AC50" s="35">
        <v>4</v>
      </c>
      <c r="AD50" s="35">
        <v>4</v>
      </c>
      <c r="AE50" s="36">
        <v>6</v>
      </c>
      <c r="AF50" s="34">
        <v>-2</v>
      </c>
      <c r="AG50" s="35">
        <v>3</v>
      </c>
      <c r="AH50" s="35">
        <v>0</v>
      </c>
      <c r="AI50" s="35">
        <v>1</v>
      </c>
      <c r="AJ50" s="35">
        <v>-3</v>
      </c>
      <c r="AK50" s="35">
        <v>-3</v>
      </c>
      <c r="AL50" s="35">
        <v>2</v>
      </c>
      <c r="AM50" s="35">
        <v>-1</v>
      </c>
      <c r="AN50" s="35">
        <v>-3</v>
      </c>
      <c r="AO50" s="35">
        <v>0</v>
      </c>
      <c r="AP50" s="36">
        <v>-3</v>
      </c>
      <c r="AQ50" s="34"/>
      <c r="AR50" s="35"/>
      <c r="AS50" s="35"/>
      <c r="AT50" s="35"/>
      <c r="AU50" s="35"/>
      <c r="AV50" s="35"/>
      <c r="AW50" s="35"/>
      <c r="AX50" s="37"/>
      <c r="AY50" s="34">
        <v>1</v>
      </c>
      <c r="AZ50" s="35">
        <v>4</v>
      </c>
      <c r="BA50" s="35">
        <v>1</v>
      </c>
      <c r="BB50" s="35">
        <v>50</v>
      </c>
      <c r="BC50" s="35">
        <v>0</v>
      </c>
      <c r="BD50" s="35">
        <v>0</v>
      </c>
      <c r="BE50" s="35">
        <v>1</v>
      </c>
      <c r="BF50" s="35">
        <v>15</v>
      </c>
      <c r="BG50" s="35">
        <v>0</v>
      </c>
      <c r="BH50" s="35">
        <v>1</v>
      </c>
      <c r="BI50" s="35">
        <v>15</v>
      </c>
      <c r="BJ50" s="35">
        <v>1</v>
      </c>
      <c r="BK50" s="35">
        <v>15</v>
      </c>
      <c r="BL50" s="35">
        <v>0</v>
      </c>
      <c r="BM50" s="35"/>
      <c r="BN50" s="35"/>
      <c r="BO50" s="37"/>
      <c r="BP50" s="38"/>
      <c r="BQ50" s="35"/>
      <c r="BR50" s="39"/>
      <c r="BS50" s="40"/>
      <c r="BT50" s="60" t="s">
        <v>870</v>
      </c>
      <c r="BU50" s="41">
        <v>1</v>
      </c>
      <c r="BV50" s="41">
        <v>48</v>
      </c>
      <c r="BW50" s="41">
        <v>1</v>
      </c>
      <c r="BX50" s="42" t="s">
        <v>863</v>
      </c>
      <c r="BY50" s="43"/>
    </row>
    <row r="51" spans="1:77" ht="17.350000000000001" customHeight="1">
      <c r="A51" s="66" t="str">
        <f t="shared" si="1"/>
        <v>010001</v>
      </c>
      <c r="B51" s="63" t="s">
        <v>178</v>
      </c>
      <c r="C51" s="62">
        <f t="shared" si="0"/>
        <v>19010001049</v>
      </c>
      <c r="D51" s="66" t="str">
        <f t="shared" si="2"/>
        <v>01</v>
      </c>
      <c r="E51" s="32">
        <v>43252</v>
      </c>
      <c r="F51" s="33">
        <v>4</v>
      </c>
      <c r="G51" s="59">
        <v>5</v>
      </c>
      <c r="H51" s="58">
        <v>1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4">
        <v>1</v>
      </c>
      <c r="R51" s="35">
        <v>0</v>
      </c>
      <c r="S51" s="35">
        <v>0</v>
      </c>
      <c r="T51" s="35">
        <v>0</v>
      </c>
      <c r="U51" s="35">
        <v>1</v>
      </c>
      <c r="V51" s="35">
        <v>0</v>
      </c>
      <c r="W51" s="35">
        <v>0</v>
      </c>
      <c r="X51" s="35">
        <v>1</v>
      </c>
      <c r="Y51" s="35">
        <v>0</v>
      </c>
      <c r="Z51" s="36"/>
      <c r="AA51" s="34">
        <v>4</v>
      </c>
      <c r="AB51" s="35">
        <v>5</v>
      </c>
      <c r="AC51" s="35">
        <v>5</v>
      </c>
      <c r="AD51" s="35">
        <v>5</v>
      </c>
      <c r="AE51" s="36">
        <v>6</v>
      </c>
      <c r="AF51" s="34">
        <v>-2</v>
      </c>
      <c r="AG51" s="35">
        <v>3</v>
      </c>
      <c r="AH51" s="35">
        <v>0</v>
      </c>
      <c r="AI51" s="35">
        <v>1</v>
      </c>
      <c r="AJ51" s="35">
        <v>-3</v>
      </c>
      <c r="AK51" s="35">
        <v>-3</v>
      </c>
      <c r="AL51" s="35">
        <v>2</v>
      </c>
      <c r="AM51" s="35">
        <v>-1</v>
      </c>
      <c r="AN51" s="35">
        <v>-3</v>
      </c>
      <c r="AO51" s="35">
        <v>0</v>
      </c>
      <c r="AP51" s="36">
        <v>-3</v>
      </c>
      <c r="AQ51" s="34"/>
      <c r="AR51" s="35"/>
      <c r="AS51" s="35"/>
      <c r="AT51" s="35"/>
      <c r="AU51" s="35"/>
      <c r="AV51" s="35"/>
      <c r="AW51" s="35"/>
      <c r="AX51" s="37"/>
      <c r="AY51" s="34">
        <v>0</v>
      </c>
      <c r="AZ51" s="35"/>
      <c r="BA51" s="35">
        <v>1</v>
      </c>
      <c r="BB51" s="35">
        <v>30</v>
      </c>
      <c r="BC51" s="35">
        <v>1</v>
      </c>
      <c r="BD51" s="35">
        <v>10</v>
      </c>
      <c r="BE51" s="35">
        <v>0</v>
      </c>
      <c r="BF51" s="35"/>
      <c r="BG51" s="35">
        <v>0</v>
      </c>
      <c r="BH51" s="35">
        <v>0</v>
      </c>
      <c r="BI51" s="35"/>
      <c r="BJ51" s="35">
        <v>0</v>
      </c>
      <c r="BK51" s="35"/>
      <c r="BL51" s="35">
        <v>0</v>
      </c>
      <c r="BM51" s="35"/>
      <c r="BN51" s="35"/>
      <c r="BO51" s="37"/>
      <c r="BP51" s="38"/>
      <c r="BQ51" s="35"/>
      <c r="BR51" s="39"/>
      <c r="BS51" s="40"/>
      <c r="BT51" s="60"/>
      <c r="BU51" s="41">
        <v>1</v>
      </c>
      <c r="BV51" s="41">
        <v>48</v>
      </c>
      <c r="BW51" s="41">
        <v>0</v>
      </c>
      <c r="BX51" s="42"/>
      <c r="BY51" s="43"/>
    </row>
    <row r="52" spans="1:77" ht="17.350000000000001" customHeight="1">
      <c r="A52" s="66" t="str">
        <f t="shared" si="1"/>
        <v>010001</v>
      </c>
      <c r="B52" s="63" t="s">
        <v>179</v>
      </c>
      <c r="C52" s="62">
        <f t="shared" si="0"/>
        <v>19010001050</v>
      </c>
      <c r="D52" s="66" t="str">
        <f t="shared" si="2"/>
        <v>01</v>
      </c>
      <c r="E52" s="32">
        <v>43252</v>
      </c>
      <c r="F52" s="33">
        <v>4</v>
      </c>
      <c r="G52" s="59">
        <v>3</v>
      </c>
      <c r="H52" s="58">
        <v>1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4">
        <v>1</v>
      </c>
      <c r="R52" s="35">
        <v>0</v>
      </c>
      <c r="S52" s="35">
        <v>0</v>
      </c>
      <c r="T52" s="35">
        <v>0</v>
      </c>
      <c r="U52" s="35">
        <v>1</v>
      </c>
      <c r="V52" s="35">
        <v>0</v>
      </c>
      <c r="W52" s="35">
        <v>0</v>
      </c>
      <c r="X52" s="35">
        <v>0</v>
      </c>
      <c r="Y52" s="35">
        <v>0</v>
      </c>
      <c r="Z52" s="36"/>
      <c r="AA52" s="34">
        <v>4</v>
      </c>
      <c r="AB52" s="35">
        <v>5</v>
      </c>
      <c r="AC52" s="35">
        <v>1</v>
      </c>
      <c r="AD52" s="35">
        <v>1</v>
      </c>
      <c r="AE52" s="36">
        <v>6</v>
      </c>
      <c r="AF52" s="34">
        <v>-2</v>
      </c>
      <c r="AG52" s="35">
        <v>3</v>
      </c>
      <c r="AH52" s="35">
        <v>0</v>
      </c>
      <c r="AI52" s="35">
        <v>1</v>
      </c>
      <c r="AJ52" s="35">
        <v>-3</v>
      </c>
      <c r="AK52" s="35">
        <v>-3</v>
      </c>
      <c r="AL52" s="35">
        <v>2</v>
      </c>
      <c r="AM52" s="35">
        <v>-1</v>
      </c>
      <c r="AN52" s="35">
        <v>-3</v>
      </c>
      <c r="AO52" s="35">
        <v>0</v>
      </c>
      <c r="AP52" s="36">
        <v>-3</v>
      </c>
      <c r="AQ52" s="34"/>
      <c r="AR52" s="35"/>
      <c r="AS52" s="35"/>
      <c r="AT52" s="35"/>
      <c r="AU52" s="35"/>
      <c r="AV52" s="35"/>
      <c r="AW52" s="35"/>
      <c r="AX52" s="37"/>
      <c r="AY52" s="34">
        <v>1</v>
      </c>
      <c r="AZ52" s="35">
        <v>4</v>
      </c>
      <c r="BA52" s="35">
        <v>1</v>
      </c>
      <c r="BB52" s="35">
        <v>120</v>
      </c>
      <c r="BC52" s="35">
        <v>0</v>
      </c>
      <c r="BD52" s="35"/>
      <c r="BE52" s="35">
        <v>1</v>
      </c>
      <c r="BF52" s="35">
        <v>42</v>
      </c>
      <c r="BG52" s="35">
        <v>0</v>
      </c>
      <c r="BH52" s="35">
        <v>1</v>
      </c>
      <c r="BI52" s="35">
        <v>42</v>
      </c>
      <c r="BJ52" s="35">
        <v>1</v>
      </c>
      <c r="BK52" s="35">
        <v>42</v>
      </c>
      <c r="BL52" s="35">
        <v>0</v>
      </c>
      <c r="BM52" s="35"/>
      <c r="BN52" s="35"/>
      <c r="BO52" s="37"/>
      <c r="BP52" s="38"/>
      <c r="BQ52" s="35"/>
      <c r="BR52" s="39"/>
      <c r="BS52" s="40"/>
      <c r="BT52" s="60"/>
      <c r="BU52" s="41">
        <v>1</v>
      </c>
      <c r="BV52" s="41">
        <v>65</v>
      </c>
      <c r="BW52" s="41">
        <v>0</v>
      </c>
      <c r="BX52" s="42"/>
      <c r="BY52" s="43"/>
    </row>
    <row r="53" spans="1:77" ht="17.350000000000001" customHeight="1">
      <c r="A53" s="66" t="str">
        <f t="shared" si="1"/>
        <v>010001</v>
      </c>
      <c r="B53" s="63" t="s">
        <v>180</v>
      </c>
      <c r="C53" s="62" t="str">
        <f t="shared" ref="C53:C116" si="3">IF(E53="","",CONCATENATE(A53,B53))</f>
        <v/>
      </c>
      <c r="D53" s="66" t="str">
        <f t="shared" si="2"/>
        <v/>
      </c>
      <c r="E53" s="32"/>
      <c r="F53" s="33"/>
      <c r="G53" s="59"/>
      <c r="H53" s="58"/>
      <c r="I53" s="35"/>
      <c r="J53" s="35"/>
      <c r="K53" s="35"/>
      <c r="L53" s="35"/>
      <c r="M53" s="35"/>
      <c r="N53" s="35"/>
      <c r="O53" s="35"/>
      <c r="P53" s="35"/>
      <c r="Q53" s="34"/>
      <c r="R53" s="35"/>
      <c r="S53" s="35"/>
      <c r="T53" s="35"/>
      <c r="U53" s="35"/>
      <c r="V53" s="35"/>
      <c r="W53" s="35"/>
      <c r="X53" s="35"/>
      <c r="Y53" s="35"/>
      <c r="Z53" s="36"/>
      <c r="AA53" s="34"/>
      <c r="AB53" s="35"/>
      <c r="AC53" s="35"/>
      <c r="AD53" s="35"/>
      <c r="AE53" s="36"/>
      <c r="AF53" s="34"/>
      <c r="AG53" s="35"/>
      <c r="AH53" s="35"/>
      <c r="AI53" s="35"/>
      <c r="AJ53" s="35"/>
      <c r="AK53" s="35"/>
      <c r="AL53" s="35"/>
      <c r="AM53" s="35"/>
      <c r="AN53" s="35"/>
      <c r="AO53" s="35"/>
      <c r="AP53" s="36"/>
      <c r="AQ53" s="34"/>
      <c r="AR53" s="35"/>
      <c r="AS53" s="35"/>
      <c r="AT53" s="35"/>
      <c r="AU53" s="35"/>
      <c r="AV53" s="35"/>
      <c r="AW53" s="35"/>
      <c r="AX53" s="37"/>
      <c r="AY53" s="34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7"/>
      <c r="BP53" s="38"/>
      <c r="BQ53" s="35"/>
      <c r="BR53" s="39"/>
      <c r="BS53" s="40"/>
      <c r="BT53" s="60"/>
      <c r="BU53" s="41"/>
      <c r="BV53" s="41"/>
      <c r="BW53" s="41"/>
      <c r="BX53" s="42"/>
      <c r="BY53" s="43"/>
    </row>
    <row r="54" spans="1:77" ht="17.350000000000001" customHeight="1">
      <c r="A54" s="66" t="str">
        <f t="shared" si="1"/>
        <v>010001</v>
      </c>
      <c r="B54" s="63" t="s">
        <v>181</v>
      </c>
      <c r="C54" s="62" t="str">
        <f t="shared" si="3"/>
        <v/>
      </c>
      <c r="D54" s="66" t="str">
        <f t="shared" si="2"/>
        <v/>
      </c>
      <c r="E54" s="32"/>
      <c r="F54" s="33"/>
      <c r="G54" s="59"/>
      <c r="H54" s="58"/>
      <c r="I54" s="35"/>
      <c r="J54" s="35"/>
      <c r="K54" s="35"/>
      <c r="L54" s="35"/>
      <c r="M54" s="35"/>
      <c r="N54" s="35"/>
      <c r="O54" s="35"/>
      <c r="P54" s="35"/>
      <c r="Q54" s="34"/>
      <c r="R54" s="35"/>
      <c r="S54" s="35"/>
      <c r="T54" s="35"/>
      <c r="U54" s="35"/>
      <c r="V54" s="35"/>
      <c r="W54" s="35"/>
      <c r="X54" s="35"/>
      <c r="Y54" s="35"/>
      <c r="Z54" s="36"/>
      <c r="AA54" s="34"/>
      <c r="AB54" s="35"/>
      <c r="AC54" s="35"/>
      <c r="AD54" s="35"/>
      <c r="AE54" s="36"/>
      <c r="AF54" s="34"/>
      <c r="AG54" s="35"/>
      <c r="AH54" s="35"/>
      <c r="AI54" s="35"/>
      <c r="AJ54" s="35"/>
      <c r="AK54" s="35"/>
      <c r="AL54" s="35"/>
      <c r="AM54" s="35"/>
      <c r="AN54" s="35"/>
      <c r="AO54" s="35"/>
      <c r="AP54" s="36"/>
      <c r="AQ54" s="34"/>
      <c r="AR54" s="35"/>
      <c r="AS54" s="35"/>
      <c r="AT54" s="35"/>
      <c r="AU54" s="35"/>
      <c r="AV54" s="35"/>
      <c r="AW54" s="35"/>
      <c r="AX54" s="37"/>
      <c r="AY54" s="34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7"/>
      <c r="BP54" s="38"/>
      <c r="BQ54" s="35"/>
      <c r="BR54" s="39"/>
      <c r="BS54" s="40"/>
      <c r="BT54" s="60"/>
      <c r="BU54" s="41"/>
      <c r="BV54" s="41"/>
      <c r="BW54" s="41"/>
      <c r="BX54" s="42"/>
      <c r="BY54" s="43"/>
    </row>
    <row r="55" spans="1:77" ht="17.350000000000001" customHeight="1">
      <c r="A55" s="66" t="str">
        <f t="shared" si="1"/>
        <v>010001</v>
      </c>
      <c r="B55" s="63" t="s">
        <v>182</v>
      </c>
      <c r="C55" s="62" t="str">
        <f t="shared" si="3"/>
        <v/>
      </c>
      <c r="D55" s="66" t="str">
        <f t="shared" si="2"/>
        <v/>
      </c>
      <c r="E55" s="32"/>
      <c r="F55" s="33"/>
      <c r="G55" s="59"/>
      <c r="H55" s="58"/>
      <c r="I55" s="35"/>
      <c r="J55" s="35"/>
      <c r="K55" s="35"/>
      <c r="L55" s="35"/>
      <c r="M55" s="35"/>
      <c r="N55" s="35"/>
      <c r="O55" s="35"/>
      <c r="P55" s="35"/>
      <c r="Q55" s="34"/>
      <c r="R55" s="35"/>
      <c r="S55" s="35"/>
      <c r="T55" s="35"/>
      <c r="U55" s="35"/>
      <c r="V55" s="35"/>
      <c r="W55" s="35"/>
      <c r="X55" s="35"/>
      <c r="Y55" s="35"/>
      <c r="Z55" s="36"/>
      <c r="AA55" s="34"/>
      <c r="AB55" s="35"/>
      <c r="AC55" s="35"/>
      <c r="AD55" s="35"/>
      <c r="AE55" s="36"/>
      <c r="AF55" s="34"/>
      <c r="AG55" s="35"/>
      <c r="AH55" s="35"/>
      <c r="AI55" s="35"/>
      <c r="AJ55" s="35"/>
      <c r="AK55" s="35"/>
      <c r="AL55" s="35"/>
      <c r="AM55" s="35"/>
      <c r="AN55" s="35"/>
      <c r="AO55" s="35"/>
      <c r="AP55" s="36"/>
      <c r="AQ55" s="34"/>
      <c r="AR55" s="35"/>
      <c r="AS55" s="35"/>
      <c r="AT55" s="35"/>
      <c r="AU55" s="35"/>
      <c r="AV55" s="35"/>
      <c r="AW55" s="35"/>
      <c r="AX55" s="37"/>
      <c r="AY55" s="34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7"/>
      <c r="BP55" s="38"/>
      <c r="BQ55" s="35"/>
      <c r="BR55" s="39"/>
      <c r="BS55" s="40"/>
      <c r="BT55" s="60"/>
      <c r="BU55" s="41"/>
      <c r="BV55" s="41"/>
      <c r="BW55" s="41"/>
      <c r="BX55" s="42"/>
      <c r="BY55" s="43"/>
    </row>
    <row r="56" spans="1:77" ht="17.350000000000001" customHeight="1">
      <c r="A56" s="66" t="str">
        <f t="shared" si="1"/>
        <v>010001</v>
      </c>
      <c r="B56" s="63" t="s">
        <v>183</v>
      </c>
      <c r="C56" s="62" t="str">
        <f t="shared" si="3"/>
        <v/>
      </c>
      <c r="D56" s="66" t="str">
        <f t="shared" si="2"/>
        <v/>
      </c>
      <c r="E56" s="32"/>
      <c r="F56" s="33"/>
      <c r="G56" s="59"/>
      <c r="H56" s="58"/>
      <c r="I56" s="35"/>
      <c r="J56" s="35"/>
      <c r="K56" s="35"/>
      <c r="L56" s="35"/>
      <c r="M56" s="35"/>
      <c r="N56" s="35"/>
      <c r="O56" s="35"/>
      <c r="P56" s="35"/>
      <c r="Q56" s="34"/>
      <c r="R56" s="35"/>
      <c r="S56" s="35"/>
      <c r="T56" s="35"/>
      <c r="U56" s="35"/>
      <c r="V56" s="35"/>
      <c r="W56" s="35"/>
      <c r="X56" s="35"/>
      <c r="Y56" s="35"/>
      <c r="Z56" s="36"/>
      <c r="AA56" s="34"/>
      <c r="AB56" s="35"/>
      <c r="AC56" s="35"/>
      <c r="AD56" s="35"/>
      <c r="AE56" s="36"/>
      <c r="AF56" s="34"/>
      <c r="AG56" s="35"/>
      <c r="AH56" s="35"/>
      <c r="AI56" s="35"/>
      <c r="AJ56" s="35"/>
      <c r="AK56" s="35"/>
      <c r="AL56" s="35"/>
      <c r="AM56" s="35"/>
      <c r="AN56" s="35"/>
      <c r="AO56" s="35"/>
      <c r="AP56" s="36"/>
      <c r="AQ56" s="34"/>
      <c r="AR56" s="35"/>
      <c r="AS56" s="35"/>
      <c r="AT56" s="35"/>
      <c r="AU56" s="35"/>
      <c r="AV56" s="35"/>
      <c r="AW56" s="35"/>
      <c r="AX56" s="37"/>
      <c r="AY56" s="34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7"/>
      <c r="BP56" s="38"/>
      <c r="BQ56" s="35"/>
      <c r="BR56" s="39"/>
      <c r="BS56" s="40"/>
      <c r="BT56" s="60"/>
      <c r="BU56" s="41"/>
      <c r="BV56" s="41"/>
      <c r="BW56" s="41"/>
      <c r="BX56" s="42"/>
      <c r="BY56" s="43"/>
    </row>
    <row r="57" spans="1:77" ht="17.350000000000001" customHeight="1">
      <c r="A57" s="66" t="str">
        <f t="shared" si="1"/>
        <v>010001</v>
      </c>
      <c r="B57" s="63" t="s">
        <v>184</v>
      </c>
      <c r="C57" s="62" t="str">
        <f t="shared" si="3"/>
        <v/>
      </c>
      <c r="D57" s="66" t="str">
        <f t="shared" si="2"/>
        <v/>
      </c>
      <c r="E57" s="32"/>
      <c r="F57" s="33"/>
      <c r="G57" s="59"/>
      <c r="H57" s="58"/>
      <c r="I57" s="35"/>
      <c r="J57" s="35"/>
      <c r="K57" s="35"/>
      <c r="L57" s="35"/>
      <c r="M57" s="35"/>
      <c r="N57" s="35"/>
      <c r="O57" s="35"/>
      <c r="P57" s="35"/>
      <c r="Q57" s="34"/>
      <c r="R57" s="35"/>
      <c r="S57" s="35"/>
      <c r="T57" s="35"/>
      <c r="U57" s="35"/>
      <c r="V57" s="35"/>
      <c r="W57" s="35"/>
      <c r="X57" s="35"/>
      <c r="Y57" s="35"/>
      <c r="Z57" s="36"/>
      <c r="AA57" s="34"/>
      <c r="AB57" s="35"/>
      <c r="AC57" s="35"/>
      <c r="AD57" s="35"/>
      <c r="AE57" s="36"/>
      <c r="AF57" s="34"/>
      <c r="AG57" s="35"/>
      <c r="AH57" s="35"/>
      <c r="AI57" s="35"/>
      <c r="AJ57" s="35"/>
      <c r="AK57" s="35"/>
      <c r="AL57" s="35"/>
      <c r="AM57" s="35"/>
      <c r="AN57" s="35"/>
      <c r="AO57" s="35"/>
      <c r="AP57" s="36"/>
      <c r="AQ57" s="34"/>
      <c r="AR57" s="35"/>
      <c r="AS57" s="35"/>
      <c r="AT57" s="35"/>
      <c r="AU57" s="35"/>
      <c r="AV57" s="35"/>
      <c r="AW57" s="35"/>
      <c r="AX57" s="37"/>
      <c r="AY57" s="34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7"/>
      <c r="BP57" s="38"/>
      <c r="BQ57" s="35"/>
      <c r="BR57" s="39"/>
      <c r="BS57" s="40"/>
      <c r="BT57" s="60"/>
      <c r="BU57" s="41"/>
      <c r="BV57" s="41"/>
      <c r="BW57" s="41"/>
      <c r="BX57" s="42"/>
      <c r="BY57" s="43"/>
    </row>
    <row r="58" spans="1:77" ht="17.350000000000001" customHeight="1">
      <c r="A58" s="66" t="str">
        <f t="shared" si="1"/>
        <v>010001</v>
      </c>
      <c r="B58" s="63" t="s">
        <v>185</v>
      </c>
      <c r="C58" s="62" t="str">
        <f t="shared" si="3"/>
        <v/>
      </c>
      <c r="D58" s="66" t="str">
        <f t="shared" si="2"/>
        <v/>
      </c>
      <c r="E58" s="32"/>
      <c r="F58" s="33"/>
      <c r="G58" s="59"/>
      <c r="H58" s="58"/>
      <c r="I58" s="35"/>
      <c r="J58" s="35"/>
      <c r="K58" s="35"/>
      <c r="L58" s="35"/>
      <c r="M58" s="35"/>
      <c r="N58" s="35"/>
      <c r="O58" s="35"/>
      <c r="P58" s="35"/>
      <c r="Q58" s="34"/>
      <c r="R58" s="35"/>
      <c r="S58" s="35"/>
      <c r="T58" s="35"/>
      <c r="U58" s="35"/>
      <c r="V58" s="35"/>
      <c r="W58" s="35"/>
      <c r="X58" s="35"/>
      <c r="Y58" s="35"/>
      <c r="Z58" s="36"/>
      <c r="AA58" s="34"/>
      <c r="AB58" s="35"/>
      <c r="AC58" s="35"/>
      <c r="AD58" s="35"/>
      <c r="AE58" s="36"/>
      <c r="AF58" s="34"/>
      <c r="AG58" s="35"/>
      <c r="AH58" s="35"/>
      <c r="AI58" s="35"/>
      <c r="AJ58" s="35"/>
      <c r="AK58" s="35"/>
      <c r="AL58" s="35"/>
      <c r="AM58" s="35"/>
      <c r="AN58" s="35"/>
      <c r="AO58" s="35"/>
      <c r="AP58" s="36"/>
      <c r="AQ58" s="34"/>
      <c r="AR58" s="35"/>
      <c r="AS58" s="35"/>
      <c r="AT58" s="35"/>
      <c r="AU58" s="35"/>
      <c r="AV58" s="35"/>
      <c r="AW58" s="35"/>
      <c r="AX58" s="37"/>
      <c r="AY58" s="34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7"/>
      <c r="BP58" s="38"/>
      <c r="BQ58" s="35"/>
      <c r="BR58" s="39"/>
      <c r="BS58" s="40"/>
      <c r="BT58" s="60"/>
      <c r="BU58" s="41"/>
      <c r="BV58" s="41"/>
      <c r="BW58" s="41"/>
      <c r="BX58" s="42"/>
      <c r="BY58" s="43"/>
    </row>
    <row r="59" spans="1:77" ht="17.350000000000001" customHeight="1">
      <c r="A59" s="66" t="str">
        <f t="shared" si="1"/>
        <v>010001</v>
      </c>
      <c r="B59" s="63" t="s">
        <v>186</v>
      </c>
      <c r="C59" s="62" t="str">
        <f t="shared" si="3"/>
        <v/>
      </c>
      <c r="D59" s="66" t="str">
        <f t="shared" si="2"/>
        <v/>
      </c>
      <c r="E59" s="32"/>
      <c r="F59" s="33"/>
      <c r="G59" s="59"/>
      <c r="H59" s="58"/>
      <c r="I59" s="35"/>
      <c r="J59" s="35"/>
      <c r="K59" s="35"/>
      <c r="L59" s="35"/>
      <c r="M59" s="35"/>
      <c r="N59" s="35"/>
      <c r="O59" s="35"/>
      <c r="P59" s="35"/>
      <c r="Q59" s="34"/>
      <c r="R59" s="35"/>
      <c r="S59" s="35"/>
      <c r="T59" s="35"/>
      <c r="U59" s="35"/>
      <c r="V59" s="35"/>
      <c r="W59" s="35"/>
      <c r="X59" s="35"/>
      <c r="Y59" s="35"/>
      <c r="Z59" s="36"/>
      <c r="AA59" s="34"/>
      <c r="AB59" s="35"/>
      <c r="AC59" s="35"/>
      <c r="AD59" s="35"/>
      <c r="AE59" s="36"/>
      <c r="AF59" s="34"/>
      <c r="AG59" s="35"/>
      <c r="AH59" s="35"/>
      <c r="AI59" s="35"/>
      <c r="AJ59" s="35"/>
      <c r="AK59" s="35"/>
      <c r="AL59" s="35"/>
      <c r="AM59" s="35"/>
      <c r="AN59" s="35"/>
      <c r="AO59" s="35"/>
      <c r="AP59" s="36"/>
      <c r="AQ59" s="34"/>
      <c r="AR59" s="35"/>
      <c r="AS59" s="35"/>
      <c r="AT59" s="35"/>
      <c r="AU59" s="35"/>
      <c r="AV59" s="35"/>
      <c r="AW59" s="35"/>
      <c r="AX59" s="37"/>
      <c r="AY59" s="34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7"/>
      <c r="BP59" s="38"/>
      <c r="BQ59" s="35"/>
      <c r="BR59" s="39"/>
      <c r="BS59" s="40"/>
      <c r="BT59" s="60"/>
      <c r="BU59" s="41"/>
      <c r="BV59" s="41"/>
      <c r="BW59" s="41"/>
      <c r="BX59" s="42"/>
      <c r="BY59" s="43"/>
    </row>
    <row r="60" spans="1:77" ht="17.350000000000001" customHeight="1">
      <c r="A60" s="66" t="str">
        <f t="shared" si="1"/>
        <v>010001</v>
      </c>
      <c r="B60" s="63" t="s">
        <v>187</v>
      </c>
      <c r="C60" s="62" t="str">
        <f t="shared" si="3"/>
        <v/>
      </c>
      <c r="D60" s="66" t="str">
        <f t="shared" si="2"/>
        <v/>
      </c>
      <c r="E60" s="32"/>
      <c r="F60" s="33"/>
      <c r="G60" s="59"/>
      <c r="H60" s="58"/>
      <c r="I60" s="35"/>
      <c r="J60" s="35"/>
      <c r="K60" s="35"/>
      <c r="L60" s="35"/>
      <c r="M60" s="35"/>
      <c r="N60" s="35"/>
      <c r="O60" s="35"/>
      <c r="P60" s="35"/>
      <c r="Q60" s="34"/>
      <c r="R60" s="35"/>
      <c r="S60" s="35"/>
      <c r="T60" s="35"/>
      <c r="U60" s="35"/>
      <c r="V60" s="35"/>
      <c r="W60" s="35"/>
      <c r="X60" s="35"/>
      <c r="Y60" s="35"/>
      <c r="Z60" s="36"/>
      <c r="AA60" s="34"/>
      <c r="AB60" s="35"/>
      <c r="AC60" s="35"/>
      <c r="AD60" s="35"/>
      <c r="AE60" s="36"/>
      <c r="AF60" s="34"/>
      <c r="AG60" s="35"/>
      <c r="AH60" s="35"/>
      <c r="AI60" s="35"/>
      <c r="AJ60" s="35"/>
      <c r="AK60" s="35"/>
      <c r="AL60" s="35"/>
      <c r="AM60" s="35"/>
      <c r="AN60" s="35"/>
      <c r="AO60" s="35"/>
      <c r="AP60" s="36"/>
      <c r="AQ60" s="34"/>
      <c r="AR60" s="35"/>
      <c r="AS60" s="35"/>
      <c r="AT60" s="35"/>
      <c r="AU60" s="35"/>
      <c r="AV60" s="35"/>
      <c r="AW60" s="35"/>
      <c r="AX60" s="37"/>
      <c r="AY60" s="34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7"/>
      <c r="BP60" s="38"/>
      <c r="BQ60" s="35"/>
      <c r="BR60" s="39"/>
      <c r="BS60" s="40"/>
      <c r="BT60" s="60"/>
      <c r="BU60" s="41"/>
      <c r="BV60" s="41"/>
      <c r="BW60" s="41"/>
      <c r="BX60" s="42"/>
      <c r="BY60" s="43"/>
    </row>
    <row r="61" spans="1:77" ht="17.350000000000001" customHeight="1">
      <c r="A61" s="66" t="str">
        <f t="shared" si="1"/>
        <v>010001</v>
      </c>
      <c r="B61" s="63" t="s">
        <v>188</v>
      </c>
      <c r="C61" s="62" t="str">
        <f t="shared" si="3"/>
        <v/>
      </c>
      <c r="D61" s="66" t="str">
        <f t="shared" si="2"/>
        <v/>
      </c>
      <c r="E61" s="32"/>
      <c r="F61" s="33"/>
      <c r="G61" s="59"/>
      <c r="H61" s="58"/>
      <c r="I61" s="35"/>
      <c r="J61" s="35"/>
      <c r="K61" s="35"/>
      <c r="L61" s="35"/>
      <c r="M61" s="35"/>
      <c r="N61" s="35"/>
      <c r="O61" s="35"/>
      <c r="P61" s="35"/>
      <c r="Q61" s="34"/>
      <c r="R61" s="35"/>
      <c r="S61" s="35"/>
      <c r="T61" s="35"/>
      <c r="U61" s="35"/>
      <c r="V61" s="35"/>
      <c r="W61" s="35"/>
      <c r="X61" s="35"/>
      <c r="Y61" s="35"/>
      <c r="Z61" s="36"/>
      <c r="AA61" s="34"/>
      <c r="AB61" s="35"/>
      <c r="AC61" s="35"/>
      <c r="AD61" s="35"/>
      <c r="AE61" s="36"/>
      <c r="AF61" s="34"/>
      <c r="AG61" s="35"/>
      <c r="AH61" s="35"/>
      <c r="AI61" s="35"/>
      <c r="AJ61" s="35"/>
      <c r="AK61" s="35"/>
      <c r="AL61" s="35"/>
      <c r="AM61" s="35"/>
      <c r="AN61" s="35"/>
      <c r="AO61" s="35"/>
      <c r="AP61" s="36"/>
      <c r="AQ61" s="34"/>
      <c r="AR61" s="35"/>
      <c r="AS61" s="35"/>
      <c r="AT61" s="35"/>
      <c r="AU61" s="35"/>
      <c r="AV61" s="35"/>
      <c r="AW61" s="35"/>
      <c r="AX61" s="37"/>
      <c r="AY61" s="34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7"/>
      <c r="BP61" s="38"/>
      <c r="BQ61" s="35"/>
      <c r="BR61" s="39"/>
      <c r="BS61" s="40"/>
      <c r="BT61" s="60"/>
      <c r="BU61" s="41"/>
      <c r="BV61" s="41"/>
      <c r="BW61" s="41"/>
      <c r="BX61" s="42"/>
      <c r="BY61" s="43"/>
    </row>
    <row r="62" spans="1:77" ht="17.350000000000001" customHeight="1">
      <c r="A62" s="66" t="str">
        <f t="shared" si="1"/>
        <v>010001</v>
      </c>
      <c r="B62" s="63" t="s">
        <v>189</v>
      </c>
      <c r="C62" s="62" t="str">
        <f t="shared" si="3"/>
        <v/>
      </c>
      <c r="D62" s="66" t="str">
        <f t="shared" si="2"/>
        <v/>
      </c>
      <c r="E62" s="32"/>
      <c r="F62" s="33"/>
      <c r="G62" s="59"/>
      <c r="H62" s="58"/>
      <c r="I62" s="35"/>
      <c r="J62" s="35"/>
      <c r="K62" s="35"/>
      <c r="L62" s="35"/>
      <c r="M62" s="35"/>
      <c r="N62" s="35"/>
      <c r="O62" s="35"/>
      <c r="P62" s="35"/>
      <c r="Q62" s="34"/>
      <c r="R62" s="35"/>
      <c r="S62" s="35"/>
      <c r="T62" s="35"/>
      <c r="U62" s="35"/>
      <c r="V62" s="35"/>
      <c r="W62" s="35"/>
      <c r="X62" s="35"/>
      <c r="Y62" s="35"/>
      <c r="Z62" s="36"/>
      <c r="AA62" s="34"/>
      <c r="AB62" s="35"/>
      <c r="AC62" s="35"/>
      <c r="AD62" s="35"/>
      <c r="AE62" s="36"/>
      <c r="AF62" s="34"/>
      <c r="AG62" s="35"/>
      <c r="AH62" s="35"/>
      <c r="AI62" s="35"/>
      <c r="AJ62" s="35"/>
      <c r="AK62" s="35"/>
      <c r="AL62" s="35"/>
      <c r="AM62" s="35"/>
      <c r="AN62" s="35"/>
      <c r="AO62" s="35"/>
      <c r="AP62" s="36"/>
      <c r="AQ62" s="34"/>
      <c r="AR62" s="35"/>
      <c r="AS62" s="35"/>
      <c r="AT62" s="35"/>
      <c r="AU62" s="35"/>
      <c r="AV62" s="35"/>
      <c r="AW62" s="35"/>
      <c r="AX62" s="37"/>
      <c r="AY62" s="34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7"/>
      <c r="BP62" s="38"/>
      <c r="BQ62" s="35"/>
      <c r="BR62" s="39"/>
      <c r="BS62" s="40"/>
      <c r="BT62" s="60"/>
      <c r="BU62" s="41"/>
      <c r="BV62" s="41"/>
      <c r="BW62" s="41"/>
      <c r="BX62" s="42"/>
      <c r="BY62" s="43"/>
    </row>
    <row r="63" spans="1:77" ht="17.350000000000001" customHeight="1">
      <c r="A63" s="66" t="str">
        <f t="shared" si="1"/>
        <v>010001</v>
      </c>
      <c r="B63" s="63" t="s">
        <v>190</v>
      </c>
      <c r="C63" s="62" t="str">
        <f t="shared" si="3"/>
        <v/>
      </c>
      <c r="D63" s="66" t="str">
        <f t="shared" si="2"/>
        <v/>
      </c>
      <c r="E63" s="32"/>
      <c r="F63" s="33"/>
      <c r="G63" s="43"/>
      <c r="H63" s="58"/>
      <c r="I63" s="35"/>
      <c r="J63" s="35"/>
      <c r="K63" s="35"/>
      <c r="L63" s="35"/>
      <c r="M63" s="35"/>
      <c r="N63" s="35"/>
      <c r="O63" s="35"/>
      <c r="P63" s="35"/>
      <c r="Q63" s="34"/>
      <c r="R63" s="35"/>
      <c r="S63" s="35"/>
      <c r="T63" s="35"/>
      <c r="U63" s="35"/>
      <c r="V63" s="35"/>
      <c r="W63" s="35"/>
      <c r="X63" s="35"/>
      <c r="Y63" s="35"/>
      <c r="Z63" s="36"/>
      <c r="AA63" s="34"/>
      <c r="AB63" s="35"/>
      <c r="AC63" s="35"/>
      <c r="AD63" s="35"/>
      <c r="AE63" s="36"/>
      <c r="AF63" s="34"/>
      <c r="AG63" s="35"/>
      <c r="AH63" s="35"/>
      <c r="AI63" s="35"/>
      <c r="AJ63" s="35"/>
      <c r="AK63" s="35"/>
      <c r="AL63" s="35"/>
      <c r="AM63" s="35"/>
      <c r="AN63" s="35"/>
      <c r="AO63" s="35"/>
      <c r="AP63" s="36"/>
      <c r="AQ63" s="34"/>
      <c r="AR63" s="35"/>
      <c r="AS63" s="35"/>
      <c r="AT63" s="35"/>
      <c r="AU63" s="35"/>
      <c r="AV63" s="35"/>
      <c r="AW63" s="35"/>
      <c r="AX63" s="37"/>
      <c r="AY63" s="34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7"/>
      <c r="BP63" s="38"/>
      <c r="BQ63" s="35"/>
      <c r="BR63" s="39"/>
      <c r="BS63" s="40"/>
      <c r="BT63" s="60"/>
      <c r="BU63" s="41"/>
      <c r="BV63" s="41"/>
      <c r="BW63" s="41"/>
      <c r="BX63" s="42"/>
      <c r="BY63" s="43"/>
    </row>
    <row r="64" spans="1:77" ht="17.350000000000001" customHeight="1">
      <c r="A64" s="66" t="str">
        <f t="shared" si="1"/>
        <v>010001</v>
      </c>
      <c r="B64" s="63" t="s">
        <v>191</v>
      </c>
      <c r="C64" s="62" t="str">
        <f t="shared" si="3"/>
        <v/>
      </c>
      <c r="D64" s="66" t="str">
        <f t="shared" si="2"/>
        <v/>
      </c>
      <c r="E64" s="32"/>
      <c r="F64" s="33"/>
      <c r="G64" s="59"/>
      <c r="H64" s="58"/>
      <c r="I64" s="35"/>
      <c r="J64" s="35"/>
      <c r="K64" s="35"/>
      <c r="L64" s="35"/>
      <c r="M64" s="35"/>
      <c r="N64" s="35"/>
      <c r="O64" s="35"/>
      <c r="P64" s="35"/>
      <c r="Q64" s="34"/>
      <c r="R64" s="35"/>
      <c r="S64" s="35"/>
      <c r="T64" s="35"/>
      <c r="U64" s="35"/>
      <c r="V64" s="35"/>
      <c r="W64" s="35"/>
      <c r="X64" s="35"/>
      <c r="Y64" s="35"/>
      <c r="Z64" s="36"/>
      <c r="AA64" s="34"/>
      <c r="AB64" s="35"/>
      <c r="AC64" s="35"/>
      <c r="AD64" s="35"/>
      <c r="AE64" s="36"/>
      <c r="AF64" s="34"/>
      <c r="AG64" s="35"/>
      <c r="AH64" s="35"/>
      <c r="AI64" s="35"/>
      <c r="AJ64" s="35"/>
      <c r="AK64" s="35"/>
      <c r="AL64" s="35"/>
      <c r="AM64" s="35"/>
      <c r="AN64" s="35"/>
      <c r="AO64" s="35"/>
      <c r="AP64" s="36"/>
      <c r="AQ64" s="34"/>
      <c r="AR64" s="35"/>
      <c r="AS64" s="35"/>
      <c r="AT64" s="35"/>
      <c r="AU64" s="35"/>
      <c r="AV64" s="35"/>
      <c r="AW64" s="35"/>
      <c r="AX64" s="37"/>
      <c r="AY64" s="34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7"/>
      <c r="BP64" s="38"/>
      <c r="BQ64" s="35"/>
      <c r="BR64" s="39"/>
      <c r="BS64" s="40"/>
      <c r="BT64" s="60"/>
      <c r="BU64" s="41"/>
      <c r="BV64" s="41"/>
      <c r="BW64" s="41"/>
      <c r="BX64" s="42"/>
      <c r="BY64" s="43"/>
    </row>
    <row r="65" spans="1:77" ht="17.350000000000001" customHeight="1">
      <c r="A65" s="66" t="str">
        <f t="shared" si="1"/>
        <v>010001</v>
      </c>
      <c r="B65" s="63" t="s">
        <v>192</v>
      </c>
      <c r="C65" s="62" t="str">
        <f t="shared" si="3"/>
        <v/>
      </c>
      <c r="D65" s="66" t="str">
        <f t="shared" si="2"/>
        <v/>
      </c>
      <c r="E65" s="32"/>
      <c r="F65" s="33"/>
      <c r="G65" s="59"/>
      <c r="H65" s="58"/>
      <c r="I65" s="35"/>
      <c r="J65" s="35"/>
      <c r="K65" s="35"/>
      <c r="L65" s="35"/>
      <c r="M65" s="35"/>
      <c r="N65" s="35"/>
      <c r="O65" s="35"/>
      <c r="P65" s="35"/>
      <c r="Q65" s="34"/>
      <c r="R65" s="35"/>
      <c r="S65" s="35"/>
      <c r="T65" s="35"/>
      <c r="U65" s="35"/>
      <c r="V65" s="35"/>
      <c r="W65" s="35"/>
      <c r="X65" s="35"/>
      <c r="Y65" s="35"/>
      <c r="Z65" s="36"/>
      <c r="AA65" s="34"/>
      <c r="AB65" s="35"/>
      <c r="AC65" s="35"/>
      <c r="AD65" s="35"/>
      <c r="AE65" s="36"/>
      <c r="AF65" s="34"/>
      <c r="AG65" s="35"/>
      <c r="AH65" s="35"/>
      <c r="AI65" s="35"/>
      <c r="AJ65" s="35"/>
      <c r="AK65" s="35"/>
      <c r="AL65" s="35"/>
      <c r="AM65" s="35"/>
      <c r="AN65" s="35"/>
      <c r="AO65" s="35"/>
      <c r="AP65" s="36"/>
      <c r="AQ65" s="34"/>
      <c r="AR65" s="35"/>
      <c r="AS65" s="35"/>
      <c r="AT65" s="35"/>
      <c r="AU65" s="35"/>
      <c r="AV65" s="35"/>
      <c r="AW65" s="35"/>
      <c r="AX65" s="37"/>
      <c r="AY65" s="34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7"/>
      <c r="BP65" s="38"/>
      <c r="BQ65" s="35"/>
      <c r="BR65" s="39"/>
      <c r="BS65" s="40"/>
      <c r="BT65" s="60"/>
      <c r="BU65" s="41"/>
      <c r="BV65" s="41"/>
      <c r="BW65" s="41"/>
      <c r="BX65" s="42"/>
      <c r="BY65" s="43"/>
    </row>
    <row r="66" spans="1:77" ht="17.350000000000001" customHeight="1">
      <c r="A66" s="66" t="str">
        <f t="shared" si="1"/>
        <v>010001</v>
      </c>
      <c r="B66" s="63" t="s">
        <v>193</v>
      </c>
      <c r="C66" s="62" t="str">
        <f t="shared" si="3"/>
        <v/>
      </c>
      <c r="D66" s="66" t="str">
        <f t="shared" si="2"/>
        <v/>
      </c>
      <c r="E66" s="32"/>
      <c r="F66" s="33"/>
      <c r="G66" s="59"/>
      <c r="H66" s="58"/>
      <c r="I66" s="35"/>
      <c r="J66" s="35"/>
      <c r="K66" s="35"/>
      <c r="L66" s="35"/>
      <c r="M66" s="35"/>
      <c r="N66" s="35"/>
      <c r="O66" s="35"/>
      <c r="P66" s="35"/>
      <c r="Q66" s="34"/>
      <c r="R66" s="35"/>
      <c r="S66" s="35"/>
      <c r="T66" s="35"/>
      <c r="U66" s="35"/>
      <c r="V66" s="35"/>
      <c r="W66" s="35"/>
      <c r="X66" s="35"/>
      <c r="Y66" s="35"/>
      <c r="Z66" s="36"/>
      <c r="AA66" s="34"/>
      <c r="AB66" s="35"/>
      <c r="AC66" s="35"/>
      <c r="AD66" s="35"/>
      <c r="AE66" s="36"/>
      <c r="AF66" s="34"/>
      <c r="AG66" s="35"/>
      <c r="AH66" s="35"/>
      <c r="AI66" s="35"/>
      <c r="AJ66" s="35"/>
      <c r="AK66" s="35"/>
      <c r="AL66" s="35"/>
      <c r="AM66" s="35"/>
      <c r="AN66" s="35"/>
      <c r="AO66" s="35"/>
      <c r="AP66" s="36"/>
      <c r="AQ66" s="34"/>
      <c r="AR66" s="35"/>
      <c r="AS66" s="35"/>
      <c r="AT66" s="35"/>
      <c r="AU66" s="35"/>
      <c r="AV66" s="35"/>
      <c r="AW66" s="35"/>
      <c r="AX66" s="37"/>
      <c r="AY66" s="34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7"/>
      <c r="BP66" s="38"/>
      <c r="BQ66" s="35"/>
      <c r="BR66" s="39"/>
      <c r="BS66" s="40"/>
      <c r="BT66" s="60"/>
      <c r="BU66" s="41"/>
      <c r="BV66" s="41"/>
      <c r="BW66" s="41"/>
      <c r="BX66" s="42"/>
      <c r="BY66" s="43"/>
    </row>
    <row r="67" spans="1:77" ht="17.350000000000001" customHeight="1">
      <c r="A67" s="66" t="str">
        <f t="shared" si="1"/>
        <v>010001</v>
      </c>
      <c r="B67" s="63" t="s">
        <v>194</v>
      </c>
      <c r="C67" s="62" t="str">
        <f t="shared" si="3"/>
        <v/>
      </c>
      <c r="D67" s="66" t="str">
        <f t="shared" si="2"/>
        <v/>
      </c>
      <c r="E67" s="32"/>
      <c r="F67" s="33"/>
      <c r="G67" s="59"/>
      <c r="H67" s="58"/>
      <c r="I67" s="35"/>
      <c r="J67" s="35"/>
      <c r="K67" s="35"/>
      <c r="L67" s="35"/>
      <c r="M67" s="35"/>
      <c r="N67" s="35"/>
      <c r="O67" s="35"/>
      <c r="P67" s="35"/>
      <c r="Q67" s="34"/>
      <c r="R67" s="35"/>
      <c r="S67" s="35"/>
      <c r="T67" s="35"/>
      <c r="U67" s="35"/>
      <c r="V67" s="35"/>
      <c r="W67" s="35"/>
      <c r="X67" s="35"/>
      <c r="Y67" s="35"/>
      <c r="Z67" s="36"/>
      <c r="AA67" s="34"/>
      <c r="AB67" s="35"/>
      <c r="AC67" s="35"/>
      <c r="AD67" s="35"/>
      <c r="AE67" s="36"/>
      <c r="AF67" s="34"/>
      <c r="AG67" s="35"/>
      <c r="AH67" s="35"/>
      <c r="AI67" s="35"/>
      <c r="AJ67" s="35"/>
      <c r="AK67" s="35"/>
      <c r="AL67" s="35"/>
      <c r="AM67" s="35"/>
      <c r="AN67" s="35"/>
      <c r="AO67" s="35"/>
      <c r="AP67" s="36"/>
      <c r="AQ67" s="34"/>
      <c r="AR67" s="35"/>
      <c r="AS67" s="35"/>
      <c r="AT67" s="35"/>
      <c r="AU67" s="35"/>
      <c r="AV67" s="35"/>
      <c r="AW67" s="35"/>
      <c r="AX67" s="37"/>
      <c r="AY67" s="34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7"/>
      <c r="BP67" s="38"/>
      <c r="BQ67" s="35"/>
      <c r="BR67" s="39"/>
      <c r="BS67" s="40"/>
      <c r="BT67" s="60"/>
      <c r="BU67" s="41"/>
      <c r="BV67" s="41"/>
      <c r="BW67" s="41"/>
      <c r="BX67" s="42"/>
      <c r="BY67" s="43"/>
    </row>
    <row r="68" spans="1:77" ht="17.350000000000001" customHeight="1">
      <c r="A68" s="66" t="str">
        <f t="shared" si="1"/>
        <v>010001</v>
      </c>
      <c r="B68" s="63" t="s">
        <v>195</v>
      </c>
      <c r="C68" s="62" t="str">
        <f t="shared" si="3"/>
        <v/>
      </c>
      <c r="D68" s="66" t="str">
        <f t="shared" si="2"/>
        <v/>
      </c>
      <c r="E68" s="32"/>
      <c r="F68" s="33"/>
      <c r="G68" s="59"/>
      <c r="H68" s="58"/>
      <c r="I68" s="35"/>
      <c r="J68" s="35"/>
      <c r="K68" s="35"/>
      <c r="L68" s="35"/>
      <c r="M68" s="35"/>
      <c r="N68" s="35"/>
      <c r="O68" s="35"/>
      <c r="P68" s="35"/>
      <c r="Q68" s="34"/>
      <c r="R68" s="35"/>
      <c r="S68" s="35"/>
      <c r="T68" s="35"/>
      <c r="U68" s="35"/>
      <c r="V68" s="35"/>
      <c r="W68" s="35"/>
      <c r="X68" s="35"/>
      <c r="Y68" s="35"/>
      <c r="Z68" s="36"/>
      <c r="AA68" s="34"/>
      <c r="AB68" s="35"/>
      <c r="AC68" s="35"/>
      <c r="AD68" s="35"/>
      <c r="AE68" s="36"/>
      <c r="AF68" s="34"/>
      <c r="AG68" s="35"/>
      <c r="AH68" s="35"/>
      <c r="AI68" s="35"/>
      <c r="AJ68" s="35"/>
      <c r="AK68" s="35"/>
      <c r="AL68" s="35"/>
      <c r="AM68" s="35"/>
      <c r="AN68" s="35"/>
      <c r="AO68" s="35"/>
      <c r="AP68" s="36"/>
      <c r="AQ68" s="34"/>
      <c r="AR68" s="35"/>
      <c r="AS68" s="35"/>
      <c r="AT68" s="35"/>
      <c r="AU68" s="35"/>
      <c r="AV68" s="35"/>
      <c r="AW68" s="35"/>
      <c r="AX68" s="37"/>
      <c r="AY68" s="34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7"/>
      <c r="BP68" s="38"/>
      <c r="BQ68" s="35"/>
      <c r="BR68" s="39"/>
      <c r="BS68" s="40"/>
      <c r="BT68" s="60"/>
      <c r="BU68" s="41"/>
      <c r="BV68" s="41"/>
      <c r="BW68" s="41"/>
      <c r="BX68" s="42"/>
      <c r="BY68" s="43"/>
    </row>
    <row r="69" spans="1:77" ht="17.350000000000001" customHeight="1">
      <c r="A69" s="66" t="str">
        <f t="shared" ref="A69:A132" si="4">+$A$3</f>
        <v>010001</v>
      </c>
      <c r="B69" s="63" t="s">
        <v>196</v>
      </c>
      <c r="C69" s="62" t="str">
        <f t="shared" si="3"/>
        <v/>
      </c>
      <c r="D69" s="66" t="str">
        <f t="shared" ref="D69:D132" si="5">IF(E69="","",$D$3)</f>
        <v/>
      </c>
      <c r="E69" s="32"/>
      <c r="F69" s="33"/>
      <c r="G69" s="43"/>
      <c r="H69" s="58"/>
      <c r="I69" s="35"/>
      <c r="J69" s="35"/>
      <c r="K69" s="35"/>
      <c r="L69" s="35"/>
      <c r="M69" s="35"/>
      <c r="N69" s="35"/>
      <c r="O69" s="35"/>
      <c r="P69" s="35"/>
      <c r="Q69" s="34"/>
      <c r="R69" s="35"/>
      <c r="S69" s="35"/>
      <c r="T69" s="35"/>
      <c r="U69" s="35"/>
      <c r="V69" s="35"/>
      <c r="W69" s="35"/>
      <c r="X69" s="35"/>
      <c r="Y69" s="35"/>
      <c r="Z69" s="36"/>
      <c r="AA69" s="34"/>
      <c r="AB69" s="35"/>
      <c r="AC69" s="35"/>
      <c r="AD69" s="35"/>
      <c r="AE69" s="36"/>
      <c r="AF69" s="34"/>
      <c r="AG69" s="35"/>
      <c r="AH69" s="35"/>
      <c r="AI69" s="35"/>
      <c r="AJ69" s="35"/>
      <c r="AK69" s="35"/>
      <c r="AL69" s="35"/>
      <c r="AM69" s="35"/>
      <c r="AN69" s="35"/>
      <c r="AO69" s="35"/>
      <c r="AP69" s="36"/>
      <c r="AQ69" s="34"/>
      <c r="AR69" s="35"/>
      <c r="AS69" s="35"/>
      <c r="AT69" s="35"/>
      <c r="AU69" s="35"/>
      <c r="AV69" s="35"/>
      <c r="AW69" s="35"/>
      <c r="AX69" s="37"/>
      <c r="AY69" s="34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7"/>
      <c r="BP69" s="38"/>
      <c r="BQ69" s="35"/>
      <c r="BR69" s="39"/>
      <c r="BS69" s="40"/>
      <c r="BT69" s="60"/>
      <c r="BU69" s="41"/>
      <c r="BV69" s="41"/>
      <c r="BW69" s="41"/>
      <c r="BX69" s="42"/>
      <c r="BY69" s="43"/>
    </row>
    <row r="70" spans="1:77" ht="17.350000000000001" customHeight="1">
      <c r="A70" s="66" t="str">
        <f t="shared" si="4"/>
        <v>010001</v>
      </c>
      <c r="B70" s="63" t="s">
        <v>197</v>
      </c>
      <c r="C70" s="62" t="str">
        <f t="shared" si="3"/>
        <v/>
      </c>
      <c r="D70" s="66" t="str">
        <f t="shared" si="5"/>
        <v/>
      </c>
      <c r="E70" s="32"/>
      <c r="F70" s="33"/>
      <c r="G70" s="59"/>
      <c r="H70" s="58"/>
      <c r="I70" s="35"/>
      <c r="J70" s="35"/>
      <c r="K70" s="35"/>
      <c r="L70" s="35"/>
      <c r="M70" s="35"/>
      <c r="N70" s="35"/>
      <c r="O70" s="35"/>
      <c r="P70" s="35"/>
      <c r="Q70" s="34"/>
      <c r="R70" s="35"/>
      <c r="S70" s="35"/>
      <c r="T70" s="35"/>
      <c r="U70" s="35"/>
      <c r="V70" s="35"/>
      <c r="W70" s="35"/>
      <c r="X70" s="35"/>
      <c r="Y70" s="35"/>
      <c r="Z70" s="36"/>
      <c r="AA70" s="34"/>
      <c r="AB70" s="35"/>
      <c r="AC70" s="35"/>
      <c r="AD70" s="35"/>
      <c r="AE70" s="36"/>
      <c r="AF70" s="34"/>
      <c r="AG70" s="35"/>
      <c r="AH70" s="35"/>
      <c r="AI70" s="35"/>
      <c r="AJ70" s="35"/>
      <c r="AK70" s="35"/>
      <c r="AL70" s="35"/>
      <c r="AM70" s="35"/>
      <c r="AN70" s="35"/>
      <c r="AO70" s="35"/>
      <c r="AP70" s="36"/>
      <c r="AQ70" s="34"/>
      <c r="AR70" s="35"/>
      <c r="AS70" s="35"/>
      <c r="AT70" s="35"/>
      <c r="AU70" s="35"/>
      <c r="AV70" s="35"/>
      <c r="AW70" s="35"/>
      <c r="AX70" s="37"/>
      <c r="AY70" s="34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7"/>
      <c r="BP70" s="38"/>
      <c r="BQ70" s="35"/>
      <c r="BR70" s="39"/>
      <c r="BS70" s="40"/>
      <c r="BT70" s="60"/>
      <c r="BU70" s="41"/>
      <c r="BV70" s="41"/>
      <c r="BW70" s="41"/>
      <c r="BX70" s="42"/>
      <c r="BY70" s="43"/>
    </row>
    <row r="71" spans="1:77" ht="17.350000000000001" customHeight="1">
      <c r="A71" s="66" t="str">
        <f t="shared" si="4"/>
        <v>010001</v>
      </c>
      <c r="B71" s="63" t="s">
        <v>198</v>
      </c>
      <c r="C71" s="62" t="str">
        <f t="shared" si="3"/>
        <v/>
      </c>
      <c r="D71" s="66" t="str">
        <f t="shared" si="5"/>
        <v/>
      </c>
      <c r="E71" s="32"/>
      <c r="F71" s="33"/>
      <c r="G71" s="59"/>
      <c r="H71" s="58"/>
      <c r="I71" s="35"/>
      <c r="J71" s="35"/>
      <c r="K71" s="35"/>
      <c r="L71" s="35"/>
      <c r="M71" s="35"/>
      <c r="N71" s="35"/>
      <c r="O71" s="35"/>
      <c r="P71" s="35"/>
      <c r="Q71" s="34"/>
      <c r="R71" s="35"/>
      <c r="S71" s="35"/>
      <c r="T71" s="35"/>
      <c r="U71" s="35"/>
      <c r="V71" s="35"/>
      <c r="W71" s="35"/>
      <c r="X71" s="35"/>
      <c r="Y71" s="35"/>
      <c r="Z71" s="36"/>
      <c r="AA71" s="34"/>
      <c r="AB71" s="35"/>
      <c r="AC71" s="35"/>
      <c r="AD71" s="35"/>
      <c r="AE71" s="36"/>
      <c r="AF71" s="34"/>
      <c r="AG71" s="35"/>
      <c r="AH71" s="35"/>
      <c r="AI71" s="35"/>
      <c r="AJ71" s="35"/>
      <c r="AK71" s="35"/>
      <c r="AL71" s="35"/>
      <c r="AM71" s="35"/>
      <c r="AN71" s="35"/>
      <c r="AO71" s="35"/>
      <c r="AP71" s="36"/>
      <c r="AQ71" s="34"/>
      <c r="AR71" s="35"/>
      <c r="AS71" s="35"/>
      <c r="AT71" s="35"/>
      <c r="AU71" s="35"/>
      <c r="AV71" s="35"/>
      <c r="AW71" s="35"/>
      <c r="AX71" s="37"/>
      <c r="AY71" s="34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7"/>
      <c r="BP71" s="38"/>
      <c r="BQ71" s="35"/>
      <c r="BR71" s="39"/>
      <c r="BS71" s="40"/>
      <c r="BT71" s="60"/>
      <c r="BU71" s="41"/>
      <c r="BV71" s="41"/>
      <c r="BW71" s="41"/>
      <c r="BX71" s="42"/>
      <c r="BY71" s="43"/>
    </row>
    <row r="72" spans="1:77" ht="17.350000000000001" customHeight="1">
      <c r="A72" s="66" t="str">
        <f t="shared" si="4"/>
        <v>010001</v>
      </c>
      <c r="B72" s="63" t="s">
        <v>199</v>
      </c>
      <c r="C72" s="62" t="str">
        <f t="shared" si="3"/>
        <v/>
      </c>
      <c r="D72" s="66" t="str">
        <f t="shared" si="5"/>
        <v/>
      </c>
      <c r="E72" s="32"/>
      <c r="F72" s="33"/>
      <c r="G72" s="59"/>
      <c r="H72" s="58"/>
      <c r="I72" s="35"/>
      <c r="J72" s="35"/>
      <c r="K72" s="35"/>
      <c r="L72" s="35"/>
      <c r="M72" s="35"/>
      <c r="N72" s="35"/>
      <c r="O72" s="35"/>
      <c r="P72" s="35"/>
      <c r="Q72" s="34"/>
      <c r="R72" s="35"/>
      <c r="S72" s="35"/>
      <c r="T72" s="35"/>
      <c r="U72" s="35"/>
      <c r="V72" s="35"/>
      <c r="W72" s="35"/>
      <c r="X72" s="35"/>
      <c r="Y72" s="35"/>
      <c r="Z72" s="36"/>
      <c r="AA72" s="34"/>
      <c r="AB72" s="35"/>
      <c r="AC72" s="35"/>
      <c r="AD72" s="35"/>
      <c r="AE72" s="36"/>
      <c r="AF72" s="34"/>
      <c r="AG72" s="35"/>
      <c r="AH72" s="35"/>
      <c r="AI72" s="35"/>
      <c r="AJ72" s="35"/>
      <c r="AK72" s="35"/>
      <c r="AL72" s="35"/>
      <c r="AM72" s="35"/>
      <c r="AN72" s="35"/>
      <c r="AO72" s="35"/>
      <c r="AP72" s="36"/>
      <c r="AQ72" s="34"/>
      <c r="AR72" s="35"/>
      <c r="AS72" s="35"/>
      <c r="AT72" s="35"/>
      <c r="AU72" s="35"/>
      <c r="AV72" s="35"/>
      <c r="AW72" s="35"/>
      <c r="AX72" s="37"/>
      <c r="AY72" s="34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7"/>
      <c r="BP72" s="38"/>
      <c r="BQ72" s="35"/>
      <c r="BR72" s="39"/>
      <c r="BS72" s="40"/>
      <c r="BT72" s="60"/>
      <c r="BU72" s="41"/>
      <c r="BV72" s="41"/>
      <c r="BW72" s="41"/>
      <c r="BX72" s="42"/>
      <c r="BY72" s="43"/>
    </row>
    <row r="73" spans="1:77" ht="17.350000000000001" customHeight="1">
      <c r="A73" s="66" t="str">
        <f t="shared" si="4"/>
        <v>010001</v>
      </c>
      <c r="B73" s="63" t="s">
        <v>200</v>
      </c>
      <c r="C73" s="62" t="str">
        <f t="shared" si="3"/>
        <v/>
      </c>
      <c r="D73" s="66" t="str">
        <f t="shared" si="5"/>
        <v/>
      </c>
      <c r="E73" s="32"/>
      <c r="F73" s="33"/>
      <c r="G73" s="59"/>
      <c r="H73" s="58"/>
      <c r="I73" s="35"/>
      <c r="J73" s="35"/>
      <c r="K73" s="35"/>
      <c r="L73" s="35"/>
      <c r="M73" s="35"/>
      <c r="N73" s="35"/>
      <c r="O73" s="35"/>
      <c r="P73" s="35"/>
      <c r="Q73" s="34"/>
      <c r="R73" s="35"/>
      <c r="S73" s="35"/>
      <c r="T73" s="35"/>
      <c r="U73" s="35"/>
      <c r="V73" s="35"/>
      <c r="W73" s="35"/>
      <c r="X73" s="35"/>
      <c r="Y73" s="35"/>
      <c r="Z73" s="36"/>
      <c r="AA73" s="34"/>
      <c r="AB73" s="35"/>
      <c r="AC73" s="35"/>
      <c r="AD73" s="35"/>
      <c r="AE73" s="36"/>
      <c r="AF73" s="34"/>
      <c r="AG73" s="35"/>
      <c r="AH73" s="35"/>
      <c r="AI73" s="35"/>
      <c r="AJ73" s="35"/>
      <c r="AK73" s="35"/>
      <c r="AL73" s="35"/>
      <c r="AM73" s="35"/>
      <c r="AN73" s="35"/>
      <c r="AO73" s="35"/>
      <c r="AP73" s="36"/>
      <c r="AQ73" s="34"/>
      <c r="AR73" s="35"/>
      <c r="AS73" s="35"/>
      <c r="AT73" s="35"/>
      <c r="AU73" s="35"/>
      <c r="AV73" s="35"/>
      <c r="AW73" s="35"/>
      <c r="AX73" s="37"/>
      <c r="AY73" s="34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7"/>
      <c r="BP73" s="38"/>
      <c r="BQ73" s="35"/>
      <c r="BR73" s="39"/>
      <c r="BS73" s="40"/>
      <c r="BT73" s="60"/>
      <c r="BU73" s="41"/>
      <c r="BV73" s="41"/>
      <c r="BW73" s="41"/>
      <c r="BX73" s="42"/>
      <c r="BY73" s="43"/>
    </row>
    <row r="74" spans="1:77" ht="17.350000000000001" customHeight="1">
      <c r="A74" s="66" t="str">
        <f t="shared" si="4"/>
        <v>010001</v>
      </c>
      <c r="B74" s="63" t="s">
        <v>201</v>
      </c>
      <c r="C74" s="62" t="str">
        <f t="shared" si="3"/>
        <v/>
      </c>
      <c r="D74" s="66" t="str">
        <f t="shared" si="5"/>
        <v/>
      </c>
      <c r="E74" s="32"/>
      <c r="F74" s="33"/>
      <c r="G74" s="59"/>
      <c r="H74" s="58"/>
      <c r="I74" s="35"/>
      <c r="J74" s="35"/>
      <c r="K74" s="35"/>
      <c r="L74" s="35"/>
      <c r="M74" s="35"/>
      <c r="N74" s="35"/>
      <c r="O74" s="35"/>
      <c r="P74" s="35"/>
      <c r="Q74" s="34"/>
      <c r="R74" s="35"/>
      <c r="S74" s="35"/>
      <c r="T74" s="35"/>
      <c r="U74" s="35"/>
      <c r="V74" s="35"/>
      <c r="W74" s="35"/>
      <c r="X74" s="35"/>
      <c r="Y74" s="35"/>
      <c r="Z74" s="36"/>
      <c r="AA74" s="34"/>
      <c r="AB74" s="35"/>
      <c r="AC74" s="35"/>
      <c r="AD74" s="35"/>
      <c r="AE74" s="36"/>
      <c r="AF74" s="34"/>
      <c r="AG74" s="35"/>
      <c r="AH74" s="35"/>
      <c r="AI74" s="35"/>
      <c r="AJ74" s="35"/>
      <c r="AK74" s="35"/>
      <c r="AL74" s="35"/>
      <c r="AM74" s="35"/>
      <c r="AN74" s="35"/>
      <c r="AO74" s="35"/>
      <c r="AP74" s="36"/>
      <c r="AQ74" s="34"/>
      <c r="AR74" s="35"/>
      <c r="AS74" s="35"/>
      <c r="AT74" s="35"/>
      <c r="AU74" s="35"/>
      <c r="AV74" s="35"/>
      <c r="AW74" s="35"/>
      <c r="AX74" s="37"/>
      <c r="AY74" s="34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7"/>
      <c r="BP74" s="38"/>
      <c r="BQ74" s="35"/>
      <c r="BR74" s="39"/>
      <c r="BS74" s="40"/>
      <c r="BT74" s="60"/>
      <c r="BU74" s="41"/>
      <c r="BV74" s="41"/>
      <c r="BW74" s="41"/>
      <c r="BX74" s="42"/>
      <c r="BY74" s="43"/>
    </row>
    <row r="75" spans="1:77" ht="17.350000000000001" customHeight="1">
      <c r="A75" s="66" t="str">
        <f t="shared" si="4"/>
        <v>010001</v>
      </c>
      <c r="B75" s="63" t="s">
        <v>202</v>
      </c>
      <c r="C75" s="62" t="str">
        <f t="shared" si="3"/>
        <v/>
      </c>
      <c r="D75" s="66" t="str">
        <f t="shared" si="5"/>
        <v/>
      </c>
      <c r="E75" s="32"/>
      <c r="F75" s="33"/>
      <c r="G75" s="59"/>
      <c r="H75" s="58"/>
      <c r="I75" s="35"/>
      <c r="J75" s="35"/>
      <c r="K75" s="35"/>
      <c r="L75" s="35"/>
      <c r="M75" s="35"/>
      <c r="N75" s="35"/>
      <c r="O75" s="35"/>
      <c r="P75" s="35"/>
      <c r="Q75" s="34"/>
      <c r="R75" s="35"/>
      <c r="S75" s="35"/>
      <c r="T75" s="35"/>
      <c r="U75" s="35"/>
      <c r="V75" s="35"/>
      <c r="W75" s="35"/>
      <c r="X75" s="35"/>
      <c r="Y75" s="35"/>
      <c r="Z75" s="36"/>
      <c r="AA75" s="34"/>
      <c r="AB75" s="35"/>
      <c r="AC75" s="35"/>
      <c r="AD75" s="35"/>
      <c r="AE75" s="36"/>
      <c r="AF75" s="34"/>
      <c r="AG75" s="35"/>
      <c r="AH75" s="35"/>
      <c r="AI75" s="35"/>
      <c r="AJ75" s="35"/>
      <c r="AK75" s="35"/>
      <c r="AL75" s="35"/>
      <c r="AM75" s="35"/>
      <c r="AN75" s="35"/>
      <c r="AO75" s="35"/>
      <c r="AP75" s="36"/>
      <c r="AQ75" s="34"/>
      <c r="AR75" s="35"/>
      <c r="AS75" s="35"/>
      <c r="AT75" s="35"/>
      <c r="AU75" s="35"/>
      <c r="AV75" s="35"/>
      <c r="AW75" s="35"/>
      <c r="AX75" s="37"/>
      <c r="AY75" s="34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7"/>
      <c r="BP75" s="38"/>
      <c r="BQ75" s="35"/>
      <c r="BR75" s="39"/>
      <c r="BS75" s="40"/>
      <c r="BT75" s="60"/>
      <c r="BU75" s="41"/>
      <c r="BV75" s="41"/>
      <c r="BW75" s="41"/>
      <c r="BX75" s="42"/>
      <c r="BY75" s="43"/>
    </row>
    <row r="76" spans="1:77" ht="17.350000000000001" customHeight="1">
      <c r="A76" s="66" t="str">
        <f t="shared" si="4"/>
        <v>010001</v>
      </c>
      <c r="B76" s="63" t="s">
        <v>203</v>
      </c>
      <c r="C76" s="62" t="str">
        <f t="shared" si="3"/>
        <v/>
      </c>
      <c r="D76" s="66" t="str">
        <f t="shared" si="5"/>
        <v/>
      </c>
      <c r="E76" s="32"/>
      <c r="F76" s="33"/>
      <c r="G76" s="59"/>
      <c r="H76" s="58"/>
      <c r="I76" s="35"/>
      <c r="J76" s="35"/>
      <c r="K76" s="35"/>
      <c r="L76" s="35"/>
      <c r="M76" s="35"/>
      <c r="N76" s="35"/>
      <c r="O76" s="35"/>
      <c r="P76" s="35"/>
      <c r="Q76" s="34"/>
      <c r="R76" s="35"/>
      <c r="S76" s="35"/>
      <c r="T76" s="35"/>
      <c r="U76" s="35"/>
      <c r="V76" s="35"/>
      <c r="W76" s="35"/>
      <c r="X76" s="35"/>
      <c r="Y76" s="35"/>
      <c r="Z76" s="36"/>
      <c r="AA76" s="34"/>
      <c r="AB76" s="35"/>
      <c r="AC76" s="35"/>
      <c r="AD76" s="35"/>
      <c r="AE76" s="36"/>
      <c r="AF76" s="34"/>
      <c r="AG76" s="35"/>
      <c r="AH76" s="35"/>
      <c r="AI76" s="35"/>
      <c r="AJ76" s="35"/>
      <c r="AK76" s="35"/>
      <c r="AL76" s="35"/>
      <c r="AM76" s="35"/>
      <c r="AN76" s="35"/>
      <c r="AO76" s="35"/>
      <c r="AP76" s="36"/>
      <c r="AQ76" s="34"/>
      <c r="AR76" s="35"/>
      <c r="AS76" s="35"/>
      <c r="AT76" s="35"/>
      <c r="AU76" s="35"/>
      <c r="AV76" s="35"/>
      <c r="AW76" s="35"/>
      <c r="AX76" s="37"/>
      <c r="AY76" s="34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7"/>
      <c r="BP76" s="38"/>
      <c r="BQ76" s="35"/>
      <c r="BR76" s="39"/>
      <c r="BS76" s="40"/>
      <c r="BT76" s="60"/>
      <c r="BU76" s="41"/>
      <c r="BV76" s="41"/>
      <c r="BW76" s="41"/>
      <c r="BX76" s="42"/>
      <c r="BY76" s="43"/>
    </row>
    <row r="77" spans="1:77" ht="17.350000000000001" customHeight="1">
      <c r="A77" s="66" t="str">
        <f t="shared" si="4"/>
        <v>010001</v>
      </c>
      <c r="B77" s="63" t="s">
        <v>204</v>
      </c>
      <c r="C77" s="62" t="str">
        <f t="shared" si="3"/>
        <v/>
      </c>
      <c r="D77" s="66" t="str">
        <f t="shared" si="5"/>
        <v/>
      </c>
      <c r="E77" s="32"/>
      <c r="F77" s="33"/>
      <c r="G77" s="59"/>
      <c r="H77" s="58"/>
      <c r="I77" s="35"/>
      <c r="J77" s="35"/>
      <c r="K77" s="35"/>
      <c r="L77" s="35"/>
      <c r="M77" s="35"/>
      <c r="N77" s="35"/>
      <c r="O77" s="35"/>
      <c r="P77" s="35"/>
      <c r="Q77" s="34"/>
      <c r="R77" s="35"/>
      <c r="S77" s="35"/>
      <c r="T77" s="35"/>
      <c r="U77" s="35"/>
      <c r="V77" s="35"/>
      <c r="W77" s="35"/>
      <c r="X77" s="35"/>
      <c r="Y77" s="35"/>
      <c r="Z77" s="36"/>
      <c r="AA77" s="34"/>
      <c r="AB77" s="35"/>
      <c r="AC77" s="35"/>
      <c r="AD77" s="35"/>
      <c r="AE77" s="36"/>
      <c r="AF77" s="34"/>
      <c r="AG77" s="35"/>
      <c r="AH77" s="35"/>
      <c r="AI77" s="35"/>
      <c r="AJ77" s="35"/>
      <c r="AK77" s="35"/>
      <c r="AL77" s="35"/>
      <c r="AM77" s="35"/>
      <c r="AN77" s="35"/>
      <c r="AO77" s="35"/>
      <c r="AP77" s="36"/>
      <c r="AQ77" s="34"/>
      <c r="AR77" s="35"/>
      <c r="AS77" s="35"/>
      <c r="AT77" s="35"/>
      <c r="AU77" s="35"/>
      <c r="AV77" s="35"/>
      <c r="AW77" s="35"/>
      <c r="AX77" s="37"/>
      <c r="AY77" s="34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7"/>
      <c r="BP77" s="38"/>
      <c r="BQ77" s="35"/>
      <c r="BR77" s="39"/>
      <c r="BS77" s="40"/>
      <c r="BT77" s="60"/>
      <c r="BU77" s="41"/>
      <c r="BV77" s="41"/>
      <c r="BW77" s="41"/>
      <c r="BX77" s="42"/>
      <c r="BY77" s="43"/>
    </row>
    <row r="78" spans="1:77" ht="17.350000000000001" customHeight="1">
      <c r="A78" s="66" t="str">
        <f t="shared" si="4"/>
        <v>010001</v>
      </c>
      <c r="B78" s="63" t="s">
        <v>205</v>
      </c>
      <c r="C78" s="62" t="str">
        <f t="shared" si="3"/>
        <v/>
      </c>
      <c r="D78" s="66" t="str">
        <f t="shared" si="5"/>
        <v/>
      </c>
      <c r="E78" s="32"/>
      <c r="F78" s="33"/>
      <c r="G78" s="59"/>
      <c r="H78" s="58"/>
      <c r="I78" s="35"/>
      <c r="J78" s="35"/>
      <c r="K78" s="35"/>
      <c r="L78" s="35"/>
      <c r="M78" s="35"/>
      <c r="N78" s="35"/>
      <c r="O78" s="35"/>
      <c r="P78" s="35"/>
      <c r="Q78" s="34"/>
      <c r="R78" s="35"/>
      <c r="S78" s="35"/>
      <c r="T78" s="35"/>
      <c r="U78" s="35"/>
      <c r="V78" s="35"/>
      <c r="W78" s="35"/>
      <c r="X78" s="35"/>
      <c r="Y78" s="35"/>
      <c r="Z78" s="36"/>
      <c r="AA78" s="34"/>
      <c r="AB78" s="35"/>
      <c r="AC78" s="35"/>
      <c r="AD78" s="35"/>
      <c r="AE78" s="36"/>
      <c r="AF78" s="34"/>
      <c r="AG78" s="35"/>
      <c r="AH78" s="35"/>
      <c r="AI78" s="35"/>
      <c r="AJ78" s="35"/>
      <c r="AK78" s="35"/>
      <c r="AL78" s="35"/>
      <c r="AM78" s="35"/>
      <c r="AN78" s="35"/>
      <c r="AO78" s="35"/>
      <c r="AP78" s="36"/>
      <c r="AQ78" s="34"/>
      <c r="AR78" s="35"/>
      <c r="AS78" s="35"/>
      <c r="AT78" s="35"/>
      <c r="AU78" s="35"/>
      <c r="AV78" s="35"/>
      <c r="AW78" s="35"/>
      <c r="AX78" s="37"/>
      <c r="AY78" s="34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7"/>
      <c r="BP78" s="38"/>
      <c r="BQ78" s="35"/>
      <c r="BR78" s="39"/>
      <c r="BS78" s="40"/>
      <c r="BT78" s="60"/>
      <c r="BU78" s="41"/>
      <c r="BV78" s="41"/>
      <c r="BW78" s="41"/>
      <c r="BX78" s="42"/>
      <c r="BY78" s="43"/>
    </row>
    <row r="79" spans="1:77" ht="17.350000000000001" customHeight="1">
      <c r="A79" s="66" t="str">
        <f t="shared" si="4"/>
        <v>010001</v>
      </c>
      <c r="B79" s="63" t="s">
        <v>206</v>
      </c>
      <c r="C79" s="62" t="str">
        <f t="shared" si="3"/>
        <v/>
      </c>
      <c r="D79" s="66" t="str">
        <f t="shared" si="5"/>
        <v/>
      </c>
      <c r="E79" s="32"/>
      <c r="F79" s="33"/>
      <c r="G79" s="59"/>
      <c r="H79" s="58"/>
      <c r="I79" s="35"/>
      <c r="J79" s="35"/>
      <c r="K79" s="35"/>
      <c r="L79" s="35"/>
      <c r="M79" s="35"/>
      <c r="N79" s="35"/>
      <c r="O79" s="35"/>
      <c r="P79" s="35"/>
      <c r="Q79" s="34"/>
      <c r="R79" s="35"/>
      <c r="S79" s="35"/>
      <c r="T79" s="35"/>
      <c r="U79" s="35"/>
      <c r="V79" s="35"/>
      <c r="W79" s="35"/>
      <c r="X79" s="35"/>
      <c r="Y79" s="35"/>
      <c r="Z79" s="36"/>
      <c r="AA79" s="34"/>
      <c r="AB79" s="35"/>
      <c r="AC79" s="35"/>
      <c r="AD79" s="35"/>
      <c r="AE79" s="36"/>
      <c r="AF79" s="34"/>
      <c r="AG79" s="35"/>
      <c r="AH79" s="35"/>
      <c r="AI79" s="35"/>
      <c r="AJ79" s="35"/>
      <c r="AK79" s="35"/>
      <c r="AL79" s="35"/>
      <c r="AM79" s="35"/>
      <c r="AN79" s="35"/>
      <c r="AO79" s="35"/>
      <c r="AP79" s="36"/>
      <c r="AQ79" s="34"/>
      <c r="AR79" s="35"/>
      <c r="AS79" s="35"/>
      <c r="AT79" s="35"/>
      <c r="AU79" s="35"/>
      <c r="AV79" s="35"/>
      <c r="AW79" s="35"/>
      <c r="AX79" s="37"/>
      <c r="AY79" s="34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7"/>
      <c r="BP79" s="38"/>
      <c r="BQ79" s="35"/>
      <c r="BR79" s="39"/>
      <c r="BS79" s="40"/>
      <c r="BT79" s="60"/>
      <c r="BU79" s="41"/>
      <c r="BV79" s="41"/>
      <c r="BW79" s="41"/>
      <c r="BX79" s="42"/>
      <c r="BY79" s="43"/>
    </row>
    <row r="80" spans="1:77" ht="17.350000000000001" customHeight="1">
      <c r="A80" s="66" t="str">
        <f t="shared" si="4"/>
        <v>010001</v>
      </c>
      <c r="B80" s="63" t="s">
        <v>207</v>
      </c>
      <c r="C80" s="62" t="str">
        <f t="shared" si="3"/>
        <v/>
      </c>
      <c r="D80" s="66" t="str">
        <f t="shared" si="5"/>
        <v/>
      </c>
      <c r="E80" s="32"/>
      <c r="F80" s="33"/>
      <c r="G80" s="59"/>
      <c r="H80" s="58"/>
      <c r="I80" s="35"/>
      <c r="J80" s="35"/>
      <c r="K80" s="35"/>
      <c r="L80" s="35"/>
      <c r="M80" s="35"/>
      <c r="N80" s="35"/>
      <c r="O80" s="35"/>
      <c r="P80" s="35"/>
      <c r="Q80" s="34"/>
      <c r="R80" s="35"/>
      <c r="S80" s="35"/>
      <c r="T80" s="35"/>
      <c r="U80" s="35"/>
      <c r="V80" s="35"/>
      <c r="W80" s="35"/>
      <c r="X80" s="35"/>
      <c r="Y80" s="35"/>
      <c r="Z80" s="36"/>
      <c r="AA80" s="34"/>
      <c r="AB80" s="35"/>
      <c r="AC80" s="35"/>
      <c r="AD80" s="35"/>
      <c r="AE80" s="36"/>
      <c r="AF80" s="34"/>
      <c r="AG80" s="35"/>
      <c r="AH80" s="35"/>
      <c r="AI80" s="35"/>
      <c r="AJ80" s="35"/>
      <c r="AK80" s="35"/>
      <c r="AL80" s="35"/>
      <c r="AM80" s="35"/>
      <c r="AN80" s="35"/>
      <c r="AO80" s="35"/>
      <c r="AP80" s="36"/>
      <c r="AQ80" s="34"/>
      <c r="AR80" s="35"/>
      <c r="AS80" s="35"/>
      <c r="AT80" s="35"/>
      <c r="AU80" s="35"/>
      <c r="AV80" s="35"/>
      <c r="AW80" s="35"/>
      <c r="AX80" s="37"/>
      <c r="AY80" s="34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7"/>
      <c r="BP80" s="38"/>
      <c r="BQ80" s="35"/>
      <c r="BR80" s="39"/>
      <c r="BS80" s="40"/>
      <c r="BT80" s="60"/>
      <c r="BU80" s="41"/>
      <c r="BV80" s="41"/>
      <c r="BW80" s="41"/>
      <c r="BX80" s="42"/>
      <c r="BY80" s="43"/>
    </row>
    <row r="81" spans="1:77" ht="17.350000000000001" customHeight="1">
      <c r="A81" s="66" t="str">
        <f t="shared" si="4"/>
        <v>010001</v>
      </c>
      <c r="B81" s="63" t="s">
        <v>208</v>
      </c>
      <c r="C81" s="62" t="str">
        <f t="shared" si="3"/>
        <v/>
      </c>
      <c r="D81" s="66" t="str">
        <f t="shared" si="5"/>
        <v/>
      </c>
      <c r="E81" s="32"/>
      <c r="F81" s="33"/>
      <c r="G81" s="59"/>
      <c r="H81" s="58"/>
      <c r="I81" s="35"/>
      <c r="J81" s="35"/>
      <c r="K81" s="35"/>
      <c r="L81" s="35"/>
      <c r="M81" s="35"/>
      <c r="N81" s="35"/>
      <c r="O81" s="35"/>
      <c r="P81" s="35"/>
      <c r="Q81" s="34"/>
      <c r="R81" s="35"/>
      <c r="S81" s="35"/>
      <c r="T81" s="35"/>
      <c r="U81" s="35"/>
      <c r="V81" s="35"/>
      <c r="W81" s="35"/>
      <c r="X81" s="35"/>
      <c r="Y81" s="35"/>
      <c r="Z81" s="36"/>
      <c r="AA81" s="34"/>
      <c r="AB81" s="35"/>
      <c r="AC81" s="35"/>
      <c r="AD81" s="35"/>
      <c r="AE81" s="36"/>
      <c r="AF81" s="34"/>
      <c r="AG81" s="35"/>
      <c r="AH81" s="35"/>
      <c r="AI81" s="35"/>
      <c r="AJ81" s="35"/>
      <c r="AK81" s="35"/>
      <c r="AL81" s="35"/>
      <c r="AM81" s="35"/>
      <c r="AN81" s="35"/>
      <c r="AO81" s="35"/>
      <c r="AP81" s="36"/>
      <c r="AQ81" s="34"/>
      <c r="AR81" s="35"/>
      <c r="AS81" s="35"/>
      <c r="AT81" s="35"/>
      <c r="AU81" s="35"/>
      <c r="AV81" s="35"/>
      <c r="AW81" s="35"/>
      <c r="AX81" s="37"/>
      <c r="AY81" s="34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7"/>
      <c r="BP81" s="38"/>
      <c r="BQ81" s="35"/>
      <c r="BR81" s="39"/>
      <c r="BS81" s="40"/>
      <c r="BT81" s="60"/>
      <c r="BU81" s="41"/>
      <c r="BV81" s="41"/>
      <c r="BW81" s="41"/>
      <c r="BX81" s="42"/>
      <c r="BY81" s="43"/>
    </row>
    <row r="82" spans="1:77" ht="17.350000000000001" customHeight="1">
      <c r="A82" s="66" t="str">
        <f t="shared" si="4"/>
        <v>010001</v>
      </c>
      <c r="B82" s="63" t="s">
        <v>209</v>
      </c>
      <c r="C82" s="62" t="str">
        <f t="shared" si="3"/>
        <v/>
      </c>
      <c r="D82" s="66" t="str">
        <f t="shared" si="5"/>
        <v/>
      </c>
      <c r="E82" s="32"/>
      <c r="F82" s="33"/>
      <c r="G82" s="59"/>
      <c r="H82" s="58"/>
      <c r="I82" s="35"/>
      <c r="J82" s="35"/>
      <c r="K82" s="35"/>
      <c r="L82" s="35"/>
      <c r="M82" s="35"/>
      <c r="N82" s="35"/>
      <c r="O82" s="35"/>
      <c r="P82" s="35"/>
      <c r="Q82" s="34"/>
      <c r="R82" s="35"/>
      <c r="S82" s="35"/>
      <c r="T82" s="35"/>
      <c r="U82" s="35"/>
      <c r="V82" s="35"/>
      <c r="W82" s="35"/>
      <c r="X82" s="35"/>
      <c r="Y82" s="35"/>
      <c r="Z82" s="36"/>
      <c r="AA82" s="34"/>
      <c r="AB82" s="35"/>
      <c r="AC82" s="35"/>
      <c r="AD82" s="35"/>
      <c r="AE82" s="36"/>
      <c r="AF82" s="34"/>
      <c r="AG82" s="35"/>
      <c r="AH82" s="35"/>
      <c r="AI82" s="35"/>
      <c r="AJ82" s="35"/>
      <c r="AK82" s="35"/>
      <c r="AL82" s="35"/>
      <c r="AM82" s="35"/>
      <c r="AN82" s="35"/>
      <c r="AO82" s="35"/>
      <c r="AP82" s="36"/>
      <c r="AQ82" s="34"/>
      <c r="AR82" s="35"/>
      <c r="AS82" s="35"/>
      <c r="AT82" s="35"/>
      <c r="AU82" s="35"/>
      <c r="AV82" s="35"/>
      <c r="AW82" s="35"/>
      <c r="AX82" s="37"/>
      <c r="AY82" s="34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7"/>
      <c r="BP82" s="38"/>
      <c r="BQ82" s="35"/>
      <c r="BR82" s="39"/>
      <c r="BS82" s="40"/>
      <c r="BT82" s="60"/>
      <c r="BU82" s="41"/>
      <c r="BV82" s="41"/>
      <c r="BW82" s="41"/>
      <c r="BX82" s="42"/>
      <c r="BY82" s="43"/>
    </row>
    <row r="83" spans="1:77" ht="17.350000000000001" customHeight="1">
      <c r="A83" s="66" t="str">
        <f t="shared" si="4"/>
        <v>010001</v>
      </c>
      <c r="B83" s="63" t="s">
        <v>210</v>
      </c>
      <c r="C83" s="62" t="str">
        <f t="shared" si="3"/>
        <v/>
      </c>
      <c r="D83" s="66" t="str">
        <f t="shared" si="5"/>
        <v/>
      </c>
      <c r="E83" s="32"/>
      <c r="F83" s="33"/>
      <c r="G83" s="59"/>
      <c r="H83" s="58"/>
      <c r="I83" s="35"/>
      <c r="J83" s="35"/>
      <c r="K83" s="35"/>
      <c r="L83" s="35"/>
      <c r="M83" s="35"/>
      <c r="N83" s="35"/>
      <c r="O83" s="35"/>
      <c r="P83" s="35"/>
      <c r="Q83" s="34"/>
      <c r="R83" s="35"/>
      <c r="S83" s="35"/>
      <c r="T83" s="35"/>
      <c r="U83" s="35"/>
      <c r="V83" s="35"/>
      <c r="W83" s="35"/>
      <c r="X83" s="35"/>
      <c r="Y83" s="35"/>
      <c r="Z83" s="36"/>
      <c r="AA83" s="34"/>
      <c r="AB83" s="35"/>
      <c r="AC83" s="35"/>
      <c r="AD83" s="35"/>
      <c r="AE83" s="36"/>
      <c r="AF83" s="34"/>
      <c r="AG83" s="35"/>
      <c r="AH83" s="35"/>
      <c r="AI83" s="35"/>
      <c r="AJ83" s="35"/>
      <c r="AK83" s="35"/>
      <c r="AL83" s="35"/>
      <c r="AM83" s="35"/>
      <c r="AN83" s="35"/>
      <c r="AO83" s="35"/>
      <c r="AP83" s="36"/>
      <c r="AQ83" s="34"/>
      <c r="AR83" s="35"/>
      <c r="AS83" s="35"/>
      <c r="AT83" s="35"/>
      <c r="AU83" s="35"/>
      <c r="AV83" s="35"/>
      <c r="AW83" s="35"/>
      <c r="AX83" s="37"/>
      <c r="AY83" s="34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7"/>
      <c r="BP83" s="38"/>
      <c r="BQ83" s="35"/>
      <c r="BR83" s="39"/>
      <c r="BS83" s="40"/>
      <c r="BT83" s="60"/>
      <c r="BU83" s="41"/>
      <c r="BV83" s="41"/>
      <c r="BW83" s="41"/>
      <c r="BX83" s="42"/>
      <c r="BY83" s="43"/>
    </row>
    <row r="84" spans="1:77" ht="17.350000000000001" customHeight="1">
      <c r="A84" s="66" t="str">
        <f t="shared" si="4"/>
        <v>010001</v>
      </c>
      <c r="B84" s="63" t="s">
        <v>211</v>
      </c>
      <c r="C84" s="62" t="str">
        <f t="shared" si="3"/>
        <v/>
      </c>
      <c r="D84" s="66" t="str">
        <f t="shared" si="5"/>
        <v/>
      </c>
      <c r="E84" s="32"/>
      <c r="F84" s="33"/>
      <c r="G84" s="59"/>
      <c r="H84" s="58"/>
      <c r="I84" s="35"/>
      <c r="J84" s="35"/>
      <c r="K84" s="35"/>
      <c r="L84" s="35"/>
      <c r="M84" s="35"/>
      <c r="N84" s="35"/>
      <c r="O84" s="35"/>
      <c r="P84" s="35"/>
      <c r="Q84" s="34"/>
      <c r="R84" s="35"/>
      <c r="S84" s="35"/>
      <c r="T84" s="35"/>
      <c r="U84" s="35"/>
      <c r="V84" s="35"/>
      <c r="W84" s="35"/>
      <c r="X84" s="35"/>
      <c r="Y84" s="35"/>
      <c r="Z84" s="36"/>
      <c r="AA84" s="34"/>
      <c r="AB84" s="35"/>
      <c r="AC84" s="35"/>
      <c r="AD84" s="35"/>
      <c r="AE84" s="36"/>
      <c r="AF84" s="34"/>
      <c r="AG84" s="35"/>
      <c r="AH84" s="35"/>
      <c r="AI84" s="35"/>
      <c r="AJ84" s="35"/>
      <c r="AK84" s="35"/>
      <c r="AL84" s="35"/>
      <c r="AM84" s="35"/>
      <c r="AN84" s="35"/>
      <c r="AO84" s="35"/>
      <c r="AP84" s="36"/>
      <c r="AQ84" s="34"/>
      <c r="AR84" s="35"/>
      <c r="AS84" s="35"/>
      <c r="AT84" s="35"/>
      <c r="AU84" s="35"/>
      <c r="AV84" s="35"/>
      <c r="AW84" s="35"/>
      <c r="AX84" s="37"/>
      <c r="AY84" s="34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7"/>
      <c r="BP84" s="38"/>
      <c r="BQ84" s="35"/>
      <c r="BR84" s="39"/>
      <c r="BS84" s="40"/>
      <c r="BT84" s="60"/>
      <c r="BU84" s="41"/>
      <c r="BV84" s="41"/>
      <c r="BW84" s="41"/>
      <c r="BX84" s="42"/>
      <c r="BY84" s="43"/>
    </row>
    <row r="85" spans="1:77" ht="17.350000000000001" customHeight="1">
      <c r="A85" s="66" t="str">
        <f t="shared" si="4"/>
        <v>010001</v>
      </c>
      <c r="B85" s="63" t="s">
        <v>212</v>
      </c>
      <c r="C85" s="62" t="str">
        <f t="shared" si="3"/>
        <v/>
      </c>
      <c r="D85" s="66" t="str">
        <f t="shared" si="5"/>
        <v/>
      </c>
      <c r="E85" s="32"/>
      <c r="F85" s="33"/>
      <c r="G85" s="59"/>
      <c r="H85" s="58"/>
      <c r="I85" s="35"/>
      <c r="J85" s="35"/>
      <c r="K85" s="35"/>
      <c r="L85" s="35"/>
      <c r="M85" s="35"/>
      <c r="N85" s="35"/>
      <c r="O85" s="35"/>
      <c r="P85" s="35"/>
      <c r="Q85" s="34"/>
      <c r="R85" s="35"/>
      <c r="S85" s="35"/>
      <c r="T85" s="35"/>
      <c r="U85" s="35"/>
      <c r="V85" s="35"/>
      <c r="W85" s="35"/>
      <c r="X85" s="35"/>
      <c r="Y85" s="35"/>
      <c r="Z85" s="36"/>
      <c r="AA85" s="34"/>
      <c r="AB85" s="35"/>
      <c r="AC85" s="35"/>
      <c r="AD85" s="35"/>
      <c r="AE85" s="36"/>
      <c r="AF85" s="34"/>
      <c r="AG85" s="35"/>
      <c r="AH85" s="35"/>
      <c r="AI85" s="35"/>
      <c r="AJ85" s="35"/>
      <c r="AK85" s="35"/>
      <c r="AL85" s="35"/>
      <c r="AM85" s="35"/>
      <c r="AN85" s="35"/>
      <c r="AO85" s="35"/>
      <c r="AP85" s="36"/>
      <c r="AQ85" s="34"/>
      <c r="AR85" s="35"/>
      <c r="AS85" s="35"/>
      <c r="AT85" s="35"/>
      <c r="AU85" s="35"/>
      <c r="AV85" s="35"/>
      <c r="AW85" s="35"/>
      <c r="AX85" s="37"/>
      <c r="AY85" s="34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7"/>
      <c r="BP85" s="38"/>
      <c r="BQ85" s="35"/>
      <c r="BR85" s="39"/>
      <c r="BS85" s="40"/>
      <c r="BT85" s="60"/>
      <c r="BU85" s="41"/>
      <c r="BV85" s="41"/>
      <c r="BW85" s="41"/>
      <c r="BX85" s="42"/>
      <c r="BY85" s="43"/>
    </row>
    <row r="86" spans="1:77" ht="17.350000000000001" customHeight="1">
      <c r="A86" s="66" t="str">
        <f t="shared" si="4"/>
        <v>010001</v>
      </c>
      <c r="B86" s="63" t="s">
        <v>213</v>
      </c>
      <c r="C86" s="62" t="str">
        <f t="shared" si="3"/>
        <v/>
      </c>
      <c r="D86" s="66" t="str">
        <f t="shared" si="5"/>
        <v/>
      </c>
      <c r="E86" s="32"/>
      <c r="F86" s="33"/>
      <c r="G86" s="59"/>
      <c r="H86" s="58"/>
      <c r="I86" s="35"/>
      <c r="J86" s="35"/>
      <c r="K86" s="35"/>
      <c r="L86" s="35"/>
      <c r="M86" s="35"/>
      <c r="N86" s="35"/>
      <c r="O86" s="35"/>
      <c r="P86" s="35"/>
      <c r="Q86" s="34"/>
      <c r="R86" s="35"/>
      <c r="S86" s="35"/>
      <c r="T86" s="35"/>
      <c r="U86" s="35"/>
      <c r="V86" s="35"/>
      <c r="W86" s="35"/>
      <c r="X86" s="35"/>
      <c r="Y86" s="35"/>
      <c r="Z86" s="36"/>
      <c r="AA86" s="34"/>
      <c r="AB86" s="35"/>
      <c r="AC86" s="35"/>
      <c r="AD86" s="35"/>
      <c r="AE86" s="36"/>
      <c r="AF86" s="34"/>
      <c r="AG86" s="35"/>
      <c r="AH86" s="35"/>
      <c r="AI86" s="35"/>
      <c r="AJ86" s="35"/>
      <c r="AK86" s="35"/>
      <c r="AL86" s="35"/>
      <c r="AM86" s="35"/>
      <c r="AN86" s="35"/>
      <c r="AO86" s="35"/>
      <c r="AP86" s="36"/>
      <c r="AQ86" s="34"/>
      <c r="AR86" s="35"/>
      <c r="AS86" s="35"/>
      <c r="AT86" s="35"/>
      <c r="AU86" s="35"/>
      <c r="AV86" s="35"/>
      <c r="AW86" s="35"/>
      <c r="AX86" s="37"/>
      <c r="AY86" s="34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7"/>
      <c r="BP86" s="38"/>
      <c r="BQ86" s="35"/>
      <c r="BR86" s="39"/>
      <c r="BS86" s="40"/>
      <c r="BT86" s="60"/>
      <c r="BU86" s="41"/>
      <c r="BV86" s="41"/>
      <c r="BW86" s="41"/>
      <c r="BX86" s="42"/>
      <c r="BY86" s="43"/>
    </row>
    <row r="87" spans="1:77" ht="17.350000000000001" customHeight="1">
      <c r="A87" s="66" t="str">
        <f t="shared" si="4"/>
        <v>010001</v>
      </c>
      <c r="B87" s="63" t="s">
        <v>214</v>
      </c>
      <c r="C87" s="62" t="str">
        <f t="shared" si="3"/>
        <v/>
      </c>
      <c r="D87" s="66" t="str">
        <f t="shared" si="5"/>
        <v/>
      </c>
      <c r="E87" s="32"/>
      <c r="F87" s="33"/>
      <c r="G87" s="59"/>
      <c r="H87" s="58"/>
      <c r="I87" s="35"/>
      <c r="J87" s="35"/>
      <c r="K87" s="35"/>
      <c r="L87" s="35"/>
      <c r="M87" s="35"/>
      <c r="N87" s="35"/>
      <c r="O87" s="35"/>
      <c r="P87" s="35"/>
      <c r="Q87" s="34"/>
      <c r="R87" s="35"/>
      <c r="S87" s="35"/>
      <c r="T87" s="35"/>
      <c r="U87" s="35"/>
      <c r="V87" s="35"/>
      <c r="W87" s="35"/>
      <c r="X87" s="35"/>
      <c r="Y87" s="35"/>
      <c r="Z87" s="36"/>
      <c r="AA87" s="34"/>
      <c r="AB87" s="35"/>
      <c r="AC87" s="35"/>
      <c r="AD87" s="35"/>
      <c r="AE87" s="36"/>
      <c r="AF87" s="34"/>
      <c r="AG87" s="35"/>
      <c r="AH87" s="35"/>
      <c r="AI87" s="35"/>
      <c r="AJ87" s="35"/>
      <c r="AK87" s="35"/>
      <c r="AL87" s="35"/>
      <c r="AM87" s="35"/>
      <c r="AN87" s="35"/>
      <c r="AO87" s="35"/>
      <c r="AP87" s="36"/>
      <c r="AQ87" s="34"/>
      <c r="AR87" s="35"/>
      <c r="AS87" s="35"/>
      <c r="AT87" s="35"/>
      <c r="AU87" s="35"/>
      <c r="AV87" s="35"/>
      <c r="AW87" s="35"/>
      <c r="AX87" s="37"/>
      <c r="AY87" s="34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7"/>
      <c r="BP87" s="38"/>
      <c r="BQ87" s="35"/>
      <c r="BR87" s="39"/>
      <c r="BS87" s="40"/>
      <c r="BT87" s="60"/>
      <c r="BU87" s="41"/>
      <c r="BV87" s="41"/>
      <c r="BW87" s="41"/>
      <c r="BX87" s="42"/>
      <c r="BY87" s="43"/>
    </row>
    <row r="88" spans="1:77" ht="17.350000000000001" customHeight="1">
      <c r="A88" s="66" t="str">
        <f t="shared" si="4"/>
        <v>010001</v>
      </c>
      <c r="B88" s="63" t="s">
        <v>215</v>
      </c>
      <c r="C88" s="62" t="str">
        <f t="shared" si="3"/>
        <v/>
      </c>
      <c r="D88" s="66" t="str">
        <f t="shared" si="5"/>
        <v/>
      </c>
      <c r="E88" s="32"/>
      <c r="F88" s="33"/>
      <c r="G88" s="43"/>
      <c r="H88" s="58"/>
      <c r="I88" s="35"/>
      <c r="J88" s="35"/>
      <c r="K88" s="35"/>
      <c r="L88" s="35"/>
      <c r="M88" s="35"/>
      <c r="N88" s="35"/>
      <c r="O88" s="35"/>
      <c r="P88" s="35"/>
      <c r="Q88" s="34"/>
      <c r="R88" s="35"/>
      <c r="S88" s="35"/>
      <c r="T88" s="35"/>
      <c r="U88" s="35"/>
      <c r="V88" s="35"/>
      <c r="W88" s="35"/>
      <c r="X88" s="35"/>
      <c r="Y88" s="35"/>
      <c r="Z88" s="36"/>
      <c r="AA88" s="34"/>
      <c r="AB88" s="35"/>
      <c r="AC88" s="35"/>
      <c r="AD88" s="35"/>
      <c r="AE88" s="36"/>
      <c r="AF88" s="34"/>
      <c r="AG88" s="35"/>
      <c r="AH88" s="35"/>
      <c r="AI88" s="35"/>
      <c r="AJ88" s="35"/>
      <c r="AK88" s="35"/>
      <c r="AL88" s="35"/>
      <c r="AM88" s="35"/>
      <c r="AN88" s="35"/>
      <c r="AO88" s="35"/>
      <c r="AP88" s="36"/>
      <c r="AQ88" s="34"/>
      <c r="AR88" s="35"/>
      <c r="AS88" s="35"/>
      <c r="AT88" s="35"/>
      <c r="AU88" s="35"/>
      <c r="AV88" s="35"/>
      <c r="AW88" s="35"/>
      <c r="AX88" s="37"/>
      <c r="AY88" s="34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7"/>
      <c r="BP88" s="38"/>
      <c r="BQ88" s="35"/>
      <c r="BR88" s="39"/>
      <c r="BS88" s="40"/>
      <c r="BT88" s="60"/>
      <c r="BU88" s="41"/>
      <c r="BV88" s="41"/>
      <c r="BW88" s="41"/>
      <c r="BX88" s="42"/>
      <c r="BY88" s="43"/>
    </row>
    <row r="89" spans="1:77" ht="17.350000000000001" customHeight="1">
      <c r="A89" s="66" t="str">
        <f t="shared" si="4"/>
        <v>010001</v>
      </c>
      <c r="B89" s="63" t="s">
        <v>216</v>
      </c>
      <c r="C89" s="62" t="str">
        <f t="shared" si="3"/>
        <v/>
      </c>
      <c r="D89" s="66" t="str">
        <f t="shared" si="5"/>
        <v/>
      </c>
      <c r="E89" s="32"/>
      <c r="F89" s="33"/>
      <c r="G89" s="59"/>
      <c r="H89" s="58"/>
      <c r="I89" s="35"/>
      <c r="J89" s="35"/>
      <c r="K89" s="35"/>
      <c r="L89" s="35"/>
      <c r="M89" s="35"/>
      <c r="N89" s="35"/>
      <c r="O89" s="35"/>
      <c r="P89" s="35"/>
      <c r="Q89" s="34"/>
      <c r="R89" s="35"/>
      <c r="S89" s="35"/>
      <c r="T89" s="35"/>
      <c r="U89" s="35"/>
      <c r="V89" s="35"/>
      <c r="W89" s="35"/>
      <c r="X89" s="35"/>
      <c r="Y89" s="35"/>
      <c r="Z89" s="36"/>
      <c r="AA89" s="34"/>
      <c r="AB89" s="35"/>
      <c r="AC89" s="35"/>
      <c r="AD89" s="35"/>
      <c r="AE89" s="36"/>
      <c r="AF89" s="34"/>
      <c r="AG89" s="35"/>
      <c r="AH89" s="35"/>
      <c r="AI89" s="35"/>
      <c r="AJ89" s="35"/>
      <c r="AK89" s="35"/>
      <c r="AL89" s="35"/>
      <c r="AM89" s="35"/>
      <c r="AN89" s="35"/>
      <c r="AO89" s="35"/>
      <c r="AP89" s="36"/>
      <c r="AQ89" s="34"/>
      <c r="AR89" s="35"/>
      <c r="AS89" s="35"/>
      <c r="AT89" s="35"/>
      <c r="AU89" s="35"/>
      <c r="AV89" s="35"/>
      <c r="AW89" s="35"/>
      <c r="AX89" s="37"/>
      <c r="AY89" s="34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7"/>
      <c r="BP89" s="38"/>
      <c r="BQ89" s="35"/>
      <c r="BR89" s="39"/>
      <c r="BS89" s="40"/>
      <c r="BT89" s="60"/>
      <c r="BU89" s="41"/>
      <c r="BV89" s="41"/>
      <c r="BW89" s="41"/>
      <c r="BX89" s="42"/>
      <c r="BY89" s="43"/>
    </row>
    <row r="90" spans="1:77" ht="17.350000000000001" customHeight="1">
      <c r="A90" s="66" t="str">
        <f t="shared" si="4"/>
        <v>010001</v>
      </c>
      <c r="B90" s="63" t="s">
        <v>217</v>
      </c>
      <c r="C90" s="62" t="str">
        <f t="shared" si="3"/>
        <v/>
      </c>
      <c r="D90" s="66" t="str">
        <f t="shared" si="5"/>
        <v/>
      </c>
      <c r="E90" s="32"/>
      <c r="F90" s="33"/>
      <c r="G90" s="59"/>
      <c r="H90" s="58"/>
      <c r="I90" s="35"/>
      <c r="J90" s="35"/>
      <c r="K90" s="35"/>
      <c r="L90" s="35"/>
      <c r="M90" s="35"/>
      <c r="N90" s="35"/>
      <c r="O90" s="35"/>
      <c r="P90" s="35"/>
      <c r="Q90" s="34"/>
      <c r="R90" s="35"/>
      <c r="S90" s="35"/>
      <c r="T90" s="35"/>
      <c r="U90" s="35"/>
      <c r="V90" s="35"/>
      <c r="W90" s="35"/>
      <c r="X90" s="35"/>
      <c r="Y90" s="35"/>
      <c r="Z90" s="36"/>
      <c r="AA90" s="34"/>
      <c r="AB90" s="35"/>
      <c r="AC90" s="35"/>
      <c r="AD90" s="35"/>
      <c r="AE90" s="36"/>
      <c r="AF90" s="34"/>
      <c r="AG90" s="35"/>
      <c r="AH90" s="35"/>
      <c r="AI90" s="35"/>
      <c r="AJ90" s="35"/>
      <c r="AK90" s="35"/>
      <c r="AL90" s="35"/>
      <c r="AM90" s="35"/>
      <c r="AN90" s="35"/>
      <c r="AO90" s="35"/>
      <c r="AP90" s="36"/>
      <c r="AQ90" s="34"/>
      <c r="AR90" s="35"/>
      <c r="AS90" s="35"/>
      <c r="AT90" s="35"/>
      <c r="AU90" s="35"/>
      <c r="AV90" s="35"/>
      <c r="AW90" s="35"/>
      <c r="AX90" s="37"/>
      <c r="AY90" s="34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7"/>
      <c r="BP90" s="38"/>
      <c r="BQ90" s="35"/>
      <c r="BR90" s="39"/>
      <c r="BS90" s="40"/>
      <c r="BT90" s="60"/>
      <c r="BU90" s="41"/>
      <c r="BV90" s="41"/>
      <c r="BW90" s="41"/>
      <c r="BX90" s="42"/>
      <c r="BY90" s="43"/>
    </row>
    <row r="91" spans="1:77" ht="17.350000000000001" customHeight="1">
      <c r="A91" s="66" t="str">
        <f t="shared" si="4"/>
        <v>010001</v>
      </c>
      <c r="B91" s="63" t="s">
        <v>218</v>
      </c>
      <c r="C91" s="62" t="str">
        <f t="shared" si="3"/>
        <v/>
      </c>
      <c r="D91" s="66" t="str">
        <f t="shared" si="5"/>
        <v/>
      </c>
      <c r="E91" s="32"/>
      <c r="F91" s="33"/>
      <c r="G91" s="59"/>
      <c r="H91" s="58"/>
      <c r="I91" s="35"/>
      <c r="J91" s="35"/>
      <c r="K91" s="35"/>
      <c r="L91" s="35"/>
      <c r="M91" s="35"/>
      <c r="N91" s="35"/>
      <c r="O91" s="35"/>
      <c r="P91" s="35"/>
      <c r="Q91" s="34"/>
      <c r="R91" s="35"/>
      <c r="S91" s="35"/>
      <c r="T91" s="35"/>
      <c r="U91" s="35"/>
      <c r="V91" s="35"/>
      <c r="W91" s="35"/>
      <c r="X91" s="35"/>
      <c r="Y91" s="35"/>
      <c r="Z91" s="36"/>
      <c r="AA91" s="34"/>
      <c r="AB91" s="35"/>
      <c r="AC91" s="35"/>
      <c r="AD91" s="35"/>
      <c r="AE91" s="36"/>
      <c r="AF91" s="34"/>
      <c r="AG91" s="35"/>
      <c r="AH91" s="35"/>
      <c r="AI91" s="35"/>
      <c r="AJ91" s="35"/>
      <c r="AK91" s="35"/>
      <c r="AL91" s="35"/>
      <c r="AM91" s="35"/>
      <c r="AN91" s="35"/>
      <c r="AO91" s="35"/>
      <c r="AP91" s="36"/>
      <c r="AQ91" s="34"/>
      <c r="AR91" s="35"/>
      <c r="AS91" s="35"/>
      <c r="AT91" s="35"/>
      <c r="AU91" s="35"/>
      <c r="AV91" s="35"/>
      <c r="AW91" s="35"/>
      <c r="AX91" s="37"/>
      <c r="AY91" s="34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7"/>
      <c r="BP91" s="38"/>
      <c r="BQ91" s="35"/>
      <c r="BR91" s="39"/>
      <c r="BS91" s="40"/>
      <c r="BT91" s="60"/>
      <c r="BU91" s="41"/>
      <c r="BV91" s="41"/>
      <c r="BW91" s="41"/>
      <c r="BX91" s="42"/>
      <c r="BY91" s="43"/>
    </row>
    <row r="92" spans="1:77" ht="17.350000000000001" customHeight="1">
      <c r="A92" s="66" t="str">
        <f t="shared" si="4"/>
        <v>010001</v>
      </c>
      <c r="B92" s="63" t="s">
        <v>219</v>
      </c>
      <c r="C92" s="62" t="str">
        <f t="shared" si="3"/>
        <v/>
      </c>
      <c r="D92" s="66" t="str">
        <f t="shared" si="5"/>
        <v/>
      </c>
      <c r="E92" s="32"/>
      <c r="F92" s="33"/>
      <c r="G92" s="59"/>
      <c r="H92" s="58"/>
      <c r="I92" s="35"/>
      <c r="J92" s="35"/>
      <c r="K92" s="35"/>
      <c r="L92" s="35"/>
      <c r="M92" s="35"/>
      <c r="N92" s="35"/>
      <c r="O92" s="35"/>
      <c r="P92" s="35"/>
      <c r="Q92" s="34"/>
      <c r="R92" s="35"/>
      <c r="S92" s="35"/>
      <c r="T92" s="35"/>
      <c r="U92" s="35"/>
      <c r="V92" s="35"/>
      <c r="W92" s="35"/>
      <c r="X92" s="35"/>
      <c r="Y92" s="35"/>
      <c r="Z92" s="36"/>
      <c r="AA92" s="34"/>
      <c r="AB92" s="35"/>
      <c r="AC92" s="35"/>
      <c r="AD92" s="35"/>
      <c r="AE92" s="36"/>
      <c r="AF92" s="34"/>
      <c r="AG92" s="35"/>
      <c r="AH92" s="35"/>
      <c r="AI92" s="35"/>
      <c r="AJ92" s="35"/>
      <c r="AK92" s="35"/>
      <c r="AL92" s="35"/>
      <c r="AM92" s="35"/>
      <c r="AN92" s="35"/>
      <c r="AO92" s="35"/>
      <c r="AP92" s="36"/>
      <c r="AQ92" s="34"/>
      <c r="AR92" s="35"/>
      <c r="AS92" s="35"/>
      <c r="AT92" s="35"/>
      <c r="AU92" s="35"/>
      <c r="AV92" s="35"/>
      <c r="AW92" s="35"/>
      <c r="AX92" s="37"/>
      <c r="AY92" s="34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7"/>
      <c r="BP92" s="38"/>
      <c r="BQ92" s="35"/>
      <c r="BR92" s="39"/>
      <c r="BS92" s="40"/>
      <c r="BT92" s="60"/>
      <c r="BU92" s="41"/>
      <c r="BV92" s="41"/>
      <c r="BW92" s="41"/>
      <c r="BX92" s="42"/>
      <c r="BY92" s="43"/>
    </row>
    <row r="93" spans="1:77" ht="17.350000000000001" customHeight="1">
      <c r="A93" s="66" t="str">
        <f t="shared" si="4"/>
        <v>010001</v>
      </c>
      <c r="B93" s="63" t="s">
        <v>220</v>
      </c>
      <c r="C93" s="62" t="str">
        <f t="shared" si="3"/>
        <v/>
      </c>
      <c r="D93" s="66" t="str">
        <f t="shared" si="5"/>
        <v/>
      </c>
      <c r="E93" s="32"/>
      <c r="F93" s="33"/>
      <c r="G93" s="59"/>
      <c r="H93" s="58"/>
      <c r="I93" s="35"/>
      <c r="J93" s="35"/>
      <c r="K93" s="35"/>
      <c r="L93" s="35"/>
      <c r="M93" s="35"/>
      <c r="N93" s="35"/>
      <c r="O93" s="35"/>
      <c r="P93" s="35"/>
      <c r="Q93" s="34"/>
      <c r="R93" s="35"/>
      <c r="S93" s="35"/>
      <c r="T93" s="35"/>
      <c r="U93" s="35"/>
      <c r="V93" s="35"/>
      <c r="W93" s="35"/>
      <c r="X93" s="35"/>
      <c r="Y93" s="35"/>
      <c r="Z93" s="36"/>
      <c r="AA93" s="34"/>
      <c r="AB93" s="35"/>
      <c r="AC93" s="35"/>
      <c r="AD93" s="35"/>
      <c r="AE93" s="36"/>
      <c r="AF93" s="34"/>
      <c r="AG93" s="35"/>
      <c r="AH93" s="35"/>
      <c r="AI93" s="35"/>
      <c r="AJ93" s="35"/>
      <c r="AK93" s="35"/>
      <c r="AL93" s="35"/>
      <c r="AM93" s="35"/>
      <c r="AN93" s="35"/>
      <c r="AO93" s="35"/>
      <c r="AP93" s="36"/>
      <c r="AQ93" s="34"/>
      <c r="AR93" s="35"/>
      <c r="AS93" s="35"/>
      <c r="AT93" s="35"/>
      <c r="AU93" s="35"/>
      <c r="AV93" s="35"/>
      <c r="AW93" s="35"/>
      <c r="AX93" s="37"/>
      <c r="AY93" s="34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7"/>
      <c r="BP93" s="38"/>
      <c r="BQ93" s="35"/>
      <c r="BR93" s="39"/>
      <c r="BS93" s="40"/>
      <c r="BT93" s="60"/>
      <c r="BU93" s="41"/>
      <c r="BV93" s="41"/>
      <c r="BW93" s="41"/>
      <c r="BX93" s="42"/>
      <c r="BY93" s="43"/>
    </row>
    <row r="94" spans="1:77" ht="17.350000000000001" customHeight="1">
      <c r="A94" s="66" t="str">
        <f t="shared" si="4"/>
        <v>010001</v>
      </c>
      <c r="B94" s="63" t="s">
        <v>221</v>
      </c>
      <c r="C94" s="62" t="str">
        <f t="shared" si="3"/>
        <v/>
      </c>
      <c r="D94" s="66" t="str">
        <f t="shared" si="5"/>
        <v/>
      </c>
      <c r="E94" s="32"/>
      <c r="F94" s="33"/>
      <c r="G94" s="43"/>
      <c r="H94" s="58"/>
      <c r="I94" s="35"/>
      <c r="J94" s="35"/>
      <c r="K94" s="35"/>
      <c r="L94" s="35"/>
      <c r="M94" s="35"/>
      <c r="N94" s="35"/>
      <c r="O94" s="35"/>
      <c r="P94" s="35"/>
      <c r="Q94" s="34"/>
      <c r="R94" s="35"/>
      <c r="S94" s="35"/>
      <c r="T94" s="35"/>
      <c r="U94" s="35"/>
      <c r="V94" s="35"/>
      <c r="W94" s="35"/>
      <c r="X94" s="35"/>
      <c r="Y94" s="35"/>
      <c r="Z94" s="36"/>
      <c r="AA94" s="34"/>
      <c r="AB94" s="35"/>
      <c r="AC94" s="35"/>
      <c r="AD94" s="35"/>
      <c r="AE94" s="36"/>
      <c r="AF94" s="34"/>
      <c r="AG94" s="35"/>
      <c r="AH94" s="35"/>
      <c r="AI94" s="35"/>
      <c r="AJ94" s="35"/>
      <c r="AK94" s="35"/>
      <c r="AL94" s="35"/>
      <c r="AM94" s="35"/>
      <c r="AN94" s="35"/>
      <c r="AO94" s="35"/>
      <c r="AP94" s="36"/>
      <c r="AQ94" s="34"/>
      <c r="AR94" s="35"/>
      <c r="AS94" s="35"/>
      <c r="AT94" s="35"/>
      <c r="AU94" s="35"/>
      <c r="AV94" s="35"/>
      <c r="AW94" s="35"/>
      <c r="AX94" s="37"/>
      <c r="AY94" s="34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7"/>
      <c r="BP94" s="38"/>
      <c r="BQ94" s="35"/>
      <c r="BR94" s="39"/>
      <c r="BS94" s="40"/>
      <c r="BT94" s="60"/>
      <c r="BU94" s="41"/>
      <c r="BV94" s="41"/>
      <c r="BW94" s="41"/>
      <c r="BX94" s="42"/>
      <c r="BY94" s="43"/>
    </row>
    <row r="95" spans="1:77" ht="18" customHeight="1">
      <c r="A95" s="66" t="str">
        <f t="shared" si="4"/>
        <v>010001</v>
      </c>
      <c r="B95" s="63" t="s">
        <v>222</v>
      </c>
      <c r="C95" s="62" t="str">
        <f t="shared" si="3"/>
        <v/>
      </c>
      <c r="D95" s="66" t="str">
        <f t="shared" si="5"/>
        <v/>
      </c>
      <c r="E95" s="32"/>
      <c r="F95" s="33"/>
      <c r="G95" s="59"/>
      <c r="H95" s="58"/>
      <c r="I95" s="35"/>
      <c r="J95" s="35"/>
      <c r="K95" s="35"/>
      <c r="L95" s="35"/>
      <c r="M95" s="35"/>
      <c r="N95" s="35"/>
      <c r="O95" s="35"/>
      <c r="P95" s="35"/>
      <c r="Q95" s="34"/>
      <c r="R95" s="35"/>
      <c r="S95" s="35"/>
      <c r="T95" s="35"/>
      <c r="U95" s="35"/>
      <c r="V95" s="35"/>
      <c r="W95" s="35"/>
      <c r="X95" s="35"/>
      <c r="Y95" s="35"/>
      <c r="Z95" s="36"/>
      <c r="AA95" s="34"/>
      <c r="AB95" s="35"/>
      <c r="AC95" s="35"/>
      <c r="AD95" s="35"/>
      <c r="AE95" s="36"/>
      <c r="AF95" s="34"/>
      <c r="AG95" s="35"/>
      <c r="AH95" s="35"/>
      <c r="AI95" s="35"/>
      <c r="AJ95" s="35"/>
      <c r="AK95" s="35"/>
      <c r="AL95" s="35"/>
      <c r="AM95" s="35"/>
      <c r="AN95" s="35"/>
      <c r="AO95" s="35"/>
      <c r="AP95" s="36"/>
      <c r="AQ95" s="34"/>
      <c r="AR95" s="35"/>
      <c r="AS95" s="35"/>
      <c r="AT95" s="35"/>
      <c r="AU95" s="35"/>
      <c r="AV95" s="35"/>
      <c r="AW95" s="35"/>
      <c r="AX95" s="37"/>
      <c r="AY95" s="34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7"/>
      <c r="BP95" s="38"/>
      <c r="BQ95" s="35"/>
      <c r="BR95" s="39"/>
      <c r="BS95" s="40"/>
      <c r="BT95" s="60"/>
      <c r="BU95" s="41"/>
      <c r="BV95" s="41"/>
      <c r="BW95" s="41"/>
      <c r="BX95" s="42"/>
      <c r="BY95" s="43"/>
    </row>
    <row r="96" spans="1:77" ht="18" customHeight="1">
      <c r="A96" s="66" t="str">
        <f t="shared" si="4"/>
        <v>010001</v>
      </c>
      <c r="B96" s="63" t="s">
        <v>223</v>
      </c>
      <c r="C96" s="62" t="str">
        <f t="shared" si="3"/>
        <v/>
      </c>
      <c r="D96" s="66" t="str">
        <f t="shared" si="5"/>
        <v/>
      </c>
      <c r="E96" s="32"/>
      <c r="F96" s="33"/>
      <c r="G96" s="59"/>
      <c r="H96" s="58"/>
      <c r="I96" s="35"/>
      <c r="J96" s="35"/>
      <c r="K96" s="35"/>
      <c r="L96" s="35"/>
      <c r="M96" s="35"/>
      <c r="N96" s="35"/>
      <c r="O96" s="35"/>
      <c r="P96" s="35"/>
      <c r="Q96" s="34"/>
      <c r="R96" s="35"/>
      <c r="S96" s="35"/>
      <c r="T96" s="35"/>
      <c r="U96" s="35"/>
      <c r="V96" s="35"/>
      <c r="W96" s="35"/>
      <c r="X96" s="35"/>
      <c r="Y96" s="35"/>
      <c r="Z96" s="36"/>
      <c r="AA96" s="34"/>
      <c r="AB96" s="35"/>
      <c r="AC96" s="35"/>
      <c r="AD96" s="35"/>
      <c r="AE96" s="36"/>
      <c r="AF96" s="34"/>
      <c r="AG96" s="35"/>
      <c r="AH96" s="35"/>
      <c r="AI96" s="35"/>
      <c r="AJ96" s="35"/>
      <c r="AK96" s="35"/>
      <c r="AL96" s="35"/>
      <c r="AM96" s="35"/>
      <c r="AN96" s="35"/>
      <c r="AO96" s="35"/>
      <c r="AP96" s="36"/>
      <c r="AQ96" s="34"/>
      <c r="AR96" s="35"/>
      <c r="AS96" s="35"/>
      <c r="AT96" s="35"/>
      <c r="AU96" s="35"/>
      <c r="AV96" s="35"/>
      <c r="AW96" s="35"/>
      <c r="AX96" s="37"/>
      <c r="AY96" s="34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7"/>
      <c r="BP96" s="38"/>
      <c r="BQ96" s="35"/>
      <c r="BR96" s="39"/>
      <c r="BS96" s="40"/>
      <c r="BT96" s="60"/>
      <c r="BU96" s="41"/>
      <c r="BV96" s="41"/>
      <c r="BW96" s="41"/>
      <c r="BX96" s="42"/>
      <c r="BY96" s="43"/>
    </row>
    <row r="97" spans="1:77" ht="18" customHeight="1">
      <c r="A97" s="66" t="str">
        <f t="shared" si="4"/>
        <v>010001</v>
      </c>
      <c r="B97" s="63" t="s">
        <v>224</v>
      </c>
      <c r="C97" s="62" t="str">
        <f t="shared" si="3"/>
        <v/>
      </c>
      <c r="D97" s="66" t="str">
        <f t="shared" si="5"/>
        <v/>
      </c>
      <c r="E97" s="32"/>
      <c r="F97" s="33"/>
      <c r="G97" s="59"/>
      <c r="H97" s="58"/>
      <c r="I97" s="35"/>
      <c r="J97" s="35"/>
      <c r="K97" s="35"/>
      <c r="L97" s="35"/>
      <c r="M97" s="35"/>
      <c r="N97" s="35"/>
      <c r="O97" s="35"/>
      <c r="P97" s="35"/>
      <c r="Q97" s="34"/>
      <c r="R97" s="35"/>
      <c r="S97" s="35"/>
      <c r="T97" s="35"/>
      <c r="U97" s="35"/>
      <c r="V97" s="35"/>
      <c r="W97" s="35"/>
      <c r="X97" s="35"/>
      <c r="Y97" s="35"/>
      <c r="Z97" s="36"/>
      <c r="AA97" s="34"/>
      <c r="AB97" s="35"/>
      <c r="AC97" s="35"/>
      <c r="AD97" s="35"/>
      <c r="AE97" s="36"/>
      <c r="AF97" s="34"/>
      <c r="AG97" s="35"/>
      <c r="AH97" s="35"/>
      <c r="AI97" s="35"/>
      <c r="AJ97" s="35"/>
      <c r="AK97" s="35"/>
      <c r="AL97" s="35"/>
      <c r="AM97" s="35"/>
      <c r="AN97" s="35"/>
      <c r="AO97" s="35"/>
      <c r="AP97" s="36"/>
      <c r="AQ97" s="34"/>
      <c r="AR97" s="35"/>
      <c r="AS97" s="35"/>
      <c r="AT97" s="35"/>
      <c r="AU97" s="35"/>
      <c r="AV97" s="35"/>
      <c r="AW97" s="35"/>
      <c r="AX97" s="37"/>
      <c r="AY97" s="34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7"/>
      <c r="BP97" s="38"/>
      <c r="BQ97" s="35"/>
      <c r="BR97" s="39"/>
      <c r="BS97" s="40"/>
      <c r="BT97" s="60"/>
      <c r="BU97" s="41"/>
      <c r="BV97" s="41"/>
      <c r="BW97" s="41"/>
      <c r="BX97" s="42"/>
      <c r="BY97" s="43"/>
    </row>
    <row r="98" spans="1:77" ht="18" customHeight="1">
      <c r="A98" s="66" t="str">
        <f t="shared" si="4"/>
        <v>010001</v>
      </c>
      <c r="B98" s="63" t="s">
        <v>225</v>
      </c>
      <c r="C98" s="62" t="str">
        <f t="shared" si="3"/>
        <v/>
      </c>
      <c r="D98" s="66" t="str">
        <f t="shared" si="5"/>
        <v/>
      </c>
      <c r="E98" s="32"/>
      <c r="F98" s="33"/>
      <c r="G98" s="59"/>
      <c r="H98" s="58"/>
      <c r="I98" s="35"/>
      <c r="J98" s="35"/>
      <c r="K98" s="35"/>
      <c r="L98" s="35"/>
      <c r="M98" s="35"/>
      <c r="N98" s="35"/>
      <c r="O98" s="35"/>
      <c r="P98" s="35"/>
      <c r="Q98" s="34"/>
      <c r="R98" s="35"/>
      <c r="S98" s="35"/>
      <c r="T98" s="35"/>
      <c r="U98" s="35"/>
      <c r="V98" s="35"/>
      <c r="W98" s="35"/>
      <c r="X98" s="35"/>
      <c r="Y98" s="35"/>
      <c r="Z98" s="36"/>
      <c r="AA98" s="34"/>
      <c r="AB98" s="35"/>
      <c r="AC98" s="35"/>
      <c r="AD98" s="35"/>
      <c r="AE98" s="36"/>
      <c r="AF98" s="34"/>
      <c r="AG98" s="35"/>
      <c r="AH98" s="35"/>
      <c r="AI98" s="35"/>
      <c r="AJ98" s="35"/>
      <c r="AK98" s="35"/>
      <c r="AL98" s="35"/>
      <c r="AM98" s="35"/>
      <c r="AN98" s="35"/>
      <c r="AO98" s="35"/>
      <c r="AP98" s="36"/>
      <c r="AQ98" s="34"/>
      <c r="AR98" s="35"/>
      <c r="AS98" s="35"/>
      <c r="AT98" s="35"/>
      <c r="AU98" s="35"/>
      <c r="AV98" s="35"/>
      <c r="AW98" s="35"/>
      <c r="AX98" s="37"/>
      <c r="AY98" s="34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7"/>
      <c r="BP98" s="38"/>
      <c r="BQ98" s="35"/>
      <c r="BR98" s="39"/>
      <c r="BS98" s="40"/>
      <c r="BT98" s="60"/>
      <c r="BU98" s="41"/>
      <c r="BV98" s="41"/>
      <c r="BW98" s="41"/>
      <c r="BX98" s="42"/>
      <c r="BY98" s="43"/>
    </row>
    <row r="99" spans="1:77" ht="18" customHeight="1">
      <c r="A99" s="66" t="str">
        <f t="shared" si="4"/>
        <v>010001</v>
      </c>
      <c r="B99" s="63" t="s">
        <v>226</v>
      </c>
      <c r="C99" s="62" t="str">
        <f t="shared" si="3"/>
        <v/>
      </c>
      <c r="D99" s="66" t="str">
        <f t="shared" si="5"/>
        <v/>
      </c>
      <c r="E99" s="32"/>
      <c r="F99" s="33"/>
      <c r="G99" s="59"/>
      <c r="H99" s="58"/>
      <c r="I99" s="35"/>
      <c r="J99" s="35"/>
      <c r="K99" s="35"/>
      <c r="L99" s="35"/>
      <c r="M99" s="35"/>
      <c r="N99" s="35"/>
      <c r="O99" s="35"/>
      <c r="P99" s="35"/>
      <c r="Q99" s="34"/>
      <c r="R99" s="35"/>
      <c r="S99" s="35"/>
      <c r="T99" s="35"/>
      <c r="U99" s="35"/>
      <c r="V99" s="35"/>
      <c r="W99" s="35"/>
      <c r="X99" s="35"/>
      <c r="Y99" s="35"/>
      <c r="Z99" s="36"/>
      <c r="AA99" s="34"/>
      <c r="AB99" s="35"/>
      <c r="AC99" s="35"/>
      <c r="AD99" s="35"/>
      <c r="AE99" s="36"/>
      <c r="AF99" s="34"/>
      <c r="AG99" s="35"/>
      <c r="AH99" s="35"/>
      <c r="AI99" s="35"/>
      <c r="AJ99" s="35"/>
      <c r="AK99" s="35"/>
      <c r="AL99" s="35"/>
      <c r="AM99" s="35"/>
      <c r="AN99" s="35"/>
      <c r="AO99" s="35"/>
      <c r="AP99" s="36"/>
      <c r="AQ99" s="34"/>
      <c r="AR99" s="35"/>
      <c r="AS99" s="35"/>
      <c r="AT99" s="35"/>
      <c r="AU99" s="35"/>
      <c r="AV99" s="35"/>
      <c r="AW99" s="35"/>
      <c r="AX99" s="37"/>
      <c r="AY99" s="34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7"/>
      <c r="BP99" s="38"/>
      <c r="BQ99" s="35"/>
      <c r="BR99" s="39"/>
      <c r="BS99" s="40"/>
      <c r="BT99" s="60"/>
      <c r="BU99" s="41"/>
      <c r="BV99" s="41"/>
      <c r="BW99" s="41"/>
      <c r="BX99" s="42"/>
      <c r="BY99" s="43"/>
    </row>
    <row r="100" spans="1:77" ht="18" customHeight="1">
      <c r="A100" s="66" t="str">
        <f t="shared" si="4"/>
        <v>010001</v>
      </c>
      <c r="B100" s="63" t="s">
        <v>227</v>
      </c>
      <c r="C100" s="62" t="str">
        <f t="shared" si="3"/>
        <v/>
      </c>
      <c r="D100" s="66" t="str">
        <f t="shared" si="5"/>
        <v/>
      </c>
      <c r="E100" s="32"/>
      <c r="F100" s="33"/>
      <c r="G100" s="59"/>
      <c r="H100" s="58"/>
      <c r="I100" s="35"/>
      <c r="J100" s="35"/>
      <c r="K100" s="35"/>
      <c r="L100" s="35"/>
      <c r="M100" s="35"/>
      <c r="N100" s="35"/>
      <c r="O100" s="35"/>
      <c r="P100" s="35"/>
      <c r="Q100" s="34"/>
      <c r="R100" s="35"/>
      <c r="S100" s="35"/>
      <c r="T100" s="35"/>
      <c r="U100" s="35"/>
      <c r="V100" s="35"/>
      <c r="W100" s="35"/>
      <c r="X100" s="35"/>
      <c r="Y100" s="35"/>
      <c r="Z100" s="36"/>
      <c r="AA100" s="34"/>
      <c r="AB100" s="35"/>
      <c r="AC100" s="35"/>
      <c r="AD100" s="35"/>
      <c r="AE100" s="36"/>
      <c r="AF100" s="34"/>
      <c r="AG100" s="35"/>
      <c r="AH100" s="35"/>
      <c r="AI100" s="35"/>
      <c r="AJ100" s="35"/>
      <c r="AK100" s="35"/>
      <c r="AL100" s="35"/>
      <c r="AM100" s="35"/>
      <c r="AN100" s="35"/>
      <c r="AO100" s="35"/>
      <c r="AP100" s="36"/>
      <c r="AQ100" s="34"/>
      <c r="AR100" s="35"/>
      <c r="AS100" s="35"/>
      <c r="AT100" s="35"/>
      <c r="AU100" s="35"/>
      <c r="AV100" s="35"/>
      <c r="AW100" s="35"/>
      <c r="AX100" s="37"/>
      <c r="AY100" s="34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7"/>
      <c r="BP100" s="38"/>
      <c r="BQ100" s="35"/>
      <c r="BR100" s="39"/>
      <c r="BS100" s="40"/>
      <c r="BT100" s="60"/>
      <c r="BU100" s="41"/>
      <c r="BV100" s="41"/>
      <c r="BW100" s="41"/>
      <c r="BX100" s="42"/>
      <c r="BY100" s="43"/>
    </row>
    <row r="101" spans="1:77" ht="18" customHeight="1">
      <c r="A101" s="66" t="str">
        <f t="shared" si="4"/>
        <v>010001</v>
      </c>
      <c r="B101" s="63" t="s">
        <v>228</v>
      </c>
      <c r="C101" s="62" t="str">
        <f t="shared" si="3"/>
        <v/>
      </c>
      <c r="D101" s="66" t="str">
        <f t="shared" si="5"/>
        <v/>
      </c>
      <c r="E101" s="32"/>
      <c r="F101" s="33"/>
      <c r="G101" s="59"/>
      <c r="H101" s="58"/>
      <c r="I101" s="35"/>
      <c r="J101" s="35"/>
      <c r="K101" s="35"/>
      <c r="L101" s="35"/>
      <c r="M101" s="35"/>
      <c r="N101" s="35"/>
      <c r="O101" s="35"/>
      <c r="P101" s="35"/>
      <c r="Q101" s="34"/>
      <c r="R101" s="35"/>
      <c r="S101" s="35"/>
      <c r="T101" s="35"/>
      <c r="U101" s="35"/>
      <c r="V101" s="35"/>
      <c r="W101" s="35"/>
      <c r="X101" s="35"/>
      <c r="Y101" s="35"/>
      <c r="Z101" s="36"/>
      <c r="AA101" s="34"/>
      <c r="AB101" s="35"/>
      <c r="AC101" s="35"/>
      <c r="AD101" s="35"/>
      <c r="AE101" s="36"/>
      <c r="AF101" s="34"/>
      <c r="AG101" s="35"/>
      <c r="AH101" s="35"/>
      <c r="AI101" s="35"/>
      <c r="AJ101" s="35"/>
      <c r="AK101" s="35"/>
      <c r="AL101" s="35"/>
      <c r="AM101" s="35"/>
      <c r="AN101" s="35"/>
      <c r="AO101" s="35"/>
      <c r="AP101" s="36"/>
      <c r="AQ101" s="34"/>
      <c r="AR101" s="35"/>
      <c r="AS101" s="35"/>
      <c r="AT101" s="35"/>
      <c r="AU101" s="35"/>
      <c r="AV101" s="35"/>
      <c r="AW101" s="35"/>
      <c r="AX101" s="37"/>
      <c r="AY101" s="34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7"/>
      <c r="BP101" s="38"/>
      <c r="BQ101" s="35"/>
      <c r="BR101" s="39"/>
      <c r="BS101" s="40"/>
      <c r="BT101" s="60"/>
      <c r="BU101" s="41"/>
      <c r="BV101" s="41"/>
      <c r="BW101" s="41"/>
      <c r="BX101" s="42"/>
      <c r="BY101" s="43"/>
    </row>
    <row r="102" spans="1:77" ht="18" customHeight="1">
      <c r="A102" s="66" t="str">
        <f t="shared" si="4"/>
        <v>010001</v>
      </c>
      <c r="B102" s="63" t="s">
        <v>229</v>
      </c>
      <c r="C102" s="62" t="str">
        <f t="shared" si="3"/>
        <v/>
      </c>
      <c r="D102" s="66" t="str">
        <f t="shared" si="5"/>
        <v/>
      </c>
      <c r="E102" s="32"/>
      <c r="F102" s="33"/>
      <c r="G102" s="59"/>
      <c r="H102" s="58"/>
      <c r="I102" s="35"/>
      <c r="J102" s="35"/>
      <c r="K102" s="35"/>
      <c r="L102" s="35"/>
      <c r="M102" s="35"/>
      <c r="N102" s="35"/>
      <c r="O102" s="35"/>
      <c r="P102" s="35"/>
      <c r="Q102" s="34"/>
      <c r="R102" s="35"/>
      <c r="S102" s="35"/>
      <c r="T102" s="35"/>
      <c r="U102" s="35"/>
      <c r="V102" s="35"/>
      <c r="W102" s="35"/>
      <c r="X102" s="35"/>
      <c r="Y102" s="35"/>
      <c r="Z102" s="36"/>
      <c r="AA102" s="34"/>
      <c r="AB102" s="35"/>
      <c r="AC102" s="35"/>
      <c r="AD102" s="35"/>
      <c r="AE102" s="36"/>
      <c r="AF102" s="34"/>
      <c r="AG102" s="35"/>
      <c r="AH102" s="35"/>
      <c r="AI102" s="35"/>
      <c r="AJ102" s="35"/>
      <c r="AK102" s="35"/>
      <c r="AL102" s="35"/>
      <c r="AM102" s="35"/>
      <c r="AN102" s="35"/>
      <c r="AO102" s="35"/>
      <c r="AP102" s="36"/>
      <c r="AQ102" s="34"/>
      <c r="AR102" s="35"/>
      <c r="AS102" s="35"/>
      <c r="AT102" s="35"/>
      <c r="AU102" s="35"/>
      <c r="AV102" s="35"/>
      <c r="AW102" s="35"/>
      <c r="AX102" s="37"/>
      <c r="AY102" s="34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7"/>
      <c r="BP102" s="38"/>
      <c r="BQ102" s="35"/>
      <c r="BR102" s="39"/>
      <c r="BS102" s="40"/>
      <c r="BT102" s="60"/>
      <c r="BU102" s="41"/>
      <c r="BV102" s="41"/>
      <c r="BW102" s="41"/>
      <c r="BX102" s="42"/>
      <c r="BY102" s="43"/>
    </row>
    <row r="103" spans="1:77" ht="17.350000000000001" customHeight="1">
      <c r="A103" s="66" t="str">
        <f t="shared" si="4"/>
        <v>010001</v>
      </c>
      <c r="B103" s="63" t="s">
        <v>230</v>
      </c>
      <c r="C103" s="62" t="str">
        <f t="shared" si="3"/>
        <v/>
      </c>
      <c r="D103" s="66" t="str">
        <f t="shared" si="5"/>
        <v/>
      </c>
      <c r="E103" s="32"/>
      <c r="F103" s="33"/>
      <c r="G103" s="59"/>
      <c r="H103" s="58"/>
      <c r="I103" s="35"/>
      <c r="J103" s="35"/>
      <c r="K103" s="35"/>
      <c r="L103" s="35"/>
      <c r="M103" s="35"/>
      <c r="N103" s="35"/>
      <c r="O103" s="35"/>
      <c r="P103" s="35"/>
      <c r="Q103" s="34"/>
      <c r="R103" s="35"/>
      <c r="S103" s="35"/>
      <c r="T103" s="35"/>
      <c r="U103" s="35"/>
      <c r="V103" s="35"/>
      <c r="W103" s="35"/>
      <c r="X103" s="35"/>
      <c r="Y103" s="35"/>
      <c r="Z103" s="36"/>
      <c r="AA103" s="34"/>
      <c r="AB103" s="35"/>
      <c r="AC103" s="35"/>
      <c r="AD103" s="35"/>
      <c r="AE103" s="36"/>
      <c r="AF103" s="34"/>
      <c r="AG103" s="35"/>
      <c r="AH103" s="35"/>
      <c r="AI103" s="35"/>
      <c r="AJ103" s="35"/>
      <c r="AK103" s="35"/>
      <c r="AL103" s="35"/>
      <c r="AM103" s="35"/>
      <c r="AN103" s="35"/>
      <c r="AO103" s="35"/>
      <c r="AP103" s="36"/>
      <c r="AQ103" s="34"/>
      <c r="AR103" s="35"/>
      <c r="AS103" s="35"/>
      <c r="AT103" s="35"/>
      <c r="AU103" s="35"/>
      <c r="AV103" s="35"/>
      <c r="AW103" s="35"/>
      <c r="AX103" s="37"/>
      <c r="AY103" s="34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7"/>
      <c r="BP103" s="38"/>
      <c r="BQ103" s="35"/>
      <c r="BR103" s="39"/>
      <c r="BS103" s="40"/>
      <c r="BT103" s="60"/>
      <c r="BU103" s="41"/>
      <c r="BV103" s="41"/>
      <c r="BW103" s="41"/>
      <c r="BX103" s="42"/>
      <c r="BY103" s="43"/>
    </row>
    <row r="104" spans="1:77" ht="17.350000000000001" customHeight="1">
      <c r="A104" s="66" t="str">
        <f t="shared" si="4"/>
        <v>010001</v>
      </c>
      <c r="B104" s="63" t="s">
        <v>231</v>
      </c>
      <c r="C104" s="62" t="str">
        <f t="shared" si="3"/>
        <v/>
      </c>
      <c r="D104" s="66" t="str">
        <f t="shared" si="5"/>
        <v/>
      </c>
      <c r="E104" s="32"/>
      <c r="F104" s="33"/>
      <c r="G104" s="59"/>
      <c r="H104" s="58"/>
      <c r="I104" s="35"/>
      <c r="J104" s="35"/>
      <c r="K104" s="35"/>
      <c r="L104" s="35"/>
      <c r="M104" s="35"/>
      <c r="N104" s="35"/>
      <c r="O104" s="35"/>
      <c r="P104" s="35"/>
      <c r="Q104" s="34"/>
      <c r="R104" s="35"/>
      <c r="S104" s="35"/>
      <c r="T104" s="35"/>
      <c r="U104" s="35"/>
      <c r="V104" s="35"/>
      <c r="W104" s="35"/>
      <c r="X104" s="35"/>
      <c r="Y104" s="35"/>
      <c r="Z104" s="36"/>
      <c r="AA104" s="34"/>
      <c r="AB104" s="35"/>
      <c r="AC104" s="35"/>
      <c r="AD104" s="35"/>
      <c r="AE104" s="36"/>
      <c r="AF104" s="34"/>
      <c r="AG104" s="35"/>
      <c r="AH104" s="35"/>
      <c r="AI104" s="35"/>
      <c r="AJ104" s="35"/>
      <c r="AK104" s="35"/>
      <c r="AL104" s="35"/>
      <c r="AM104" s="35"/>
      <c r="AN104" s="35"/>
      <c r="AO104" s="35"/>
      <c r="AP104" s="36"/>
      <c r="AQ104" s="34"/>
      <c r="AR104" s="35"/>
      <c r="AS104" s="35"/>
      <c r="AT104" s="35"/>
      <c r="AU104" s="35"/>
      <c r="AV104" s="35"/>
      <c r="AW104" s="35"/>
      <c r="AX104" s="37"/>
      <c r="AY104" s="34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7"/>
      <c r="BP104" s="38"/>
      <c r="BQ104" s="35"/>
      <c r="BR104" s="39"/>
      <c r="BS104" s="40"/>
      <c r="BT104" s="60"/>
      <c r="BU104" s="41"/>
      <c r="BV104" s="41"/>
      <c r="BW104" s="41"/>
      <c r="BX104" s="42"/>
      <c r="BY104" s="43"/>
    </row>
    <row r="105" spans="1:77" ht="17.350000000000001" customHeight="1">
      <c r="A105" s="66" t="str">
        <f t="shared" si="4"/>
        <v>010001</v>
      </c>
      <c r="B105" s="63" t="s">
        <v>232</v>
      </c>
      <c r="C105" s="62" t="str">
        <f t="shared" si="3"/>
        <v/>
      </c>
      <c r="D105" s="66" t="str">
        <f t="shared" si="5"/>
        <v/>
      </c>
      <c r="E105" s="32"/>
      <c r="F105" s="33"/>
      <c r="G105" s="59"/>
      <c r="H105" s="58"/>
      <c r="I105" s="35"/>
      <c r="J105" s="35"/>
      <c r="K105" s="35"/>
      <c r="L105" s="35"/>
      <c r="M105" s="35"/>
      <c r="N105" s="35"/>
      <c r="O105" s="35"/>
      <c r="P105" s="35"/>
      <c r="Q105" s="34"/>
      <c r="R105" s="35"/>
      <c r="S105" s="35"/>
      <c r="T105" s="35"/>
      <c r="U105" s="35"/>
      <c r="V105" s="35"/>
      <c r="W105" s="35"/>
      <c r="X105" s="35"/>
      <c r="Y105" s="35"/>
      <c r="Z105" s="36"/>
      <c r="AA105" s="34"/>
      <c r="AB105" s="35"/>
      <c r="AC105" s="35"/>
      <c r="AD105" s="35"/>
      <c r="AE105" s="36"/>
      <c r="AF105" s="34"/>
      <c r="AG105" s="35"/>
      <c r="AH105" s="35"/>
      <c r="AI105" s="35"/>
      <c r="AJ105" s="35"/>
      <c r="AK105" s="35"/>
      <c r="AL105" s="35"/>
      <c r="AM105" s="35"/>
      <c r="AN105" s="35"/>
      <c r="AO105" s="35"/>
      <c r="AP105" s="36"/>
      <c r="AQ105" s="34"/>
      <c r="AR105" s="35"/>
      <c r="AS105" s="35"/>
      <c r="AT105" s="35"/>
      <c r="AU105" s="35"/>
      <c r="AV105" s="35"/>
      <c r="AW105" s="35"/>
      <c r="AX105" s="37"/>
      <c r="AY105" s="34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7"/>
      <c r="BP105" s="38"/>
      <c r="BQ105" s="35"/>
      <c r="BR105" s="39"/>
      <c r="BS105" s="40"/>
      <c r="BT105" s="60"/>
      <c r="BU105" s="41"/>
      <c r="BV105" s="41"/>
      <c r="BW105" s="41"/>
      <c r="BX105" s="42"/>
      <c r="BY105" s="43"/>
    </row>
    <row r="106" spans="1:77" ht="17.350000000000001" customHeight="1">
      <c r="A106" s="66" t="str">
        <f t="shared" si="4"/>
        <v>010001</v>
      </c>
      <c r="B106" s="63" t="s">
        <v>233</v>
      </c>
      <c r="C106" s="62" t="str">
        <f t="shared" si="3"/>
        <v/>
      </c>
      <c r="D106" s="66" t="str">
        <f t="shared" si="5"/>
        <v/>
      </c>
      <c r="E106" s="32"/>
      <c r="F106" s="33"/>
      <c r="G106" s="59"/>
      <c r="H106" s="58"/>
      <c r="I106" s="35"/>
      <c r="J106" s="35"/>
      <c r="K106" s="35"/>
      <c r="L106" s="35"/>
      <c r="M106" s="35"/>
      <c r="N106" s="35"/>
      <c r="O106" s="35"/>
      <c r="P106" s="35"/>
      <c r="Q106" s="34"/>
      <c r="R106" s="35"/>
      <c r="S106" s="35"/>
      <c r="T106" s="35"/>
      <c r="U106" s="35"/>
      <c r="V106" s="35"/>
      <c r="W106" s="35"/>
      <c r="X106" s="35"/>
      <c r="Y106" s="35"/>
      <c r="Z106" s="36"/>
      <c r="AA106" s="34"/>
      <c r="AB106" s="35"/>
      <c r="AC106" s="35"/>
      <c r="AD106" s="35"/>
      <c r="AE106" s="36"/>
      <c r="AF106" s="34"/>
      <c r="AG106" s="35"/>
      <c r="AH106" s="35"/>
      <c r="AI106" s="35"/>
      <c r="AJ106" s="35"/>
      <c r="AK106" s="35"/>
      <c r="AL106" s="35"/>
      <c r="AM106" s="35"/>
      <c r="AN106" s="35"/>
      <c r="AO106" s="35"/>
      <c r="AP106" s="36"/>
      <c r="AQ106" s="34"/>
      <c r="AR106" s="35"/>
      <c r="AS106" s="35"/>
      <c r="AT106" s="35"/>
      <c r="AU106" s="35"/>
      <c r="AV106" s="35"/>
      <c r="AW106" s="35"/>
      <c r="AX106" s="37"/>
      <c r="AY106" s="34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7"/>
      <c r="BP106" s="38"/>
      <c r="BQ106" s="35"/>
      <c r="BR106" s="39"/>
      <c r="BS106" s="40"/>
      <c r="BT106" s="60"/>
      <c r="BU106" s="41"/>
      <c r="BV106" s="41"/>
      <c r="BW106" s="41"/>
      <c r="BX106" s="42"/>
      <c r="BY106" s="43"/>
    </row>
    <row r="107" spans="1:77" ht="17.350000000000001" customHeight="1">
      <c r="A107" s="66" t="str">
        <f t="shared" si="4"/>
        <v>010001</v>
      </c>
      <c r="B107" s="63" t="s">
        <v>234</v>
      </c>
      <c r="C107" s="62" t="str">
        <f t="shared" si="3"/>
        <v/>
      </c>
      <c r="D107" s="66" t="str">
        <f t="shared" si="5"/>
        <v/>
      </c>
      <c r="E107" s="32"/>
      <c r="F107" s="33"/>
      <c r="G107" s="59"/>
      <c r="H107" s="58"/>
      <c r="I107" s="35"/>
      <c r="J107" s="35"/>
      <c r="K107" s="35"/>
      <c r="L107" s="35"/>
      <c r="M107" s="35"/>
      <c r="N107" s="35"/>
      <c r="O107" s="35"/>
      <c r="P107" s="35"/>
      <c r="Q107" s="34"/>
      <c r="R107" s="35"/>
      <c r="S107" s="35"/>
      <c r="T107" s="35"/>
      <c r="U107" s="35"/>
      <c r="V107" s="35"/>
      <c r="W107" s="35"/>
      <c r="X107" s="35"/>
      <c r="Y107" s="35"/>
      <c r="Z107" s="36"/>
      <c r="AA107" s="34"/>
      <c r="AB107" s="35"/>
      <c r="AC107" s="35"/>
      <c r="AD107" s="35"/>
      <c r="AE107" s="36"/>
      <c r="AF107" s="34"/>
      <c r="AG107" s="35"/>
      <c r="AH107" s="35"/>
      <c r="AI107" s="35"/>
      <c r="AJ107" s="35"/>
      <c r="AK107" s="35"/>
      <c r="AL107" s="35"/>
      <c r="AM107" s="35"/>
      <c r="AN107" s="35"/>
      <c r="AO107" s="35"/>
      <c r="AP107" s="36"/>
      <c r="AQ107" s="34"/>
      <c r="AR107" s="35"/>
      <c r="AS107" s="35"/>
      <c r="AT107" s="35"/>
      <c r="AU107" s="35"/>
      <c r="AV107" s="35"/>
      <c r="AW107" s="35"/>
      <c r="AX107" s="37"/>
      <c r="AY107" s="34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7"/>
      <c r="BP107" s="38"/>
      <c r="BQ107" s="35"/>
      <c r="BR107" s="39"/>
      <c r="BS107" s="40"/>
      <c r="BT107" s="60"/>
      <c r="BU107" s="41"/>
      <c r="BV107" s="41"/>
      <c r="BW107" s="41"/>
      <c r="BX107" s="42"/>
      <c r="BY107" s="43"/>
    </row>
    <row r="108" spans="1:77" ht="17.350000000000001" customHeight="1">
      <c r="A108" s="66" t="str">
        <f t="shared" si="4"/>
        <v>010001</v>
      </c>
      <c r="B108" s="63" t="s">
        <v>235</v>
      </c>
      <c r="C108" s="62" t="str">
        <f t="shared" si="3"/>
        <v/>
      </c>
      <c r="D108" s="66" t="str">
        <f t="shared" si="5"/>
        <v/>
      </c>
      <c r="E108" s="32"/>
      <c r="F108" s="33"/>
      <c r="G108" s="59"/>
      <c r="H108" s="58"/>
      <c r="I108" s="35"/>
      <c r="J108" s="35"/>
      <c r="K108" s="35"/>
      <c r="L108" s="35"/>
      <c r="M108" s="35"/>
      <c r="N108" s="35"/>
      <c r="O108" s="35"/>
      <c r="P108" s="35"/>
      <c r="Q108" s="34"/>
      <c r="R108" s="35"/>
      <c r="S108" s="35"/>
      <c r="T108" s="35"/>
      <c r="U108" s="35"/>
      <c r="V108" s="35"/>
      <c r="W108" s="35"/>
      <c r="X108" s="35"/>
      <c r="Y108" s="35"/>
      <c r="Z108" s="36"/>
      <c r="AA108" s="34"/>
      <c r="AB108" s="35"/>
      <c r="AC108" s="35"/>
      <c r="AD108" s="35"/>
      <c r="AE108" s="36"/>
      <c r="AF108" s="34"/>
      <c r="AG108" s="35"/>
      <c r="AH108" s="35"/>
      <c r="AI108" s="35"/>
      <c r="AJ108" s="35"/>
      <c r="AK108" s="35"/>
      <c r="AL108" s="35"/>
      <c r="AM108" s="35"/>
      <c r="AN108" s="35"/>
      <c r="AO108" s="35"/>
      <c r="AP108" s="36"/>
      <c r="AQ108" s="34"/>
      <c r="AR108" s="35"/>
      <c r="AS108" s="35"/>
      <c r="AT108" s="35"/>
      <c r="AU108" s="35"/>
      <c r="AV108" s="35"/>
      <c r="AW108" s="35"/>
      <c r="AX108" s="37"/>
      <c r="AY108" s="34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7"/>
      <c r="BP108" s="38"/>
      <c r="BQ108" s="35"/>
      <c r="BR108" s="39"/>
      <c r="BS108" s="40"/>
      <c r="BT108" s="60"/>
      <c r="BU108" s="41"/>
      <c r="BV108" s="41"/>
      <c r="BW108" s="41"/>
      <c r="BX108" s="42"/>
      <c r="BY108" s="43"/>
    </row>
    <row r="109" spans="1:77" ht="17.350000000000001" customHeight="1">
      <c r="A109" s="66" t="str">
        <f t="shared" si="4"/>
        <v>010001</v>
      </c>
      <c r="B109" s="63" t="s">
        <v>236</v>
      </c>
      <c r="C109" s="62" t="str">
        <f t="shared" si="3"/>
        <v/>
      </c>
      <c r="D109" s="66" t="str">
        <f t="shared" si="5"/>
        <v/>
      </c>
      <c r="E109" s="32"/>
      <c r="F109" s="33"/>
      <c r="G109" s="59"/>
      <c r="H109" s="58"/>
      <c r="I109" s="35"/>
      <c r="J109" s="35"/>
      <c r="K109" s="35"/>
      <c r="L109" s="35"/>
      <c r="M109" s="35"/>
      <c r="N109" s="35"/>
      <c r="O109" s="35"/>
      <c r="P109" s="35"/>
      <c r="Q109" s="34"/>
      <c r="R109" s="35"/>
      <c r="S109" s="35"/>
      <c r="T109" s="35"/>
      <c r="U109" s="35"/>
      <c r="V109" s="35"/>
      <c r="W109" s="35"/>
      <c r="X109" s="35"/>
      <c r="Y109" s="35"/>
      <c r="Z109" s="36"/>
      <c r="AA109" s="34"/>
      <c r="AB109" s="35"/>
      <c r="AC109" s="35"/>
      <c r="AD109" s="35"/>
      <c r="AE109" s="36"/>
      <c r="AF109" s="34"/>
      <c r="AG109" s="35"/>
      <c r="AH109" s="35"/>
      <c r="AI109" s="35"/>
      <c r="AJ109" s="35"/>
      <c r="AK109" s="35"/>
      <c r="AL109" s="35"/>
      <c r="AM109" s="35"/>
      <c r="AN109" s="35"/>
      <c r="AO109" s="35"/>
      <c r="AP109" s="36"/>
      <c r="AQ109" s="34"/>
      <c r="AR109" s="35"/>
      <c r="AS109" s="35"/>
      <c r="AT109" s="35"/>
      <c r="AU109" s="35"/>
      <c r="AV109" s="35"/>
      <c r="AW109" s="35"/>
      <c r="AX109" s="37"/>
      <c r="AY109" s="34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7"/>
      <c r="BP109" s="38"/>
      <c r="BQ109" s="35"/>
      <c r="BR109" s="39"/>
      <c r="BS109" s="40"/>
      <c r="BT109" s="60"/>
      <c r="BU109" s="41"/>
      <c r="BV109" s="41"/>
      <c r="BW109" s="41"/>
      <c r="BX109" s="42"/>
      <c r="BY109" s="43"/>
    </row>
    <row r="110" spans="1:77" ht="17.350000000000001" customHeight="1">
      <c r="A110" s="66" t="str">
        <f t="shared" si="4"/>
        <v>010001</v>
      </c>
      <c r="B110" s="63" t="s">
        <v>237</v>
      </c>
      <c r="C110" s="62" t="str">
        <f t="shared" si="3"/>
        <v/>
      </c>
      <c r="D110" s="66" t="str">
        <f t="shared" si="5"/>
        <v/>
      </c>
      <c r="E110" s="32"/>
      <c r="F110" s="33"/>
      <c r="G110" s="59"/>
      <c r="H110" s="58"/>
      <c r="I110" s="35"/>
      <c r="J110" s="35"/>
      <c r="K110" s="35"/>
      <c r="L110" s="35"/>
      <c r="M110" s="35"/>
      <c r="N110" s="35"/>
      <c r="O110" s="35"/>
      <c r="P110" s="35"/>
      <c r="Q110" s="34"/>
      <c r="R110" s="35"/>
      <c r="S110" s="35"/>
      <c r="T110" s="35"/>
      <c r="U110" s="35"/>
      <c r="V110" s="35"/>
      <c r="W110" s="35"/>
      <c r="X110" s="35"/>
      <c r="Y110" s="35"/>
      <c r="Z110" s="36"/>
      <c r="AA110" s="34"/>
      <c r="AB110" s="35"/>
      <c r="AC110" s="35"/>
      <c r="AD110" s="35"/>
      <c r="AE110" s="36"/>
      <c r="AF110" s="34"/>
      <c r="AG110" s="35"/>
      <c r="AH110" s="35"/>
      <c r="AI110" s="35"/>
      <c r="AJ110" s="35"/>
      <c r="AK110" s="35"/>
      <c r="AL110" s="35"/>
      <c r="AM110" s="35"/>
      <c r="AN110" s="35"/>
      <c r="AO110" s="35"/>
      <c r="AP110" s="36"/>
      <c r="AQ110" s="34"/>
      <c r="AR110" s="35"/>
      <c r="AS110" s="35"/>
      <c r="AT110" s="35"/>
      <c r="AU110" s="35"/>
      <c r="AV110" s="35"/>
      <c r="AW110" s="35"/>
      <c r="AX110" s="37"/>
      <c r="AY110" s="34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7"/>
      <c r="BP110" s="38"/>
      <c r="BQ110" s="35"/>
      <c r="BR110" s="39"/>
      <c r="BS110" s="40"/>
      <c r="BT110" s="60"/>
      <c r="BU110" s="41"/>
      <c r="BV110" s="41"/>
      <c r="BW110" s="41"/>
      <c r="BX110" s="42"/>
      <c r="BY110" s="43"/>
    </row>
    <row r="111" spans="1:77" ht="17.350000000000001" customHeight="1">
      <c r="A111" s="66" t="str">
        <f t="shared" si="4"/>
        <v>010001</v>
      </c>
      <c r="B111" s="63" t="s">
        <v>238</v>
      </c>
      <c r="C111" s="62" t="str">
        <f t="shared" si="3"/>
        <v/>
      </c>
      <c r="D111" s="66" t="str">
        <f t="shared" si="5"/>
        <v/>
      </c>
      <c r="E111" s="32"/>
      <c r="F111" s="33"/>
      <c r="G111" s="59"/>
      <c r="H111" s="58"/>
      <c r="I111" s="35"/>
      <c r="J111" s="35"/>
      <c r="K111" s="35"/>
      <c r="L111" s="35"/>
      <c r="M111" s="35"/>
      <c r="N111" s="35"/>
      <c r="O111" s="35"/>
      <c r="P111" s="35"/>
      <c r="Q111" s="34"/>
      <c r="R111" s="35"/>
      <c r="S111" s="35"/>
      <c r="T111" s="35"/>
      <c r="U111" s="35"/>
      <c r="V111" s="35"/>
      <c r="W111" s="35"/>
      <c r="X111" s="35"/>
      <c r="Y111" s="35"/>
      <c r="Z111" s="36"/>
      <c r="AA111" s="34"/>
      <c r="AB111" s="35"/>
      <c r="AC111" s="35"/>
      <c r="AD111" s="35"/>
      <c r="AE111" s="36"/>
      <c r="AF111" s="34"/>
      <c r="AG111" s="35"/>
      <c r="AH111" s="35"/>
      <c r="AI111" s="35"/>
      <c r="AJ111" s="35"/>
      <c r="AK111" s="35"/>
      <c r="AL111" s="35"/>
      <c r="AM111" s="35"/>
      <c r="AN111" s="35"/>
      <c r="AO111" s="35"/>
      <c r="AP111" s="36"/>
      <c r="AQ111" s="34"/>
      <c r="AR111" s="35"/>
      <c r="AS111" s="35"/>
      <c r="AT111" s="35"/>
      <c r="AU111" s="35"/>
      <c r="AV111" s="35"/>
      <c r="AW111" s="35"/>
      <c r="AX111" s="37"/>
      <c r="AY111" s="34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7"/>
      <c r="BP111" s="38"/>
      <c r="BQ111" s="35"/>
      <c r="BR111" s="39"/>
      <c r="BS111" s="40"/>
      <c r="BT111" s="60"/>
      <c r="BU111" s="41"/>
      <c r="BV111" s="41"/>
      <c r="BW111" s="41"/>
      <c r="BX111" s="42"/>
      <c r="BY111" s="43"/>
    </row>
    <row r="112" spans="1:77" ht="17.350000000000001" customHeight="1">
      <c r="A112" s="66" t="str">
        <f t="shared" si="4"/>
        <v>010001</v>
      </c>
      <c r="B112" s="63" t="s">
        <v>239</v>
      </c>
      <c r="C112" s="62" t="str">
        <f t="shared" si="3"/>
        <v/>
      </c>
      <c r="D112" s="66" t="str">
        <f t="shared" si="5"/>
        <v/>
      </c>
      <c r="E112" s="32"/>
      <c r="F112" s="33"/>
      <c r="G112" s="59"/>
      <c r="H112" s="58"/>
      <c r="I112" s="35"/>
      <c r="J112" s="35"/>
      <c r="K112" s="35"/>
      <c r="L112" s="35"/>
      <c r="M112" s="35"/>
      <c r="N112" s="35"/>
      <c r="O112" s="35"/>
      <c r="P112" s="35"/>
      <c r="Q112" s="34"/>
      <c r="R112" s="35"/>
      <c r="S112" s="35"/>
      <c r="T112" s="35"/>
      <c r="U112" s="35"/>
      <c r="V112" s="35"/>
      <c r="W112" s="35"/>
      <c r="X112" s="35"/>
      <c r="Y112" s="35"/>
      <c r="Z112" s="36"/>
      <c r="AA112" s="34"/>
      <c r="AB112" s="35"/>
      <c r="AC112" s="35"/>
      <c r="AD112" s="35"/>
      <c r="AE112" s="36"/>
      <c r="AF112" s="34"/>
      <c r="AG112" s="35"/>
      <c r="AH112" s="35"/>
      <c r="AI112" s="35"/>
      <c r="AJ112" s="35"/>
      <c r="AK112" s="35"/>
      <c r="AL112" s="35"/>
      <c r="AM112" s="35"/>
      <c r="AN112" s="35"/>
      <c r="AO112" s="35"/>
      <c r="AP112" s="36"/>
      <c r="AQ112" s="34"/>
      <c r="AR112" s="35"/>
      <c r="AS112" s="35"/>
      <c r="AT112" s="35"/>
      <c r="AU112" s="35"/>
      <c r="AV112" s="35"/>
      <c r="AW112" s="35"/>
      <c r="AX112" s="37"/>
      <c r="AY112" s="34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7"/>
      <c r="BP112" s="38"/>
      <c r="BQ112" s="35"/>
      <c r="BR112" s="39"/>
      <c r="BS112" s="40"/>
      <c r="BT112" s="60"/>
      <c r="BU112" s="41"/>
      <c r="BV112" s="41"/>
      <c r="BW112" s="41"/>
      <c r="BX112" s="42"/>
      <c r="BY112" s="43"/>
    </row>
    <row r="113" spans="1:77" ht="17.350000000000001" customHeight="1">
      <c r="A113" s="66" t="str">
        <f t="shared" si="4"/>
        <v>010001</v>
      </c>
      <c r="B113" s="63" t="s">
        <v>240</v>
      </c>
      <c r="C113" s="62" t="str">
        <f t="shared" si="3"/>
        <v/>
      </c>
      <c r="D113" s="66" t="str">
        <f t="shared" si="5"/>
        <v/>
      </c>
      <c r="E113" s="32"/>
      <c r="F113" s="33"/>
      <c r="G113" s="43"/>
      <c r="H113" s="58"/>
      <c r="I113" s="35"/>
      <c r="J113" s="35"/>
      <c r="K113" s="35"/>
      <c r="L113" s="35"/>
      <c r="M113" s="35"/>
      <c r="N113" s="35"/>
      <c r="O113" s="35"/>
      <c r="P113" s="35"/>
      <c r="Q113" s="34"/>
      <c r="R113" s="35"/>
      <c r="S113" s="35"/>
      <c r="T113" s="35"/>
      <c r="U113" s="35"/>
      <c r="V113" s="35"/>
      <c r="W113" s="35"/>
      <c r="X113" s="35"/>
      <c r="Y113" s="35"/>
      <c r="Z113" s="36"/>
      <c r="AA113" s="34"/>
      <c r="AB113" s="35"/>
      <c r="AC113" s="35"/>
      <c r="AD113" s="35"/>
      <c r="AE113" s="36"/>
      <c r="AF113" s="34"/>
      <c r="AG113" s="35"/>
      <c r="AH113" s="35"/>
      <c r="AI113" s="35"/>
      <c r="AJ113" s="35"/>
      <c r="AK113" s="35"/>
      <c r="AL113" s="35"/>
      <c r="AM113" s="35"/>
      <c r="AN113" s="35"/>
      <c r="AO113" s="35"/>
      <c r="AP113" s="36"/>
      <c r="AQ113" s="34"/>
      <c r="AR113" s="35"/>
      <c r="AS113" s="35"/>
      <c r="AT113" s="35"/>
      <c r="AU113" s="35"/>
      <c r="AV113" s="35"/>
      <c r="AW113" s="35"/>
      <c r="AX113" s="37"/>
      <c r="AY113" s="34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7"/>
      <c r="BP113" s="38"/>
      <c r="BQ113" s="35"/>
      <c r="BR113" s="39"/>
      <c r="BS113" s="40"/>
      <c r="BT113" s="60"/>
      <c r="BU113" s="41"/>
      <c r="BV113" s="41"/>
      <c r="BW113" s="41"/>
      <c r="BX113" s="42"/>
      <c r="BY113" s="43"/>
    </row>
    <row r="114" spans="1:77" ht="17.350000000000001" customHeight="1">
      <c r="A114" s="66" t="str">
        <f t="shared" si="4"/>
        <v>010001</v>
      </c>
      <c r="B114" s="63" t="s">
        <v>241</v>
      </c>
      <c r="C114" s="62" t="str">
        <f t="shared" si="3"/>
        <v/>
      </c>
      <c r="D114" s="66" t="str">
        <f t="shared" si="5"/>
        <v/>
      </c>
      <c r="E114" s="32"/>
      <c r="F114" s="33"/>
      <c r="G114" s="59"/>
      <c r="H114" s="58"/>
      <c r="I114" s="35"/>
      <c r="J114" s="35"/>
      <c r="K114" s="35"/>
      <c r="L114" s="35"/>
      <c r="M114" s="35"/>
      <c r="N114" s="35"/>
      <c r="O114" s="35"/>
      <c r="P114" s="35"/>
      <c r="Q114" s="34"/>
      <c r="R114" s="35"/>
      <c r="S114" s="35"/>
      <c r="T114" s="35"/>
      <c r="U114" s="35"/>
      <c r="V114" s="35"/>
      <c r="W114" s="35"/>
      <c r="X114" s="35"/>
      <c r="Y114" s="35"/>
      <c r="Z114" s="36"/>
      <c r="AA114" s="34"/>
      <c r="AB114" s="35"/>
      <c r="AC114" s="35"/>
      <c r="AD114" s="35"/>
      <c r="AE114" s="36"/>
      <c r="AF114" s="34"/>
      <c r="AG114" s="35"/>
      <c r="AH114" s="35"/>
      <c r="AI114" s="35"/>
      <c r="AJ114" s="35"/>
      <c r="AK114" s="35"/>
      <c r="AL114" s="35"/>
      <c r="AM114" s="35"/>
      <c r="AN114" s="35"/>
      <c r="AO114" s="35"/>
      <c r="AP114" s="36"/>
      <c r="AQ114" s="34"/>
      <c r="AR114" s="35"/>
      <c r="AS114" s="35"/>
      <c r="AT114" s="35"/>
      <c r="AU114" s="35"/>
      <c r="AV114" s="35"/>
      <c r="AW114" s="35"/>
      <c r="AX114" s="37"/>
      <c r="AY114" s="34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7"/>
      <c r="BP114" s="38"/>
      <c r="BQ114" s="35"/>
      <c r="BR114" s="39"/>
      <c r="BS114" s="40"/>
      <c r="BT114" s="60"/>
      <c r="BU114" s="41"/>
      <c r="BV114" s="41"/>
      <c r="BW114" s="41"/>
      <c r="BX114" s="42"/>
      <c r="BY114" s="43"/>
    </row>
    <row r="115" spans="1:77" ht="17.350000000000001" customHeight="1">
      <c r="A115" s="66" t="str">
        <f t="shared" si="4"/>
        <v>010001</v>
      </c>
      <c r="B115" s="63" t="s">
        <v>242</v>
      </c>
      <c r="C115" s="62" t="str">
        <f t="shared" si="3"/>
        <v/>
      </c>
      <c r="D115" s="66" t="str">
        <f t="shared" si="5"/>
        <v/>
      </c>
      <c r="E115" s="32"/>
      <c r="F115" s="33"/>
      <c r="G115" s="59"/>
      <c r="H115" s="58"/>
      <c r="I115" s="35"/>
      <c r="J115" s="35"/>
      <c r="K115" s="35"/>
      <c r="L115" s="35"/>
      <c r="M115" s="35"/>
      <c r="N115" s="35"/>
      <c r="O115" s="35"/>
      <c r="P115" s="35"/>
      <c r="Q115" s="34"/>
      <c r="R115" s="35"/>
      <c r="S115" s="35"/>
      <c r="T115" s="35"/>
      <c r="U115" s="35"/>
      <c r="V115" s="35"/>
      <c r="W115" s="35"/>
      <c r="X115" s="35"/>
      <c r="Y115" s="35"/>
      <c r="Z115" s="36"/>
      <c r="AA115" s="34"/>
      <c r="AB115" s="35"/>
      <c r="AC115" s="35"/>
      <c r="AD115" s="35"/>
      <c r="AE115" s="36"/>
      <c r="AF115" s="34"/>
      <c r="AG115" s="35"/>
      <c r="AH115" s="35"/>
      <c r="AI115" s="35"/>
      <c r="AJ115" s="35"/>
      <c r="AK115" s="35"/>
      <c r="AL115" s="35"/>
      <c r="AM115" s="35"/>
      <c r="AN115" s="35"/>
      <c r="AO115" s="35"/>
      <c r="AP115" s="36"/>
      <c r="AQ115" s="34"/>
      <c r="AR115" s="35"/>
      <c r="AS115" s="35"/>
      <c r="AT115" s="35"/>
      <c r="AU115" s="35"/>
      <c r="AV115" s="35"/>
      <c r="AW115" s="35"/>
      <c r="AX115" s="37"/>
      <c r="AY115" s="34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7"/>
      <c r="BP115" s="38"/>
      <c r="BQ115" s="35"/>
      <c r="BR115" s="39"/>
      <c r="BS115" s="40"/>
      <c r="BT115" s="60"/>
      <c r="BU115" s="41"/>
      <c r="BV115" s="41"/>
      <c r="BW115" s="41"/>
      <c r="BX115" s="42"/>
      <c r="BY115" s="43"/>
    </row>
    <row r="116" spans="1:77" ht="17.350000000000001" customHeight="1">
      <c r="A116" s="66" t="str">
        <f t="shared" si="4"/>
        <v>010001</v>
      </c>
      <c r="B116" s="63" t="s">
        <v>243</v>
      </c>
      <c r="C116" s="62" t="str">
        <f t="shared" si="3"/>
        <v/>
      </c>
      <c r="D116" s="66" t="str">
        <f t="shared" si="5"/>
        <v/>
      </c>
      <c r="E116" s="32"/>
      <c r="F116" s="33"/>
      <c r="G116" s="59"/>
      <c r="H116" s="58"/>
      <c r="I116" s="35"/>
      <c r="J116" s="35"/>
      <c r="K116" s="35"/>
      <c r="L116" s="35"/>
      <c r="M116" s="35"/>
      <c r="N116" s="35"/>
      <c r="O116" s="35"/>
      <c r="P116" s="35"/>
      <c r="Q116" s="34"/>
      <c r="R116" s="35"/>
      <c r="S116" s="35"/>
      <c r="T116" s="35"/>
      <c r="U116" s="35"/>
      <c r="V116" s="35"/>
      <c r="W116" s="35"/>
      <c r="X116" s="35"/>
      <c r="Y116" s="35"/>
      <c r="Z116" s="36"/>
      <c r="AA116" s="34"/>
      <c r="AB116" s="35"/>
      <c r="AC116" s="35"/>
      <c r="AD116" s="35"/>
      <c r="AE116" s="36"/>
      <c r="AF116" s="34"/>
      <c r="AG116" s="35"/>
      <c r="AH116" s="35"/>
      <c r="AI116" s="35"/>
      <c r="AJ116" s="35"/>
      <c r="AK116" s="35"/>
      <c r="AL116" s="35"/>
      <c r="AM116" s="35"/>
      <c r="AN116" s="35"/>
      <c r="AO116" s="35"/>
      <c r="AP116" s="36"/>
      <c r="AQ116" s="34"/>
      <c r="AR116" s="35"/>
      <c r="AS116" s="35"/>
      <c r="AT116" s="35"/>
      <c r="AU116" s="35"/>
      <c r="AV116" s="35"/>
      <c r="AW116" s="35"/>
      <c r="AX116" s="37"/>
      <c r="AY116" s="34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7"/>
      <c r="BP116" s="38"/>
      <c r="BQ116" s="35"/>
      <c r="BR116" s="39"/>
      <c r="BS116" s="40"/>
      <c r="BT116" s="60"/>
      <c r="BU116" s="41"/>
      <c r="BV116" s="41"/>
      <c r="BW116" s="41"/>
      <c r="BX116" s="42"/>
      <c r="BY116" s="43"/>
    </row>
    <row r="117" spans="1:77" ht="17.350000000000001" customHeight="1">
      <c r="A117" s="66" t="str">
        <f t="shared" si="4"/>
        <v>010001</v>
      </c>
      <c r="B117" s="63" t="s">
        <v>244</v>
      </c>
      <c r="C117" s="62" t="str">
        <f t="shared" ref="C117:C180" si="6">IF(E117="","",CONCATENATE(A117,B117))</f>
        <v/>
      </c>
      <c r="D117" s="66" t="str">
        <f t="shared" si="5"/>
        <v/>
      </c>
      <c r="E117" s="32"/>
      <c r="F117" s="33"/>
      <c r="G117" s="59"/>
      <c r="H117" s="58"/>
      <c r="I117" s="35"/>
      <c r="J117" s="35"/>
      <c r="K117" s="35"/>
      <c r="L117" s="35"/>
      <c r="M117" s="35"/>
      <c r="N117" s="35"/>
      <c r="O117" s="35"/>
      <c r="P117" s="35"/>
      <c r="Q117" s="34"/>
      <c r="R117" s="35"/>
      <c r="S117" s="35"/>
      <c r="T117" s="35"/>
      <c r="U117" s="35"/>
      <c r="V117" s="35"/>
      <c r="W117" s="35"/>
      <c r="X117" s="35"/>
      <c r="Y117" s="35"/>
      <c r="Z117" s="36"/>
      <c r="AA117" s="34"/>
      <c r="AB117" s="35"/>
      <c r="AC117" s="35"/>
      <c r="AD117" s="35"/>
      <c r="AE117" s="36"/>
      <c r="AF117" s="34"/>
      <c r="AG117" s="35"/>
      <c r="AH117" s="35"/>
      <c r="AI117" s="35"/>
      <c r="AJ117" s="35"/>
      <c r="AK117" s="35"/>
      <c r="AL117" s="35"/>
      <c r="AM117" s="35"/>
      <c r="AN117" s="35"/>
      <c r="AO117" s="35"/>
      <c r="AP117" s="36"/>
      <c r="AQ117" s="34"/>
      <c r="AR117" s="35"/>
      <c r="AS117" s="35"/>
      <c r="AT117" s="35"/>
      <c r="AU117" s="35"/>
      <c r="AV117" s="35"/>
      <c r="AW117" s="35"/>
      <c r="AX117" s="37"/>
      <c r="AY117" s="34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7"/>
      <c r="BP117" s="38"/>
      <c r="BQ117" s="35"/>
      <c r="BR117" s="39"/>
      <c r="BS117" s="40"/>
      <c r="BT117" s="60"/>
      <c r="BU117" s="41"/>
      <c r="BV117" s="41"/>
      <c r="BW117" s="41"/>
      <c r="BX117" s="42"/>
      <c r="BY117" s="43"/>
    </row>
    <row r="118" spans="1:77" ht="17.350000000000001" customHeight="1">
      <c r="A118" s="66" t="str">
        <f t="shared" si="4"/>
        <v>010001</v>
      </c>
      <c r="B118" s="63" t="s">
        <v>245</v>
      </c>
      <c r="C118" s="62" t="str">
        <f t="shared" si="6"/>
        <v/>
      </c>
      <c r="D118" s="66" t="str">
        <f t="shared" si="5"/>
        <v/>
      </c>
      <c r="E118" s="32"/>
      <c r="F118" s="33"/>
      <c r="G118" s="59"/>
      <c r="H118" s="58"/>
      <c r="I118" s="35"/>
      <c r="J118" s="35"/>
      <c r="K118" s="35"/>
      <c r="L118" s="35"/>
      <c r="M118" s="35"/>
      <c r="N118" s="35"/>
      <c r="O118" s="35"/>
      <c r="P118" s="35"/>
      <c r="Q118" s="34"/>
      <c r="R118" s="35"/>
      <c r="S118" s="35"/>
      <c r="T118" s="35"/>
      <c r="U118" s="35"/>
      <c r="V118" s="35"/>
      <c r="W118" s="35"/>
      <c r="X118" s="35"/>
      <c r="Y118" s="35"/>
      <c r="Z118" s="36"/>
      <c r="AA118" s="34"/>
      <c r="AB118" s="35"/>
      <c r="AC118" s="35"/>
      <c r="AD118" s="35"/>
      <c r="AE118" s="36"/>
      <c r="AF118" s="34"/>
      <c r="AG118" s="35"/>
      <c r="AH118" s="35"/>
      <c r="AI118" s="35"/>
      <c r="AJ118" s="35"/>
      <c r="AK118" s="35"/>
      <c r="AL118" s="35"/>
      <c r="AM118" s="35"/>
      <c r="AN118" s="35"/>
      <c r="AO118" s="35"/>
      <c r="AP118" s="36"/>
      <c r="AQ118" s="34"/>
      <c r="AR118" s="35"/>
      <c r="AS118" s="35"/>
      <c r="AT118" s="35"/>
      <c r="AU118" s="35"/>
      <c r="AV118" s="35"/>
      <c r="AW118" s="35"/>
      <c r="AX118" s="37"/>
      <c r="AY118" s="34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7"/>
      <c r="BP118" s="38"/>
      <c r="BQ118" s="35"/>
      <c r="BR118" s="39"/>
      <c r="BS118" s="40"/>
      <c r="BT118" s="60"/>
      <c r="BU118" s="41"/>
      <c r="BV118" s="41"/>
      <c r="BW118" s="41"/>
      <c r="BX118" s="42"/>
      <c r="BY118" s="43"/>
    </row>
    <row r="119" spans="1:77" ht="17.350000000000001" customHeight="1">
      <c r="A119" s="66" t="str">
        <f t="shared" si="4"/>
        <v>010001</v>
      </c>
      <c r="B119" s="63" t="s">
        <v>246</v>
      </c>
      <c r="C119" s="62" t="str">
        <f t="shared" si="6"/>
        <v/>
      </c>
      <c r="D119" s="66" t="str">
        <f t="shared" si="5"/>
        <v/>
      </c>
      <c r="E119" s="32"/>
      <c r="F119" s="33"/>
      <c r="G119" s="43"/>
      <c r="H119" s="58"/>
      <c r="I119" s="35"/>
      <c r="J119" s="35"/>
      <c r="K119" s="35"/>
      <c r="L119" s="35"/>
      <c r="M119" s="35"/>
      <c r="N119" s="35"/>
      <c r="O119" s="35"/>
      <c r="P119" s="35"/>
      <c r="Q119" s="34"/>
      <c r="R119" s="35"/>
      <c r="S119" s="35"/>
      <c r="T119" s="35"/>
      <c r="U119" s="35"/>
      <c r="V119" s="35"/>
      <c r="W119" s="35"/>
      <c r="X119" s="35"/>
      <c r="Y119" s="35"/>
      <c r="Z119" s="36"/>
      <c r="AA119" s="34"/>
      <c r="AB119" s="35"/>
      <c r="AC119" s="35"/>
      <c r="AD119" s="35"/>
      <c r="AE119" s="36"/>
      <c r="AF119" s="34"/>
      <c r="AG119" s="35"/>
      <c r="AH119" s="35"/>
      <c r="AI119" s="35"/>
      <c r="AJ119" s="35"/>
      <c r="AK119" s="35"/>
      <c r="AL119" s="35"/>
      <c r="AM119" s="35"/>
      <c r="AN119" s="35"/>
      <c r="AO119" s="35"/>
      <c r="AP119" s="36"/>
      <c r="AQ119" s="34"/>
      <c r="AR119" s="35"/>
      <c r="AS119" s="35"/>
      <c r="AT119" s="35"/>
      <c r="AU119" s="35"/>
      <c r="AV119" s="35"/>
      <c r="AW119" s="35"/>
      <c r="AX119" s="37"/>
      <c r="AY119" s="34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7"/>
      <c r="BP119" s="38"/>
      <c r="BQ119" s="35"/>
      <c r="BR119" s="39"/>
      <c r="BS119" s="40"/>
      <c r="BT119" s="60"/>
      <c r="BU119" s="41"/>
      <c r="BV119" s="41"/>
      <c r="BW119" s="41"/>
      <c r="BX119" s="42"/>
      <c r="BY119" s="43"/>
    </row>
    <row r="120" spans="1:77" ht="17.350000000000001" customHeight="1">
      <c r="A120" s="66" t="str">
        <f t="shared" si="4"/>
        <v>010001</v>
      </c>
      <c r="B120" s="63" t="s">
        <v>247</v>
      </c>
      <c r="C120" s="62" t="str">
        <f t="shared" si="6"/>
        <v/>
      </c>
      <c r="D120" s="66" t="str">
        <f t="shared" si="5"/>
        <v/>
      </c>
      <c r="E120" s="32"/>
      <c r="F120" s="33"/>
      <c r="G120" s="59"/>
      <c r="H120" s="58"/>
      <c r="I120" s="35"/>
      <c r="J120" s="35"/>
      <c r="K120" s="35"/>
      <c r="L120" s="35"/>
      <c r="M120" s="35"/>
      <c r="N120" s="35"/>
      <c r="O120" s="35"/>
      <c r="P120" s="35"/>
      <c r="Q120" s="34"/>
      <c r="R120" s="35"/>
      <c r="S120" s="35"/>
      <c r="T120" s="35"/>
      <c r="U120" s="35"/>
      <c r="V120" s="35"/>
      <c r="W120" s="35"/>
      <c r="X120" s="35"/>
      <c r="Y120" s="35"/>
      <c r="Z120" s="36"/>
      <c r="AA120" s="34"/>
      <c r="AB120" s="35"/>
      <c r="AC120" s="35"/>
      <c r="AD120" s="35"/>
      <c r="AE120" s="36"/>
      <c r="AF120" s="34"/>
      <c r="AG120" s="35"/>
      <c r="AH120" s="35"/>
      <c r="AI120" s="35"/>
      <c r="AJ120" s="35"/>
      <c r="AK120" s="35"/>
      <c r="AL120" s="35"/>
      <c r="AM120" s="35"/>
      <c r="AN120" s="35"/>
      <c r="AO120" s="35"/>
      <c r="AP120" s="36"/>
      <c r="AQ120" s="34"/>
      <c r="AR120" s="35"/>
      <c r="AS120" s="35"/>
      <c r="AT120" s="35"/>
      <c r="AU120" s="35"/>
      <c r="AV120" s="35"/>
      <c r="AW120" s="35"/>
      <c r="AX120" s="37"/>
      <c r="AY120" s="34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7"/>
      <c r="BP120" s="38"/>
      <c r="BQ120" s="35"/>
      <c r="BR120" s="39"/>
      <c r="BS120" s="40"/>
      <c r="BT120" s="60"/>
      <c r="BU120" s="41"/>
      <c r="BV120" s="41"/>
      <c r="BW120" s="41"/>
      <c r="BX120" s="42"/>
      <c r="BY120" s="43"/>
    </row>
    <row r="121" spans="1:77" ht="17.350000000000001" customHeight="1">
      <c r="A121" s="66" t="str">
        <f t="shared" si="4"/>
        <v>010001</v>
      </c>
      <c r="B121" s="63" t="s">
        <v>248</v>
      </c>
      <c r="C121" s="62" t="str">
        <f t="shared" si="6"/>
        <v/>
      </c>
      <c r="D121" s="66" t="str">
        <f t="shared" si="5"/>
        <v/>
      </c>
      <c r="E121" s="32"/>
      <c r="F121" s="33"/>
      <c r="G121" s="59"/>
      <c r="H121" s="58"/>
      <c r="I121" s="35"/>
      <c r="J121" s="35"/>
      <c r="K121" s="35"/>
      <c r="L121" s="35"/>
      <c r="M121" s="35"/>
      <c r="N121" s="35"/>
      <c r="O121" s="35"/>
      <c r="P121" s="35"/>
      <c r="Q121" s="34"/>
      <c r="R121" s="35"/>
      <c r="S121" s="35"/>
      <c r="T121" s="35"/>
      <c r="U121" s="35"/>
      <c r="V121" s="35"/>
      <c r="W121" s="35"/>
      <c r="X121" s="35"/>
      <c r="Y121" s="35"/>
      <c r="Z121" s="36"/>
      <c r="AA121" s="34"/>
      <c r="AB121" s="35"/>
      <c r="AC121" s="35"/>
      <c r="AD121" s="35"/>
      <c r="AE121" s="36"/>
      <c r="AF121" s="34"/>
      <c r="AG121" s="35"/>
      <c r="AH121" s="35"/>
      <c r="AI121" s="35"/>
      <c r="AJ121" s="35"/>
      <c r="AK121" s="35"/>
      <c r="AL121" s="35"/>
      <c r="AM121" s="35"/>
      <c r="AN121" s="35"/>
      <c r="AO121" s="35"/>
      <c r="AP121" s="36"/>
      <c r="AQ121" s="34"/>
      <c r="AR121" s="35"/>
      <c r="AS121" s="35"/>
      <c r="AT121" s="35"/>
      <c r="AU121" s="35"/>
      <c r="AV121" s="35"/>
      <c r="AW121" s="35"/>
      <c r="AX121" s="37"/>
      <c r="AY121" s="34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7"/>
      <c r="BP121" s="38"/>
      <c r="BQ121" s="35"/>
      <c r="BR121" s="39"/>
      <c r="BS121" s="40"/>
      <c r="BT121" s="60"/>
      <c r="BU121" s="41"/>
      <c r="BV121" s="41"/>
      <c r="BW121" s="41"/>
      <c r="BX121" s="42"/>
      <c r="BY121" s="43"/>
    </row>
    <row r="122" spans="1:77" ht="17.350000000000001" customHeight="1">
      <c r="A122" s="66" t="str">
        <f t="shared" si="4"/>
        <v>010001</v>
      </c>
      <c r="B122" s="63" t="s">
        <v>249</v>
      </c>
      <c r="C122" s="62" t="str">
        <f t="shared" si="6"/>
        <v/>
      </c>
      <c r="D122" s="66" t="str">
        <f t="shared" si="5"/>
        <v/>
      </c>
      <c r="E122" s="32"/>
      <c r="F122" s="33"/>
      <c r="G122" s="59"/>
      <c r="H122" s="58"/>
      <c r="I122" s="35"/>
      <c r="J122" s="35"/>
      <c r="K122" s="35"/>
      <c r="L122" s="35"/>
      <c r="M122" s="35"/>
      <c r="N122" s="35"/>
      <c r="O122" s="35"/>
      <c r="P122" s="35"/>
      <c r="Q122" s="34"/>
      <c r="R122" s="35"/>
      <c r="S122" s="35"/>
      <c r="T122" s="35"/>
      <c r="U122" s="35"/>
      <c r="V122" s="35"/>
      <c r="W122" s="35"/>
      <c r="X122" s="35"/>
      <c r="Y122" s="35"/>
      <c r="Z122" s="36"/>
      <c r="AA122" s="34"/>
      <c r="AB122" s="35"/>
      <c r="AC122" s="35"/>
      <c r="AD122" s="35"/>
      <c r="AE122" s="36"/>
      <c r="AF122" s="34"/>
      <c r="AG122" s="35"/>
      <c r="AH122" s="35"/>
      <c r="AI122" s="35"/>
      <c r="AJ122" s="35"/>
      <c r="AK122" s="35"/>
      <c r="AL122" s="35"/>
      <c r="AM122" s="35"/>
      <c r="AN122" s="35"/>
      <c r="AO122" s="35"/>
      <c r="AP122" s="36"/>
      <c r="AQ122" s="34"/>
      <c r="AR122" s="35"/>
      <c r="AS122" s="35"/>
      <c r="AT122" s="35"/>
      <c r="AU122" s="35"/>
      <c r="AV122" s="35"/>
      <c r="AW122" s="35"/>
      <c r="AX122" s="37"/>
      <c r="AY122" s="34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7"/>
      <c r="BP122" s="38"/>
      <c r="BQ122" s="35"/>
      <c r="BR122" s="39"/>
      <c r="BS122" s="40"/>
      <c r="BT122" s="60"/>
      <c r="BU122" s="41"/>
      <c r="BV122" s="41"/>
      <c r="BW122" s="41"/>
      <c r="BX122" s="42"/>
      <c r="BY122" s="43"/>
    </row>
    <row r="123" spans="1:77" ht="17.350000000000001" customHeight="1">
      <c r="A123" s="66" t="str">
        <f t="shared" si="4"/>
        <v>010001</v>
      </c>
      <c r="B123" s="63" t="s">
        <v>250</v>
      </c>
      <c r="C123" s="62" t="str">
        <f t="shared" si="6"/>
        <v/>
      </c>
      <c r="D123" s="66" t="str">
        <f t="shared" si="5"/>
        <v/>
      </c>
      <c r="E123" s="32"/>
      <c r="F123" s="33"/>
      <c r="G123" s="59"/>
      <c r="H123" s="58"/>
      <c r="I123" s="35"/>
      <c r="J123" s="35"/>
      <c r="K123" s="35"/>
      <c r="L123" s="35"/>
      <c r="M123" s="35"/>
      <c r="N123" s="35"/>
      <c r="O123" s="35"/>
      <c r="P123" s="35"/>
      <c r="Q123" s="34"/>
      <c r="R123" s="35"/>
      <c r="S123" s="35"/>
      <c r="T123" s="35"/>
      <c r="U123" s="35"/>
      <c r="V123" s="35"/>
      <c r="W123" s="35"/>
      <c r="X123" s="35"/>
      <c r="Y123" s="35"/>
      <c r="Z123" s="36"/>
      <c r="AA123" s="34"/>
      <c r="AB123" s="35"/>
      <c r="AC123" s="35"/>
      <c r="AD123" s="35"/>
      <c r="AE123" s="36"/>
      <c r="AF123" s="34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Q123" s="34"/>
      <c r="AR123" s="35"/>
      <c r="AS123" s="35"/>
      <c r="AT123" s="35"/>
      <c r="AU123" s="35"/>
      <c r="AV123" s="35"/>
      <c r="AW123" s="35"/>
      <c r="AX123" s="37"/>
      <c r="AY123" s="34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7"/>
      <c r="BP123" s="38"/>
      <c r="BQ123" s="35"/>
      <c r="BR123" s="39"/>
      <c r="BS123" s="40"/>
      <c r="BT123" s="60"/>
      <c r="BU123" s="41"/>
      <c r="BV123" s="41"/>
      <c r="BW123" s="41"/>
      <c r="BX123" s="42"/>
      <c r="BY123" s="43"/>
    </row>
    <row r="124" spans="1:77" ht="17.350000000000001" customHeight="1">
      <c r="A124" s="66" t="str">
        <f t="shared" si="4"/>
        <v>010001</v>
      </c>
      <c r="B124" s="63" t="s">
        <v>251</v>
      </c>
      <c r="C124" s="62" t="str">
        <f t="shared" si="6"/>
        <v/>
      </c>
      <c r="D124" s="66" t="str">
        <f t="shared" si="5"/>
        <v/>
      </c>
      <c r="E124" s="32"/>
      <c r="F124" s="33"/>
      <c r="G124" s="59"/>
      <c r="H124" s="58"/>
      <c r="I124" s="35"/>
      <c r="J124" s="35"/>
      <c r="K124" s="35"/>
      <c r="L124" s="35"/>
      <c r="M124" s="35"/>
      <c r="N124" s="35"/>
      <c r="O124" s="35"/>
      <c r="P124" s="35"/>
      <c r="Q124" s="34"/>
      <c r="R124" s="35"/>
      <c r="S124" s="35"/>
      <c r="T124" s="35"/>
      <c r="U124" s="35"/>
      <c r="V124" s="35"/>
      <c r="W124" s="35"/>
      <c r="X124" s="35"/>
      <c r="Y124" s="35"/>
      <c r="Z124" s="36"/>
      <c r="AA124" s="34"/>
      <c r="AB124" s="35"/>
      <c r="AC124" s="35"/>
      <c r="AD124" s="35"/>
      <c r="AE124" s="36"/>
      <c r="AF124" s="34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Q124" s="34"/>
      <c r="AR124" s="35"/>
      <c r="AS124" s="35"/>
      <c r="AT124" s="35"/>
      <c r="AU124" s="35"/>
      <c r="AV124" s="35"/>
      <c r="AW124" s="35"/>
      <c r="AX124" s="37"/>
      <c r="AY124" s="34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7"/>
      <c r="BP124" s="38"/>
      <c r="BQ124" s="35"/>
      <c r="BR124" s="39"/>
      <c r="BS124" s="40"/>
      <c r="BT124" s="60"/>
      <c r="BU124" s="41"/>
      <c r="BV124" s="41"/>
      <c r="BW124" s="41"/>
      <c r="BX124" s="42"/>
      <c r="BY124" s="43"/>
    </row>
    <row r="125" spans="1:77" ht="17.350000000000001" customHeight="1">
      <c r="A125" s="66" t="str">
        <f t="shared" si="4"/>
        <v>010001</v>
      </c>
      <c r="B125" s="63" t="s">
        <v>252</v>
      </c>
      <c r="C125" s="62" t="str">
        <f t="shared" si="6"/>
        <v/>
      </c>
      <c r="D125" s="66" t="str">
        <f t="shared" si="5"/>
        <v/>
      </c>
      <c r="E125" s="32"/>
      <c r="F125" s="33"/>
      <c r="G125" s="59"/>
      <c r="H125" s="58"/>
      <c r="I125" s="35"/>
      <c r="J125" s="35"/>
      <c r="K125" s="35"/>
      <c r="L125" s="35"/>
      <c r="M125" s="35"/>
      <c r="N125" s="35"/>
      <c r="O125" s="35"/>
      <c r="P125" s="35"/>
      <c r="Q125" s="34"/>
      <c r="R125" s="35"/>
      <c r="S125" s="35"/>
      <c r="T125" s="35"/>
      <c r="U125" s="35"/>
      <c r="V125" s="35"/>
      <c r="W125" s="35"/>
      <c r="X125" s="35"/>
      <c r="Y125" s="35"/>
      <c r="Z125" s="36"/>
      <c r="AA125" s="34"/>
      <c r="AB125" s="35"/>
      <c r="AC125" s="35"/>
      <c r="AD125" s="35"/>
      <c r="AE125" s="36"/>
      <c r="AF125" s="34"/>
      <c r="AG125" s="35"/>
      <c r="AH125" s="35"/>
      <c r="AI125" s="35"/>
      <c r="AJ125" s="35"/>
      <c r="AK125" s="35"/>
      <c r="AL125" s="35"/>
      <c r="AM125" s="35"/>
      <c r="AN125" s="35"/>
      <c r="AO125" s="35"/>
      <c r="AP125" s="36"/>
      <c r="AQ125" s="34"/>
      <c r="AR125" s="35"/>
      <c r="AS125" s="35"/>
      <c r="AT125" s="35"/>
      <c r="AU125" s="35"/>
      <c r="AV125" s="35"/>
      <c r="AW125" s="35"/>
      <c r="AX125" s="37"/>
      <c r="AY125" s="34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7"/>
      <c r="BP125" s="38"/>
      <c r="BQ125" s="35"/>
      <c r="BR125" s="39"/>
      <c r="BS125" s="40"/>
      <c r="BT125" s="60"/>
      <c r="BU125" s="41"/>
      <c r="BV125" s="41"/>
      <c r="BW125" s="41"/>
      <c r="BX125" s="42"/>
      <c r="BY125" s="43"/>
    </row>
    <row r="126" spans="1:77" ht="17.350000000000001" customHeight="1">
      <c r="A126" s="66" t="str">
        <f t="shared" si="4"/>
        <v>010001</v>
      </c>
      <c r="B126" s="63" t="s">
        <v>253</v>
      </c>
      <c r="C126" s="62" t="str">
        <f t="shared" si="6"/>
        <v/>
      </c>
      <c r="D126" s="66" t="str">
        <f t="shared" si="5"/>
        <v/>
      </c>
      <c r="E126" s="32"/>
      <c r="F126" s="33"/>
      <c r="G126" s="59"/>
      <c r="H126" s="58"/>
      <c r="I126" s="35"/>
      <c r="J126" s="35"/>
      <c r="K126" s="35"/>
      <c r="L126" s="35"/>
      <c r="M126" s="35"/>
      <c r="N126" s="35"/>
      <c r="O126" s="35"/>
      <c r="P126" s="35"/>
      <c r="Q126" s="34"/>
      <c r="R126" s="35"/>
      <c r="S126" s="35"/>
      <c r="T126" s="35"/>
      <c r="U126" s="35"/>
      <c r="V126" s="35"/>
      <c r="W126" s="35"/>
      <c r="X126" s="35"/>
      <c r="Y126" s="35"/>
      <c r="Z126" s="36"/>
      <c r="AA126" s="34"/>
      <c r="AB126" s="35"/>
      <c r="AC126" s="35"/>
      <c r="AD126" s="35"/>
      <c r="AE126" s="36"/>
      <c r="AF126" s="34"/>
      <c r="AG126" s="35"/>
      <c r="AH126" s="35"/>
      <c r="AI126" s="35"/>
      <c r="AJ126" s="35"/>
      <c r="AK126" s="35"/>
      <c r="AL126" s="35"/>
      <c r="AM126" s="35"/>
      <c r="AN126" s="35"/>
      <c r="AO126" s="35"/>
      <c r="AP126" s="36"/>
      <c r="AQ126" s="34"/>
      <c r="AR126" s="35"/>
      <c r="AS126" s="35"/>
      <c r="AT126" s="35"/>
      <c r="AU126" s="35"/>
      <c r="AV126" s="35"/>
      <c r="AW126" s="35"/>
      <c r="AX126" s="37"/>
      <c r="AY126" s="34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7"/>
      <c r="BP126" s="38"/>
      <c r="BQ126" s="35"/>
      <c r="BR126" s="39"/>
      <c r="BS126" s="40"/>
      <c r="BT126" s="60"/>
      <c r="BU126" s="41"/>
      <c r="BV126" s="41"/>
      <c r="BW126" s="41"/>
      <c r="BX126" s="42"/>
      <c r="BY126" s="43"/>
    </row>
    <row r="127" spans="1:77" ht="17.350000000000001" customHeight="1">
      <c r="A127" s="66" t="str">
        <f t="shared" si="4"/>
        <v>010001</v>
      </c>
      <c r="B127" s="63" t="s">
        <v>254</v>
      </c>
      <c r="C127" s="62" t="str">
        <f t="shared" si="6"/>
        <v/>
      </c>
      <c r="D127" s="66" t="str">
        <f t="shared" si="5"/>
        <v/>
      </c>
      <c r="E127" s="32"/>
      <c r="F127" s="33"/>
      <c r="G127" s="59"/>
      <c r="H127" s="58"/>
      <c r="I127" s="35"/>
      <c r="J127" s="35"/>
      <c r="K127" s="35"/>
      <c r="L127" s="35"/>
      <c r="M127" s="35"/>
      <c r="N127" s="35"/>
      <c r="O127" s="35"/>
      <c r="P127" s="35"/>
      <c r="Q127" s="34"/>
      <c r="R127" s="35"/>
      <c r="S127" s="35"/>
      <c r="T127" s="35"/>
      <c r="U127" s="35"/>
      <c r="V127" s="35"/>
      <c r="W127" s="35"/>
      <c r="X127" s="35"/>
      <c r="Y127" s="35"/>
      <c r="Z127" s="36"/>
      <c r="AA127" s="34"/>
      <c r="AB127" s="35"/>
      <c r="AC127" s="35"/>
      <c r="AD127" s="35"/>
      <c r="AE127" s="36"/>
      <c r="AF127" s="34"/>
      <c r="AG127" s="35"/>
      <c r="AH127" s="35"/>
      <c r="AI127" s="35"/>
      <c r="AJ127" s="35"/>
      <c r="AK127" s="35"/>
      <c r="AL127" s="35"/>
      <c r="AM127" s="35"/>
      <c r="AN127" s="35"/>
      <c r="AO127" s="35"/>
      <c r="AP127" s="36"/>
      <c r="AQ127" s="34"/>
      <c r="AR127" s="35"/>
      <c r="AS127" s="35"/>
      <c r="AT127" s="35"/>
      <c r="AU127" s="35"/>
      <c r="AV127" s="35"/>
      <c r="AW127" s="35"/>
      <c r="AX127" s="37"/>
      <c r="AY127" s="34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7"/>
      <c r="BP127" s="38"/>
      <c r="BQ127" s="35"/>
      <c r="BR127" s="39"/>
      <c r="BS127" s="40"/>
      <c r="BT127" s="60"/>
      <c r="BU127" s="41"/>
      <c r="BV127" s="41"/>
      <c r="BW127" s="41"/>
      <c r="BX127" s="42"/>
      <c r="BY127" s="43"/>
    </row>
    <row r="128" spans="1:77" ht="17.350000000000001" customHeight="1">
      <c r="A128" s="66" t="str">
        <f t="shared" si="4"/>
        <v>010001</v>
      </c>
      <c r="B128" s="63" t="s">
        <v>255</v>
      </c>
      <c r="C128" s="62" t="str">
        <f t="shared" si="6"/>
        <v/>
      </c>
      <c r="D128" s="66" t="str">
        <f t="shared" si="5"/>
        <v/>
      </c>
      <c r="E128" s="32"/>
      <c r="F128" s="33"/>
      <c r="G128" s="59"/>
      <c r="H128" s="58"/>
      <c r="I128" s="35"/>
      <c r="J128" s="35"/>
      <c r="K128" s="35"/>
      <c r="L128" s="35"/>
      <c r="M128" s="35"/>
      <c r="N128" s="35"/>
      <c r="O128" s="35"/>
      <c r="P128" s="35"/>
      <c r="Q128" s="34"/>
      <c r="R128" s="35"/>
      <c r="S128" s="35"/>
      <c r="T128" s="35"/>
      <c r="U128" s="35"/>
      <c r="V128" s="35"/>
      <c r="W128" s="35"/>
      <c r="X128" s="35"/>
      <c r="Y128" s="35"/>
      <c r="Z128" s="36"/>
      <c r="AA128" s="34"/>
      <c r="AB128" s="35"/>
      <c r="AC128" s="35"/>
      <c r="AD128" s="35"/>
      <c r="AE128" s="36"/>
      <c r="AF128" s="34"/>
      <c r="AG128" s="35"/>
      <c r="AH128" s="35"/>
      <c r="AI128" s="35"/>
      <c r="AJ128" s="35"/>
      <c r="AK128" s="35"/>
      <c r="AL128" s="35"/>
      <c r="AM128" s="35"/>
      <c r="AN128" s="35"/>
      <c r="AO128" s="35"/>
      <c r="AP128" s="36"/>
      <c r="AQ128" s="34"/>
      <c r="AR128" s="35"/>
      <c r="AS128" s="35"/>
      <c r="AT128" s="35"/>
      <c r="AU128" s="35"/>
      <c r="AV128" s="35"/>
      <c r="AW128" s="35"/>
      <c r="AX128" s="37"/>
      <c r="AY128" s="34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7"/>
      <c r="BP128" s="38"/>
      <c r="BQ128" s="35"/>
      <c r="BR128" s="39"/>
      <c r="BS128" s="40"/>
      <c r="BT128" s="60"/>
      <c r="BU128" s="41"/>
      <c r="BV128" s="41"/>
      <c r="BW128" s="41"/>
      <c r="BX128" s="42"/>
      <c r="BY128" s="43"/>
    </row>
    <row r="129" spans="1:77" ht="17.350000000000001" customHeight="1">
      <c r="A129" s="66" t="str">
        <f t="shared" si="4"/>
        <v>010001</v>
      </c>
      <c r="B129" s="63" t="s">
        <v>256</v>
      </c>
      <c r="C129" s="62" t="str">
        <f t="shared" si="6"/>
        <v/>
      </c>
      <c r="D129" s="66" t="str">
        <f t="shared" si="5"/>
        <v/>
      </c>
      <c r="E129" s="32"/>
      <c r="F129" s="33"/>
      <c r="G129" s="59"/>
      <c r="H129" s="58"/>
      <c r="I129" s="35"/>
      <c r="J129" s="35"/>
      <c r="K129" s="35"/>
      <c r="L129" s="35"/>
      <c r="M129" s="35"/>
      <c r="N129" s="35"/>
      <c r="O129" s="35"/>
      <c r="P129" s="35"/>
      <c r="Q129" s="34"/>
      <c r="R129" s="35"/>
      <c r="S129" s="35"/>
      <c r="T129" s="35"/>
      <c r="U129" s="35"/>
      <c r="V129" s="35"/>
      <c r="W129" s="35"/>
      <c r="X129" s="35"/>
      <c r="Y129" s="35"/>
      <c r="Z129" s="36"/>
      <c r="AA129" s="34"/>
      <c r="AB129" s="35"/>
      <c r="AC129" s="35"/>
      <c r="AD129" s="35"/>
      <c r="AE129" s="36"/>
      <c r="AF129" s="34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Q129" s="34"/>
      <c r="AR129" s="35"/>
      <c r="AS129" s="35"/>
      <c r="AT129" s="35"/>
      <c r="AU129" s="35"/>
      <c r="AV129" s="35"/>
      <c r="AW129" s="35"/>
      <c r="AX129" s="37"/>
      <c r="AY129" s="34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7"/>
      <c r="BP129" s="38"/>
      <c r="BQ129" s="35"/>
      <c r="BR129" s="39"/>
      <c r="BS129" s="40"/>
      <c r="BT129" s="60"/>
      <c r="BU129" s="41"/>
      <c r="BV129" s="41"/>
      <c r="BW129" s="41"/>
      <c r="BX129" s="42"/>
      <c r="BY129" s="43"/>
    </row>
    <row r="130" spans="1:77" ht="17.350000000000001" customHeight="1">
      <c r="A130" s="66" t="str">
        <f t="shared" si="4"/>
        <v>010001</v>
      </c>
      <c r="B130" s="63" t="s">
        <v>257</v>
      </c>
      <c r="C130" s="62" t="str">
        <f t="shared" si="6"/>
        <v/>
      </c>
      <c r="D130" s="66" t="str">
        <f t="shared" si="5"/>
        <v/>
      </c>
      <c r="E130" s="32"/>
      <c r="F130" s="33"/>
      <c r="G130" s="59"/>
      <c r="H130" s="58"/>
      <c r="I130" s="35"/>
      <c r="J130" s="35"/>
      <c r="K130" s="35"/>
      <c r="L130" s="35"/>
      <c r="M130" s="35"/>
      <c r="N130" s="35"/>
      <c r="O130" s="35"/>
      <c r="P130" s="35"/>
      <c r="Q130" s="34"/>
      <c r="R130" s="35"/>
      <c r="S130" s="35"/>
      <c r="T130" s="35"/>
      <c r="U130" s="35"/>
      <c r="V130" s="35"/>
      <c r="W130" s="35"/>
      <c r="X130" s="35"/>
      <c r="Y130" s="35"/>
      <c r="Z130" s="36"/>
      <c r="AA130" s="34"/>
      <c r="AB130" s="35"/>
      <c r="AC130" s="35"/>
      <c r="AD130" s="35"/>
      <c r="AE130" s="36"/>
      <c r="AF130" s="34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Q130" s="34"/>
      <c r="AR130" s="35"/>
      <c r="AS130" s="35"/>
      <c r="AT130" s="35"/>
      <c r="AU130" s="35"/>
      <c r="AV130" s="35"/>
      <c r="AW130" s="35"/>
      <c r="AX130" s="37"/>
      <c r="AY130" s="34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7"/>
      <c r="BP130" s="38"/>
      <c r="BQ130" s="35"/>
      <c r="BR130" s="39"/>
      <c r="BS130" s="40"/>
      <c r="BT130" s="60"/>
      <c r="BU130" s="41"/>
      <c r="BV130" s="41"/>
      <c r="BW130" s="41"/>
      <c r="BX130" s="42"/>
      <c r="BY130" s="43"/>
    </row>
    <row r="131" spans="1:77" ht="17.350000000000001" customHeight="1">
      <c r="A131" s="66" t="str">
        <f t="shared" si="4"/>
        <v>010001</v>
      </c>
      <c r="B131" s="63" t="s">
        <v>258</v>
      </c>
      <c r="C131" s="62" t="str">
        <f t="shared" si="6"/>
        <v/>
      </c>
      <c r="D131" s="66" t="str">
        <f t="shared" si="5"/>
        <v/>
      </c>
      <c r="E131" s="32"/>
      <c r="F131" s="33"/>
      <c r="G131" s="59"/>
      <c r="H131" s="58"/>
      <c r="I131" s="35"/>
      <c r="J131" s="35"/>
      <c r="K131" s="35"/>
      <c r="L131" s="35"/>
      <c r="M131" s="35"/>
      <c r="N131" s="35"/>
      <c r="O131" s="35"/>
      <c r="P131" s="35"/>
      <c r="Q131" s="34"/>
      <c r="R131" s="35"/>
      <c r="S131" s="35"/>
      <c r="T131" s="35"/>
      <c r="U131" s="35"/>
      <c r="V131" s="35"/>
      <c r="W131" s="35"/>
      <c r="X131" s="35"/>
      <c r="Y131" s="35"/>
      <c r="Z131" s="36"/>
      <c r="AA131" s="34"/>
      <c r="AB131" s="35"/>
      <c r="AC131" s="35"/>
      <c r="AD131" s="35"/>
      <c r="AE131" s="36"/>
      <c r="AF131" s="34"/>
      <c r="AG131" s="35"/>
      <c r="AH131" s="35"/>
      <c r="AI131" s="35"/>
      <c r="AJ131" s="35"/>
      <c r="AK131" s="35"/>
      <c r="AL131" s="35"/>
      <c r="AM131" s="35"/>
      <c r="AN131" s="35"/>
      <c r="AO131" s="35"/>
      <c r="AP131" s="36"/>
      <c r="AQ131" s="34"/>
      <c r="AR131" s="35"/>
      <c r="AS131" s="35"/>
      <c r="AT131" s="35"/>
      <c r="AU131" s="35"/>
      <c r="AV131" s="35"/>
      <c r="AW131" s="35"/>
      <c r="AX131" s="37"/>
      <c r="AY131" s="34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7"/>
      <c r="BP131" s="38"/>
      <c r="BQ131" s="35"/>
      <c r="BR131" s="39"/>
      <c r="BS131" s="40"/>
      <c r="BT131" s="60"/>
      <c r="BU131" s="41"/>
      <c r="BV131" s="41"/>
      <c r="BW131" s="41"/>
      <c r="BX131" s="42"/>
      <c r="BY131" s="43"/>
    </row>
    <row r="132" spans="1:77" ht="17.350000000000001" customHeight="1">
      <c r="A132" s="66" t="str">
        <f t="shared" si="4"/>
        <v>010001</v>
      </c>
      <c r="B132" s="63" t="s">
        <v>259</v>
      </c>
      <c r="C132" s="62" t="str">
        <f t="shared" si="6"/>
        <v/>
      </c>
      <c r="D132" s="66" t="str">
        <f t="shared" si="5"/>
        <v/>
      </c>
      <c r="E132" s="32"/>
      <c r="F132" s="33"/>
      <c r="G132" s="59"/>
      <c r="H132" s="58"/>
      <c r="I132" s="35"/>
      <c r="J132" s="35"/>
      <c r="K132" s="35"/>
      <c r="L132" s="35"/>
      <c r="M132" s="35"/>
      <c r="N132" s="35"/>
      <c r="O132" s="35"/>
      <c r="P132" s="35"/>
      <c r="Q132" s="34"/>
      <c r="R132" s="35"/>
      <c r="S132" s="35"/>
      <c r="T132" s="35"/>
      <c r="U132" s="35"/>
      <c r="V132" s="35"/>
      <c r="W132" s="35"/>
      <c r="X132" s="35"/>
      <c r="Y132" s="35"/>
      <c r="Z132" s="36"/>
      <c r="AA132" s="34"/>
      <c r="AB132" s="35"/>
      <c r="AC132" s="35"/>
      <c r="AD132" s="35"/>
      <c r="AE132" s="36"/>
      <c r="AF132" s="34"/>
      <c r="AG132" s="35"/>
      <c r="AH132" s="35"/>
      <c r="AI132" s="35"/>
      <c r="AJ132" s="35"/>
      <c r="AK132" s="35"/>
      <c r="AL132" s="35"/>
      <c r="AM132" s="35"/>
      <c r="AN132" s="35"/>
      <c r="AO132" s="35"/>
      <c r="AP132" s="36"/>
      <c r="AQ132" s="34"/>
      <c r="AR132" s="35"/>
      <c r="AS132" s="35"/>
      <c r="AT132" s="35"/>
      <c r="AU132" s="35"/>
      <c r="AV132" s="35"/>
      <c r="AW132" s="35"/>
      <c r="AX132" s="37"/>
      <c r="AY132" s="34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7"/>
      <c r="BP132" s="38"/>
      <c r="BQ132" s="35"/>
      <c r="BR132" s="39"/>
      <c r="BS132" s="40"/>
      <c r="BT132" s="60"/>
      <c r="BU132" s="41"/>
      <c r="BV132" s="41"/>
      <c r="BW132" s="41"/>
      <c r="BX132" s="42"/>
      <c r="BY132" s="43"/>
    </row>
    <row r="133" spans="1:77" ht="17.350000000000001" customHeight="1">
      <c r="A133" s="66" t="str">
        <f t="shared" ref="A133:A196" si="7">+$A$3</f>
        <v>010001</v>
      </c>
      <c r="B133" s="63" t="s">
        <v>260</v>
      </c>
      <c r="C133" s="62" t="str">
        <f t="shared" si="6"/>
        <v/>
      </c>
      <c r="D133" s="66" t="str">
        <f t="shared" ref="D133:D196" si="8">IF(E133="","",$D$3)</f>
        <v/>
      </c>
      <c r="E133" s="32"/>
      <c r="F133" s="33"/>
      <c r="G133" s="59"/>
      <c r="H133" s="58"/>
      <c r="I133" s="35"/>
      <c r="J133" s="35"/>
      <c r="K133" s="35"/>
      <c r="L133" s="35"/>
      <c r="M133" s="35"/>
      <c r="N133" s="35"/>
      <c r="O133" s="35"/>
      <c r="P133" s="35"/>
      <c r="Q133" s="34"/>
      <c r="R133" s="35"/>
      <c r="S133" s="35"/>
      <c r="T133" s="35"/>
      <c r="U133" s="35"/>
      <c r="V133" s="35"/>
      <c r="W133" s="35"/>
      <c r="X133" s="35"/>
      <c r="Y133" s="35"/>
      <c r="Z133" s="36"/>
      <c r="AA133" s="34"/>
      <c r="AB133" s="35"/>
      <c r="AC133" s="35"/>
      <c r="AD133" s="35"/>
      <c r="AE133" s="36"/>
      <c r="AF133" s="34"/>
      <c r="AG133" s="35"/>
      <c r="AH133" s="35"/>
      <c r="AI133" s="35"/>
      <c r="AJ133" s="35"/>
      <c r="AK133" s="35"/>
      <c r="AL133" s="35"/>
      <c r="AM133" s="35"/>
      <c r="AN133" s="35"/>
      <c r="AO133" s="35"/>
      <c r="AP133" s="36"/>
      <c r="AQ133" s="34"/>
      <c r="AR133" s="35"/>
      <c r="AS133" s="35"/>
      <c r="AT133" s="35"/>
      <c r="AU133" s="35"/>
      <c r="AV133" s="35"/>
      <c r="AW133" s="35"/>
      <c r="AX133" s="37"/>
      <c r="AY133" s="34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7"/>
      <c r="BP133" s="38"/>
      <c r="BQ133" s="35"/>
      <c r="BR133" s="39"/>
      <c r="BS133" s="40"/>
      <c r="BT133" s="60"/>
      <c r="BU133" s="41"/>
      <c r="BV133" s="41"/>
      <c r="BW133" s="41"/>
      <c r="BX133" s="42"/>
      <c r="BY133" s="43"/>
    </row>
    <row r="134" spans="1:77" ht="17.350000000000001" customHeight="1">
      <c r="A134" s="66" t="str">
        <f t="shared" si="7"/>
        <v>010001</v>
      </c>
      <c r="B134" s="63" t="s">
        <v>261</v>
      </c>
      <c r="C134" s="62" t="str">
        <f t="shared" si="6"/>
        <v/>
      </c>
      <c r="D134" s="66" t="str">
        <f t="shared" si="8"/>
        <v/>
      </c>
      <c r="E134" s="32"/>
      <c r="F134" s="33"/>
      <c r="G134" s="59"/>
      <c r="H134" s="58"/>
      <c r="I134" s="35"/>
      <c r="J134" s="35"/>
      <c r="K134" s="35"/>
      <c r="L134" s="35"/>
      <c r="M134" s="35"/>
      <c r="N134" s="35"/>
      <c r="O134" s="35"/>
      <c r="P134" s="35"/>
      <c r="Q134" s="34"/>
      <c r="R134" s="35"/>
      <c r="S134" s="35"/>
      <c r="T134" s="35"/>
      <c r="U134" s="35"/>
      <c r="V134" s="35"/>
      <c r="W134" s="35"/>
      <c r="X134" s="35"/>
      <c r="Y134" s="35"/>
      <c r="Z134" s="36"/>
      <c r="AA134" s="34"/>
      <c r="AB134" s="35"/>
      <c r="AC134" s="35"/>
      <c r="AD134" s="35"/>
      <c r="AE134" s="36"/>
      <c r="AF134" s="34"/>
      <c r="AG134" s="35"/>
      <c r="AH134" s="35"/>
      <c r="AI134" s="35"/>
      <c r="AJ134" s="35"/>
      <c r="AK134" s="35"/>
      <c r="AL134" s="35"/>
      <c r="AM134" s="35"/>
      <c r="AN134" s="35"/>
      <c r="AO134" s="35"/>
      <c r="AP134" s="36"/>
      <c r="AQ134" s="34"/>
      <c r="AR134" s="35"/>
      <c r="AS134" s="35"/>
      <c r="AT134" s="35"/>
      <c r="AU134" s="35"/>
      <c r="AV134" s="35"/>
      <c r="AW134" s="35"/>
      <c r="AX134" s="37"/>
      <c r="AY134" s="34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7"/>
      <c r="BP134" s="38"/>
      <c r="BQ134" s="35"/>
      <c r="BR134" s="39"/>
      <c r="BS134" s="40"/>
      <c r="BT134" s="60"/>
      <c r="BU134" s="41"/>
      <c r="BV134" s="41"/>
      <c r="BW134" s="41"/>
      <c r="BX134" s="42"/>
      <c r="BY134" s="43"/>
    </row>
    <row r="135" spans="1:77" ht="17.350000000000001" customHeight="1">
      <c r="A135" s="66" t="str">
        <f t="shared" si="7"/>
        <v>010001</v>
      </c>
      <c r="B135" s="63" t="s">
        <v>262</v>
      </c>
      <c r="C135" s="62" t="str">
        <f t="shared" si="6"/>
        <v/>
      </c>
      <c r="D135" s="66" t="str">
        <f t="shared" si="8"/>
        <v/>
      </c>
      <c r="E135" s="32"/>
      <c r="F135" s="33"/>
      <c r="G135" s="59"/>
      <c r="H135" s="58"/>
      <c r="I135" s="35"/>
      <c r="J135" s="35"/>
      <c r="K135" s="35"/>
      <c r="L135" s="35"/>
      <c r="M135" s="35"/>
      <c r="N135" s="35"/>
      <c r="O135" s="35"/>
      <c r="P135" s="35"/>
      <c r="Q135" s="34"/>
      <c r="R135" s="35"/>
      <c r="S135" s="35"/>
      <c r="T135" s="35"/>
      <c r="U135" s="35"/>
      <c r="V135" s="35"/>
      <c r="W135" s="35"/>
      <c r="X135" s="35"/>
      <c r="Y135" s="35"/>
      <c r="Z135" s="36"/>
      <c r="AA135" s="34"/>
      <c r="AB135" s="35"/>
      <c r="AC135" s="35"/>
      <c r="AD135" s="35"/>
      <c r="AE135" s="36"/>
      <c r="AF135" s="34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Q135" s="34"/>
      <c r="AR135" s="35"/>
      <c r="AS135" s="35"/>
      <c r="AT135" s="35"/>
      <c r="AU135" s="35"/>
      <c r="AV135" s="35"/>
      <c r="AW135" s="35"/>
      <c r="AX135" s="37"/>
      <c r="AY135" s="34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7"/>
      <c r="BP135" s="38"/>
      <c r="BQ135" s="35"/>
      <c r="BR135" s="39"/>
      <c r="BS135" s="40"/>
      <c r="BT135" s="60"/>
      <c r="BU135" s="41"/>
      <c r="BV135" s="41"/>
      <c r="BW135" s="41"/>
      <c r="BX135" s="42"/>
      <c r="BY135" s="43"/>
    </row>
    <row r="136" spans="1:77" ht="17.350000000000001" customHeight="1">
      <c r="A136" s="66" t="str">
        <f t="shared" si="7"/>
        <v>010001</v>
      </c>
      <c r="B136" s="63" t="s">
        <v>263</v>
      </c>
      <c r="C136" s="62" t="str">
        <f t="shared" si="6"/>
        <v/>
      </c>
      <c r="D136" s="66" t="str">
        <f t="shared" si="8"/>
        <v/>
      </c>
      <c r="E136" s="32"/>
      <c r="F136" s="33"/>
      <c r="G136" s="59"/>
      <c r="H136" s="58"/>
      <c r="I136" s="35"/>
      <c r="J136" s="35"/>
      <c r="K136" s="35"/>
      <c r="L136" s="35"/>
      <c r="M136" s="35"/>
      <c r="N136" s="35"/>
      <c r="O136" s="35"/>
      <c r="P136" s="35"/>
      <c r="Q136" s="34"/>
      <c r="R136" s="35"/>
      <c r="S136" s="35"/>
      <c r="T136" s="35"/>
      <c r="U136" s="35"/>
      <c r="V136" s="35"/>
      <c r="W136" s="35"/>
      <c r="X136" s="35"/>
      <c r="Y136" s="35"/>
      <c r="Z136" s="36"/>
      <c r="AA136" s="34"/>
      <c r="AB136" s="35"/>
      <c r="AC136" s="35"/>
      <c r="AD136" s="35"/>
      <c r="AE136" s="36"/>
      <c r="AF136" s="34"/>
      <c r="AG136" s="35"/>
      <c r="AH136" s="35"/>
      <c r="AI136" s="35"/>
      <c r="AJ136" s="35"/>
      <c r="AK136" s="35"/>
      <c r="AL136" s="35"/>
      <c r="AM136" s="35"/>
      <c r="AN136" s="35"/>
      <c r="AO136" s="35"/>
      <c r="AP136" s="36"/>
      <c r="AQ136" s="34"/>
      <c r="AR136" s="35"/>
      <c r="AS136" s="35"/>
      <c r="AT136" s="35"/>
      <c r="AU136" s="35"/>
      <c r="AV136" s="35"/>
      <c r="AW136" s="35"/>
      <c r="AX136" s="37"/>
      <c r="AY136" s="34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7"/>
      <c r="BP136" s="38"/>
      <c r="BQ136" s="35"/>
      <c r="BR136" s="39"/>
      <c r="BS136" s="40"/>
      <c r="BT136" s="60"/>
      <c r="BU136" s="41"/>
      <c r="BV136" s="41"/>
      <c r="BW136" s="41"/>
      <c r="BX136" s="42"/>
      <c r="BY136" s="43"/>
    </row>
    <row r="137" spans="1:77" ht="17.350000000000001" customHeight="1">
      <c r="A137" s="66" t="str">
        <f t="shared" si="7"/>
        <v>010001</v>
      </c>
      <c r="B137" s="63" t="s">
        <v>264</v>
      </c>
      <c r="C137" s="62" t="str">
        <f t="shared" si="6"/>
        <v/>
      </c>
      <c r="D137" s="66" t="str">
        <f t="shared" si="8"/>
        <v/>
      </c>
      <c r="E137" s="32"/>
      <c r="F137" s="33"/>
      <c r="G137" s="59"/>
      <c r="H137" s="58"/>
      <c r="I137" s="35"/>
      <c r="J137" s="35"/>
      <c r="K137" s="35"/>
      <c r="L137" s="35"/>
      <c r="M137" s="35"/>
      <c r="N137" s="35"/>
      <c r="O137" s="35"/>
      <c r="P137" s="35"/>
      <c r="Q137" s="34"/>
      <c r="R137" s="35"/>
      <c r="S137" s="35"/>
      <c r="T137" s="35"/>
      <c r="U137" s="35"/>
      <c r="V137" s="35"/>
      <c r="W137" s="35"/>
      <c r="X137" s="35"/>
      <c r="Y137" s="35"/>
      <c r="Z137" s="36"/>
      <c r="AA137" s="34"/>
      <c r="AB137" s="35"/>
      <c r="AC137" s="35"/>
      <c r="AD137" s="35"/>
      <c r="AE137" s="36"/>
      <c r="AF137" s="34"/>
      <c r="AG137" s="35"/>
      <c r="AH137" s="35"/>
      <c r="AI137" s="35"/>
      <c r="AJ137" s="35"/>
      <c r="AK137" s="35"/>
      <c r="AL137" s="35"/>
      <c r="AM137" s="35"/>
      <c r="AN137" s="35"/>
      <c r="AO137" s="35"/>
      <c r="AP137" s="36"/>
      <c r="AQ137" s="34"/>
      <c r="AR137" s="35"/>
      <c r="AS137" s="35"/>
      <c r="AT137" s="35"/>
      <c r="AU137" s="35"/>
      <c r="AV137" s="35"/>
      <c r="AW137" s="35"/>
      <c r="AX137" s="37"/>
      <c r="AY137" s="34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7"/>
      <c r="BP137" s="38"/>
      <c r="BQ137" s="35"/>
      <c r="BR137" s="39"/>
      <c r="BS137" s="40"/>
      <c r="BT137" s="60"/>
      <c r="BU137" s="41"/>
      <c r="BV137" s="41"/>
      <c r="BW137" s="41"/>
      <c r="BX137" s="42"/>
      <c r="BY137" s="43"/>
    </row>
    <row r="138" spans="1:77" ht="17.350000000000001" customHeight="1">
      <c r="A138" s="66" t="str">
        <f t="shared" si="7"/>
        <v>010001</v>
      </c>
      <c r="B138" s="63" t="s">
        <v>265</v>
      </c>
      <c r="C138" s="62" t="str">
        <f t="shared" si="6"/>
        <v/>
      </c>
      <c r="D138" s="66" t="str">
        <f t="shared" si="8"/>
        <v/>
      </c>
      <c r="E138" s="32"/>
      <c r="F138" s="33"/>
      <c r="G138" s="43"/>
      <c r="H138" s="58"/>
      <c r="I138" s="35"/>
      <c r="J138" s="35"/>
      <c r="K138" s="35"/>
      <c r="L138" s="35"/>
      <c r="M138" s="35"/>
      <c r="N138" s="35"/>
      <c r="O138" s="35"/>
      <c r="P138" s="35"/>
      <c r="Q138" s="34"/>
      <c r="R138" s="35"/>
      <c r="S138" s="35"/>
      <c r="T138" s="35"/>
      <c r="U138" s="35"/>
      <c r="V138" s="35"/>
      <c r="W138" s="35"/>
      <c r="X138" s="35"/>
      <c r="Y138" s="35"/>
      <c r="Z138" s="36"/>
      <c r="AA138" s="34"/>
      <c r="AB138" s="35"/>
      <c r="AC138" s="35"/>
      <c r="AD138" s="35"/>
      <c r="AE138" s="36"/>
      <c r="AF138" s="34"/>
      <c r="AG138" s="35"/>
      <c r="AH138" s="35"/>
      <c r="AI138" s="35"/>
      <c r="AJ138" s="35"/>
      <c r="AK138" s="35"/>
      <c r="AL138" s="35"/>
      <c r="AM138" s="35"/>
      <c r="AN138" s="35"/>
      <c r="AO138" s="35"/>
      <c r="AP138" s="36"/>
      <c r="AQ138" s="34"/>
      <c r="AR138" s="35"/>
      <c r="AS138" s="35"/>
      <c r="AT138" s="35"/>
      <c r="AU138" s="35"/>
      <c r="AV138" s="35"/>
      <c r="AW138" s="35"/>
      <c r="AX138" s="37"/>
      <c r="AY138" s="34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7"/>
      <c r="BP138" s="38"/>
      <c r="BQ138" s="35"/>
      <c r="BR138" s="39"/>
      <c r="BS138" s="40"/>
      <c r="BT138" s="60"/>
      <c r="BU138" s="41"/>
      <c r="BV138" s="41"/>
      <c r="BW138" s="41"/>
      <c r="BX138" s="42"/>
      <c r="BY138" s="43"/>
    </row>
    <row r="139" spans="1:77" ht="17.350000000000001" customHeight="1">
      <c r="A139" s="66" t="str">
        <f t="shared" si="7"/>
        <v>010001</v>
      </c>
      <c r="B139" s="63" t="s">
        <v>266</v>
      </c>
      <c r="C139" s="62" t="str">
        <f t="shared" si="6"/>
        <v/>
      </c>
      <c r="D139" s="66" t="str">
        <f t="shared" si="8"/>
        <v/>
      </c>
      <c r="E139" s="32"/>
      <c r="F139" s="33"/>
      <c r="G139" s="59"/>
      <c r="H139" s="58"/>
      <c r="I139" s="35"/>
      <c r="J139" s="35"/>
      <c r="K139" s="35"/>
      <c r="L139" s="35"/>
      <c r="M139" s="35"/>
      <c r="N139" s="35"/>
      <c r="O139" s="35"/>
      <c r="P139" s="35"/>
      <c r="Q139" s="34"/>
      <c r="R139" s="35"/>
      <c r="S139" s="35"/>
      <c r="T139" s="35"/>
      <c r="U139" s="35"/>
      <c r="V139" s="35"/>
      <c r="W139" s="35"/>
      <c r="X139" s="35"/>
      <c r="Y139" s="35"/>
      <c r="Z139" s="36"/>
      <c r="AA139" s="34"/>
      <c r="AB139" s="35"/>
      <c r="AC139" s="35"/>
      <c r="AD139" s="35"/>
      <c r="AE139" s="36"/>
      <c r="AF139" s="34"/>
      <c r="AG139" s="35"/>
      <c r="AH139" s="35"/>
      <c r="AI139" s="35"/>
      <c r="AJ139" s="35"/>
      <c r="AK139" s="35"/>
      <c r="AL139" s="35"/>
      <c r="AM139" s="35"/>
      <c r="AN139" s="35"/>
      <c r="AO139" s="35"/>
      <c r="AP139" s="36"/>
      <c r="AQ139" s="34"/>
      <c r="AR139" s="35"/>
      <c r="AS139" s="35"/>
      <c r="AT139" s="35"/>
      <c r="AU139" s="35"/>
      <c r="AV139" s="35"/>
      <c r="AW139" s="35"/>
      <c r="AX139" s="37"/>
      <c r="AY139" s="34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7"/>
      <c r="BP139" s="38"/>
      <c r="BQ139" s="35"/>
      <c r="BR139" s="39"/>
      <c r="BS139" s="40"/>
      <c r="BT139" s="60"/>
      <c r="BU139" s="41"/>
      <c r="BV139" s="41"/>
      <c r="BW139" s="41"/>
      <c r="BX139" s="42"/>
      <c r="BY139" s="43"/>
    </row>
    <row r="140" spans="1:77" ht="17.350000000000001" customHeight="1">
      <c r="A140" s="66" t="str">
        <f t="shared" si="7"/>
        <v>010001</v>
      </c>
      <c r="B140" s="63" t="s">
        <v>267</v>
      </c>
      <c r="C140" s="62" t="str">
        <f t="shared" si="6"/>
        <v/>
      </c>
      <c r="D140" s="66" t="str">
        <f t="shared" si="8"/>
        <v/>
      </c>
      <c r="E140" s="32"/>
      <c r="F140" s="33"/>
      <c r="G140" s="59"/>
      <c r="H140" s="58"/>
      <c r="I140" s="35"/>
      <c r="J140" s="35"/>
      <c r="K140" s="35"/>
      <c r="L140" s="35"/>
      <c r="M140" s="35"/>
      <c r="N140" s="35"/>
      <c r="O140" s="35"/>
      <c r="P140" s="35"/>
      <c r="Q140" s="34"/>
      <c r="R140" s="35"/>
      <c r="S140" s="35"/>
      <c r="T140" s="35"/>
      <c r="U140" s="35"/>
      <c r="V140" s="35"/>
      <c r="W140" s="35"/>
      <c r="X140" s="35"/>
      <c r="Y140" s="35"/>
      <c r="Z140" s="36"/>
      <c r="AA140" s="34"/>
      <c r="AB140" s="35"/>
      <c r="AC140" s="35"/>
      <c r="AD140" s="35"/>
      <c r="AE140" s="36"/>
      <c r="AF140" s="34"/>
      <c r="AG140" s="35"/>
      <c r="AH140" s="35"/>
      <c r="AI140" s="35"/>
      <c r="AJ140" s="35"/>
      <c r="AK140" s="35"/>
      <c r="AL140" s="35"/>
      <c r="AM140" s="35"/>
      <c r="AN140" s="35"/>
      <c r="AO140" s="35"/>
      <c r="AP140" s="36"/>
      <c r="AQ140" s="34"/>
      <c r="AR140" s="35"/>
      <c r="AS140" s="35"/>
      <c r="AT140" s="35"/>
      <c r="AU140" s="35"/>
      <c r="AV140" s="35"/>
      <c r="AW140" s="35"/>
      <c r="AX140" s="37"/>
      <c r="AY140" s="34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7"/>
      <c r="BP140" s="38"/>
      <c r="BQ140" s="35"/>
      <c r="BR140" s="39"/>
      <c r="BS140" s="40"/>
      <c r="BT140" s="60"/>
      <c r="BU140" s="41"/>
      <c r="BV140" s="41"/>
      <c r="BW140" s="41"/>
      <c r="BX140" s="42"/>
      <c r="BY140" s="43"/>
    </row>
    <row r="141" spans="1:77" ht="17.350000000000001" customHeight="1">
      <c r="A141" s="66" t="str">
        <f t="shared" si="7"/>
        <v>010001</v>
      </c>
      <c r="B141" s="63" t="s">
        <v>268</v>
      </c>
      <c r="C141" s="62" t="str">
        <f t="shared" si="6"/>
        <v/>
      </c>
      <c r="D141" s="66" t="str">
        <f t="shared" si="8"/>
        <v/>
      </c>
      <c r="E141" s="32"/>
      <c r="F141" s="33"/>
      <c r="G141" s="59"/>
      <c r="H141" s="58"/>
      <c r="I141" s="35"/>
      <c r="J141" s="35"/>
      <c r="K141" s="35"/>
      <c r="L141" s="35"/>
      <c r="M141" s="35"/>
      <c r="N141" s="35"/>
      <c r="O141" s="35"/>
      <c r="P141" s="35"/>
      <c r="Q141" s="34"/>
      <c r="R141" s="35"/>
      <c r="S141" s="35"/>
      <c r="T141" s="35"/>
      <c r="U141" s="35"/>
      <c r="V141" s="35"/>
      <c r="W141" s="35"/>
      <c r="X141" s="35"/>
      <c r="Y141" s="35"/>
      <c r="Z141" s="36"/>
      <c r="AA141" s="34"/>
      <c r="AB141" s="35"/>
      <c r="AC141" s="35"/>
      <c r="AD141" s="35"/>
      <c r="AE141" s="36"/>
      <c r="AF141" s="34"/>
      <c r="AG141" s="35"/>
      <c r="AH141" s="35"/>
      <c r="AI141" s="35"/>
      <c r="AJ141" s="35"/>
      <c r="AK141" s="35"/>
      <c r="AL141" s="35"/>
      <c r="AM141" s="35"/>
      <c r="AN141" s="35"/>
      <c r="AO141" s="35"/>
      <c r="AP141" s="36"/>
      <c r="AQ141" s="34"/>
      <c r="AR141" s="35"/>
      <c r="AS141" s="35"/>
      <c r="AT141" s="35"/>
      <c r="AU141" s="35"/>
      <c r="AV141" s="35"/>
      <c r="AW141" s="35"/>
      <c r="AX141" s="37"/>
      <c r="AY141" s="34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7"/>
      <c r="BP141" s="38"/>
      <c r="BQ141" s="35"/>
      <c r="BR141" s="39"/>
      <c r="BS141" s="40"/>
      <c r="BT141" s="60"/>
      <c r="BU141" s="41"/>
      <c r="BV141" s="41"/>
      <c r="BW141" s="41"/>
      <c r="BX141" s="42"/>
      <c r="BY141" s="43"/>
    </row>
    <row r="142" spans="1:77" ht="17.350000000000001" customHeight="1">
      <c r="A142" s="66" t="str">
        <f t="shared" si="7"/>
        <v>010001</v>
      </c>
      <c r="B142" s="63" t="s">
        <v>269</v>
      </c>
      <c r="C142" s="62" t="str">
        <f t="shared" si="6"/>
        <v/>
      </c>
      <c r="D142" s="66" t="str">
        <f t="shared" si="8"/>
        <v/>
      </c>
      <c r="E142" s="32"/>
      <c r="F142" s="33"/>
      <c r="G142" s="59"/>
      <c r="H142" s="58"/>
      <c r="I142" s="35"/>
      <c r="J142" s="35"/>
      <c r="K142" s="35"/>
      <c r="L142" s="35"/>
      <c r="M142" s="35"/>
      <c r="N142" s="35"/>
      <c r="O142" s="35"/>
      <c r="P142" s="35"/>
      <c r="Q142" s="34"/>
      <c r="R142" s="35"/>
      <c r="S142" s="35"/>
      <c r="T142" s="35"/>
      <c r="U142" s="35"/>
      <c r="V142" s="35"/>
      <c r="W142" s="35"/>
      <c r="X142" s="35"/>
      <c r="Y142" s="35"/>
      <c r="Z142" s="36"/>
      <c r="AA142" s="34"/>
      <c r="AB142" s="35"/>
      <c r="AC142" s="35"/>
      <c r="AD142" s="35"/>
      <c r="AE142" s="36"/>
      <c r="AF142" s="34"/>
      <c r="AG142" s="35"/>
      <c r="AH142" s="35"/>
      <c r="AI142" s="35"/>
      <c r="AJ142" s="35"/>
      <c r="AK142" s="35"/>
      <c r="AL142" s="35"/>
      <c r="AM142" s="35"/>
      <c r="AN142" s="35"/>
      <c r="AO142" s="35"/>
      <c r="AP142" s="36"/>
      <c r="AQ142" s="34"/>
      <c r="AR142" s="35"/>
      <c r="AS142" s="35"/>
      <c r="AT142" s="35"/>
      <c r="AU142" s="35"/>
      <c r="AV142" s="35"/>
      <c r="AW142" s="35"/>
      <c r="AX142" s="37"/>
      <c r="AY142" s="34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7"/>
      <c r="BP142" s="38"/>
      <c r="BQ142" s="35"/>
      <c r="BR142" s="39"/>
      <c r="BS142" s="40"/>
      <c r="BT142" s="60"/>
      <c r="BU142" s="41"/>
      <c r="BV142" s="41"/>
      <c r="BW142" s="41"/>
      <c r="BX142" s="42"/>
      <c r="BY142" s="43"/>
    </row>
    <row r="143" spans="1:77" ht="17.350000000000001" customHeight="1">
      <c r="A143" s="66" t="str">
        <f t="shared" si="7"/>
        <v>010001</v>
      </c>
      <c r="B143" s="63" t="s">
        <v>270</v>
      </c>
      <c r="C143" s="62" t="str">
        <f t="shared" si="6"/>
        <v/>
      </c>
      <c r="D143" s="66" t="str">
        <f t="shared" si="8"/>
        <v/>
      </c>
      <c r="E143" s="32"/>
      <c r="F143" s="33"/>
      <c r="G143" s="59"/>
      <c r="H143" s="58"/>
      <c r="I143" s="35"/>
      <c r="J143" s="35"/>
      <c r="K143" s="35"/>
      <c r="L143" s="35"/>
      <c r="M143" s="35"/>
      <c r="N143" s="35"/>
      <c r="O143" s="35"/>
      <c r="P143" s="35"/>
      <c r="Q143" s="34"/>
      <c r="R143" s="35"/>
      <c r="S143" s="35"/>
      <c r="T143" s="35"/>
      <c r="U143" s="35"/>
      <c r="V143" s="35"/>
      <c r="W143" s="35"/>
      <c r="X143" s="35"/>
      <c r="Y143" s="35"/>
      <c r="Z143" s="36"/>
      <c r="AA143" s="34"/>
      <c r="AB143" s="35"/>
      <c r="AC143" s="35"/>
      <c r="AD143" s="35"/>
      <c r="AE143" s="36"/>
      <c r="AF143" s="34"/>
      <c r="AG143" s="35"/>
      <c r="AH143" s="35"/>
      <c r="AI143" s="35"/>
      <c r="AJ143" s="35"/>
      <c r="AK143" s="35"/>
      <c r="AL143" s="35"/>
      <c r="AM143" s="35"/>
      <c r="AN143" s="35"/>
      <c r="AO143" s="35"/>
      <c r="AP143" s="36"/>
      <c r="AQ143" s="34"/>
      <c r="AR143" s="35"/>
      <c r="AS143" s="35"/>
      <c r="AT143" s="35"/>
      <c r="AU143" s="35"/>
      <c r="AV143" s="35"/>
      <c r="AW143" s="35"/>
      <c r="AX143" s="37"/>
      <c r="AY143" s="34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7"/>
      <c r="BP143" s="38"/>
      <c r="BQ143" s="35"/>
      <c r="BR143" s="39"/>
      <c r="BS143" s="40"/>
      <c r="BT143" s="60"/>
      <c r="BU143" s="41"/>
      <c r="BV143" s="41"/>
      <c r="BW143" s="41"/>
      <c r="BX143" s="42"/>
      <c r="BY143" s="43"/>
    </row>
    <row r="144" spans="1:77" ht="17.350000000000001" customHeight="1">
      <c r="A144" s="66" t="str">
        <f t="shared" si="7"/>
        <v>010001</v>
      </c>
      <c r="B144" s="63" t="s">
        <v>271</v>
      </c>
      <c r="C144" s="62" t="str">
        <f t="shared" si="6"/>
        <v/>
      </c>
      <c r="D144" s="66" t="str">
        <f t="shared" si="8"/>
        <v/>
      </c>
      <c r="E144" s="32"/>
      <c r="F144" s="33"/>
      <c r="G144" s="43"/>
      <c r="H144" s="58"/>
      <c r="I144" s="35"/>
      <c r="J144" s="35"/>
      <c r="K144" s="35"/>
      <c r="L144" s="35"/>
      <c r="M144" s="35"/>
      <c r="N144" s="35"/>
      <c r="O144" s="35"/>
      <c r="P144" s="35"/>
      <c r="Q144" s="34"/>
      <c r="R144" s="35"/>
      <c r="S144" s="35"/>
      <c r="T144" s="35"/>
      <c r="U144" s="35"/>
      <c r="V144" s="35"/>
      <c r="W144" s="35"/>
      <c r="X144" s="35"/>
      <c r="Y144" s="35"/>
      <c r="Z144" s="36"/>
      <c r="AA144" s="34"/>
      <c r="AB144" s="35"/>
      <c r="AC144" s="35"/>
      <c r="AD144" s="35"/>
      <c r="AE144" s="36"/>
      <c r="AF144" s="34"/>
      <c r="AG144" s="35"/>
      <c r="AH144" s="35"/>
      <c r="AI144" s="35"/>
      <c r="AJ144" s="35"/>
      <c r="AK144" s="35"/>
      <c r="AL144" s="35"/>
      <c r="AM144" s="35"/>
      <c r="AN144" s="35"/>
      <c r="AO144" s="35"/>
      <c r="AP144" s="36"/>
      <c r="AQ144" s="34"/>
      <c r="AR144" s="35"/>
      <c r="AS144" s="35"/>
      <c r="AT144" s="35"/>
      <c r="AU144" s="35"/>
      <c r="AV144" s="35"/>
      <c r="AW144" s="35"/>
      <c r="AX144" s="37"/>
      <c r="AY144" s="34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7"/>
      <c r="BP144" s="38"/>
      <c r="BQ144" s="35"/>
      <c r="BR144" s="39"/>
      <c r="BS144" s="40"/>
      <c r="BT144" s="60"/>
      <c r="BU144" s="41"/>
      <c r="BV144" s="41"/>
      <c r="BW144" s="41"/>
      <c r="BX144" s="42"/>
      <c r="BY144" s="43"/>
    </row>
    <row r="145" spans="1:77" ht="17.350000000000001" customHeight="1">
      <c r="A145" s="66" t="str">
        <f t="shared" si="7"/>
        <v>010001</v>
      </c>
      <c r="B145" s="63" t="s">
        <v>272</v>
      </c>
      <c r="C145" s="62" t="str">
        <f t="shared" si="6"/>
        <v/>
      </c>
      <c r="D145" s="66" t="str">
        <f t="shared" si="8"/>
        <v/>
      </c>
      <c r="E145" s="32"/>
      <c r="F145" s="33"/>
      <c r="G145" s="59"/>
      <c r="H145" s="58"/>
      <c r="I145" s="35"/>
      <c r="J145" s="35"/>
      <c r="K145" s="35"/>
      <c r="L145" s="35"/>
      <c r="M145" s="35"/>
      <c r="N145" s="35"/>
      <c r="O145" s="35"/>
      <c r="P145" s="35"/>
      <c r="Q145" s="34"/>
      <c r="R145" s="35"/>
      <c r="S145" s="35"/>
      <c r="T145" s="35"/>
      <c r="U145" s="35"/>
      <c r="V145" s="35"/>
      <c r="W145" s="35"/>
      <c r="X145" s="35"/>
      <c r="Y145" s="35"/>
      <c r="Z145" s="36"/>
      <c r="AA145" s="34"/>
      <c r="AB145" s="35"/>
      <c r="AC145" s="35"/>
      <c r="AD145" s="35"/>
      <c r="AE145" s="36"/>
      <c r="AF145" s="34"/>
      <c r="AG145" s="35"/>
      <c r="AH145" s="35"/>
      <c r="AI145" s="35"/>
      <c r="AJ145" s="35"/>
      <c r="AK145" s="35"/>
      <c r="AL145" s="35"/>
      <c r="AM145" s="35"/>
      <c r="AN145" s="35"/>
      <c r="AO145" s="35"/>
      <c r="AP145" s="36"/>
      <c r="AQ145" s="34"/>
      <c r="AR145" s="35"/>
      <c r="AS145" s="35"/>
      <c r="AT145" s="35"/>
      <c r="AU145" s="35"/>
      <c r="AV145" s="35"/>
      <c r="AW145" s="35"/>
      <c r="AX145" s="37"/>
      <c r="AY145" s="34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7"/>
      <c r="BP145" s="38"/>
      <c r="BQ145" s="35"/>
      <c r="BR145" s="39"/>
      <c r="BS145" s="40"/>
      <c r="BT145" s="60"/>
      <c r="BU145" s="41"/>
      <c r="BV145" s="41"/>
      <c r="BW145" s="41"/>
      <c r="BX145" s="42"/>
      <c r="BY145" s="43"/>
    </row>
    <row r="146" spans="1:77" ht="17.350000000000001" customHeight="1">
      <c r="A146" s="66" t="str">
        <f t="shared" si="7"/>
        <v>010001</v>
      </c>
      <c r="B146" s="63" t="s">
        <v>273</v>
      </c>
      <c r="C146" s="62" t="str">
        <f t="shared" si="6"/>
        <v/>
      </c>
      <c r="D146" s="66" t="str">
        <f t="shared" si="8"/>
        <v/>
      </c>
      <c r="E146" s="32"/>
      <c r="F146" s="33"/>
      <c r="G146" s="59"/>
      <c r="H146" s="58"/>
      <c r="I146" s="35"/>
      <c r="J146" s="35"/>
      <c r="K146" s="35"/>
      <c r="L146" s="35"/>
      <c r="M146" s="35"/>
      <c r="N146" s="35"/>
      <c r="O146" s="35"/>
      <c r="P146" s="35"/>
      <c r="Q146" s="34"/>
      <c r="R146" s="35"/>
      <c r="S146" s="35"/>
      <c r="T146" s="35"/>
      <c r="U146" s="35"/>
      <c r="V146" s="35"/>
      <c r="W146" s="35"/>
      <c r="X146" s="35"/>
      <c r="Y146" s="35"/>
      <c r="Z146" s="36"/>
      <c r="AA146" s="34"/>
      <c r="AB146" s="35"/>
      <c r="AC146" s="35"/>
      <c r="AD146" s="35"/>
      <c r="AE146" s="36"/>
      <c r="AF146" s="34"/>
      <c r="AG146" s="35"/>
      <c r="AH146" s="35"/>
      <c r="AI146" s="35"/>
      <c r="AJ146" s="35"/>
      <c r="AK146" s="35"/>
      <c r="AL146" s="35"/>
      <c r="AM146" s="35"/>
      <c r="AN146" s="35"/>
      <c r="AO146" s="35"/>
      <c r="AP146" s="36"/>
      <c r="AQ146" s="34"/>
      <c r="AR146" s="35"/>
      <c r="AS146" s="35"/>
      <c r="AT146" s="35"/>
      <c r="AU146" s="35"/>
      <c r="AV146" s="35"/>
      <c r="AW146" s="35"/>
      <c r="AX146" s="37"/>
      <c r="AY146" s="34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7"/>
      <c r="BP146" s="38"/>
      <c r="BQ146" s="35"/>
      <c r="BR146" s="39"/>
      <c r="BS146" s="40"/>
      <c r="BT146" s="60"/>
      <c r="BU146" s="41"/>
      <c r="BV146" s="41"/>
      <c r="BW146" s="41"/>
      <c r="BX146" s="42"/>
      <c r="BY146" s="43"/>
    </row>
    <row r="147" spans="1:77" ht="17.350000000000001" customHeight="1">
      <c r="A147" s="66" t="str">
        <f t="shared" si="7"/>
        <v>010001</v>
      </c>
      <c r="B147" s="63" t="s">
        <v>274</v>
      </c>
      <c r="C147" s="62" t="str">
        <f t="shared" si="6"/>
        <v/>
      </c>
      <c r="D147" s="66" t="str">
        <f t="shared" si="8"/>
        <v/>
      </c>
      <c r="E147" s="32"/>
      <c r="F147" s="33"/>
      <c r="G147" s="59"/>
      <c r="H147" s="58"/>
      <c r="I147" s="35"/>
      <c r="J147" s="35"/>
      <c r="K147" s="35"/>
      <c r="L147" s="35"/>
      <c r="M147" s="35"/>
      <c r="N147" s="35"/>
      <c r="O147" s="35"/>
      <c r="P147" s="35"/>
      <c r="Q147" s="34"/>
      <c r="R147" s="35"/>
      <c r="S147" s="35"/>
      <c r="T147" s="35"/>
      <c r="U147" s="35"/>
      <c r="V147" s="35"/>
      <c r="W147" s="35"/>
      <c r="X147" s="35"/>
      <c r="Y147" s="35"/>
      <c r="Z147" s="36"/>
      <c r="AA147" s="34"/>
      <c r="AB147" s="35"/>
      <c r="AC147" s="35"/>
      <c r="AD147" s="35"/>
      <c r="AE147" s="36"/>
      <c r="AF147" s="34"/>
      <c r="AG147" s="35"/>
      <c r="AH147" s="35"/>
      <c r="AI147" s="35"/>
      <c r="AJ147" s="35"/>
      <c r="AK147" s="35"/>
      <c r="AL147" s="35"/>
      <c r="AM147" s="35"/>
      <c r="AN147" s="35"/>
      <c r="AO147" s="35"/>
      <c r="AP147" s="36"/>
      <c r="AQ147" s="34"/>
      <c r="AR147" s="35"/>
      <c r="AS147" s="35"/>
      <c r="AT147" s="35"/>
      <c r="AU147" s="35"/>
      <c r="AV147" s="35"/>
      <c r="AW147" s="35"/>
      <c r="AX147" s="37"/>
      <c r="AY147" s="34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7"/>
      <c r="BP147" s="38"/>
      <c r="BQ147" s="35"/>
      <c r="BR147" s="39"/>
      <c r="BS147" s="40"/>
      <c r="BT147" s="60"/>
      <c r="BU147" s="41"/>
      <c r="BV147" s="41"/>
      <c r="BW147" s="41"/>
      <c r="BX147" s="42"/>
      <c r="BY147" s="43"/>
    </row>
    <row r="148" spans="1:77" ht="17.350000000000001" customHeight="1">
      <c r="A148" s="66" t="str">
        <f t="shared" si="7"/>
        <v>010001</v>
      </c>
      <c r="B148" s="63" t="s">
        <v>275</v>
      </c>
      <c r="C148" s="62" t="str">
        <f t="shared" si="6"/>
        <v/>
      </c>
      <c r="D148" s="66" t="str">
        <f t="shared" si="8"/>
        <v/>
      </c>
      <c r="E148" s="32"/>
      <c r="F148" s="33"/>
      <c r="G148" s="59"/>
      <c r="H148" s="58"/>
      <c r="I148" s="35"/>
      <c r="J148" s="35"/>
      <c r="K148" s="35"/>
      <c r="L148" s="35"/>
      <c r="M148" s="35"/>
      <c r="N148" s="35"/>
      <c r="O148" s="35"/>
      <c r="P148" s="35"/>
      <c r="Q148" s="34"/>
      <c r="R148" s="35"/>
      <c r="S148" s="35"/>
      <c r="T148" s="35"/>
      <c r="U148" s="35"/>
      <c r="V148" s="35"/>
      <c r="W148" s="35"/>
      <c r="X148" s="35"/>
      <c r="Y148" s="35"/>
      <c r="Z148" s="36"/>
      <c r="AA148" s="34"/>
      <c r="AB148" s="35"/>
      <c r="AC148" s="35"/>
      <c r="AD148" s="35"/>
      <c r="AE148" s="36"/>
      <c r="AF148" s="34"/>
      <c r="AG148" s="35"/>
      <c r="AH148" s="35"/>
      <c r="AI148" s="35"/>
      <c r="AJ148" s="35"/>
      <c r="AK148" s="35"/>
      <c r="AL148" s="35"/>
      <c r="AM148" s="35"/>
      <c r="AN148" s="35"/>
      <c r="AO148" s="35"/>
      <c r="AP148" s="36"/>
      <c r="AQ148" s="34"/>
      <c r="AR148" s="35"/>
      <c r="AS148" s="35"/>
      <c r="AT148" s="35"/>
      <c r="AU148" s="35"/>
      <c r="AV148" s="35"/>
      <c r="AW148" s="35"/>
      <c r="AX148" s="37"/>
      <c r="AY148" s="34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7"/>
      <c r="BP148" s="38"/>
      <c r="BQ148" s="35"/>
      <c r="BR148" s="39"/>
      <c r="BS148" s="40"/>
      <c r="BT148" s="60"/>
      <c r="BU148" s="41"/>
      <c r="BV148" s="41"/>
      <c r="BW148" s="41"/>
      <c r="BX148" s="42"/>
      <c r="BY148" s="43"/>
    </row>
    <row r="149" spans="1:77" ht="17.350000000000001" customHeight="1">
      <c r="A149" s="66" t="str">
        <f t="shared" si="7"/>
        <v>010001</v>
      </c>
      <c r="B149" s="63" t="s">
        <v>276</v>
      </c>
      <c r="C149" s="62" t="str">
        <f t="shared" si="6"/>
        <v/>
      </c>
      <c r="D149" s="66" t="str">
        <f t="shared" si="8"/>
        <v/>
      </c>
      <c r="E149" s="32"/>
      <c r="F149" s="33"/>
      <c r="G149" s="59"/>
      <c r="H149" s="58"/>
      <c r="I149" s="35"/>
      <c r="J149" s="35"/>
      <c r="K149" s="35"/>
      <c r="L149" s="35"/>
      <c r="M149" s="35"/>
      <c r="N149" s="35"/>
      <c r="O149" s="35"/>
      <c r="P149" s="35"/>
      <c r="Q149" s="34"/>
      <c r="R149" s="35"/>
      <c r="S149" s="35"/>
      <c r="T149" s="35"/>
      <c r="U149" s="35"/>
      <c r="V149" s="35"/>
      <c r="W149" s="35"/>
      <c r="X149" s="35"/>
      <c r="Y149" s="35"/>
      <c r="Z149" s="36"/>
      <c r="AA149" s="34"/>
      <c r="AB149" s="35"/>
      <c r="AC149" s="35"/>
      <c r="AD149" s="35"/>
      <c r="AE149" s="36"/>
      <c r="AF149" s="34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Q149" s="34"/>
      <c r="AR149" s="35"/>
      <c r="AS149" s="35"/>
      <c r="AT149" s="35"/>
      <c r="AU149" s="35"/>
      <c r="AV149" s="35"/>
      <c r="AW149" s="35"/>
      <c r="AX149" s="37"/>
      <c r="AY149" s="34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7"/>
      <c r="BP149" s="38"/>
      <c r="BQ149" s="35"/>
      <c r="BR149" s="39"/>
      <c r="BS149" s="40"/>
      <c r="BT149" s="60"/>
      <c r="BU149" s="41"/>
      <c r="BV149" s="41"/>
      <c r="BW149" s="41"/>
      <c r="BX149" s="42"/>
      <c r="BY149" s="43"/>
    </row>
    <row r="150" spans="1:77" ht="17.350000000000001" customHeight="1">
      <c r="A150" s="66" t="str">
        <f t="shared" si="7"/>
        <v>010001</v>
      </c>
      <c r="B150" s="63" t="s">
        <v>277</v>
      </c>
      <c r="C150" s="62" t="str">
        <f t="shared" si="6"/>
        <v/>
      </c>
      <c r="D150" s="66" t="str">
        <f t="shared" si="8"/>
        <v/>
      </c>
      <c r="E150" s="32"/>
      <c r="F150" s="33"/>
      <c r="G150" s="59"/>
      <c r="H150" s="58"/>
      <c r="I150" s="35"/>
      <c r="J150" s="35"/>
      <c r="K150" s="35"/>
      <c r="L150" s="35"/>
      <c r="M150" s="35"/>
      <c r="N150" s="35"/>
      <c r="O150" s="35"/>
      <c r="P150" s="35"/>
      <c r="Q150" s="34"/>
      <c r="R150" s="35"/>
      <c r="S150" s="35"/>
      <c r="T150" s="35"/>
      <c r="U150" s="35"/>
      <c r="V150" s="35"/>
      <c r="W150" s="35"/>
      <c r="X150" s="35"/>
      <c r="Y150" s="35"/>
      <c r="Z150" s="36"/>
      <c r="AA150" s="34"/>
      <c r="AB150" s="35"/>
      <c r="AC150" s="35"/>
      <c r="AD150" s="35"/>
      <c r="AE150" s="36"/>
      <c r="AF150" s="34"/>
      <c r="AG150" s="35"/>
      <c r="AH150" s="35"/>
      <c r="AI150" s="35"/>
      <c r="AJ150" s="35"/>
      <c r="AK150" s="35"/>
      <c r="AL150" s="35"/>
      <c r="AM150" s="35"/>
      <c r="AN150" s="35"/>
      <c r="AO150" s="35"/>
      <c r="AP150" s="36"/>
      <c r="AQ150" s="34"/>
      <c r="AR150" s="35"/>
      <c r="AS150" s="35"/>
      <c r="AT150" s="35"/>
      <c r="AU150" s="35"/>
      <c r="AV150" s="35"/>
      <c r="AW150" s="35"/>
      <c r="AX150" s="37"/>
      <c r="AY150" s="34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7"/>
      <c r="BP150" s="38"/>
      <c r="BQ150" s="35"/>
      <c r="BR150" s="39"/>
      <c r="BS150" s="40"/>
      <c r="BT150" s="60"/>
      <c r="BU150" s="41"/>
      <c r="BV150" s="41"/>
      <c r="BW150" s="41"/>
      <c r="BX150" s="42"/>
      <c r="BY150" s="43"/>
    </row>
    <row r="151" spans="1:77" ht="17.350000000000001" customHeight="1">
      <c r="A151" s="66" t="str">
        <f t="shared" si="7"/>
        <v>010001</v>
      </c>
      <c r="B151" s="63" t="s">
        <v>278</v>
      </c>
      <c r="C151" s="62" t="str">
        <f t="shared" si="6"/>
        <v/>
      </c>
      <c r="D151" s="66" t="str">
        <f t="shared" si="8"/>
        <v/>
      </c>
      <c r="E151" s="32"/>
      <c r="F151" s="33"/>
      <c r="G151" s="59"/>
      <c r="H151" s="58"/>
      <c r="I151" s="35"/>
      <c r="J151" s="35"/>
      <c r="K151" s="35"/>
      <c r="L151" s="35"/>
      <c r="M151" s="35"/>
      <c r="N151" s="35"/>
      <c r="O151" s="35"/>
      <c r="P151" s="35"/>
      <c r="Q151" s="34"/>
      <c r="R151" s="35"/>
      <c r="S151" s="35"/>
      <c r="T151" s="35"/>
      <c r="U151" s="35"/>
      <c r="V151" s="35"/>
      <c r="W151" s="35"/>
      <c r="X151" s="35"/>
      <c r="Y151" s="35"/>
      <c r="Z151" s="36"/>
      <c r="AA151" s="34"/>
      <c r="AB151" s="35"/>
      <c r="AC151" s="35"/>
      <c r="AD151" s="35"/>
      <c r="AE151" s="36"/>
      <c r="AF151" s="34"/>
      <c r="AG151" s="35"/>
      <c r="AH151" s="35"/>
      <c r="AI151" s="35"/>
      <c r="AJ151" s="35"/>
      <c r="AK151" s="35"/>
      <c r="AL151" s="35"/>
      <c r="AM151" s="35"/>
      <c r="AN151" s="35"/>
      <c r="AO151" s="35"/>
      <c r="AP151" s="36"/>
      <c r="AQ151" s="34"/>
      <c r="AR151" s="35"/>
      <c r="AS151" s="35"/>
      <c r="AT151" s="35"/>
      <c r="AU151" s="35"/>
      <c r="AV151" s="35"/>
      <c r="AW151" s="35"/>
      <c r="AX151" s="37"/>
      <c r="AY151" s="34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7"/>
      <c r="BP151" s="38"/>
      <c r="BQ151" s="35"/>
      <c r="BR151" s="39"/>
      <c r="BS151" s="40"/>
      <c r="BT151" s="60"/>
      <c r="BU151" s="41"/>
      <c r="BV151" s="41"/>
      <c r="BW151" s="41"/>
      <c r="BX151" s="42"/>
      <c r="BY151" s="43"/>
    </row>
    <row r="152" spans="1:77" ht="17.350000000000001" customHeight="1">
      <c r="A152" s="66" t="str">
        <f t="shared" si="7"/>
        <v>010001</v>
      </c>
      <c r="B152" s="63" t="s">
        <v>279</v>
      </c>
      <c r="C152" s="62" t="str">
        <f t="shared" si="6"/>
        <v/>
      </c>
      <c r="D152" s="66" t="str">
        <f t="shared" si="8"/>
        <v/>
      </c>
      <c r="E152" s="32"/>
      <c r="F152" s="33"/>
      <c r="G152" s="59"/>
      <c r="H152" s="58"/>
      <c r="I152" s="35"/>
      <c r="J152" s="35"/>
      <c r="K152" s="35"/>
      <c r="L152" s="35"/>
      <c r="M152" s="35"/>
      <c r="N152" s="35"/>
      <c r="O152" s="35"/>
      <c r="P152" s="35"/>
      <c r="Q152" s="34"/>
      <c r="R152" s="35"/>
      <c r="S152" s="35"/>
      <c r="T152" s="35"/>
      <c r="U152" s="35"/>
      <c r="V152" s="35"/>
      <c r="W152" s="35"/>
      <c r="X152" s="35"/>
      <c r="Y152" s="35"/>
      <c r="Z152" s="36"/>
      <c r="AA152" s="34"/>
      <c r="AB152" s="35"/>
      <c r="AC152" s="35"/>
      <c r="AD152" s="35"/>
      <c r="AE152" s="36"/>
      <c r="AF152" s="34"/>
      <c r="AG152" s="35"/>
      <c r="AH152" s="35"/>
      <c r="AI152" s="35"/>
      <c r="AJ152" s="35"/>
      <c r="AK152" s="35"/>
      <c r="AL152" s="35"/>
      <c r="AM152" s="35"/>
      <c r="AN152" s="35"/>
      <c r="AO152" s="35"/>
      <c r="AP152" s="36"/>
      <c r="AQ152" s="34"/>
      <c r="AR152" s="35"/>
      <c r="AS152" s="35"/>
      <c r="AT152" s="35"/>
      <c r="AU152" s="35"/>
      <c r="AV152" s="35"/>
      <c r="AW152" s="35"/>
      <c r="AX152" s="37"/>
      <c r="AY152" s="34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7"/>
      <c r="BP152" s="38"/>
      <c r="BQ152" s="35"/>
      <c r="BR152" s="39"/>
      <c r="BS152" s="40"/>
      <c r="BT152" s="60"/>
      <c r="BU152" s="41"/>
      <c r="BV152" s="41"/>
      <c r="BW152" s="41"/>
      <c r="BX152" s="42"/>
      <c r="BY152" s="43"/>
    </row>
    <row r="153" spans="1:77" ht="17.350000000000001" customHeight="1">
      <c r="A153" s="66" t="str">
        <f t="shared" si="7"/>
        <v>010001</v>
      </c>
      <c r="B153" s="63" t="s">
        <v>280</v>
      </c>
      <c r="C153" s="62" t="str">
        <f t="shared" si="6"/>
        <v/>
      </c>
      <c r="D153" s="66" t="str">
        <f t="shared" si="8"/>
        <v/>
      </c>
      <c r="E153" s="32"/>
      <c r="F153" s="33"/>
      <c r="G153" s="59"/>
      <c r="H153" s="58"/>
      <c r="I153" s="35"/>
      <c r="J153" s="35"/>
      <c r="K153" s="35"/>
      <c r="L153" s="35"/>
      <c r="M153" s="35"/>
      <c r="N153" s="35"/>
      <c r="O153" s="35"/>
      <c r="P153" s="35"/>
      <c r="Q153" s="34"/>
      <c r="R153" s="35"/>
      <c r="S153" s="35"/>
      <c r="T153" s="35"/>
      <c r="U153" s="35"/>
      <c r="V153" s="35"/>
      <c r="W153" s="35"/>
      <c r="X153" s="35"/>
      <c r="Y153" s="35"/>
      <c r="Z153" s="36"/>
      <c r="AA153" s="34"/>
      <c r="AB153" s="35"/>
      <c r="AC153" s="35"/>
      <c r="AD153" s="35"/>
      <c r="AE153" s="36"/>
      <c r="AF153" s="34"/>
      <c r="AG153" s="35"/>
      <c r="AH153" s="35"/>
      <c r="AI153" s="35"/>
      <c r="AJ153" s="35"/>
      <c r="AK153" s="35"/>
      <c r="AL153" s="35"/>
      <c r="AM153" s="35"/>
      <c r="AN153" s="35"/>
      <c r="AO153" s="35"/>
      <c r="AP153" s="36"/>
      <c r="AQ153" s="34"/>
      <c r="AR153" s="35"/>
      <c r="AS153" s="35"/>
      <c r="AT153" s="35"/>
      <c r="AU153" s="35"/>
      <c r="AV153" s="35"/>
      <c r="AW153" s="35"/>
      <c r="AX153" s="37"/>
      <c r="AY153" s="34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7"/>
      <c r="BP153" s="38"/>
      <c r="BQ153" s="35"/>
      <c r="BR153" s="39"/>
      <c r="BS153" s="40"/>
      <c r="BT153" s="60"/>
      <c r="BU153" s="41"/>
      <c r="BV153" s="41"/>
      <c r="BW153" s="41"/>
      <c r="BX153" s="42"/>
      <c r="BY153" s="43"/>
    </row>
    <row r="154" spans="1:77" ht="17.350000000000001" customHeight="1">
      <c r="A154" s="66" t="str">
        <f t="shared" si="7"/>
        <v>010001</v>
      </c>
      <c r="B154" s="63" t="s">
        <v>281</v>
      </c>
      <c r="C154" s="62" t="str">
        <f t="shared" si="6"/>
        <v/>
      </c>
      <c r="D154" s="66" t="str">
        <f t="shared" si="8"/>
        <v/>
      </c>
      <c r="E154" s="32"/>
      <c r="F154" s="33"/>
      <c r="G154" s="59"/>
      <c r="H154" s="58"/>
      <c r="I154" s="35"/>
      <c r="J154" s="35"/>
      <c r="K154" s="35"/>
      <c r="L154" s="35"/>
      <c r="M154" s="35"/>
      <c r="N154" s="35"/>
      <c r="O154" s="35"/>
      <c r="P154" s="35"/>
      <c r="Q154" s="34"/>
      <c r="R154" s="35"/>
      <c r="S154" s="35"/>
      <c r="T154" s="35"/>
      <c r="U154" s="35"/>
      <c r="V154" s="35"/>
      <c r="W154" s="35"/>
      <c r="X154" s="35"/>
      <c r="Y154" s="35"/>
      <c r="Z154" s="36"/>
      <c r="AA154" s="34"/>
      <c r="AB154" s="35"/>
      <c r="AC154" s="35"/>
      <c r="AD154" s="35"/>
      <c r="AE154" s="36"/>
      <c r="AF154" s="34"/>
      <c r="AG154" s="35"/>
      <c r="AH154" s="35"/>
      <c r="AI154" s="35"/>
      <c r="AJ154" s="35"/>
      <c r="AK154" s="35"/>
      <c r="AL154" s="35"/>
      <c r="AM154" s="35"/>
      <c r="AN154" s="35"/>
      <c r="AO154" s="35"/>
      <c r="AP154" s="36"/>
      <c r="AQ154" s="34"/>
      <c r="AR154" s="35"/>
      <c r="AS154" s="35"/>
      <c r="AT154" s="35"/>
      <c r="AU154" s="35"/>
      <c r="AV154" s="35"/>
      <c r="AW154" s="35"/>
      <c r="AX154" s="37"/>
      <c r="AY154" s="34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7"/>
      <c r="BP154" s="38"/>
      <c r="BQ154" s="35"/>
      <c r="BR154" s="39"/>
      <c r="BS154" s="40"/>
      <c r="BT154" s="60"/>
      <c r="BU154" s="41"/>
      <c r="BV154" s="41"/>
      <c r="BW154" s="41"/>
      <c r="BX154" s="42"/>
      <c r="BY154" s="43"/>
    </row>
    <row r="155" spans="1:77" ht="17.350000000000001" customHeight="1">
      <c r="A155" s="66" t="str">
        <f t="shared" si="7"/>
        <v>010001</v>
      </c>
      <c r="B155" s="63" t="s">
        <v>282</v>
      </c>
      <c r="C155" s="62" t="str">
        <f t="shared" si="6"/>
        <v/>
      </c>
      <c r="D155" s="66" t="str">
        <f t="shared" si="8"/>
        <v/>
      </c>
      <c r="E155" s="32"/>
      <c r="F155" s="33"/>
      <c r="G155" s="59"/>
      <c r="H155" s="58"/>
      <c r="I155" s="35"/>
      <c r="J155" s="35"/>
      <c r="K155" s="35"/>
      <c r="L155" s="35"/>
      <c r="M155" s="35"/>
      <c r="N155" s="35"/>
      <c r="O155" s="35"/>
      <c r="P155" s="35"/>
      <c r="Q155" s="34"/>
      <c r="R155" s="35"/>
      <c r="S155" s="35"/>
      <c r="T155" s="35"/>
      <c r="U155" s="35"/>
      <c r="V155" s="35"/>
      <c r="W155" s="35"/>
      <c r="X155" s="35"/>
      <c r="Y155" s="35"/>
      <c r="Z155" s="36"/>
      <c r="AA155" s="34"/>
      <c r="AB155" s="35"/>
      <c r="AC155" s="35"/>
      <c r="AD155" s="35"/>
      <c r="AE155" s="36"/>
      <c r="AF155" s="34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Q155" s="34"/>
      <c r="AR155" s="35"/>
      <c r="AS155" s="35"/>
      <c r="AT155" s="35"/>
      <c r="AU155" s="35"/>
      <c r="AV155" s="35"/>
      <c r="AW155" s="35"/>
      <c r="AX155" s="37"/>
      <c r="AY155" s="34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7"/>
      <c r="BP155" s="38"/>
      <c r="BQ155" s="35"/>
      <c r="BR155" s="39"/>
      <c r="BS155" s="40"/>
      <c r="BT155" s="60"/>
      <c r="BU155" s="41"/>
      <c r="BV155" s="41"/>
      <c r="BW155" s="41"/>
      <c r="BX155" s="42"/>
      <c r="BY155" s="43"/>
    </row>
    <row r="156" spans="1:77" ht="17.350000000000001" customHeight="1">
      <c r="A156" s="66" t="str">
        <f t="shared" si="7"/>
        <v>010001</v>
      </c>
      <c r="B156" s="63" t="s">
        <v>283</v>
      </c>
      <c r="C156" s="62" t="str">
        <f t="shared" si="6"/>
        <v/>
      </c>
      <c r="D156" s="66" t="str">
        <f t="shared" si="8"/>
        <v/>
      </c>
      <c r="E156" s="32"/>
      <c r="F156" s="33"/>
      <c r="G156" s="59"/>
      <c r="H156" s="58"/>
      <c r="I156" s="35"/>
      <c r="J156" s="35"/>
      <c r="K156" s="35"/>
      <c r="L156" s="35"/>
      <c r="M156" s="35"/>
      <c r="N156" s="35"/>
      <c r="O156" s="35"/>
      <c r="P156" s="35"/>
      <c r="Q156" s="34"/>
      <c r="R156" s="35"/>
      <c r="S156" s="35"/>
      <c r="T156" s="35"/>
      <c r="U156" s="35"/>
      <c r="V156" s="35"/>
      <c r="W156" s="35"/>
      <c r="X156" s="35"/>
      <c r="Y156" s="35"/>
      <c r="Z156" s="36"/>
      <c r="AA156" s="34"/>
      <c r="AB156" s="35"/>
      <c r="AC156" s="35"/>
      <c r="AD156" s="35"/>
      <c r="AE156" s="36"/>
      <c r="AF156" s="34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Q156" s="34"/>
      <c r="AR156" s="35"/>
      <c r="AS156" s="35"/>
      <c r="AT156" s="35"/>
      <c r="AU156" s="35"/>
      <c r="AV156" s="35"/>
      <c r="AW156" s="35"/>
      <c r="AX156" s="37"/>
      <c r="AY156" s="34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7"/>
      <c r="BP156" s="38"/>
      <c r="BQ156" s="35"/>
      <c r="BR156" s="39"/>
      <c r="BS156" s="40"/>
      <c r="BT156" s="60"/>
      <c r="BU156" s="41"/>
      <c r="BV156" s="41"/>
      <c r="BW156" s="41"/>
      <c r="BX156" s="42"/>
      <c r="BY156" s="43"/>
    </row>
    <row r="157" spans="1:77" ht="17.350000000000001" customHeight="1">
      <c r="A157" s="66" t="str">
        <f t="shared" si="7"/>
        <v>010001</v>
      </c>
      <c r="B157" s="63" t="s">
        <v>284</v>
      </c>
      <c r="C157" s="62" t="str">
        <f t="shared" si="6"/>
        <v/>
      </c>
      <c r="D157" s="66" t="str">
        <f t="shared" si="8"/>
        <v/>
      </c>
      <c r="E157" s="32"/>
      <c r="F157" s="33"/>
      <c r="G157" s="59"/>
      <c r="H157" s="58"/>
      <c r="I157" s="35"/>
      <c r="J157" s="35"/>
      <c r="K157" s="35"/>
      <c r="L157" s="35"/>
      <c r="M157" s="35"/>
      <c r="N157" s="35"/>
      <c r="O157" s="35"/>
      <c r="P157" s="35"/>
      <c r="Q157" s="34"/>
      <c r="R157" s="35"/>
      <c r="S157" s="35"/>
      <c r="T157" s="35"/>
      <c r="U157" s="35"/>
      <c r="V157" s="35"/>
      <c r="W157" s="35"/>
      <c r="X157" s="35"/>
      <c r="Y157" s="35"/>
      <c r="Z157" s="36"/>
      <c r="AA157" s="34"/>
      <c r="AB157" s="35"/>
      <c r="AC157" s="35"/>
      <c r="AD157" s="35"/>
      <c r="AE157" s="36"/>
      <c r="AF157" s="34"/>
      <c r="AG157" s="35"/>
      <c r="AH157" s="35"/>
      <c r="AI157" s="35"/>
      <c r="AJ157" s="35"/>
      <c r="AK157" s="35"/>
      <c r="AL157" s="35"/>
      <c r="AM157" s="35"/>
      <c r="AN157" s="35"/>
      <c r="AO157" s="35"/>
      <c r="AP157" s="36"/>
      <c r="AQ157" s="34"/>
      <c r="AR157" s="35"/>
      <c r="AS157" s="35"/>
      <c r="AT157" s="35"/>
      <c r="AU157" s="35"/>
      <c r="AV157" s="35"/>
      <c r="AW157" s="35"/>
      <c r="AX157" s="37"/>
      <c r="AY157" s="34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7"/>
      <c r="BP157" s="38"/>
      <c r="BQ157" s="35"/>
      <c r="BR157" s="39"/>
      <c r="BS157" s="40"/>
      <c r="BT157" s="60"/>
      <c r="BU157" s="41"/>
      <c r="BV157" s="41"/>
      <c r="BW157" s="41"/>
      <c r="BX157" s="42"/>
      <c r="BY157" s="43"/>
    </row>
    <row r="158" spans="1:77" ht="17.350000000000001" customHeight="1">
      <c r="A158" s="66" t="str">
        <f t="shared" si="7"/>
        <v>010001</v>
      </c>
      <c r="B158" s="63" t="s">
        <v>285</v>
      </c>
      <c r="C158" s="62" t="str">
        <f t="shared" si="6"/>
        <v/>
      </c>
      <c r="D158" s="66" t="str">
        <f t="shared" si="8"/>
        <v/>
      </c>
      <c r="E158" s="32"/>
      <c r="F158" s="33"/>
      <c r="G158" s="59"/>
      <c r="H158" s="58"/>
      <c r="I158" s="35"/>
      <c r="J158" s="35"/>
      <c r="K158" s="35"/>
      <c r="L158" s="35"/>
      <c r="M158" s="35"/>
      <c r="N158" s="35"/>
      <c r="O158" s="35"/>
      <c r="P158" s="35"/>
      <c r="Q158" s="34"/>
      <c r="R158" s="35"/>
      <c r="S158" s="35"/>
      <c r="T158" s="35"/>
      <c r="U158" s="35"/>
      <c r="V158" s="35"/>
      <c r="W158" s="35"/>
      <c r="X158" s="35"/>
      <c r="Y158" s="35"/>
      <c r="Z158" s="36"/>
      <c r="AA158" s="34"/>
      <c r="AB158" s="35"/>
      <c r="AC158" s="35"/>
      <c r="AD158" s="35"/>
      <c r="AE158" s="36"/>
      <c r="AF158" s="34"/>
      <c r="AG158" s="35"/>
      <c r="AH158" s="35"/>
      <c r="AI158" s="35"/>
      <c r="AJ158" s="35"/>
      <c r="AK158" s="35"/>
      <c r="AL158" s="35"/>
      <c r="AM158" s="35"/>
      <c r="AN158" s="35"/>
      <c r="AO158" s="35"/>
      <c r="AP158" s="36"/>
      <c r="AQ158" s="34"/>
      <c r="AR158" s="35"/>
      <c r="AS158" s="35"/>
      <c r="AT158" s="35"/>
      <c r="AU158" s="35"/>
      <c r="AV158" s="35"/>
      <c r="AW158" s="35"/>
      <c r="AX158" s="37"/>
      <c r="AY158" s="34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7"/>
      <c r="BP158" s="38"/>
      <c r="BQ158" s="35"/>
      <c r="BR158" s="39"/>
      <c r="BS158" s="40"/>
      <c r="BT158" s="60"/>
      <c r="BU158" s="41"/>
      <c r="BV158" s="41"/>
      <c r="BW158" s="41"/>
      <c r="BX158" s="42"/>
      <c r="BY158" s="43"/>
    </row>
    <row r="159" spans="1:77" ht="17.350000000000001" customHeight="1">
      <c r="A159" s="66" t="str">
        <f t="shared" si="7"/>
        <v>010001</v>
      </c>
      <c r="B159" s="63" t="s">
        <v>286</v>
      </c>
      <c r="C159" s="62" t="str">
        <f t="shared" si="6"/>
        <v/>
      </c>
      <c r="D159" s="66" t="str">
        <f t="shared" si="8"/>
        <v/>
      </c>
      <c r="E159" s="32"/>
      <c r="F159" s="33"/>
      <c r="G159" s="59"/>
      <c r="H159" s="58"/>
      <c r="I159" s="35"/>
      <c r="J159" s="35"/>
      <c r="K159" s="35"/>
      <c r="L159" s="35"/>
      <c r="M159" s="35"/>
      <c r="N159" s="35"/>
      <c r="O159" s="35"/>
      <c r="P159" s="35"/>
      <c r="Q159" s="34"/>
      <c r="R159" s="35"/>
      <c r="S159" s="35"/>
      <c r="T159" s="35"/>
      <c r="U159" s="35"/>
      <c r="V159" s="35"/>
      <c r="W159" s="35"/>
      <c r="X159" s="35"/>
      <c r="Y159" s="35"/>
      <c r="Z159" s="36"/>
      <c r="AA159" s="34"/>
      <c r="AB159" s="35"/>
      <c r="AC159" s="35"/>
      <c r="AD159" s="35"/>
      <c r="AE159" s="36"/>
      <c r="AF159" s="34"/>
      <c r="AG159" s="35"/>
      <c r="AH159" s="35"/>
      <c r="AI159" s="35"/>
      <c r="AJ159" s="35"/>
      <c r="AK159" s="35"/>
      <c r="AL159" s="35"/>
      <c r="AM159" s="35"/>
      <c r="AN159" s="35"/>
      <c r="AO159" s="35"/>
      <c r="AP159" s="36"/>
      <c r="AQ159" s="34"/>
      <c r="AR159" s="35"/>
      <c r="AS159" s="35"/>
      <c r="AT159" s="35"/>
      <c r="AU159" s="35"/>
      <c r="AV159" s="35"/>
      <c r="AW159" s="35"/>
      <c r="AX159" s="37"/>
      <c r="AY159" s="34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7"/>
      <c r="BP159" s="38"/>
      <c r="BQ159" s="35"/>
      <c r="BR159" s="39"/>
      <c r="BS159" s="40"/>
      <c r="BT159" s="60"/>
      <c r="BU159" s="41"/>
      <c r="BV159" s="41"/>
      <c r="BW159" s="41"/>
      <c r="BX159" s="42"/>
      <c r="BY159" s="43"/>
    </row>
    <row r="160" spans="1:77" ht="17.350000000000001" customHeight="1">
      <c r="A160" s="66" t="str">
        <f t="shared" si="7"/>
        <v>010001</v>
      </c>
      <c r="B160" s="63" t="s">
        <v>287</v>
      </c>
      <c r="C160" s="62" t="str">
        <f t="shared" si="6"/>
        <v/>
      </c>
      <c r="D160" s="66" t="str">
        <f t="shared" si="8"/>
        <v/>
      </c>
      <c r="E160" s="32"/>
      <c r="F160" s="33"/>
      <c r="G160" s="59"/>
      <c r="H160" s="58"/>
      <c r="I160" s="35"/>
      <c r="J160" s="35"/>
      <c r="K160" s="35"/>
      <c r="L160" s="35"/>
      <c r="M160" s="35"/>
      <c r="N160" s="35"/>
      <c r="O160" s="35"/>
      <c r="P160" s="35"/>
      <c r="Q160" s="34"/>
      <c r="R160" s="35"/>
      <c r="S160" s="35"/>
      <c r="T160" s="35"/>
      <c r="U160" s="35"/>
      <c r="V160" s="35"/>
      <c r="W160" s="35"/>
      <c r="X160" s="35"/>
      <c r="Y160" s="35"/>
      <c r="Z160" s="36"/>
      <c r="AA160" s="34"/>
      <c r="AB160" s="35"/>
      <c r="AC160" s="35"/>
      <c r="AD160" s="35"/>
      <c r="AE160" s="36"/>
      <c r="AF160" s="34"/>
      <c r="AG160" s="35"/>
      <c r="AH160" s="35"/>
      <c r="AI160" s="35"/>
      <c r="AJ160" s="35"/>
      <c r="AK160" s="35"/>
      <c r="AL160" s="35"/>
      <c r="AM160" s="35"/>
      <c r="AN160" s="35"/>
      <c r="AO160" s="35"/>
      <c r="AP160" s="36"/>
      <c r="AQ160" s="34"/>
      <c r="AR160" s="35"/>
      <c r="AS160" s="35"/>
      <c r="AT160" s="35"/>
      <c r="AU160" s="35"/>
      <c r="AV160" s="35"/>
      <c r="AW160" s="35"/>
      <c r="AX160" s="37"/>
      <c r="AY160" s="34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7"/>
      <c r="BP160" s="38"/>
      <c r="BQ160" s="35"/>
      <c r="BR160" s="39"/>
      <c r="BS160" s="40"/>
      <c r="BT160" s="60"/>
      <c r="BU160" s="41"/>
      <c r="BV160" s="41"/>
      <c r="BW160" s="41"/>
      <c r="BX160" s="42"/>
      <c r="BY160" s="43"/>
    </row>
    <row r="161" spans="1:77" ht="17.350000000000001" customHeight="1">
      <c r="A161" s="66" t="str">
        <f t="shared" si="7"/>
        <v>010001</v>
      </c>
      <c r="B161" s="63" t="s">
        <v>288</v>
      </c>
      <c r="C161" s="62" t="str">
        <f t="shared" si="6"/>
        <v/>
      </c>
      <c r="D161" s="66" t="str">
        <f t="shared" si="8"/>
        <v/>
      </c>
      <c r="E161" s="32"/>
      <c r="F161" s="33"/>
      <c r="G161" s="59"/>
      <c r="H161" s="58"/>
      <c r="I161" s="35"/>
      <c r="J161" s="35"/>
      <c r="K161" s="35"/>
      <c r="L161" s="35"/>
      <c r="M161" s="35"/>
      <c r="N161" s="35"/>
      <c r="O161" s="35"/>
      <c r="P161" s="35"/>
      <c r="Q161" s="34"/>
      <c r="R161" s="35"/>
      <c r="S161" s="35"/>
      <c r="T161" s="35"/>
      <c r="U161" s="35"/>
      <c r="V161" s="35"/>
      <c r="W161" s="35"/>
      <c r="X161" s="35"/>
      <c r="Y161" s="35"/>
      <c r="Z161" s="36"/>
      <c r="AA161" s="34"/>
      <c r="AB161" s="35"/>
      <c r="AC161" s="35"/>
      <c r="AD161" s="35"/>
      <c r="AE161" s="36"/>
      <c r="AF161" s="34"/>
      <c r="AG161" s="35"/>
      <c r="AH161" s="35"/>
      <c r="AI161" s="35"/>
      <c r="AJ161" s="35"/>
      <c r="AK161" s="35"/>
      <c r="AL161" s="35"/>
      <c r="AM161" s="35"/>
      <c r="AN161" s="35"/>
      <c r="AO161" s="35"/>
      <c r="AP161" s="36"/>
      <c r="AQ161" s="34"/>
      <c r="AR161" s="35"/>
      <c r="AS161" s="35"/>
      <c r="AT161" s="35"/>
      <c r="AU161" s="35"/>
      <c r="AV161" s="35"/>
      <c r="AW161" s="35"/>
      <c r="AX161" s="37"/>
      <c r="AY161" s="34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7"/>
      <c r="BP161" s="38"/>
      <c r="BQ161" s="35"/>
      <c r="BR161" s="39"/>
      <c r="BS161" s="40"/>
      <c r="BT161" s="60"/>
      <c r="BU161" s="41"/>
      <c r="BV161" s="41"/>
      <c r="BW161" s="41"/>
      <c r="BX161" s="42"/>
      <c r="BY161" s="43"/>
    </row>
    <row r="162" spans="1:77" ht="17.350000000000001" customHeight="1">
      <c r="A162" s="66" t="str">
        <f t="shared" si="7"/>
        <v>010001</v>
      </c>
      <c r="B162" s="63" t="s">
        <v>289</v>
      </c>
      <c r="C162" s="62" t="str">
        <f t="shared" si="6"/>
        <v/>
      </c>
      <c r="D162" s="66" t="str">
        <f t="shared" si="8"/>
        <v/>
      </c>
      <c r="E162" s="32"/>
      <c r="F162" s="33"/>
      <c r="G162" s="59"/>
      <c r="H162" s="58"/>
      <c r="I162" s="35"/>
      <c r="J162" s="35"/>
      <c r="K162" s="35"/>
      <c r="L162" s="35"/>
      <c r="M162" s="35"/>
      <c r="N162" s="35"/>
      <c r="O162" s="35"/>
      <c r="P162" s="35"/>
      <c r="Q162" s="34"/>
      <c r="R162" s="35"/>
      <c r="S162" s="35"/>
      <c r="T162" s="35"/>
      <c r="U162" s="35"/>
      <c r="V162" s="35"/>
      <c r="W162" s="35"/>
      <c r="X162" s="35"/>
      <c r="Y162" s="35"/>
      <c r="Z162" s="36"/>
      <c r="AA162" s="34"/>
      <c r="AB162" s="35"/>
      <c r="AC162" s="35"/>
      <c r="AD162" s="35"/>
      <c r="AE162" s="36"/>
      <c r="AF162" s="34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Q162" s="34"/>
      <c r="AR162" s="35"/>
      <c r="AS162" s="35"/>
      <c r="AT162" s="35"/>
      <c r="AU162" s="35"/>
      <c r="AV162" s="35"/>
      <c r="AW162" s="35"/>
      <c r="AX162" s="37"/>
      <c r="AY162" s="34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7"/>
      <c r="BP162" s="38"/>
      <c r="BQ162" s="35"/>
      <c r="BR162" s="39"/>
      <c r="BS162" s="40"/>
      <c r="BT162" s="60"/>
      <c r="BU162" s="41"/>
      <c r="BV162" s="41"/>
      <c r="BW162" s="41"/>
      <c r="BX162" s="42"/>
      <c r="BY162" s="43"/>
    </row>
    <row r="163" spans="1:77" ht="17.350000000000001" customHeight="1">
      <c r="A163" s="66" t="str">
        <f t="shared" si="7"/>
        <v>010001</v>
      </c>
      <c r="B163" s="63" t="s">
        <v>290</v>
      </c>
      <c r="C163" s="62" t="str">
        <f t="shared" si="6"/>
        <v/>
      </c>
      <c r="D163" s="66" t="str">
        <f t="shared" si="8"/>
        <v/>
      </c>
      <c r="E163" s="32"/>
      <c r="F163" s="33"/>
      <c r="G163" s="43"/>
      <c r="H163" s="58"/>
      <c r="I163" s="35"/>
      <c r="J163" s="35"/>
      <c r="K163" s="35"/>
      <c r="L163" s="35"/>
      <c r="M163" s="35"/>
      <c r="N163" s="35"/>
      <c r="O163" s="35"/>
      <c r="P163" s="35"/>
      <c r="Q163" s="34"/>
      <c r="R163" s="35"/>
      <c r="S163" s="35"/>
      <c r="T163" s="35"/>
      <c r="U163" s="35"/>
      <c r="V163" s="35"/>
      <c r="W163" s="35"/>
      <c r="X163" s="35"/>
      <c r="Y163" s="35"/>
      <c r="Z163" s="36"/>
      <c r="AA163" s="34"/>
      <c r="AB163" s="35"/>
      <c r="AC163" s="35"/>
      <c r="AD163" s="35"/>
      <c r="AE163" s="36"/>
      <c r="AF163" s="34"/>
      <c r="AG163" s="35"/>
      <c r="AH163" s="35"/>
      <c r="AI163" s="35"/>
      <c r="AJ163" s="35"/>
      <c r="AK163" s="35"/>
      <c r="AL163" s="35"/>
      <c r="AM163" s="35"/>
      <c r="AN163" s="35"/>
      <c r="AO163" s="35"/>
      <c r="AP163" s="36"/>
      <c r="AQ163" s="34"/>
      <c r="AR163" s="35"/>
      <c r="AS163" s="35"/>
      <c r="AT163" s="35"/>
      <c r="AU163" s="35"/>
      <c r="AV163" s="35"/>
      <c r="AW163" s="35"/>
      <c r="AX163" s="37"/>
      <c r="AY163" s="34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7"/>
      <c r="BP163" s="38"/>
      <c r="BQ163" s="35"/>
      <c r="BR163" s="39"/>
      <c r="BS163" s="40"/>
      <c r="BT163" s="60"/>
      <c r="BU163" s="41"/>
      <c r="BV163" s="41"/>
      <c r="BW163" s="41"/>
      <c r="BX163" s="42"/>
      <c r="BY163" s="43"/>
    </row>
    <row r="164" spans="1:77" ht="17.350000000000001" customHeight="1">
      <c r="A164" s="66" t="str">
        <f t="shared" si="7"/>
        <v>010001</v>
      </c>
      <c r="B164" s="63" t="s">
        <v>291</v>
      </c>
      <c r="C164" s="62" t="str">
        <f t="shared" si="6"/>
        <v/>
      </c>
      <c r="D164" s="66" t="str">
        <f t="shared" si="8"/>
        <v/>
      </c>
      <c r="E164" s="32"/>
      <c r="F164" s="33"/>
      <c r="G164" s="59"/>
      <c r="H164" s="58"/>
      <c r="I164" s="35"/>
      <c r="J164" s="35"/>
      <c r="K164" s="35"/>
      <c r="L164" s="35"/>
      <c r="M164" s="35"/>
      <c r="N164" s="35"/>
      <c r="O164" s="35"/>
      <c r="P164" s="35"/>
      <c r="Q164" s="34"/>
      <c r="R164" s="35"/>
      <c r="S164" s="35"/>
      <c r="T164" s="35"/>
      <c r="U164" s="35"/>
      <c r="V164" s="35"/>
      <c r="W164" s="35"/>
      <c r="X164" s="35"/>
      <c r="Y164" s="35"/>
      <c r="Z164" s="36"/>
      <c r="AA164" s="34"/>
      <c r="AB164" s="35"/>
      <c r="AC164" s="35"/>
      <c r="AD164" s="35"/>
      <c r="AE164" s="36"/>
      <c r="AF164" s="34"/>
      <c r="AG164" s="35"/>
      <c r="AH164" s="35"/>
      <c r="AI164" s="35"/>
      <c r="AJ164" s="35"/>
      <c r="AK164" s="35"/>
      <c r="AL164" s="35"/>
      <c r="AM164" s="35"/>
      <c r="AN164" s="35"/>
      <c r="AO164" s="35"/>
      <c r="AP164" s="36"/>
      <c r="AQ164" s="34"/>
      <c r="AR164" s="35"/>
      <c r="AS164" s="35"/>
      <c r="AT164" s="35"/>
      <c r="AU164" s="35"/>
      <c r="AV164" s="35"/>
      <c r="AW164" s="35"/>
      <c r="AX164" s="37"/>
      <c r="AY164" s="34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7"/>
      <c r="BP164" s="38"/>
      <c r="BQ164" s="35"/>
      <c r="BR164" s="39"/>
      <c r="BS164" s="40"/>
      <c r="BT164" s="60"/>
      <c r="BU164" s="41"/>
      <c r="BV164" s="41"/>
      <c r="BW164" s="41"/>
      <c r="BX164" s="42"/>
      <c r="BY164" s="43"/>
    </row>
    <row r="165" spans="1:77" ht="17.350000000000001" customHeight="1">
      <c r="A165" s="66" t="str">
        <f t="shared" si="7"/>
        <v>010001</v>
      </c>
      <c r="B165" s="63" t="s">
        <v>292</v>
      </c>
      <c r="C165" s="62" t="str">
        <f t="shared" si="6"/>
        <v/>
      </c>
      <c r="D165" s="66" t="str">
        <f t="shared" si="8"/>
        <v/>
      </c>
      <c r="E165" s="32"/>
      <c r="F165" s="33"/>
      <c r="G165" s="59"/>
      <c r="H165" s="58"/>
      <c r="I165" s="35"/>
      <c r="J165" s="35"/>
      <c r="K165" s="35"/>
      <c r="L165" s="35"/>
      <c r="M165" s="35"/>
      <c r="N165" s="35"/>
      <c r="O165" s="35"/>
      <c r="P165" s="35"/>
      <c r="Q165" s="34"/>
      <c r="R165" s="35"/>
      <c r="S165" s="35"/>
      <c r="T165" s="35"/>
      <c r="U165" s="35"/>
      <c r="V165" s="35"/>
      <c r="W165" s="35"/>
      <c r="X165" s="35"/>
      <c r="Y165" s="35"/>
      <c r="Z165" s="36"/>
      <c r="AA165" s="34"/>
      <c r="AB165" s="35"/>
      <c r="AC165" s="35"/>
      <c r="AD165" s="35"/>
      <c r="AE165" s="36"/>
      <c r="AF165" s="34"/>
      <c r="AG165" s="35"/>
      <c r="AH165" s="35"/>
      <c r="AI165" s="35"/>
      <c r="AJ165" s="35"/>
      <c r="AK165" s="35"/>
      <c r="AL165" s="35"/>
      <c r="AM165" s="35"/>
      <c r="AN165" s="35"/>
      <c r="AO165" s="35"/>
      <c r="AP165" s="36"/>
      <c r="AQ165" s="34"/>
      <c r="AR165" s="35"/>
      <c r="AS165" s="35"/>
      <c r="AT165" s="35"/>
      <c r="AU165" s="35"/>
      <c r="AV165" s="35"/>
      <c r="AW165" s="35"/>
      <c r="AX165" s="37"/>
      <c r="AY165" s="34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7"/>
      <c r="BP165" s="38"/>
      <c r="BQ165" s="35"/>
      <c r="BR165" s="39"/>
      <c r="BS165" s="40"/>
      <c r="BT165" s="60"/>
      <c r="BU165" s="41"/>
      <c r="BV165" s="41"/>
      <c r="BW165" s="41"/>
      <c r="BX165" s="42"/>
      <c r="BY165" s="43"/>
    </row>
    <row r="166" spans="1:77" ht="17.350000000000001" customHeight="1">
      <c r="A166" s="66" t="str">
        <f t="shared" si="7"/>
        <v>010001</v>
      </c>
      <c r="B166" s="63" t="s">
        <v>293</v>
      </c>
      <c r="C166" s="62" t="str">
        <f t="shared" si="6"/>
        <v/>
      </c>
      <c r="D166" s="66" t="str">
        <f t="shared" si="8"/>
        <v/>
      </c>
      <c r="E166" s="32"/>
      <c r="F166" s="33"/>
      <c r="G166" s="59"/>
      <c r="H166" s="58"/>
      <c r="I166" s="35"/>
      <c r="J166" s="35"/>
      <c r="K166" s="35"/>
      <c r="L166" s="35"/>
      <c r="M166" s="35"/>
      <c r="N166" s="35"/>
      <c r="O166" s="35"/>
      <c r="P166" s="35"/>
      <c r="Q166" s="34"/>
      <c r="R166" s="35"/>
      <c r="S166" s="35"/>
      <c r="T166" s="35"/>
      <c r="U166" s="35"/>
      <c r="V166" s="35"/>
      <c r="W166" s="35"/>
      <c r="X166" s="35"/>
      <c r="Y166" s="35"/>
      <c r="Z166" s="36"/>
      <c r="AA166" s="34"/>
      <c r="AB166" s="35"/>
      <c r="AC166" s="35"/>
      <c r="AD166" s="35"/>
      <c r="AE166" s="36"/>
      <c r="AF166" s="34"/>
      <c r="AG166" s="35"/>
      <c r="AH166" s="35"/>
      <c r="AI166" s="35"/>
      <c r="AJ166" s="35"/>
      <c r="AK166" s="35"/>
      <c r="AL166" s="35"/>
      <c r="AM166" s="35"/>
      <c r="AN166" s="35"/>
      <c r="AO166" s="35"/>
      <c r="AP166" s="36"/>
      <c r="AQ166" s="34"/>
      <c r="AR166" s="35"/>
      <c r="AS166" s="35"/>
      <c r="AT166" s="35"/>
      <c r="AU166" s="35"/>
      <c r="AV166" s="35"/>
      <c r="AW166" s="35"/>
      <c r="AX166" s="37"/>
      <c r="AY166" s="34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7"/>
      <c r="BP166" s="38"/>
      <c r="BQ166" s="35"/>
      <c r="BR166" s="39"/>
      <c r="BS166" s="40"/>
      <c r="BT166" s="60"/>
      <c r="BU166" s="41"/>
      <c r="BV166" s="41"/>
      <c r="BW166" s="41"/>
      <c r="BX166" s="42"/>
      <c r="BY166" s="43"/>
    </row>
    <row r="167" spans="1:77" ht="17.350000000000001" customHeight="1">
      <c r="A167" s="66" t="str">
        <f t="shared" si="7"/>
        <v>010001</v>
      </c>
      <c r="B167" s="63" t="s">
        <v>294</v>
      </c>
      <c r="C167" s="62" t="str">
        <f t="shared" si="6"/>
        <v/>
      </c>
      <c r="D167" s="66" t="str">
        <f t="shared" si="8"/>
        <v/>
      </c>
      <c r="E167" s="32"/>
      <c r="F167" s="33"/>
      <c r="G167" s="59"/>
      <c r="H167" s="58"/>
      <c r="I167" s="35"/>
      <c r="J167" s="35"/>
      <c r="K167" s="35"/>
      <c r="L167" s="35"/>
      <c r="M167" s="35"/>
      <c r="N167" s="35"/>
      <c r="O167" s="35"/>
      <c r="P167" s="35"/>
      <c r="Q167" s="34"/>
      <c r="R167" s="35"/>
      <c r="S167" s="35"/>
      <c r="T167" s="35"/>
      <c r="U167" s="35"/>
      <c r="V167" s="35"/>
      <c r="W167" s="35"/>
      <c r="X167" s="35"/>
      <c r="Y167" s="35"/>
      <c r="Z167" s="36"/>
      <c r="AA167" s="34"/>
      <c r="AB167" s="35"/>
      <c r="AC167" s="35"/>
      <c r="AD167" s="35"/>
      <c r="AE167" s="36"/>
      <c r="AF167" s="34"/>
      <c r="AG167" s="35"/>
      <c r="AH167" s="35"/>
      <c r="AI167" s="35"/>
      <c r="AJ167" s="35"/>
      <c r="AK167" s="35"/>
      <c r="AL167" s="35"/>
      <c r="AM167" s="35"/>
      <c r="AN167" s="35"/>
      <c r="AO167" s="35"/>
      <c r="AP167" s="36"/>
      <c r="AQ167" s="34"/>
      <c r="AR167" s="35"/>
      <c r="AS167" s="35"/>
      <c r="AT167" s="35"/>
      <c r="AU167" s="35"/>
      <c r="AV167" s="35"/>
      <c r="AW167" s="35"/>
      <c r="AX167" s="37"/>
      <c r="AY167" s="34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7"/>
      <c r="BP167" s="38"/>
      <c r="BQ167" s="35"/>
      <c r="BR167" s="39"/>
      <c r="BS167" s="40"/>
      <c r="BT167" s="60"/>
      <c r="BU167" s="41"/>
      <c r="BV167" s="41"/>
      <c r="BW167" s="41"/>
      <c r="BX167" s="42"/>
      <c r="BY167" s="43"/>
    </row>
    <row r="168" spans="1:77" ht="17.350000000000001" customHeight="1">
      <c r="A168" s="66" t="str">
        <f t="shared" si="7"/>
        <v>010001</v>
      </c>
      <c r="B168" s="63" t="s">
        <v>295</v>
      </c>
      <c r="C168" s="62" t="str">
        <f t="shared" si="6"/>
        <v/>
      </c>
      <c r="D168" s="66" t="str">
        <f t="shared" si="8"/>
        <v/>
      </c>
      <c r="E168" s="32"/>
      <c r="F168" s="33"/>
      <c r="G168" s="59"/>
      <c r="H168" s="58"/>
      <c r="I168" s="35"/>
      <c r="J168" s="35"/>
      <c r="K168" s="35"/>
      <c r="L168" s="35"/>
      <c r="M168" s="35"/>
      <c r="N168" s="35"/>
      <c r="O168" s="35"/>
      <c r="P168" s="35"/>
      <c r="Q168" s="34"/>
      <c r="R168" s="35"/>
      <c r="S168" s="35"/>
      <c r="T168" s="35"/>
      <c r="U168" s="35"/>
      <c r="V168" s="35"/>
      <c r="W168" s="35"/>
      <c r="X168" s="35"/>
      <c r="Y168" s="35"/>
      <c r="Z168" s="36"/>
      <c r="AA168" s="34"/>
      <c r="AB168" s="35"/>
      <c r="AC168" s="35"/>
      <c r="AD168" s="35"/>
      <c r="AE168" s="36"/>
      <c r="AF168" s="34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Q168" s="34"/>
      <c r="AR168" s="35"/>
      <c r="AS168" s="35"/>
      <c r="AT168" s="35"/>
      <c r="AU168" s="35"/>
      <c r="AV168" s="35"/>
      <c r="AW168" s="35"/>
      <c r="AX168" s="37"/>
      <c r="AY168" s="34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7"/>
      <c r="BP168" s="38"/>
      <c r="BQ168" s="35"/>
      <c r="BR168" s="39"/>
      <c r="BS168" s="40"/>
      <c r="BT168" s="60"/>
      <c r="BU168" s="41"/>
      <c r="BV168" s="41"/>
      <c r="BW168" s="41"/>
      <c r="BX168" s="42"/>
      <c r="BY168" s="43"/>
    </row>
    <row r="169" spans="1:77" ht="17.350000000000001" customHeight="1">
      <c r="A169" s="66" t="str">
        <f t="shared" si="7"/>
        <v>010001</v>
      </c>
      <c r="B169" s="63" t="s">
        <v>296</v>
      </c>
      <c r="C169" s="62" t="str">
        <f t="shared" si="6"/>
        <v/>
      </c>
      <c r="D169" s="66" t="str">
        <f t="shared" si="8"/>
        <v/>
      </c>
      <c r="E169" s="32"/>
      <c r="F169" s="33"/>
      <c r="G169" s="43"/>
      <c r="H169" s="58"/>
      <c r="I169" s="35"/>
      <c r="J169" s="35"/>
      <c r="K169" s="35"/>
      <c r="L169" s="35"/>
      <c r="M169" s="35"/>
      <c r="N169" s="35"/>
      <c r="O169" s="35"/>
      <c r="P169" s="35"/>
      <c r="Q169" s="34"/>
      <c r="R169" s="35"/>
      <c r="S169" s="35"/>
      <c r="T169" s="35"/>
      <c r="U169" s="35"/>
      <c r="V169" s="35"/>
      <c r="W169" s="35"/>
      <c r="X169" s="35"/>
      <c r="Y169" s="35"/>
      <c r="Z169" s="36"/>
      <c r="AA169" s="34"/>
      <c r="AB169" s="35"/>
      <c r="AC169" s="35"/>
      <c r="AD169" s="35"/>
      <c r="AE169" s="36"/>
      <c r="AF169" s="34"/>
      <c r="AG169" s="35"/>
      <c r="AH169" s="35"/>
      <c r="AI169" s="35"/>
      <c r="AJ169" s="35"/>
      <c r="AK169" s="35"/>
      <c r="AL169" s="35"/>
      <c r="AM169" s="35"/>
      <c r="AN169" s="35"/>
      <c r="AO169" s="35"/>
      <c r="AP169" s="36"/>
      <c r="AQ169" s="34"/>
      <c r="AR169" s="35"/>
      <c r="AS169" s="35"/>
      <c r="AT169" s="35"/>
      <c r="AU169" s="35"/>
      <c r="AV169" s="35"/>
      <c r="AW169" s="35"/>
      <c r="AX169" s="37"/>
      <c r="AY169" s="34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7"/>
      <c r="BP169" s="38"/>
      <c r="BQ169" s="35"/>
      <c r="BR169" s="39"/>
      <c r="BS169" s="40"/>
      <c r="BT169" s="60"/>
      <c r="BU169" s="41"/>
      <c r="BV169" s="41"/>
      <c r="BW169" s="41"/>
      <c r="BX169" s="42"/>
      <c r="BY169" s="43"/>
    </row>
    <row r="170" spans="1:77" ht="17.350000000000001" customHeight="1">
      <c r="A170" s="66" t="str">
        <f t="shared" si="7"/>
        <v>010001</v>
      </c>
      <c r="B170" s="63" t="s">
        <v>297</v>
      </c>
      <c r="C170" s="62" t="str">
        <f t="shared" si="6"/>
        <v/>
      </c>
      <c r="D170" s="66" t="str">
        <f t="shared" si="8"/>
        <v/>
      </c>
      <c r="E170" s="32"/>
      <c r="F170" s="33"/>
      <c r="G170" s="59"/>
      <c r="H170" s="58"/>
      <c r="I170" s="35"/>
      <c r="J170" s="35"/>
      <c r="K170" s="35"/>
      <c r="L170" s="35"/>
      <c r="M170" s="35"/>
      <c r="N170" s="35"/>
      <c r="O170" s="35"/>
      <c r="P170" s="35"/>
      <c r="Q170" s="34"/>
      <c r="R170" s="35"/>
      <c r="S170" s="35"/>
      <c r="T170" s="35"/>
      <c r="U170" s="35"/>
      <c r="V170" s="35"/>
      <c r="W170" s="35"/>
      <c r="X170" s="35"/>
      <c r="Y170" s="35"/>
      <c r="Z170" s="36"/>
      <c r="AA170" s="34"/>
      <c r="AB170" s="35"/>
      <c r="AC170" s="35"/>
      <c r="AD170" s="35"/>
      <c r="AE170" s="36"/>
      <c r="AF170" s="34"/>
      <c r="AG170" s="35"/>
      <c r="AH170" s="35"/>
      <c r="AI170" s="35"/>
      <c r="AJ170" s="35"/>
      <c r="AK170" s="35"/>
      <c r="AL170" s="35"/>
      <c r="AM170" s="35"/>
      <c r="AN170" s="35"/>
      <c r="AO170" s="35"/>
      <c r="AP170" s="36"/>
      <c r="AQ170" s="34"/>
      <c r="AR170" s="35"/>
      <c r="AS170" s="35"/>
      <c r="AT170" s="35"/>
      <c r="AU170" s="35"/>
      <c r="AV170" s="35"/>
      <c r="AW170" s="35"/>
      <c r="AX170" s="37"/>
      <c r="AY170" s="34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7"/>
      <c r="BP170" s="38"/>
      <c r="BQ170" s="35"/>
      <c r="BR170" s="39"/>
      <c r="BS170" s="40"/>
      <c r="BT170" s="60"/>
      <c r="BU170" s="41"/>
      <c r="BV170" s="41"/>
      <c r="BW170" s="41"/>
      <c r="BX170" s="42"/>
      <c r="BY170" s="43"/>
    </row>
    <row r="171" spans="1:77" ht="17.350000000000001" customHeight="1">
      <c r="A171" s="66" t="str">
        <f t="shared" si="7"/>
        <v>010001</v>
      </c>
      <c r="B171" s="63" t="s">
        <v>298</v>
      </c>
      <c r="C171" s="62" t="str">
        <f t="shared" si="6"/>
        <v/>
      </c>
      <c r="D171" s="66" t="str">
        <f t="shared" si="8"/>
        <v/>
      </c>
      <c r="E171" s="32"/>
      <c r="F171" s="33"/>
      <c r="G171" s="59"/>
      <c r="H171" s="58"/>
      <c r="I171" s="35"/>
      <c r="J171" s="35"/>
      <c r="K171" s="35"/>
      <c r="L171" s="35"/>
      <c r="M171" s="35"/>
      <c r="N171" s="35"/>
      <c r="O171" s="35"/>
      <c r="P171" s="35"/>
      <c r="Q171" s="34"/>
      <c r="R171" s="35"/>
      <c r="S171" s="35"/>
      <c r="T171" s="35"/>
      <c r="U171" s="35"/>
      <c r="V171" s="35"/>
      <c r="W171" s="35"/>
      <c r="X171" s="35"/>
      <c r="Y171" s="35"/>
      <c r="Z171" s="36"/>
      <c r="AA171" s="34"/>
      <c r="AB171" s="35"/>
      <c r="AC171" s="35"/>
      <c r="AD171" s="35"/>
      <c r="AE171" s="36"/>
      <c r="AF171" s="34"/>
      <c r="AG171" s="35"/>
      <c r="AH171" s="35"/>
      <c r="AI171" s="35"/>
      <c r="AJ171" s="35"/>
      <c r="AK171" s="35"/>
      <c r="AL171" s="35"/>
      <c r="AM171" s="35"/>
      <c r="AN171" s="35"/>
      <c r="AO171" s="35"/>
      <c r="AP171" s="36"/>
      <c r="AQ171" s="34"/>
      <c r="AR171" s="35"/>
      <c r="AS171" s="35"/>
      <c r="AT171" s="35"/>
      <c r="AU171" s="35"/>
      <c r="AV171" s="35"/>
      <c r="AW171" s="35"/>
      <c r="AX171" s="37"/>
      <c r="AY171" s="34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7"/>
      <c r="BP171" s="38"/>
      <c r="BQ171" s="35"/>
      <c r="BR171" s="39"/>
      <c r="BS171" s="40"/>
      <c r="BT171" s="60"/>
      <c r="BU171" s="41"/>
      <c r="BV171" s="41"/>
      <c r="BW171" s="41"/>
      <c r="BX171" s="42"/>
      <c r="BY171" s="43"/>
    </row>
    <row r="172" spans="1:77" ht="17.350000000000001" customHeight="1">
      <c r="A172" s="66" t="str">
        <f t="shared" si="7"/>
        <v>010001</v>
      </c>
      <c r="B172" s="63" t="s">
        <v>299</v>
      </c>
      <c r="C172" s="62" t="str">
        <f t="shared" si="6"/>
        <v/>
      </c>
      <c r="D172" s="66" t="str">
        <f t="shared" si="8"/>
        <v/>
      </c>
      <c r="E172" s="32"/>
      <c r="F172" s="33"/>
      <c r="G172" s="59"/>
      <c r="H172" s="58"/>
      <c r="I172" s="35"/>
      <c r="J172" s="35"/>
      <c r="K172" s="35"/>
      <c r="L172" s="35"/>
      <c r="M172" s="35"/>
      <c r="N172" s="35"/>
      <c r="O172" s="35"/>
      <c r="P172" s="35"/>
      <c r="Q172" s="34"/>
      <c r="R172" s="35"/>
      <c r="S172" s="35"/>
      <c r="T172" s="35"/>
      <c r="U172" s="35"/>
      <c r="V172" s="35"/>
      <c r="W172" s="35"/>
      <c r="X172" s="35"/>
      <c r="Y172" s="35"/>
      <c r="Z172" s="36"/>
      <c r="AA172" s="34"/>
      <c r="AB172" s="35"/>
      <c r="AC172" s="35"/>
      <c r="AD172" s="35"/>
      <c r="AE172" s="36"/>
      <c r="AF172" s="34"/>
      <c r="AG172" s="35"/>
      <c r="AH172" s="35"/>
      <c r="AI172" s="35"/>
      <c r="AJ172" s="35"/>
      <c r="AK172" s="35"/>
      <c r="AL172" s="35"/>
      <c r="AM172" s="35"/>
      <c r="AN172" s="35"/>
      <c r="AO172" s="35"/>
      <c r="AP172" s="36"/>
      <c r="AQ172" s="34"/>
      <c r="AR172" s="35"/>
      <c r="AS172" s="35"/>
      <c r="AT172" s="35"/>
      <c r="AU172" s="35"/>
      <c r="AV172" s="35"/>
      <c r="AW172" s="35"/>
      <c r="AX172" s="37"/>
      <c r="AY172" s="34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7"/>
      <c r="BP172" s="38"/>
      <c r="BQ172" s="35"/>
      <c r="BR172" s="39"/>
      <c r="BS172" s="40"/>
      <c r="BT172" s="60"/>
      <c r="BU172" s="41"/>
      <c r="BV172" s="41"/>
      <c r="BW172" s="41"/>
      <c r="BX172" s="42"/>
      <c r="BY172" s="43"/>
    </row>
    <row r="173" spans="1:77" ht="17.350000000000001" customHeight="1">
      <c r="A173" s="66" t="str">
        <f t="shared" si="7"/>
        <v>010001</v>
      </c>
      <c r="B173" s="63" t="s">
        <v>300</v>
      </c>
      <c r="C173" s="62" t="str">
        <f t="shared" si="6"/>
        <v/>
      </c>
      <c r="D173" s="66" t="str">
        <f t="shared" si="8"/>
        <v/>
      </c>
      <c r="E173" s="32"/>
      <c r="F173" s="33"/>
      <c r="G173" s="59"/>
      <c r="H173" s="58"/>
      <c r="I173" s="35"/>
      <c r="J173" s="35"/>
      <c r="K173" s="35"/>
      <c r="L173" s="35"/>
      <c r="M173" s="35"/>
      <c r="N173" s="35"/>
      <c r="O173" s="35"/>
      <c r="P173" s="35"/>
      <c r="Q173" s="34"/>
      <c r="R173" s="35"/>
      <c r="S173" s="35"/>
      <c r="T173" s="35"/>
      <c r="U173" s="35"/>
      <c r="V173" s="35"/>
      <c r="W173" s="35"/>
      <c r="X173" s="35"/>
      <c r="Y173" s="35"/>
      <c r="Z173" s="36"/>
      <c r="AA173" s="34"/>
      <c r="AB173" s="35"/>
      <c r="AC173" s="35"/>
      <c r="AD173" s="35"/>
      <c r="AE173" s="36"/>
      <c r="AF173" s="34"/>
      <c r="AG173" s="35"/>
      <c r="AH173" s="35"/>
      <c r="AI173" s="35"/>
      <c r="AJ173" s="35"/>
      <c r="AK173" s="35"/>
      <c r="AL173" s="35"/>
      <c r="AM173" s="35"/>
      <c r="AN173" s="35"/>
      <c r="AO173" s="35"/>
      <c r="AP173" s="36"/>
      <c r="AQ173" s="34"/>
      <c r="AR173" s="35"/>
      <c r="AS173" s="35"/>
      <c r="AT173" s="35"/>
      <c r="AU173" s="35"/>
      <c r="AV173" s="35"/>
      <c r="AW173" s="35"/>
      <c r="AX173" s="37"/>
      <c r="AY173" s="34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7"/>
      <c r="BP173" s="38"/>
      <c r="BQ173" s="35"/>
      <c r="BR173" s="39"/>
      <c r="BS173" s="40"/>
      <c r="BT173" s="60"/>
      <c r="BU173" s="41"/>
      <c r="BV173" s="41"/>
      <c r="BW173" s="41"/>
      <c r="BX173" s="42"/>
      <c r="BY173" s="43"/>
    </row>
    <row r="174" spans="1:77" ht="17.350000000000001" customHeight="1">
      <c r="A174" s="66" t="str">
        <f t="shared" si="7"/>
        <v>010001</v>
      </c>
      <c r="B174" s="63" t="s">
        <v>301</v>
      </c>
      <c r="C174" s="62" t="str">
        <f t="shared" si="6"/>
        <v/>
      </c>
      <c r="D174" s="66" t="str">
        <f t="shared" si="8"/>
        <v/>
      </c>
      <c r="E174" s="32"/>
      <c r="F174" s="33"/>
      <c r="G174" s="59"/>
      <c r="H174" s="58"/>
      <c r="I174" s="35"/>
      <c r="J174" s="35"/>
      <c r="K174" s="35"/>
      <c r="L174" s="35"/>
      <c r="M174" s="35"/>
      <c r="N174" s="35"/>
      <c r="O174" s="35"/>
      <c r="P174" s="35"/>
      <c r="Q174" s="34"/>
      <c r="R174" s="35"/>
      <c r="S174" s="35"/>
      <c r="T174" s="35"/>
      <c r="U174" s="35"/>
      <c r="V174" s="35"/>
      <c r="W174" s="35"/>
      <c r="X174" s="35"/>
      <c r="Y174" s="35"/>
      <c r="Z174" s="36"/>
      <c r="AA174" s="34"/>
      <c r="AB174" s="35"/>
      <c r="AC174" s="35"/>
      <c r="AD174" s="35"/>
      <c r="AE174" s="36"/>
      <c r="AF174" s="34"/>
      <c r="AG174" s="35"/>
      <c r="AH174" s="35"/>
      <c r="AI174" s="35"/>
      <c r="AJ174" s="35"/>
      <c r="AK174" s="35"/>
      <c r="AL174" s="35"/>
      <c r="AM174" s="35"/>
      <c r="AN174" s="35"/>
      <c r="AO174" s="35"/>
      <c r="AP174" s="36"/>
      <c r="AQ174" s="34"/>
      <c r="AR174" s="35"/>
      <c r="AS174" s="35"/>
      <c r="AT174" s="35"/>
      <c r="AU174" s="35"/>
      <c r="AV174" s="35"/>
      <c r="AW174" s="35"/>
      <c r="AX174" s="37"/>
      <c r="AY174" s="34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7"/>
      <c r="BP174" s="38"/>
      <c r="BQ174" s="35"/>
      <c r="BR174" s="39"/>
      <c r="BS174" s="40"/>
      <c r="BT174" s="60"/>
      <c r="BU174" s="41"/>
      <c r="BV174" s="41"/>
      <c r="BW174" s="41"/>
      <c r="BX174" s="42"/>
      <c r="BY174" s="43"/>
    </row>
    <row r="175" spans="1:77" ht="17.350000000000001" customHeight="1">
      <c r="A175" s="66" t="str">
        <f t="shared" si="7"/>
        <v>010001</v>
      </c>
      <c r="B175" s="63" t="s">
        <v>302</v>
      </c>
      <c r="C175" s="62" t="str">
        <f t="shared" si="6"/>
        <v/>
      </c>
      <c r="D175" s="66" t="str">
        <f t="shared" si="8"/>
        <v/>
      </c>
      <c r="E175" s="32"/>
      <c r="F175" s="33"/>
      <c r="G175" s="59"/>
      <c r="H175" s="58"/>
      <c r="I175" s="35"/>
      <c r="J175" s="35"/>
      <c r="K175" s="35"/>
      <c r="L175" s="35"/>
      <c r="M175" s="35"/>
      <c r="N175" s="35"/>
      <c r="O175" s="35"/>
      <c r="P175" s="35"/>
      <c r="Q175" s="34"/>
      <c r="R175" s="35"/>
      <c r="S175" s="35"/>
      <c r="T175" s="35"/>
      <c r="U175" s="35"/>
      <c r="V175" s="35"/>
      <c r="W175" s="35"/>
      <c r="X175" s="35"/>
      <c r="Y175" s="35"/>
      <c r="Z175" s="36"/>
      <c r="AA175" s="34"/>
      <c r="AB175" s="35"/>
      <c r="AC175" s="35"/>
      <c r="AD175" s="35"/>
      <c r="AE175" s="36"/>
      <c r="AF175" s="34"/>
      <c r="AG175" s="35"/>
      <c r="AH175" s="35"/>
      <c r="AI175" s="35"/>
      <c r="AJ175" s="35"/>
      <c r="AK175" s="35"/>
      <c r="AL175" s="35"/>
      <c r="AM175" s="35"/>
      <c r="AN175" s="35"/>
      <c r="AO175" s="35"/>
      <c r="AP175" s="36"/>
      <c r="AQ175" s="34"/>
      <c r="AR175" s="35"/>
      <c r="AS175" s="35"/>
      <c r="AT175" s="35"/>
      <c r="AU175" s="35"/>
      <c r="AV175" s="35"/>
      <c r="AW175" s="35"/>
      <c r="AX175" s="37"/>
      <c r="AY175" s="34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7"/>
      <c r="BP175" s="38"/>
      <c r="BQ175" s="35"/>
      <c r="BR175" s="39"/>
      <c r="BS175" s="40"/>
      <c r="BT175" s="60"/>
      <c r="BU175" s="41"/>
      <c r="BV175" s="41"/>
      <c r="BW175" s="41"/>
      <c r="BX175" s="42"/>
      <c r="BY175" s="43"/>
    </row>
    <row r="176" spans="1:77" ht="17.350000000000001" customHeight="1">
      <c r="A176" s="66" t="str">
        <f t="shared" si="7"/>
        <v>010001</v>
      </c>
      <c r="B176" s="63" t="s">
        <v>303</v>
      </c>
      <c r="C176" s="62" t="str">
        <f t="shared" si="6"/>
        <v/>
      </c>
      <c r="D176" s="66" t="str">
        <f t="shared" si="8"/>
        <v/>
      </c>
      <c r="E176" s="32"/>
      <c r="F176" s="33"/>
      <c r="G176" s="59"/>
      <c r="H176" s="58"/>
      <c r="I176" s="35"/>
      <c r="J176" s="35"/>
      <c r="K176" s="35"/>
      <c r="L176" s="35"/>
      <c r="M176" s="35"/>
      <c r="N176" s="35"/>
      <c r="O176" s="35"/>
      <c r="P176" s="35"/>
      <c r="Q176" s="34"/>
      <c r="R176" s="35"/>
      <c r="S176" s="35"/>
      <c r="T176" s="35"/>
      <c r="U176" s="35"/>
      <c r="V176" s="35"/>
      <c r="W176" s="35"/>
      <c r="X176" s="35"/>
      <c r="Y176" s="35"/>
      <c r="Z176" s="36"/>
      <c r="AA176" s="34"/>
      <c r="AB176" s="35"/>
      <c r="AC176" s="35"/>
      <c r="AD176" s="35"/>
      <c r="AE176" s="36"/>
      <c r="AF176" s="34"/>
      <c r="AG176" s="35"/>
      <c r="AH176" s="35"/>
      <c r="AI176" s="35"/>
      <c r="AJ176" s="35"/>
      <c r="AK176" s="35"/>
      <c r="AL176" s="35"/>
      <c r="AM176" s="35"/>
      <c r="AN176" s="35"/>
      <c r="AO176" s="35"/>
      <c r="AP176" s="36"/>
      <c r="AQ176" s="34"/>
      <c r="AR176" s="35"/>
      <c r="AS176" s="35"/>
      <c r="AT176" s="35"/>
      <c r="AU176" s="35"/>
      <c r="AV176" s="35"/>
      <c r="AW176" s="35"/>
      <c r="AX176" s="37"/>
      <c r="AY176" s="34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7"/>
      <c r="BP176" s="38"/>
      <c r="BQ176" s="35"/>
      <c r="BR176" s="39"/>
      <c r="BS176" s="40"/>
      <c r="BT176" s="60"/>
      <c r="BU176" s="41"/>
      <c r="BV176" s="41"/>
      <c r="BW176" s="41"/>
      <c r="BX176" s="42"/>
      <c r="BY176" s="43"/>
    </row>
    <row r="177" spans="1:77" ht="17.350000000000001" customHeight="1">
      <c r="A177" s="66" t="str">
        <f t="shared" si="7"/>
        <v>010001</v>
      </c>
      <c r="B177" s="63" t="s">
        <v>304</v>
      </c>
      <c r="C177" s="62" t="str">
        <f t="shared" si="6"/>
        <v/>
      </c>
      <c r="D177" s="66" t="str">
        <f t="shared" si="8"/>
        <v/>
      </c>
      <c r="E177" s="32"/>
      <c r="F177" s="33"/>
      <c r="G177" s="59"/>
      <c r="H177" s="58"/>
      <c r="I177" s="35"/>
      <c r="J177" s="35"/>
      <c r="K177" s="35"/>
      <c r="L177" s="35"/>
      <c r="M177" s="35"/>
      <c r="N177" s="35"/>
      <c r="O177" s="35"/>
      <c r="P177" s="35"/>
      <c r="Q177" s="34"/>
      <c r="R177" s="35"/>
      <c r="S177" s="35"/>
      <c r="T177" s="35"/>
      <c r="U177" s="35"/>
      <c r="V177" s="35"/>
      <c r="W177" s="35"/>
      <c r="X177" s="35"/>
      <c r="Y177" s="35"/>
      <c r="Z177" s="36"/>
      <c r="AA177" s="34"/>
      <c r="AB177" s="35"/>
      <c r="AC177" s="35"/>
      <c r="AD177" s="35"/>
      <c r="AE177" s="36"/>
      <c r="AF177" s="34"/>
      <c r="AG177" s="35"/>
      <c r="AH177" s="35"/>
      <c r="AI177" s="35"/>
      <c r="AJ177" s="35"/>
      <c r="AK177" s="35"/>
      <c r="AL177" s="35"/>
      <c r="AM177" s="35"/>
      <c r="AN177" s="35"/>
      <c r="AO177" s="35"/>
      <c r="AP177" s="36"/>
      <c r="AQ177" s="34"/>
      <c r="AR177" s="35"/>
      <c r="AS177" s="35"/>
      <c r="AT177" s="35"/>
      <c r="AU177" s="35"/>
      <c r="AV177" s="35"/>
      <c r="AW177" s="35"/>
      <c r="AX177" s="37"/>
      <c r="AY177" s="34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7"/>
      <c r="BP177" s="38"/>
      <c r="BQ177" s="35"/>
      <c r="BR177" s="39"/>
      <c r="BS177" s="40"/>
      <c r="BT177" s="60"/>
      <c r="BU177" s="41"/>
      <c r="BV177" s="41"/>
      <c r="BW177" s="41"/>
      <c r="BX177" s="42"/>
      <c r="BY177" s="43"/>
    </row>
    <row r="178" spans="1:77" ht="17.350000000000001" customHeight="1">
      <c r="A178" s="66" t="str">
        <f t="shared" si="7"/>
        <v>010001</v>
      </c>
      <c r="B178" s="63" t="s">
        <v>305</v>
      </c>
      <c r="C178" s="62" t="str">
        <f t="shared" si="6"/>
        <v/>
      </c>
      <c r="D178" s="66" t="str">
        <f t="shared" si="8"/>
        <v/>
      </c>
      <c r="E178" s="32"/>
      <c r="F178" s="33"/>
      <c r="G178" s="59"/>
      <c r="H178" s="58"/>
      <c r="I178" s="35"/>
      <c r="J178" s="35"/>
      <c r="K178" s="35"/>
      <c r="L178" s="35"/>
      <c r="M178" s="35"/>
      <c r="N178" s="35"/>
      <c r="O178" s="35"/>
      <c r="P178" s="35"/>
      <c r="Q178" s="34"/>
      <c r="R178" s="35"/>
      <c r="S178" s="35"/>
      <c r="T178" s="35"/>
      <c r="U178" s="35"/>
      <c r="V178" s="35"/>
      <c r="W178" s="35"/>
      <c r="X178" s="35"/>
      <c r="Y178" s="35"/>
      <c r="Z178" s="36"/>
      <c r="AA178" s="34"/>
      <c r="AB178" s="35"/>
      <c r="AC178" s="35"/>
      <c r="AD178" s="35"/>
      <c r="AE178" s="36"/>
      <c r="AF178" s="34"/>
      <c r="AG178" s="35"/>
      <c r="AH178" s="35"/>
      <c r="AI178" s="35"/>
      <c r="AJ178" s="35"/>
      <c r="AK178" s="35"/>
      <c r="AL178" s="35"/>
      <c r="AM178" s="35"/>
      <c r="AN178" s="35"/>
      <c r="AO178" s="35"/>
      <c r="AP178" s="36"/>
      <c r="AQ178" s="34"/>
      <c r="AR178" s="35"/>
      <c r="AS178" s="35"/>
      <c r="AT178" s="35"/>
      <c r="AU178" s="35"/>
      <c r="AV178" s="35"/>
      <c r="AW178" s="35"/>
      <c r="AX178" s="37"/>
      <c r="AY178" s="34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7"/>
      <c r="BP178" s="38"/>
      <c r="BQ178" s="35"/>
      <c r="BR178" s="39"/>
      <c r="BS178" s="40"/>
      <c r="BT178" s="60"/>
      <c r="BU178" s="41"/>
      <c r="BV178" s="41"/>
      <c r="BW178" s="41"/>
      <c r="BX178" s="42"/>
      <c r="BY178" s="43"/>
    </row>
    <row r="179" spans="1:77" ht="17.350000000000001" customHeight="1">
      <c r="A179" s="66" t="str">
        <f t="shared" si="7"/>
        <v>010001</v>
      </c>
      <c r="B179" s="63" t="s">
        <v>306</v>
      </c>
      <c r="C179" s="62" t="str">
        <f t="shared" si="6"/>
        <v/>
      </c>
      <c r="D179" s="66" t="str">
        <f t="shared" si="8"/>
        <v/>
      </c>
      <c r="E179" s="32"/>
      <c r="F179" s="33"/>
      <c r="G179" s="59"/>
      <c r="H179" s="58"/>
      <c r="I179" s="35"/>
      <c r="J179" s="35"/>
      <c r="K179" s="35"/>
      <c r="L179" s="35"/>
      <c r="M179" s="35"/>
      <c r="N179" s="35"/>
      <c r="O179" s="35"/>
      <c r="P179" s="35"/>
      <c r="Q179" s="34"/>
      <c r="R179" s="35"/>
      <c r="S179" s="35"/>
      <c r="T179" s="35"/>
      <c r="U179" s="35"/>
      <c r="V179" s="35"/>
      <c r="W179" s="35"/>
      <c r="X179" s="35"/>
      <c r="Y179" s="35"/>
      <c r="Z179" s="36"/>
      <c r="AA179" s="34"/>
      <c r="AB179" s="35"/>
      <c r="AC179" s="35"/>
      <c r="AD179" s="35"/>
      <c r="AE179" s="36"/>
      <c r="AF179" s="34"/>
      <c r="AG179" s="35"/>
      <c r="AH179" s="35"/>
      <c r="AI179" s="35"/>
      <c r="AJ179" s="35"/>
      <c r="AK179" s="35"/>
      <c r="AL179" s="35"/>
      <c r="AM179" s="35"/>
      <c r="AN179" s="35"/>
      <c r="AO179" s="35"/>
      <c r="AP179" s="36"/>
      <c r="AQ179" s="34"/>
      <c r="AR179" s="35"/>
      <c r="AS179" s="35"/>
      <c r="AT179" s="35"/>
      <c r="AU179" s="35"/>
      <c r="AV179" s="35"/>
      <c r="AW179" s="35"/>
      <c r="AX179" s="37"/>
      <c r="AY179" s="34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7"/>
      <c r="BP179" s="38"/>
      <c r="BQ179" s="35"/>
      <c r="BR179" s="39"/>
      <c r="BS179" s="40"/>
      <c r="BT179" s="60"/>
      <c r="BU179" s="41"/>
      <c r="BV179" s="41"/>
      <c r="BW179" s="41"/>
      <c r="BX179" s="42"/>
      <c r="BY179" s="43"/>
    </row>
    <row r="180" spans="1:77" ht="17.350000000000001" customHeight="1">
      <c r="A180" s="66" t="str">
        <f t="shared" si="7"/>
        <v>010001</v>
      </c>
      <c r="B180" s="63" t="s">
        <v>307</v>
      </c>
      <c r="C180" s="62" t="str">
        <f t="shared" si="6"/>
        <v/>
      </c>
      <c r="D180" s="66" t="str">
        <f t="shared" si="8"/>
        <v/>
      </c>
      <c r="E180" s="32"/>
      <c r="F180" s="33"/>
      <c r="G180" s="59"/>
      <c r="H180" s="58"/>
      <c r="I180" s="35"/>
      <c r="J180" s="35"/>
      <c r="K180" s="35"/>
      <c r="L180" s="35"/>
      <c r="M180" s="35"/>
      <c r="N180" s="35"/>
      <c r="O180" s="35"/>
      <c r="P180" s="35"/>
      <c r="Q180" s="34"/>
      <c r="R180" s="35"/>
      <c r="S180" s="35"/>
      <c r="T180" s="35"/>
      <c r="U180" s="35"/>
      <c r="V180" s="35"/>
      <c r="W180" s="35"/>
      <c r="X180" s="35"/>
      <c r="Y180" s="35"/>
      <c r="Z180" s="36"/>
      <c r="AA180" s="34"/>
      <c r="AB180" s="35"/>
      <c r="AC180" s="35"/>
      <c r="AD180" s="35"/>
      <c r="AE180" s="36"/>
      <c r="AF180" s="34"/>
      <c r="AG180" s="35"/>
      <c r="AH180" s="35"/>
      <c r="AI180" s="35"/>
      <c r="AJ180" s="35"/>
      <c r="AK180" s="35"/>
      <c r="AL180" s="35"/>
      <c r="AM180" s="35"/>
      <c r="AN180" s="35"/>
      <c r="AO180" s="35"/>
      <c r="AP180" s="36"/>
      <c r="AQ180" s="34"/>
      <c r="AR180" s="35"/>
      <c r="AS180" s="35"/>
      <c r="AT180" s="35"/>
      <c r="AU180" s="35"/>
      <c r="AV180" s="35"/>
      <c r="AW180" s="35"/>
      <c r="AX180" s="37"/>
      <c r="AY180" s="34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7"/>
      <c r="BP180" s="38"/>
      <c r="BQ180" s="35"/>
      <c r="BR180" s="39"/>
      <c r="BS180" s="40"/>
      <c r="BT180" s="60"/>
      <c r="BU180" s="41"/>
      <c r="BV180" s="41"/>
      <c r="BW180" s="41"/>
      <c r="BX180" s="42"/>
      <c r="BY180" s="43"/>
    </row>
    <row r="181" spans="1:77" ht="17.350000000000001" customHeight="1">
      <c r="A181" s="66" t="str">
        <f t="shared" si="7"/>
        <v>010001</v>
      </c>
      <c r="B181" s="63" t="s">
        <v>308</v>
      </c>
      <c r="C181" s="62" t="str">
        <f t="shared" ref="C181:C244" si="9">IF(E181="","",CONCATENATE(A181,B181))</f>
        <v/>
      </c>
      <c r="D181" s="66" t="str">
        <f t="shared" si="8"/>
        <v/>
      </c>
      <c r="E181" s="32"/>
      <c r="F181" s="33"/>
      <c r="G181" s="59"/>
      <c r="H181" s="58"/>
      <c r="I181" s="35"/>
      <c r="J181" s="35"/>
      <c r="K181" s="35"/>
      <c r="L181" s="35"/>
      <c r="M181" s="35"/>
      <c r="N181" s="35"/>
      <c r="O181" s="35"/>
      <c r="P181" s="35"/>
      <c r="Q181" s="34"/>
      <c r="R181" s="35"/>
      <c r="S181" s="35"/>
      <c r="T181" s="35"/>
      <c r="U181" s="35"/>
      <c r="V181" s="35"/>
      <c r="W181" s="35"/>
      <c r="X181" s="35"/>
      <c r="Y181" s="35"/>
      <c r="Z181" s="36"/>
      <c r="AA181" s="34"/>
      <c r="AB181" s="35"/>
      <c r="AC181" s="35"/>
      <c r="AD181" s="35"/>
      <c r="AE181" s="36"/>
      <c r="AF181" s="34"/>
      <c r="AG181" s="35"/>
      <c r="AH181" s="35"/>
      <c r="AI181" s="35"/>
      <c r="AJ181" s="35"/>
      <c r="AK181" s="35"/>
      <c r="AL181" s="35"/>
      <c r="AM181" s="35"/>
      <c r="AN181" s="35"/>
      <c r="AO181" s="35"/>
      <c r="AP181" s="36"/>
      <c r="AQ181" s="34"/>
      <c r="AR181" s="35"/>
      <c r="AS181" s="35"/>
      <c r="AT181" s="35"/>
      <c r="AU181" s="35"/>
      <c r="AV181" s="35"/>
      <c r="AW181" s="35"/>
      <c r="AX181" s="37"/>
      <c r="AY181" s="34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7"/>
      <c r="BP181" s="38"/>
      <c r="BQ181" s="35"/>
      <c r="BR181" s="39"/>
      <c r="BS181" s="40"/>
      <c r="BT181" s="60"/>
      <c r="BU181" s="41"/>
      <c r="BV181" s="41"/>
      <c r="BW181" s="41"/>
      <c r="BX181" s="42"/>
      <c r="BY181" s="43"/>
    </row>
    <row r="182" spans="1:77" ht="17.350000000000001" customHeight="1">
      <c r="A182" s="66" t="str">
        <f t="shared" si="7"/>
        <v>010001</v>
      </c>
      <c r="B182" s="63" t="s">
        <v>309</v>
      </c>
      <c r="C182" s="62" t="str">
        <f t="shared" si="9"/>
        <v/>
      </c>
      <c r="D182" s="66" t="str">
        <f t="shared" si="8"/>
        <v/>
      </c>
      <c r="E182" s="32"/>
      <c r="F182" s="33"/>
      <c r="G182" s="59"/>
      <c r="H182" s="58"/>
      <c r="I182" s="35"/>
      <c r="J182" s="35"/>
      <c r="K182" s="35"/>
      <c r="L182" s="35"/>
      <c r="M182" s="35"/>
      <c r="N182" s="35"/>
      <c r="O182" s="35"/>
      <c r="P182" s="35"/>
      <c r="Q182" s="34"/>
      <c r="R182" s="35"/>
      <c r="S182" s="35"/>
      <c r="T182" s="35"/>
      <c r="U182" s="35"/>
      <c r="V182" s="35"/>
      <c r="W182" s="35"/>
      <c r="X182" s="35"/>
      <c r="Y182" s="35"/>
      <c r="Z182" s="36"/>
      <c r="AA182" s="34"/>
      <c r="AB182" s="35"/>
      <c r="AC182" s="35"/>
      <c r="AD182" s="35"/>
      <c r="AE182" s="36"/>
      <c r="AF182" s="34"/>
      <c r="AG182" s="35"/>
      <c r="AH182" s="35"/>
      <c r="AI182" s="35"/>
      <c r="AJ182" s="35"/>
      <c r="AK182" s="35"/>
      <c r="AL182" s="35"/>
      <c r="AM182" s="35"/>
      <c r="AN182" s="35"/>
      <c r="AO182" s="35"/>
      <c r="AP182" s="36"/>
      <c r="AQ182" s="34"/>
      <c r="AR182" s="35"/>
      <c r="AS182" s="35"/>
      <c r="AT182" s="35"/>
      <c r="AU182" s="35"/>
      <c r="AV182" s="35"/>
      <c r="AW182" s="35"/>
      <c r="AX182" s="37"/>
      <c r="AY182" s="34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7"/>
      <c r="BP182" s="38"/>
      <c r="BQ182" s="35"/>
      <c r="BR182" s="39"/>
      <c r="BS182" s="40"/>
      <c r="BT182" s="60"/>
      <c r="BU182" s="41"/>
      <c r="BV182" s="41"/>
      <c r="BW182" s="41"/>
      <c r="BX182" s="42"/>
      <c r="BY182" s="43"/>
    </row>
    <row r="183" spans="1:77" ht="17.350000000000001" customHeight="1">
      <c r="A183" s="66" t="str">
        <f t="shared" si="7"/>
        <v>010001</v>
      </c>
      <c r="B183" s="63" t="s">
        <v>310</v>
      </c>
      <c r="C183" s="62" t="str">
        <f t="shared" si="9"/>
        <v/>
      </c>
      <c r="D183" s="66" t="str">
        <f t="shared" si="8"/>
        <v/>
      </c>
      <c r="E183" s="32"/>
      <c r="F183" s="33"/>
      <c r="G183" s="59"/>
      <c r="H183" s="58"/>
      <c r="I183" s="35"/>
      <c r="J183" s="35"/>
      <c r="K183" s="35"/>
      <c r="L183" s="35"/>
      <c r="M183" s="35"/>
      <c r="N183" s="35"/>
      <c r="O183" s="35"/>
      <c r="P183" s="35"/>
      <c r="Q183" s="34"/>
      <c r="R183" s="35"/>
      <c r="S183" s="35"/>
      <c r="T183" s="35"/>
      <c r="U183" s="35"/>
      <c r="V183" s="35"/>
      <c r="W183" s="35"/>
      <c r="X183" s="35"/>
      <c r="Y183" s="35"/>
      <c r="Z183" s="36"/>
      <c r="AA183" s="34"/>
      <c r="AB183" s="35"/>
      <c r="AC183" s="35"/>
      <c r="AD183" s="35"/>
      <c r="AE183" s="36"/>
      <c r="AF183" s="34"/>
      <c r="AG183" s="35"/>
      <c r="AH183" s="35"/>
      <c r="AI183" s="35"/>
      <c r="AJ183" s="35"/>
      <c r="AK183" s="35"/>
      <c r="AL183" s="35"/>
      <c r="AM183" s="35"/>
      <c r="AN183" s="35"/>
      <c r="AO183" s="35"/>
      <c r="AP183" s="36"/>
      <c r="AQ183" s="34"/>
      <c r="AR183" s="35"/>
      <c r="AS183" s="35"/>
      <c r="AT183" s="35"/>
      <c r="AU183" s="35"/>
      <c r="AV183" s="35"/>
      <c r="AW183" s="35"/>
      <c r="AX183" s="37"/>
      <c r="AY183" s="34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7"/>
      <c r="BP183" s="38"/>
      <c r="BQ183" s="35"/>
      <c r="BR183" s="39"/>
      <c r="BS183" s="40"/>
      <c r="BT183" s="60"/>
      <c r="BU183" s="41"/>
      <c r="BV183" s="41"/>
      <c r="BW183" s="41"/>
      <c r="BX183" s="42"/>
      <c r="BY183" s="43"/>
    </row>
    <row r="184" spans="1:77" ht="17.350000000000001" customHeight="1">
      <c r="A184" s="66" t="str">
        <f t="shared" si="7"/>
        <v>010001</v>
      </c>
      <c r="B184" s="63" t="s">
        <v>311</v>
      </c>
      <c r="C184" s="62" t="str">
        <f t="shared" si="9"/>
        <v/>
      </c>
      <c r="D184" s="66" t="str">
        <f t="shared" si="8"/>
        <v/>
      </c>
      <c r="E184" s="32"/>
      <c r="F184" s="33"/>
      <c r="G184" s="59"/>
      <c r="H184" s="58"/>
      <c r="I184" s="35"/>
      <c r="J184" s="35"/>
      <c r="K184" s="35"/>
      <c r="L184" s="35"/>
      <c r="M184" s="35"/>
      <c r="N184" s="35"/>
      <c r="O184" s="35"/>
      <c r="P184" s="35"/>
      <c r="Q184" s="34"/>
      <c r="R184" s="35"/>
      <c r="S184" s="35"/>
      <c r="T184" s="35"/>
      <c r="U184" s="35"/>
      <c r="V184" s="35"/>
      <c r="W184" s="35"/>
      <c r="X184" s="35"/>
      <c r="Y184" s="35"/>
      <c r="Z184" s="36"/>
      <c r="AA184" s="34"/>
      <c r="AB184" s="35"/>
      <c r="AC184" s="35"/>
      <c r="AD184" s="35"/>
      <c r="AE184" s="36"/>
      <c r="AF184" s="34"/>
      <c r="AG184" s="35"/>
      <c r="AH184" s="35"/>
      <c r="AI184" s="35"/>
      <c r="AJ184" s="35"/>
      <c r="AK184" s="35"/>
      <c r="AL184" s="35"/>
      <c r="AM184" s="35"/>
      <c r="AN184" s="35"/>
      <c r="AO184" s="35"/>
      <c r="AP184" s="36"/>
      <c r="AQ184" s="34"/>
      <c r="AR184" s="35"/>
      <c r="AS184" s="35"/>
      <c r="AT184" s="35"/>
      <c r="AU184" s="35"/>
      <c r="AV184" s="35"/>
      <c r="AW184" s="35"/>
      <c r="AX184" s="37"/>
      <c r="AY184" s="34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7"/>
      <c r="BP184" s="38"/>
      <c r="BQ184" s="35"/>
      <c r="BR184" s="39"/>
      <c r="BS184" s="40"/>
      <c r="BT184" s="60"/>
      <c r="BU184" s="41"/>
      <c r="BV184" s="41"/>
      <c r="BW184" s="41"/>
      <c r="BX184" s="42"/>
      <c r="BY184" s="43"/>
    </row>
    <row r="185" spans="1:77" ht="17.350000000000001" customHeight="1">
      <c r="A185" s="66" t="str">
        <f t="shared" si="7"/>
        <v>010001</v>
      </c>
      <c r="B185" s="63" t="s">
        <v>312</v>
      </c>
      <c r="C185" s="62" t="str">
        <f t="shared" si="9"/>
        <v/>
      </c>
      <c r="D185" s="66" t="str">
        <f t="shared" si="8"/>
        <v/>
      </c>
      <c r="E185" s="32"/>
      <c r="F185" s="33"/>
      <c r="G185" s="59"/>
      <c r="H185" s="58"/>
      <c r="I185" s="35"/>
      <c r="J185" s="35"/>
      <c r="K185" s="35"/>
      <c r="L185" s="35"/>
      <c r="M185" s="35"/>
      <c r="N185" s="35"/>
      <c r="O185" s="35"/>
      <c r="P185" s="35"/>
      <c r="Q185" s="34"/>
      <c r="R185" s="35"/>
      <c r="S185" s="35"/>
      <c r="T185" s="35"/>
      <c r="U185" s="35"/>
      <c r="V185" s="35"/>
      <c r="W185" s="35"/>
      <c r="X185" s="35"/>
      <c r="Y185" s="35"/>
      <c r="Z185" s="36"/>
      <c r="AA185" s="34"/>
      <c r="AB185" s="35"/>
      <c r="AC185" s="35"/>
      <c r="AD185" s="35"/>
      <c r="AE185" s="36"/>
      <c r="AF185" s="34"/>
      <c r="AG185" s="35"/>
      <c r="AH185" s="35"/>
      <c r="AI185" s="35"/>
      <c r="AJ185" s="35"/>
      <c r="AK185" s="35"/>
      <c r="AL185" s="35"/>
      <c r="AM185" s="35"/>
      <c r="AN185" s="35"/>
      <c r="AO185" s="35"/>
      <c r="AP185" s="36"/>
      <c r="AQ185" s="34"/>
      <c r="AR185" s="35"/>
      <c r="AS185" s="35"/>
      <c r="AT185" s="35"/>
      <c r="AU185" s="35"/>
      <c r="AV185" s="35"/>
      <c r="AW185" s="35"/>
      <c r="AX185" s="37"/>
      <c r="AY185" s="34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7"/>
      <c r="BP185" s="38"/>
      <c r="BQ185" s="35"/>
      <c r="BR185" s="39"/>
      <c r="BS185" s="40"/>
      <c r="BT185" s="60"/>
      <c r="BU185" s="41"/>
      <c r="BV185" s="41"/>
      <c r="BW185" s="41"/>
      <c r="BX185" s="42"/>
      <c r="BY185" s="43"/>
    </row>
    <row r="186" spans="1:77" ht="17.350000000000001" customHeight="1">
      <c r="A186" s="66" t="str">
        <f t="shared" si="7"/>
        <v>010001</v>
      </c>
      <c r="B186" s="63" t="s">
        <v>313</v>
      </c>
      <c r="C186" s="62" t="str">
        <f t="shared" si="9"/>
        <v/>
      </c>
      <c r="D186" s="66" t="str">
        <f t="shared" si="8"/>
        <v/>
      </c>
      <c r="E186" s="32"/>
      <c r="F186" s="33"/>
      <c r="G186" s="59"/>
      <c r="H186" s="58"/>
      <c r="I186" s="35"/>
      <c r="J186" s="35"/>
      <c r="K186" s="35"/>
      <c r="L186" s="35"/>
      <c r="M186" s="35"/>
      <c r="N186" s="35"/>
      <c r="O186" s="35"/>
      <c r="P186" s="35"/>
      <c r="Q186" s="34"/>
      <c r="R186" s="35"/>
      <c r="S186" s="35"/>
      <c r="T186" s="35"/>
      <c r="U186" s="35"/>
      <c r="V186" s="35"/>
      <c r="W186" s="35"/>
      <c r="X186" s="35"/>
      <c r="Y186" s="35"/>
      <c r="Z186" s="36"/>
      <c r="AA186" s="34"/>
      <c r="AB186" s="35"/>
      <c r="AC186" s="35"/>
      <c r="AD186" s="35"/>
      <c r="AE186" s="36"/>
      <c r="AF186" s="34"/>
      <c r="AG186" s="35"/>
      <c r="AH186" s="35"/>
      <c r="AI186" s="35"/>
      <c r="AJ186" s="35"/>
      <c r="AK186" s="35"/>
      <c r="AL186" s="35"/>
      <c r="AM186" s="35"/>
      <c r="AN186" s="35"/>
      <c r="AO186" s="35"/>
      <c r="AP186" s="36"/>
      <c r="AQ186" s="34"/>
      <c r="AR186" s="35"/>
      <c r="AS186" s="35"/>
      <c r="AT186" s="35"/>
      <c r="AU186" s="35"/>
      <c r="AV186" s="35"/>
      <c r="AW186" s="35"/>
      <c r="AX186" s="37"/>
      <c r="AY186" s="34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7"/>
      <c r="BP186" s="38"/>
      <c r="BQ186" s="35"/>
      <c r="BR186" s="39"/>
      <c r="BS186" s="40"/>
      <c r="BT186" s="60"/>
      <c r="BU186" s="41"/>
      <c r="BV186" s="41"/>
      <c r="BW186" s="41"/>
      <c r="BX186" s="42"/>
      <c r="BY186" s="43"/>
    </row>
    <row r="187" spans="1:77" ht="17.350000000000001" customHeight="1">
      <c r="A187" s="66" t="str">
        <f t="shared" si="7"/>
        <v>010001</v>
      </c>
      <c r="B187" s="63" t="s">
        <v>314</v>
      </c>
      <c r="C187" s="62" t="str">
        <f t="shared" si="9"/>
        <v/>
      </c>
      <c r="D187" s="66" t="str">
        <f t="shared" si="8"/>
        <v/>
      </c>
      <c r="E187" s="32"/>
      <c r="F187" s="33"/>
      <c r="G187" s="59"/>
      <c r="H187" s="58"/>
      <c r="I187" s="35"/>
      <c r="J187" s="35"/>
      <c r="K187" s="35"/>
      <c r="L187" s="35"/>
      <c r="M187" s="35"/>
      <c r="N187" s="35"/>
      <c r="O187" s="35"/>
      <c r="P187" s="35"/>
      <c r="Q187" s="34"/>
      <c r="R187" s="35"/>
      <c r="S187" s="35"/>
      <c r="T187" s="35"/>
      <c r="U187" s="35"/>
      <c r="V187" s="35"/>
      <c r="W187" s="35"/>
      <c r="X187" s="35"/>
      <c r="Y187" s="35"/>
      <c r="Z187" s="36"/>
      <c r="AA187" s="34"/>
      <c r="AB187" s="35"/>
      <c r="AC187" s="35"/>
      <c r="AD187" s="35"/>
      <c r="AE187" s="36"/>
      <c r="AF187" s="34"/>
      <c r="AG187" s="35"/>
      <c r="AH187" s="35"/>
      <c r="AI187" s="35"/>
      <c r="AJ187" s="35"/>
      <c r="AK187" s="35"/>
      <c r="AL187" s="35"/>
      <c r="AM187" s="35"/>
      <c r="AN187" s="35"/>
      <c r="AO187" s="35"/>
      <c r="AP187" s="36"/>
      <c r="AQ187" s="34"/>
      <c r="AR187" s="35"/>
      <c r="AS187" s="35"/>
      <c r="AT187" s="35"/>
      <c r="AU187" s="35"/>
      <c r="AV187" s="35"/>
      <c r="AW187" s="35"/>
      <c r="AX187" s="37"/>
      <c r="AY187" s="34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7"/>
      <c r="BP187" s="38"/>
      <c r="BQ187" s="35"/>
      <c r="BR187" s="39"/>
      <c r="BS187" s="40"/>
      <c r="BT187" s="60"/>
      <c r="BU187" s="41"/>
      <c r="BV187" s="41"/>
      <c r="BW187" s="41"/>
      <c r="BX187" s="42"/>
      <c r="BY187" s="43"/>
    </row>
    <row r="188" spans="1:77" ht="17.350000000000001" customHeight="1">
      <c r="A188" s="66" t="str">
        <f t="shared" si="7"/>
        <v>010001</v>
      </c>
      <c r="B188" s="63" t="s">
        <v>315</v>
      </c>
      <c r="C188" s="62" t="str">
        <f t="shared" si="9"/>
        <v/>
      </c>
      <c r="D188" s="66" t="str">
        <f t="shared" si="8"/>
        <v/>
      </c>
      <c r="E188" s="32"/>
      <c r="F188" s="33"/>
      <c r="G188" s="43"/>
      <c r="H188" s="58"/>
      <c r="I188" s="35"/>
      <c r="J188" s="35"/>
      <c r="K188" s="35"/>
      <c r="L188" s="35"/>
      <c r="M188" s="35"/>
      <c r="N188" s="35"/>
      <c r="O188" s="35"/>
      <c r="P188" s="35"/>
      <c r="Q188" s="34"/>
      <c r="R188" s="35"/>
      <c r="S188" s="35"/>
      <c r="T188" s="35"/>
      <c r="U188" s="35"/>
      <c r="V188" s="35"/>
      <c r="W188" s="35"/>
      <c r="X188" s="35"/>
      <c r="Y188" s="35"/>
      <c r="Z188" s="36"/>
      <c r="AA188" s="34"/>
      <c r="AB188" s="35"/>
      <c r="AC188" s="35"/>
      <c r="AD188" s="35"/>
      <c r="AE188" s="36"/>
      <c r="AF188" s="34"/>
      <c r="AG188" s="35"/>
      <c r="AH188" s="35"/>
      <c r="AI188" s="35"/>
      <c r="AJ188" s="35"/>
      <c r="AK188" s="35"/>
      <c r="AL188" s="35"/>
      <c r="AM188" s="35"/>
      <c r="AN188" s="35"/>
      <c r="AO188" s="35"/>
      <c r="AP188" s="36"/>
      <c r="AQ188" s="34"/>
      <c r="AR188" s="35"/>
      <c r="AS188" s="35"/>
      <c r="AT188" s="35"/>
      <c r="AU188" s="35"/>
      <c r="AV188" s="35"/>
      <c r="AW188" s="35"/>
      <c r="AX188" s="37"/>
      <c r="AY188" s="34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7"/>
      <c r="BP188" s="38"/>
      <c r="BQ188" s="35"/>
      <c r="BR188" s="39"/>
      <c r="BS188" s="40"/>
      <c r="BT188" s="60"/>
      <c r="BU188" s="41"/>
      <c r="BV188" s="41"/>
      <c r="BW188" s="41"/>
      <c r="BX188" s="42"/>
      <c r="BY188" s="43"/>
    </row>
    <row r="189" spans="1:77" ht="17.350000000000001" customHeight="1">
      <c r="A189" s="66" t="str">
        <f t="shared" si="7"/>
        <v>010001</v>
      </c>
      <c r="B189" s="63" t="s">
        <v>316</v>
      </c>
      <c r="C189" s="62" t="str">
        <f t="shared" si="9"/>
        <v/>
      </c>
      <c r="D189" s="66" t="str">
        <f t="shared" si="8"/>
        <v/>
      </c>
      <c r="E189" s="32"/>
      <c r="F189" s="33"/>
      <c r="G189" s="59"/>
      <c r="H189" s="58"/>
      <c r="I189" s="35"/>
      <c r="J189" s="35"/>
      <c r="K189" s="35"/>
      <c r="L189" s="35"/>
      <c r="M189" s="35"/>
      <c r="N189" s="35"/>
      <c r="O189" s="35"/>
      <c r="P189" s="35"/>
      <c r="Q189" s="34"/>
      <c r="R189" s="35"/>
      <c r="S189" s="35"/>
      <c r="T189" s="35"/>
      <c r="U189" s="35"/>
      <c r="V189" s="35"/>
      <c r="W189" s="35"/>
      <c r="X189" s="35"/>
      <c r="Y189" s="35"/>
      <c r="Z189" s="36"/>
      <c r="AA189" s="34"/>
      <c r="AB189" s="35"/>
      <c r="AC189" s="35"/>
      <c r="AD189" s="35"/>
      <c r="AE189" s="36"/>
      <c r="AF189" s="34"/>
      <c r="AG189" s="35"/>
      <c r="AH189" s="35"/>
      <c r="AI189" s="35"/>
      <c r="AJ189" s="35"/>
      <c r="AK189" s="35"/>
      <c r="AL189" s="35"/>
      <c r="AM189" s="35"/>
      <c r="AN189" s="35"/>
      <c r="AO189" s="35"/>
      <c r="AP189" s="36"/>
      <c r="AQ189" s="34"/>
      <c r="AR189" s="35"/>
      <c r="AS189" s="35"/>
      <c r="AT189" s="35"/>
      <c r="AU189" s="35"/>
      <c r="AV189" s="35"/>
      <c r="AW189" s="35"/>
      <c r="AX189" s="37"/>
      <c r="AY189" s="34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7"/>
      <c r="BP189" s="38"/>
      <c r="BQ189" s="35"/>
      <c r="BR189" s="39"/>
      <c r="BS189" s="40"/>
      <c r="BT189" s="60"/>
      <c r="BU189" s="41"/>
      <c r="BV189" s="41"/>
      <c r="BW189" s="41"/>
      <c r="BX189" s="42"/>
      <c r="BY189" s="43"/>
    </row>
    <row r="190" spans="1:77" ht="17.350000000000001" customHeight="1">
      <c r="A190" s="66" t="str">
        <f t="shared" si="7"/>
        <v>010001</v>
      </c>
      <c r="B190" s="63" t="s">
        <v>317</v>
      </c>
      <c r="C190" s="62" t="str">
        <f t="shared" si="9"/>
        <v/>
      </c>
      <c r="D190" s="66" t="str">
        <f t="shared" si="8"/>
        <v/>
      </c>
      <c r="E190" s="32"/>
      <c r="F190" s="33"/>
      <c r="G190" s="59"/>
      <c r="H190" s="58"/>
      <c r="I190" s="35"/>
      <c r="J190" s="35"/>
      <c r="K190" s="35"/>
      <c r="L190" s="35"/>
      <c r="M190" s="35"/>
      <c r="N190" s="35"/>
      <c r="O190" s="35"/>
      <c r="P190" s="35"/>
      <c r="Q190" s="34"/>
      <c r="R190" s="35"/>
      <c r="S190" s="35"/>
      <c r="T190" s="35"/>
      <c r="U190" s="35"/>
      <c r="V190" s="35"/>
      <c r="W190" s="35"/>
      <c r="X190" s="35"/>
      <c r="Y190" s="35"/>
      <c r="Z190" s="36"/>
      <c r="AA190" s="34"/>
      <c r="AB190" s="35"/>
      <c r="AC190" s="35"/>
      <c r="AD190" s="35"/>
      <c r="AE190" s="36"/>
      <c r="AF190" s="34"/>
      <c r="AG190" s="35"/>
      <c r="AH190" s="35"/>
      <c r="AI190" s="35"/>
      <c r="AJ190" s="35"/>
      <c r="AK190" s="35"/>
      <c r="AL190" s="35"/>
      <c r="AM190" s="35"/>
      <c r="AN190" s="35"/>
      <c r="AO190" s="35"/>
      <c r="AP190" s="36"/>
      <c r="AQ190" s="34"/>
      <c r="AR190" s="35"/>
      <c r="AS190" s="35"/>
      <c r="AT190" s="35"/>
      <c r="AU190" s="35"/>
      <c r="AV190" s="35"/>
      <c r="AW190" s="35"/>
      <c r="AX190" s="37"/>
      <c r="AY190" s="34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7"/>
      <c r="BP190" s="38"/>
      <c r="BQ190" s="35"/>
      <c r="BR190" s="39"/>
      <c r="BS190" s="40"/>
      <c r="BT190" s="60"/>
      <c r="BU190" s="41"/>
      <c r="BV190" s="41"/>
      <c r="BW190" s="41"/>
      <c r="BX190" s="42"/>
      <c r="BY190" s="43"/>
    </row>
    <row r="191" spans="1:77" ht="17.350000000000001" customHeight="1">
      <c r="A191" s="66" t="str">
        <f t="shared" si="7"/>
        <v>010001</v>
      </c>
      <c r="B191" s="63" t="s">
        <v>318</v>
      </c>
      <c r="C191" s="62" t="str">
        <f t="shared" si="9"/>
        <v/>
      </c>
      <c r="D191" s="66" t="str">
        <f t="shared" si="8"/>
        <v/>
      </c>
      <c r="E191" s="32"/>
      <c r="F191" s="33"/>
      <c r="G191" s="59"/>
      <c r="H191" s="58"/>
      <c r="I191" s="35"/>
      <c r="J191" s="35"/>
      <c r="K191" s="35"/>
      <c r="L191" s="35"/>
      <c r="M191" s="35"/>
      <c r="N191" s="35"/>
      <c r="O191" s="35"/>
      <c r="P191" s="35"/>
      <c r="Q191" s="34"/>
      <c r="R191" s="35"/>
      <c r="S191" s="35"/>
      <c r="T191" s="35"/>
      <c r="U191" s="35"/>
      <c r="V191" s="35"/>
      <c r="W191" s="35"/>
      <c r="X191" s="35"/>
      <c r="Y191" s="35"/>
      <c r="Z191" s="36"/>
      <c r="AA191" s="34"/>
      <c r="AB191" s="35"/>
      <c r="AC191" s="35"/>
      <c r="AD191" s="35"/>
      <c r="AE191" s="36"/>
      <c r="AF191" s="34"/>
      <c r="AG191" s="35"/>
      <c r="AH191" s="35"/>
      <c r="AI191" s="35"/>
      <c r="AJ191" s="35"/>
      <c r="AK191" s="35"/>
      <c r="AL191" s="35"/>
      <c r="AM191" s="35"/>
      <c r="AN191" s="35"/>
      <c r="AO191" s="35"/>
      <c r="AP191" s="36"/>
      <c r="AQ191" s="34"/>
      <c r="AR191" s="35"/>
      <c r="AS191" s="35"/>
      <c r="AT191" s="35"/>
      <c r="AU191" s="35"/>
      <c r="AV191" s="35"/>
      <c r="AW191" s="35"/>
      <c r="AX191" s="37"/>
      <c r="AY191" s="34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7"/>
      <c r="BP191" s="38"/>
      <c r="BQ191" s="35"/>
      <c r="BR191" s="39"/>
      <c r="BS191" s="40"/>
      <c r="BT191" s="60"/>
      <c r="BU191" s="41"/>
      <c r="BV191" s="41"/>
      <c r="BW191" s="41"/>
      <c r="BX191" s="42"/>
      <c r="BY191" s="43"/>
    </row>
    <row r="192" spans="1:77" ht="17.350000000000001" customHeight="1">
      <c r="A192" s="66" t="str">
        <f t="shared" si="7"/>
        <v>010001</v>
      </c>
      <c r="B192" s="63" t="s">
        <v>319</v>
      </c>
      <c r="C192" s="62" t="str">
        <f t="shared" si="9"/>
        <v/>
      </c>
      <c r="D192" s="66" t="str">
        <f t="shared" si="8"/>
        <v/>
      </c>
      <c r="E192" s="32"/>
      <c r="F192" s="33"/>
      <c r="G192" s="59"/>
      <c r="H192" s="58"/>
      <c r="I192" s="35"/>
      <c r="J192" s="35"/>
      <c r="K192" s="35"/>
      <c r="L192" s="35"/>
      <c r="M192" s="35"/>
      <c r="N192" s="35"/>
      <c r="O192" s="35"/>
      <c r="P192" s="35"/>
      <c r="Q192" s="34"/>
      <c r="R192" s="35"/>
      <c r="S192" s="35"/>
      <c r="T192" s="35"/>
      <c r="U192" s="35"/>
      <c r="V192" s="35"/>
      <c r="W192" s="35"/>
      <c r="X192" s="35"/>
      <c r="Y192" s="35"/>
      <c r="Z192" s="36"/>
      <c r="AA192" s="34"/>
      <c r="AB192" s="35"/>
      <c r="AC192" s="35"/>
      <c r="AD192" s="35"/>
      <c r="AE192" s="36"/>
      <c r="AF192" s="34"/>
      <c r="AG192" s="35"/>
      <c r="AH192" s="35"/>
      <c r="AI192" s="35"/>
      <c r="AJ192" s="35"/>
      <c r="AK192" s="35"/>
      <c r="AL192" s="35"/>
      <c r="AM192" s="35"/>
      <c r="AN192" s="35"/>
      <c r="AO192" s="35"/>
      <c r="AP192" s="36"/>
      <c r="AQ192" s="34"/>
      <c r="AR192" s="35"/>
      <c r="AS192" s="35"/>
      <c r="AT192" s="35"/>
      <c r="AU192" s="35"/>
      <c r="AV192" s="35"/>
      <c r="AW192" s="35"/>
      <c r="AX192" s="37"/>
      <c r="AY192" s="34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7"/>
      <c r="BP192" s="38"/>
      <c r="BQ192" s="35"/>
      <c r="BR192" s="39"/>
      <c r="BS192" s="40"/>
      <c r="BT192" s="60"/>
      <c r="BU192" s="41"/>
      <c r="BV192" s="41"/>
      <c r="BW192" s="41"/>
      <c r="BX192" s="42"/>
      <c r="BY192" s="43"/>
    </row>
    <row r="193" spans="1:77" ht="17.350000000000001" customHeight="1">
      <c r="A193" s="66" t="str">
        <f t="shared" si="7"/>
        <v>010001</v>
      </c>
      <c r="B193" s="63" t="s">
        <v>320</v>
      </c>
      <c r="C193" s="62" t="str">
        <f t="shared" si="9"/>
        <v/>
      </c>
      <c r="D193" s="66" t="str">
        <f t="shared" si="8"/>
        <v/>
      </c>
      <c r="E193" s="32"/>
      <c r="F193" s="33"/>
      <c r="G193" s="59"/>
      <c r="H193" s="58"/>
      <c r="I193" s="35"/>
      <c r="J193" s="35"/>
      <c r="K193" s="35"/>
      <c r="L193" s="35"/>
      <c r="M193" s="35"/>
      <c r="N193" s="35"/>
      <c r="O193" s="35"/>
      <c r="P193" s="35"/>
      <c r="Q193" s="34"/>
      <c r="R193" s="35"/>
      <c r="S193" s="35"/>
      <c r="T193" s="35"/>
      <c r="U193" s="35"/>
      <c r="V193" s="35"/>
      <c r="W193" s="35"/>
      <c r="X193" s="35"/>
      <c r="Y193" s="35"/>
      <c r="Z193" s="36"/>
      <c r="AA193" s="34"/>
      <c r="AB193" s="35"/>
      <c r="AC193" s="35"/>
      <c r="AD193" s="35"/>
      <c r="AE193" s="36"/>
      <c r="AF193" s="34"/>
      <c r="AG193" s="35"/>
      <c r="AH193" s="35"/>
      <c r="AI193" s="35"/>
      <c r="AJ193" s="35"/>
      <c r="AK193" s="35"/>
      <c r="AL193" s="35"/>
      <c r="AM193" s="35"/>
      <c r="AN193" s="35"/>
      <c r="AO193" s="35"/>
      <c r="AP193" s="36"/>
      <c r="AQ193" s="34"/>
      <c r="AR193" s="35"/>
      <c r="AS193" s="35"/>
      <c r="AT193" s="35"/>
      <c r="AU193" s="35"/>
      <c r="AV193" s="35"/>
      <c r="AW193" s="35"/>
      <c r="AX193" s="37"/>
      <c r="AY193" s="34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7"/>
      <c r="BP193" s="38"/>
      <c r="BQ193" s="35"/>
      <c r="BR193" s="39"/>
      <c r="BS193" s="40"/>
      <c r="BT193" s="60"/>
      <c r="BU193" s="41"/>
      <c r="BV193" s="41"/>
      <c r="BW193" s="41"/>
      <c r="BX193" s="42"/>
      <c r="BY193" s="43"/>
    </row>
    <row r="194" spans="1:77" ht="17.350000000000001" customHeight="1">
      <c r="A194" s="66" t="str">
        <f t="shared" si="7"/>
        <v>010001</v>
      </c>
      <c r="B194" s="63" t="s">
        <v>321</v>
      </c>
      <c r="C194" s="62" t="str">
        <f t="shared" si="9"/>
        <v/>
      </c>
      <c r="D194" s="66" t="str">
        <f t="shared" si="8"/>
        <v/>
      </c>
      <c r="E194" s="32"/>
      <c r="F194" s="33"/>
      <c r="G194" s="43"/>
      <c r="H194" s="58"/>
      <c r="I194" s="35"/>
      <c r="J194" s="35"/>
      <c r="K194" s="35"/>
      <c r="L194" s="35"/>
      <c r="M194" s="35"/>
      <c r="N194" s="35"/>
      <c r="O194" s="35"/>
      <c r="P194" s="35"/>
      <c r="Q194" s="34"/>
      <c r="R194" s="35"/>
      <c r="S194" s="35"/>
      <c r="T194" s="35"/>
      <c r="U194" s="35"/>
      <c r="V194" s="35"/>
      <c r="W194" s="35"/>
      <c r="X194" s="35"/>
      <c r="Y194" s="35"/>
      <c r="Z194" s="36"/>
      <c r="AA194" s="34"/>
      <c r="AB194" s="35"/>
      <c r="AC194" s="35"/>
      <c r="AD194" s="35"/>
      <c r="AE194" s="36"/>
      <c r="AF194" s="34"/>
      <c r="AG194" s="35"/>
      <c r="AH194" s="35"/>
      <c r="AI194" s="35"/>
      <c r="AJ194" s="35"/>
      <c r="AK194" s="35"/>
      <c r="AL194" s="35"/>
      <c r="AM194" s="35"/>
      <c r="AN194" s="35"/>
      <c r="AO194" s="35"/>
      <c r="AP194" s="36"/>
      <c r="AQ194" s="34"/>
      <c r="AR194" s="35"/>
      <c r="AS194" s="35"/>
      <c r="AT194" s="35"/>
      <c r="AU194" s="35"/>
      <c r="AV194" s="35"/>
      <c r="AW194" s="35"/>
      <c r="AX194" s="37"/>
      <c r="AY194" s="34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7"/>
      <c r="BP194" s="38"/>
      <c r="BQ194" s="35"/>
      <c r="BR194" s="39"/>
      <c r="BS194" s="40"/>
      <c r="BT194" s="60"/>
      <c r="BU194" s="41"/>
      <c r="BV194" s="41"/>
      <c r="BW194" s="41"/>
      <c r="BX194" s="42"/>
      <c r="BY194" s="43"/>
    </row>
    <row r="195" spans="1:77" ht="18" customHeight="1">
      <c r="A195" s="66" t="str">
        <f t="shared" si="7"/>
        <v>010001</v>
      </c>
      <c r="B195" s="63" t="s">
        <v>322</v>
      </c>
      <c r="C195" s="62" t="str">
        <f t="shared" si="9"/>
        <v/>
      </c>
      <c r="D195" s="66" t="str">
        <f t="shared" si="8"/>
        <v/>
      </c>
      <c r="E195" s="32"/>
      <c r="F195" s="33"/>
      <c r="G195" s="59"/>
      <c r="H195" s="58"/>
      <c r="I195" s="35"/>
      <c r="J195" s="35"/>
      <c r="K195" s="35"/>
      <c r="L195" s="35"/>
      <c r="M195" s="35"/>
      <c r="N195" s="35"/>
      <c r="O195" s="35"/>
      <c r="P195" s="35"/>
      <c r="Q195" s="34"/>
      <c r="R195" s="35"/>
      <c r="S195" s="35"/>
      <c r="T195" s="35"/>
      <c r="U195" s="35"/>
      <c r="V195" s="35"/>
      <c r="W195" s="35"/>
      <c r="X195" s="35"/>
      <c r="Y195" s="35"/>
      <c r="Z195" s="36"/>
      <c r="AA195" s="34"/>
      <c r="AB195" s="35"/>
      <c r="AC195" s="35"/>
      <c r="AD195" s="35"/>
      <c r="AE195" s="36"/>
      <c r="AF195" s="34"/>
      <c r="AG195" s="35"/>
      <c r="AH195" s="35"/>
      <c r="AI195" s="35"/>
      <c r="AJ195" s="35"/>
      <c r="AK195" s="35"/>
      <c r="AL195" s="35"/>
      <c r="AM195" s="35"/>
      <c r="AN195" s="35"/>
      <c r="AO195" s="35"/>
      <c r="AP195" s="36"/>
      <c r="AQ195" s="34"/>
      <c r="AR195" s="35"/>
      <c r="AS195" s="35"/>
      <c r="AT195" s="35"/>
      <c r="AU195" s="35"/>
      <c r="AV195" s="35"/>
      <c r="AW195" s="35"/>
      <c r="AX195" s="37"/>
      <c r="AY195" s="34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7"/>
      <c r="BP195" s="38"/>
      <c r="BQ195" s="35"/>
      <c r="BR195" s="39"/>
      <c r="BS195" s="40"/>
      <c r="BT195" s="60"/>
      <c r="BU195" s="41"/>
      <c r="BV195" s="41"/>
      <c r="BW195" s="41"/>
      <c r="BX195" s="42"/>
      <c r="BY195" s="43"/>
    </row>
    <row r="196" spans="1:77" ht="18" customHeight="1">
      <c r="A196" s="66" t="str">
        <f t="shared" si="7"/>
        <v>010001</v>
      </c>
      <c r="B196" s="63" t="s">
        <v>323</v>
      </c>
      <c r="C196" s="62" t="str">
        <f t="shared" si="9"/>
        <v/>
      </c>
      <c r="D196" s="66" t="str">
        <f t="shared" si="8"/>
        <v/>
      </c>
      <c r="E196" s="32"/>
      <c r="F196" s="33"/>
      <c r="G196" s="59"/>
      <c r="H196" s="58"/>
      <c r="I196" s="35"/>
      <c r="J196" s="35"/>
      <c r="K196" s="35"/>
      <c r="L196" s="35"/>
      <c r="M196" s="35"/>
      <c r="N196" s="35"/>
      <c r="O196" s="35"/>
      <c r="P196" s="35"/>
      <c r="Q196" s="34"/>
      <c r="R196" s="35"/>
      <c r="S196" s="35"/>
      <c r="T196" s="35"/>
      <c r="U196" s="35"/>
      <c r="V196" s="35"/>
      <c r="W196" s="35"/>
      <c r="X196" s="35"/>
      <c r="Y196" s="35"/>
      <c r="Z196" s="36"/>
      <c r="AA196" s="34"/>
      <c r="AB196" s="35"/>
      <c r="AC196" s="35"/>
      <c r="AD196" s="35"/>
      <c r="AE196" s="36"/>
      <c r="AF196" s="34"/>
      <c r="AG196" s="35"/>
      <c r="AH196" s="35"/>
      <c r="AI196" s="35"/>
      <c r="AJ196" s="35"/>
      <c r="AK196" s="35"/>
      <c r="AL196" s="35"/>
      <c r="AM196" s="35"/>
      <c r="AN196" s="35"/>
      <c r="AO196" s="35"/>
      <c r="AP196" s="36"/>
      <c r="AQ196" s="34"/>
      <c r="AR196" s="35"/>
      <c r="AS196" s="35"/>
      <c r="AT196" s="35"/>
      <c r="AU196" s="35"/>
      <c r="AV196" s="35"/>
      <c r="AW196" s="35"/>
      <c r="AX196" s="37"/>
      <c r="AY196" s="34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7"/>
      <c r="BP196" s="38"/>
      <c r="BQ196" s="35"/>
      <c r="BR196" s="39"/>
      <c r="BS196" s="40"/>
      <c r="BT196" s="60"/>
      <c r="BU196" s="41"/>
      <c r="BV196" s="41"/>
      <c r="BW196" s="41"/>
      <c r="BX196" s="42"/>
      <c r="BY196" s="43"/>
    </row>
    <row r="197" spans="1:77" ht="18" customHeight="1">
      <c r="A197" s="66" t="str">
        <f t="shared" ref="A197:A260" si="10">+$A$3</f>
        <v>010001</v>
      </c>
      <c r="B197" s="63" t="s">
        <v>324</v>
      </c>
      <c r="C197" s="62" t="str">
        <f t="shared" si="9"/>
        <v/>
      </c>
      <c r="D197" s="66" t="str">
        <f t="shared" ref="D197:D260" si="11">IF(E197="","",$D$3)</f>
        <v/>
      </c>
      <c r="E197" s="32"/>
      <c r="F197" s="33"/>
      <c r="G197" s="59"/>
      <c r="H197" s="58"/>
      <c r="I197" s="35"/>
      <c r="J197" s="35"/>
      <c r="K197" s="35"/>
      <c r="L197" s="35"/>
      <c r="M197" s="35"/>
      <c r="N197" s="35"/>
      <c r="O197" s="35"/>
      <c r="P197" s="35"/>
      <c r="Q197" s="34"/>
      <c r="R197" s="35"/>
      <c r="S197" s="35"/>
      <c r="T197" s="35"/>
      <c r="U197" s="35"/>
      <c r="V197" s="35"/>
      <c r="W197" s="35"/>
      <c r="X197" s="35"/>
      <c r="Y197" s="35"/>
      <c r="Z197" s="36"/>
      <c r="AA197" s="34"/>
      <c r="AB197" s="35"/>
      <c r="AC197" s="35"/>
      <c r="AD197" s="35"/>
      <c r="AE197" s="36"/>
      <c r="AF197" s="34"/>
      <c r="AG197" s="35"/>
      <c r="AH197" s="35"/>
      <c r="AI197" s="35"/>
      <c r="AJ197" s="35"/>
      <c r="AK197" s="35"/>
      <c r="AL197" s="35"/>
      <c r="AM197" s="35"/>
      <c r="AN197" s="35"/>
      <c r="AO197" s="35"/>
      <c r="AP197" s="36"/>
      <c r="AQ197" s="34"/>
      <c r="AR197" s="35"/>
      <c r="AS197" s="35"/>
      <c r="AT197" s="35"/>
      <c r="AU197" s="35"/>
      <c r="AV197" s="35"/>
      <c r="AW197" s="35"/>
      <c r="AX197" s="37"/>
      <c r="AY197" s="34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7"/>
      <c r="BP197" s="38"/>
      <c r="BQ197" s="35"/>
      <c r="BR197" s="39"/>
      <c r="BS197" s="40"/>
      <c r="BT197" s="60"/>
      <c r="BU197" s="41"/>
      <c r="BV197" s="41"/>
      <c r="BW197" s="41"/>
      <c r="BX197" s="42"/>
      <c r="BY197" s="43"/>
    </row>
    <row r="198" spans="1:77" ht="18" customHeight="1">
      <c r="A198" s="66" t="str">
        <f t="shared" si="10"/>
        <v>010001</v>
      </c>
      <c r="B198" s="63" t="s">
        <v>325</v>
      </c>
      <c r="C198" s="62" t="str">
        <f t="shared" si="9"/>
        <v/>
      </c>
      <c r="D198" s="66" t="str">
        <f t="shared" si="11"/>
        <v/>
      </c>
      <c r="E198" s="32"/>
      <c r="F198" s="33"/>
      <c r="G198" s="59"/>
      <c r="H198" s="58"/>
      <c r="I198" s="35"/>
      <c r="J198" s="35"/>
      <c r="K198" s="35"/>
      <c r="L198" s="35"/>
      <c r="M198" s="35"/>
      <c r="N198" s="35"/>
      <c r="O198" s="35"/>
      <c r="P198" s="35"/>
      <c r="Q198" s="34"/>
      <c r="R198" s="35"/>
      <c r="S198" s="35"/>
      <c r="T198" s="35"/>
      <c r="U198" s="35"/>
      <c r="V198" s="35"/>
      <c r="W198" s="35"/>
      <c r="X198" s="35"/>
      <c r="Y198" s="35"/>
      <c r="Z198" s="36"/>
      <c r="AA198" s="34"/>
      <c r="AB198" s="35"/>
      <c r="AC198" s="35"/>
      <c r="AD198" s="35"/>
      <c r="AE198" s="36"/>
      <c r="AF198" s="34"/>
      <c r="AG198" s="35"/>
      <c r="AH198" s="35"/>
      <c r="AI198" s="35"/>
      <c r="AJ198" s="35"/>
      <c r="AK198" s="35"/>
      <c r="AL198" s="35"/>
      <c r="AM198" s="35"/>
      <c r="AN198" s="35"/>
      <c r="AO198" s="35"/>
      <c r="AP198" s="36"/>
      <c r="AQ198" s="34"/>
      <c r="AR198" s="35"/>
      <c r="AS198" s="35"/>
      <c r="AT198" s="35"/>
      <c r="AU198" s="35"/>
      <c r="AV198" s="35"/>
      <c r="AW198" s="35"/>
      <c r="AX198" s="37"/>
      <c r="AY198" s="34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7"/>
      <c r="BP198" s="38"/>
      <c r="BQ198" s="35"/>
      <c r="BR198" s="39"/>
      <c r="BS198" s="40"/>
      <c r="BT198" s="60"/>
      <c r="BU198" s="41"/>
      <c r="BV198" s="41"/>
      <c r="BW198" s="41"/>
      <c r="BX198" s="42"/>
      <c r="BY198" s="43"/>
    </row>
    <row r="199" spans="1:77" ht="18" customHeight="1">
      <c r="A199" s="66" t="str">
        <f t="shared" si="10"/>
        <v>010001</v>
      </c>
      <c r="B199" s="63" t="s">
        <v>326</v>
      </c>
      <c r="C199" s="62" t="str">
        <f t="shared" si="9"/>
        <v/>
      </c>
      <c r="D199" s="66" t="str">
        <f t="shared" si="11"/>
        <v/>
      </c>
      <c r="E199" s="32"/>
      <c r="F199" s="33"/>
      <c r="G199" s="59"/>
      <c r="H199" s="58"/>
      <c r="I199" s="35"/>
      <c r="J199" s="35"/>
      <c r="K199" s="35"/>
      <c r="L199" s="35"/>
      <c r="M199" s="35"/>
      <c r="N199" s="35"/>
      <c r="O199" s="35"/>
      <c r="P199" s="35"/>
      <c r="Q199" s="34"/>
      <c r="R199" s="35"/>
      <c r="S199" s="35"/>
      <c r="T199" s="35"/>
      <c r="U199" s="35"/>
      <c r="V199" s="35"/>
      <c r="W199" s="35"/>
      <c r="X199" s="35"/>
      <c r="Y199" s="35"/>
      <c r="Z199" s="36"/>
      <c r="AA199" s="34"/>
      <c r="AB199" s="35"/>
      <c r="AC199" s="35"/>
      <c r="AD199" s="35"/>
      <c r="AE199" s="36"/>
      <c r="AF199" s="34"/>
      <c r="AG199" s="35"/>
      <c r="AH199" s="35"/>
      <c r="AI199" s="35"/>
      <c r="AJ199" s="35"/>
      <c r="AK199" s="35"/>
      <c r="AL199" s="35"/>
      <c r="AM199" s="35"/>
      <c r="AN199" s="35"/>
      <c r="AO199" s="35"/>
      <c r="AP199" s="36"/>
      <c r="AQ199" s="34"/>
      <c r="AR199" s="35"/>
      <c r="AS199" s="35"/>
      <c r="AT199" s="35"/>
      <c r="AU199" s="35"/>
      <c r="AV199" s="35"/>
      <c r="AW199" s="35"/>
      <c r="AX199" s="37"/>
      <c r="AY199" s="34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7"/>
      <c r="BP199" s="38"/>
      <c r="BQ199" s="35"/>
      <c r="BR199" s="39"/>
      <c r="BS199" s="40"/>
      <c r="BT199" s="60"/>
      <c r="BU199" s="41"/>
      <c r="BV199" s="41"/>
      <c r="BW199" s="41"/>
      <c r="BX199" s="42"/>
      <c r="BY199" s="43"/>
    </row>
    <row r="200" spans="1:77" ht="18" customHeight="1">
      <c r="A200" s="66" t="str">
        <f t="shared" si="10"/>
        <v>010001</v>
      </c>
      <c r="B200" s="63" t="s">
        <v>327</v>
      </c>
      <c r="C200" s="62" t="str">
        <f t="shared" si="9"/>
        <v/>
      </c>
      <c r="D200" s="66" t="str">
        <f t="shared" si="11"/>
        <v/>
      </c>
      <c r="E200" s="32"/>
      <c r="F200" s="33"/>
      <c r="G200" s="59"/>
      <c r="H200" s="58"/>
      <c r="I200" s="35"/>
      <c r="J200" s="35"/>
      <c r="K200" s="35"/>
      <c r="L200" s="35"/>
      <c r="M200" s="35"/>
      <c r="N200" s="35"/>
      <c r="O200" s="35"/>
      <c r="P200" s="35"/>
      <c r="Q200" s="34"/>
      <c r="R200" s="35"/>
      <c r="S200" s="35"/>
      <c r="T200" s="35"/>
      <c r="U200" s="35"/>
      <c r="V200" s="35"/>
      <c r="W200" s="35"/>
      <c r="X200" s="35"/>
      <c r="Y200" s="35"/>
      <c r="Z200" s="36"/>
      <c r="AA200" s="34"/>
      <c r="AB200" s="35"/>
      <c r="AC200" s="35"/>
      <c r="AD200" s="35"/>
      <c r="AE200" s="36"/>
      <c r="AF200" s="34"/>
      <c r="AG200" s="35"/>
      <c r="AH200" s="35"/>
      <c r="AI200" s="35"/>
      <c r="AJ200" s="35"/>
      <c r="AK200" s="35"/>
      <c r="AL200" s="35"/>
      <c r="AM200" s="35"/>
      <c r="AN200" s="35"/>
      <c r="AO200" s="35"/>
      <c r="AP200" s="36"/>
      <c r="AQ200" s="34"/>
      <c r="AR200" s="35"/>
      <c r="AS200" s="35"/>
      <c r="AT200" s="35"/>
      <c r="AU200" s="35"/>
      <c r="AV200" s="35"/>
      <c r="AW200" s="35"/>
      <c r="AX200" s="37"/>
      <c r="AY200" s="34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7"/>
      <c r="BP200" s="38"/>
      <c r="BQ200" s="35"/>
      <c r="BR200" s="39"/>
      <c r="BS200" s="40"/>
      <c r="BT200" s="60"/>
      <c r="BU200" s="41"/>
      <c r="BV200" s="41"/>
      <c r="BW200" s="41"/>
      <c r="BX200" s="42"/>
      <c r="BY200" s="43"/>
    </row>
    <row r="201" spans="1:77" ht="18" customHeight="1">
      <c r="A201" s="66" t="str">
        <f t="shared" si="10"/>
        <v>010001</v>
      </c>
      <c r="B201" s="63" t="s">
        <v>328</v>
      </c>
      <c r="C201" s="62" t="str">
        <f t="shared" si="9"/>
        <v/>
      </c>
      <c r="D201" s="66" t="str">
        <f t="shared" si="11"/>
        <v/>
      </c>
      <c r="E201" s="32"/>
      <c r="F201" s="33"/>
      <c r="G201" s="59"/>
      <c r="H201" s="58"/>
      <c r="I201" s="35"/>
      <c r="J201" s="35"/>
      <c r="K201" s="35"/>
      <c r="L201" s="35"/>
      <c r="M201" s="35"/>
      <c r="N201" s="35"/>
      <c r="O201" s="35"/>
      <c r="P201" s="35"/>
      <c r="Q201" s="34"/>
      <c r="R201" s="35"/>
      <c r="S201" s="35"/>
      <c r="T201" s="35"/>
      <c r="U201" s="35"/>
      <c r="V201" s="35"/>
      <c r="W201" s="35"/>
      <c r="X201" s="35"/>
      <c r="Y201" s="35"/>
      <c r="Z201" s="36"/>
      <c r="AA201" s="34"/>
      <c r="AB201" s="35"/>
      <c r="AC201" s="35"/>
      <c r="AD201" s="35"/>
      <c r="AE201" s="36"/>
      <c r="AF201" s="34"/>
      <c r="AG201" s="35"/>
      <c r="AH201" s="35"/>
      <c r="AI201" s="35"/>
      <c r="AJ201" s="35"/>
      <c r="AK201" s="35"/>
      <c r="AL201" s="35"/>
      <c r="AM201" s="35"/>
      <c r="AN201" s="35"/>
      <c r="AO201" s="35"/>
      <c r="AP201" s="36"/>
      <c r="AQ201" s="34"/>
      <c r="AR201" s="35"/>
      <c r="AS201" s="35"/>
      <c r="AT201" s="35"/>
      <c r="AU201" s="35"/>
      <c r="AV201" s="35"/>
      <c r="AW201" s="35"/>
      <c r="AX201" s="37"/>
      <c r="AY201" s="34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7"/>
      <c r="BP201" s="38"/>
      <c r="BQ201" s="35"/>
      <c r="BR201" s="39"/>
      <c r="BS201" s="40"/>
      <c r="BT201" s="60"/>
      <c r="BU201" s="41"/>
      <c r="BV201" s="41"/>
      <c r="BW201" s="41"/>
      <c r="BX201" s="42"/>
      <c r="BY201" s="43"/>
    </row>
    <row r="202" spans="1:77" ht="18" customHeight="1">
      <c r="A202" s="66" t="str">
        <f t="shared" si="10"/>
        <v>010001</v>
      </c>
      <c r="B202" s="63" t="s">
        <v>329</v>
      </c>
      <c r="C202" s="62" t="str">
        <f t="shared" si="9"/>
        <v/>
      </c>
      <c r="D202" s="66" t="str">
        <f t="shared" si="11"/>
        <v/>
      </c>
      <c r="E202" s="32"/>
      <c r="F202" s="33"/>
      <c r="G202" s="59"/>
      <c r="H202" s="58"/>
      <c r="I202" s="35"/>
      <c r="J202" s="35"/>
      <c r="K202" s="35"/>
      <c r="L202" s="35"/>
      <c r="M202" s="35"/>
      <c r="N202" s="35"/>
      <c r="O202" s="35"/>
      <c r="P202" s="35"/>
      <c r="Q202" s="34"/>
      <c r="R202" s="35"/>
      <c r="S202" s="35"/>
      <c r="T202" s="35"/>
      <c r="U202" s="35"/>
      <c r="V202" s="35"/>
      <c r="W202" s="35"/>
      <c r="X202" s="35"/>
      <c r="Y202" s="35"/>
      <c r="Z202" s="36"/>
      <c r="AA202" s="34"/>
      <c r="AB202" s="35"/>
      <c r="AC202" s="35"/>
      <c r="AD202" s="35"/>
      <c r="AE202" s="36"/>
      <c r="AF202" s="34"/>
      <c r="AG202" s="35"/>
      <c r="AH202" s="35"/>
      <c r="AI202" s="35"/>
      <c r="AJ202" s="35"/>
      <c r="AK202" s="35"/>
      <c r="AL202" s="35"/>
      <c r="AM202" s="35"/>
      <c r="AN202" s="35"/>
      <c r="AO202" s="35"/>
      <c r="AP202" s="36"/>
      <c r="AQ202" s="34"/>
      <c r="AR202" s="35"/>
      <c r="AS202" s="35"/>
      <c r="AT202" s="35"/>
      <c r="AU202" s="35"/>
      <c r="AV202" s="35"/>
      <c r="AW202" s="35"/>
      <c r="AX202" s="37"/>
      <c r="AY202" s="34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7"/>
      <c r="BP202" s="38"/>
      <c r="BQ202" s="35"/>
      <c r="BR202" s="39"/>
      <c r="BS202" s="40"/>
      <c r="BT202" s="60"/>
      <c r="BU202" s="41"/>
      <c r="BV202" s="41"/>
      <c r="BW202" s="41"/>
      <c r="BX202" s="42"/>
      <c r="BY202" s="43"/>
    </row>
    <row r="203" spans="1:77" ht="17.350000000000001" customHeight="1">
      <c r="A203" s="66" t="str">
        <f t="shared" si="10"/>
        <v>010001</v>
      </c>
      <c r="B203" s="63" t="s">
        <v>330</v>
      </c>
      <c r="C203" s="62" t="str">
        <f t="shared" si="9"/>
        <v/>
      </c>
      <c r="D203" s="66" t="str">
        <f t="shared" si="11"/>
        <v/>
      </c>
      <c r="E203" s="32"/>
      <c r="F203" s="33"/>
      <c r="G203" s="59"/>
      <c r="H203" s="58"/>
      <c r="I203" s="35"/>
      <c r="J203" s="35"/>
      <c r="K203" s="35"/>
      <c r="L203" s="35"/>
      <c r="M203" s="35"/>
      <c r="N203" s="35"/>
      <c r="O203" s="35"/>
      <c r="P203" s="35"/>
      <c r="Q203" s="34"/>
      <c r="R203" s="35"/>
      <c r="S203" s="35"/>
      <c r="T203" s="35"/>
      <c r="U203" s="35"/>
      <c r="V203" s="35"/>
      <c r="W203" s="35"/>
      <c r="X203" s="35"/>
      <c r="Y203" s="35"/>
      <c r="Z203" s="36"/>
      <c r="AA203" s="34"/>
      <c r="AB203" s="35"/>
      <c r="AC203" s="35"/>
      <c r="AD203" s="35"/>
      <c r="AE203" s="36"/>
      <c r="AF203" s="34"/>
      <c r="AG203" s="35"/>
      <c r="AH203" s="35"/>
      <c r="AI203" s="35"/>
      <c r="AJ203" s="35"/>
      <c r="AK203" s="35"/>
      <c r="AL203" s="35"/>
      <c r="AM203" s="35"/>
      <c r="AN203" s="35"/>
      <c r="AO203" s="35"/>
      <c r="AP203" s="36"/>
      <c r="AQ203" s="34"/>
      <c r="AR203" s="35"/>
      <c r="AS203" s="35"/>
      <c r="AT203" s="35"/>
      <c r="AU203" s="35"/>
      <c r="AV203" s="35"/>
      <c r="AW203" s="35"/>
      <c r="AX203" s="37"/>
      <c r="AY203" s="34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7"/>
      <c r="BP203" s="38"/>
      <c r="BQ203" s="35"/>
      <c r="BR203" s="39"/>
      <c r="BS203" s="40"/>
      <c r="BT203" s="60"/>
      <c r="BU203" s="41"/>
      <c r="BV203" s="41"/>
      <c r="BW203" s="41"/>
      <c r="BX203" s="42"/>
      <c r="BY203" s="43"/>
    </row>
    <row r="204" spans="1:77" ht="17.350000000000001" customHeight="1">
      <c r="A204" s="66" t="str">
        <f t="shared" si="10"/>
        <v>010001</v>
      </c>
      <c r="B204" s="63" t="s">
        <v>331</v>
      </c>
      <c r="C204" s="62" t="str">
        <f t="shared" si="9"/>
        <v/>
      </c>
      <c r="D204" s="66" t="str">
        <f t="shared" si="11"/>
        <v/>
      </c>
      <c r="E204" s="32"/>
      <c r="F204" s="33"/>
      <c r="G204" s="59"/>
      <c r="H204" s="58"/>
      <c r="I204" s="35"/>
      <c r="J204" s="35"/>
      <c r="K204" s="35"/>
      <c r="L204" s="35"/>
      <c r="M204" s="35"/>
      <c r="N204" s="35"/>
      <c r="O204" s="35"/>
      <c r="P204" s="35"/>
      <c r="Q204" s="34"/>
      <c r="R204" s="35"/>
      <c r="S204" s="35"/>
      <c r="T204" s="35"/>
      <c r="U204" s="35"/>
      <c r="V204" s="35"/>
      <c r="W204" s="35"/>
      <c r="X204" s="35"/>
      <c r="Y204" s="35"/>
      <c r="Z204" s="36"/>
      <c r="AA204" s="34"/>
      <c r="AB204" s="35"/>
      <c r="AC204" s="35"/>
      <c r="AD204" s="35"/>
      <c r="AE204" s="36"/>
      <c r="AF204" s="34"/>
      <c r="AG204" s="35"/>
      <c r="AH204" s="35"/>
      <c r="AI204" s="35"/>
      <c r="AJ204" s="35"/>
      <c r="AK204" s="35"/>
      <c r="AL204" s="35"/>
      <c r="AM204" s="35"/>
      <c r="AN204" s="35"/>
      <c r="AO204" s="35"/>
      <c r="AP204" s="36"/>
      <c r="AQ204" s="34"/>
      <c r="AR204" s="35"/>
      <c r="AS204" s="35"/>
      <c r="AT204" s="35"/>
      <c r="AU204" s="35"/>
      <c r="AV204" s="35"/>
      <c r="AW204" s="35"/>
      <c r="AX204" s="37"/>
      <c r="AY204" s="34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7"/>
      <c r="BP204" s="38"/>
      <c r="BQ204" s="35"/>
      <c r="BR204" s="39"/>
      <c r="BS204" s="40"/>
      <c r="BT204" s="60"/>
      <c r="BU204" s="41"/>
      <c r="BV204" s="41"/>
      <c r="BW204" s="41"/>
      <c r="BX204" s="42"/>
      <c r="BY204" s="43"/>
    </row>
    <row r="205" spans="1:77" ht="17.350000000000001" customHeight="1">
      <c r="A205" s="66" t="str">
        <f t="shared" si="10"/>
        <v>010001</v>
      </c>
      <c r="B205" s="63" t="s">
        <v>332</v>
      </c>
      <c r="C205" s="62" t="str">
        <f t="shared" si="9"/>
        <v/>
      </c>
      <c r="D205" s="66" t="str">
        <f t="shared" si="11"/>
        <v/>
      </c>
      <c r="E205" s="32"/>
      <c r="F205" s="33"/>
      <c r="G205" s="59"/>
      <c r="H205" s="58"/>
      <c r="I205" s="35"/>
      <c r="J205" s="35"/>
      <c r="K205" s="35"/>
      <c r="L205" s="35"/>
      <c r="M205" s="35"/>
      <c r="N205" s="35"/>
      <c r="O205" s="35"/>
      <c r="P205" s="35"/>
      <c r="Q205" s="34"/>
      <c r="R205" s="35"/>
      <c r="S205" s="35"/>
      <c r="T205" s="35"/>
      <c r="U205" s="35"/>
      <c r="V205" s="35"/>
      <c r="W205" s="35"/>
      <c r="X205" s="35"/>
      <c r="Y205" s="35"/>
      <c r="Z205" s="36"/>
      <c r="AA205" s="34"/>
      <c r="AB205" s="35"/>
      <c r="AC205" s="35"/>
      <c r="AD205" s="35"/>
      <c r="AE205" s="36"/>
      <c r="AF205" s="34"/>
      <c r="AG205" s="35"/>
      <c r="AH205" s="35"/>
      <c r="AI205" s="35"/>
      <c r="AJ205" s="35"/>
      <c r="AK205" s="35"/>
      <c r="AL205" s="35"/>
      <c r="AM205" s="35"/>
      <c r="AN205" s="35"/>
      <c r="AO205" s="35"/>
      <c r="AP205" s="36"/>
      <c r="AQ205" s="34"/>
      <c r="AR205" s="35"/>
      <c r="AS205" s="35"/>
      <c r="AT205" s="35"/>
      <c r="AU205" s="35"/>
      <c r="AV205" s="35"/>
      <c r="AW205" s="35"/>
      <c r="AX205" s="37"/>
      <c r="AY205" s="34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7"/>
      <c r="BP205" s="38"/>
      <c r="BQ205" s="35"/>
      <c r="BR205" s="39"/>
      <c r="BS205" s="40"/>
      <c r="BT205" s="60"/>
      <c r="BU205" s="41"/>
      <c r="BV205" s="41"/>
      <c r="BW205" s="41"/>
      <c r="BX205" s="42"/>
      <c r="BY205" s="43"/>
    </row>
    <row r="206" spans="1:77" ht="17.350000000000001" customHeight="1">
      <c r="A206" s="66" t="str">
        <f t="shared" si="10"/>
        <v>010001</v>
      </c>
      <c r="B206" s="63" t="s">
        <v>333</v>
      </c>
      <c r="C206" s="62" t="str">
        <f t="shared" si="9"/>
        <v/>
      </c>
      <c r="D206" s="66" t="str">
        <f t="shared" si="11"/>
        <v/>
      </c>
      <c r="E206" s="32"/>
      <c r="F206" s="33"/>
      <c r="G206" s="59"/>
      <c r="H206" s="58"/>
      <c r="I206" s="35"/>
      <c r="J206" s="35"/>
      <c r="K206" s="35"/>
      <c r="L206" s="35"/>
      <c r="M206" s="35"/>
      <c r="N206" s="35"/>
      <c r="O206" s="35"/>
      <c r="P206" s="35"/>
      <c r="Q206" s="34"/>
      <c r="R206" s="35"/>
      <c r="S206" s="35"/>
      <c r="T206" s="35"/>
      <c r="U206" s="35"/>
      <c r="V206" s="35"/>
      <c r="W206" s="35"/>
      <c r="X206" s="35"/>
      <c r="Y206" s="35"/>
      <c r="Z206" s="36"/>
      <c r="AA206" s="34"/>
      <c r="AB206" s="35"/>
      <c r="AC206" s="35"/>
      <c r="AD206" s="35"/>
      <c r="AE206" s="36"/>
      <c r="AF206" s="34"/>
      <c r="AG206" s="35"/>
      <c r="AH206" s="35"/>
      <c r="AI206" s="35"/>
      <c r="AJ206" s="35"/>
      <c r="AK206" s="35"/>
      <c r="AL206" s="35"/>
      <c r="AM206" s="35"/>
      <c r="AN206" s="35"/>
      <c r="AO206" s="35"/>
      <c r="AP206" s="36"/>
      <c r="AQ206" s="34"/>
      <c r="AR206" s="35"/>
      <c r="AS206" s="35"/>
      <c r="AT206" s="35"/>
      <c r="AU206" s="35"/>
      <c r="AV206" s="35"/>
      <c r="AW206" s="35"/>
      <c r="AX206" s="37"/>
      <c r="AY206" s="34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7"/>
      <c r="BP206" s="38"/>
      <c r="BQ206" s="35"/>
      <c r="BR206" s="39"/>
      <c r="BS206" s="40"/>
      <c r="BT206" s="60"/>
      <c r="BU206" s="41"/>
      <c r="BV206" s="41"/>
      <c r="BW206" s="41"/>
      <c r="BX206" s="42"/>
      <c r="BY206" s="43"/>
    </row>
    <row r="207" spans="1:77" ht="17.350000000000001" customHeight="1">
      <c r="A207" s="66" t="str">
        <f t="shared" si="10"/>
        <v>010001</v>
      </c>
      <c r="B207" s="63" t="s">
        <v>334</v>
      </c>
      <c r="C207" s="62" t="str">
        <f t="shared" si="9"/>
        <v/>
      </c>
      <c r="D207" s="66" t="str">
        <f t="shared" si="11"/>
        <v/>
      </c>
      <c r="E207" s="32"/>
      <c r="F207" s="33"/>
      <c r="G207" s="59"/>
      <c r="H207" s="58"/>
      <c r="I207" s="35"/>
      <c r="J207" s="35"/>
      <c r="K207" s="35"/>
      <c r="L207" s="35"/>
      <c r="M207" s="35"/>
      <c r="N207" s="35"/>
      <c r="O207" s="35"/>
      <c r="P207" s="35"/>
      <c r="Q207" s="34"/>
      <c r="R207" s="35"/>
      <c r="S207" s="35"/>
      <c r="T207" s="35"/>
      <c r="U207" s="35"/>
      <c r="V207" s="35"/>
      <c r="W207" s="35"/>
      <c r="X207" s="35"/>
      <c r="Y207" s="35"/>
      <c r="Z207" s="36"/>
      <c r="AA207" s="34"/>
      <c r="AB207" s="35"/>
      <c r="AC207" s="35"/>
      <c r="AD207" s="35"/>
      <c r="AE207" s="36"/>
      <c r="AF207" s="34"/>
      <c r="AG207" s="35"/>
      <c r="AH207" s="35"/>
      <c r="AI207" s="35"/>
      <c r="AJ207" s="35"/>
      <c r="AK207" s="35"/>
      <c r="AL207" s="35"/>
      <c r="AM207" s="35"/>
      <c r="AN207" s="35"/>
      <c r="AO207" s="35"/>
      <c r="AP207" s="36"/>
      <c r="AQ207" s="34"/>
      <c r="AR207" s="35"/>
      <c r="AS207" s="35"/>
      <c r="AT207" s="35"/>
      <c r="AU207" s="35"/>
      <c r="AV207" s="35"/>
      <c r="AW207" s="35"/>
      <c r="AX207" s="37"/>
      <c r="AY207" s="34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7"/>
      <c r="BP207" s="38"/>
      <c r="BQ207" s="35"/>
      <c r="BR207" s="39"/>
      <c r="BS207" s="40"/>
      <c r="BT207" s="60"/>
      <c r="BU207" s="41"/>
      <c r="BV207" s="41"/>
      <c r="BW207" s="41"/>
      <c r="BX207" s="42"/>
      <c r="BY207" s="43"/>
    </row>
    <row r="208" spans="1:77" ht="17.350000000000001" customHeight="1">
      <c r="A208" s="66" t="str">
        <f t="shared" si="10"/>
        <v>010001</v>
      </c>
      <c r="B208" s="63" t="s">
        <v>335</v>
      </c>
      <c r="C208" s="62" t="str">
        <f t="shared" si="9"/>
        <v/>
      </c>
      <c r="D208" s="66" t="str">
        <f t="shared" si="11"/>
        <v/>
      </c>
      <c r="E208" s="32"/>
      <c r="F208" s="33"/>
      <c r="G208" s="59"/>
      <c r="H208" s="58"/>
      <c r="I208" s="35"/>
      <c r="J208" s="35"/>
      <c r="K208" s="35"/>
      <c r="L208" s="35"/>
      <c r="M208" s="35"/>
      <c r="N208" s="35"/>
      <c r="O208" s="35"/>
      <c r="P208" s="35"/>
      <c r="Q208" s="34"/>
      <c r="R208" s="35"/>
      <c r="S208" s="35"/>
      <c r="T208" s="35"/>
      <c r="U208" s="35"/>
      <c r="V208" s="35"/>
      <c r="W208" s="35"/>
      <c r="X208" s="35"/>
      <c r="Y208" s="35"/>
      <c r="Z208" s="36"/>
      <c r="AA208" s="34"/>
      <c r="AB208" s="35"/>
      <c r="AC208" s="35"/>
      <c r="AD208" s="35"/>
      <c r="AE208" s="36"/>
      <c r="AF208" s="34"/>
      <c r="AG208" s="35"/>
      <c r="AH208" s="35"/>
      <c r="AI208" s="35"/>
      <c r="AJ208" s="35"/>
      <c r="AK208" s="35"/>
      <c r="AL208" s="35"/>
      <c r="AM208" s="35"/>
      <c r="AN208" s="35"/>
      <c r="AO208" s="35"/>
      <c r="AP208" s="36"/>
      <c r="AQ208" s="34"/>
      <c r="AR208" s="35"/>
      <c r="AS208" s="35"/>
      <c r="AT208" s="35"/>
      <c r="AU208" s="35"/>
      <c r="AV208" s="35"/>
      <c r="AW208" s="35"/>
      <c r="AX208" s="37"/>
      <c r="AY208" s="34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7"/>
      <c r="BP208" s="38"/>
      <c r="BQ208" s="35"/>
      <c r="BR208" s="39"/>
      <c r="BS208" s="40"/>
      <c r="BT208" s="60"/>
      <c r="BU208" s="41"/>
      <c r="BV208" s="41"/>
      <c r="BW208" s="41"/>
      <c r="BX208" s="42"/>
      <c r="BY208" s="43"/>
    </row>
    <row r="209" spans="1:77" ht="17.350000000000001" customHeight="1">
      <c r="A209" s="66" t="str">
        <f t="shared" si="10"/>
        <v>010001</v>
      </c>
      <c r="B209" s="63" t="s">
        <v>336</v>
      </c>
      <c r="C209" s="62" t="str">
        <f t="shared" si="9"/>
        <v/>
      </c>
      <c r="D209" s="66" t="str">
        <f t="shared" si="11"/>
        <v/>
      </c>
      <c r="E209" s="32"/>
      <c r="F209" s="33"/>
      <c r="G209" s="59"/>
      <c r="H209" s="58"/>
      <c r="I209" s="35"/>
      <c r="J209" s="35"/>
      <c r="K209" s="35"/>
      <c r="L209" s="35"/>
      <c r="M209" s="35"/>
      <c r="N209" s="35"/>
      <c r="O209" s="35"/>
      <c r="P209" s="35"/>
      <c r="Q209" s="34"/>
      <c r="R209" s="35"/>
      <c r="S209" s="35"/>
      <c r="T209" s="35"/>
      <c r="U209" s="35"/>
      <c r="V209" s="35"/>
      <c r="W209" s="35"/>
      <c r="X209" s="35"/>
      <c r="Y209" s="35"/>
      <c r="Z209" s="36"/>
      <c r="AA209" s="34"/>
      <c r="AB209" s="35"/>
      <c r="AC209" s="35"/>
      <c r="AD209" s="35"/>
      <c r="AE209" s="36"/>
      <c r="AF209" s="34"/>
      <c r="AG209" s="35"/>
      <c r="AH209" s="35"/>
      <c r="AI209" s="35"/>
      <c r="AJ209" s="35"/>
      <c r="AK209" s="35"/>
      <c r="AL209" s="35"/>
      <c r="AM209" s="35"/>
      <c r="AN209" s="35"/>
      <c r="AO209" s="35"/>
      <c r="AP209" s="36"/>
      <c r="AQ209" s="34"/>
      <c r="AR209" s="35"/>
      <c r="AS209" s="35"/>
      <c r="AT209" s="35"/>
      <c r="AU209" s="35"/>
      <c r="AV209" s="35"/>
      <c r="AW209" s="35"/>
      <c r="AX209" s="37"/>
      <c r="AY209" s="34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7"/>
      <c r="BP209" s="38"/>
      <c r="BQ209" s="35"/>
      <c r="BR209" s="39"/>
      <c r="BS209" s="40"/>
      <c r="BT209" s="60"/>
      <c r="BU209" s="41"/>
      <c r="BV209" s="41"/>
      <c r="BW209" s="41"/>
      <c r="BX209" s="42"/>
      <c r="BY209" s="43"/>
    </row>
    <row r="210" spans="1:77" ht="17.350000000000001" customHeight="1">
      <c r="A210" s="66" t="str">
        <f t="shared" si="10"/>
        <v>010001</v>
      </c>
      <c r="B210" s="63" t="s">
        <v>337</v>
      </c>
      <c r="C210" s="62" t="str">
        <f t="shared" si="9"/>
        <v/>
      </c>
      <c r="D210" s="66" t="str">
        <f t="shared" si="11"/>
        <v/>
      </c>
      <c r="E210" s="32"/>
      <c r="F210" s="33"/>
      <c r="G210" s="59"/>
      <c r="H210" s="58"/>
      <c r="I210" s="35"/>
      <c r="J210" s="35"/>
      <c r="K210" s="35"/>
      <c r="L210" s="35"/>
      <c r="M210" s="35"/>
      <c r="N210" s="35"/>
      <c r="O210" s="35"/>
      <c r="P210" s="35"/>
      <c r="Q210" s="34"/>
      <c r="R210" s="35"/>
      <c r="S210" s="35"/>
      <c r="T210" s="35"/>
      <c r="U210" s="35"/>
      <c r="V210" s="35"/>
      <c r="W210" s="35"/>
      <c r="X210" s="35"/>
      <c r="Y210" s="35"/>
      <c r="Z210" s="36"/>
      <c r="AA210" s="34"/>
      <c r="AB210" s="35"/>
      <c r="AC210" s="35"/>
      <c r="AD210" s="35"/>
      <c r="AE210" s="36"/>
      <c r="AF210" s="34"/>
      <c r="AG210" s="35"/>
      <c r="AH210" s="35"/>
      <c r="AI210" s="35"/>
      <c r="AJ210" s="35"/>
      <c r="AK210" s="35"/>
      <c r="AL210" s="35"/>
      <c r="AM210" s="35"/>
      <c r="AN210" s="35"/>
      <c r="AO210" s="35"/>
      <c r="AP210" s="36"/>
      <c r="AQ210" s="34"/>
      <c r="AR210" s="35"/>
      <c r="AS210" s="35"/>
      <c r="AT210" s="35"/>
      <c r="AU210" s="35"/>
      <c r="AV210" s="35"/>
      <c r="AW210" s="35"/>
      <c r="AX210" s="37"/>
      <c r="AY210" s="34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7"/>
      <c r="BP210" s="38"/>
      <c r="BQ210" s="35"/>
      <c r="BR210" s="39"/>
      <c r="BS210" s="40"/>
      <c r="BT210" s="60"/>
      <c r="BU210" s="41"/>
      <c r="BV210" s="41"/>
      <c r="BW210" s="41"/>
      <c r="BX210" s="42"/>
      <c r="BY210" s="43"/>
    </row>
    <row r="211" spans="1:77" ht="17.350000000000001" customHeight="1">
      <c r="A211" s="66" t="str">
        <f t="shared" si="10"/>
        <v>010001</v>
      </c>
      <c r="B211" s="63" t="s">
        <v>338</v>
      </c>
      <c r="C211" s="62" t="str">
        <f t="shared" si="9"/>
        <v/>
      </c>
      <c r="D211" s="66" t="str">
        <f t="shared" si="11"/>
        <v/>
      </c>
      <c r="E211" s="32"/>
      <c r="F211" s="33"/>
      <c r="G211" s="59"/>
      <c r="H211" s="58"/>
      <c r="I211" s="35"/>
      <c r="J211" s="35"/>
      <c r="K211" s="35"/>
      <c r="L211" s="35"/>
      <c r="M211" s="35"/>
      <c r="N211" s="35"/>
      <c r="O211" s="35"/>
      <c r="P211" s="35"/>
      <c r="Q211" s="34"/>
      <c r="R211" s="35"/>
      <c r="S211" s="35"/>
      <c r="T211" s="35"/>
      <c r="U211" s="35"/>
      <c r="V211" s="35"/>
      <c r="W211" s="35"/>
      <c r="X211" s="35"/>
      <c r="Y211" s="35"/>
      <c r="Z211" s="36"/>
      <c r="AA211" s="34"/>
      <c r="AB211" s="35"/>
      <c r="AC211" s="35"/>
      <c r="AD211" s="35"/>
      <c r="AE211" s="36"/>
      <c r="AF211" s="34"/>
      <c r="AG211" s="35"/>
      <c r="AH211" s="35"/>
      <c r="AI211" s="35"/>
      <c r="AJ211" s="35"/>
      <c r="AK211" s="35"/>
      <c r="AL211" s="35"/>
      <c r="AM211" s="35"/>
      <c r="AN211" s="35"/>
      <c r="AO211" s="35"/>
      <c r="AP211" s="36"/>
      <c r="AQ211" s="34"/>
      <c r="AR211" s="35"/>
      <c r="AS211" s="35"/>
      <c r="AT211" s="35"/>
      <c r="AU211" s="35"/>
      <c r="AV211" s="35"/>
      <c r="AW211" s="35"/>
      <c r="AX211" s="37"/>
      <c r="AY211" s="34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7"/>
      <c r="BP211" s="38"/>
      <c r="BQ211" s="35"/>
      <c r="BR211" s="39"/>
      <c r="BS211" s="40"/>
      <c r="BT211" s="60"/>
      <c r="BU211" s="41"/>
      <c r="BV211" s="41"/>
      <c r="BW211" s="41"/>
      <c r="BX211" s="42"/>
      <c r="BY211" s="43"/>
    </row>
    <row r="212" spans="1:77" ht="17.350000000000001" customHeight="1">
      <c r="A212" s="66" t="str">
        <f t="shared" si="10"/>
        <v>010001</v>
      </c>
      <c r="B212" s="63" t="s">
        <v>339</v>
      </c>
      <c r="C212" s="62" t="str">
        <f t="shared" si="9"/>
        <v/>
      </c>
      <c r="D212" s="66" t="str">
        <f t="shared" si="11"/>
        <v/>
      </c>
      <c r="E212" s="32"/>
      <c r="F212" s="33"/>
      <c r="G212" s="59"/>
      <c r="H212" s="58"/>
      <c r="I212" s="35"/>
      <c r="J212" s="35"/>
      <c r="K212" s="35"/>
      <c r="L212" s="35"/>
      <c r="M212" s="35"/>
      <c r="N212" s="35"/>
      <c r="O212" s="35"/>
      <c r="P212" s="35"/>
      <c r="Q212" s="34"/>
      <c r="R212" s="35"/>
      <c r="S212" s="35"/>
      <c r="T212" s="35"/>
      <c r="U212" s="35"/>
      <c r="V212" s="35"/>
      <c r="W212" s="35"/>
      <c r="X212" s="35"/>
      <c r="Y212" s="35"/>
      <c r="Z212" s="36"/>
      <c r="AA212" s="34"/>
      <c r="AB212" s="35"/>
      <c r="AC212" s="35"/>
      <c r="AD212" s="35"/>
      <c r="AE212" s="36"/>
      <c r="AF212" s="34"/>
      <c r="AG212" s="35"/>
      <c r="AH212" s="35"/>
      <c r="AI212" s="35"/>
      <c r="AJ212" s="35"/>
      <c r="AK212" s="35"/>
      <c r="AL212" s="35"/>
      <c r="AM212" s="35"/>
      <c r="AN212" s="35"/>
      <c r="AO212" s="35"/>
      <c r="AP212" s="36"/>
      <c r="AQ212" s="34"/>
      <c r="AR212" s="35"/>
      <c r="AS212" s="35"/>
      <c r="AT212" s="35"/>
      <c r="AU212" s="35"/>
      <c r="AV212" s="35"/>
      <c r="AW212" s="35"/>
      <c r="AX212" s="37"/>
      <c r="AY212" s="34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7"/>
      <c r="BP212" s="38"/>
      <c r="BQ212" s="35"/>
      <c r="BR212" s="39"/>
      <c r="BS212" s="40"/>
      <c r="BT212" s="60"/>
      <c r="BU212" s="41"/>
      <c r="BV212" s="41"/>
      <c r="BW212" s="41"/>
      <c r="BX212" s="42"/>
      <c r="BY212" s="43"/>
    </row>
    <row r="213" spans="1:77" ht="17.350000000000001" customHeight="1">
      <c r="A213" s="66" t="str">
        <f t="shared" si="10"/>
        <v>010001</v>
      </c>
      <c r="B213" s="63" t="s">
        <v>340</v>
      </c>
      <c r="C213" s="62" t="str">
        <f t="shared" si="9"/>
        <v/>
      </c>
      <c r="D213" s="66" t="str">
        <f t="shared" si="11"/>
        <v/>
      </c>
      <c r="E213" s="32"/>
      <c r="F213" s="33"/>
      <c r="G213" s="43"/>
      <c r="H213" s="58"/>
      <c r="I213" s="35"/>
      <c r="J213" s="35"/>
      <c r="K213" s="35"/>
      <c r="L213" s="35"/>
      <c r="M213" s="35"/>
      <c r="N213" s="35"/>
      <c r="O213" s="35"/>
      <c r="P213" s="35"/>
      <c r="Q213" s="34"/>
      <c r="R213" s="35"/>
      <c r="S213" s="35"/>
      <c r="T213" s="35"/>
      <c r="U213" s="35"/>
      <c r="V213" s="35"/>
      <c r="W213" s="35"/>
      <c r="X213" s="35"/>
      <c r="Y213" s="35"/>
      <c r="Z213" s="36"/>
      <c r="AA213" s="34"/>
      <c r="AB213" s="35"/>
      <c r="AC213" s="35"/>
      <c r="AD213" s="35"/>
      <c r="AE213" s="36"/>
      <c r="AF213" s="34"/>
      <c r="AG213" s="35"/>
      <c r="AH213" s="35"/>
      <c r="AI213" s="35"/>
      <c r="AJ213" s="35"/>
      <c r="AK213" s="35"/>
      <c r="AL213" s="35"/>
      <c r="AM213" s="35"/>
      <c r="AN213" s="35"/>
      <c r="AO213" s="35"/>
      <c r="AP213" s="36"/>
      <c r="AQ213" s="34"/>
      <c r="AR213" s="35"/>
      <c r="AS213" s="35"/>
      <c r="AT213" s="35"/>
      <c r="AU213" s="35"/>
      <c r="AV213" s="35"/>
      <c r="AW213" s="35"/>
      <c r="AX213" s="37"/>
      <c r="AY213" s="34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7"/>
      <c r="BP213" s="38"/>
      <c r="BQ213" s="35"/>
      <c r="BR213" s="39"/>
      <c r="BS213" s="40"/>
      <c r="BT213" s="60"/>
      <c r="BU213" s="41"/>
      <c r="BV213" s="41"/>
      <c r="BW213" s="41"/>
      <c r="BX213" s="42"/>
      <c r="BY213" s="43"/>
    </row>
    <row r="214" spans="1:77" ht="17.350000000000001" customHeight="1">
      <c r="A214" s="66" t="str">
        <f t="shared" si="10"/>
        <v>010001</v>
      </c>
      <c r="B214" s="63" t="s">
        <v>341</v>
      </c>
      <c r="C214" s="62" t="str">
        <f t="shared" si="9"/>
        <v/>
      </c>
      <c r="D214" s="66" t="str">
        <f t="shared" si="11"/>
        <v/>
      </c>
      <c r="E214" s="32"/>
      <c r="F214" s="33"/>
      <c r="G214" s="59"/>
      <c r="H214" s="58"/>
      <c r="I214" s="35"/>
      <c r="J214" s="35"/>
      <c r="K214" s="35"/>
      <c r="L214" s="35"/>
      <c r="M214" s="35"/>
      <c r="N214" s="35"/>
      <c r="O214" s="35"/>
      <c r="P214" s="35"/>
      <c r="Q214" s="34"/>
      <c r="R214" s="35"/>
      <c r="S214" s="35"/>
      <c r="T214" s="35"/>
      <c r="U214" s="35"/>
      <c r="V214" s="35"/>
      <c r="W214" s="35"/>
      <c r="X214" s="35"/>
      <c r="Y214" s="35"/>
      <c r="Z214" s="36"/>
      <c r="AA214" s="34"/>
      <c r="AB214" s="35"/>
      <c r="AC214" s="35"/>
      <c r="AD214" s="35"/>
      <c r="AE214" s="36"/>
      <c r="AF214" s="34"/>
      <c r="AG214" s="35"/>
      <c r="AH214" s="35"/>
      <c r="AI214" s="35"/>
      <c r="AJ214" s="35"/>
      <c r="AK214" s="35"/>
      <c r="AL214" s="35"/>
      <c r="AM214" s="35"/>
      <c r="AN214" s="35"/>
      <c r="AO214" s="35"/>
      <c r="AP214" s="36"/>
      <c r="AQ214" s="34"/>
      <c r="AR214" s="35"/>
      <c r="AS214" s="35"/>
      <c r="AT214" s="35"/>
      <c r="AU214" s="35"/>
      <c r="AV214" s="35"/>
      <c r="AW214" s="35"/>
      <c r="AX214" s="37"/>
      <c r="AY214" s="34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7"/>
      <c r="BP214" s="38"/>
      <c r="BQ214" s="35"/>
      <c r="BR214" s="39"/>
      <c r="BS214" s="40"/>
      <c r="BT214" s="60"/>
      <c r="BU214" s="41"/>
      <c r="BV214" s="41"/>
      <c r="BW214" s="41"/>
      <c r="BX214" s="42"/>
      <c r="BY214" s="43"/>
    </row>
    <row r="215" spans="1:77" ht="17.350000000000001" customHeight="1">
      <c r="A215" s="66" t="str">
        <f t="shared" si="10"/>
        <v>010001</v>
      </c>
      <c r="B215" s="63" t="s">
        <v>342</v>
      </c>
      <c r="C215" s="62" t="str">
        <f t="shared" si="9"/>
        <v/>
      </c>
      <c r="D215" s="66" t="str">
        <f t="shared" si="11"/>
        <v/>
      </c>
      <c r="E215" s="32"/>
      <c r="F215" s="33"/>
      <c r="G215" s="59"/>
      <c r="H215" s="58"/>
      <c r="I215" s="35"/>
      <c r="J215" s="35"/>
      <c r="K215" s="35"/>
      <c r="L215" s="35"/>
      <c r="M215" s="35"/>
      <c r="N215" s="35"/>
      <c r="O215" s="35"/>
      <c r="P215" s="35"/>
      <c r="Q215" s="34"/>
      <c r="R215" s="35"/>
      <c r="S215" s="35"/>
      <c r="T215" s="35"/>
      <c r="U215" s="35"/>
      <c r="V215" s="35"/>
      <c r="W215" s="35"/>
      <c r="X215" s="35"/>
      <c r="Y215" s="35"/>
      <c r="Z215" s="36"/>
      <c r="AA215" s="34"/>
      <c r="AB215" s="35"/>
      <c r="AC215" s="35"/>
      <c r="AD215" s="35"/>
      <c r="AE215" s="36"/>
      <c r="AF215" s="34"/>
      <c r="AG215" s="35"/>
      <c r="AH215" s="35"/>
      <c r="AI215" s="35"/>
      <c r="AJ215" s="35"/>
      <c r="AK215" s="35"/>
      <c r="AL215" s="35"/>
      <c r="AM215" s="35"/>
      <c r="AN215" s="35"/>
      <c r="AO215" s="35"/>
      <c r="AP215" s="36"/>
      <c r="AQ215" s="34"/>
      <c r="AR215" s="35"/>
      <c r="AS215" s="35"/>
      <c r="AT215" s="35"/>
      <c r="AU215" s="35"/>
      <c r="AV215" s="35"/>
      <c r="AW215" s="35"/>
      <c r="AX215" s="37"/>
      <c r="AY215" s="34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7"/>
      <c r="BP215" s="38"/>
      <c r="BQ215" s="35"/>
      <c r="BR215" s="39"/>
      <c r="BS215" s="40"/>
      <c r="BT215" s="60"/>
      <c r="BU215" s="41"/>
      <c r="BV215" s="41"/>
      <c r="BW215" s="41"/>
      <c r="BX215" s="42"/>
      <c r="BY215" s="43"/>
    </row>
    <row r="216" spans="1:77" ht="17.350000000000001" customHeight="1">
      <c r="A216" s="66" t="str">
        <f t="shared" si="10"/>
        <v>010001</v>
      </c>
      <c r="B216" s="63" t="s">
        <v>343</v>
      </c>
      <c r="C216" s="62" t="str">
        <f t="shared" si="9"/>
        <v/>
      </c>
      <c r="D216" s="66" t="str">
        <f t="shared" si="11"/>
        <v/>
      </c>
      <c r="E216" s="32"/>
      <c r="F216" s="33"/>
      <c r="G216" s="59"/>
      <c r="H216" s="58"/>
      <c r="I216" s="35"/>
      <c r="J216" s="35"/>
      <c r="K216" s="35"/>
      <c r="L216" s="35"/>
      <c r="M216" s="35"/>
      <c r="N216" s="35"/>
      <c r="O216" s="35"/>
      <c r="P216" s="35"/>
      <c r="Q216" s="34"/>
      <c r="R216" s="35"/>
      <c r="S216" s="35"/>
      <c r="T216" s="35"/>
      <c r="U216" s="35"/>
      <c r="V216" s="35"/>
      <c r="W216" s="35"/>
      <c r="X216" s="35"/>
      <c r="Y216" s="35"/>
      <c r="Z216" s="36"/>
      <c r="AA216" s="34"/>
      <c r="AB216" s="35"/>
      <c r="AC216" s="35"/>
      <c r="AD216" s="35"/>
      <c r="AE216" s="36"/>
      <c r="AF216" s="34"/>
      <c r="AG216" s="35"/>
      <c r="AH216" s="35"/>
      <c r="AI216" s="35"/>
      <c r="AJ216" s="35"/>
      <c r="AK216" s="35"/>
      <c r="AL216" s="35"/>
      <c r="AM216" s="35"/>
      <c r="AN216" s="35"/>
      <c r="AO216" s="35"/>
      <c r="AP216" s="36"/>
      <c r="AQ216" s="34"/>
      <c r="AR216" s="35"/>
      <c r="AS216" s="35"/>
      <c r="AT216" s="35"/>
      <c r="AU216" s="35"/>
      <c r="AV216" s="35"/>
      <c r="AW216" s="35"/>
      <c r="AX216" s="37"/>
      <c r="AY216" s="34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7"/>
      <c r="BP216" s="38"/>
      <c r="BQ216" s="35"/>
      <c r="BR216" s="39"/>
      <c r="BS216" s="40"/>
      <c r="BT216" s="60"/>
      <c r="BU216" s="41"/>
      <c r="BV216" s="41"/>
      <c r="BW216" s="41"/>
      <c r="BX216" s="42"/>
      <c r="BY216" s="43"/>
    </row>
    <row r="217" spans="1:77" ht="17.350000000000001" customHeight="1">
      <c r="A217" s="66" t="str">
        <f t="shared" si="10"/>
        <v>010001</v>
      </c>
      <c r="B217" s="63" t="s">
        <v>344</v>
      </c>
      <c r="C217" s="62" t="str">
        <f t="shared" si="9"/>
        <v/>
      </c>
      <c r="D217" s="66" t="str">
        <f t="shared" si="11"/>
        <v/>
      </c>
      <c r="E217" s="32"/>
      <c r="F217" s="33"/>
      <c r="G217" s="59"/>
      <c r="H217" s="58"/>
      <c r="I217" s="35"/>
      <c r="J217" s="35"/>
      <c r="K217" s="35"/>
      <c r="L217" s="35"/>
      <c r="M217" s="35"/>
      <c r="N217" s="35"/>
      <c r="O217" s="35"/>
      <c r="P217" s="35"/>
      <c r="Q217" s="34"/>
      <c r="R217" s="35"/>
      <c r="S217" s="35"/>
      <c r="T217" s="35"/>
      <c r="U217" s="35"/>
      <c r="V217" s="35"/>
      <c r="W217" s="35"/>
      <c r="X217" s="35"/>
      <c r="Y217" s="35"/>
      <c r="Z217" s="36"/>
      <c r="AA217" s="34"/>
      <c r="AB217" s="35"/>
      <c r="AC217" s="35"/>
      <c r="AD217" s="35"/>
      <c r="AE217" s="36"/>
      <c r="AF217" s="34"/>
      <c r="AG217" s="35"/>
      <c r="AH217" s="35"/>
      <c r="AI217" s="35"/>
      <c r="AJ217" s="35"/>
      <c r="AK217" s="35"/>
      <c r="AL217" s="35"/>
      <c r="AM217" s="35"/>
      <c r="AN217" s="35"/>
      <c r="AO217" s="35"/>
      <c r="AP217" s="36"/>
      <c r="AQ217" s="34"/>
      <c r="AR217" s="35"/>
      <c r="AS217" s="35"/>
      <c r="AT217" s="35"/>
      <c r="AU217" s="35"/>
      <c r="AV217" s="35"/>
      <c r="AW217" s="35"/>
      <c r="AX217" s="37"/>
      <c r="AY217" s="34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7"/>
      <c r="BP217" s="38"/>
      <c r="BQ217" s="35"/>
      <c r="BR217" s="39"/>
      <c r="BS217" s="40"/>
      <c r="BT217" s="60"/>
      <c r="BU217" s="41"/>
      <c r="BV217" s="41"/>
      <c r="BW217" s="41"/>
      <c r="BX217" s="42"/>
      <c r="BY217" s="43"/>
    </row>
    <row r="218" spans="1:77" ht="17.350000000000001" customHeight="1">
      <c r="A218" s="66" t="str">
        <f t="shared" si="10"/>
        <v>010001</v>
      </c>
      <c r="B218" s="63" t="s">
        <v>345</v>
      </c>
      <c r="C218" s="62" t="str">
        <f t="shared" si="9"/>
        <v/>
      </c>
      <c r="D218" s="66" t="str">
        <f t="shared" si="11"/>
        <v/>
      </c>
      <c r="E218" s="32"/>
      <c r="F218" s="33"/>
      <c r="G218" s="59"/>
      <c r="H218" s="58"/>
      <c r="I218" s="35"/>
      <c r="J218" s="35"/>
      <c r="K218" s="35"/>
      <c r="L218" s="35"/>
      <c r="M218" s="35"/>
      <c r="N218" s="35"/>
      <c r="O218" s="35"/>
      <c r="P218" s="35"/>
      <c r="Q218" s="34"/>
      <c r="R218" s="35"/>
      <c r="S218" s="35"/>
      <c r="T218" s="35"/>
      <c r="U218" s="35"/>
      <c r="V218" s="35"/>
      <c r="W218" s="35"/>
      <c r="X218" s="35"/>
      <c r="Y218" s="35"/>
      <c r="Z218" s="36"/>
      <c r="AA218" s="34"/>
      <c r="AB218" s="35"/>
      <c r="AC218" s="35"/>
      <c r="AD218" s="35"/>
      <c r="AE218" s="36"/>
      <c r="AF218" s="34"/>
      <c r="AG218" s="35"/>
      <c r="AH218" s="35"/>
      <c r="AI218" s="35"/>
      <c r="AJ218" s="35"/>
      <c r="AK218" s="35"/>
      <c r="AL218" s="35"/>
      <c r="AM218" s="35"/>
      <c r="AN218" s="35"/>
      <c r="AO218" s="35"/>
      <c r="AP218" s="36"/>
      <c r="AQ218" s="34"/>
      <c r="AR218" s="35"/>
      <c r="AS218" s="35"/>
      <c r="AT218" s="35"/>
      <c r="AU218" s="35"/>
      <c r="AV218" s="35"/>
      <c r="AW218" s="35"/>
      <c r="AX218" s="37"/>
      <c r="AY218" s="34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7"/>
      <c r="BP218" s="38"/>
      <c r="BQ218" s="35"/>
      <c r="BR218" s="39"/>
      <c r="BS218" s="40"/>
      <c r="BT218" s="60"/>
      <c r="BU218" s="41"/>
      <c r="BV218" s="41"/>
      <c r="BW218" s="41"/>
      <c r="BX218" s="42"/>
      <c r="BY218" s="43"/>
    </row>
    <row r="219" spans="1:77" ht="17.350000000000001" customHeight="1">
      <c r="A219" s="66" t="str">
        <f t="shared" si="10"/>
        <v>010001</v>
      </c>
      <c r="B219" s="63" t="s">
        <v>346</v>
      </c>
      <c r="C219" s="62" t="str">
        <f t="shared" si="9"/>
        <v/>
      </c>
      <c r="D219" s="66" t="str">
        <f t="shared" si="11"/>
        <v/>
      </c>
      <c r="E219" s="32"/>
      <c r="F219" s="33"/>
      <c r="G219" s="43"/>
      <c r="H219" s="58"/>
      <c r="I219" s="35"/>
      <c r="J219" s="35"/>
      <c r="K219" s="35"/>
      <c r="L219" s="35"/>
      <c r="M219" s="35"/>
      <c r="N219" s="35"/>
      <c r="O219" s="35"/>
      <c r="P219" s="35"/>
      <c r="Q219" s="34"/>
      <c r="R219" s="35"/>
      <c r="S219" s="35"/>
      <c r="T219" s="35"/>
      <c r="U219" s="35"/>
      <c r="V219" s="35"/>
      <c r="W219" s="35"/>
      <c r="X219" s="35"/>
      <c r="Y219" s="35"/>
      <c r="Z219" s="36"/>
      <c r="AA219" s="34"/>
      <c r="AB219" s="35"/>
      <c r="AC219" s="35"/>
      <c r="AD219" s="35"/>
      <c r="AE219" s="36"/>
      <c r="AF219" s="34"/>
      <c r="AG219" s="35"/>
      <c r="AH219" s="35"/>
      <c r="AI219" s="35"/>
      <c r="AJ219" s="35"/>
      <c r="AK219" s="35"/>
      <c r="AL219" s="35"/>
      <c r="AM219" s="35"/>
      <c r="AN219" s="35"/>
      <c r="AO219" s="35"/>
      <c r="AP219" s="36"/>
      <c r="AQ219" s="34"/>
      <c r="AR219" s="35"/>
      <c r="AS219" s="35"/>
      <c r="AT219" s="35"/>
      <c r="AU219" s="35"/>
      <c r="AV219" s="35"/>
      <c r="AW219" s="35"/>
      <c r="AX219" s="37"/>
      <c r="AY219" s="34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7"/>
      <c r="BP219" s="38"/>
      <c r="BQ219" s="35"/>
      <c r="BR219" s="39"/>
      <c r="BS219" s="40"/>
      <c r="BT219" s="60"/>
      <c r="BU219" s="41"/>
      <c r="BV219" s="41"/>
      <c r="BW219" s="41"/>
      <c r="BX219" s="42"/>
      <c r="BY219" s="43"/>
    </row>
    <row r="220" spans="1:77" ht="17.350000000000001" customHeight="1">
      <c r="A220" s="66" t="str">
        <f t="shared" si="10"/>
        <v>010001</v>
      </c>
      <c r="B220" s="63" t="s">
        <v>347</v>
      </c>
      <c r="C220" s="62" t="str">
        <f t="shared" si="9"/>
        <v/>
      </c>
      <c r="D220" s="66" t="str">
        <f t="shared" si="11"/>
        <v/>
      </c>
      <c r="E220" s="32"/>
      <c r="F220" s="33"/>
      <c r="G220" s="59"/>
      <c r="H220" s="58"/>
      <c r="I220" s="35"/>
      <c r="J220" s="35"/>
      <c r="K220" s="35"/>
      <c r="L220" s="35"/>
      <c r="M220" s="35"/>
      <c r="N220" s="35"/>
      <c r="O220" s="35"/>
      <c r="P220" s="35"/>
      <c r="Q220" s="34"/>
      <c r="R220" s="35"/>
      <c r="S220" s="35"/>
      <c r="T220" s="35"/>
      <c r="U220" s="35"/>
      <c r="V220" s="35"/>
      <c r="W220" s="35"/>
      <c r="X220" s="35"/>
      <c r="Y220" s="35"/>
      <c r="Z220" s="36"/>
      <c r="AA220" s="34"/>
      <c r="AB220" s="35"/>
      <c r="AC220" s="35"/>
      <c r="AD220" s="35"/>
      <c r="AE220" s="36"/>
      <c r="AF220" s="34"/>
      <c r="AG220" s="35"/>
      <c r="AH220" s="35"/>
      <c r="AI220" s="35"/>
      <c r="AJ220" s="35"/>
      <c r="AK220" s="35"/>
      <c r="AL220" s="35"/>
      <c r="AM220" s="35"/>
      <c r="AN220" s="35"/>
      <c r="AO220" s="35"/>
      <c r="AP220" s="36"/>
      <c r="AQ220" s="34"/>
      <c r="AR220" s="35"/>
      <c r="AS220" s="35"/>
      <c r="AT220" s="35"/>
      <c r="AU220" s="35"/>
      <c r="AV220" s="35"/>
      <c r="AW220" s="35"/>
      <c r="AX220" s="37"/>
      <c r="AY220" s="34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7"/>
      <c r="BP220" s="38"/>
      <c r="BQ220" s="35"/>
      <c r="BR220" s="39"/>
      <c r="BS220" s="40"/>
      <c r="BT220" s="60"/>
      <c r="BU220" s="41"/>
      <c r="BV220" s="41"/>
      <c r="BW220" s="41"/>
      <c r="BX220" s="42"/>
      <c r="BY220" s="43"/>
    </row>
    <row r="221" spans="1:77" ht="17.350000000000001" customHeight="1">
      <c r="A221" s="66" t="str">
        <f t="shared" si="10"/>
        <v>010001</v>
      </c>
      <c r="B221" s="63" t="s">
        <v>348</v>
      </c>
      <c r="C221" s="62" t="str">
        <f t="shared" si="9"/>
        <v/>
      </c>
      <c r="D221" s="66" t="str">
        <f t="shared" si="11"/>
        <v/>
      </c>
      <c r="E221" s="32"/>
      <c r="F221" s="33"/>
      <c r="G221" s="59"/>
      <c r="H221" s="58"/>
      <c r="I221" s="35"/>
      <c r="J221" s="35"/>
      <c r="K221" s="35"/>
      <c r="L221" s="35"/>
      <c r="M221" s="35"/>
      <c r="N221" s="35"/>
      <c r="O221" s="35"/>
      <c r="P221" s="35"/>
      <c r="Q221" s="34"/>
      <c r="R221" s="35"/>
      <c r="S221" s="35"/>
      <c r="T221" s="35"/>
      <c r="U221" s="35"/>
      <c r="V221" s="35"/>
      <c r="W221" s="35"/>
      <c r="X221" s="35"/>
      <c r="Y221" s="35"/>
      <c r="Z221" s="36"/>
      <c r="AA221" s="34"/>
      <c r="AB221" s="35"/>
      <c r="AC221" s="35"/>
      <c r="AD221" s="35"/>
      <c r="AE221" s="36"/>
      <c r="AF221" s="34"/>
      <c r="AG221" s="35"/>
      <c r="AH221" s="35"/>
      <c r="AI221" s="35"/>
      <c r="AJ221" s="35"/>
      <c r="AK221" s="35"/>
      <c r="AL221" s="35"/>
      <c r="AM221" s="35"/>
      <c r="AN221" s="35"/>
      <c r="AO221" s="35"/>
      <c r="AP221" s="36"/>
      <c r="AQ221" s="34"/>
      <c r="AR221" s="35"/>
      <c r="AS221" s="35"/>
      <c r="AT221" s="35"/>
      <c r="AU221" s="35"/>
      <c r="AV221" s="35"/>
      <c r="AW221" s="35"/>
      <c r="AX221" s="37"/>
      <c r="AY221" s="34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7"/>
      <c r="BP221" s="38"/>
      <c r="BQ221" s="35"/>
      <c r="BR221" s="39"/>
      <c r="BS221" s="40"/>
      <c r="BT221" s="60"/>
      <c r="BU221" s="41"/>
      <c r="BV221" s="41"/>
      <c r="BW221" s="41"/>
      <c r="BX221" s="42"/>
      <c r="BY221" s="43"/>
    </row>
    <row r="222" spans="1:77" ht="17.350000000000001" customHeight="1">
      <c r="A222" s="66" t="str">
        <f t="shared" si="10"/>
        <v>010001</v>
      </c>
      <c r="B222" s="63" t="s">
        <v>349</v>
      </c>
      <c r="C222" s="62" t="str">
        <f t="shared" si="9"/>
        <v/>
      </c>
      <c r="D222" s="66" t="str">
        <f t="shared" si="11"/>
        <v/>
      </c>
      <c r="E222" s="32"/>
      <c r="F222" s="33"/>
      <c r="G222" s="59"/>
      <c r="H222" s="58"/>
      <c r="I222" s="35"/>
      <c r="J222" s="35"/>
      <c r="K222" s="35"/>
      <c r="L222" s="35"/>
      <c r="M222" s="35"/>
      <c r="N222" s="35"/>
      <c r="O222" s="35"/>
      <c r="P222" s="35"/>
      <c r="Q222" s="34"/>
      <c r="R222" s="35"/>
      <c r="S222" s="35"/>
      <c r="T222" s="35"/>
      <c r="U222" s="35"/>
      <c r="V222" s="35"/>
      <c r="W222" s="35"/>
      <c r="X222" s="35"/>
      <c r="Y222" s="35"/>
      <c r="Z222" s="36"/>
      <c r="AA222" s="34"/>
      <c r="AB222" s="35"/>
      <c r="AC222" s="35"/>
      <c r="AD222" s="35"/>
      <c r="AE222" s="36"/>
      <c r="AF222" s="34"/>
      <c r="AG222" s="35"/>
      <c r="AH222" s="35"/>
      <c r="AI222" s="35"/>
      <c r="AJ222" s="35"/>
      <c r="AK222" s="35"/>
      <c r="AL222" s="35"/>
      <c r="AM222" s="35"/>
      <c r="AN222" s="35"/>
      <c r="AO222" s="35"/>
      <c r="AP222" s="36"/>
      <c r="AQ222" s="34"/>
      <c r="AR222" s="35"/>
      <c r="AS222" s="35"/>
      <c r="AT222" s="35"/>
      <c r="AU222" s="35"/>
      <c r="AV222" s="35"/>
      <c r="AW222" s="35"/>
      <c r="AX222" s="37"/>
      <c r="AY222" s="34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7"/>
      <c r="BP222" s="38"/>
      <c r="BQ222" s="35"/>
      <c r="BR222" s="39"/>
      <c r="BS222" s="40"/>
      <c r="BT222" s="60"/>
      <c r="BU222" s="41"/>
      <c r="BV222" s="41"/>
      <c r="BW222" s="41"/>
      <c r="BX222" s="42"/>
      <c r="BY222" s="43"/>
    </row>
    <row r="223" spans="1:77" ht="17.350000000000001" customHeight="1">
      <c r="A223" s="66" t="str">
        <f t="shared" si="10"/>
        <v>010001</v>
      </c>
      <c r="B223" s="63" t="s">
        <v>350</v>
      </c>
      <c r="C223" s="62" t="str">
        <f t="shared" si="9"/>
        <v/>
      </c>
      <c r="D223" s="66" t="str">
        <f t="shared" si="11"/>
        <v/>
      </c>
      <c r="E223" s="32"/>
      <c r="F223" s="33"/>
      <c r="G223" s="59"/>
      <c r="H223" s="58"/>
      <c r="I223" s="35"/>
      <c r="J223" s="35"/>
      <c r="K223" s="35"/>
      <c r="L223" s="35"/>
      <c r="M223" s="35"/>
      <c r="N223" s="35"/>
      <c r="O223" s="35"/>
      <c r="P223" s="35"/>
      <c r="Q223" s="34"/>
      <c r="R223" s="35"/>
      <c r="S223" s="35"/>
      <c r="T223" s="35"/>
      <c r="U223" s="35"/>
      <c r="V223" s="35"/>
      <c r="W223" s="35"/>
      <c r="X223" s="35"/>
      <c r="Y223" s="35"/>
      <c r="Z223" s="36"/>
      <c r="AA223" s="34"/>
      <c r="AB223" s="35"/>
      <c r="AC223" s="35"/>
      <c r="AD223" s="35"/>
      <c r="AE223" s="36"/>
      <c r="AF223" s="34"/>
      <c r="AG223" s="35"/>
      <c r="AH223" s="35"/>
      <c r="AI223" s="35"/>
      <c r="AJ223" s="35"/>
      <c r="AK223" s="35"/>
      <c r="AL223" s="35"/>
      <c r="AM223" s="35"/>
      <c r="AN223" s="35"/>
      <c r="AO223" s="35"/>
      <c r="AP223" s="36"/>
      <c r="AQ223" s="34"/>
      <c r="AR223" s="35"/>
      <c r="AS223" s="35"/>
      <c r="AT223" s="35"/>
      <c r="AU223" s="35"/>
      <c r="AV223" s="35"/>
      <c r="AW223" s="35"/>
      <c r="AX223" s="37"/>
      <c r="AY223" s="34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7"/>
      <c r="BP223" s="38"/>
      <c r="BQ223" s="35"/>
      <c r="BR223" s="39"/>
      <c r="BS223" s="40"/>
      <c r="BT223" s="60"/>
      <c r="BU223" s="41"/>
      <c r="BV223" s="41"/>
      <c r="BW223" s="41"/>
      <c r="BX223" s="42"/>
      <c r="BY223" s="43"/>
    </row>
    <row r="224" spans="1:77" ht="17.350000000000001" customHeight="1">
      <c r="A224" s="66" t="str">
        <f t="shared" si="10"/>
        <v>010001</v>
      </c>
      <c r="B224" s="63" t="s">
        <v>351</v>
      </c>
      <c r="C224" s="62" t="str">
        <f t="shared" si="9"/>
        <v/>
      </c>
      <c r="D224" s="66" t="str">
        <f t="shared" si="11"/>
        <v/>
      </c>
      <c r="E224" s="32"/>
      <c r="F224" s="33"/>
      <c r="G224" s="59"/>
      <c r="H224" s="58"/>
      <c r="I224" s="35"/>
      <c r="J224" s="35"/>
      <c r="K224" s="35"/>
      <c r="L224" s="35"/>
      <c r="M224" s="35"/>
      <c r="N224" s="35"/>
      <c r="O224" s="35"/>
      <c r="P224" s="35"/>
      <c r="Q224" s="34"/>
      <c r="R224" s="35"/>
      <c r="S224" s="35"/>
      <c r="T224" s="35"/>
      <c r="U224" s="35"/>
      <c r="V224" s="35"/>
      <c r="W224" s="35"/>
      <c r="X224" s="35"/>
      <c r="Y224" s="35"/>
      <c r="Z224" s="36"/>
      <c r="AA224" s="34"/>
      <c r="AB224" s="35"/>
      <c r="AC224" s="35"/>
      <c r="AD224" s="35"/>
      <c r="AE224" s="36"/>
      <c r="AF224" s="34"/>
      <c r="AG224" s="35"/>
      <c r="AH224" s="35"/>
      <c r="AI224" s="35"/>
      <c r="AJ224" s="35"/>
      <c r="AK224" s="35"/>
      <c r="AL224" s="35"/>
      <c r="AM224" s="35"/>
      <c r="AN224" s="35"/>
      <c r="AO224" s="35"/>
      <c r="AP224" s="36"/>
      <c r="AQ224" s="34"/>
      <c r="AR224" s="35"/>
      <c r="AS224" s="35"/>
      <c r="AT224" s="35"/>
      <c r="AU224" s="35"/>
      <c r="AV224" s="35"/>
      <c r="AW224" s="35"/>
      <c r="AX224" s="37"/>
      <c r="AY224" s="34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7"/>
      <c r="BP224" s="38"/>
      <c r="BQ224" s="35"/>
      <c r="BR224" s="39"/>
      <c r="BS224" s="40"/>
      <c r="BT224" s="60"/>
      <c r="BU224" s="41"/>
      <c r="BV224" s="41"/>
      <c r="BW224" s="41"/>
      <c r="BX224" s="42"/>
      <c r="BY224" s="43"/>
    </row>
    <row r="225" spans="1:77" ht="17.350000000000001" customHeight="1">
      <c r="A225" s="66" t="str">
        <f t="shared" si="10"/>
        <v>010001</v>
      </c>
      <c r="B225" s="63" t="s">
        <v>352</v>
      </c>
      <c r="C225" s="62" t="str">
        <f t="shared" si="9"/>
        <v/>
      </c>
      <c r="D225" s="66" t="str">
        <f t="shared" si="11"/>
        <v/>
      </c>
      <c r="E225" s="32"/>
      <c r="F225" s="33"/>
      <c r="G225" s="59"/>
      <c r="H225" s="58"/>
      <c r="I225" s="35"/>
      <c r="J225" s="35"/>
      <c r="K225" s="35"/>
      <c r="L225" s="35"/>
      <c r="M225" s="35"/>
      <c r="N225" s="35"/>
      <c r="O225" s="35"/>
      <c r="P225" s="35"/>
      <c r="Q225" s="34"/>
      <c r="R225" s="35"/>
      <c r="S225" s="35"/>
      <c r="T225" s="35"/>
      <c r="U225" s="35"/>
      <c r="V225" s="35"/>
      <c r="W225" s="35"/>
      <c r="X225" s="35"/>
      <c r="Y225" s="35"/>
      <c r="Z225" s="36"/>
      <c r="AA225" s="34"/>
      <c r="AB225" s="35"/>
      <c r="AC225" s="35"/>
      <c r="AD225" s="35"/>
      <c r="AE225" s="36"/>
      <c r="AF225" s="34"/>
      <c r="AG225" s="35"/>
      <c r="AH225" s="35"/>
      <c r="AI225" s="35"/>
      <c r="AJ225" s="35"/>
      <c r="AK225" s="35"/>
      <c r="AL225" s="35"/>
      <c r="AM225" s="35"/>
      <c r="AN225" s="35"/>
      <c r="AO225" s="35"/>
      <c r="AP225" s="36"/>
      <c r="AQ225" s="34"/>
      <c r="AR225" s="35"/>
      <c r="AS225" s="35"/>
      <c r="AT225" s="35"/>
      <c r="AU225" s="35"/>
      <c r="AV225" s="35"/>
      <c r="AW225" s="35"/>
      <c r="AX225" s="37"/>
      <c r="AY225" s="34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7"/>
      <c r="BP225" s="38"/>
      <c r="BQ225" s="35"/>
      <c r="BR225" s="39"/>
      <c r="BS225" s="40"/>
      <c r="BT225" s="60"/>
      <c r="BU225" s="41"/>
      <c r="BV225" s="41"/>
      <c r="BW225" s="41"/>
      <c r="BX225" s="42"/>
      <c r="BY225" s="43"/>
    </row>
    <row r="226" spans="1:77" ht="17.350000000000001" customHeight="1">
      <c r="A226" s="66" t="str">
        <f t="shared" si="10"/>
        <v>010001</v>
      </c>
      <c r="B226" s="63" t="s">
        <v>353</v>
      </c>
      <c r="C226" s="62" t="str">
        <f t="shared" si="9"/>
        <v/>
      </c>
      <c r="D226" s="66" t="str">
        <f t="shared" si="11"/>
        <v/>
      </c>
      <c r="E226" s="32"/>
      <c r="F226" s="33"/>
      <c r="G226" s="59"/>
      <c r="H226" s="58"/>
      <c r="I226" s="35"/>
      <c r="J226" s="35"/>
      <c r="K226" s="35"/>
      <c r="L226" s="35"/>
      <c r="M226" s="35"/>
      <c r="N226" s="35"/>
      <c r="O226" s="35"/>
      <c r="P226" s="35"/>
      <c r="Q226" s="34"/>
      <c r="R226" s="35"/>
      <c r="S226" s="35"/>
      <c r="T226" s="35"/>
      <c r="U226" s="35"/>
      <c r="V226" s="35"/>
      <c r="W226" s="35"/>
      <c r="X226" s="35"/>
      <c r="Y226" s="35"/>
      <c r="Z226" s="36"/>
      <c r="AA226" s="34"/>
      <c r="AB226" s="35"/>
      <c r="AC226" s="35"/>
      <c r="AD226" s="35"/>
      <c r="AE226" s="36"/>
      <c r="AF226" s="34"/>
      <c r="AG226" s="35"/>
      <c r="AH226" s="35"/>
      <c r="AI226" s="35"/>
      <c r="AJ226" s="35"/>
      <c r="AK226" s="35"/>
      <c r="AL226" s="35"/>
      <c r="AM226" s="35"/>
      <c r="AN226" s="35"/>
      <c r="AO226" s="35"/>
      <c r="AP226" s="36"/>
      <c r="AQ226" s="34"/>
      <c r="AR226" s="35"/>
      <c r="AS226" s="35"/>
      <c r="AT226" s="35"/>
      <c r="AU226" s="35"/>
      <c r="AV226" s="35"/>
      <c r="AW226" s="35"/>
      <c r="AX226" s="37"/>
      <c r="AY226" s="34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7"/>
      <c r="BP226" s="38"/>
      <c r="BQ226" s="35"/>
      <c r="BR226" s="39"/>
      <c r="BS226" s="40"/>
      <c r="BT226" s="60"/>
      <c r="BU226" s="41"/>
      <c r="BV226" s="41"/>
      <c r="BW226" s="41"/>
      <c r="BX226" s="42"/>
      <c r="BY226" s="43"/>
    </row>
    <row r="227" spans="1:77" ht="17.350000000000001" customHeight="1">
      <c r="A227" s="66" t="str">
        <f t="shared" si="10"/>
        <v>010001</v>
      </c>
      <c r="B227" s="63" t="s">
        <v>354</v>
      </c>
      <c r="C227" s="62" t="str">
        <f t="shared" si="9"/>
        <v/>
      </c>
      <c r="D227" s="66" t="str">
        <f t="shared" si="11"/>
        <v/>
      </c>
      <c r="E227" s="32"/>
      <c r="F227" s="33"/>
      <c r="G227" s="59"/>
      <c r="H227" s="58"/>
      <c r="I227" s="35"/>
      <c r="J227" s="35"/>
      <c r="K227" s="35"/>
      <c r="L227" s="35"/>
      <c r="M227" s="35"/>
      <c r="N227" s="35"/>
      <c r="O227" s="35"/>
      <c r="P227" s="35"/>
      <c r="Q227" s="34"/>
      <c r="R227" s="35"/>
      <c r="S227" s="35"/>
      <c r="T227" s="35"/>
      <c r="U227" s="35"/>
      <c r="V227" s="35"/>
      <c r="W227" s="35"/>
      <c r="X227" s="35"/>
      <c r="Y227" s="35"/>
      <c r="Z227" s="36"/>
      <c r="AA227" s="34"/>
      <c r="AB227" s="35"/>
      <c r="AC227" s="35"/>
      <c r="AD227" s="35"/>
      <c r="AE227" s="36"/>
      <c r="AF227" s="34"/>
      <c r="AG227" s="35"/>
      <c r="AH227" s="35"/>
      <c r="AI227" s="35"/>
      <c r="AJ227" s="35"/>
      <c r="AK227" s="35"/>
      <c r="AL227" s="35"/>
      <c r="AM227" s="35"/>
      <c r="AN227" s="35"/>
      <c r="AO227" s="35"/>
      <c r="AP227" s="36"/>
      <c r="AQ227" s="34"/>
      <c r="AR227" s="35"/>
      <c r="AS227" s="35"/>
      <c r="AT227" s="35"/>
      <c r="AU227" s="35"/>
      <c r="AV227" s="35"/>
      <c r="AW227" s="35"/>
      <c r="AX227" s="37"/>
      <c r="AY227" s="34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7"/>
      <c r="BP227" s="38"/>
      <c r="BQ227" s="35"/>
      <c r="BR227" s="39"/>
      <c r="BS227" s="40"/>
      <c r="BT227" s="60"/>
      <c r="BU227" s="41"/>
      <c r="BV227" s="41"/>
      <c r="BW227" s="41"/>
      <c r="BX227" s="42"/>
      <c r="BY227" s="43"/>
    </row>
    <row r="228" spans="1:77" ht="17.350000000000001" customHeight="1">
      <c r="A228" s="66" t="str">
        <f t="shared" si="10"/>
        <v>010001</v>
      </c>
      <c r="B228" s="63" t="s">
        <v>355</v>
      </c>
      <c r="C228" s="62" t="str">
        <f t="shared" si="9"/>
        <v/>
      </c>
      <c r="D228" s="66" t="str">
        <f t="shared" si="11"/>
        <v/>
      </c>
      <c r="E228" s="32"/>
      <c r="F228" s="33"/>
      <c r="G228" s="43"/>
      <c r="H228" s="58"/>
      <c r="I228" s="35"/>
      <c r="J228" s="35"/>
      <c r="K228" s="35"/>
      <c r="L228" s="35"/>
      <c r="M228" s="35"/>
      <c r="N228" s="35"/>
      <c r="O228" s="35"/>
      <c r="P228" s="35"/>
      <c r="Q228" s="34"/>
      <c r="R228" s="35"/>
      <c r="S228" s="35"/>
      <c r="T228" s="35"/>
      <c r="U228" s="35"/>
      <c r="V228" s="35"/>
      <c r="W228" s="35"/>
      <c r="X228" s="35"/>
      <c r="Y228" s="35"/>
      <c r="Z228" s="36"/>
      <c r="AA228" s="34"/>
      <c r="AB228" s="35"/>
      <c r="AC228" s="35"/>
      <c r="AD228" s="35"/>
      <c r="AE228" s="36"/>
      <c r="AF228" s="34"/>
      <c r="AG228" s="35"/>
      <c r="AH228" s="35"/>
      <c r="AI228" s="35"/>
      <c r="AJ228" s="35"/>
      <c r="AK228" s="35"/>
      <c r="AL228" s="35"/>
      <c r="AM228" s="35"/>
      <c r="AN228" s="35"/>
      <c r="AO228" s="35"/>
      <c r="AP228" s="36"/>
      <c r="AQ228" s="34"/>
      <c r="AR228" s="35"/>
      <c r="AS228" s="35"/>
      <c r="AT228" s="35"/>
      <c r="AU228" s="35"/>
      <c r="AV228" s="35"/>
      <c r="AW228" s="35"/>
      <c r="AX228" s="37"/>
      <c r="AY228" s="34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7"/>
      <c r="BP228" s="38"/>
      <c r="BQ228" s="35"/>
      <c r="BR228" s="39"/>
      <c r="BS228" s="40"/>
      <c r="BT228" s="60"/>
      <c r="BU228" s="41"/>
      <c r="BV228" s="41"/>
      <c r="BW228" s="41"/>
      <c r="BX228" s="42"/>
      <c r="BY228" s="43"/>
    </row>
    <row r="229" spans="1:77" ht="17.350000000000001" customHeight="1">
      <c r="A229" s="66" t="str">
        <f t="shared" si="10"/>
        <v>010001</v>
      </c>
      <c r="B229" s="63" t="s">
        <v>356</v>
      </c>
      <c r="C229" s="62" t="str">
        <f t="shared" si="9"/>
        <v/>
      </c>
      <c r="D229" s="66" t="str">
        <f t="shared" si="11"/>
        <v/>
      </c>
      <c r="E229" s="32"/>
      <c r="F229" s="33"/>
      <c r="G229" s="59"/>
      <c r="H229" s="58"/>
      <c r="I229" s="35"/>
      <c r="J229" s="35"/>
      <c r="K229" s="35"/>
      <c r="L229" s="35"/>
      <c r="M229" s="35"/>
      <c r="N229" s="35"/>
      <c r="O229" s="35"/>
      <c r="P229" s="35"/>
      <c r="Q229" s="34"/>
      <c r="R229" s="35"/>
      <c r="S229" s="35"/>
      <c r="T229" s="35"/>
      <c r="U229" s="35"/>
      <c r="V229" s="35"/>
      <c r="W229" s="35"/>
      <c r="X229" s="35"/>
      <c r="Y229" s="35"/>
      <c r="Z229" s="36"/>
      <c r="AA229" s="34"/>
      <c r="AB229" s="35"/>
      <c r="AC229" s="35"/>
      <c r="AD229" s="35"/>
      <c r="AE229" s="36"/>
      <c r="AF229" s="34"/>
      <c r="AG229" s="35"/>
      <c r="AH229" s="35"/>
      <c r="AI229" s="35"/>
      <c r="AJ229" s="35"/>
      <c r="AK229" s="35"/>
      <c r="AL229" s="35"/>
      <c r="AM229" s="35"/>
      <c r="AN229" s="35"/>
      <c r="AO229" s="35"/>
      <c r="AP229" s="36"/>
      <c r="AQ229" s="34"/>
      <c r="AR229" s="35"/>
      <c r="AS229" s="35"/>
      <c r="AT229" s="35"/>
      <c r="AU229" s="35"/>
      <c r="AV229" s="35"/>
      <c r="AW229" s="35"/>
      <c r="AX229" s="37"/>
      <c r="AY229" s="34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7"/>
      <c r="BP229" s="38"/>
      <c r="BQ229" s="35"/>
      <c r="BR229" s="39"/>
      <c r="BS229" s="40"/>
      <c r="BT229" s="60"/>
      <c r="BU229" s="41"/>
      <c r="BV229" s="41"/>
      <c r="BW229" s="41"/>
      <c r="BX229" s="42"/>
      <c r="BY229" s="43"/>
    </row>
    <row r="230" spans="1:77" ht="17.350000000000001" customHeight="1">
      <c r="A230" s="66" t="str">
        <f t="shared" si="10"/>
        <v>010001</v>
      </c>
      <c r="B230" s="63" t="s">
        <v>357</v>
      </c>
      <c r="C230" s="62" t="str">
        <f t="shared" si="9"/>
        <v/>
      </c>
      <c r="D230" s="66" t="str">
        <f t="shared" si="11"/>
        <v/>
      </c>
      <c r="E230" s="32"/>
      <c r="F230" s="33"/>
      <c r="G230" s="59"/>
      <c r="H230" s="58"/>
      <c r="I230" s="35"/>
      <c r="J230" s="35"/>
      <c r="K230" s="35"/>
      <c r="L230" s="35"/>
      <c r="M230" s="35"/>
      <c r="N230" s="35"/>
      <c r="O230" s="35"/>
      <c r="P230" s="35"/>
      <c r="Q230" s="34"/>
      <c r="R230" s="35"/>
      <c r="S230" s="35"/>
      <c r="T230" s="35"/>
      <c r="U230" s="35"/>
      <c r="V230" s="35"/>
      <c r="W230" s="35"/>
      <c r="X230" s="35"/>
      <c r="Y230" s="35"/>
      <c r="Z230" s="36"/>
      <c r="AA230" s="34"/>
      <c r="AB230" s="35"/>
      <c r="AC230" s="35"/>
      <c r="AD230" s="35"/>
      <c r="AE230" s="36"/>
      <c r="AF230" s="34"/>
      <c r="AG230" s="35"/>
      <c r="AH230" s="35"/>
      <c r="AI230" s="35"/>
      <c r="AJ230" s="35"/>
      <c r="AK230" s="35"/>
      <c r="AL230" s="35"/>
      <c r="AM230" s="35"/>
      <c r="AN230" s="35"/>
      <c r="AO230" s="35"/>
      <c r="AP230" s="36"/>
      <c r="AQ230" s="34"/>
      <c r="AR230" s="35"/>
      <c r="AS230" s="35"/>
      <c r="AT230" s="35"/>
      <c r="AU230" s="35"/>
      <c r="AV230" s="35"/>
      <c r="AW230" s="35"/>
      <c r="AX230" s="37"/>
      <c r="AY230" s="34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7"/>
      <c r="BP230" s="38"/>
      <c r="BQ230" s="35"/>
      <c r="BR230" s="39"/>
      <c r="BS230" s="40"/>
      <c r="BT230" s="60"/>
      <c r="BU230" s="41"/>
      <c r="BV230" s="41"/>
      <c r="BW230" s="41"/>
      <c r="BX230" s="42"/>
      <c r="BY230" s="43"/>
    </row>
    <row r="231" spans="1:77" ht="17.350000000000001" customHeight="1">
      <c r="A231" s="66" t="str">
        <f t="shared" si="10"/>
        <v>010001</v>
      </c>
      <c r="B231" s="63" t="s">
        <v>358</v>
      </c>
      <c r="C231" s="62" t="str">
        <f t="shared" si="9"/>
        <v/>
      </c>
      <c r="D231" s="66" t="str">
        <f t="shared" si="11"/>
        <v/>
      </c>
      <c r="E231" s="32"/>
      <c r="F231" s="33"/>
      <c r="G231" s="59"/>
      <c r="H231" s="58"/>
      <c r="I231" s="35"/>
      <c r="J231" s="35"/>
      <c r="K231" s="35"/>
      <c r="L231" s="35"/>
      <c r="M231" s="35"/>
      <c r="N231" s="35"/>
      <c r="O231" s="35"/>
      <c r="P231" s="35"/>
      <c r="Q231" s="34"/>
      <c r="R231" s="35"/>
      <c r="S231" s="35"/>
      <c r="T231" s="35"/>
      <c r="U231" s="35"/>
      <c r="V231" s="35"/>
      <c r="W231" s="35"/>
      <c r="X231" s="35"/>
      <c r="Y231" s="35"/>
      <c r="Z231" s="36"/>
      <c r="AA231" s="34"/>
      <c r="AB231" s="35"/>
      <c r="AC231" s="35"/>
      <c r="AD231" s="35"/>
      <c r="AE231" s="36"/>
      <c r="AF231" s="34"/>
      <c r="AG231" s="35"/>
      <c r="AH231" s="35"/>
      <c r="AI231" s="35"/>
      <c r="AJ231" s="35"/>
      <c r="AK231" s="35"/>
      <c r="AL231" s="35"/>
      <c r="AM231" s="35"/>
      <c r="AN231" s="35"/>
      <c r="AO231" s="35"/>
      <c r="AP231" s="36"/>
      <c r="AQ231" s="34"/>
      <c r="AR231" s="35"/>
      <c r="AS231" s="35"/>
      <c r="AT231" s="35"/>
      <c r="AU231" s="35"/>
      <c r="AV231" s="35"/>
      <c r="AW231" s="35"/>
      <c r="AX231" s="37"/>
      <c r="AY231" s="34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7"/>
      <c r="BP231" s="38"/>
      <c r="BQ231" s="35"/>
      <c r="BR231" s="39"/>
      <c r="BS231" s="40"/>
      <c r="BT231" s="60"/>
      <c r="BU231" s="41"/>
      <c r="BV231" s="41"/>
      <c r="BW231" s="41"/>
      <c r="BX231" s="42"/>
      <c r="BY231" s="43"/>
    </row>
    <row r="232" spans="1:77" ht="17.350000000000001" customHeight="1">
      <c r="A232" s="66" t="str">
        <f t="shared" si="10"/>
        <v>010001</v>
      </c>
      <c r="B232" s="63" t="s">
        <v>359</v>
      </c>
      <c r="C232" s="62" t="str">
        <f t="shared" si="9"/>
        <v/>
      </c>
      <c r="D232" s="66" t="str">
        <f t="shared" si="11"/>
        <v/>
      </c>
      <c r="E232" s="32"/>
      <c r="F232" s="33"/>
      <c r="G232" s="59"/>
      <c r="H232" s="58"/>
      <c r="I232" s="35"/>
      <c r="J232" s="35"/>
      <c r="K232" s="35"/>
      <c r="L232" s="35"/>
      <c r="M232" s="35"/>
      <c r="N232" s="35"/>
      <c r="O232" s="35"/>
      <c r="P232" s="35"/>
      <c r="Q232" s="34"/>
      <c r="R232" s="35"/>
      <c r="S232" s="35"/>
      <c r="T232" s="35"/>
      <c r="U232" s="35"/>
      <c r="V232" s="35"/>
      <c r="W232" s="35"/>
      <c r="X232" s="35"/>
      <c r="Y232" s="35"/>
      <c r="Z232" s="36"/>
      <c r="AA232" s="34"/>
      <c r="AB232" s="35"/>
      <c r="AC232" s="35"/>
      <c r="AD232" s="35"/>
      <c r="AE232" s="36"/>
      <c r="AF232" s="34"/>
      <c r="AG232" s="35"/>
      <c r="AH232" s="35"/>
      <c r="AI232" s="35"/>
      <c r="AJ232" s="35"/>
      <c r="AK232" s="35"/>
      <c r="AL232" s="35"/>
      <c r="AM232" s="35"/>
      <c r="AN232" s="35"/>
      <c r="AO232" s="35"/>
      <c r="AP232" s="36"/>
      <c r="AQ232" s="34"/>
      <c r="AR232" s="35"/>
      <c r="AS232" s="35"/>
      <c r="AT232" s="35"/>
      <c r="AU232" s="35"/>
      <c r="AV232" s="35"/>
      <c r="AW232" s="35"/>
      <c r="AX232" s="37"/>
      <c r="AY232" s="34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7"/>
      <c r="BP232" s="38"/>
      <c r="BQ232" s="35"/>
      <c r="BR232" s="39"/>
      <c r="BS232" s="40"/>
      <c r="BT232" s="60"/>
      <c r="BU232" s="41"/>
      <c r="BV232" s="41"/>
      <c r="BW232" s="41"/>
      <c r="BX232" s="42"/>
      <c r="BY232" s="43"/>
    </row>
    <row r="233" spans="1:77" ht="17.350000000000001" customHeight="1">
      <c r="A233" s="66" t="str">
        <f t="shared" si="10"/>
        <v>010001</v>
      </c>
      <c r="B233" s="63" t="s">
        <v>360</v>
      </c>
      <c r="C233" s="62" t="str">
        <f t="shared" si="9"/>
        <v/>
      </c>
      <c r="D233" s="66" t="str">
        <f t="shared" si="11"/>
        <v/>
      </c>
      <c r="E233" s="32"/>
      <c r="F233" s="33"/>
      <c r="G233" s="59"/>
      <c r="H233" s="58"/>
      <c r="I233" s="35"/>
      <c r="J233" s="35"/>
      <c r="K233" s="35"/>
      <c r="L233" s="35"/>
      <c r="M233" s="35"/>
      <c r="N233" s="35"/>
      <c r="O233" s="35"/>
      <c r="P233" s="35"/>
      <c r="Q233" s="34"/>
      <c r="R233" s="35"/>
      <c r="S233" s="35"/>
      <c r="T233" s="35"/>
      <c r="U233" s="35"/>
      <c r="V233" s="35"/>
      <c r="W233" s="35"/>
      <c r="X233" s="35"/>
      <c r="Y233" s="35"/>
      <c r="Z233" s="36"/>
      <c r="AA233" s="34"/>
      <c r="AB233" s="35"/>
      <c r="AC233" s="35"/>
      <c r="AD233" s="35"/>
      <c r="AE233" s="36"/>
      <c r="AF233" s="34"/>
      <c r="AG233" s="35"/>
      <c r="AH233" s="35"/>
      <c r="AI233" s="35"/>
      <c r="AJ233" s="35"/>
      <c r="AK233" s="35"/>
      <c r="AL233" s="35"/>
      <c r="AM233" s="35"/>
      <c r="AN233" s="35"/>
      <c r="AO233" s="35"/>
      <c r="AP233" s="36"/>
      <c r="AQ233" s="34"/>
      <c r="AR233" s="35"/>
      <c r="AS233" s="35"/>
      <c r="AT233" s="35"/>
      <c r="AU233" s="35"/>
      <c r="AV233" s="35"/>
      <c r="AW233" s="35"/>
      <c r="AX233" s="37"/>
      <c r="AY233" s="34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7"/>
      <c r="BP233" s="38"/>
      <c r="BQ233" s="35"/>
      <c r="BR233" s="39"/>
      <c r="BS233" s="40"/>
      <c r="BT233" s="60"/>
      <c r="BU233" s="41"/>
      <c r="BV233" s="41"/>
      <c r="BW233" s="41"/>
      <c r="BX233" s="42"/>
      <c r="BY233" s="43"/>
    </row>
    <row r="234" spans="1:77" ht="17.350000000000001" customHeight="1">
      <c r="A234" s="66" t="str">
        <f t="shared" si="10"/>
        <v>010001</v>
      </c>
      <c r="B234" s="63" t="s">
        <v>361</v>
      </c>
      <c r="C234" s="62" t="str">
        <f t="shared" si="9"/>
        <v/>
      </c>
      <c r="D234" s="66" t="str">
        <f t="shared" si="11"/>
        <v/>
      </c>
      <c r="E234" s="32"/>
      <c r="F234" s="33"/>
      <c r="G234" s="59"/>
      <c r="H234" s="58"/>
      <c r="I234" s="35"/>
      <c r="J234" s="35"/>
      <c r="K234" s="35"/>
      <c r="L234" s="35"/>
      <c r="M234" s="35"/>
      <c r="N234" s="35"/>
      <c r="O234" s="35"/>
      <c r="P234" s="35"/>
      <c r="Q234" s="34"/>
      <c r="R234" s="35"/>
      <c r="S234" s="35"/>
      <c r="T234" s="35"/>
      <c r="U234" s="35"/>
      <c r="V234" s="35"/>
      <c r="W234" s="35"/>
      <c r="X234" s="35"/>
      <c r="Y234" s="35"/>
      <c r="Z234" s="36"/>
      <c r="AA234" s="34"/>
      <c r="AB234" s="35"/>
      <c r="AC234" s="35"/>
      <c r="AD234" s="35"/>
      <c r="AE234" s="36"/>
      <c r="AF234" s="34"/>
      <c r="AG234" s="35"/>
      <c r="AH234" s="35"/>
      <c r="AI234" s="35"/>
      <c r="AJ234" s="35"/>
      <c r="AK234" s="35"/>
      <c r="AL234" s="35"/>
      <c r="AM234" s="35"/>
      <c r="AN234" s="35"/>
      <c r="AO234" s="35"/>
      <c r="AP234" s="36"/>
      <c r="AQ234" s="34"/>
      <c r="AR234" s="35"/>
      <c r="AS234" s="35"/>
      <c r="AT234" s="35"/>
      <c r="AU234" s="35"/>
      <c r="AV234" s="35"/>
      <c r="AW234" s="35"/>
      <c r="AX234" s="37"/>
      <c r="AY234" s="34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7"/>
      <c r="BP234" s="38"/>
      <c r="BQ234" s="35"/>
      <c r="BR234" s="39"/>
      <c r="BS234" s="40"/>
      <c r="BT234" s="60"/>
      <c r="BU234" s="41"/>
      <c r="BV234" s="41"/>
      <c r="BW234" s="41"/>
      <c r="BX234" s="42"/>
      <c r="BY234" s="43"/>
    </row>
    <row r="235" spans="1:77" ht="17.350000000000001" customHeight="1">
      <c r="A235" s="66" t="str">
        <f t="shared" si="10"/>
        <v>010001</v>
      </c>
      <c r="B235" s="63" t="s">
        <v>362</v>
      </c>
      <c r="C235" s="62" t="str">
        <f t="shared" si="9"/>
        <v/>
      </c>
      <c r="D235" s="66" t="str">
        <f t="shared" si="11"/>
        <v/>
      </c>
      <c r="E235" s="32"/>
      <c r="F235" s="33"/>
      <c r="G235" s="59"/>
      <c r="H235" s="58"/>
      <c r="I235" s="35"/>
      <c r="J235" s="35"/>
      <c r="K235" s="35"/>
      <c r="L235" s="35"/>
      <c r="M235" s="35"/>
      <c r="N235" s="35"/>
      <c r="O235" s="35"/>
      <c r="P235" s="35"/>
      <c r="Q235" s="34"/>
      <c r="R235" s="35"/>
      <c r="S235" s="35"/>
      <c r="T235" s="35"/>
      <c r="U235" s="35"/>
      <c r="V235" s="35"/>
      <c r="W235" s="35"/>
      <c r="X235" s="35"/>
      <c r="Y235" s="35"/>
      <c r="Z235" s="36"/>
      <c r="AA235" s="34"/>
      <c r="AB235" s="35"/>
      <c r="AC235" s="35"/>
      <c r="AD235" s="35"/>
      <c r="AE235" s="36"/>
      <c r="AF235" s="34"/>
      <c r="AG235" s="35"/>
      <c r="AH235" s="35"/>
      <c r="AI235" s="35"/>
      <c r="AJ235" s="35"/>
      <c r="AK235" s="35"/>
      <c r="AL235" s="35"/>
      <c r="AM235" s="35"/>
      <c r="AN235" s="35"/>
      <c r="AO235" s="35"/>
      <c r="AP235" s="36"/>
      <c r="AQ235" s="34"/>
      <c r="AR235" s="35"/>
      <c r="AS235" s="35"/>
      <c r="AT235" s="35"/>
      <c r="AU235" s="35"/>
      <c r="AV235" s="35"/>
      <c r="AW235" s="35"/>
      <c r="AX235" s="37"/>
      <c r="AY235" s="34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7"/>
      <c r="BP235" s="38"/>
      <c r="BQ235" s="35"/>
      <c r="BR235" s="39"/>
      <c r="BS235" s="40"/>
      <c r="BT235" s="60"/>
      <c r="BU235" s="41"/>
      <c r="BV235" s="41"/>
      <c r="BW235" s="41"/>
      <c r="BX235" s="42"/>
      <c r="BY235" s="43"/>
    </row>
    <row r="236" spans="1:77" ht="17.350000000000001" customHeight="1">
      <c r="A236" s="66" t="str">
        <f t="shared" si="10"/>
        <v>010001</v>
      </c>
      <c r="B236" s="63" t="s">
        <v>363</v>
      </c>
      <c r="C236" s="62" t="str">
        <f t="shared" si="9"/>
        <v/>
      </c>
      <c r="D236" s="66" t="str">
        <f t="shared" si="11"/>
        <v/>
      </c>
      <c r="E236" s="32"/>
      <c r="F236" s="33"/>
      <c r="G236" s="59"/>
      <c r="H236" s="58"/>
      <c r="I236" s="35"/>
      <c r="J236" s="35"/>
      <c r="K236" s="35"/>
      <c r="L236" s="35"/>
      <c r="M236" s="35"/>
      <c r="N236" s="35"/>
      <c r="O236" s="35"/>
      <c r="P236" s="35"/>
      <c r="Q236" s="34"/>
      <c r="R236" s="35"/>
      <c r="S236" s="35"/>
      <c r="T236" s="35"/>
      <c r="U236" s="35"/>
      <c r="V236" s="35"/>
      <c r="W236" s="35"/>
      <c r="X236" s="35"/>
      <c r="Y236" s="35"/>
      <c r="Z236" s="36"/>
      <c r="AA236" s="34"/>
      <c r="AB236" s="35"/>
      <c r="AC236" s="35"/>
      <c r="AD236" s="35"/>
      <c r="AE236" s="36"/>
      <c r="AF236" s="34"/>
      <c r="AG236" s="35"/>
      <c r="AH236" s="35"/>
      <c r="AI236" s="35"/>
      <c r="AJ236" s="35"/>
      <c r="AK236" s="35"/>
      <c r="AL236" s="35"/>
      <c r="AM236" s="35"/>
      <c r="AN236" s="35"/>
      <c r="AO236" s="35"/>
      <c r="AP236" s="36"/>
      <c r="AQ236" s="34"/>
      <c r="AR236" s="35"/>
      <c r="AS236" s="35"/>
      <c r="AT236" s="35"/>
      <c r="AU236" s="35"/>
      <c r="AV236" s="35"/>
      <c r="AW236" s="35"/>
      <c r="AX236" s="37"/>
      <c r="AY236" s="34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7"/>
      <c r="BP236" s="38"/>
      <c r="BQ236" s="35"/>
      <c r="BR236" s="39"/>
      <c r="BS236" s="40"/>
      <c r="BT236" s="60"/>
      <c r="BU236" s="41"/>
      <c r="BV236" s="41"/>
      <c r="BW236" s="41"/>
      <c r="BX236" s="42"/>
      <c r="BY236" s="43"/>
    </row>
    <row r="237" spans="1:77" ht="17.350000000000001" customHeight="1">
      <c r="A237" s="66" t="str">
        <f t="shared" si="10"/>
        <v>010001</v>
      </c>
      <c r="B237" s="63" t="s">
        <v>364</v>
      </c>
      <c r="C237" s="62" t="str">
        <f t="shared" si="9"/>
        <v/>
      </c>
      <c r="D237" s="66" t="str">
        <f t="shared" si="11"/>
        <v/>
      </c>
      <c r="E237" s="32"/>
      <c r="F237" s="33"/>
      <c r="G237" s="43"/>
      <c r="H237" s="58"/>
      <c r="I237" s="35"/>
      <c r="J237" s="35"/>
      <c r="K237" s="35"/>
      <c r="L237" s="35"/>
      <c r="M237" s="35"/>
      <c r="N237" s="35"/>
      <c r="O237" s="35"/>
      <c r="P237" s="35"/>
      <c r="Q237" s="34"/>
      <c r="R237" s="35"/>
      <c r="S237" s="35"/>
      <c r="T237" s="35"/>
      <c r="U237" s="35"/>
      <c r="V237" s="35"/>
      <c r="W237" s="35"/>
      <c r="X237" s="35"/>
      <c r="Y237" s="35"/>
      <c r="Z237" s="36"/>
      <c r="AA237" s="34"/>
      <c r="AB237" s="35"/>
      <c r="AC237" s="35"/>
      <c r="AD237" s="35"/>
      <c r="AE237" s="36"/>
      <c r="AF237" s="34"/>
      <c r="AG237" s="35"/>
      <c r="AH237" s="35"/>
      <c r="AI237" s="35"/>
      <c r="AJ237" s="35"/>
      <c r="AK237" s="35"/>
      <c r="AL237" s="35"/>
      <c r="AM237" s="35"/>
      <c r="AN237" s="35"/>
      <c r="AO237" s="35"/>
      <c r="AP237" s="36"/>
      <c r="AQ237" s="34"/>
      <c r="AR237" s="35"/>
      <c r="AS237" s="35"/>
      <c r="AT237" s="35"/>
      <c r="AU237" s="35"/>
      <c r="AV237" s="35"/>
      <c r="AW237" s="35"/>
      <c r="AX237" s="37"/>
      <c r="AY237" s="34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7"/>
      <c r="BP237" s="38"/>
      <c r="BQ237" s="35"/>
      <c r="BR237" s="39"/>
      <c r="BS237" s="40"/>
      <c r="BT237" s="60"/>
      <c r="BU237" s="41"/>
      <c r="BV237" s="41"/>
      <c r="BW237" s="41"/>
      <c r="BX237" s="42"/>
      <c r="BY237" s="43"/>
    </row>
    <row r="238" spans="1:77" ht="17.350000000000001" customHeight="1">
      <c r="A238" s="66" t="str">
        <f t="shared" si="10"/>
        <v>010001</v>
      </c>
      <c r="B238" s="63" t="s">
        <v>365</v>
      </c>
      <c r="C238" s="62" t="str">
        <f t="shared" si="9"/>
        <v/>
      </c>
      <c r="D238" s="66" t="str">
        <f t="shared" si="11"/>
        <v/>
      </c>
      <c r="E238" s="32"/>
      <c r="F238" s="33"/>
      <c r="G238" s="59"/>
      <c r="H238" s="58"/>
      <c r="I238" s="35"/>
      <c r="J238" s="35"/>
      <c r="K238" s="35"/>
      <c r="L238" s="35"/>
      <c r="M238" s="35"/>
      <c r="N238" s="35"/>
      <c r="O238" s="35"/>
      <c r="P238" s="35"/>
      <c r="Q238" s="34"/>
      <c r="R238" s="35"/>
      <c r="S238" s="35"/>
      <c r="T238" s="35"/>
      <c r="U238" s="35"/>
      <c r="V238" s="35"/>
      <c r="W238" s="35"/>
      <c r="X238" s="35"/>
      <c r="Y238" s="35"/>
      <c r="Z238" s="36"/>
      <c r="AA238" s="34"/>
      <c r="AB238" s="35"/>
      <c r="AC238" s="35"/>
      <c r="AD238" s="35"/>
      <c r="AE238" s="36"/>
      <c r="AF238" s="34"/>
      <c r="AG238" s="35"/>
      <c r="AH238" s="35"/>
      <c r="AI238" s="35"/>
      <c r="AJ238" s="35"/>
      <c r="AK238" s="35"/>
      <c r="AL238" s="35"/>
      <c r="AM238" s="35"/>
      <c r="AN238" s="35"/>
      <c r="AO238" s="35"/>
      <c r="AP238" s="36"/>
      <c r="AQ238" s="34"/>
      <c r="AR238" s="35"/>
      <c r="AS238" s="35"/>
      <c r="AT238" s="35"/>
      <c r="AU238" s="35"/>
      <c r="AV238" s="35"/>
      <c r="AW238" s="35"/>
      <c r="AX238" s="37"/>
      <c r="AY238" s="34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7"/>
      <c r="BP238" s="38"/>
      <c r="BQ238" s="35"/>
      <c r="BR238" s="39"/>
      <c r="BS238" s="40"/>
      <c r="BT238" s="60"/>
      <c r="BU238" s="41"/>
      <c r="BV238" s="41"/>
      <c r="BW238" s="41"/>
      <c r="BX238" s="42"/>
      <c r="BY238" s="43"/>
    </row>
    <row r="239" spans="1:77" ht="17.350000000000001" customHeight="1">
      <c r="A239" s="66" t="str">
        <f t="shared" si="10"/>
        <v>010001</v>
      </c>
      <c r="B239" s="63" t="s">
        <v>366</v>
      </c>
      <c r="C239" s="62" t="str">
        <f t="shared" si="9"/>
        <v/>
      </c>
      <c r="D239" s="66" t="str">
        <f t="shared" si="11"/>
        <v/>
      </c>
      <c r="E239" s="32"/>
      <c r="F239" s="33"/>
      <c r="G239" s="59"/>
      <c r="H239" s="58"/>
      <c r="I239" s="35"/>
      <c r="J239" s="35"/>
      <c r="K239" s="35"/>
      <c r="L239" s="35"/>
      <c r="M239" s="35"/>
      <c r="N239" s="35"/>
      <c r="O239" s="35"/>
      <c r="P239" s="35"/>
      <c r="Q239" s="34"/>
      <c r="R239" s="35"/>
      <c r="S239" s="35"/>
      <c r="T239" s="35"/>
      <c r="U239" s="35"/>
      <c r="V239" s="35"/>
      <c r="W239" s="35"/>
      <c r="X239" s="35"/>
      <c r="Y239" s="35"/>
      <c r="Z239" s="36"/>
      <c r="AA239" s="34"/>
      <c r="AB239" s="35"/>
      <c r="AC239" s="35"/>
      <c r="AD239" s="35"/>
      <c r="AE239" s="36"/>
      <c r="AF239" s="34"/>
      <c r="AG239" s="35"/>
      <c r="AH239" s="35"/>
      <c r="AI239" s="35"/>
      <c r="AJ239" s="35"/>
      <c r="AK239" s="35"/>
      <c r="AL239" s="35"/>
      <c r="AM239" s="35"/>
      <c r="AN239" s="35"/>
      <c r="AO239" s="35"/>
      <c r="AP239" s="36"/>
      <c r="AQ239" s="34"/>
      <c r="AR239" s="35"/>
      <c r="AS239" s="35"/>
      <c r="AT239" s="35"/>
      <c r="AU239" s="35"/>
      <c r="AV239" s="35"/>
      <c r="AW239" s="35"/>
      <c r="AX239" s="37"/>
      <c r="AY239" s="34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7"/>
      <c r="BP239" s="38"/>
      <c r="BQ239" s="35"/>
      <c r="BR239" s="39"/>
      <c r="BS239" s="40"/>
      <c r="BT239" s="60"/>
      <c r="BU239" s="41"/>
      <c r="BV239" s="41"/>
      <c r="BW239" s="41"/>
      <c r="BX239" s="42"/>
      <c r="BY239" s="43"/>
    </row>
    <row r="240" spans="1:77" ht="17.350000000000001" customHeight="1">
      <c r="A240" s="66" t="str">
        <f t="shared" si="10"/>
        <v>010001</v>
      </c>
      <c r="B240" s="63" t="s">
        <v>367</v>
      </c>
      <c r="C240" s="62" t="str">
        <f t="shared" si="9"/>
        <v/>
      </c>
      <c r="D240" s="66" t="str">
        <f t="shared" si="11"/>
        <v/>
      </c>
      <c r="E240" s="32"/>
      <c r="F240" s="33"/>
      <c r="G240" s="59"/>
      <c r="H240" s="58"/>
      <c r="I240" s="35"/>
      <c r="J240" s="35"/>
      <c r="K240" s="35"/>
      <c r="L240" s="35"/>
      <c r="M240" s="35"/>
      <c r="N240" s="35"/>
      <c r="O240" s="35"/>
      <c r="P240" s="35"/>
      <c r="Q240" s="34"/>
      <c r="R240" s="35"/>
      <c r="S240" s="35"/>
      <c r="T240" s="35"/>
      <c r="U240" s="35"/>
      <c r="V240" s="35"/>
      <c r="W240" s="35"/>
      <c r="X240" s="35"/>
      <c r="Y240" s="35"/>
      <c r="Z240" s="36"/>
      <c r="AA240" s="34"/>
      <c r="AB240" s="35"/>
      <c r="AC240" s="35"/>
      <c r="AD240" s="35"/>
      <c r="AE240" s="36"/>
      <c r="AF240" s="34"/>
      <c r="AG240" s="35"/>
      <c r="AH240" s="35"/>
      <c r="AI240" s="35"/>
      <c r="AJ240" s="35"/>
      <c r="AK240" s="35"/>
      <c r="AL240" s="35"/>
      <c r="AM240" s="35"/>
      <c r="AN240" s="35"/>
      <c r="AO240" s="35"/>
      <c r="AP240" s="36"/>
      <c r="AQ240" s="34"/>
      <c r="AR240" s="35"/>
      <c r="AS240" s="35"/>
      <c r="AT240" s="35"/>
      <c r="AU240" s="35"/>
      <c r="AV240" s="35"/>
      <c r="AW240" s="35"/>
      <c r="AX240" s="37"/>
      <c r="AY240" s="34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7"/>
      <c r="BP240" s="38"/>
      <c r="BQ240" s="35"/>
      <c r="BR240" s="39"/>
      <c r="BS240" s="40"/>
      <c r="BT240" s="60"/>
      <c r="BU240" s="41"/>
      <c r="BV240" s="41"/>
      <c r="BW240" s="41"/>
      <c r="BX240" s="42"/>
      <c r="BY240" s="43"/>
    </row>
    <row r="241" spans="1:77" ht="17.350000000000001" customHeight="1">
      <c r="A241" s="66" t="str">
        <f t="shared" si="10"/>
        <v>010001</v>
      </c>
      <c r="B241" s="63" t="s">
        <v>368</v>
      </c>
      <c r="C241" s="62" t="str">
        <f t="shared" si="9"/>
        <v/>
      </c>
      <c r="D241" s="66" t="str">
        <f t="shared" si="11"/>
        <v/>
      </c>
      <c r="E241" s="32"/>
      <c r="F241" s="33"/>
      <c r="G241" s="59"/>
      <c r="H241" s="58"/>
      <c r="I241" s="35"/>
      <c r="J241" s="35"/>
      <c r="K241" s="35"/>
      <c r="L241" s="35"/>
      <c r="M241" s="35"/>
      <c r="N241" s="35"/>
      <c r="O241" s="35"/>
      <c r="P241" s="35"/>
      <c r="Q241" s="34"/>
      <c r="R241" s="35"/>
      <c r="S241" s="35"/>
      <c r="T241" s="35"/>
      <c r="U241" s="35"/>
      <c r="V241" s="35"/>
      <c r="W241" s="35"/>
      <c r="X241" s="35"/>
      <c r="Y241" s="35"/>
      <c r="Z241" s="36"/>
      <c r="AA241" s="34"/>
      <c r="AB241" s="35"/>
      <c r="AC241" s="35"/>
      <c r="AD241" s="35"/>
      <c r="AE241" s="36"/>
      <c r="AF241" s="34"/>
      <c r="AG241" s="35"/>
      <c r="AH241" s="35"/>
      <c r="AI241" s="35"/>
      <c r="AJ241" s="35"/>
      <c r="AK241" s="35"/>
      <c r="AL241" s="35"/>
      <c r="AM241" s="35"/>
      <c r="AN241" s="35"/>
      <c r="AO241" s="35"/>
      <c r="AP241" s="36"/>
      <c r="AQ241" s="34"/>
      <c r="AR241" s="35"/>
      <c r="AS241" s="35"/>
      <c r="AT241" s="35"/>
      <c r="AU241" s="35"/>
      <c r="AV241" s="35"/>
      <c r="AW241" s="35"/>
      <c r="AX241" s="37"/>
      <c r="AY241" s="34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7"/>
      <c r="BP241" s="38"/>
      <c r="BQ241" s="35"/>
      <c r="BR241" s="39"/>
      <c r="BS241" s="40"/>
      <c r="BT241" s="60"/>
      <c r="BU241" s="41"/>
      <c r="BV241" s="41"/>
      <c r="BW241" s="41"/>
      <c r="BX241" s="42"/>
      <c r="BY241" s="43"/>
    </row>
    <row r="242" spans="1:77" ht="17.350000000000001" customHeight="1">
      <c r="A242" s="66" t="str">
        <f t="shared" si="10"/>
        <v>010001</v>
      </c>
      <c r="B242" s="63" t="s">
        <v>369</v>
      </c>
      <c r="C242" s="62" t="str">
        <f t="shared" si="9"/>
        <v/>
      </c>
      <c r="D242" s="66" t="str">
        <f t="shared" si="11"/>
        <v/>
      </c>
      <c r="E242" s="32"/>
      <c r="F242" s="33"/>
      <c r="G242" s="59"/>
      <c r="H242" s="58"/>
      <c r="I242" s="35"/>
      <c r="J242" s="35"/>
      <c r="K242" s="35"/>
      <c r="L242" s="35"/>
      <c r="M242" s="35"/>
      <c r="N242" s="35"/>
      <c r="O242" s="35"/>
      <c r="P242" s="35"/>
      <c r="Q242" s="34"/>
      <c r="R242" s="35"/>
      <c r="S242" s="35"/>
      <c r="T242" s="35"/>
      <c r="U242" s="35"/>
      <c r="V242" s="35"/>
      <c r="W242" s="35"/>
      <c r="X242" s="35"/>
      <c r="Y242" s="35"/>
      <c r="Z242" s="36"/>
      <c r="AA242" s="34"/>
      <c r="AB242" s="35"/>
      <c r="AC242" s="35"/>
      <c r="AD242" s="35"/>
      <c r="AE242" s="36"/>
      <c r="AF242" s="34"/>
      <c r="AG242" s="35"/>
      <c r="AH242" s="35"/>
      <c r="AI242" s="35"/>
      <c r="AJ242" s="35"/>
      <c r="AK242" s="35"/>
      <c r="AL242" s="35"/>
      <c r="AM242" s="35"/>
      <c r="AN242" s="35"/>
      <c r="AO242" s="35"/>
      <c r="AP242" s="36"/>
      <c r="AQ242" s="34"/>
      <c r="AR242" s="35"/>
      <c r="AS242" s="35"/>
      <c r="AT242" s="35"/>
      <c r="AU242" s="35"/>
      <c r="AV242" s="35"/>
      <c r="AW242" s="35"/>
      <c r="AX242" s="37"/>
      <c r="AY242" s="34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7"/>
      <c r="BP242" s="38"/>
      <c r="BQ242" s="35"/>
      <c r="BR242" s="39"/>
      <c r="BS242" s="40"/>
      <c r="BT242" s="60"/>
      <c r="BU242" s="41"/>
      <c r="BV242" s="41"/>
      <c r="BW242" s="41"/>
      <c r="BX242" s="42"/>
      <c r="BY242" s="43"/>
    </row>
    <row r="243" spans="1:77" ht="17.350000000000001" customHeight="1">
      <c r="A243" s="66" t="str">
        <f t="shared" si="10"/>
        <v>010001</v>
      </c>
      <c r="B243" s="63" t="s">
        <v>370</v>
      </c>
      <c r="C243" s="62" t="str">
        <f t="shared" si="9"/>
        <v/>
      </c>
      <c r="D243" s="66" t="str">
        <f t="shared" si="11"/>
        <v/>
      </c>
      <c r="E243" s="32"/>
      <c r="F243" s="33"/>
      <c r="G243" s="59"/>
      <c r="H243" s="58"/>
      <c r="I243" s="35"/>
      <c r="J243" s="35"/>
      <c r="K243" s="35"/>
      <c r="L243" s="35"/>
      <c r="M243" s="35"/>
      <c r="N243" s="35"/>
      <c r="O243" s="35"/>
      <c r="P243" s="35"/>
      <c r="Q243" s="34"/>
      <c r="R243" s="35"/>
      <c r="S243" s="35"/>
      <c r="T243" s="35"/>
      <c r="U243" s="35"/>
      <c r="V243" s="35"/>
      <c r="W243" s="35"/>
      <c r="X243" s="35"/>
      <c r="Y243" s="35"/>
      <c r="Z243" s="36"/>
      <c r="AA243" s="34"/>
      <c r="AB243" s="35"/>
      <c r="AC243" s="35"/>
      <c r="AD243" s="35"/>
      <c r="AE243" s="36"/>
      <c r="AF243" s="34"/>
      <c r="AG243" s="35"/>
      <c r="AH243" s="35"/>
      <c r="AI243" s="35"/>
      <c r="AJ243" s="35"/>
      <c r="AK243" s="35"/>
      <c r="AL243" s="35"/>
      <c r="AM243" s="35"/>
      <c r="AN243" s="35"/>
      <c r="AO243" s="35"/>
      <c r="AP243" s="36"/>
      <c r="AQ243" s="34"/>
      <c r="AR243" s="35"/>
      <c r="AS243" s="35"/>
      <c r="AT243" s="35"/>
      <c r="AU243" s="35"/>
      <c r="AV243" s="35"/>
      <c r="AW243" s="35"/>
      <c r="AX243" s="37"/>
      <c r="AY243" s="34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7"/>
      <c r="BP243" s="38"/>
      <c r="BQ243" s="35"/>
      <c r="BR243" s="39"/>
      <c r="BS243" s="40"/>
      <c r="BT243" s="60"/>
      <c r="BU243" s="41"/>
      <c r="BV243" s="41"/>
      <c r="BW243" s="41"/>
      <c r="BX243" s="42"/>
      <c r="BY243" s="43"/>
    </row>
    <row r="244" spans="1:77" ht="17.350000000000001" customHeight="1">
      <c r="A244" s="66" t="str">
        <f t="shared" si="10"/>
        <v>010001</v>
      </c>
      <c r="B244" s="63" t="s">
        <v>371</v>
      </c>
      <c r="C244" s="62" t="str">
        <f t="shared" si="9"/>
        <v/>
      </c>
      <c r="D244" s="66" t="str">
        <f t="shared" si="11"/>
        <v/>
      </c>
      <c r="E244" s="32"/>
      <c r="F244" s="33"/>
      <c r="G244" s="59"/>
      <c r="H244" s="58"/>
      <c r="I244" s="35"/>
      <c r="J244" s="35"/>
      <c r="K244" s="35"/>
      <c r="L244" s="35"/>
      <c r="M244" s="35"/>
      <c r="N244" s="35"/>
      <c r="O244" s="35"/>
      <c r="P244" s="35"/>
      <c r="Q244" s="34"/>
      <c r="R244" s="35"/>
      <c r="S244" s="35"/>
      <c r="T244" s="35"/>
      <c r="U244" s="35"/>
      <c r="V244" s="35"/>
      <c r="W244" s="35"/>
      <c r="X244" s="35"/>
      <c r="Y244" s="35"/>
      <c r="Z244" s="36"/>
      <c r="AA244" s="34"/>
      <c r="AB244" s="35"/>
      <c r="AC244" s="35"/>
      <c r="AD244" s="35"/>
      <c r="AE244" s="36"/>
      <c r="AF244" s="34"/>
      <c r="AG244" s="35"/>
      <c r="AH244" s="35"/>
      <c r="AI244" s="35"/>
      <c r="AJ244" s="35"/>
      <c r="AK244" s="35"/>
      <c r="AL244" s="35"/>
      <c r="AM244" s="35"/>
      <c r="AN244" s="35"/>
      <c r="AO244" s="35"/>
      <c r="AP244" s="36"/>
      <c r="AQ244" s="34"/>
      <c r="AR244" s="35"/>
      <c r="AS244" s="35"/>
      <c r="AT244" s="35"/>
      <c r="AU244" s="35"/>
      <c r="AV244" s="35"/>
      <c r="AW244" s="35"/>
      <c r="AX244" s="37"/>
      <c r="AY244" s="34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7"/>
      <c r="BP244" s="38"/>
      <c r="BQ244" s="35"/>
      <c r="BR244" s="39"/>
      <c r="BS244" s="40"/>
      <c r="BT244" s="60"/>
      <c r="BU244" s="41"/>
      <c r="BV244" s="41"/>
      <c r="BW244" s="41"/>
      <c r="BX244" s="42"/>
      <c r="BY244" s="43"/>
    </row>
    <row r="245" spans="1:77" ht="17.350000000000001" customHeight="1">
      <c r="A245" s="66" t="str">
        <f t="shared" si="10"/>
        <v>010001</v>
      </c>
      <c r="B245" s="63" t="s">
        <v>372</v>
      </c>
      <c r="C245" s="62" t="str">
        <f t="shared" ref="C245:C308" si="12">IF(E245="","",CONCATENATE(A245,B245))</f>
        <v/>
      </c>
      <c r="D245" s="66" t="str">
        <f t="shared" si="11"/>
        <v/>
      </c>
      <c r="E245" s="32"/>
      <c r="F245" s="33"/>
      <c r="G245" s="59"/>
      <c r="H245" s="58"/>
      <c r="I245" s="35"/>
      <c r="J245" s="35"/>
      <c r="K245" s="35"/>
      <c r="L245" s="35"/>
      <c r="M245" s="35"/>
      <c r="N245" s="35"/>
      <c r="O245" s="35"/>
      <c r="P245" s="35"/>
      <c r="Q245" s="34"/>
      <c r="R245" s="35"/>
      <c r="S245" s="35"/>
      <c r="T245" s="35"/>
      <c r="U245" s="35"/>
      <c r="V245" s="35"/>
      <c r="W245" s="35"/>
      <c r="X245" s="35"/>
      <c r="Y245" s="35"/>
      <c r="Z245" s="36"/>
      <c r="AA245" s="34"/>
      <c r="AB245" s="35"/>
      <c r="AC245" s="35"/>
      <c r="AD245" s="35"/>
      <c r="AE245" s="36"/>
      <c r="AF245" s="34"/>
      <c r="AG245" s="35"/>
      <c r="AH245" s="35"/>
      <c r="AI245" s="35"/>
      <c r="AJ245" s="35"/>
      <c r="AK245" s="35"/>
      <c r="AL245" s="35"/>
      <c r="AM245" s="35"/>
      <c r="AN245" s="35"/>
      <c r="AO245" s="35"/>
      <c r="AP245" s="36"/>
      <c r="AQ245" s="34"/>
      <c r="AR245" s="35"/>
      <c r="AS245" s="35"/>
      <c r="AT245" s="35"/>
      <c r="AU245" s="35"/>
      <c r="AV245" s="35"/>
      <c r="AW245" s="35"/>
      <c r="AX245" s="37"/>
      <c r="AY245" s="34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7"/>
      <c r="BP245" s="38"/>
      <c r="BQ245" s="35"/>
      <c r="BR245" s="39"/>
      <c r="BS245" s="40"/>
      <c r="BT245" s="60"/>
      <c r="BU245" s="41"/>
      <c r="BV245" s="41"/>
      <c r="BW245" s="41"/>
      <c r="BX245" s="42"/>
      <c r="BY245" s="43"/>
    </row>
    <row r="246" spans="1:77" ht="17.350000000000001" customHeight="1">
      <c r="A246" s="66" t="str">
        <f t="shared" si="10"/>
        <v>010001</v>
      </c>
      <c r="B246" s="63" t="s">
        <v>373</v>
      </c>
      <c r="C246" s="62" t="str">
        <f t="shared" si="12"/>
        <v/>
      </c>
      <c r="D246" s="66" t="str">
        <f t="shared" si="11"/>
        <v/>
      </c>
      <c r="E246" s="32"/>
      <c r="F246" s="33"/>
      <c r="G246" s="59"/>
      <c r="H246" s="58"/>
      <c r="I246" s="35"/>
      <c r="J246" s="35"/>
      <c r="K246" s="35"/>
      <c r="L246" s="35"/>
      <c r="M246" s="35"/>
      <c r="N246" s="35"/>
      <c r="O246" s="35"/>
      <c r="P246" s="35"/>
      <c r="Q246" s="34"/>
      <c r="R246" s="35"/>
      <c r="S246" s="35"/>
      <c r="T246" s="35"/>
      <c r="U246" s="35"/>
      <c r="V246" s="35"/>
      <c r="W246" s="35"/>
      <c r="X246" s="35"/>
      <c r="Y246" s="35"/>
      <c r="Z246" s="36"/>
      <c r="AA246" s="34"/>
      <c r="AB246" s="35"/>
      <c r="AC246" s="35"/>
      <c r="AD246" s="35"/>
      <c r="AE246" s="36"/>
      <c r="AF246" s="34"/>
      <c r="AG246" s="35"/>
      <c r="AH246" s="35"/>
      <c r="AI246" s="35"/>
      <c r="AJ246" s="35"/>
      <c r="AK246" s="35"/>
      <c r="AL246" s="35"/>
      <c r="AM246" s="35"/>
      <c r="AN246" s="35"/>
      <c r="AO246" s="35"/>
      <c r="AP246" s="36"/>
      <c r="AQ246" s="34"/>
      <c r="AR246" s="35"/>
      <c r="AS246" s="35"/>
      <c r="AT246" s="35"/>
      <c r="AU246" s="35"/>
      <c r="AV246" s="35"/>
      <c r="AW246" s="35"/>
      <c r="AX246" s="37"/>
      <c r="AY246" s="34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7"/>
      <c r="BP246" s="38"/>
      <c r="BQ246" s="35"/>
      <c r="BR246" s="39"/>
      <c r="BS246" s="40"/>
      <c r="BT246" s="60"/>
      <c r="BU246" s="41"/>
      <c r="BV246" s="41"/>
      <c r="BW246" s="41"/>
      <c r="BX246" s="42"/>
      <c r="BY246" s="43"/>
    </row>
    <row r="247" spans="1:77" ht="17.350000000000001" customHeight="1">
      <c r="A247" s="66" t="str">
        <f t="shared" si="10"/>
        <v>010001</v>
      </c>
      <c r="B247" s="63" t="s">
        <v>374</v>
      </c>
      <c r="C247" s="62" t="str">
        <f t="shared" si="12"/>
        <v/>
      </c>
      <c r="D247" s="66" t="str">
        <f t="shared" si="11"/>
        <v/>
      </c>
      <c r="E247" s="32"/>
      <c r="F247" s="33"/>
      <c r="G247" s="59"/>
      <c r="H247" s="58"/>
      <c r="I247" s="35"/>
      <c r="J247" s="35"/>
      <c r="K247" s="35"/>
      <c r="L247" s="35"/>
      <c r="M247" s="35"/>
      <c r="N247" s="35"/>
      <c r="O247" s="35"/>
      <c r="P247" s="35"/>
      <c r="Q247" s="34"/>
      <c r="R247" s="35"/>
      <c r="S247" s="35"/>
      <c r="T247" s="35"/>
      <c r="U247" s="35"/>
      <c r="V247" s="35"/>
      <c r="W247" s="35"/>
      <c r="X247" s="35"/>
      <c r="Y247" s="35"/>
      <c r="Z247" s="36"/>
      <c r="AA247" s="34"/>
      <c r="AB247" s="35"/>
      <c r="AC247" s="35"/>
      <c r="AD247" s="35"/>
      <c r="AE247" s="36"/>
      <c r="AF247" s="34"/>
      <c r="AG247" s="35"/>
      <c r="AH247" s="35"/>
      <c r="AI247" s="35"/>
      <c r="AJ247" s="35"/>
      <c r="AK247" s="35"/>
      <c r="AL247" s="35"/>
      <c r="AM247" s="35"/>
      <c r="AN247" s="35"/>
      <c r="AO247" s="35"/>
      <c r="AP247" s="36"/>
      <c r="AQ247" s="34"/>
      <c r="AR247" s="35"/>
      <c r="AS247" s="35"/>
      <c r="AT247" s="35"/>
      <c r="AU247" s="35"/>
      <c r="AV247" s="35"/>
      <c r="AW247" s="35"/>
      <c r="AX247" s="37"/>
      <c r="AY247" s="34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7"/>
      <c r="BP247" s="38"/>
      <c r="BQ247" s="35"/>
      <c r="BR247" s="39"/>
      <c r="BS247" s="40"/>
      <c r="BT247" s="60"/>
      <c r="BU247" s="41"/>
      <c r="BV247" s="41"/>
      <c r="BW247" s="41"/>
      <c r="BX247" s="42"/>
      <c r="BY247" s="43"/>
    </row>
    <row r="248" spans="1:77" ht="17.350000000000001" customHeight="1">
      <c r="A248" s="66" t="str">
        <f t="shared" si="10"/>
        <v>010001</v>
      </c>
      <c r="B248" s="63" t="s">
        <v>375</v>
      </c>
      <c r="C248" s="62" t="str">
        <f t="shared" si="12"/>
        <v/>
      </c>
      <c r="D248" s="66" t="str">
        <f t="shared" si="11"/>
        <v/>
      </c>
      <c r="E248" s="32"/>
      <c r="F248" s="33"/>
      <c r="G248" s="59"/>
      <c r="H248" s="58"/>
      <c r="I248" s="35"/>
      <c r="J248" s="35"/>
      <c r="K248" s="35"/>
      <c r="L248" s="35"/>
      <c r="M248" s="35"/>
      <c r="N248" s="35"/>
      <c r="O248" s="35"/>
      <c r="P248" s="35"/>
      <c r="Q248" s="34"/>
      <c r="R248" s="35"/>
      <c r="S248" s="35"/>
      <c r="T248" s="35"/>
      <c r="U248" s="35"/>
      <c r="V248" s="35"/>
      <c r="W248" s="35"/>
      <c r="X248" s="35"/>
      <c r="Y248" s="35"/>
      <c r="Z248" s="36"/>
      <c r="AA248" s="34"/>
      <c r="AB248" s="35"/>
      <c r="AC248" s="35"/>
      <c r="AD248" s="35"/>
      <c r="AE248" s="36"/>
      <c r="AF248" s="34"/>
      <c r="AG248" s="35"/>
      <c r="AH248" s="35"/>
      <c r="AI248" s="35"/>
      <c r="AJ248" s="35"/>
      <c r="AK248" s="35"/>
      <c r="AL248" s="35"/>
      <c r="AM248" s="35"/>
      <c r="AN248" s="35"/>
      <c r="AO248" s="35"/>
      <c r="AP248" s="36"/>
      <c r="AQ248" s="34"/>
      <c r="AR248" s="35"/>
      <c r="AS248" s="35"/>
      <c r="AT248" s="35"/>
      <c r="AU248" s="35"/>
      <c r="AV248" s="35"/>
      <c r="AW248" s="35"/>
      <c r="AX248" s="37"/>
      <c r="AY248" s="34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7"/>
      <c r="BP248" s="38"/>
      <c r="BQ248" s="35"/>
      <c r="BR248" s="39"/>
      <c r="BS248" s="40"/>
      <c r="BT248" s="60"/>
      <c r="BU248" s="41"/>
      <c r="BV248" s="41"/>
      <c r="BW248" s="41"/>
      <c r="BX248" s="42"/>
      <c r="BY248" s="43"/>
    </row>
    <row r="249" spans="1:77" ht="17.350000000000001" customHeight="1">
      <c r="A249" s="66" t="str">
        <f t="shared" si="10"/>
        <v>010001</v>
      </c>
      <c r="B249" s="63" t="s">
        <v>376</v>
      </c>
      <c r="C249" s="62" t="str">
        <f t="shared" si="12"/>
        <v/>
      </c>
      <c r="D249" s="66" t="str">
        <f t="shared" si="11"/>
        <v/>
      </c>
      <c r="E249" s="32"/>
      <c r="F249" s="33"/>
      <c r="G249" s="59"/>
      <c r="H249" s="58"/>
      <c r="I249" s="35"/>
      <c r="J249" s="35"/>
      <c r="K249" s="35"/>
      <c r="L249" s="35"/>
      <c r="M249" s="35"/>
      <c r="N249" s="35"/>
      <c r="O249" s="35"/>
      <c r="P249" s="35"/>
      <c r="Q249" s="34"/>
      <c r="R249" s="35"/>
      <c r="S249" s="35"/>
      <c r="T249" s="35"/>
      <c r="U249" s="35"/>
      <c r="V249" s="35"/>
      <c r="W249" s="35"/>
      <c r="X249" s="35"/>
      <c r="Y249" s="35"/>
      <c r="Z249" s="36"/>
      <c r="AA249" s="34"/>
      <c r="AB249" s="35"/>
      <c r="AC249" s="35"/>
      <c r="AD249" s="35"/>
      <c r="AE249" s="36"/>
      <c r="AF249" s="34"/>
      <c r="AG249" s="35"/>
      <c r="AH249" s="35"/>
      <c r="AI249" s="35"/>
      <c r="AJ249" s="35"/>
      <c r="AK249" s="35"/>
      <c r="AL249" s="35"/>
      <c r="AM249" s="35"/>
      <c r="AN249" s="35"/>
      <c r="AO249" s="35"/>
      <c r="AP249" s="36"/>
      <c r="AQ249" s="34"/>
      <c r="AR249" s="35"/>
      <c r="AS249" s="35"/>
      <c r="AT249" s="35"/>
      <c r="AU249" s="35"/>
      <c r="AV249" s="35"/>
      <c r="AW249" s="35"/>
      <c r="AX249" s="37"/>
      <c r="AY249" s="34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7"/>
      <c r="BP249" s="38"/>
      <c r="BQ249" s="35"/>
      <c r="BR249" s="39"/>
      <c r="BS249" s="40"/>
      <c r="BT249" s="60"/>
      <c r="BU249" s="41"/>
      <c r="BV249" s="41"/>
      <c r="BW249" s="41"/>
      <c r="BX249" s="42"/>
      <c r="BY249" s="43"/>
    </row>
    <row r="250" spans="1:77" ht="17.350000000000001" customHeight="1">
      <c r="A250" s="66" t="str">
        <f t="shared" si="10"/>
        <v>010001</v>
      </c>
      <c r="B250" s="63" t="s">
        <v>377</v>
      </c>
      <c r="C250" s="62" t="str">
        <f t="shared" si="12"/>
        <v/>
      </c>
      <c r="D250" s="66" t="str">
        <f t="shared" si="11"/>
        <v/>
      </c>
      <c r="E250" s="32"/>
      <c r="F250" s="33"/>
      <c r="G250" s="59"/>
      <c r="H250" s="58"/>
      <c r="I250" s="35"/>
      <c r="J250" s="35"/>
      <c r="K250" s="35"/>
      <c r="L250" s="35"/>
      <c r="M250" s="35"/>
      <c r="N250" s="35"/>
      <c r="O250" s="35"/>
      <c r="P250" s="35"/>
      <c r="Q250" s="34"/>
      <c r="R250" s="35"/>
      <c r="S250" s="35"/>
      <c r="T250" s="35"/>
      <c r="U250" s="35"/>
      <c r="V250" s="35"/>
      <c r="W250" s="35"/>
      <c r="X250" s="35"/>
      <c r="Y250" s="35"/>
      <c r="Z250" s="36"/>
      <c r="AA250" s="34"/>
      <c r="AB250" s="35"/>
      <c r="AC250" s="35"/>
      <c r="AD250" s="35"/>
      <c r="AE250" s="36"/>
      <c r="AF250" s="34"/>
      <c r="AG250" s="35"/>
      <c r="AH250" s="35"/>
      <c r="AI250" s="35"/>
      <c r="AJ250" s="35"/>
      <c r="AK250" s="35"/>
      <c r="AL250" s="35"/>
      <c r="AM250" s="35"/>
      <c r="AN250" s="35"/>
      <c r="AO250" s="35"/>
      <c r="AP250" s="36"/>
      <c r="AQ250" s="34"/>
      <c r="AR250" s="35"/>
      <c r="AS250" s="35"/>
      <c r="AT250" s="35"/>
      <c r="AU250" s="35"/>
      <c r="AV250" s="35"/>
      <c r="AW250" s="35"/>
      <c r="AX250" s="37"/>
      <c r="AY250" s="34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7"/>
      <c r="BP250" s="38"/>
      <c r="BQ250" s="35"/>
      <c r="BR250" s="39"/>
      <c r="BS250" s="40"/>
      <c r="BT250" s="60"/>
      <c r="BU250" s="41"/>
      <c r="BV250" s="41"/>
      <c r="BW250" s="41"/>
      <c r="BX250" s="42"/>
      <c r="BY250" s="43"/>
    </row>
    <row r="251" spans="1:77" ht="17.350000000000001" customHeight="1">
      <c r="A251" s="66" t="str">
        <f t="shared" si="10"/>
        <v>010001</v>
      </c>
      <c r="B251" s="63" t="s">
        <v>378</v>
      </c>
      <c r="C251" s="62" t="str">
        <f t="shared" si="12"/>
        <v/>
      </c>
      <c r="D251" s="66" t="str">
        <f t="shared" si="11"/>
        <v/>
      </c>
      <c r="E251" s="32"/>
      <c r="F251" s="33"/>
      <c r="G251" s="59"/>
      <c r="H251" s="58"/>
      <c r="I251" s="35"/>
      <c r="J251" s="35"/>
      <c r="K251" s="35"/>
      <c r="L251" s="35"/>
      <c r="M251" s="35"/>
      <c r="N251" s="35"/>
      <c r="O251" s="35"/>
      <c r="P251" s="35"/>
      <c r="Q251" s="34"/>
      <c r="R251" s="35"/>
      <c r="S251" s="35"/>
      <c r="T251" s="35"/>
      <c r="U251" s="35"/>
      <c r="V251" s="35"/>
      <c r="W251" s="35"/>
      <c r="X251" s="35"/>
      <c r="Y251" s="35"/>
      <c r="Z251" s="36"/>
      <c r="AA251" s="34"/>
      <c r="AB251" s="35"/>
      <c r="AC251" s="35"/>
      <c r="AD251" s="35"/>
      <c r="AE251" s="36"/>
      <c r="AF251" s="34"/>
      <c r="AG251" s="35"/>
      <c r="AH251" s="35"/>
      <c r="AI251" s="35"/>
      <c r="AJ251" s="35"/>
      <c r="AK251" s="35"/>
      <c r="AL251" s="35"/>
      <c r="AM251" s="35"/>
      <c r="AN251" s="35"/>
      <c r="AO251" s="35"/>
      <c r="AP251" s="36"/>
      <c r="AQ251" s="34"/>
      <c r="AR251" s="35"/>
      <c r="AS251" s="35"/>
      <c r="AT251" s="35"/>
      <c r="AU251" s="35"/>
      <c r="AV251" s="35"/>
      <c r="AW251" s="35"/>
      <c r="AX251" s="37"/>
      <c r="AY251" s="34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7"/>
      <c r="BP251" s="38"/>
      <c r="BQ251" s="35"/>
      <c r="BR251" s="39"/>
      <c r="BS251" s="40"/>
      <c r="BT251" s="60"/>
      <c r="BU251" s="41"/>
      <c r="BV251" s="41"/>
      <c r="BW251" s="41"/>
      <c r="BX251" s="42"/>
      <c r="BY251" s="43"/>
    </row>
    <row r="252" spans="1:77" ht="17.350000000000001" customHeight="1">
      <c r="A252" s="66" t="str">
        <f t="shared" si="10"/>
        <v>010001</v>
      </c>
      <c r="B252" s="63" t="s">
        <v>379</v>
      </c>
      <c r="C252" s="62" t="str">
        <f t="shared" si="12"/>
        <v/>
      </c>
      <c r="D252" s="66" t="str">
        <f t="shared" si="11"/>
        <v/>
      </c>
      <c r="E252" s="32"/>
      <c r="F252" s="33"/>
      <c r="G252" s="59"/>
      <c r="H252" s="58"/>
      <c r="I252" s="35"/>
      <c r="J252" s="35"/>
      <c r="K252" s="35"/>
      <c r="L252" s="35"/>
      <c r="M252" s="35"/>
      <c r="N252" s="35"/>
      <c r="O252" s="35"/>
      <c r="P252" s="35"/>
      <c r="Q252" s="34"/>
      <c r="R252" s="35"/>
      <c r="S252" s="35"/>
      <c r="T252" s="35"/>
      <c r="U252" s="35"/>
      <c r="V252" s="35"/>
      <c r="W252" s="35"/>
      <c r="X252" s="35"/>
      <c r="Y252" s="35"/>
      <c r="Z252" s="36"/>
      <c r="AA252" s="34"/>
      <c r="AB252" s="35"/>
      <c r="AC252" s="35"/>
      <c r="AD252" s="35"/>
      <c r="AE252" s="36"/>
      <c r="AF252" s="34"/>
      <c r="AG252" s="35"/>
      <c r="AH252" s="35"/>
      <c r="AI252" s="35"/>
      <c r="AJ252" s="35"/>
      <c r="AK252" s="35"/>
      <c r="AL252" s="35"/>
      <c r="AM252" s="35"/>
      <c r="AN252" s="35"/>
      <c r="AO252" s="35"/>
      <c r="AP252" s="36"/>
      <c r="AQ252" s="34"/>
      <c r="AR252" s="35"/>
      <c r="AS252" s="35"/>
      <c r="AT252" s="35"/>
      <c r="AU252" s="35"/>
      <c r="AV252" s="35"/>
      <c r="AW252" s="35"/>
      <c r="AX252" s="37"/>
      <c r="AY252" s="34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7"/>
      <c r="BP252" s="38"/>
      <c r="BQ252" s="35"/>
      <c r="BR252" s="39"/>
      <c r="BS252" s="40"/>
      <c r="BT252" s="60"/>
      <c r="BU252" s="41"/>
      <c r="BV252" s="41"/>
      <c r="BW252" s="41"/>
      <c r="BX252" s="42"/>
      <c r="BY252" s="43"/>
    </row>
    <row r="253" spans="1:77" ht="17.350000000000001" customHeight="1">
      <c r="A253" s="66" t="str">
        <f t="shared" si="10"/>
        <v>010001</v>
      </c>
      <c r="B253" s="63" t="s">
        <v>380</v>
      </c>
      <c r="C253" s="62" t="str">
        <f t="shared" si="12"/>
        <v/>
      </c>
      <c r="D253" s="66" t="str">
        <f t="shared" si="11"/>
        <v/>
      </c>
      <c r="E253" s="32"/>
      <c r="F253" s="33"/>
      <c r="G253" s="59"/>
      <c r="H253" s="58"/>
      <c r="I253" s="35"/>
      <c r="J253" s="35"/>
      <c r="K253" s="35"/>
      <c r="L253" s="35"/>
      <c r="M253" s="35"/>
      <c r="N253" s="35"/>
      <c r="O253" s="35"/>
      <c r="P253" s="35"/>
      <c r="Q253" s="34"/>
      <c r="R253" s="35"/>
      <c r="S253" s="35"/>
      <c r="T253" s="35"/>
      <c r="U253" s="35"/>
      <c r="V253" s="35"/>
      <c r="W253" s="35"/>
      <c r="X253" s="35"/>
      <c r="Y253" s="35"/>
      <c r="Z253" s="36"/>
      <c r="AA253" s="34"/>
      <c r="AB253" s="35"/>
      <c r="AC253" s="35"/>
      <c r="AD253" s="35"/>
      <c r="AE253" s="36"/>
      <c r="AF253" s="34"/>
      <c r="AG253" s="35"/>
      <c r="AH253" s="35"/>
      <c r="AI253" s="35"/>
      <c r="AJ253" s="35"/>
      <c r="AK253" s="35"/>
      <c r="AL253" s="35"/>
      <c r="AM253" s="35"/>
      <c r="AN253" s="35"/>
      <c r="AO253" s="35"/>
      <c r="AP253" s="36"/>
      <c r="AQ253" s="34"/>
      <c r="AR253" s="35"/>
      <c r="AS253" s="35"/>
      <c r="AT253" s="35"/>
      <c r="AU253" s="35"/>
      <c r="AV253" s="35"/>
      <c r="AW253" s="35"/>
      <c r="AX253" s="37"/>
      <c r="AY253" s="34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7"/>
      <c r="BP253" s="38"/>
      <c r="BQ253" s="35"/>
      <c r="BR253" s="39"/>
      <c r="BS253" s="40"/>
      <c r="BT253" s="60"/>
      <c r="BU253" s="41"/>
      <c r="BV253" s="41"/>
      <c r="BW253" s="41"/>
      <c r="BX253" s="42"/>
      <c r="BY253" s="43"/>
    </row>
    <row r="254" spans="1:77" ht="17.350000000000001" customHeight="1">
      <c r="A254" s="66" t="str">
        <f t="shared" si="10"/>
        <v>010001</v>
      </c>
      <c r="B254" s="63" t="s">
        <v>381</v>
      </c>
      <c r="C254" s="62" t="str">
        <f t="shared" si="12"/>
        <v/>
      </c>
      <c r="D254" s="66" t="str">
        <f t="shared" si="11"/>
        <v/>
      </c>
      <c r="E254" s="32"/>
      <c r="F254" s="33"/>
      <c r="G254" s="59"/>
      <c r="H254" s="58"/>
      <c r="I254" s="35"/>
      <c r="J254" s="35"/>
      <c r="K254" s="35"/>
      <c r="L254" s="35"/>
      <c r="M254" s="35"/>
      <c r="N254" s="35"/>
      <c r="O254" s="35"/>
      <c r="P254" s="35"/>
      <c r="Q254" s="34"/>
      <c r="R254" s="35"/>
      <c r="S254" s="35"/>
      <c r="T254" s="35"/>
      <c r="U254" s="35"/>
      <c r="V254" s="35"/>
      <c r="W254" s="35"/>
      <c r="X254" s="35"/>
      <c r="Y254" s="35"/>
      <c r="Z254" s="36"/>
      <c r="AA254" s="34"/>
      <c r="AB254" s="35"/>
      <c r="AC254" s="35"/>
      <c r="AD254" s="35"/>
      <c r="AE254" s="36"/>
      <c r="AF254" s="34"/>
      <c r="AG254" s="35"/>
      <c r="AH254" s="35"/>
      <c r="AI254" s="35"/>
      <c r="AJ254" s="35"/>
      <c r="AK254" s="35"/>
      <c r="AL254" s="35"/>
      <c r="AM254" s="35"/>
      <c r="AN254" s="35"/>
      <c r="AO254" s="35"/>
      <c r="AP254" s="36"/>
      <c r="AQ254" s="34"/>
      <c r="AR254" s="35"/>
      <c r="AS254" s="35"/>
      <c r="AT254" s="35"/>
      <c r="AU254" s="35"/>
      <c r="AV254" s="35"/>
      <c r="AW254" s="35"/>
      <c r="AX254" s="37"/>
      <c r="AY254" s="34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7"/>
      <c r="BP254" s="38"/>
      <c r="BQ254" s="35"/>
      <c r="BR254" s="39"/>
      <c r="BS254" s="40"/>
      <c r="BT254" s="60"/>
      <c r="BU254" s="41"/>
      <c r="BV254" s="41"/>
      <c r="BW254" s="41"/>
      <c r="BX254" s="42"/>
      <c r="BY254" s="43"/>
    </row>
    <row r="255" spans="1:77" ht="17.350000000000001" customHeight="1">
      <c r="A255" s="66" t="str">
        <f t="shared" si="10"/>
        <v>010001</v>
      </c>
      <c r="B255" s="63" t="s">
        <v>382</v>
      </c>
      <c r="C255" s="62" t="str">
        <f t="shared" si="12"/>
        <v/>
      </c>
      <c r="D255" s="66" t="str">
        <f t="shared" si="11"/>
        <v/>
      </c>
      <c r="E255" s="32"/>
      <c r="F255" s="33"/>
      <c r="G255" s="59"/>
      <c r="H255" s="58"/>
      <c r="I255" s="35"/>
      <c r="J255" s="35"/>
      <c r="K255" s="35"/>
      <c r="L255" s="35"/>
      <c r="M255" s="35"/>
      <c r="N255" s="35"/>
      <c r="O255" s="35"/>
      <c r="P255" s="35"/>
      <c r="Q255" s="34"/>
      <c r="R255" s="35"/>
      <c r="S255" s="35"/>
      <c r="T255" s="35"/>
      <c r="U255" s="35"/>
      <c r="V255" s="35"/>
      <c r="W255" s="35"/>
      <c r="X255" s="35"/>
      <c r="Y255" s="35"/>
      <c r="Z255" s="36"/>
      <c r="AA255" s="34"/>
      <c r="AB255" s="35"/>
      <c r="AC255" s="35"/>
      <c r="AD255" s="35"/>
      <c r="AE255" s="36"/>
      <c r="AF255" s="34"/>
      <c r="AG255" s="35"/>
      <c r="AH255" s="35"/>
      <c r="AI255" s="35"/>
      <c r="AJ255" s="35"/>
      <c r="AK255" s="35"/>
      <c r="AL255" s="35"/>
      <c r="AM255" s="35"/>
      <c r="AN255" s="35"/>
      <c r="AO255" s="35"/>
      <c r="AP255" s="36"/>
      <c r="AQ255" s="34"/>
      <c r="AR255" s="35"/>
      <c r="AS255" s="35"/>
      <c r="AT255" s="35"/>
      <c r="AU255" s="35"/>
      <c r="AV255" s="35"/>
      <c r="AW255" s="35"/>
      <c r="AX255" s="37"/>
      <c r="AY255" s="34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7"/>
      <c r="BP255" s="38"/>
      <c r="BQ255" s="35"/>
      <c r="BR255" s="39"/>
      <c r="BS255" s="40"/>
      <c r="BT255" s="60"/>
      <c r="BU255" s="41"/>
      <c r="BV255" s="41"/>
      <c r="BW255" s="41"/>
      <c r="BX255" s="42"/>
      <c r="BY255" s="43"/>
    </row>
    <row r="256" spans="1:77" ht="17.350000000000001" customHeight="1">
      <c r="A256" s="66" t="str">
        <f t="shared" si="10"/>
        <v>010001</v>
      </c>
      <c r="B256" s="63" t="s">
        <v>383</v>
      </c>
      <c r="C256" s="62" t="str">
        <f t="shared" si="12"/>
        <v/>
      </c>
      <c r="D256" s="66" t="str">
        <f t="shared" si="11"/>
        <v/>
      </c>
      <c r="E256" s="32"/>
      <c r="F256" s="33"/>
      <c r="G256" s="59"/>
      <c r="H256" s="58"/>
      <c r="I256" s="35"/>
      <c r="J256" s="35"/>
      <c r="K256" s="35"/>
      <c r="L256" s="35"/>
      <c r="M256" s="35"/>
      <c r="N256" s="35"/>
      <c r="O256" s="35"/>
      <c r="P256" s="35"/>
      <c r="Q256" s="34"/>
      <c r="R256" s="35"/>
      <c r="S256" s="35"/>
      <c r="T256" s="35"/>
      <c r="U256" s="35"/>
      <c r="V256" s="35"/>
      <c r="W256" s="35"/>
      <c r="X256" s="35"/>
      <c r="Y256" s="35"/>
      <c r="Z256" s="36"/>
      <c r="AA256" s="34"/>
      <c r="AB256" s="35"/>
      <c r="AC256" s="35"/>
      <c r="AD256" s="35"/>
      <c r="AE256" s="36"/>
      <c r="AF256" s="34"/>
      <c r="AG256" s="35"/>
      <c r="AH256" s="35"/>
      <c r="AI256" s="35"/>
      <c r="AJ256" s="35"/>
      <c r="AK256" s="35"/>
      <c r="AL256" s="35"/>
      <c r="AM256" s="35"/>
      <c r="AN256" s="35"/>
      <c r="AO256" s="35"/>
      <c r="AP256" s="36"/>
      <c r="AQ256" s="34"/>
      <c r="AR256" s="35"/>
      <c r="AS256" s="35"/>
      <c r="AT256" s="35"/>
      <c r="AU256" s="35"/>
      <c r="AV256" s="35"/>
      <c r="AW256" s="35"/>
      <c r="AX256" s="37"/>
      <c r="AY256" s="34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7"/>
      <c r="BP256" s="38"/>
      <c r="BQ256" s="35"/>
      <c r="BR256" s="39"/>
      <c r="BS256" s="40"/>
      <c r="BT256" s="60"/>
      <c r="BU256" s="41"/>
      <c r="BV256" s="41"/>
      <c r="BW256" s="41"/>
      <c r="BX256" s="42"/>
      <c r="BY256" s="43"/>
    </row>
    <row r="257" spans="1:77" ht="17.350000000000001" customHeight="1">
      <c r="A257" s="66" t="str">
        <f t="shared" si="10"/>
        <v>010001</v>
      </c>
      <c r="B257" s="63" t="s">
        <v>384</v>
      </c>
      <c r="C257" s="62" t="str">
        <f t="shared" si="12"/>
        <v/>
      </c>
      <c r="D257" s="66" t="str">
        <f t="shared" si="11"/>
        <v/>
      </c>
      <c r="E257" s="32"/>
      <c r="F257" s="33"/>
      <c r="G257" s="59"/>
      <c r="H257" s="58"/>
      <c r="I257" s="35"/>
      <c r="J257" s="35"/>
      <c r="K257" s="35"/>
      <c r="L257" s="35"/>
      <c r="M257" s="35"/>
      <c r="N257" s="35"/>
      <c r="O257" s="35"/>
      <c r="P257" s="35"/>
      <c r="Q257" s="34"/>
      <c r="R257" s="35"/>
      <c r="S257" s="35"/>
      <c r="T257" s="35"/>
      <c r="U257" s="35"/>
      <c r="V257" s="35"/>
      <c r="W257" s="35"/>
      <c r="X257" s="35"/>
      <c r="Y257" s="35"/>
      <c r="Z257" s="36"/>
      <c r="AA257" s="34"/>
      <c r="AB257" s="35"/>
      <c r="AC257" s="35"/>
      <c r="AD257" s="35"/>
      <c r="AE257" s="36"/>
      <c r="AF257" s="34"/>
      <c r="AG257" s="35"/>
      <c r="AH257" s="35"/>
      <c r="AI257" s="35"/>
      <c r="AJ257" s="35"/>
      <c r="AK257" s="35"/>
      <c r="AL257" s="35"/>
      <c r="AM257" s="35"/>
      <c r="AN257" s="35"/>
      <c r="AO257" s="35"/>
      <c r="AP257" s="36"/>
      <c r="AQ257" s="34"/>
      <c r="AR257" s="35"/>
      <c r="AS257" s="35"/>
      <c r="AT257" s="35"/>
      <c r="AU257" s="35"/>
      <c r="AV257" s="35"/>
      <c r="AW257" s="35"/>
      <c r="AX257" s="37"/>
      <c r="AY257" s="34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7"/>
      <c r="BP257" s="38"/>
      <c r="BQ257" s="35"/>
      <c r="BR257" s="39"/>
      <c r="BS257" s="40"/>
      <c r="BT257" s="60"/>
      <c r="BU257" s="41"/>
      <c r="BV257" s="41"/>
      <c r="BW257" s="41"/>
      <c r="BX257" s="42"/>
      <c r="BY257" s="43"/>
    </row>
    <row r="258" spans="1:77" ht="17.350000000000001" customHeight="1">
      <c r="A258" s="66" t="str">
        <f t="shared" si="10"/>
        <v>010001</v>
      </c>
      <c r="B258" s="63" t="s">
        <v>385</v>
      </c>
      <c r="C258" s="62" t="str">
        <f t="shared" si="12"/>
        <v/>
      </c>
      <c r="D258" s="66" t="str">
        <f t="shared" si="11"/>
        <v/>
      </c>
      <c r="E258" s="32"/>
      <c r="F258" s="33"/>
      <c r="G258" s="59"/>
      <c r="H258" s="58"/>
      <c r="I258" s="35"/>
      <c r="J258" s="35"/>
      <c r="K258" s="35"/>
      <c r="L258" s="35"/>
      <c r="M258" s="35"/>
      <c r="N258" s="35"/>
      <c r="O258" s="35"/>
      <c r="P258" s="35"/>
      <c r="Q258" s="34"/>
      <c r="R258" s="35"/>
      <c r="S258" s="35"/>
      <c r="T258" s="35"/>
      <c r="U258" s="35"/>
      <c r="V258" s="35"/>
      <c r="W258" s="35"/>
      <c r="X258" s="35"/>
      <c r="Y258" s="35"/>
      <c r="Z258" s="36"/>
      <c r="AA258" s="34"/>
      <c r="AB258" s="35"/>
      <c r="AC258" s="35"/>
      <c r="AD258" s="35"/>
      <c r="AE258" s="36"/>
      <c r="AF258" s="34"/>
      <c r="AG258" s="35"/>
      <c r="AH258" s="35"/>
      <c r="AI258" s="35"/>
      <c r="AJ258" s="35"/>
      <c r="AK258" s="35"/>
      <c r="AL258" s="35"/>
      <c r="AM258" s="35"/>
      <c r="AN258" s="35"/>
      <c r="AO258" s="35"/>
      <c r="AP258" s="36"/>
      <c r="AQ258" s="34"/>
      <c r="AR258" s="35"/>
      <c r="AS258" s="35"/>
      <c r="AT258" s="35"/>
      <c r="AU258" s="35"/>
      <c r="AV258" s="35"/>
      <c r="AW258" s="35"/>
      <c r="AX258" s="37"/>
      <c r="AY258" s="34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7"/>
      <c r="BP258" s="38"/>
      <c r="BQ258" s="35"/>
      <c r="BR258" s="39"/>
      <c r="BS258" s="40"/>
      <c r="BT258" s="60"/>
      <c r="BU258" s="41"/>
      <c r="BV258" s="41"/>
      <c r="BW258" s="41"/>
      <c r="BX258" s="42"/>
      <c r="BY258" s="43"/>
    </row>
    <row r="259" spans="1:77" ht="17.350000000000001" customHeight="1">
      <c r="A259" s="66" t="str">
        <f t="shared" si="10"/>
        <v>010001</v>
      </c>
      <c r="B259" s="63" t="s">
        <v>386</v>
      </c>
      <c r="C259" s="62" t="str">
        <f t="shared" si="12"/>
        <v/>
      </c>
      <c r="D259" s="66" t="str">
        <f t="shared" si="11"/>
        <v/>
      </c>
      <c r="E259" s="32"/>
      <c r="F259" s="33"/>
      <c r="G259" s="59"/>
      <c r="H259" s="58"/>
      <c r="I259" s="35"/>
      <c r="J259" s="35"/>
      <c r="K259" s="35"/>
      <c r="L259" s="35"/>
      <c r="M259" s="35"/>
      <c r="N259" s="35"/>
      <c r="O259" s="35"/>
      <c r="P259" s="35"/>
      <c r="Q259" s="34"/>
      <c r="R259" s="35"/>
      <c r="S259" s="35"/>
      <c r="T259" s="35"/>
      <c r="U259" s="35"/>
      <c r="V259" s="35"/>
      <c r="W259" s="35"/>
      <c r="X259" s="35"/>
      <c r="Y259" s="35"/>
      <c r="Z259" s="36"/>
      <c r="AA259" s="34"/>
      <c r="AB259" s="35"/>
      <c r="AC259" s="35"/>
      <c r="AD259" s="35"/>
      <c r="AE259" s="36"/>
      <c r="AF259" s="34"/>
      <c r="AG259" s="35"/>
      <c r="AH259" s="35"/>
      <c r="AI259" s="35"/>
      <c r="AJ259" s="35"/>
      <c r="AK259" s="35"/>
      <c r="AL259" s="35"/>
      <c r="AM259" s="35"/>
      <c r="AN259" s="35"/>
      <c r="AO259" s="35"/>
      <c r="AP259" s="36"/>
      <c r="AQ259" s="34"/>
      <c r="AR259" s="35"/>
      <c r="AS259" s="35"/>
      <c r="AT259" s="35"/>
      <c r="AU259" s="35"/>
      <c r="AV259" s="35"/>
      <c r="AW259" s="35"/>
      <c r="AX259" s="37"/>
      <c r="AY259" s="34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7"/>
      <c r="BP259" s="38"/>
      <c r="BQ259" s="35"/>
      <c r="BR259" s="39"/>
      <c r="BS259" s="40"/>
      <c r="BT259" s="60"/>
      <c r="BU259" s="41"/>
      <c r="BV259" s="41"/>
      <c r="BW259" s="41"/>
      <c r="BX259" s="42"/>
      <c r="BY259" s="43"/>
    </row>
    <row r="260" spans="1:77" ht="17.350000000000001" customHeight="1">
      <c r="A260" s="66" t="str">
        <f t="shared" si="10"/>
        <v>010001</v>
      </c>
      <c r="B260" s="63" t="s">
        <v>387</v>
      </c>
      <c r="C260" s="62" t="str">
        <f t="shared" si="12"/>
        <v/>
      </c>
      <c r="D260" s="66" t="str">
        <f t="shared" si="11"/>
        <v/>
      </c>
      <c r="E260" s="32"/>
      <c r="F260" s="33"/>
      <c r="G260" s="59"/>
      <c r="H260" s="58"/>
      <c r="I260" s="35"/>
      <c r="J260" s="35"/>
      <c r="K260" s="35"/>
      <c r="L260" s="35"/>
      <c r="M260" s="35"/>
      <c r="N260" s="35"/>
      <c r="O260" s="35"/>
      <c r="P260" s="35"/>
      <c r="Q260" s="34"/>
      <c r="R260" s="35"/>
      <c r="S260" s="35"/>
      <c r="T260" s="35"/>
      <c r="U260" s="35"/>
      <c r="V260" s="35"/>
      <c r="W260" s="35"/>
      <c r="X260" s="35"/>
      <c r="Y260" s="35"/>
      <c r="Z260" s="36"/>
      <c r="AA260" s="34"/>
      <c r="AB260" s="35"/>
      <c r="AC260" s="35"/>
      <c r="AD260" s="35"/>
      <c r="AE260" s="36"/>
      <c r="AF260" s="34"/>
      <c r="AG260" s="35"/>
      <c r="AH260" s="35"/>
      <c r="AI260" s="35"/>
      <c r="AJ260" s="35"/>
      <c r="AK260" s="35"/>
      <c r="AL260" s="35"/>
      <c r="AM260" s="35"/>
      <c r="AN260" s="35"/>
      <c r="AO260" s="35"/>
      <c r="AP260" s="36"/>
      <c r="AQ260" s="34"/>
      <c r="AR260" s="35"/>
      <c r="AS260" s="35"/>
      <c r="AT260" s="35"/>
      <c r="AU260" s="35"/>
      <c r="AV260" s="35"/>
      <c r="AW260" s="35"/>
      <c r="AX260" s="37"/>
      <c r="AY260" s="34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7"/>
      <c r="BP260" s="38"/>
      <c r="BQ260" s="35"/>
      <c r="BR260" s="39"/>
      <c r="BS260" s="40"/>
      <c r="BT260" s="60"/>
      <c r="BU260" s="41"/>
      <c r="BV260" s="41"/>
      <c r="BW260" s="41"/>
      <c r="BX260" s="42"/>
      <c r="BY260" s="43"/>
    </row>
    <row r="261" spans="1:77" ht="17.350000000000001" customHeight="1">
      <c r="A261" s="66" t="str">
        <f t="shared" ref="A261:A324" si="13">+$A$3</f>
        <v>010001</v>
      </c>
      <c r="B261" s="63" t="s">
        <v>388</v>
      </c>
      <c r="C261" s="62" t="str">
        <f t="shared" si="12"/>
        <v/>
      </c>
      <c r="D261" s="66" t="str">
        <f t="shared" ref="D261:D324" si="14">IF(E261="","",$D$3)</f>
        <v/>
      </c>
      <c r="E261" s="32"/>
      <c r="F261" s="33"/>
      <c r="G261" s="59"/>
      <c r="H261" s="58"/>
      <c r="I261" s="35"/>
      <c r="J261" s="35"/>
      <c r="K261" s="35"/>
      <c r="L261" s="35"/>
      <c r="M261" s="35"/>
      <c r="N261" s="35"/>
      <c r="O261" s="35"/>
      <c r="P261" s="35"/>
      <c r="Q261" s="34"/>
      <c r="R261" s="35"/>
      <c r="S261" s="35"/>
      <c r="T261" s="35"/>
      <c r="U261" s="35"/>
      <c r="V261" s="35"/>
      <c r="W261" s="35"/>
      <c r="X261" s="35"/>
      <c r="Y261" s="35"/>
      <c r="Z261" s="36"/>
      <c r="AA261" s="34"/>
      <c r="AB261" s="35"/>
      <c r="AC261" s="35"/>
      <c r="AD261" s="35"/>
      <c r="AE261" s="36"/>
      <c r="AF261" s="34"/>
      <c r="AG261" s="35"/>
      <c r="AH261" s="35"/>
      <c r="AI261" s="35"/>
      <c r="AJ261" s="35"/>
      <c r="AK261" s="35"/>
      <c r="AL261" s="35"/>
      <c r="AM261" s="35"/>
      <c r="AN261" s="35"/>
      <c r="AO261" s="35"/>
      <c r="AP261" s="36"/>
      <c r="AQ261" s="34"/>
      <c r="AR261" s="35"/>
      <c r="AS261" s="35"/>
      <c r="AT261" s="35"/>
      <c r="AU261" s="35"/>
      <c r="AV261" s="35"/>
      <c r="AW261" s="35"/>
      <c r="AX261" s="37"/>
      <c r="AY261" s="34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7"/>
      <c r="BP261" s="38"/>
      <c r="BQ261" s="35"/>
      <c r="BR261" s="39"/>
      <c r="BS261" s="40"/>
      <c r="BT261" s="60"/>
      <c r="BU261" s="41"/>
      <c r="BV261" s="41"/>
      <c r="BW261" s="41"/>
      <c r="BX261" s="42"/>
      <c r="BY261" s="43"/>
    </row>
    <row r="262" spans="1:77" ht="17.350000000000001" customHeight="1">
      <c r="A262" s="66" t="str">
        <f t="shared" si="13"/>
        <v>010001</v>
      </c>
      <c r="B262" s="63" t="s">
        <v>389</v>
      </c>
      <c r="C262" s="62" t="str">
        <f t="shared" si="12"/>
        <v/>
      </c>
      <c r="D262" s="66" t="str">
        <f t="shared" si="14"/>
        <v/>
      </c>
      <c r="E262" s="32"/>
      <c r="F262" s="33"/>
      <c r="G262" s="43"/>
      <c r="H262" s="58"/>
      <c r="I262" s="35"/>
      <c r="J262" s="35"/>
      <c r="K262" s="35"/>
      <c r="L262" s="35"/>
      <c r="M262" s="35"/>
      <c r="N262" s="35"/>
      <c r="O262" s="35"/>
      <c r="P262" s="35"/>
      <c r="Q262" s="34"/>
      <c r="R262" s="35"/>
      <c r="S262" s="35"/>
      <c r="T262" s="35"/>
      <c r="U262" s="35"/>
      <c r="V262" s="35"/>
      <c r="W262" s="35"/>
      <c r="X262" s="35"/>
      <c r="Y262" s="35"/>
      <c r="Z262" s="36"/>
      <c r="AA262" s="34"/>
      <c r="AB262" s="35"/>
      <c r="AC262" s="35"/>
      <c r="AD262" s="35"/>
      <c r="AE262" s="36"/>
      <c r="AF262" s="34"/>
      <c r="AG262" s="35"/>
      <c r="AH262" s="35"/>
      <c r="AI262" s="35"/>
      <c r="AJ262" s="35"/>
      <c r="AK262" s="35"/>
      <c r="AL262" s="35"/>
      <c r="AM262" s="35"/>
      <c r="AN262" s="35"/>
      <c r="AO262" s="35"/>
      <c r="AP262" s="36"/>
      <c r="AQ262" s="34"/>
      <c r="AR262" s="35"/>
      <c r="AS262" s="35"/>
      <c r="AT262" s="35"/>
      <c r="AU262" s="35"/>
      <c r="AV262" s="35"/>
      <c r="AW262" s="35"/>
      <c r="AX262" s="37"/>
      <c r="AY262" s="34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7"/>
      <c r="BP262" s="38"/>
      <c r="BQ262" s="35"/>
      <c r="BR262" s="39"/>
      <c r="BS262" s="40"/>
      <c r="BT262" s="60"/>
      <c r="BU262" s="41"/>
      <c r="BV262" s="41"/>
      <c r="BW262" s="41"/>
      <c r="BX262" s="42"/>
      <c r="BY262" s="43"/>
    </row>
    <row r="263" spans="1:77" ht="17.350000000000001" customHeight="1">
      <c r="A263" s="66" t="str">
        <f t="shared" si="13"/>
        <v>010001</v>
      </c>
      <c r="B263" s="63" t="s">
        <v>390</v>
      </c>
      <c r="C263" s="62" t="str">
        <f t="shared" si="12"/>
        <v/>
      </c>
      <c r="D263" s="66" t="str">
        <f t="shared" si="14"/>
        <v/>
      </c>
      <c r="E263" s="32"/>
      <c r="F263" s="33"/>
      <c r="G263" s="59"/>
      <c r="H263" s="58"/>
      <c r="I263" s="35"/>
      <c r="J263" s="35"/>
      <c r="K263" s="35"/>
      <c r="L263" s="35"/>
      <c r="M263" s="35"/>
      <c r="N263" s="35"/>
      <c r="O263" s="35"/>
      <c r="P263" s="35"/>
      <c r="Q263" s="34"/>
      <c r="R263" s="35"/>
      <c r="S263" s="35"/>
      <c r="T263" s="35"/>
      <c r="U263" s="35"/>
      <c r="V263" s="35"/>
      <c r="W263" s="35"/>
      <c r="X263" s="35"/>
      <c r="Y263" s="35"/>
      <c r="Z263" s="36"/>
      <c r="AA263" s="34"/>
      <c r="AB263" s="35"/>
      <c r="AC263" s="35"/>
      <c r="AD263" s="35"/>
      <c r="AE263" s="36"/>
      <c r="AF263" s="34"/>
      <c r="AG263" s="35"/>
      <c r="AH263" s="35"/>
      <c r="AI263" s="35"/>
      <c r="AJ263" s="35"/>
      <c r="AK263" s="35"/>
      <c r="AL263" s="35"/>
      <c r="AM263" s="35"/>
      <c r="AN263" s="35"/>
      <c r="AO263" s="35"/>
      <c r="AP263" s="36"/>
      <c r="AQ263" s="34"/>
      <c r="AR263" s="35"/>
      <c r="AS263" s="35"/>
      <c r="AT263" s="35"/>
      <c r="AU263" s="35"/>
      <c r="AV263" s="35"/>
      <c r="AW263" s="35"/>
      <c r="AX263" s="37"/>
      <c r="AY263" s="34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7"/>
      <c r="BP263" s="38"/>
      <c r="BQ263" s="35"/>
      <c r="BR263" s="39"/>
      <c r="BS263" s="40"/>
      <c r="BT263" s="60"/>
      <c r="BU263" s="41"/>
      <c r="BV263" s="41"/>
      <c r="BW263" s="41"/>
      <c r="BX263" s="42"/>
      <c r="BY263" s="43"/>
    </row>
    <row r="264" spans="1:77" ht="17.350000000000001" customHeight="1">
      <c r="A264" s="66" t="str">
        <f t="shared" si="13"/>
        <v>010001</v>
      </c>
      <c r="B264" s="63" t="s">
        <v>391</v>
      </c>
      <c r="C264" s="62" t="str">
        <f t="shared" si="12"/>
        <v/>
      </c>
      <c r="D264" s="66" t="str">
        <f t="shared" si="14"/>
        <v/>
      </c>
      <c r="E264" s="32"/>
      <c r="F264" s="33"/>
      <c r="G264" s="59"/>
      <c r="H264" s="58"/>
      <c r="I264" s="35"/>
      <c r="J264" s="35"/>
      <c r="K264" s="35"/>
      <c r="L264" s="35"/>
      <c r="M264" s="35"/>
      <c r="N264" s="35"/>
      <c r="O264" s="35"/>
      <c r="P264" s="35"/>
      <c r="Q264" s="34"/>
      <c r="R264" s="35"/>
      <c r="S264" s="35"/>
      <c r="T264" s="35"/>
      <c r="U264" s="35"/>
      <c r="V264" s="35"/>
      <c r="W264" s="35"/>
      <c r="X264" s="35"/>
      <c r="Y264" s="35"/>
      <c r="Z264" s="36"/>
      <c r="AA264" s="34"/>
      <c r="AB264" s="35"/>
      <c r="AC264" s="35"/>
      <c r="AD264" s="35"/>
      <c r="AE264" s="36"/>
      <c r="AF264" s="34"/>
      <c r="AG264" s="35"/>
      <c r="AH264" s="35"/>
      <c r="AI264" s="35"/>
      <c r="AJ264" s="35"/>
      <c r="AK264" s="35"/>
      <c r="AL264" s="35"/>
      <c r="AM264" s="35"/>
      <c r="AN264" s="35"/>
      <c r="AO264" s="35"/>
      <c r="AP264" s="36"/>
      <c r="AQ264" s="34"/>
      <c r="AR264" s="35"/>
      <c r="AS264" s="35"/>
      <c r="AT264" s="35"/>
      <c r="AU264" s="35"/>
      <c r="AV264" s="35"/>
      <c r="AW264" s="35"/>
      <c r="AX264" s="37"/>
      <c r="AY264" s="34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7"/>
      <c r="BP264" s="38"/>
      <c r="BQ264" s="35"/>
      <c r="BR264" s="39"/>
      <c r="BS264" s="40"/>
      <c r="BT264" s="60"/>
      <c r="BU264" s="41"/>
      <c r="BV264" s="41"/>
      <c r="BW264" s="41"/>
      <c r="BX264" s="42"/>
      <c r="BY264" s="43"/>
    </row>
    <row r="265" spans="1:77" ht="17.350000000000001" customHeight="1">
      <c r="A265" s="66" t="str">
        <f t="shared" si="13"/>
        <v>010001</v>
      </c>
      <c r="B265" s="63" t="s">
        <v>392</v>
      </c>
      <c r="C265" s="62" t="str">
        <f t="shared" si="12"/>
        <v/>
      </c>
      <c r="D265" s="66" t="str">
        <f t="shared" si="14"/>
        <v/>
      </c>
      <c r="E265" s="32"/>
      <c r="F265" s="33"/>
      <c r="G265" s="59"/>
      <c r="H265" s="58"/>
      <c r="I265" s="35"/>
      <c r="J265" s="35"/>
      <c r="K265" s="35"/>
      <c r="L265" s="35"/>
      <c r="M265" s="35"/>
      <c r="N265" s="35"/>
      <c r="O265" s="35"/>
      <c r="P265" s="35"/>
      <c r="Q265" s="34"/>
      <c r="R265" s="35"/>
      <c r="S265" s="35"/>
      <c r="T265" s="35"/>
      <c r="U265" s="35"/>
      <c r="V265" s="35"/>
      <c r="W265" s="35"/>
      <c r="X265" s="35"/>
      <c r="Y265" s="35"/>
      <c r="Z265" s="36"/>
      <c r="AA265" s="34"/>
      <c r="AB265" s="35"/>
      <c r="AC265" s="35"/>
      <c r="AD265" s="35"/>
      <c r="AE265" s="36"/>
      <c r="AF265" s="34"/>
      <c r="AG265" s="35"/>
      <c r="AH265" s="35"/>
      <c r="AI265" s="35"/>
      <c r="AJ265" s="35"/>
      <c r="AK265" s="35"/>
      <c r="AL265" s="35"/>
      <c r="AM265" s="35"/>
      <c r="AN265" s="35"/>
      <c r="AO265" s="35"/>
      <c r="AP265" s="36"/>
      <c r="AQ265" s="34"/>
      <c r="AR265" s="35"/>
      <c r="AS265" s="35"/>
      <c r="AT265" s="35"/>
      <c r="AU265" s="35"/>
      <c r="AV265" s="35"/>
      <c r="AW265" s="35"/>
      <c r="AX265" s="37"/>
      <c r="AY265" s="34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7"/>
      <c r="BP265" s="38"/>
      <c r="BQ265" s="35"/>
      <c r="BR265" s="39"/>
      <c r="BS265" s="40"/>
      <c r="BT265" s="60"/>
      <c r="BU265" s="41"/>
      <c r="BV265" s="41"/>
      <c r="BW265" s="41"/>
      <c r="BX265" s="42"/>
      <c r="BY265" s="43"/>
    </row>
    <row r="266" spans="1:77" ht="17.350000000000001" customHeight="1">
      <c r="A266" s="66" t="str">
        <f t="shared" si="13"/>
        <v>010001</v>
      </c>
      <c r="B266" s="63" t="s">
        <v>393</v>
      </c>
      <c r="C266" s="62" t="str">
        <f t="shared" si="12"/>
        <v/>
      </c>
      <c r="D266" s="66" t="str">
        <f t="shared" si="14"/>
        <v/>
      </c>
      <c r="E266" s="32"/>
      <c r="F266" s="33"/>
      <c r="G266" s="59"/>
      <c r="H266" s="58"/>
      <c r="I266" s="35"/>
      <c r="J266" s="35"/>
      <c r="K266" s="35"/>
      <c r="L266" s="35"/>
      <c r="M266" s="35"/>
      <c r="N266" s="35"/>
      <c r="O266" s="35"/>
      <c r="P266" s="35"/>
      <c r="Q266" s="34"/>
      <c r="R266" s="35"/>
      <c r="S266" s="35"/>
      <c r="T266" s="35"/>
      <c r="U266" s="35"/>
      <c r="V266" s="35"/>
      <c r="W266" s="35"/>
      <c r="X266" s="35"/>
      <c r="Y266" s="35"/>
      <c r="Z266" s="36"/>
      <c r="AA266" s="34"/>
      <c r="AB266" s="35"/>
      <c r="AC266" s="35"/>
      <c r="AD266" s="35"/>
      <c r="AE266" s="36"/>
      <c r="AF266" s="34"/>
      <c r="AG266" s="35"/>
      <c r="AH266" s="35"/>
      <c r="AI266" s="35"/>
      <c r="AJ266" s="35"/>
      <c r="AK266" s="35"/>
      <c r="AL266" s="35"/>
      <c r="AM266" s="35"/>
      <c r="AN266" s="35"/>
      <c r="AO266" s="35"/>
      <c r="AP266" s="36"/>
      <c r="AQ266" s="34"/>
      <c r="AR266" s="35"/>
      <c r="AS266" s="35"/>
      <c r="AT266" s="35"/>
      <c r="AU266" s="35"/>
      <c r="AV266" s="35"/>
      <c r="AW266" s="35"/>
      <c r="AX266" s="37"/>
      <c r="AY266" s="34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7"/>
      <c r="BP266" s="38"/>
      <c r="BQ266" s="35"/>
      <c r="BR266" s="39"/>
      <c r="BS266" s="40"/>
      <c r="BT266" s="60"/>
      <c r="BU266" s="41"/>
      <c r="BV266" s="41"/>
      <c r="BW266" s="41"/>
      <c r="BX266" s="42"/>
      <c r="BY266" s="43"/>
    </row>
    <row r="267" spans="1:77" ht="17.350000000000001" customHeight="1">
      <c r="A267" s="66" t="str">
        <f t="shared" si="13"/>
        <v>010001</v>
      </c>
      <c r="B267" s="63" t="s">
        <v>394</v>
      </c>
      <c r="C267" s="62" t="str">
        <f t="shared" si="12"/>
        <v/>
      </c>
      <c r="D267" s="66" t="str">
        <f t="shared" si="14"/>
        <v/>
      </c>
      <c r="E267" s="32"/>
      <c r="F267" s="33"/>
      <c r="G267" s="59"/>
      <c r="H267" s="58"/>
      <c r="I267" s="35"/>
      <c r="J267" s="35"/>
      <c r="K267" s="35"/>
      <c r="L267" s="35"/>
      <c r="M267" s="35"/>
      <c r="N267" s="35"/>
      <c r="O267" s="35"/>
      <c r="P267" s="35"/>
      <c r="Q267" s="34"/>
      <c r="R267" s="35"/>
      <c r="S267" s="35"/>
      <c r="T267" s="35"/>
      <c r="U267" s="35"/>
      <c r="V267" s="35"/>
      <c r="W267" s="35"/>
      <c r="X267" s="35"/>
      <c r="Y267" s="35"/>
      <c r="Z267" s="36"/>
      <c r="AA267" s="34"/>
      <c r="AB267" s="35"/>
      <c r="AC267" s="35"/>
      <c r="AD267" s="35"/>
      <c r="AE267" s="36"/>
      <c r="AF267" s="34"/>
      <c r="AG267" s="35"/>
      <c r="AH267" s="35"/>
      <c r="AI267" s="35"/>
      <c r="AJ267" s="35"/>
      <c r="AK267" s="35"/>
      <c r="AL267" s="35"/>
      <c r="AM267" s="35"/>
      <c r="AN267" s="35"/>
      <c r="AO267" s="35"/>
      <c r="AP267" s="36"/>
      <c r="AQ267" s="34"/>
      <c r="AR267" s="35"/>
      <c r="AS267" s="35"/>
      <c r="AT267" s="35"/>
      <c r="AU267" s="35"/>
      <c r="AV267" s="35"/>
      <c r="AW267" s="35"/>
      <c r="AX267" s="37"/>
      <c r="AY267" s="34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7"/>
      <c r="BP267" s="38"/>
      <c r="BQ267" s="35"/>
      <c r="BR267" s="39"/>
      <c r="BS267" s="40"/>
      <c r="BT267" s="60"/>
      <c r="BU267" s="41"/>
      <c r="BV267" s="41"/>
      <c r="BW267" s="41"/>
      <c r="BX267" s="42"/>
      <c r="BY267" s="43"/>
    </row>
    <row r="268" spans="1:77" ht="17.350000000000001" customHeight="1">
      <c r="A268" s="66" t="str">
        <f t="shared" si="13"/>
        <v>010001</v>
      </c>
      <c r="B268" s="63" t="s">
        <v>395</v>
      </c>
      <c r="C268" s="62" t="str">
        <f t="shared" si="12"/>
        <v/>
      </c>
      <c r="D268" s="66" t="str">
        <f t="shared" si="14"/>
        <v/>
      </c>
      <c r="E268" s="32"/>
      <c r="F268" s="33"/>
      <c r="G268" s="59"/>
      <c r="H268" s="58"/>
      <c r="I268" s="35"/>
      <c r="J268" s="35"/>
      <c r="K268" s="35"/>
      <c r="L268" s="35"/>
      <c r="M268" s="35"/>
      <c r="N268" s="35"/>
      <c r="O268" s="35"/>
      <c r="P268" s="35"/>
      <c r="Q268" s="34"/>
      <c r="R268" s="35"/>
      <c r="S268" s="35"/>
      <c r="T268" s="35"/>
      <c r="U268" s="35"/>
      <c r="V268" s="35"/>
      <c r="W268" s="35"/>
      <c r="X268" s="35"/>
      <c r="Y268" s="35"/>
      <c r="Z268" s="36"/>
      <c r="AA268" s="34"/>
      <c r="AB268" s="35"/>
      <c r="AC268" s="35"/>
      <c r="AD268" s="35"/>
      <c r="AE268" s="36"/>
      <c r="AF268" s="34"/>
      <c r="AG268" s="35"/>
      <c r="AH268" s="35"/>
      <c r="AI268" s="35"/>
      <c r="AJ268" s="35"/>
      <c r="AK268" s="35"/>
      <c r="AL268" s="35"/>
      <c r="AM268" s="35"/>
      <c r="AN268" s="35"/>
      <c r="AO268" s="35"/>
      <c r="AP268" s="36"/>
      <c r="AQ268" s="34"/>
      <c r="AR268" s="35"/>
      <c r="AS268" s="35"/>
      <c r="AT268" s="35"/>
      <c r="AU268" s="35"/>
      <c r="AV268" s="35"/>
      <c r="AW268" s="35"/>
      <c r="AX268" s="37"/>
      <c r="AY268" s="34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7"/>
      <c r="BP268" s="38"/>
      <c r="BQ268" s="35"/>
      <c r="BR268" s="39"/>
      <c r="BS268" s="40"/>
      <c r="BT268" s="60"/>
      <c r="BU268" s="41"/>
      <c r="BV268" s="41"/>
      <c r="BW268" s="41"/>
      <c r="BX268" s="42"/>
      <c r="BY268" s="43"/>
    </row>
    <row r="269" spans="1:77" ht="17.350000000000001" customHeight="1">
      <c r="A269" s="66" t="str">
        <f t="shared" si="13"/>
        <v>010001</v>
      </c>
      <c r="B269" s="63" t="s">
        <v>396</v>
      </c>
      <c r="C269" s="62" t="str">
        <f t="shared" si="12"/>
        <v/>
      </c>
      <c r="D269" s="66" t="str">
        <f t="shared" si="14"/>
        <v/>
      </c>
      <c r="E269" s="32"/>
      <c r="F269" s="33"/>
      <c r="G269" s="59"/>
      <c r="H269" s="58"/>
      <c r="I269" s="35"/>
      <c r="J269" s="35"/>
      <c r="K269" s="35"/>
      <c r="L269" s="35"/>
      <c r="M269" s="35"/>
      <c r="N269" s="35"/>
      <c r="O269" s="35"/>
      <c r="P269" s="35"/>
      <c r="Q269" s="34"/>
      <c r="R269" s="35"/>
      <c r="S269" s="35"/>
      <c r="T269" s="35"/>
      <c r="U269" s="35"/>
      <c r="V269" s="35"/>
      <c r="W269" s="35"/>
      <c r="X269" s="35"/>
      <c r="Y269" s="35"/>
      <c r="Z269" s="36"/>
      <c r="AA269" s="34"/>
      <c r="AB269" s="35"/>
      <c r="AC269" s="35"/>
      <c r="AD269" s="35"/>
      <c r="AE269" s="36"/>
      <c r="AF269" s="34"/>
      <c r="AG269" s="35"/>
      <c r="AH269" s="35"/>
      <c r="AI269" s="35"/>
      <c r="AJ269" s="35"/>
      <c r="AK269" s="35"/>
      <c r="AL269" s="35"/>
      <c r="AM269" s="35"/>
      <c r="AN269" s="35"/>
      <c r="AO269" s="35"/>
      <c r="AP269" s="36"/>
      <c r="AQ269" s="34"/>
      <c r="AR269" s="35"/>
      <c r="AS269" s="35"/>
      <c r="AT269" s="35"/>
      <c r="AU269" s="35"/>
      <c r="AV269" s="35"/>
      <c r="AW269" s="35"/>
      <c r="AX269" s="37"/>
      <c r="AY269" s="34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7"/>
      <c r="BP269" s="38"/>
      <c r="BQ269" s="35"/>
      <c r="BR269" s="39"/>
      <c r="BS269" s="40"/>
      <c r="BT269" s="60"/>
      <c r="BU269" s="41"/>
      <c r="BV269" s="41"/>
      <c r="BW269" s="41"/>
      <c r="BX269" s="42"/>
      <c r="BY269" s="43"/>
    </row>
    <row r="270" spans="1:77" ht="17.350000000000001" customHeight="1">
      <c r="A270" s="66" t="str">
        <f t="shared" si="13"/>
        <v>010001</v>
      </c>
      <c r="B270" s="63" t="s">
        <v>397</v>
      </c>
      <c r="C270" s="62" t="str">
        <f t="shared" si="12"/>
        <v/>
      </c>
      <c r="D270" s="66" t="str">
        <f t="shared" si="14"/>
        <v/>
      </c>
      <c r="E270" s="32"/>
      <c r="F270" s="33"/>
      <c r="G270" s="59"/>
      <c r="H270" s="58"/>
      <c r="I270" s="35"/>
      <c r="J270" s="35"/>
      <c r="K270" s="35"/>
      <c r="L270" s="35"/>
      <c r="M270" s="35"/>
      <c r="N270" s="35"/>
      <c r="O270" s="35"/>
      <c r="P270" s="35"/>
      <c r="Q270" s="34"/>
      <c r="R270" s="35"/>
      <c r="S270" s="35"/>
      <c r="T270" s="35"/>
      <c r="U270" s="35"/>
      <c r="V270" s="35"/>
      <c r="W270" s="35"/>
      <c r="X270" s="35"/>
      <c r="Y270" s="35"/>
      <c r="Z270" s="36"/>
      <c r="AA270" s="34"/>
      <c r="AB270" s="35"/>
      <c r="AC270" s="35"/>
      <c r="AD270" s="35"/>
      <c r="AE270" s="36"/>
      <c r="AF270" s="34"/>
      <c r="AG270" s="35"/>
      <c r="AH270" s="35"/>
      <c r="AI270" s="35"/>
      <c r="AJ270" s="35"/>
      <c r="AK270" s="35"/>
      <c r="AL270" s="35"/>
      <c r="AM270" s="35"/>
      <c r="AN270" s="35"/>
      <c r="AO270" s="35"/>
      <c r="AP270" s="36"/>
      <c r="AQ270" s="34"/>
      <c r="AR270" s="35"/>
      <c r="AS270" s="35"/>
      <c r="AT270" s="35"/>
      <c r="AU270" s="35"/>
      <c r="AV270" s="35"/>
      <c r="AW270" s="35"/>
      <c r="AX270" s="37"/>
      <c r="AY270" s="34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7"/>
      <c r="BP270" s="38"/>
      <c r="BQ270" s="35"/>
      <c r="BR270" s="39"/>
      <c r="BS270" s="40"/>
      <c r="BT270" s="60"/>
      <c r="BU270" s="41"/>
      <c r="BV270" s="41"/>
      <c r="BW270" s="41"/>
      <c r="BX270" s="42"/>
      <c r="BY270" s="43"/>
    </row>
    <row r="271" spans="1:77" ht="17.350000000000001" customHeight="1">
      <c r="A271" s="66" t="str">
        <f t="shared" si="13"/>
        <v>010001</v>
      </c>
      <c r="B271" s="63" t="s">
        <v>398</v>
      </c>
      <c r="C271" s="62" t="str">
        <f t="shared" si="12"/>
        <v/>
      </c>
      <c r="D271" s="66" t="str">
        <f t="shared" si="14"/>
        <v/>
      </c>
      <c r="E271" s="32"/>
      <c r="F271" s="33"/>
      <c r="G271" s="59"/>
      <c r="H271" s="58"/>
      <c r="I271" s="35"/>
      <c r="J271" s="35"/>
      <c r="K271" s="35"/>
      <c r="L271" s="35"/>
      <c r="M271" s="35"/>
      <c r="N271" s="35"/>
      <c r="O271" s="35"/>
      <c r="P271" s="35"/>
      <c r="Q271" s="34"/>
      <c r="R271" s="35"/>
      <c r="S271" s="35"/>
      <c r="T271" s="35"/>
      <c r="U271" s="35"/>
      <c r="V271" s="35"/>
      <c r="W271" s="35"/>
      <c r="X271" s="35"/>
      <c r="Y271" s="35"/>
      <c r="Z271" s="36"/>
      <c r="AA271" s="34"/>
      <c r="AB271" s="35"/>
      <c r="AC271" s="35"/>
      <c r="AD271" s="35"/>
      <c r="AE271" s="36"/>
      <c r="AF271" s="34"/>
      <c r="AG271" s="35"/>
      <c r="AH271" s="35"/>
      <c r="AI271" s="35"/>
      <c r="AJ271" s="35"/>
      <c r="AK271" s="35"/>
      <c r="AL271" s="35"/>
      <c r="AM271" s="35"/>
      <c r="AN271" s="35"/>
      <c r="AO271" s="35"/>
      <c r="AP271" s="36"/>
      <c r="AQ271" s="34"/>
      <c r="AR271" s="35"/>
      <c r="AS271" s="35"/>
      <c r="AT271" s="35"/>
      <c r="AU271" s="35"/>
      <c r="AV271" s="35"/>
      <c r="AW271" s="35"/>
      <c r="AX271" s="37"/>
      <c r="AY271" s="34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7"/>
      <c r="BP271" s="38"/>
      <c r="BQ271" s="35"/>
      <c r="BR271" s="39"/>
      <c r="BS271" s="40"/>
      <c r="BT271" s="60"/>
      <c r="BU271" s="41"/>
      <c r="BV271" s="41"/>
      <c r="BW271" s="41"/>
      <c r="BX271" s="42"/>
      <c r="BY271" s="43"/>
    </row>
    <row r="272" spans="1:77" ht="17.350000000000001" customHeight="1">
      <c r="A272" s="66" t="str">
        <f t="shared" si="13"/>
        <v>010001</v>
      </c>
      <c r="B272" s="63" t="s">
        <v>399</v>
      </c>
      <c r="C272" s="62" t="str">
        <f t="shared" si="12"/>
        <v/>
      </c>
      <c r="D272" s="66" t="str">
        <f t="shared" si="14"/>
        <v/>
      </c>
      <c r="E272" s="32"/>
      <c r="F272" s="33"/>
      <c r="G272" s="59"/>
      <c r="H272" s="58"/>
      <c r="I272" s="35"/>
      <c r="J272" s="35"/>
      <c r="K272" s="35"/>
      <c r="L272" s="35"/>
      <c r="M272" s="35"/>
      <c r="N272" s="35"/>
      <c r="O272" s="35"/>
      <c r="P272" s="35"/>
      <c r="Q272" s="34"/>
      <c r="R272" s="35"/>
      <c r="S272" s="35"/>
      <c r="T272" s="35"/>
      <c r="U272" s="35"/>
      <c r="V272" s="35"/>
      <c r="W272" s="35"/>
      <c r="X272" s="35"/>
      <c r="Y272" s="35"/>
      <c r="Z272" s="36"/>
      <c r="AA272" s="34"/>
      <c r="AB272" s="35"/>
      <c r="AC272" s="35"/>
      <c r="AD272" s="35"/>
      <c r="AE272" s="36"/>
      <c r="AF272" s="34"/>
      <c r="AG272" s="35"/>
      <c r="AH272" s="35"/>
      <c r="AI272" s="35"/>
      <c r="AJ272" s="35"/>
      <c r="AK272" s="35"/>
      <c r="AL272" s="35"/>
      <c r="AM272" s="35"/>
      <c r="AN272" s="35"/>
      <c r="AO272" s="35"/>
      <c r="AP272" s="36"/>
      <c r="AQ272" s="34"/>
      <c r="AR272" s="35"/>
      <c r="AS272" s="35"/>
      <c r="AT272" s="35"/>
      <c r="AU272" s="35"/>
      <c r="AV272" s="35"/>
      <c r="AW272" s="35"/>
      <c r="AX272" s="37"/>
      <c r="AY272" s="34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7"/>
      <c r="BP272" s="38"/>
      <c r="BQ272" s="35"/>
      <c r="BR272" s="39"/>
      <c r="BS272" s="40"/>
      <c r="BT272" s="60"/>
      <c r="BU272" s="41"/>
      <c r="BV272" s="41"/>
      <c r="BW272" s="41"/>
      <c r="BX272" s="42"/>
      <c r="BY272" s="43"/>
    </row>
    <row r="273" spans="1:77" ht="17.350000000000001" customHeight="1">
      <c r="A273" s="66" t="str">
        <f t="shared" si="13"/>
        <v>010001</v>
      </c>
      <c r="B273" s="63" t="s">
        <v>400</v>
      </c>
      <c r="C273" s="62" t="str">
        <f t="shared" si="12"/>
        <v/>
      </c>
      <c r="D273" s="66" t="str">
        <f t="shared" si="14"/>
        <v/>
      </c>
      <c r="E273" s="32"/>
      <c r="F273" s="33"/>
      <c r="G273" s="59"/>
      <c r="H273" s="58"/>
      <c r="I273" s="35"/>
      <c r="J273" s="35"/>
      <c r="K273" s="35"/>
      <c r="L273" s="35"/>
      <c r="M273" s="35"/>
      <c r="N273" s="35"/>
      <c r="O273" s="35"/>
      <c r="P273" s="35"/>
      <c r="Q273" s="34"/>
      <c r="R273" s="35"/>
      <c r="S273" s="35"/>
      <c r="T273" s="35"/>
      <c r="U273" s="35"/>
      <c r="V273" s="35"/>
      <c r="W273" s="35"/>
      <c r="X273" s="35"/>
      <c r="Y273" s="35"/>
      <c r="Z273" s="36"/>
      <c r="AA273" s="34"/>
      <c r="AB273" s="35"/>
      <c r="AC273" s="35"/>
      <c r="AD273" s="35"/>
      <c r="AE273" s="36"/>
      <c r="AF273" s="34"/>
      <c r="AG273" s="35"/>
      <c r="AH273" s="35"/>
      <c r="AI273" s="35"/>
      <c r="AJ273" s="35"/>
      <c r="AK273" s="35"/>
      <c r="AL273" s="35"/>
      <c r="AM273" s="35"/>
      <c r="AN273" s="35"/>
      <c r="AO273" s="35"/>
      <c r="AP273" s="36"/>
      <c r="AQ273" s="34"/>
      <c r="AR273" s="35"/>
      <c r="AS273" s="35"/>
      <c r="AT273" s="35"/>
      <c r="AU273" s="35"/>
      <c r="AV273" s="35"/>
      <c r="AW273" s="35"/>
      <c r="AX273" s="37"/>
      <c r="AY273" s="34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7"/>
      <c r="BP273" s="38"/>
      <c r="BQ273" s="35"/>
      <c r="BR273" s="39"/>
      <c r="BS273" s="40"/>
      <c r="BT273" s="60"/>
      <c r="BU273" s="41"/>
      <c r="BV273" s="41"/>
      <c r="BW273" s="41"/>
      <c r="BX273" s="42"/>
      <c r="BY273" s="43"/>
    </row>
    <row r="274" spans="1:77" ht="17.350000000000001" customHeight="1">
      <c r="A274" s="66" t="str">
        <f t="shared" si="13"/>
        <v>010001</v>
      </c>
      <c r="B274" s="63" t="s">
        <v>401</v>
      </c>
      <c r="C274" s="62" t="str">
        <f t="shared" si="12"/>
        <v/>
      </c>
      <c r="D274" s="66" t="str">
        <f t="shared" si="14"/>
        <v/>
      </c>
      <c r="E274" s="32"/>
      <c r="F274" s="33"/>
      <c r="G274" s="59"/>
      <c r="H274" s="58"/>
      <c r="I274" s="35"/>
      <c r="J274" s="35"/>
      <c r="K274" s="35"/>
      <c r="L274" s="35"/>
      <c r="M274" s="35"/>
      <c r="N274" s="35"/>
      <c r="O274" s="35"/>
      <c r="P274" s="35"/>
      <c r="Q274" s="34"/>
      <c r="R274" s="35"/>
      <c r="S274" s="35"/>
      <c r="T274" s="35"/>
      <c r="U274" s="35"/>
      <c r="V274" s="35"/>
      <c r="W274" s="35"/>
      <c r="X274" s="35"/>
      <c r="Y274" s="35"/>
      <c r="Z274" s="36"/>
      <c r="AA274" s="34"/>
      <c r="AB274" s="35"/>
      <c r="AC274" s="35"/>
      <c r="AD274" s="35"/>
      <c r="AE274" s="36"/>
      <c r="AF274" s="34"/>
      <c r="AG274" s="35"/>
      <c r="AH274" s="35"/>
      <c r="AI274" s="35"/>
      <c r="AJ274" s="35"/>
      <c r="AK274" s="35"/>
      <c r="AL274" s="35"/>
      <c r="AM274" s="35"/>
      <c r="AN274" s="35"/>
      <c r="AO274" s="35"/>
      <c r="AP274" s="36"/>
      <c r="AQ274" s="34"/>
      <c r="AR274" s="35"/>
      <c r="AS274" s="35"/>
      <c r="AT274" s="35"/>
      <c r="AU274" s="35"/>
      <c r="AV274" s="35"/>
      <c r="AW274" s="35"/>
      <c r="AX274" s="37"/>
      <c r="AY274" s="34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7"/>
      <c r="BP274" s="38"/>
      <c r="BQ274" s="35"/>
      <c r="BR274" s="39"/>
      <c r="BS274" s="40"/>
      <c r="BT274" s="60"/>
      <c r="BU274" s="41"/>
      <c r="BV274" s="41"/>
      <c r="BW274" s="41"/>
      <c r="BX274" s="42"/>
      <c r="BY274" s="43"/>
    </row>
    <row r="275" spans="1:77" ht="17.350000000000001" customHeight="1">
      <c r="A275" s="66" t="str">
        <f t="shared" si="13"/>
        <v>010001</v>
      </c>
      <c r="B275" s="63" t="s">
        <v>402</v>
      </c>
      <c r="C275" s="62" t="str">
        <f t="shared" si="12"/>
        <v/>
      </c>
      <c r="D275" s="66" t="str">
        <f t="shared" si="14"/>
        <v/>
      </c>
      <c r="E275" s="32"/>
      <c r="F275" s="33"/>
      <c r="G275" s="59"/>
      <c r="H275" s="58"/>
      <c r="I275" s="35"/>
      <c r="J275" s="35"/>
      <c r="K275" s="35"/>
      <c r="L275" s="35"/>
      <c r="M275" s="35"/>
      <c r="N275" s="35"/>
      <c r="O275" s="35"/>
      <c r="P275" s="35"/>
      <c r="Q275" s="34"/>
      <c r="R275" s="35"/>
      <c r="S275" s="35"/>
      <c r="T275" s="35"/>
      <c r="U275" s="35"/>
      <c r="V275" s="35"/>
      <c r="W275" s="35"/>
      <c r="X275" s="35"/>
      <c r="Y275" s="35"/>
      <c r="Z275" s="36"/>
      <c r="AA275" s="34"/>
      <c r="AB275" s="35"/>
      <c r="AC275" s="35"/>
      <c r="AD275" s="35"/>
      <c r="AE275" s="36"/>
      <c r="AF275" s="34"/>
      <c r="AG275" s="35"/>
      <c r="AH275" s="35"/>
      <c r="AI275" s="35"/>
      <c r="AJ275" s="35"/>
      <c r="AK275" s="35"/>
      <c r="AL275" s="35"/>
      <c r="AM275" s="35"/>
      <c r="AN275" s="35"/>
      <c r="AO275" s="35"/>
      <c r="AP275" s="36"/>
      <c r="AQ275" s="34"/>
      <c r="AR275" s="35"/>
      <c r="AS275" s="35"/>
      <c r="AT275" s="35"/>
      <c r="AU275" s="35"/>
      <c r="AV275" s="35"/>
      <c r="AW275" s="35"/>
      <c r="AX275" s="37"/>
      <c r="AY275" s="34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7"/>
      <c r="BP275" s="38"/>
      <c r="BQ275" s="35"/>
      <c r="BR275" s="39"/>
      <c r="BS275" s="40"/>
      <c r="BT275" s="60"/>
      <c r="BU275" s="41"/>
      <c r="BV275" s="41"/>
      <c r="BW275" s="41"/>
      <c r="BX275" s="42"/>
      <c r="BY275" s="43"/>
    </row>
    <row r="276" spans="1:77" ht="17.350000000000001" customHeight="1">
      <c r="A276" s="66" t="str">
        <f t="shared" si="13"/>
        <v>010001</v>
      </c>
      <c r="B276" s="63" t="s">
        <v>403</v>
      </c>
      <c r="C276" s="62" t="str">
        <f t="shared" si="12"/>
        <v/>
      </c>
      <c r="D276" s="66" t="str">
        <f t="shared" si="14"/>
        <v/>
      </c>
      <c r="E276" s="32"/>
      <c r="F276" s="33"/>
      <c r="G276" s="59"/>
      <c r="H276" s="58"/>
      <c r="I276" s="35"/>
      <c r="J276" s="35"/>
      <c r="K276" s="35"/>
      <c r="L276" s="35"/>
      <c r="M276" s="35"/>
      <c r="N276" s="35"/>
      <c r="O276" s="35"/>
      <c r="P276" s="35"/>
      <c r="Q276" s="34"/>
      <c r="R276" s="35"/>
      <c r="S276" s="35"/>
      <c r="T276" s="35"/>
      <c r="U276" s="35"/>
      <c r="V276" s="35"/>
      <c r="W276" s="35"/>
      <c r="X276" s="35"/>
      <c r="Y276" s="35"/>
      <c r="Z276" s="36"/>
      <c r="AA276" s="34"/>
      <c r="AB276" s="35"/>
      <c r="AC276" s="35"/>
      <c r="AD276" s="35"/>
      <c r="AE276" s="36"/>
      <c r="AF276" s="34"/>
      <c r="AG276" s="35"/>
      <c r="AH276" s="35"/>
      <c r="AI276" s="35"/>
      <c r="AJ276" s="35"/>
      <c r="AK276" s="35"/>
      <c r="AL276" s="35"/>
      <c r="AM276" s="35"/>
      <c r="AN276" s="35"/>
      <c r="AO276" s="35"/>
      <c r="AP276" s="36"/>
      <c r="AQ276" s="34"/>
      <c r="AR276" s="35"/>
      <c r="AS276" s="35"/>
      <c r="AT276" s="35"/>
      <c r="AU276" s="35"/>
      <c r="AV276" s="35"/>
      <c r="AW276" s="35"/>
      <c r="AX276" s="37"/>
      <c r="AY276" s="34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7"/>
      <c r="BP276" s="38"/>
      <c r="BQ276" s="35"/>
      <c r="BR276" s="39"/>
      <c r="BS276" s="40"/>
      <c r="BT276" s="60"/>
      <c r="BU276" s="41"/>
      <c r="BV276" s="41"/>
      <c r="BW276" s="41"/>
      <c r="BX276" s="42"/>
      <c r="BY276" s="43"/>
    </row>
    <row r="277" spans="1:77" ht="17.350000000000001" customHeight="1">
      <c r="A277" s="66" t="str">
        <f t="shared" si="13"/>
        <v>010001</v>
      </c>
      <c r="B277" s="63" t="s">
        <v>404</v>
      </c>
      <c r="C277" s="62" t="str">
        <f t="shared" si="12"/>
        <v/>
      </c>
      <c r="D277" s="66" t="str">
        <f t="shared" si="14"/>
        <v/>
      </c>
      <c r="E277" s="32"/>
      <c r="F277" s="33"/>
      <c r="G277" s="59"/>
      <c r="H277" s="58"/>
      <c r="I277" s="35"/>
      <c r="J277" s="35"/>
      <c r="K277" s="35"/>
      <c r="L277" s="35"/>
      <c r="M277" s="35"/>
      <c r="N277" s="35"/>
      <c r="O277" s="35"/>
      <c r="P277" s="35"/>
      <c r="Q277" s="34"/>
      <c r="R277" s="35"/>
      <c r="S277" s="35"/>
      <c r="T277" s="35"/>
      <c r="U277" s="35"/>
      <c r="V277" s="35"/>
      <c r="W277" s="35"/>
      <c r="X277" s="35"/>
      <c r="Y277" s="35"/>
      <c r="Z277" s="36"/>
      <c r="AA277" s="34"/>
      <c r="AB277" s="35"/>
      <c r="AC277" s="35"/>
      <c r="AD277" s="35"/>
      <c r="AE277" s="36"/>
      <c r="AF277" s="34"/>
      <c r="AG277" s="35"/>
      <c r="AH277" s="35"/>
      <c r="AI277" s="35"/>
      <c r="AJ277" s="35"/>
      <c r="AK277" s="35"/>
      <c r="AL277" s="35"/>
      <c r="AM277" s="35"/>
      <c r="AN277" s="35"/>
      <c r="AO277" s="35"/>
      <c r="AP277" s="36"/>
      <c r="AQ277" s="34"/>
      <c r="AR277" s="35"/>
      <c r="AS277" s="35"/>
      <c r="AT277" s="35"/>
      <c r="AU277" s="35"/>
      <c r="AV277" s="35"/>
      <c r="AW277" s="35"/>
      <c r="AX277" s="37"/>
      <c r="AY277" s="34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7"/>
      <c r="BP277" s="38"/>
      <c r="BQ277" s="35"/>
      <c r="BR277" s="39"/>
      <c r="BS277" s="40"/>
      <c r="BT277" s="60"/>
      <c r="BU277" s="41"/>
      <c r="BV277" s="41"/>
      <c r="BW277" s="41"/>
      <c r="BX277" s="42"/>
      <c r="BY277" s="43"/>
    </row>
    <row r="278" spans="1:77" ht="17.350000000000001" customHeight="1">
      <c r="A278" s="66" t="str">
        <f t="shared" si="13"/>
        <v>010001</v>
      </c>
      <c r="B278" s="63" t="s">
        <v>405</v>
      </c>
      <c r="C278" s="62" t="str">
        <f t="shared" si="12"/>
        <v/>
      </c>
      <c r="D278" s="66" t="str">
        <f t="shared" si="14"/>
        <v/>
      </c>
      <c r="E278" s="32"/>
      <c r="F278" s="33"/>
      <c r="G278" s="59"/>
      <c r="H278" s="58"/>
      <c r="I278" s="35"/>
      <c r="J278" s="35"/>
      <c r="K278" s="35"/>
      <c r="L278" s="35"/>
      <c r="M278" s="35"/>
      <c r="N278" s="35"/>
      <c r="O278" s="35"/>
      <c r="P278" s="35"/>
      <c r="Q278" s="34"/>
      <c r="R278" s="35"/>
      <c r="S278" s="35"/>
      <c r="T278" s="35"/>
      <c r="U278" s="35"/>
      <c r="V278" s="35"/>
      <c r="W278" s="35"/>
      <c r="X278" s="35"/>
      <c r="Y278" s="35"/>
      <c r="Z278" s="36"/>
      <c r="AA278" s="34"/>
      <c r="AB278" s="35"/>
      <c r="AC278" s="35"/>
      <c r="AD278" s="35"/>
      <c r="AE278" s="36"/>
      <c r="AF278" s="34"/>
      <c r="AG278" s="35"/>
      <c r="AH278" s="35"/>
      <c r="AI278" s="35"/>
      <c r="AJ278" s="35"/>
      <c r="AK278" s="35"/>
      <c r="AL278" s="35"/>
      <c r="AM278" s="35"/>
      <c r="AN278" s="35"/>
      <c r="AO278" s="35"/>
      <c r="AP278" s="36"/>
      <c r="AQ278" s="34"/>
      <c r="AR278" s="35"/>
      <c r="AS278" s="35"/>
      <c r="AT278" s="35"/>
      <c r="AU278" s="35"/>
      <c r="AV278" s="35"/>
      <c r="AW278" s="35"/>
      <c r="AX278" s="37"/>
      <c r="AY278" s="34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7"/>
      <c r="BP278" s="38"/>
      <c r="BQ278" s="35"/>
      <c r="BR278" s="39"/>
      <c r="BS278" s="40"/>
      <c r="BT278" s="60"/>
      <c r="BU278" s="41"/>
      <c r="BV278" s="41"/>
      <c r="BW278" s="41"/>
      <c r="BX278" s="42"/>
      <c r="BY278" s="43"/>
    </row>
    <row r="279" spans="1:77" ht="17.350000000000001" customHeight="1">
      <c r="A279" s="66" t="str">
        <f t="shared" si="13"/>
        <v>010001</v>
      </c>
      <c r="B279" s="63" t="s">
        <v>406</v>
      </c>
      <c r="C279" s="62" t="str">
        <f t="shared" si="12"/>
        <v/>
      </c>
      <c r="D279" s="66" t="str">
        <f t="shared" si="14"/>
        <v/>
      </c>
      <c r="E279" s="32"/>
      <c r="F279" s="33"/>
      <c r="G279" s="59"/>
      <c r="H279" s="58"/>
      <c r="I279" s="35"/>
      <c r="J279" s="35"/>
      <c r="K279" s="35"/>
      <c r="L279" s="35"/>
      <c r="M279" s="35"/>
      <c r="N279" s="35"/>
      <c r="O279" s="35"/>
      <c r="P279" s="35"/>
      <c r="Q279" s="34"/>
      <c r="R279" s="35"/>
      <c r="S279" s="35"/>
      <c r="T279" s="35"/>
      <c r="U279" s="35"/>
      <c r="V279" s="35"/>
      <c r="W279" s="35"/>
      <c r="X279" s="35"/>
      <c r="Y279" s="35"/>
      <c r="Z279" s="36"/>
      <c r="AA279" s="34"/>
      <c r="AB279" s="35"/>
      <c r="AC279" s="35"/>
      <c r="AD279" s="35"/>
      <c r="AE279" s="36"/>
      <c r="AF279" s="34"/>
      <c r="AG279" s="35"/>
      <c r="AH279" s="35"/>
      <c r="AI279" s="35"/>
      <c r="AJ279" s="35"/>
      <c r="AK279" s="35"/>
      <c r="AL279" s="35"/>
      <c r="AM279" s="35"/>
      <c r="AN279" s="35"/>
      <c r="AO279" s="35"/>
      <c r="AP279" s="36"/>
      <c r="AQ279" s="34"/>
      <c r="AR279" s="35"/>
      <c r="AS279" s="35"/>
      <c r="AT279" s="35"/>
      <c r="AU279" s="35"/>
      <c r="AV279" s="35"/>
      <c r="AW279" s="35"/>
      <c r="AX279" s="37"/>
      <c r="AY279" s="34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7"/>
      <c r="BP279" s="38"/>
      <c r="BQ279" s="35"/>
      <c r="BR279" s="39"/>
      <c r="BS279" s="40"/>
      <c r="BT279" s="60"/>
      <c r="BU279" s="41"/>
      <c r="BV279" s="41"/>
      <c r="BW279" s="41"/>
      <c r="BX279" s="42"/>
      <c r="BY279" s="43"/>
    </row>
    <row r="280" spans="1:77" ht="17.350000000000001" customHeight="1">
      <c r="A280" s="66" t="str">
        <f t="shared" si="13"/>
        <v>010001</v>
      </c>
      <c r="B280" s="63" t="s">
        <v>407</v>
      </c>
      <c r="C280" s="62" t="str">
        <f t="shared" si="12"/>
        <v/>
      </c>
      <c r="D280" s="66" t="str">
        <f t="shared" si="14"/>
        <v/>
      </c>
      <c r="E280" s="32"/>
      <c r="F280" s="33"/>
      <c r="G280" s="59"/>
      <c r="H280" s="58"/>
      <c r="I280" s="35"/>
      <c r="J280" s="35"/>
      <c r="K280" s="35"/>
      <c r="L280" s="35"/>
      <c r="M280" s="35"/>
      <c r="N280" s="35"/>
      <c r="O280" s="35"/>
      <c r="P280" s="35"/>
      <c r="Q280" s="34"/>
      <c r="R280" s="35"/>
      <c r="S280" s="35"/>
      <c r="T280" s="35"/>
      <c r="U280" s="35"/>
      <c r="V280" s="35"/>
      <c r="W280" s="35"/>
      <c r="X280" s="35"/>
      <c r="Y280" s="35"/>
      <c r="Z280" s="36"/>
      <c r="AA280" s="34"/>
      <c r="AB280" s="35"/>
      <c r="AC280" s="35"/>
      <c r="AD280" s="35"/>
      <c r="AE280" s="36"/>
      <c r="AF280" s="34"/>
      <c r="AG280" s="35"/>
      <c r="AH280" s="35"/>
      <c r="AI280" s="35"/>
      <c r="AJ280" s="35"/>
      <c r="AK280" s="35"/>
      <c r="AL280" s="35"/>
      <c r="AM280" s="35"/>
      <c r="AN280" s="35"/>
      <c r="AO280" s="35"/>
      <c r="AP280" s="36"/>
      <c r="AQ280" s="34"/>
      <c r="AR280" s="35"/>
      <c r="AS280" s="35"/>
      <c r="AT280" s="35"/>
      <c r="AU280" s="35"/>
      <c r="AV280" s="35"/>
      <c r="AW280" s="35"/>
      <c r="AX280" s="37"/>
      <c r="AY280" s="34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7"/>
      <c r="BP280" s="38"/>
      <c r="BQ280" s="35"/>
      <c r="BR280" s="39"/>
      <c r="BS280" s="40"/>
      <c r="BT280" s="60"/>
      <c r="BU280" s="41"/>
      <c r="BV280" s="41"/>
      <c r="BW280" s="41"/>
      <c r="BX280" s="42"/>
      <c r="BY280" s="43"/>
    </row>
    <row r="281" spans="1:77" ht="17.350000000000001" customHeight="1">
      <c r="A281" s="66" t="str">
        <f t="shared" si="13"/>
        <v>010001</v>
      </c>
      <c r="B281" s="63" t="s">
        <v>408</v>
      </c>
      <c r="C281" s="62" t="str">
        <f t="shared" si="12"/>
        <v/>
      </c>
      <c r="D281" s="66" t="str">
        <f t="shared" si="14"/>
        <v/>
      </c>
      <c r="E281" s="32"/>
      <c r="F281" s="33"/>
      <c r="G281" s="59"/>
      <c r="H281" s="58"/>
      <c r="I281" s="35"/>
      <c r="J281" s="35"/>
      <c r="K281" s="35"/>
      <c r="L281" s="35"/>
      <c r="M281" s="35"/>
      <c r="N281" s="35"/>
      <c r="O281" s="35"/>
      <c r="P281" s="35"/>
      <c r="Q281" s="34"/>
      <c r="R281" s="35"/>
      <c r="S281" s="35"/>
      <c r="T281" s="35"/>
      <c r="U281" s="35"/>
      <c r="V281" s="35"/>
      <c r="W281" s="35"/>
      <c r="X281" s="35"/>
      <c r="Y281" s="35"/>
      <c r="Z281" s="36"/>
      <c r="AA281" s="34"/>
      <c r="AB281" s="35"/>
      <c r="AC281" s="35"/>
      <c r="AD281" s="35"/>
      <c r="AE281" s="36"/>
      <c r="AF281" s="34"/>
      <c r="AG281" s="35"/>
      <c r="AH281" s="35"/>
      <c r="AI281" s="35"/>
      <c r="AJ281" s="35"/>
      <c r="AK281" s="35"/>
      <c r="AL281" s="35"/>
      <c r="AM281" s="35"/>
      <c r="AN281" s="35"/>
      <c r="AO281" s="35"/>
      <c r="AP281" s="36"/>
      <c r="AQ281" s="34"/>
      <c r="AR281" s="35"/>
      <c r="AS281" s="35"/>
      <c r="AT281" s="35"/>
      <c r="AU281" s="35"/>
      <c r="AV281" s="35"/>
      <c r="AW281" s="35"/>
      <c r="AX281" s="37"/>
      <c r="AY281" s="34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7"/>
      <c r="BP281" s="38"/>
      <c r="BQ281" s="35"/>
      <c r="BR281" s="39"/>
      <c r="BS281" s="40"/>
      <c r="BT281" s="60"/>
      <c r="BU281" s="41"/>
      <c r="BV281" s="41"/>
      <c r="BW281" s="41"/>
      <c r="BX281" s="42"/>
      <c r="BY281" s="43"/>
    </row>
    <row r="282" spans="1:77" ht="17.350000000000001" customHeight="1">
      <c r="A282" s="66" t="str">
        <f t="shared" si="13"/>
        <v>010001</v>
      </c>
      <c r="B282" s="63" t="s">
        <v>409</v>
      </c>
      <c r="C282" s="62" t="str">
        <f t="shared" si="12"/>
        <v/>
      </c>
      <c r="D282" s="66" t="str">
        <f t="shared" si="14"/>
        <v/>
      </c>
      <c r="E282" s="32"/>
      <c r="F282" s="33"/>
      <c r="G282" s="59"/>
      <c r="H282" s="58"/>
      <c r="I282" s="35"/>
      <c r="J282" s="35"/>
      <c r="K282" s="35"/>
      <c r="L282" s="35"/>
      <c r="M282" s="35"/>
      <c r="N282" s="35"/>
      <c r="O282" s="35"/>
      <c r="P282" s="35"/>
      <c r="Q282" s="34"/>
      <c r="R282" s="35"/>
      <c r="S282" s="35"/>
      <c r="T282" s="35"/>
      <c r="U282" s="35"/>
      <c r="V282" s="35"/>
      <c r="W282" s="35"/>
      <c r="X282" s="35"/>
      <c r="Y282" s="35"/>
      <c r="Z282" s="36"/>
      <c r="AA282" s="34"/>
      <c r="AB282" s="35"/>
      <c r="AC282" s="35"/>
      <c r="AD282" s="35"/>
      <c r="AE282" s="36"/>
      <c r="AF282" s="34"/>
      <c r="AG282" s="35"/>
      <c r="AH282" s="35"/>
      <c r="AI282" s="35"/>
      <c r="AJ282" s="35"/>
      <c r="AK282" s="35"/>
      <c r="AL282" s="35"/>
      <c r="AM282" s="35"/>
      <c r="AN282" s="35"/>
      <c r="AO282" s="35"/>
      <c r="AP282" s="36"/>
      <c r="AQ282" s="34"/>
      <c r="AR282" s="35"/>
      <c r="AS282" s="35"/>
      <c r="AT282" s="35"/>
      <c r="AU282" s="35"/>
      <c r="AV282" s="35"/>
      <c r="AW282" s="35"/>
      <c r="AX282" s="37"/>
      <c r="AY282" s="34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7"/>
      <c r="BP282" s="38"/>
      <c r="BQ282" s="35"/>
      <c r="BR282" s="39"/>
      <c r="BS282" s="40"/>
      <c r="BT282" s="60"/>
      <c r="BU282" s="41"/>
      <c r="BV282" s="41"/>
      <c r="BW282" s="41"/>
      <c r="BX282" s="42"/>
      <c r="BY282" s="43"/>
    </row>
    <row r="283" spans="1:77" ht="17.350000000000001" customHeight="1">
      <c r="A283" s="66" t="str">
        <f t="shared" si="13"/>
        <v>010001</v>
      </c>
      <c r="B283" s="63" t="s">
        <v>410</v>
      </c>
      <c r="C283" s="62" t="str">
        <f t="shared" si="12"/>
        <v/>
      </c>
      <c r="D283" s="66" t="str">
        <f t="shared" si="14"/>
        <v/>
      </c>
      <c r="E283" s="32"/>
      <c r="F283" s="33"/>
      <c r="G283" s="59"/>
      <c r="H283" s="58"/>
      <c r="I283" s="35"/>
      <c r="J283" s="35"/>
      <c r="K283" s="35"/>
      <c r="L283" s="35"/>
      <c r="M283" s="35"/>
      <c r="N283" s="35"/>
      <c r="O283" s="35"/>
      <c r="P283" s="35"/>
      <c r="Q283" s="34"/>
      <c r="R283" s="35"/>
      <c r="S283" s="35"/>
      <c r="T283" s="35"/>
      <c r="U283" s="35"/>
      <c r="V283" s="35"/>
      <c r="W283" s="35"/>
      <c r="X283" s="35"/>
      <c r="Y283" s="35"/>
      <c r="Z283" s="36"/>
      <c r="AA283" s="34"/>
      <c r="AB283" s="35"/>
      <c r="AC283" s="35"/>
      <c r="AD283" s="35"/>
      <c r="AE283" s="36"/>
      <c r="AF283" s="34"/>
      <c r="AG283" s="35"/>
      <c r="AH283" s="35"/>
      <c r="AI283" s="35"/>
      <c r="AJ283" s="35"/>
      <c r="AK283" s="35"/>
      <c r="AL283" s="35"/>
      <c r="AM283" s="35"/>
      <c r="AN283" s="35"/>
      <c r="AO283" s="35"/>
      <c r="AP283" s="36"/>
      <c r="AQ283" s="34"/>
      <c r="AR283" s="35"/>
      <c r="AS283" s="35"/>
      <c r="AT283" s="35"/>
      <c r="AU283" s="35"/>
      <c r="AV283" s="35"/>
      <c r="AW283" s="35"/>
      <c r="AX283" s="37"/>
      <c r="AY283" s="34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7"/>
      <c r="BP283" s="38"/>
      <c r="BQ283" s="35"/>
      <c r="BR283" s="39"/>
      <c r="BS283" s="40"/>
      <c r="BT283" s="60"/>
      <c r="BU283" s="41"/>
      <c r="BV283" s="41"/>
      <c r="BW283" s="41"/>
      <c r="BX283" s="42"/>
      <c r="BY283" s="43"/>
    </row>
    <row r="284" spans="1:77" ht="17.350000000000001" customHeight="1">
      <c r="A284" s="66" t="str">
        <f t="shared" si="13"/>
        <v>010001</v>
      </c>
      <c r="B284" s="63" t="s">
        <v>411</v>
      </c>
      <c r="C284" s="62" t="str">
        <f t="shared" si="12"/>
        <v/>
      </c>
      <c r="D284" s="66" t="str">
        <f t="shared" si="14"/>
        <v/>
      </c>
      <c r="E284" s="32"/>
      <c r="F284" s="33"/>
      <c r="G284" s="59"/>
      <c r="H284" s="58"/>
      <c r="I284" s="35"/>
      <c r="J284" s="35"/>
      <c r="K284" s="35"/>
      <c r="L284" s="35"/>
      <c r="M284" s="35"/>
      <c r="N284" s="35"/>
      <c r="O284" s="35"/>
      <c r="P284" s="35"/>
      <c r="Q284" s="34"/>
      <c r="R284" s="35"/>
      <c r="S284" s="35"/>
      <c r="T284" s="35"/>
      <c r="U284" s="35"/>
      <c r="V284" s="35"/>
      <c r="W284" s="35"/>
      <c r="X284" s="35"/>
      <c r="Y284" s="35"/>
      <c r="Z284" s="36"/>
      <c r="AA284" s="34"/>
      <c r="AB284" s="35"/>
      <c r="AC284" s="35"/>
      <c r="AD284" s="35"/>
      <c r="AE284" s="36"/>
      <c r="AF284" s="34"/>
      <c r="AG284" s="35"/>
      <c r="AH284" s="35"/>
      <c r="AI284" s="35"/>
      <c r="AJ284" s="35"/>
      <c r="AK284" s="35"/>
      <c r="AL284" s="35"/>
      <c r="AM284" s="35"/>
      <c r="AN284" s="35"/>
      <c r="AO284" s="35"/>
      <c r="AP284" s="36"/>
      <c r="AQ284" s="34"/>
      <c r="AR284" s="35"/>
      <c r="AS284" s="35"/>
      <c r="AT284" s="35"/>
      <c r="AU284" s="35"/>
      <c r="AV284" s="35"/>
      <c r="AW284" s="35"/>
      <c r="AX284" s="37"/>
      <c r="AY284" s="34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7"/>
      <c r="BP284" s="38"/>
      <c r="BQ284" s="35"/>
      <c r="BR284" s="39"/>
      <c r="BS284" s="40"/>
      <c r="BT284" s="60"/>
      <c r="BU284" s="41"/>
      <c r="BV284" s="41"/>
      <c r="BW284" s="41"/>
      <c r="BX284" s="42"/>
      <c r="BY284" s="43"/>
    </row>
    <row r="285" spans="1:77" ht="17.350000000000001" customHeight="1">
      <c r="A285" s="66" t="str">
        <f t="shared" si="13"/>
        <v>010001</v>
      </c>
      <c r="B285" s="63" t="s">
        <v>412</v>
      </c>
      <c r="C285" s="62" t="str">
        <f t="shared" si="12"/>
        <v/>
      </c>
      <c r="D285" s="66" t="str">
        <f t="shared" si="14"/>
        <v/>
      </c>
      <c r="E285" s="32"/>
      <c r="F285" s="33"/>
      <c r="G285" s="59"/>
      <c r="H285" s="58"/>
      <c r="I285" s="35"/>
      <c r="J285" s="35"/>
      <c r="K285" s="35"/>
      <c r="L285" s="35"/>
      <c r="M285" s="35"/>
      <c r="N285" s="35"/>
      <c r="O285" s="35"/>
      <c r="P285" s="35"/>
      <c r="Q285" s="34"/>
      <c r="R285" s="35"/>
      <c r="S285" s="35"/>
      <c r="T285" s="35"/>
      <c r="U285" s="35"/>
      <c r="V285" s="35"/>
      <c r="W285" s="35"/>
      <c r="X285" s="35"/>
      <c r="Y285" s="35"/>
      <c r="Z285" s="36"/>
      <c r="AA285" s="34"/>
      <c r="AB285" s="35"/>
      <c r="AC285" s="35"/>
      <c r="AD285" s="35"/>
      <c r="AE285" s="36"/>
      <c r="AF285" s="34"/>
      <c r="AG285" s="35"/>
      <c r="AH285" s="35"/>
      <c r="AI285" s="35"/>
      <c r="AJ285" s="35"/>
      <c r="AK285" s="35"/>
      <c r="AL285" s="35"/>
      <c r="AM285" s="35"/>
      <c r="AN285" s="35"/>
      <c r="AO285" s="35"/>
      <c r="AP285" s="36"/>
      <c r="AQ285" s="34"/>
      <c r="AR285" s="35"/>
      <c r="AS285" s="35"/>
      <c r="AT285" s="35"/>
      <c r="AU285" s="35"/>
      <c r="AV285" s="35"/>
      <c r="AW285" s="35"/>
      <c r="AX285" s="37"/>
      <c r="AY285" s="34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7"/>
      <c r="BP285" s="38"/>
      <c r="BQ285" s="35"/>
      <c r="BR285" s="39"/>
      <c r="BS285" s="40"/>
      <c r="BT285" s="60"/>
      <c r="BU285" s="41"/>
      <c r="BV285" s="41"/>
      <c r="BW285" s="41"/>
      <c r="BX285" s="42"/>
      <c r="BY285" s="43"/>
    </row>
    <row r="286" spans="1:77" ht="17.350000000000001" customHeight="1">
      <c r="A286" s="66" t="str">
        <f t="shared" si="13"/>
        <v>010001</v>
      </c>
      <c r="B286" s="63" t="s">
        <v>413</v>
      </c>
      <c r="C286" s="62" t="str">
        <f t="shared" si="12"/>
        <v/>
      </c>
      <c r="D286" s="66" t="str">
        <f t="shared" si="14"/>
        <v/>
      </c>
      <c r="E286" s="32"/>
      <c r="F286" s="33"/>
      <c r="G286" s="59"/>
      <c r="H286" s="58"/>
      <c r="I286" s="35"/>
      <c r="J286" s="35"/>
      <c r="K286" s="35"/>
      <c r="L286" s="35"/>
      <c r="M286" s="35"/>
      <c r="N286" s="35"/>
      <c r="O286" s="35"/>
      <c r="P286" s="35"/>
      <c r="Q286" s="34"/>
      <c r="R286" s="35"/>
      <c r="S286" s="35"/>
      <c r="T286" s="35"/>
      <c r="U286" s="35"/>
      <c r="V286" s="35"/>
      <c r="W286" s="35"/>
      <c r="X286" s="35"/>
      <c r="Y286" s="35"/>
      <c r="Z286" s="36"/>
      <c r="AA286" s="34"/>
      <c r="AB286" s="35"/>
      <c r="AC286" s="35"/>
      <c r="AD286" s="35"/>
      <c r="AE286" s="36"/>
      <c r="AF286" s="34"/>
      <c r="AG286" s="35"/>
      <c r="AH286" s="35"/>
      <c r="AI286" s="35"/>
      <c r="AJ286" s="35"/>
      <c r="AK286" s="35"/>
      <c r="AL286" s="35"/>
      <c r="AM286" s="35"/>
      <c r="AN286" s="35"/>
      <c r="AO286" s="35"/>
      <c r="AP286" s="36"/>
      <c r="AQ286" s="34"/>
      <c r="AR286" s="35"/>
      <c r="AS286" s="35"/>
      <c r="AT286" s="35"/>
      <c r="AU286" s="35"/>
      <c r="AV286" s="35"/>
      <c r="AW286" s="35"/>
      <c r="AX286" s="37"/>
      <c r="AY286" s="34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7"/>
      <c r="BP286" s="38"/>
      <c r="BQ286" s="35"/>
      <c r="BR286" s="39"/>
      <c r="BS286" s="40"/>
      <c r="BT286" s="60"/>
      <c r="BU286" s="41"/>
      <c r="BV286" s="41"/>
      <c r="BW286" s="41"/>
      <c r="BX286" s="42"/>
      <c r="BY286" s="43"/>
    </row>
    <row r="287" spans="1:77" ht="17.350000000000001" customHeight="1">
      <c r="A287" s="66" t="str">
        <f t="shared" si="13"/>
        <v>010001</v>
      </c>
      <c r="B287" s="63" t="s">
        <v>414</v>
      </c>
      <c r="C287" s="62" t="str">
        <f t="shared" si="12"/>
        <v/>
      </c>
      <c r="D287" s="66" t="str">
        <f t="shared" si="14"/>
        <v/>
      </c>
      <c r="E287" s="32"/>
      <c r="F287" s="33"/>
      <c r="G287" s="43"/>
      <c r="H287" s="58"/>
      <c r="I287" s="35"/>
      <c r="J287" s="35"/>
      <c r="K287" s="35"/>
      <c r="L287" s="35"/>
      <c r="M287" s="35"/>
      <c r="N287" s="35"/>
      <c r="O287" s="35"/>
      <c r="P287" s="35"/>
      <c r="Q287" s="34"/>
      <c r="R287" s="35"/>
      <c r="S287" s="35"/>
      <c r="T287" s="35"/>
      <c r="U287" s="35"/>
      <c r="V287" s="35"/>
      <c r="W287" s="35"/>
      <c r="X287" s="35"/>
      <c r="Y287" s="35"/>
      <c r="Z287" s="36"/>
      <c r="AA287" s="34"/>
      <c r="AB287" s="35"/>
      <c r="AC287" s="35"/>
      <c r="AD287" s="35"/>
      <c r="AE287" s="36"/>
      <c r="AF287" s="34"/>
      <c r="AG287" s="35"/>
      <c r="AH287" s="35"/>
      <c r="AI287" s="35"/>
      <c r="AJ287" s="35"/>
      <c r="AK287" s="35"/>
      <c r="AL287" s="35"/>
      <c r="AM287" s="35"/>
      <c r="AN287" s="35"/>
      <c r="AO287" s="35"/>
      <c r="AP287" s="36"/>
      <c r="AQ287" s="34"/>
      <c r="AR287" s="35"/>
      <c r="AS287" s="35"/>
      <c r="AT287" s="35"/>
      <c r="AU287" s="35"/>
      <c r="AV287" s="35"/>
      <c r="AW287" s="35"/>
      <c r="AX287" s="37"/>
      <c r="AY287" s="34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7"/>
      <c r="BP287" s="38"/>
      <c r="BQ287" s="35"/>
      <c r="BR287" s="39"/>
      <c r="BS287" s="40"/>
      <c r="BT287" s="60"/>
      <c r="BU287" s="41"/>
      <c r="BV287" s="41"/>
      <c r="BW287" s="41"/>
      <c r="BX287" s="42"/>
      <c r="BY287" s="43"/>
    </row>
    <row r="288" spans="1:77" ht="17.350000000000001" customHeight="1">
      <c r="A288" s="66" t="str">
        <f t="shared" si="13"/>
        <v>010001</v>
      </c>
      <c r="B288" s="63" t="s">
        <v>415</v>
      </c>
      <c r="C288" s="62" t="str">
        <f t="shared" si="12"/>
        <v/>
      </c>
      <c r="D288" s="66" t="str">
        <f t="shared" si="14"/>
        <v/>
      </c>
      <c r="E288" s="32"/>
      <c r="F288" s="33"/>
      <c r="G288" s="59"/>
      <c r="H288" s="58"/>
      <c r="I288" s="35"/>
      <c r="J288" s="35"/>
      <c r="K288" s="35"/>
      <c r="L288" s="35"/>
      <c r="M288" s="35"/>
      <c r="N288" s="35"/>
      <c r="O288" s="35"/>
      <c r="P288" s="35"/>
      <c r="Q288" s="34"/>
      <c r="R288" s="35"/>
      <c r="S288" s="35"/>
      <c r="T288" s="35"/>
      <c r="U288" s="35"/>
      <c r="V288" s="35"/>
      <c r="W288" s="35"/>
      <c r="X288" s="35"/>
      <c r="Y288" s="35"/>
      <c r="Z288" s="36"/>
      <c r="AA288" s="34"/>
      <c r="AB288" s="35"/>
      <c r="AC288" s="35"/>
      <c r="AD288" s="35"/>
      <c r="AE288" s="36"/>
      <c r="AF288" s="34"/>
      <c r="AG288" s="35"/>
      <c r="AH288" s="35"/>
      <c r="AI288" s="35"/>
      <c r="AJ288" s="35"/>
      <c r="AK288" s="35"/>
      <c r="AL288" s="35"/>
      <c r="AM288" s="35"/>
      <c r="AN288" s="35"/>
      <c r="AO288" s="35"/>
      <c r="AP288" s="36"/>
      <c r="AQ288" s="34"/>
      <c r="AR288" s="35"/>
      <c r="AS288" s="35"/>
      <c r="AT288" s="35"/>
      <c r="AU288" s="35"/>
      <c r="AV288" s="35"/>
      <c r="AW288" s="35"/>
      <c r="AX288" s="37"/>
      <c r="AY288" s="34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7"/>
      <c r="BP288" s="38"/>
      <c r="BQ288" s="35"/>
      <c r="BR288" s="39"/>
      <c r="BS288" s="40"/>
      <c r="BT288" s="60"/>
      <c r="BU288" s="41"/>
      <c r="BV288" s="41"/>
      <c r="BW288" s="41"/>
      <c r="BX288" s="42"/>
      <c r="BY288" s="43"/>
    </row>
    <row r="289" spans="1:77" ht="17.350000000000001" customHeight="1">
      <c r="A289" s="66" t="str">
        <f t="shared" si="13"/>
        <v>010001</v>
      </c>
      <c r="B289" s="63" t="s">
        <v>416</v>
      </c>
      <c r="C289" s="62" t="str">
        <f t="shared" si="12"/>
        <v/>
      </c>
      <c r="D289" s="66" t="str">
        <f t="shared" si="14"/>
        <v/>
      </c>
      <c r="E289" s="32"/>
      <c r="F289" s="33"/>
      <c r="G289" s="59"/>
      <c r="H289" s="58"/>
      <c r="I289" s="35"/>
      <c r="J289" s="35"/>
      <c r="K289" s="35"/>
      <c r="L289" s="35"/>
      <c r="M289" s="35"/>
      <c r="N289" s="35"/>
      <c r="O289" s="35"/>
      <c r="P289" s="35"/>
      <c r="Q289" s="34"/>
      <c r="R289" s="35"/>
      <c r="S289" s="35"/>
      <c r="T289" s="35"/>
      <c r="U289" s="35"/>
      <c r="V289" s="35"/>
      <c r="W289" s="35"/>
      <c r="X289" s="35"/>
      <c r="Y289" s="35"/>
      <c r="Z289" s="36"/>
      <c r="AA289" s="34"/>
      <c r="AB289" s="35"/>
      <c r="AC289" s="35"/>
      <c r="AD289" s="35"/>
      <c r="AE289" s="36"/>
      <c r="AF289" s="34"/>
      <c r="AG289" s="35"/>
      <c r="AH289" s="35"/>
      <c r="AI289" s="35"/>
      <c r="AJ289" s="35"/>
      <c r="AK289" s="35"/>
      <c r="AL289" s="35"/>
      <c r="AM289" s="35"/>
      <c r="AN289" s="35"/>
      <c r="AO289" s="35"/>
      <c r="AP289" s="36"/>
      <c r="AQ289" s="34"/>
      <c r="AR289" s="35"/>
      <c r="AS289" s="35"/>
      <c r="AT289" s="35"/>
      <c r="AU289" s="35"/>
      <c r="AV289" s="35"/>
      <c r="AW289" s="35"/>
      <c r="AX289" s="37"/>
      <c r="AY289" s="34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7"/>
      <c r="BP289" s="38"/>
      <c r="BQ289" s="35"/>
      <c r="BR289" s="39"/>
      <c r="BS289" s="40"/>
      <c r="BT289" s="60"/>
      <c r="BU289" s="41"/>
      <c r="BV289" s="41"/>
      <c r="BW289" s="41"/>
      <c r="BX289" s="42"/>
      <c r="BY289" s="43"/>
    </row>
    <row r="290" spans="1:77" ht="17.350000000000001" customHeight="1">
      <c r="A290" s="66" t="str">
        <f t="shared" si="13"/>
        <v>010001</v>
      </c>
      <c r="B290" s="63" t="s">
        <v>417</v>
      </c>
      <c r="C290" s="62" t="str">
        <f t="shared" si="12"/>
        <v/>
      </c>
      <c r="D290" s="66" t="str">
        <f t="shared" si="14"/>
        <v/>
      </c>
      <c r="E290" s="32"/>
      <c r="F290" s="33"/>
      <c r="G290" s="59"/>
      <c r="H290" s="58"/>
      <c r="I290" s="35"/>
      <c r="J290" s="35"/>
      <c r="K290" s="35"/>
      <c r="L290" s="35"/>
      <c r="M290" s="35"/>
      <c r="N290" s="35"/>
      <c r="O290" s="35"/>
      <c r="P290" s="35"/>
      <c r="Q290" s="34"/>
      <c r="R290" s="35"/>
      <c r="S290" s="35"/>
      <c r="T290" s="35"/>
      <c r="U290" s="35"/>
      <c r="V290" s="35"/>
      <c r="W290" s="35"/>
      <c r="X290" s="35"/>
      <c r="Y290" s="35"/>
      <c r="Z290" s="36"/>
      <c r="AA290" s="34"/>
      <c r="AB290" s="35"/>
      <c r="AC290" s="35"/>
      <c r="AD290" s="35"/>
      <c r="AE290" s="36"/>
      <c r="AF290" s="34"/>
      <c r="AG290" s="35"/>
      <c r="AH290" s="35"/>
      <c r="AI290" s="35"/>
      <c r="AJ290" s="35"/>
      <c r="AK290" s="35"/>
      <c r="AL290" s="35"/>
      <c r="AM290" s="35"/>
      <c r="AN290" s="35"/>
      <c r="AO290" s="35"/>
      <c r="AP290" s="36"/>
      <c r="AQ290" s="34"/>
      <c r="AR290" s="35"/>
      <c r="AS290" s="35"/>
      <c r="AT290" s="35"/>
      <c r="AU290" s="35"/>
      <c r="AV290" s="35"/>
      <c r="AW290" s="35"/>
      <c r="AX290" s="37"/>
      <c r="AY290" s="34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7"/>
      <c r="BP290" s="38"/>
      <c r="BQ290" s="35"/>
      <c r="BR290" s="39"/>
      <c r="BS290" s="40"/>
      <c r="BT290" s="60"/>
      <c r="BU290" s="41"/>
      <c r="BV290" s="41"/>
      <c r="BW290" s="41"/>
      <c r="BX290" s="42"/>
      <c r="BY290" s="43"/>
    </row>
    <row r="291" spans="1:77" ht="17.350000000000001" customHeight="1">
      <c r="A291" s="66" t="str">
        <f t="shared" si="13"/>
        <v>010001</v>
      </c>
      <c r="B291" s="63" t="s">
        <v>418</v>
      </c>
      <c r="C291" s="62" t="str">
        <f t="shared" si="12"/>
        <v/>
      </c>
      <c r="D291" s="66" t="str">
        <f t="shared" si="14"/>
        <v/>
      </c>
      <c r="E291" s="32"/>
      <c r="F291" s="33"/>
      <c r="G291" s="59"/>
      <c r="H291" s="58"/>
      <c r="I291" s="35"/>
      <c r="J291" s="35"/>
      <c r="K291" s="35"/>
      <c r="L291" s="35"/>
      <c r="M291" s="35"/>
      <c r="N291" s="35"/>
      <c r="O291" s="35"/>
      <c r="P291" s="35"/>
      <c r="Q291" s="34"/>
      <c r="R291" s="35"/>
      <c r="S291" s="35"/>
      <c r="T291" s="35"/>
      <c r="U291" s="35"/>
      <c r="V291" s="35"/>
      <c r="W291" s="35"/>
      <c r="X291" s="35"/>
      <c r="Y291" s="35"/>
      <c r="Z291" s="36"/>
      <c r="AA291" s="34"/>
      <c r="AB291" s="35"/>
      <c r="AC291" s="35"/>
      <c r="AD291" s="35"/>
      <c r="AE291" s="36"/>
      <c r="AF291" s="34"/>
      <c r="AG291" s="35"/>
      <c r="AH291" s="35"/>
      <c r="AI291" s="35"/>
      <c r="AJ291" s="35"/>
      <c r="AK291" s="35"/>
      <c r="AL291" s="35"/>
      <c r="AM291" s="35"/>
      <c r="AN291" s="35"/>
      <c r="AO291" s="35"/>
      <c r="AP291" s="36"/>
      <c r="AQ291" s="34"/>
      <c r="AR291" s="35"/>
      <c r="AS291" s="35"/>
      <c r="AT291" s="35"/>
      <c r="AU291" s="35"/>
      <c r="AV291" s="35"/>
      <c r="AW291" s="35"/>
      <c r="AX291" s="37"/>
      <c r="AY291" s="34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7"/>
      <c r="BP291" s="38"/>
      <c r="BQ291" s="35"/>
      <c r="BR291" s="39"/>
      <c r="BS291" s="40"/>
      <c r="BT291" s="60"/>
      <c r="BU291" s="41"/>
      <c r="BV291" s="41"/>
      <c r="BW291" s="41"/>
      <c r="BX291" s="42"/>
      <c r="BY291" s="43"/>
    </row>
    <row r="292" spans="1:77" ht="17.350000000000001" customHeight="1">
      <c r="A292" s="66" t="str">
        <f t="shared" si="13"/>
        <v>010001</v>
      </c>
      <c r="B292" s="63" t="s">
        <v>419</v>
      </c>
      <c r="C292" s="62" t="str">
        <f t="shared" si="12"/>
        <v/>
      </c>
      <c r="D292" s="66" t="str">
        <f t="shared" si="14"/>
        <v/>
      </c>
      <c r="E292" s="32"/>
      <c r="F292" s="33"/>
      <c r="G292" s="59"/>
      <c r="H292" s="58"/>
      <c r="I292" s="35"/>
      <c r="J292" s="35"/>
      <c r="K292" s="35"/>
      <c r="L292" s="35"/>
      <c r="M292" s="35"/>
      <c r="N292" s="35"/>
      <c r="O292" s="35"/>
      <c r="P292" s="35"/>
      <c r="Q292" s="34"/>
      <c r="R292" s="35"/>
      <c r="S292" s="35"/>
      <c r="T292" s="35"/>
      <c r="U292" s="35"/>
      <c r="V292" s="35"/>
      <c r="W292" s="35"/>
      <c r="X292" s="35"/>
      <c r="Y292" s="35"/>
      <c r="Z292" s="36"/>
      <c r="AA292" s="34"/>
      <c r="AB292" s="35"/>
      <c r="AC292" s="35"/>
      <c r="AD292" s="35"/>
      <c r="AE292" s="36"/>
      <c r="AF292" s="34"/>
      <c r="AG292" s="35"/>
      <c r="AH292" s="35"/>
      <c r="AI292" s="35"/>
      <c r="AJ292" s="35"/>
      <c r="AK292" s="35"/>
      <c r="AL292" s="35"/>
      <c r="AM292" s="35"/>
      <c r="AN292" s="35"/>
      <c r="AO292" s="35"/>
      <c r="AP292" s="36"/>
      <c r="AQ292" s="34"/>
      <c r="AR292" s="35"/>
      <c r="AS292" s="35"/>
      <c r="AT292" s="35"/>
      <c r="AU292" s="35"/>
      <c r="AV292" s="35"/>
      <c r="AW292" s="35"/>
      <c r="AX292" s="37"/>
      <c r="AY292" s="34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7"/>
      <c r="BP292" s="38"/>
      <c r="BQ292" s="35"/>
      <c r="BR292" s="39"/>
      <c r="BS292" s="40"/>
      <c r="BT292" s="60"/>
      <c r="BU292" s="41"/>
      <c r="BV292" s="41"/>
      <c r="BW292" s="41"/>
      <c r="BX292" s="42"/>
      <c r="BY292" s="43"/>
    </row>
    <row r="293" spans="1:77" ht="17.350000000000001" customHeight="1">
      <c r="A293" s="66" t="str">
        <f t="shared" si="13"/>
        <v>010001</v>
      </c>
      <c r="B293" s="63" t="s">
        <v>420</v>
      </c>
      <c r="C293" s="62" t="str">
        <f t="shared" si="12"/>
        <v/>
      </c>
      <c r="D293" s="66" t="str">
        <f t="shared" si="14"/>
        <v/>
      </c>
      <c r="E293" s="32"/>
      <c r="F293" s="33"/>
      <c r="G293" s="59"/>
      <c r="H293" s="58"/>
      <c r="I293" s="35"/>
      <c r="J293" s="35"/>
      <c r="K293" s="35"/>
      <c r="L293" s="35"/>
      <c r="M293" s="35"/>
      <c r="N293" s="35"/>
      <c r="O293" s="35"/>
      <c r="P293" s="35"/>
      <c r="Q293" s="34"/>
      <c r="R293" s="35"/>
      <c r="S293" s="35"/>
      <c r="T293" s="35"/>
      <c r="U293" s="35"/>
      <c r="V293" s="35"/>
      <c r="W293" s="35"/>
      <c r="X293" s="35"/>
      <c r="Y293" s="35"/>
      <c r="Z293" s="36"/>
      <c r="AA293" s="34"/>
      <c r="AB293" s="35"/>
      <c r="AC293" s="35"/>
      <c r="AD293" s="35"/>
      <c r="AE293" s="36"/>
      <c r="AF293" s="34"/>
      <c r="AG293" s="35"/>
      <c r="AH293" s="35"/>
      <c r="AI293" s="35"/>
      <c r="AJ293" s="35"/>
      <c r="AK293" s="35"/>
      <c r="AL293" s="35"/>
      <c r="AM293" s="35"/>
      <c r="AN293" s="35"/>
      <c r="AO293" s="35"/>
      <c r="AP293" s="36"/>
      <c r="AQ293" s="34"/>
      <c r="AR293" s="35"/>
      <c r="AS293" s="35"/>
      <c r="AT293" s="35"/>
      <c r="AU293" s="35"/>
      <c r="AV293" s="35"/>
      <c r="AW293" s="35"/>
      <c r="AX293" s="37"/>
      <c r="AY293" s="34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7"/>
      <c r="BP293" s="38"/>
      <c r="BQ293" s="35"/>
      <c r="BR293" s="39"/>
      <c r="BS293" s="40"/>
      <c r="BT293" s="60"/>
      <c r="BU293" s="41"/>
      <c r="BV293" s="41"/>
      <c r="BW293" s="41"/>
      <c r="BX293" s="42"/>
      <c r="BY293" s="43"/>
    </row>
    <row r="294" spans="1:77" ht="17.350000000000001" customHeight="1">
      <c r="A294" s="66" t="str">
        <f t="shared" si="13"/>
        <v>010001</v>
      </c>
      <c r="B294" s="63" t="s">
        <v>421</v>
      </c>
      <c r="C294" s="62" t="str">
        <f t="shared" si="12"/>
        <v/>
      </c>
      <c r="D294" s="66" t="str">
        <f t="shared" si="14"/>
        <v/>
      </c>
      <c r="E294" s="32"/>
      <c r="F294" s="33"/>
      <c r="G294" s="59"/>
      <c r="H294" s="58"/>
      <c r="I294" s="35"/>
      <c r="J294" s="35"/>
      <c r="K294" s="35"/>
      <c r="L294" s="35"/>
      <c r="M294" s="35"/>
      <c r="N294" s="35"/>
      <c r="O294" s="35"/>
      <c r="P294" s="35"/>
      <c r="Q294" s="34"/>
      <c r="R294" s="35"/>
      <c r="S294" s="35"/>
      <c r="T294" s="35"/>
      <c r="U294" s="35"/>
      <c r="V294" s="35"/>
      <c r="W294" s="35"/>
      <c r="X294" s="35"/>
      <c r="Y294" s="35"/>
      <c r="Z294" s="36"/>
      <c r="AA294" s="34"/>
      <c r="AB294" s="35"/>
      <c r="AC294" s="35"/>
      <c r="AD294" s="35"/>
      <c r="AE294" s="36"/>
      <c r="AF294" s="34"/>
      <c r="AG294" s="35"/>
      <c r="AH294" s="35"/>
      <c r="AI294" s="35"/>
      <c r="AJ294" s="35"/>
      <c r="AK294" s="35"/>
      <c r="AL294" s="35"/>
      <c r="AM294" s="35"/>
      <c r="AN294" s="35"/>
      <c r="AO294" s="35"/>
      <c r="AP294" s="36"/>
      <c r="AQ294" s="34"/>
      <c r="AR294" s="35"/>
      <c r="AS294" s="35"/>
      <c r="AT294" s="35"/>
      <c r="AU294" s="35"/>
      <c r="AV294" s="35"/>
      <c r="AW294" s="35"/>
      <c r="AX294" s="37"/>
      <c r="AY294" s="34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7"/>
      <c r="BP294" s="38"/>
      <c r="BQ294" s="35"/>
      <c r="BR294" s="39"/>
      <c r="BS294" s="40"/>
      <c r="BT294" s="60"/>
      <c r="BU294" s="41"/>
      <c r="BV294" s="41"/>
      <c r="BW294" s="41"/>
      <c r="BX294" s="42"/>
      <c r="BY294" s="43"/>
    </row>
    <row r="295" spans="1:77" ht="18" customHeight="1">
      <c r="A295" s="66" t="str">
        <f t="shared" si="13"/>
        <v>010001</v>
      </c>
      <c r="B295" s="63" t="s">
        <v>422</v>
      </c>
      <c r="C295" s="62" t="str">
        <f t="shared" si="12"/>
        <v/>
      </c>
      <c r="D295" s="66" t="str">
        <f t="shared" si="14"/>
        <v/>
      </c>
      <c r="E295" s="32"/>
      <c r="F295" s="33"/>
      <c r="G295" s="59"/>
      <c r="H295" s="58"/>
      <c r="I295" s="35"/>
      <c r="J295" s="35"/>
      <c r="K295" s="35"/>
      <c r="L295" s="35"/>
      <c r="M295" s="35"/>
      <c r="N295" s="35"/>
      <c r="O295" s="35"/>
      <c r="P295" s="35"/>
      <c r="Q295" s="34"/>
      <c r="R295" s="35"/>
      <c r="S295" s="35"/>
      <c r="T295" s="35"/>
      <c r="U295" s="35"/>
      <c r="V295" s="35"/>
      <c r="W295" s="35"/>
      <c r="X295" s="35"/>
      <c r="Y295" s="35"/>
      <c r="Z295" s="36"/>
      <c r="AA295" s="34"/>
      <c r="AB295" s="35"/>
      <c r="AC295" s="35"/>
      <c r="AD295" s="35"/>
      <c r="AE295" s="36"/>
      <c r="AF295" s="34"/>
      <c r="AG295" s="35"/>
      <c r="AH295" s="35"/>
      <c r="AI295" s="35"/>
      <c r="AJ295" s="35"/>
      <c r="AK295" s="35"/>
      <c r="AL295" s="35"/>
      <c r="AM295" s="35"/>
      <c r="AN295" s="35"/>
      <c r="AO295" s="35"/>
      <c r="AP295" s="36"/>
      <c r="AQ295" s="34"/>
      <c r="AR295" s="35"/>
      <c r="AS295" s="35"/>
      <c r="AT295" s="35"/>
      <c r="AU295" s="35"/>
      <c r="AV295" s="35"/>
      <c r="AW295" s="35"/>
      <c r="AX295" s="37"/>
      <c r="AY295" s="34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7"/>
      <c r="BP295" s="38"/>
      <c r="BQ295" s="35"/>
      <c r="BR295" s="39"/>
      <c r="BS295" s="40"/>
      <c r="BT295" s="60"/>
      <c r="BU295" s="41"/>
      <c r="BV295" s="41"/>
      <c r="BW295" s="41"/>
      <c r="BX295" s="42"/>
      <c r="BY295" s="43"/>
    </row>
    <row r="296" spans="1:77" ht="18" customHeight="1">
      <c r="A296" s="66" t="str">
        <f t="shared" si="13"/>
        <v>010001</v>
      </c>
      <c r="B296" s="63" t="s">
        <v>423</v>
      </c>
      <c r="C296" s="62" t="str">
        <f t="shared" si="12"/>
        <v/>
      </c>
      <c r="D296" s="66" t="str">
        <f t="shared" si="14"/>
        <v/>
      </c>
      <c r="E296" s="32"/>
      <c r="F296" s="33"/>
      <c r="G296" s="59"/>
      <c r="H296" s="58"/>
      <c r="I296" s="35"/>
      <c r="J296" s="35"/>
      <c r="K296" s="35"/>
      <c r="L296" s="35"/>
      <c r="M296" s="35"/>
      <c r="N296" s="35"/>
      <c r="O296" s="35"/>
      <c r="P296" s="35"/>
      <c r="Q296" s="34"/>
      <c r="R296" s="35"/>
      <c r="S296" s="35"/>
      <c r="T296" s="35"/>
      <c r="U296" s="35"/>
      <c r="V296" s="35"/>
      <c r="W296" s="35"/>
      <c r="X296" s="35"/>
      <c r="Y296" s="35"/>
      <c r="Z296" s="36"/>
      <c r="AA296" s="34"/>
      <c r="AB296" s="35"/>
      <c r="AC296" s="35"/>
      <c r="AD296" s="35"/>
      <c r="AE296" s="36"/>
      <c r="AF296" s="34"/>
      <c r="AG296" s="35"/>
      <c r="AH296" s="35"/>
      <c r="AI296" s="35"/>
      <c r="AJ296" s="35"/>
      <c r="AK296" s="35"/>
      <c r="AL296" s="35"/>
      <c r="AM296" s="35"/>
      <c r="AN296" s="35"/>
      <c r="AO296" s="35"/>
      <c r="AP296" s="36"/>
      <c r="AQ296" s="34"/>
      <c r="AR296" s="35"/>
      <c r="AS296" s="35"/>
      <c r="AT296" s="35"/>
      <c r="AU296" s="35"/>
      <c r="AV296" s="35"/>
      <c r="AW296" s="35"/>
      <c r="AX296" s="37"/>
      <c r="AY296" s="34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7"/>
      <c r="BP296" s="38"/>
      <c r="BQ296" s="35"/>
      <c r="BR296" s="39"/>
      <c r="BS296" s="40"/>
      <c r="BT296" s="60"/>
      <c r="BU296" s="41"/>
      <c r="BV296" s="41"/>
      <c r="BW296" s="41"/>
      <c r="BX296" s="42"/>
      <c r="BY296" s="43"/>
    </row>
    <row r="297" spans="1:77" ht="18" customHeight="1">
      <c r="A297" s="66" t="str">
        <f t="shared" si="13"/>
        <v>010001</v>
      </c>
      <c r="B297" s="63" t="s">
        <v>424</v>
      </c>
      <c r="C297" s="62" t="str">
        <f t="shared" si="12"/>
        <v/>
      </c>
      <c r="D297" s="66" t="str">
        <f t="shared" si="14"/>
        <v/>
      </c>
      <c r="E297" s="32"/>
      <c r="F297" s="33"/>
      <c r="G297" s="59"/>
      <c r="H297" s="58"/>
      <c r="I297" s="35"/>
      <c r="J297" s="35"/>
      <c r="K297" s="35"/>
      <c r="L297" s="35"/>
      <c r="M297" s="35"/>
      <c r="N297" s="35"/>
      <c r="O297" s="35"/>
      <c r="P297" s="35"/>
      <c r="Q297" s="34"/>
      <c r="R297" s="35"/>
      <c r="S297" s="35"/>
      <c r="T297" s="35"/>
      <c r="U297" s="35"/>
      <c r="V297" s="35"/>
      <c r="W297" s="35"/>
      <c r="X297" s="35"/>
      <c r="Y297" s="35"/>
      <c r="Z297" s="36"/>
      <c r="AA297" s="34"/>
      <c r="AB297" s="35"/>
      <c r="AC297" s="35"/>
      <c r="AD297" s="35"/>
      <c r="AE297" s="36"/>
      <c r="AF297" s="34"/>
      <c r="AG297" s="35"/>
      <c r="AH297" s="35"/>
      <c r="AI297" s="35"/>
      <c r="AJ297" s="35"/>
      <c r="AK297" s="35"/>
      <c r="AL297" s="35"/>
      <c r="AM297" s="35"/>
      <c r="AN297" s="35"/>
      <c r="AO297" s="35"/>
      <c r="AP297" s="36"/>
      <c r="AQ297" s="34"/>
      <c r="AR297" s="35"/>
      <c r="AS297" s="35"/>
      <c r="AT297" s="35"/>
      <c r="AU297" s="35"/>
      <c r="AV297" s="35"/>
      <c r="AW297" s="35"/>
      <c r="AX297" s="37"/>
      <c r="AY297" s="34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7"/>
      <c r="BP297" s="38"/>
      <c r="BQ297" s="35"/>
      <c r="BR297" s="39"/>
      <c r="BS297" s="40"/>
      <c r="BT297" s="60"/>
      <c r="BU297" s="41"/>
      <c r="BV297" s="41"/>
      <c r="BW297" s="41"/>
      <c r="BX297" s="42"/>
      <c r="BY297" s="43"/>
    </row>
    <row r="298" spans="1:77" ht="18" customHeight="1">
      <c r="A298" s="66" t="str">
        <f t="shared" si="13"/>
        <v>010001</v>
      </c>
      <c r="B298" s="63" t="s">
        <v>425</v>
      </c>
      <c r="C298" s="62" t="str">
        <f t="shared" si="12"/>
        <v/>
      </c>
      <c r="D298" s="66" t="str">
        <f t="shared" si="14"/>
        <v/>
      </c>
      <c r="E298" s="32"/>
      <c r="F298" s="33"/>
      <c r="G298" s="59"/>
      <c r="H298" s="58"/>
      <c r="I298" s="35"/>
      <c r="J298" s="35"/>
      <c r="K298" s="35"/>
      <c r="L298" s="35"/>
      <c r="M298" s="35"/>
      <c r="N298" s="35"/>
      <c r="O298" s="35"/>
      <c r="P298" s="35"/>
      <c r="Q298" s="34"/>
      <c r="R298" s="35"/>
      <c r="S298" s="35"/>
      <c r="T298" s="35"/>
      <c r="U298" s="35"/>
      <c r="V298" s="35"/>
      <c r="W298" s="35"/>
      <c r="X298" s="35"/>
      <c r="Y298" s="35"/>
      <c r="Z298" s="36"/>
      <c r="AA298" s="34"/>
      <c r="AB298" s="35"/>
      <c r="AC298" s="35"/>
      <c r="AD298" s="35"/>
      <c r="AE298" s="36"/>
      <c r="AF298" s="34"/>
      <c r="AG298" s="35"/>
      <c r="AH298" s="35"/>
      <c r="AI298" s="35"/>
      <c r="AJ298" s="35"/>
      <c r="AK298" s="35"/>
      <c r="AL298" s="35"/>
      <c r="AM298" s="35"/>
      <c r="AN298" s="35"/>
      <c r="AO298" s="35"/>
      <c r="AP298" s="36"/>
      <c r="AQ298" s="34"/>
      <c r="AR298" s="35"/>
      <c r="AS298" s="35"/>
      <c r="AT298" s="35"/>
      <c r="AU298" s="35"/>
      <c r="AV298" s="35"/>
      <c r="AW298" s="35"/>
      <c r="AX298" s="37"/>
      <c r="AY298" s="34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7"/>
      <c r="BP298" s="38"/>
      <c r="BQ298" s="35"/>
      <c r="BR298" s="39"/>
      <c r="BS298" s="40"/>
      <c r="BT298" s="60"/>
      <c r="BU298" s="41"/>
      <c r="BV298" s="41"/>
      <c r="BW298" s="41"/>
      <c r="BX298" s="42"/>
      <c r="BY298" s="43"/>
    </row>
    <row r="299" spans="1:77" ht="18" customHeight="1">
      <c r="A299" s="66" t="str">
        <f t="shared" si="13"/>
        <v>010001</v>
      </c>
      <c r="B299" s="63" t="s">
        <v>426</v>
      </c>
      <c r="C299" s="62" t="str">
        <f t="shared" si="12"/>
        <v/>
      </c>
      <c r="D299" s="66" t="str">
        <f t="shared" si="14"/>
        <v/>
      </c>
      <c r="E299" s="32"/>
      <c r="F299" s="33"/>
      <c r="G299" s="59"/>
      <c r="H299" s="58"/>
      <c r="I299" s="35"/>
      <c r="J299" s="35"/>
      <c r="K299" s="35"/>
      <c r="L299" s="35"/>
      <c r="M299" s="35"/>
      <c r="N299" s="35"/>
      <c r="O299" s="35"/>
      <c r="P299" s="35"/>
      <c r="Q299" s="34"/>
      <c r="R299" s="35"/>
      <c r="S299" s="35"/>
      <c r="T299" s="35"/>
      <c r="U299" s="35"/>
      <c r="V299" s="35"/>
      <c r="W299" s="35"/>
      <c r="X299" s="35"/>
      <c r="Y299" s="35"/>
      <c r="Z299" s="36"/>
      <c r="AA299" s="34"/>
      <c r="AB299" s="35"/>
      <c r="AC299" s="35"/>
      <c r="AD299" s="35"/>
      <c r="AE299" s="36"/>
      <c r="AF299" s="34"/>
      <c r="AG299" s="35"/>
      <c r="AH299" s="35"/>
      <c r="AI299" s="35"/>
      <c r="AJ299" s="35"/>
      <c r="AK299" s="35"/>
      <c r="AL299" s="35"/>
      <c r="AM299" s="35"/>
      <c r="AN299" s="35"/>
      <c r="AO299" s="35"/>
      <c r="AP299" s="36"/>
      <c r="AQ299" s="34"/>
      <c r="AR299" s="35"/>
      <c r="AS299" s="35"/>
      <c r="AT299" s="35"/>
      <c r="AU299" s="35"/>
      <c r="AV299" s="35"/>
      <c r="AW299" s="35"/>
      <c r="AX299" s="37"/>
      <c r="AY299" s="34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7"/>
      <c r="BP299" s="38"/>
      <c r="BQ299" s="35"/>
      <c r="BR299" s="39"/>
      <c r="BS299" s="40"/>
      <c r="BT299" s="60"/>
      <c r="BU299" s="41"/>
      <c r="BV299" s="41"/>
      <c r="BW299" s="41"/>
      <c r="BX299" s="42"/>
      <c r="BY299" s="43"/>
    </row>
    <row r="300" spans="1:77" ht="18" customHeight="1">
      <c r="A300" s="66" t="str">
        <f t="shared" si="13"/>
        <v>010001</v>
      </c>
      <c r="B300" s="63" t="s">
        <v>427</v>
      </c>
      <c r="C300" s="62" t="str">
        <f t="shared" si="12"/>
        <v/>
      </c>
      <c r="D300" s="66" t="str">
        <f t="shared" si="14"/>
        <v/>
      </c>
      <c r="E300" s="32"/>
      <c r="F300" s="33"/>
      <c r="G300" s="59"/>
      <c r="H300" s="58"/>
      <c r="I300" s="35"/>
      <c r="J300" s="35"/>
      <c r="K300" s="35"/>
      <c r="L300" s="35"/>
      <c r="M300" s="35"/>
      <c r="N300" s="35"/>
      <c r="O300" s="35"/>
      <c r="P300" s="35"/>
      <c r="Q300" s="34"/>
      <c r="R300" s="35"/>
      <c r="S300" s="35"/>
      <c r="T300" s="35"/>
      <c r="U300" s="35"/>
      <c r="V300" s="35"/>
      <c r="W300" s="35"/>
      <c r="X300" s="35"/>
      <c r="Y300" s="35"/>
      <c r="Z300" s="36"/>
      <c r="AA300" s="34"/>
      <c r="AB300" s="35"/>
      <c r="AC300" s="35"/>
      <c r="AD300" s="35"/>
      <c r="AE300" s="36"/>
      <c r="AF300" s="34"/>
      <c r="AG300" s="35"/>
      <c r="AH300" s="35"/>
      <c r="AI300" s="35"/>
      <c r="AJ300" s="35"/>
      <c r="AK300" s="35"/>
      <c r="AL300" s="35"/>
      <c r="AM300" s="35"/>
      <c r="AN300" s="35"/>
      <c r="AO300" s="35"/>
      <c r="AP300" s="36"/>
      <c r="AQ300" s="34"/>
      <c r="AR300" s="35"/>
      <c r="AS300" s="35"/>
      <c r="AT300" s="35"/>
      <c r="AU300" s="35"/>
      <c r="AV300" s="35"/>
      <c r="AW300" s="35"/>
      <c r="AX300" s="37"/>
      <c r="AY300" s="34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7"/>
      <c r="BP300" s="38"/>
      <c r="BQ300" s="35"/>
      <c r="BR300" s="39"/>
      <c r="BS300" s="40"/>
      <c r="BT300" s="60"/>
      <c r="BU300" s="41"/>
      <c r="BV300" s="41"/>
      <c r="BW300" s="41"/>
      <c r="BX300" s="42"/>
      <c r="BY300" s="43"/>
    </row>
    <row r="301" spans="1:77" ht="18" customHeight="1">
      <c r="A301" s="66" t="str">
        <f t="shared" si="13"/>
        <v>010001</v>
      </c>
      <c r="B301" s="63" t="s">
        <v>428</v>
      </c>
      <c r="C301" s="62" t="str">
        <f t="shared" si="12"/>
        <v/>
      </c>
      <c r="D301" s="66" t="str">
        <f t="shared" si="14"/>
        <v/>
      </c>
      <c r="E301" s="32"/>
      <c r="F301" s="33"/>
      <c r="G301" s="59"/>
      <c r="H301" s="58"/>
      <c r="I301" s="35"/>
      <c r="J301" s="35"/>
      <c r="K301" s="35"/>
      <c r="L301" s="35"/>
      <c r="M301" s="35"/>
      <c r="N301" s="35"/>
      <c r="O301" s="35"/>
      <c r="P301" s="35"/>
      <c r="Q301" s="34"/>
      <c r="R301" s="35"/>
      <c r="S301" s="35"/>
      <c r="T301" s="35"/>
      <c r="U301" s="35"/>
      <c r="V301" s="35"/>
      <c r="W301" s="35"/>
      <c r="X301" s="35"/>
      <c r="Y301" s="35"/>
      <c r="Z301" s="36"/>
      <c r="AA301" s="34"/>
      <c r="AB301" s="35"/>
      <c r="AC301" s="35"/>
      <c r="AD301" s="35"/>
      <c r="AE301" s="36"/>
      <c r="AF301" s="34"/>
      <c r="AG301" s="35"/>
      <c r="AH301" s="35"/>
      <c r="AI301" s="35"/>
      <c r="AJ301" s="35"/>
      <c r="AK301" s="35"/>
      <c r="AL301" s="35"/>
      <c r="AM301" s="35"/>
      <c r="AN301" s="35"/>
      <c r="AO301" s="35"/>
      <c r="AP301" s="36"/>
      <c r="AQ301" s="34"/>
      <c r="AR301" s="35"/>
      <c r="AS301" s="35"/>
      <c r="AT301" s="35"/>
      <c r="AU301" s="35"/>
      <c r="AV301" s="35"/>
      <c r="AW301" s="35"/>
      <c r="AX301" s="37"/>
      <c r="AY301" s="34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7"/>
      <c r="BP301" s="38"/>
      <c r="BQ301" s="35"/>
      <c r="BR301" s="39"/>
      <c r="BS301" s="40"/>
      <c r="BT301" s="60"/>
      <c r="BU301" s="41"/>
      <c r="BV301" s="41"/>
      <c r="BW301" s="41"/>
      <c r="BX301" s="42"/>
      <c r="BY301" s="43"/>
    </row>
    <row r="302" spans="1:77" ht="18" customHeight="1">
      <c r="A302" s="66" t="str">
        <f t="shared" si="13"/>
        <v>010001</v>
      </c>
      <c r="B302" s="63" t="s">
        <v>429</v>
      </c>
      <c r="C302" s="62" t="str">
        <f t="shared" si="12"/>
        <v/>
      </c>
      <c r="D302" s="66" t="str">
        <f t="shared" si="14"/>
        <v/>
      </c>
      <c r="E302" s="32"/>
      <c r="F302" s="33"/>
      <c r="G302" s="59"/>
      <c r="H302" s="58"/>
      <c r="I302" s="35"/>
      <c r="J302" s="35"/>
      <c r="K302" s="35"/>
      <c r="L302" s="35"/>
      <c r="M302" s="35"/>
      <c r="N302" s="35"/>
      <c r="O302" s="35"/>
      <c r="P302" s="35"/>
      <c r="Q302" s="34"/>
      <c r="R302" s="35"/>
      <c r="S302" s="35"/>
      <c r="T302" s="35"/>
      <c r="U302" s="35"/>
      <c r="V302" s="35"/>
      <c r="W302" s="35"/>
      <c r="X302" s="35"/>
      <c r="Y302" s="35"/>
      <c r="Z302" s="36"/>
      <c r="AA302" s="34"/>
      <c r="AB302" s="35"/>
      <c r="AC302" s="35"/>
      <c r="AD302" s="35"/>
      <c r="AE302" s="36"/>
      <c r="AF302" s="34"/>
      <c r="AG302" s="35"/>
      <c r="AH302" s="35"/>
      <c r="AI302" s="35"/>
      <c r="AJ302" s="35"/>
      <c r="AK302" s="35"/>
      <c r="AL302" s="35"/>
      <c r="AM302" s="35"/>
      <c r="AN302" s="35"/>
      <c r="AO302" s="35"/>
      <c r="AP302" s="36"/>
      <c r="AQ302" s="34"/>
      <c r="AR302" s="35"/>
      <c r="AS302" s="35"/>
      <c r="AT302" s="35"/>
      <c r="AU302" s="35"/>
      <c r="AV302" s="35"/>
      <c r="AW302" s="35"/>
      <c r="AX302" s="37"/>
      <c r="AY302" s="34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7"/>
      <c r="BP302" s="38"/>
      <c r="BQ302" s="35"/>
      <c r="BR302" s="39"/>
      <c r="BS302" s="40"/>
      <c r="BT302" s="60"/>
      <c r="BU302" s="41"/>
      <c r="BV302" s="41"/>
      <c r="BW302" s="41"/>
      <c r="BX302" s="42"/>
      <c r="BY302" s="43"/>
    </row>
    <row r="303" spans="1:77" ht="17.350000000000001" customHeight="1">
      <c r="A303" s="66" t="str">
        <f t="shared" si="13"/>
        <v>010001</v>
      </c>
      <c r="B303" s="63" t="s">
        <v>430</v>
      </c>
      <c r="C303" s="62" t="str">
        <f t="shared" si="12"/>
        <v/>
      </c>
      <c r="D303" s="66" t="str">
        <f t="shared" si="14"/>
        <v/>
      </c>
      <c r="E303" s="32"/>
      <c r="F303" s="33"/>
      <c r="G303" s="59"/>
      <c r="H303" s="58"/>
      <c r="I303" s="35"/>
      <c r="J303" s="35"/>
      <c r="K303" s="35"/>
      <c r="L303" s="35"/>
      <c r="M303" s="35"/>
      <c r="N303" s="35"/>
      <c r="O303" s="35"/>
      <c r="P303" s="35"/>
      <c r="Q303" s="34"/>
      <c r="R303" s="35"/>
      <c r="S303" s="35"/>
      <c r="T303" s="35"/>
      <c r="U303" s="35"/>
      <c r="V303" s="35"/>
      <c r="W303" s="35"/>
      <c r="X303" s="35"/>
      <c r="Y303" s="35"/>
      <c r="Z303" s="36"/>
      <c r="AA303" s="34"/>
      <c r="AB303" s="35"/>
      <c r="AC303" s="35"/>
      <c r="AD303" s="35"/>
      <c r="AE303" s="36"/>
      <c r="AF303" s="34"/>
      <c r="AG303" s="35"/>
      <c r="AH303" s="35"/>
      <c r="AI303" s="35"/>
      <c r="AJ303" s="35"/>
      <c r="AK303" s="35"/>
      <c r="AL303" s="35"/>
      <c r="AM303" s="35"/>
      <c r="AN303" s="35"/>
      <c r="AO303" s="35"/>
      <c r="AP303" s="36"/>
      <c r="AQ303" s="34"/>
      <c r="AR303" s="35"/>
      <c r="AS303" s="35"/>
      <c r="AT303" s="35"/>
      <c r="AU303" s="35"/>
      <c r="AV303" s="35"/>
      <c r="AW303" s="35"/>
      <c r="AX303" s="37"/>
      <c r="AY303" s="34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7"/>
      <c r="BP303" s="38"/>
      <c r="BQ303" s="35"/>
      <c r="BR303" s="39"/>
      <c r="BS303" s="40"/>
      <c r="BT303" s="60"/>
      <c r="BU303" s="41"/>
      <c r="BV303" s="41"/>
      <c r="BW303" s="41"/>
      <c r="BX303" s="42"/>
      <c r="BY303" s="43"/>
    </row>
    <row r="304" spans="1:77" ht="17.350000000000001" customHeight="1">
      <c r="A304" s="66" t="str">
        <f t="shared" si="13"/>
        <v>010001</v>
      </c>
      <c r="B304" s="63" t="s">
        <v>431</v>
      </c>
      <c r="C304" s="62" t="str">
        <f t="shared" si="12"/>
        <v/>
      </c>
      <c r="D304" s="66" t="str">
        <f t="shared" si="14"/>
        <v/>
      </c>
      <c r="E304" s="32"/>
      <c r="F304" s="33"/>
      <c r="G304" s="59"/>
      <c r="H304" s="58"/>
      <c r="I304" s="35"/>
      <c r="J304" s="35"/>
      <c r="K304" s="35"/>
      <c r="L304" s="35"/>
      <c r="M304" s="35"/>
      <c r="N304" s="35"/>
      <c r="O304" s="35"/>
      <c r="P304" s="35"/>
      <c r="Q304" s="34"/>
      <c r="R304" s="35"/>
      <c r="S304" s="35"/>
      <c r="T304" s="35"/>
      <c r="U304" s="35"/>
      <c r="V304" s="35"/>
      <c r="W304" s="35"/>
      <c r="X304" s="35"/>
      <c r="Y304" s="35"/>
      <c r="Z304" s="36"/>
      <c r="AA304" s="34"/>
      <c r="AB304" s="35"/>
      <c r="AC304" s="35"/>
      <c r="AD304" s="35"/>
      <c r="AE304" s="36"/>
      <c r="AF304" s="34"/>
      <c r="AG304" s="35"/>
      <c r="AH304" s="35"/>
      <c r="AI304" s="35"/>
      <c r="AJ304" s="35"/>
      <c r="AK304" s="35"/>
      <c r="AL304" s="35"/>
      <c r="AM304" s="35"/>
      <c r="AN304" s="35"/>
      <c r="AO304" s="35"/>
      <c r="AP304" s="36"/>
      <c r="AQ304" s="34"/>
      <c r="AR304" s="35"/>
      <c r="AS304" s="35"/>
      <c r="AT304" s="35"/>
      <c r="AU304" s="35"/>
      <c r="AV304" s="35"/>
      <c r="AW304" s="35"/>
      <c r="AX304" s="37"/>
      <c r="AY304" s="34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7"/>
      <c r="BP304" s="38"/>
      <c r="BQ304" s="35"/>
      <c r="BR304" s="39"/>
      <c r="BS304" s="40"/>
      <c r="BT304" s="60"/>
      <c r="BU304" s="41"/>
      <c r="BV304" s="41"/>
      <c r="BW304" s="41"/>
      <c r="BX304" s="42"/>
      <c r="BY304" s="43"/>
    </row>
    <row r="305" spans="1:77" ht="17.350000000000001" customHeight="1">
      <c r="A305" s="66" t="str">
        <f t="shared" si="13"/>
        <v>010001</v>
      </c>
      <c r="B305" s="63" t="s">
        <v>432</v>
      </c>
      <c r="C305" s="62" t="str">
        <f t="shared" si="12"/>
        <v/>
      </c>
      <c r="D305" s="66" t="str">
        <f t="shared" si="14"/>
        <v/>
      </c>
      <c r="E305" s="32"/>
      <c r="F305" s="33"/>
      <c r="G305" s="59"/>
      <c r="H305" s="58"/>
      <c r="I305" s="35"/>
      <c r="J305" s="35"/>
      <c r="K305" s="35"/>
      <c r="L305" s="35"/>
      <c r="M305" s="35"/>
      <c r="N305" s="35"/>
      <c r="O305" s="35"/>
      <c r="P305" s="35"/>
      <c r="Q305" s="34"/>
      <c r="R305" s="35"/>
      <c r="S305" s="35"/>
      <c r="T305" s="35"/>
      <c r="U305" s="35"/>
      <c r="V305" s="35"/>
      <c r="W305" s="35"/>
      <c r="X305" s="35"/>
      <c r="Y305" s="35"/>
      <c r="Z305" s="36"/>
      <c r="AA305" s="34"/>
      <c r="AB305" s="35"/>
      <c r="AC305" s="35"/>
      <c r="AD305" s="35"/>
      <c r="AE305" s="36"/>
      <c r="AF305" s="34"/>
      <c r="AG305" s="35"/>
      <c r="AH305" s="35"/>
      <c r="AI305" s="35"/>
      <c r="AJ305" s="35"/>
      <c r="AK305" s="35"/>
      <c r="AL305" s="35"/>
      <c r="AM305" s="35"/>
      <c r="AN305" s="35"/>
      <c r="AO305" s="35"/>
      <c r="AP305" s="36"/>
      <c r="AQ305" s="34"/>
      <c r="AR305" s="35"/>
      <c r="AS305" s="35"/>
      <c r="AT305" s="35"/>
      <c r="AU305" s="35"/>
      <c r="AV305" s="35"/>
      <c r="AW305" s="35"/>
      <c r="AX305" s="37"/>
      <c r="AY305" s="34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7"/>
      <c r="BP305" s="38"/>
      <c r="BQ305" s="35"/>
      <c r="BR305" s="39"/>
      <c r="BS305" s="40"/>
      <c r="BT305" s="60"/>
      <c r="BU305" s="41"/>
      <c r="BV305" s="41"/>
      <c r="BW305" s="41"/>
      <c r="BX305" s="42"/>
      <c r="BY305" s="43"/>
    </row>
    <row r="306" spans="1:77" ht="17.350000000000001" customHeight="1">
      <c r="A306" s="66" t="str">
        <f t="shared" si="13"/>
        <v>010001</v>
      </c>
      <c r="B306" s="63" t="s">
        <v>433</v>
      </c>
      <c r="C306" s="62" t="str">
        <f t="shared" si="12"/>
        <v/>
      </c>
      <c r="D306" s="66" t="str">
        <f t="shared" si="14"/>
        <v/>
      </c>
      <c r="E306" s="32"/>
      <c r="F306" s="33"/>
      <c r="G306" s="59"/>
      <c r="H306" s="58"/>
      <c r="I306" s="35"/>
      <c r="J306" s="35"/>
      <c r="K306" s="35"/>
      <c r="L306" s="35"/>
      <c r="M306" s="35"/>
      <c r="N306" s="35"/>
      <c r="O306" s="35"/>
      <c r="P306" s="35"/>
      <c r="Q306" s="34"/>
      <c r="R306" s="35"/>
      <c r="S306" s="35"/>
      <c r="T306" s="35"/>
      <c r="U306" s="35"/>
      <c r="V306" s="35"/>
      <c r="W306" s="35"/>
      <c r="X306" s="35"/>
      <c r="Y306" s="35"/>
      <c r="Z306" s="36"/>
      <c r="AA306" s="34"/>
      <c r="AB306" s="35"/>
      <c r="AC306" s="35"/>
      <c r="AD306" s="35"/>
      <c r="AE306" s="36"/>
      <c r="AF306" s="34"/>
      <c r="AG306" s="35"/>
      <c r="AH306" s="35"/>
      <c r="AI306" s="35"/>
      <c r="AJ306" s="35"/>
      <c r="AK306" s="35"/>
      <c r="AL306" s="35"/>
      <c r="AM306" s="35"/>
      <c r="AN306" s="35"/>
      <c r="AO306" s="35"/>
      <c r="AP306" s="36"/>
      <c r="AQ306" s="34"/>
      <c r="AR306" s="35"/>
      <c r="AS306" s="35"/>
      <c r="AT306" s="35"/>
      <c r="AU306" s="35"/>
      <c r="AV306" s="35"/>
      <c r="AW306" s="35"/>
      <c r="AX306" s="37"/>
      <c r="AY306" s="34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7"/>
      <c r="BP306" s="38"/>
      <c r="BQ306" s="35"/>
      <c r="BR306" s="39"/>
      <c r="BS306" s="40"/>
      <c r="BT306" s="60"/>
      <c r="BU306" s="41"/>
      <c r="BV306" s="41"/>
      <c r="BW306" s="41"/>
      <c r="BX306" s="42"/>
      <c r="BY306" s="43"/>
    </row>
    <row r="307" spans="1:77" ht="17.350000000000001" customHeight="1">
      <c r="A307" s="66" t="str">
        <f t="shared" si="13"/>
        <v>010001</v>
      </c>
      <c r="B307" s="63" t="s">
        <v>434</v>
      </c>
      <c r="C307" s="62" t="str">
        <f t="shared" si="12"/>
        <v/>
      </c>
      <c r="D307" s="66" t="str">
        <f t="shared" si="14"/>
        <v/>
      </c>
      <c r="E307" s="32"/>
      <c r="F307" s="33"/>
      <c r="G307" s="59"/>
      <c r="H307" s="58"/>
      <c r="I307" s="35"/>
      <c r="J307" s="35"/>
      <c r="K307" s="35"/>
      <c r="L307" s="35"/>
      <c r="M307" s="35"/>
      <c r="N307" s="35"/>
      <c r="O307" s="35"/>
      <c r="P307" s="35"/>
      <c r="Q307" s="34"/>
      <c r="R307" s="35"/>
      <c r="S307" s="35"/>
      <c r="T307" s="35"/>
      <c r="U307" s="35"/>
      <c r="V307" s="35"/>
      <c r="W307" s="35"/>
      <c r="X307" s="35"/>
      <c r="Y307" s="35"/>
      <c r="Z307" s="36"/>
      <c r="AA307" s="34"/>
      <c r="AB307" s="35"/>
      <c r="AC307" s="35"/>
      <c r="AD307" s="35"/>
      <c r="AE307" s="36"/>
      <c r="AF307" s="34"/>
      <c r="AG307" s="35"/>
      <c r="AH307" s="35"/>
      <c r="AI307" s="35"/>
      <c r="AJ307" s="35"/>
      <c r="AK307" s="35"/>
      <c r="AL307" s="35"/>
      <c r="AM307" s="35"/>
      <c r="AN307" s="35"/>
      <c r="AO307" s="35"/>
      <c r="AP307" s="36"/>
      <c r="AQ307" s="34"/>
      <c r="AR307" s="35"/>
      <c r="AS307" s="35"/>
      <c r="AT307" s="35"/>
      <c r="AU307" s="35"/>
      <c r="AV307" s="35"/>
      <c r="AW307" s="35"/>
      <c r="AX307" s="37"/>
      <c r="AY307" s="34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7"/>
      <c r="BP307" s="38"/>
      <c r="BQ307" s="35"/>
      <c r="BR307" s="39"/>
      <c r="BS307" s="40"/>
      <c r="BT307" s="60"/>
      <c r="BU307" s="41"/>
      <c r="BV307" s="41"/>
      <c r="BW307" s="41"/>
      <c r="BX307" s="42"/>
      <c r="BY307" s="43"/>
    </row>
    <row r="308" spans="1:77" ht="17.350000000000001" customHeight="1">
      <c r="A308" s="66" t="str">
        <f t="shared" si="13"/>
        <v>010001</v>
      </c>
      <c r="B308" s="63" t="s">
        <v>435</v>
      </c>
      <c r="C308" s="62" t="str">
        <f t="shared" si="12"/>
        <v/>
      </c>
      <c r="D308" s="66" t="str">
        <f t="shared" si="14"/>
        <v/>
      </c>
      <c r="E308" s="32"/>
      <c r="F308" s="33"/>
      <c r="G308" s="59"/>
      <c r="H308" s="58"/>
      <c r="I308" s="35"/>
      <c r="J308" s="35"/>
      <c r="K308" s="35"/>
      <c r="L308" s="35"/>
      <c r="M308" s="35"/>
      <c r="N308" s="35"/>
      <c r="O308" s="35"/>
      <c r="P308" s="35"/>
      <c r="Q308" s="34"/>
      <c r="R308" s="35"/>
      <c r="S308" s="35"/>
      <c r="T308" s="35"/>
      <c r="U308" s="35"/>
      <c r="V308" s="35"/>
      <c r="W308" s="35"/>
      <c r="X308" s="35"/>
      <c r="Y308" s="35"/>
      <c r="Z308" s="36"/>
      <c r="AA308" s="34"/>
      <c r="AB308" s="35"/>
      <c r="AC308" s="35"/>
      <c r="AD308" s="35"/>
      <c r="AE308" s="36"/>
      <c r="AF308" s="34"/>
      <c r="AG308" s="35"/>
      <c r="AH308" s="35"/>
      <c r="AI308" s="35"/>
      <c r="AJ308" s="35"/>
      <c r="AK308" s="35"/>
      <c r="AL308" s="35"/>
      <c r="AM308" s="35"/>
      <c r="AN308" s="35"/>
      <c r="AO308" s="35"/>
      <c r="AP308" s="36"/>
      <c r="AQ308" s="34"/>
      <c r="AR308" s="35"/>
      <c r="AS308" s="35"/>
      <c r="AT308" s="35"/>
      <c r="AU308" s="35"/>
      <c r="AV308" s="35"/>
      <c r="AW308" s="35"/>
      <c r="AX308" s="37"/>
      <c r="AY308" s="34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7"/>
      <c r="BP308" s="38"/>
      <c r="BQ308" s="35"/>
      <c r="BR308" s="39"/>
      <c r="BS308" s="40"/>
      <c r="BT308" s="60"/>
      <c r="BU308" s="41"/>
      <c r="BV308" s="41"/>
      <c r="BW308" s="41"/>
      <c r="BX308" s="42"/>
      <c r="BY308" s="43"/>
    </row>
    <row r="309" spans="1:77" ht="17.350000000000001" customHeight="1">
      <c r="A309" s="66" t="str">
        <f t="shared" si="13"/>
        <v>010001</v>
      </c>
      <c r="B309" s="63" t="s">
        <v>436</v>
      </c>
      <c r="C309" s="62" t="str">
        <f t="shared" ref="C309:C372" si="15">IF(E309="","",CONCATENATE(A309,B309))</f>
        <v/>
      </c>
      <c r="D309" s="66" t="str">
        <f t="shared" si="14"/>
        <v/>
      </c>
      <c r="E309" s="32"/>
      <c r="F309" s="33"/>
      <c r="G309" s="59"/>
      <c r="H309" s="58"/>
      <c r="I309" s="35"/>
      <c r="J309" s="35"/>
      <c r="K309" s="35"/>
      <c r="L309" s="35"/>
      <c r="M309" s="35"/>
      <c r="N309" s="35"/>
      <c r="O309" s="35"/>
      <c r="P309" s="35"/>
      <c r="Q309" s="34"/>
      <c r="R309" s="35"/>
      <c r="S309" s="35"/>
      <c r="T309" s="35"/>
      <c r="U309" s="35"/>
      <c r="V309" s="35"/>
      <c r="W309" s="35"/>
      <c r="X309" s="35"/>
      <c r="Y309" s="35"/>
      <c r="Z309" s="36"/>
      <c r="AA309" s="34"/>
      <c r="AB309" s="35"/>
      <c r="AC309" s="35"/>
      <c r="AD309" s="35"/>
      <c r="AE309" s="36"/>
      <c r="AF309" s="34"/>
      <c r="AG309" s="35"/>
      <c r="AH309" s="35"/>
      <c r="AI309" s="35"/>
      <c r="AJ309" s="35"/>
      <c r="AK309" s="35"/>
      <c r="AL309" s="35"/>
      <c r="AM309" s="35"/>
      <c r="AN309" s="35"/>
      <c r="AO309" s="35"/>
      <c r="AP309" s="36"/>
      <c r="AQ309" s="34"/>
      <c r="AR309" s="35"/>
      <c r="AS309" s="35"/>
      <c r="AT309" s="35"/>
      <c r="AU309" s="35"/>
      <c r="AV309" s="35"/>
      <c r="AW309" s="35"/>
      <c r="AX309" s="37"/>
      <c r="AY309" s="34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7"/>
      <c r="BP309" s="38"/>
      <c r="BQ309" s="35"/>
      <c r="BR309" s="39"/>
      <c r="BS309" s="40"/>
      <c r="BT309" s="60"/>
      <c r="BU309" s="41"/>
      <c r="BV309" s="41"/>
      <c r="BW309" s="41"/>
      <c r="BX309" s="42"/>
      <c r="BY309" s="43"/>
    </row>
    <row r="310" spans="1:77" ht="17.350000000000001" customHeight="1">
      <c r="A310" s="66" t="str">
        <f t="shared" si="13"/>
        <v>010001</v>
      </c>
      <c r="B310" s="63" t="s">
        <v>437</v>
      </c>
      <c r="C310" s="62" t="str">
        <f t="shared" si="15"/>
        <v/>
      </c>
      <c r="D310" s="66" t="str">
        <f t="shared" si="14"/>
        <v/>
      </c>
      <c r="E310" s="32"/>
      <c r="F310" s="33"/>
      <c r="G310" s="59"/>
      <c r="H310" s="58"/>
      <c r="I310" s="35"/>
      <c r="J310" s="35"/>
      <c r="K310" s="35"/>
      <c r="L310" s="35"/>
      <c r="M310" s="35"/>
      <c r="N310" s="35"/>
      <c r="O310" s="35"/>
      <c r="P310" s="35"/>
      <c r="Q310" s="34"/>
      <c r="R310" s="35"/>
      <c r="S310" s="35"/>
      <c r="T310" s="35"/>
      <c r="U310" s="35"/>
      <c r="V310" s="35"/>
      <c r="W310" s="35"/>
      <c r="X310" s="35"/>
      <c r="Y310" s="35"/>
      <c r="Z310" s="36"/>
      <c r="AA310" s="34"/>
      <c r="AB310" s="35"/>
      <c r="AC310" s="35"/>
      <c r="AD310" s="35"/>
      <c r="AE310" s="36"/>
      <c r="AF310" s="34"/>
      <c r="AG310" s="35"/>
      <c r="AH310" s="35"/>
      <c r="AI310" s="35"/>
      <c r="AJ310" s="35"/>
      <c r="AK310" s="35"/>
      <c r="AL310" s="35"/>
      <c r="AM310" s="35"/>
      <c r="AN310" s="35"/>
      <c r="AO310" s="35"/>
      <c r="AP310" s="36"/>
      <c r="AQ310" s="34"/>
      <c r="AR310" s="35"/>
      <c r="AS310" s="35"/>
      <c r="AT310" s="35"/>
      <c r="AU310" s="35"/>
      <c r="AV310" s="35"/>
      <c r="AW310" s="35"/>
      <c r="AX310" s="37"/>
      <c r="AY310" s="34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7"/>
      <c r="BP310" s="38"/>
      <c r="BQ310" s="35"/>
      <c r="BR310" s="39"/>
      <c r="BS310" s="40"/>
      <c r="BT310" s="60"/>
      <c r="BU310" s="41"/>
      <c r="BV310" s="41"/>
      <c r="BW310" s="41"/>
      <c r="BX310" s="42"/>
      <c r="BY310" s="43"/>
    </row>
    <row r="311" spans="1:77" ht="17.350000000000001" customHeight="1">
      <c r="A311" s="66" t="str">
        <f t="shared" si="13"/>
        <v>010001</v>
      </c>
      <c r="B311" s="63" t="s">
        <v>438</v>
      </c>
      <c r="C311" s="62" t="str">
        <f t="shared" si="15"/>
        <v/>
      </c>
      <c r="D311" s="66" t="str">
        <f t="shared" si="14"/>
        <v/>
      </c>
      <c r="E311" s="32"/>
      <c r="F311" s="33"/>
      <c r="G311" s="59"/>
      <c r="H311" s="58"/>
      <c r="I311" s="35"/>
      <c r="J311" s="35"/>
      <c r="K311" s="35"/>
      <c r="L311" s="35"/>
      <c r="M311" s="35"/>
      <c r="N311" s="35"/>
      <c r="O311" s="35"/>
      <c r="P311" s="35"/>
      <c r="Q311" s="34"/>
      <c r="R311" s="35"/>
      <c r="S311" s="35"/>
      <c r="T311" s="35"/>
      <c r="U311" s="35"/>
      <c r="V311" s="35"/>
      <c r="W311" s="35"/>
      <c r="X311" s="35"/>
      <c r="Y311" s="35"/>
      <c r="Z311" s="36"/>
      <c r="AA311" s="34"/>
      <c r="AB311" s="35"/>
      <c r="AC311" s="35"/>
      <c r="AD311" s="35"/>
      <c r="AE311" s="36"/>
      <c r="AF311" s="34"/>
      <c r="AG311" s="35"/>
      <c r="AH311" s="35"/>
      <c r="AI311" s="35"/>
      <c r="AJ311" s="35"/>
      <c r="AK311" s="35"/>
      <c r="AL311" s="35"/>
      <c r="AM311" s="35"/>
      <c r="AN311" s="35"/>
      <c r="AO311" s="35"/>
      <c r="AP311" s="36"/>
      <c r="AQ311" s="34"/>
      <c r="AR311" s="35"/>
      <c r="AS311" s="35"/>
      <c r="AT311" s="35"/>
      <c r="AU311" s="35"/>
      <c r="AV311" s="35"/>
      <c r="AW311" s="35"/>
      <c r="AX311" s="37"/>
      <c r="AY311" s="34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7"/>
      <c r="BP311" s="38"/>
      <c r="BQ311" s="35"/>
      <c r="BR311" s="39"/>
      <c r="BS311" s="40"/>
      <c r="BT311" s="60"/>
      <c r="BU311" s="41"/>
      <c r="BV311" s="41"/>
      <c r="BW311" s="41"/>
      <c r="BX311" s="42"/>
      <c r="BY311" s="43"/>
    </row>
    <row r="312" spans="1:77" ht="17.350000000000001" customHeight="1">
      <c r="A312" s="66" t="str">
        <f t="shared" si="13"/>
        <v>010001</v>
      </c>
      <c r="B312" s="63" t="s">
        <v>439</v>
      </c>
      <c r="C312" s="62" t="str">
        <f t="shared" si="15"/>
        <v/>
      </c>
      <c r="D312" s="66" t="str">
        <f t="shared" si="14"/>
        <v/>
      </c>
      <c r="E312" s="32"/>
      <c r="F312" s="33"/>
      <c r="G312" s="43"/>
      <c r="H312" s="58"/>
      <c r="I312" s="35"/>
      <c r="J312" s="35"/>
      <c r="K312" s="35"/>
      <c r="L312" s="35"/>
      <c r="M312" s="35"/>
      <c r="N312" s="35"/>
      <c r="O312" s="35"/>
      <c r="P312" s="35"/>
      <c r="Q312" s="34"/>
      <c r="R312" s="35"/>
      <c r="S312" s="35"/>
      <c r="T312" s="35"/>
      <c r="U312" s="35"/>
      <c r="V312" s="35"/>
      <c r="W312" s="35"/>
      <c r="X312" s="35"/>
      <c r="Y312" s="35"/>
      <c r="Z312" s="36"/>
      <c r="AA312" s="34"/>
      <c r="AB312" s="35"/>
      <c r="AC312" s="35"/>
      <c r="AD312" s="35"/>
      <c r="AE312" s="36"/>
      <c r="AF312" s="34"/>
      <c r="AG312" s="35"/>
      <c r="AH312" s="35"/>
      <c r="AI312" s="35"/>
      <c r="AJ312" s="35"/>
      <c r="AK312" s="35"/>
      <c r="AL312" s="35"/>
      <c r="AM312" s="35"/>
      <c r="AN312" s="35"/>
      <c r="AO312" s="35"/>
      <c r="AP312" s="36"/>
      <c r="AQ312" s="34"/>
      <c r="AR312" s="35"/>
      <c r="AS312" s="35"/>
      <c r="AT312" s="35"/>
      <c r="AU312" s="35"/>
      <c r="AV312" s="35"/>
      <c r="AW312" s="35"/>
      <c r="AX312" s="37"/>
      <c r="AY312" s="34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7"/>
      <c r="BP312" s="38"/>
      <c r="BQ312" s="35"/>
      <c r="BR312" s="39"/>
      <c r="BS312" s="40"/>
      <c r="BT312" s="60"/>
      <c r="BU312" s="41"/>
      <c r="BV312" s="41"/>
      <c r="BW312" s="41"/>
      <c r="BX312" s="42"/>
      <c r="BY312" s="43"/>
    </row>
    <row r="313" spans="1:77" ht="17.350000000000001" customHeight="1">
      <c r="A313" s="66" t="str">
        <f t="shared" si="13"/>
        <v>010001</v>
      </c>
      <c r="B313" s="63" t="s">
        <v>440</v>
      </c>
      <c r="C313" s="62" t="str">
        <f t="shared" si="15"/>
        <v/>
      </c>
      <c r="D313" s="66" t="str">
        <f t="shared" si="14"/>
        <v/>
      </c>
      <c r="E313" s="32"/>
      <c r="F313" s="33"/>
      <c r="G313" s="59"/>
      <c r="H313" s="58"/>
      <c r="I313" s="35"/>
      <c r="J313" s="35"/>
      <c r="K313" s="35"/>
      <c r="L313" s="35"/>
      <c r="M313" s="35"/>
      <c r="N313" s="35"/>
      <c r="O313" s="35"/>
      <c r="P313" s="35"/>
      <c r="Q313" s="34"/>
      <c r="R313" s="35"/>
      <c r="S313" s="35"/>
      <c r="T313" s="35"/>
      <c r="U313" s="35"/>
      <c r="V313" s="35"/>
      <c r="W313" s="35"/>
      <c r="X313" s="35"/>
      <c r="Y313" s="35"/>
      <c r="Z313" s="36"/>
      <c r="AA313" s="34"/>
      <c r="AB313" s="35"/>
      <c r="AC313" s="35"/>
      <c r="AD313" s="35"/>
      <c r="AE313" s="36"/>
      <c r="AF313" s="34"/>
      <c r="AG313" s="35"/>
      <c r="AH313" s="35"/>
      <c r="AI313" s="35"/>
      <c r="AJ313" s="35"/>
      <c r="AK313" s="35"/>
      <c r="AL313" s="35"/>
      <c r="AM313" s="35"/>
      <c r="AN313" s="35"/>
      <c r="AO313" s="35"/>
      <c r="AP313" s="36"/>
      <c r="AQ313" s="34"/>
      <c r="AR313" s="35"/>
      <c r="AS313" s="35"/>
      <c r="AT313" s="35"/>
      <c r="AU313" s="35"/>
      <c r="AV313" s="35"/>
      <c r="AW313" s="35"/>
      <c r="AX313" s="37"/>
      <c r="AY313" s="34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7"/>
      <c r="BP313" s="38"/>
      <c r="BQ313" s="35"/>
      <c r="BR313" s="39"/>
      <c r="BS313" s="40"/>
      <c r="BT313" s="60"/>
      <c r="BU313" s="41"/>
      <c r="BV313" s="41"/>
      <c r="BW313" s="41"/>
      <c r="BX313" s="42"/>
      <c r="BY313" s="43"/>
    </row>
    <row r="314" spans="1:77" ht="17.350000000000001" customHeight="1">
      <c r="A314" s="66" t="str">
        <f t="shared" si="13"/>
        <v>010001</v>
      </c>
      <c r="B314" s="63" t="s">
        <v>441</v>
      </c>
      <c r="C314" s="62" t="str">
        <f t="shared" si="15"/>
        <v/>
      </c>
      <c r="D314" s="66" t="str">
        <f t="shared" si="14"/>
        <v/>
      </c>
      <c r="E314" s="32"/>
      <c r="F314" s="33"/>
      <c r="G314" s="59"/>
      <c r="H314" s="58"/>
      <c r="I314" s="35"/>
      <c r="J314" s="35"/>
      <c r="K314" s="35"/>
      <c r="L314" s="35"/>
      <c r="M314" s="35"/>
      <c r="N314" s="35"/>
      <c r="O314" s="35"/>
      <c r="P314" s="35"/>
      <c r="Q314" s="34"/>
      <c r="R314" s="35"/>
      <c r="S314" s="35"/>
      <c r="T314" s="35"/>
      <c r="U314" s="35"/>
      <c r="V314" s="35"/>
      <c r="W314" s="35"/>
      <c r="X314" s="35"/>
      <c r="Y314" s="35"/>
      <c r="Z314" s="36"/>
      <c r="AA314" s="34"/>
      <c r="AB314" s="35"/>
      <c r="AC314" s="35"/>
      <c r="AD314" s="35"/>
      <c r="AE314" s="36"/>
      <c r="AF314" s="34"/>
      <c r="AG314" s="35"/>
      <c r="AH314" s="35"/>
      <c r="AI314" s="35"/>
      <c r="AJ314" s="35"/>
      <c r="AK314" s="35"/>
      <c r="AL314" s="35"/>
      <c r="AM314" s="35"/>
      <c r="AN314" s="35"/>
      <c r="AO314" s="35"/>
      <c r="AP314" s="36"/>
      <c r="AQ314" s="34"/>
      <c r="AR314" s="35"/>
      <c r="AS314" s="35"/>
      <c r="AT314" s="35"/>
      <c r="AU314" s="35"/>
      <c r="AV314" s="35"/>
      <c r="AW314" s="35"/>
      <c r="AX314" s="37"/>
      <c r="AY314" s="34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7"/>
      <c r="BP314" s="38"/>
      <c r="BQ314" s="35"/>
      <c r="BR314" s="39"/>
      <c r="BS314" s="40"/>
      <c r="BT314" s="60"/>
      <c r="BU314" s="41"/>
      <c r="BV314" s="41"/>
      <c r="BW314" s="41"/>
      <c r="BX314" s="42"/>
      <c r="BY314" s="43"/>
    </row>
    <row r="315" spans="1:77" ht="17.350000000000001" customHeight="1">
      <c r="A315" s="66" t="str">
        <f t="shared" si="13"/>
        <v>010001</v>
      </c>
      <c r="B315" s="63" t="s">
        <v>442</v>
      </c>
      <c r="C315" s="62" t="str">
        <f t="shared" si="15"/>
        <v/>
      </c>
      <c r="D315" s="66" t="str">
        <f t="shared" si="14"/>
        <v/>
      </c>
      <c r="E315" s="32"/>
      <c r="F315" s="33"/>
      <c r="G315" s="59"/>
      <c r="H315" s="58"/>
      <c r="I315" s="35"/>
      <c r="J315" s="35"/>
      <c r="K315" s="35"/>
      <c r="L315" s="35"/>
      <c r="M315" s="35"/>
      <c r="N315" s="35"/>
      <c r="O315" s="35"/>
      <c r="P315" s="35"/>
      <c r="Q315" s="34"/>
      <c r="R315" s="35"/>
      <c r="S315" s="35"/>
      <c r="T315" s="35"/>
      <c r="U315" s="35"/>
      <c r="V315" s="35"/>
      <c r="W315" s="35"/>
      <c r="X315" s="35"/>
      <c r="Y315" s="35"/>
      <c r="Z315" s="36"/>
      <c r="AA315" s="34"/>
      <c r="AB315" s="35"/>
      <c r="AC315" s="35"/>
      <c r="AD315" s="35"/>
      <c r="AE315" s="36"/>
      <c r="AF315" s="34"/>
      <c r="AG315" s="35"/>
      <c r="AH315" s="35"/>
      <c r="AI315" s="35"/>
      <c r="AJ315" s="35"/>
      <c r="AK315" s="35"/>
      <c r="AL315" s="35"/>
      <c r="AM315" s="35"/>
      <c r="AN315" s="35"/>
      <c r="AO315" s="35"/>
      <c r="AP315" s="36"/>
      <c r="AQ315" s="34"/>
      <c r="AR315" s="35"/>
      <c r="AS315" s="35"/>
      <c r="AT315" s="35"/>
      <c r="AU315" s="35"/>
      <c r="AV315" s="35"/>
      <c r="AW315" s="35"/>
      <c r="AX315" s="37"/>
      <c r="AY315" s="34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7"/>
      <c r="BP315" s="38"/>
      <c r="BQ315" s="35"/>
      <c r="BR315" s="39"/>
      <c r="BS315" s="40"/>
      <c r="BT315" s="60"/>
      <c r="BU315" s="41"/>
      <c r="BV315" s="41"/>
      <c r="BW315" s="41"/>
      <c r="BX315" s="42"/>
      <c r="BY315" s="43"/>
    </row>
    <row r="316" spans="1:77" ht="17.350000000000001" customHeight="1">
      <c r="A316" s="66" t="str">
        <f t="shared" si="13"/>
        <v>010001</v>
      </c>
      <c r="B316" s="63" t="s">
        <v>443</v>
      </c>
      <c r="C316" s="62" t="str">
        <f t="shared" si="15"/>
        <v/>
      </c>
      <c r="D316" s="66" t="str">
        <f t="shared" si="14"/>
        <v/>
      </c>
      <c r="E316" s="32"/>
      <c r="F316" s="33"/>
      <c r="G316" s="59"/>
      <c r="H316" s="58"/>
      <c r="I316" s="35"/>
      <c r="J316" s="35"/>
      <c r="K316" s="35"/>
      <c r="L316" s="35"/>
      <c r="M316" s="35"/>
      <c r="N316" s="35"/>
      <c r="O316" s="35"/>
      <c r="P316" s="35"/>
      <c r="Q316" s="34"/>
      <c r="R316" s="35"/>
      <c r="S316" s="35"/>
      <c r="T316" s="35"/>
      <c r="U316" s="35"/>
      <c r="V316" s="35"/>
      <c r="W316" s="35"/>
      <c r="X316" s="35"/>
      <c r="Y316" s="35"/>
      <c r="Z316" s="36"/>
      <c r="AA316" s="34"/>
      <c r="AB316" s="35"/>
      <c r="AC316" s="35"/>
      <c r="AD316" s="35"/>
      <c r="AE316" s="36"/>
      <c r="AF316" s="34"/>
      <c r="AG316" s="35"/>
      <c r="AH316" s="35"/>
      <c r="AI316" s="35"/>
      <c r="AJ316" s="35"/>
      <c r="AK316" s="35"/>
      <c r="AL316" s="35"/>
      <c r="AM316" s="35"/>
      <c r="AN316" s="35"/>
      <c r="AO316" s="35"/>
      <c r="AP316" s="36"/>
      <c r="AQ316" s="34"/>
      <c r="AR316" s="35"/>
      <c r="AS316" s="35"/>
      <c r="AT316" s="35"/>
      <c r="AU316" s="35"/>
      <c r="AV316" s="35"/>
      <c r="AW316" s="35"/>
      <c r="AX316" s="37"/>
      <c r="AY316" s="34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7"/>
      <c r="BP316" s="38"/>
      <c r="BQ316" s="35"/>
      <c r="BR316" s="39"/>
      <c r="BS316" s="40"/>
      <c r="BT316" s="60"/>
      <c r="BU316" s="41"/>
      <c r="BV316" s="41"/>
      <c r="BW316" s="41"/>
      <c r="BX316" s="42"/>
      <c r="BY316" s="43"/>
    </row>
    <row r="317" spans="1:77" ht="17.350000000000001" customHeight="1">
      <c r="A317" s="66" t="str">
        <f t="shared" si="13"/>
        <v>010001</v>
      </c>
      <c r="B317" s="63" t="s">
        <v>444</v>
      </c>
      <c r="C317" s="62" t="str">
        <f t="shared" si="15"/>
        <v/>
      </c>
      <c r="D317" s="66" t="str">
        <f t="shared" si="14"/>
        <v/>
      </c>
      <c r="E317" s="32"/>
      <c r="F317" s="33"/>
      <c r="G317" s="59"/>
      <c r="H317" s="58"/>
      <c r="I317" s="35"/>
      <c r="J317" s="35"/>
      <c r="K317" s="35"/>
      <c r="L317" s="35"/>
      <c r="M317" s="35"/>
      <c r="N317" s="35"/>
      <c r="O317" s="35"/>
      <c r="P317" s="35"/>
      <c r="Q317" s="34"/>
      <c r="R317" s="35"/>
      <c r="S317" s="35"/>
      <c r="T317" s="35"/>
      <c r="U317" s="35"/>
      <c r="V317" s="35"/>
      <c r="W317" s="35"/>
      <c r="X317" s="35"/>
      <c r="Y317" s="35"/>
      <c r="Z317" s="36"/>
      <c r="AA317" s="34"/>
      <c r="AB317" s="35"/>
      <c r="AC317" s="35"/>
      <c r="AD317" s="35"/>
      <c r="AE317" s="36"/>
      <c r="AF317" s="34"/>
      <c r="AG317" s="35"/>
      <c r="AH317" s="35"/>
      <c r="AI317" s="35"/>
      <c r="AJ317" s="35"/>
      <c r="AK317" s="35"/>
      <c r="AL317" s="35"/>
      <c r="AM317" s="35"/>
      <c r="AN317" s="35"/>
      <c r="AO317" s="35"/>
      <c r="AP317" s="36"/>
      <c r="AQ317" s="34"/>
      <c r="AR317" s="35"/>
      <c r="AS317" s="35"/>
      <c r="AT317" s="35"/>
      <c r="AU317" s="35"/>
      <c r="AV317" s="35"/>
      <c r="AW317" s="35"/>
      <c r="AX317" s="37"/>
      <c r="AY317" s="34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7"/>
      <c r="BP317" s="38"/>
      <c r="BQ317" s="35"/>
      <c r="BR317" s="39"/>
      <c r="BS317" s="40"/>
      <c r="BT317" s="60"/>
      <c r="BU317" s="41"/>
      <c r="BV317" s="41"/>
      <c r="BW317" s="41"/>
      <c r="BX317" s="42"/>
      <c r="BY317" s="43"/>
    </row>
    <row r="318" spans="1:77" ht="17.350000000000001" customHeight="1">
      <c r="A318" s="66" t="str">
        <f t="shared" si="13"/>
        <v>010001</v>
      </c>
      <c r="B318" s="63" t="s">
        <v>445</v>
      </c>
      <c r="C318" s="62" t="str">
        <f t="shared" si="15"/>
        <v/>
      </c>
      <c r="D318" s="66" t="str">
        <f t="shared" si="14"/>
        <v/>
      </c>
      <c r="E318" s="32"/>
      <c r="F318" s="33"/>
      <c r="G318" s="59"/>
      <c r="H318" s="58"/>
      <c r="I318" s="35"/>
      <c r="J318" s="35"/>
      <c r="K318" s="35"/>
      <c r="L318" s="35"/>
      <c r="M318" s="35"/>
      <c r="N318" s="35"/>
      <c r="O318" s="35"/>
      <c r="P318" s="35"/>
      <c r="Q318" s="34"/>
      <c r="R318" s="35"/>
      <c r="S318" s="35"/>
      <c r="T318" s="35"/>
      <c r="U318" s="35"/>
      <c r="V318" s="35"/>
      <c r="W318" s="35"/>
      <c r="X318" s="35"/>
      <c r="Y318" s="35"/>
      <c r="Z318" s="36"/>
      <c r="AA318" s="34"/>
      <c r="AB318" s="35"/>
      <c r="AC318" s="35"/>
      <c r="AD318" s="35"/>
      <c r="AE318" s="36"/>
      <c r="AF318" s="34"/>
      <c r="AG318" s="35"/>
      <c r="AH318" s="35"/>
      <c r="AI318" s="35"/>
      <c r="AJ318" s="35"/>
      <c r="AK318" s="35"/>
      <c r="AL318" s="35"/>
      <c r="AM318" s="35"/>
      <c r="AN318" s="35"/>
      <c r="AO318" s="35"/>
      <c r="AP318" s="36"/>
      <c r="AQ318" s="34"/>
      <c r="AR318" s="35"/>
      <c r="AS318" s="35"/>
      <c r="AT318" s="35"/>
      <c r="AU318" s="35"/>
      <c r="AV318" s="35"/>
      <c r="AW318" s="35"/>
      <c r="AX318" s="37"/>
      <c r="AY318" s="34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7"/>
      <c r="BP318" s="38"/>
      <c r="BQ318" s="35"/>
      <c r="BR318" s="39"/>
      <c r="BS318" s="40"/>
      <c r="BT318" s="60"/>
      <c r="BU318" s="41"/>
      <c r="BV318" s="41"/>
      <c r="BW318" s="41"/>
      <c r="BX318" s="42"/>
      <c r="BY318" s="43"/>
    </row>
    <row r="319" spans="1:77" ht="17.350000000000001" customHeight="1">
      <c r="A319" s="66" t="str">
        <f t="shared" si="13"/>
        <v>010001</v>
      </c>
      <c r="B319" s="63" t="s">
        <v>446</v>
      </c>
      <c r="C319" s="62" t="str">
        <f t="shared" si="15"/>
        <v/>
      </c>
      <c r="D319" s="66" t="str">
        <f t="shared" si="14"/>
        <v/>
      </c>
      <c r="E319" s="32"/>
      <c r="F319" s="33"/>
      <c r="G319" s="59"/>
      <c r="H319" s="58"/>
      <c r="I319" s="35"/>
      <c r="J319" s="35"/>
      <c r="K319" s="35"/>
      <c r="L319" s="35"/>
      <c r="M319" s="35"/>
      <c r="N319" s="35"/>
      <c r="O319" s="35"/>
      <c r="P319" s="35"/>
      <c r="Q319" s="34"/>
      <c r="R319" s="35"/>
      <c r="S319" s="35"/>
      <c r="T319" s="35"/>
      <c r="U319" s="35"/>
      <c r="V319" s="35"/>
      <c r="W319" s="35"/>
      <c r="X319" s="35"/>
      <c r="Y319" s="35"/>
      <c r="Z319" s="36"/>
      <c r="AA319" s="34"/>
      <c r="AB319" s="35"/>
      <c r="AC319" s="35"/>
      <c r="AD319" s="35"/>
      <c r="AE319" s="36"/>
      <c r="AF319" s="34"/>
      <c r="AG319" s="35"/>
      <c r="AH319" s="35"/>
      <c r="AI319" s="35"/>
      <c r="AJ319" s="35"/>
      <c r="AK319" s="35"/>
      <c r="AL319" s="35"/>
      <c r="AM319" s="35"/>
      <c r="AN319" s="35"/>
      <c r="AO319" s="35"/>
      <c r="AP319" s="36"/>
      <c r="AQ319" s="34"/>
      <c r="AR319" s="35"/>
      <c r="AS319" s="35"/>
      <c r="AT319" s="35"/>
      <c r="AU319" s="35"/>
      <c r="AV319" s="35"/>
      <c r="AW319" s="35"/>
      <c r="AX319" s="37"/>
      <c r="AY319" s="34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7"/>
      <c r="BP319" s="38"/>
      <c r="BQ319" s="35"/>
      <c r="BR319" s="39"/>
      <c r="BS319" s="40"/>
      <c r="BT319" s="60"/>
      <c r="BU319" s="41"/>
      <c r="BV319" s="41"/>
      <c r="BW319" s="41"/>
      <c r="BX319" s="42"/>
      <c r="BY319" s="43"/>
    </row>
    <row r="320" spans="1:77" ht="17.350000000000001" customHeight="1">
      <c r="A320" s="66" t="str">
        <f t="shared" si="13"/>
        <v>010001</v>
      </c>
      <c r="B320" s="63" t="s">
        <v>447</v>
      </c>
      <c r="C320" s="62" t="str">
        <f t="shared" si="15"/>
        <v/>
      </c>
      <c r="D320" s="66" t="str">
        <f t="shared" si="14"/>
        <v/>
      </c>
      <c r="E320" s="32"/>
      <c r="F320" s="33"/>
      <c r="G320" s="59"/>
      <c r="H320" s="58"/>
      <c r="I320" s="35"/>
      <c r="J320" s="35"/>
      <c r="K320" s="35"/>
      <c r="L320" s="35"/>
      <c r="M320" s="35"/>
      <c r="N320" s="35"/>
      <c r="O320" s="35"/>
      <c r="P320" s="35"/>
      <c r="Q320" s="34"/>
      <c r="R320" s="35"/>
      <c r="S320" s="35"/>
      <c r="T320" s="35"/>
      <c r="U320" s="35"/>
      <c r="V320" s="35"/>
      <c r="W320" s="35"/>
      <c r="X320" s="35"/>
      <c r="Y320" s="35"/>
      <c r="Z320" s="36"/>
      <c r="AA320" s="34"/>
      <c r="AB320" s="35"/>
      <c r="AC320" s="35"/>
      <c r="AD320" s="35"/>
      <c r="AE320" s="36"/>
      <c r="AF320" s="34"/>
      <c r="AG320" s="35"/>
      <c r="AH320" s="35"/>
      <c r="AI320" s="35"/>
      <c r="AJ320" s="35"/>
      <c r="AK320" s="35"/>
      <c r="AL320" s="35"/>
      <c r="AM320" s="35"/>
      <c r="AN320" s="35"/>
      <c r="AO320" s="35"/>
      <c r="AP320" s="36"/>
      <c r="AQ320" s="34"/>
      <c r="AR320" s="35"/>
      <c r="AS320" s="35"/>
      <c r="AT320" s="35"/>
      <c r="AU320" s="35"/>
      <c r="AV320" s="35"/>
      <c r="AW320" s="35"/>
      <c r="AX320" s="37"/>
      <c r="AY320" s="34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7"/>
      <c r="BP320" s="38"/>
      <c r="BQ320" s="35"/>
      <c r="BR320" s="39"/>
      <c r="BS320" s="40"/>
      <c r="BT320" s="60"/>
      <c r="BU320" s="41"/>
      <c r="BV320" s="41"/>
      <c r="BW320" s="41"/>
      <c r="BX320" s="42"/>
      <c r="BY320" s="43"/>
    </row>
    <row r="321" spans="1:77" ht="17.350000000000001" customHeight="1">
      <c r="A321" s="66" t="str">
        <f t="shared" si="13"/>
        <v>010001</v>
      </c>
      <c r="B321" s="63" t="s">
        <v>448</v>
      </c>
      <c r="C321" s="62" t="str">
        <f t="shared" si="15"/>
        <v/>
      </c>
      <c r="D321" s="66" t="str">
        <f t="shared" si="14"/>
        <v/>
      </c>
      <c r="E321" s="32"/>
      <c r="F321" s="33"/>
      <c r="G321" s="59"/>
      <c r="H321" s="58"/>
      <c r="I321" s="35"/>
      <c r="J321" s="35"/>
      <c r="K321" s="35"/>
      <c r="L321" s="35"/>
      <c r="M321" s="35"/>
      <c r="N321" s="35"/>
      <c r="O321" s="35"/>
      <c r="P321" s="35"/>
      <c r="Q321" s="34"/>
      <c r="R321" s="35"/>
      <c r="S321" s="35"/>
      <c r="T321" s="35"/>
      <c r="U321" s="35"/>
      <c r="V321" s="35"/>
      <c r="W321" s="35"/>
      <c r="X321" s="35"/>
      <c r="Y321" s="35"/>
      <c r="Z321" s="36"/>
      <c r="AA321" s="34"/>
      <c r="AB321" s="35"/>
      <c r="AC321" s="35"/>
      <c r="AD321" s="35"/>
      <c r="AE321" s="36"/>
      <c r="AF321" s="34"/>
      <c r="AG321" s="35"/>
      <c r="AH321" s="35"/>
      <c r="AI321" s="35"/>
      <c r="AJ321" s="35"/>
      <c r="AK321" s="35"/>
      <c r="AL321" s="35"/>
      <c r="AM321" s="35"/>
      <c r="AN321" s="35"/>
      <c r="AO321" s="35"/>
      <c r="AP321" s="36"/>
      <c r="AQ321" s="34"/>
      <c r="AR321" s="35"/>
      <c r="AS321" s="35"/>
      <c r="AT321" s="35"/>
      <c r="AU321" s="35"/>
      <c r="AV321" s="35"/>
      <c r="AW321" s="35"/>
      <c r="AX321" s="37"/>
      <c r="AY321" s="34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7"/>
      <c r="BP321" s="38"/>
      <c r="BQ321" s="35"/>
      <c r="BR321" s="39"/>
      <c r="BS321" s="40"/>
      <c r="BT321" s="60"/>
      <c r="BU321" s="41"/>
      <c r="BV321" s="41"/>
      <c r="BW321" s="41"/>
      <c r="BX321" s="42"/>
      <c r="BY321" s="43"/>
    </row>
    <row r="322" spans="1:77" ht="17.350000000000001" customHeight="1">
      <c r="A322" s="66" t="str">
        <f t="shared" si="13"/>
        <v>010001</v>
      </c>
      <c r="B322" s="63" t="s">
        <v>449</v>
      </c>
      <c r="C322" s="62" t="str">
        <f t="shared" si="15"/>
        <v/>
      </c>
      <c r="D322" s="66" t="str">
        <f t="shared" si="14"/>
        <v/>
      </c>
      <c r="E322" s="32"/>
      <c r="F322" s="33"/>
      <c r="G322" s="59"/>
      <c r="H322" s="58"/>
      <c r="I322" s="35"/>
      <c r="J322" s="35"/>
      <c r="K322" s="35"/>
      <c r="L322" s="35"/>
      <c r="M322" s="35"/>
      <c r="N322" s="35"/>
      <c r="O322" s="35"/>
      <c r="P322" s="35"/>
      <c r="Q322" s="34"/>
      <c r="R322" s="35"/>
      <c r="S322" s="35"/>
      <c r="T322" s="35"/>
      <c r="U322" s="35"/>
      <c r="V322" s="35"/>
      <c r="W322" s="35"/>
      <c r="X322" s="35"/>
      <c r="Y322" s="35"/>
      <c r="Z322" s="36"/>
      <c r="AA322" s="34"/>
      <c r="AB322" s="35"/>
      <c r="AC322" s="35"/>
      <c r="AD322" s="35"/>
      <c r="AE322" s="36"/>
      <c r="AF322" s="34"/>
      <c r="AG322" s="35"/>
      <c r="AH322" s="35"/>
      <c r="AI322" s="35"/>
      <c r="AJ322" s="35"/>
      <c r="AK322" s="35"/>
      <c r="AL322" s="35"/>
      <c r="AM322" s="35"/>
      <c r="AN322" s="35"/>
      <c r="AO322" s="35"/>
      <c r="AP322" s="36"/>
      <c r="AQ322" s="34"/>
      <c r="AR322" s="35"/>
      <c r="AS322" s="35"/>
      <c r="AT322" s="35"/>
      <c r="AU322" s="35"/>
      <c r="AV322" s="35"/>
      <c r="AW322" s="35"/>
      <c r="AX322" s="37"/>
      <c r="AY322" s="34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7"/>
      <c r="BP322" s="38"/>
      <c r="BQ322" s="35"/>
      <c r="BR322" s="39"/>
      <c r="BS322" s="40"/>
      <c r="BT322" s="60"/>
      <c r="BU322" s="41"/>
      <c r="BV322" s="41"/>
      <c r="BW322" s="41"/>
      <c r="BX322" s="42"/>
      <c r="BY322" s="43"/>
    </row>
    <row r="323" spans="1:77" ht="17.350000000000001" customHeight="1">
      <c r="A323" s="66" t="str">
        <f t="shared" si="13"/>
        <v>010001</v>
      </c>
      <c r="B323" s="63" t="s">
        <v>450</v>
      </c>
      <c r="C323" s="62" t="str">
        <f t="shared" si="15"/>
        <v/>
      </c>
      <c r="D323" s="66" t="str">
        <f t="shared" si="14"/>
        <v/>
      </c>
      <c r="E323" s="32"/>
      <c r="F323" s="33"/>
      <c r="G323" s="59"/>
      <c r="H323" s="58"/>
      <c r="I323" s="35"/>
      <c r="J323" s="35"/>
      <c r="K323" s="35"/>
      <c r="L323" s="35"/>
      <c r="M323" s="35"/>
      <c r="N323" s="35"/>
      <c r="O323" s="35"/>
      <c r="P323" s="35"/>
      <c r="Q323" s="34"/>
      <c r="R323" s="35"/>
      <c r="S323" s="35"/>
      <c r="T323" s="35"/>
      <c r="U323" s="35"/>
      <c r="V323" s="35"/>
      <c r="W323" s="35"/>
      <c r="X323" s="35"/>
      <c r="Y323" s="35"/>
      <c r="Z323" s="36"/>
      <c r="AA323" s="34"/>
      <c r="AB323" s="35"/>
      <c r="AC323" s="35"/>
      <c r="AD323" s="35"/>
      <c r="AE323" s="36"/>
      <c r="AF323" s="34"/>
      <c r="AG323" s="35"/>
      <c r="AH323" s="35"/>
      <c r="AI323" s="35"/>
      <c r="AJ323" s="35"/>
      <c r="AK323" s="35"/>
      <c r="AL323" s="35"/>
      <c r="AM323" s="35"/>
      <c r="AN323" s="35"/>
      <c r="AO323" s="35"/>
      <c r="AP323" s="36"/>
      <c r="AQ323" s="34"/>
      <c r="AR323" s="35"/>
      <c r="AS323" s="35"/>
      <c r="AT323" s="35"/>
      <c r="AU323" s="35"/>
      <c r="AV323" s="35"/>
      <c r="AW323" s="35"/>
      <c r="AX323" s="37"/>
      <c r="AY323" s="34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7"/>
      <c r="BP323" s="38"/>
      <c r="BQ323" s="35"/>
      <c r="BR323" s="39"/>
      <c r="BS323" s="40"/>
      <c r="BT323" s="60"/>
      <c r="BU323" s="41"/>
      <c r="BV323" s="41"/>
      <c r="BW323" s="41"/>
      <c r="BX323" s="42"/>
      <c r="BY323" s="43"/>
    </row>
    <row r="324" spans="1:77" ht="17.350000000000001" customHeight="1">
      <c r="A324" s="66" t="str">
        <f t="shared" si="13"/>
        <v>010001</v>
      </c>
      <c r="B324" s="63" t="s">
        <v>451</v>
      </c>
      <c r="C324" s="62" t="str">
        <f t="shared" si="15"/>
        <v/>
      </c>
      <c r="D324" s="66" t="str">
        <f t="shared" si="14"/>
        <v/>
      </c>
      <c r="E324" s="32"/>
      <c r="F324" s="33"/>
      <c r="G324" s="59"/>
      <c r="H324" s="58"/>
      <c r="I324" s="35"/>
      <c r="J324" s="35"/>
      <c r="K324" s="35"/>
      <c r="L324" s="35"/>
      <c r="M324" s="35"/>
      <c r="N324" s="35"/>
      <c r="O324" s="35"/>
      <c r="P324" s="35"/>
      <c r="Q324" s="34"/>
      <c r="R324" s="35"/>
      <c r="S324" s="35"/>
      <c r="T324" s="35"/>
      <c r="U324" s="35"/>
      <c r="V324" s="35"/>
      <c r="W324" s="35"/>
      <c r="X324" s="35"/>
      <c r="Y324" s="35"/>
      <c r="Z324" s="36"/>
      <c r="AA324" s="34"/>
      <c r="AB324" s="35"/>
      <c r="AC324" s="35"/>
      <c r="AD324" s="35"/>
      <c r="AE324" s="36"/>
      <c r="AF324" s="34"/>
      <c r="AG324" s="35"/>
      <c r="AH324" s="35"/>
      <c r="AI324" s="35"/>
      <c r="AJ324" s="35"/>
      <c r="AK324" s="35"/>
      <c r="AL324" s="35"/>
      <c r="AM324" s="35"/>
      <c r="AN324" s="35"/>
      <c r="AO324" s="35"/>
      <c r="AP324" s="36"/>
      <c r="AQ324" s="34"/>
      <c r="AR324" s="35"/>
      <c r="AS324" s="35"/>
      <c r="AT324" s="35"/>
      <c r="AU324" s="35"/>
      <c r="AV324" s="35"/>
      <c r="AW324" s="35"/>
      <c r="AX324" s="37"/>
      <c r="AY324" s="34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7"/>
      <c r="BP324" s="38"/>
      <c r="BQ324" s="35"/>
      <c r="BR324" s="39"/>
      <c r="BS324" s="40"/>
      <c r="BT324" s="60"/>
      <c r="BU324" s="41"/>
      <c r="BV324" s="41"/>
      <c r="BW324" s="41"/>
      <c r="BX324" s="42"/>
      <c r="BY324" s="43"/>
    </row>
    <row r="325" spans="1:77" ht="17.350000000000001" customHeight="1">
      <c r="A325" s="66" t="str">
        <f t="shared" ref="A325:A388" si="16">+$A$3</f>
        <v>010001</v>
      </c>
      <c r="B325" s="63" t="s">
        <v>452</v>
      </c>
      <c r="C325" s="62" t="str">
        <f t="shared" si="15"/>
        <v/>
      </c>
      <c r="D325" s="66" t="str">
        <f t="shared" ref="D325:D388" si="17">IF(E325="","",$D$3)</f>
        <v/>
      </c>
      <c r="E325" s="32"/>
      <c r="F325" s="33"/>
      <c r="G325" s="59"/>
      <c r="H325" s="58"/>
      <c r="I325" s="35"/>
      <c r="J325" s="35"/>
      <c r="K325" s="35"/>
      <c r="L325" s="35"/>
      <c r="M325" s="35"/>
      <c r="N325" s="35"/>
      <c r="O325" s="35"/>
      <c r="P325" s="35"/>
      <c r="Q325" s="34"/>
      <c r="R325" s="35"/>
      <c r="S325" s="35"/>
      <c r="T325" s="35"/>
      <c r="U325" s="35"/>
      <c r="V325" s="35"/>
      <c r="W325" s="35"/>
      <c r="X325" s="35"/>
      <c r="Y325" s="35"/>
      <c r="Z325" s="36"/>
      <c r="AA325" s="34"/>
      <c r="AB325" s="35"/>
      <c r="AC325" s="35"/>
      <c r="AD325" s="35"/>
      <c r="AE325" s="36"/>
      <c r="AF325" s="34"/>
      <c r="AG325" s="35"/>
      <c r="AH325" s="35"/>
      <c r="AI325" s="35"/>
      <c r="AJ325" s="35"/>
      <c r="AK325" s="35"/>
      <c r="AL325" s="35"/>
      <c r="AM325" s="35"/>
      <c r="AN325" s="35"/>
      <c r="AO325" s="35"/>
      <c r="AP325" s="36"/>
      <c r="AQ325" s="34"/>
      <c r="AR325" s="35"/>
      <c r="AS325" s="35"/>
      <c r="AT325" s="35"/>
      <c r="AU325" s="35"/>
      <c r="AV325" s="35"/>
      <c r="AW325" s="35"/>
      <c r="AX325" s="37"/>
      <c r="AY325" s="34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7"/>
      <c r="BP325" s="38"/>
      <c r="BQ325" s="35"/>
      <c r="BR325" s="39"/>
      <c r="BS325" s="40"/>
      <c r="BT325" s="60"/>
      <c r="BU325" s="41"/>
      <c r="BV325" s="41"/>
      <c r="BW325" s="41"/>
      <c r="BX325" s="42"/>
      <c r="BY325" s="43"/>
    </row>
    <row r="326" spans="1:77" ht="17.350000000000001" customHeight="1">
      <c r="A326" s="66" t="str">
        <f t="shared" si="16"/>
        <v>010001</v>
      </c>
      <c r="B326" s="63" t="s">
        <v>453</v>
      </c>
      <c r="C326" s="62" t="str">
        <f t="shared" si="15"/>
        <v/>
      </c>
      <c r="D326" s="66" t="str">
        <f t="shared" si="17"/>
        <v/>
      </c>
      <c r="E326" s="32"/>
      <c r="F326" s="33"/>
      <c r="G326" s="59"/>
      <c r="H326" s="58"/>
      <c r="I326" s="35"/>
      <c r="J326" s="35"/>
      <c r="K326" s="35"/>
      <c r="L326" s="35"/>
      <c r="M326" s="35"/>
      <c r="N326" s="35"/>
      <c r="O326" s="35"/>
      <c r="P326" s="35"/>
      <c r="Q326" s="34"/>
      <c r="R326" s="35"/>
      <c r="S326" s="35"/>
      <c r="T326" s="35"/>
      <c r="U326" s="35"/>
      <c r="V326" s="35"/>
      <c r="W326" s="35"/>
      <c r="X326" s="35"/>
      <c r="Y326" s="35"/>
      <c r="Z326" s="36"/>
      <c r="AA326" s="34"/>
      <c r="AB326" s="35"/>
      <c r="AC326" s="35"/>
      <c r="AD326" s="35"/>
      <c r="AE326" s="36"/>
      <c r="AF326" s="34"/>
      <c r="AG326" s="35"/>
      <c r="AH326" s="35"/>
      <c r="AI326" s="35"/>
      <c r="AJ326" s="35"/>
      <c r="AK326" s="35"/>
      <c r="AL326" s="35"/>
      <c r="AM326" s="35"/>
      <c r="AN326" s="35"/>
      <c r="AO326" s="35"/>
      <c r="AP326" s="36"/>
      <c r="AQ326" s="34"/>
      <c r="AR326" s="35"/>
      <c r="AS326" s="35"/>
      <c r="AT326" s="35"/>
      <c r="AU326" s="35"/>
      <c r="AV326" s="35"/>
      <c r="AW326" s="35"/>
      <c r="AX326" s="37"/>
      <c r="AY326" s="34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7"/>
      <c r="BP326" s="38"/>
      <c r="BQ326" s="35"/>
      <c r="BR326" s="39"/>
      <c r="BS326" s="40"/>
      <c r="BT326" s="60"/>
      <c r="BU326" s="41"/>
      <c r="BV326" s="41"/>
      <c r="BW326" s="41"/>
      <c r="BX326" s="42"/>
      <c r="BY326" s="43"/>
    </row>
    <row r="327" spans="1:77" ht="17.350000000000001" customHeight="1">
      <c r="A327" s="66" t="str">
        <f t="shared" si="16"/>
        <v>010001</v>
      </c>
      <c r="B327" s="63" t="s">
        <v>454</v>
      </c>
      <c r="C327" s="62" t="str">
        <f t="shared" si="15"/>
        <v/>
      </c>
      <c r="D327" s="66" t="str">
        <f t="shared" si="17"/>
        <v/>
      </c>
      <c r="E327" s="32"/>
      <c r="F327" s="33"/>
      <c r="G327" s="59"/>
      <c r="H327" s="58"/>
      <c r="I327" s="35"/>
      <c r="J327" s="35"/>
      <c r="K327" s="35"/>
      <c r="L327" s="35"/>
      <c r="M327" s="35"/>
      <c r="N327" s="35"/>
      <c r="O327" s="35"/>
      <c r="P327" s="35"/>
      <c r="Q327" s="34"/>
      <c r="R327" s="35"/>
      <c r="S327" s="35"/>
      <c r="T327" s="35"/>
      <c r="U327" s="35"/>
      <c r="V327" s="35"/>
      <c r="W327" s="35"/>
      <c r="X327" s="35"/>
      <c r="Y327" s="35"/>
      <c r="Z327" s="36"/>
      <c r="AA327" s="34"/>
      <c r="AB327" s="35"/>
      <c r="AC327" s="35"/>
      <c r="AD327" s="35"/>
      <c r="AE327" s="36"/>
      <c r="AF327" s="34"/>
      <c r="AG327" s="35"/>
      <c r="AH327" s="35"/>
      <c r="AI327" s="35"/>
      <c r="AJ327" s="35"/>
      <c r="AK327" s="35"/>
      <c r="AL327" s="35"/>
      <c r="AM327" s="35"/>
      <c r="AN327" s="35"/>
      <c r="AO327" s="35"/>
      <c r="AP327" s="36"/>
      <c r="AQ327" s="34"/>
      <c r="AR327" s="35"/>
      <c r="AS327" s="35"/>
      <c r="AT327" s="35"/>
      <c r="AU327" s="35"/>
      <c r="AV327" s="35"/>
      <c r="AW327" s="35"/>
      <c r="AX327" s="37"/>
      <c r="AY327" s="34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7"/>
      <c r="BP327" s="38"/>
      <c r="BQ327" s="35"/>
      <c r="BR327" s="39"/>
      <c r="BS327" s="40"/>
      <c r="BT327" s="60"/>
      <c r="BU327" s="41"/>
      <c r="BV327" s="41"/>
      <c r="BW327" s="41"/>
      <c r="BX327" s="42"/>
      <c r="BY327" s="43"/>
    </row>
    <row r="328" spans="1:77" ht="17.350000000000001" customHeight="1">
      <c r="A328" s="66" t="str">
        <f t="shared" si="16"/>
        <v>010001</v>
      </c>
      <c r="B328" s="63" t="s">
        <v>455</v>
      </c>
      <c r="C328" s="62" t="str">
        <f t="shared" si="15"/>
        <v/>
      </c>
      <c r="D328" s="66" t="str">
        <f t="shared" si="17"/>
        <v/>
      </c>
      <c r="E328" s="32"/>
      <c r="F328" s="33"/>
      <c r="G328" s="59"/>
      <c r="H328" s="58"/>
      <c r="I328" s="35"/>
      <c r="J328" s="35"/>
      <c r="K328" s="35"/>
      <c r="L328" s="35"/>
      <c r="M328" s="35"/>
      <c r="N328" s="35"/>
      <c r="O328" s="35"/>
      <c r="P328" s="35"/>
      <c r="Q328" s="34"/>
      <c r="R328" s="35"/>
      <c r="S328" s="35"/>
      <c r="T328" s="35"/>
      <c r="U328" s="35"/>
      <c r="V328" s="35"/>
      <c r="W328" s="35"/>
      <c r="X328" s="35"/>
      <c r="Y328" s="35"/>
      <c r="Z328" s="36"/>
      <c r="AA328" s="34"/>
      <c r="AB328" s="35"/>
      <c r="AC328" s="35"/>
      <c r="AD328" s="35"/>
      <c r="AE328" s="36"/>
      <c r="AF328" s="34"/>
      <c r="AG328" s="35"/>
      <c r="AH328" s="35"/>
      <c r="AI328" s="35"/>
      <c r="AJ328" s="35"/>
      <c r="AK328" s="35"/>
      <c r="AL328" s="35"/>
      <c r="AM328" s="35"/>
      <c r="AN328" s="35"/>
      <c r="AO328" s="35"/>
      <c r="AP328" s="36"/>
      <c r="AQ328" s="34"/>
      <c r="AR328" s="35"/>
      <c r="AS328" s="35"/>
      <c r="AT328" s="35"/>
      <c r="AU328" s="35"/>
      <c r="AV328" s="35"/>
      <c r="AW328" s="35"/>
      <c r="AX328" s="37"/>
      <c r="AY328" s="34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7"/>
      <c r="BP328" s="38"/>
      <c r="BQ328" s="35"/>
      <c r="BR328" s="39"/>
      <c r="BS328" s="40"/>
      <c r="BT328" s="60"/>
      <c r="BU328" s="41"/>
      <c r="BV328" s="41"/>
      <c r="BW328" s="41"/>
      <c r="BX328" s="42"/>
      <c r="BY328" s="43"/>
    </row>
    <row r="329" spans="1:77" ht="17.350000000000001" customHeight="1">
      <c r="A329" s="66" t="str">
        <f t="shared" si="16"/>
        <v>010001</v>
      </c>
      <c r="B329" s="63" t="s">
        <v>456</v>
      </c>
      <c r="C329" s="62" t="str">
        <f t="shared" si="15"/>
        <v/>
      </c>
      <c r="D329" s="66" t="str">
        <f t="shared" si="17"/>
        <v/>
      </c>
      <c r="E329" s="32"/>
      <c r="F329" s="33"/>
      <c r="G329" s="59"/>
      <c r="H329" s="58"/>
      <c r="I329" s="35"/>
      <c r="J329" s="35"/>
      <c r="K329" s="35"/>
      <c r="L329" s="35"/>
      <c r="M329" s="35"/>
      <c r="N329" s="35"/>
      <c r="O329" s="35"/>
      <c r="P329" s="35"/>
      <c r="Q329" s="34"/>
      <c r="R329" s="35"/>
      <c r="S329" s="35"/>
      <c r="T329" s="35"/>
      <c r="U329" s="35"/>
      <c r="V329" s="35"/>
      <c r="W329" s="35"/>
      <c r="X329" s="35"/>
      <c r="Y329" s="35"/>
      <c r="Z329" s="36"/>
      <c r="AA329" s="34"/>
      <c r="AB329" s="35"/>
      <c r="AC329" s="35"/>
      <c r="AD329" s="35"/>
      <c r="AE329" s="36"/>
      <c r="AF329" s="34"/>
      <c r="AG329" s="35"/>
      <c r="AH329" s="35"/>
      <c r="AI329" s="35"/>
      <c r="AJ329" s="35"/>
      <c r="AK329" s="35"/>
      <c r="AL329" s="35"/>
      <c r="AM329" s="35"/>
      <c r="AN329" s="35"/>
      <c r="AO329" s="35"/>
      <c r="AP329" s="36"/>
      <c r="AQ329" s="34"/>
      <c r="AR329" s="35"/>
      <c r="AS329" s="35"/>
      <c r="AT329" s="35"/>
      <c r="AU329" s="35"/>
      <c r="AV329" s="35"/>
      <c r="AW329" s="35"/>
      <c r="AX329" s="37"/>
      <c r="AY329" s="34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7"/>
      <c r="BP329" s="38"/>
      <c r="BQ329" s="35"/>
      <c r="BR329" s="39"/>
      <c r="BS329" s="40"/>
      <c r="BT329" s="60"/>
      <c r="BU329" s="41"/>
      <c r="BV329" s="41"/>
      <c r="BW329" s="41"/>
      <c r="BX329" s="42"/>
      <c r="BY329" s="43"/>
    </row>
    <row r="330" spans="1:77" ht="17.350000000000001" customHeight="1">
      <c r="A330" s="66" t="str">
        <f t="shared" si="16"/>
        <v>010001</v>
      </c>
      <c r="B330" s="63" t="s">
        <v>457</v>
      </c>
      <c r="C330" s="62" t="str">
        <f t="shared" si="15"/>
        <v/>
      </c>
      <c r="D330" s="66" t="str">
        <f t="shared" si="17"/>
        <v/>
      </c>
      <c r="E330" s="32"/>
      <c r="F330" s="33"/>
      <c r="G330" s="59"/>
      <c r="H330" s="58"/>
      <c r="I330" s="35"/>
      <c r="J330" s="35"/>
      <c r="K330" s="35"/>
      <c r="L330" s="35"/>
      <c r="M330" s="35"/>
      <c r="N330" s="35"/>
      <c r="O330" s="35"/>
      <c r="P330" s="35"/>
      <c r="Q330" s="34"/>
      <c r="R330" s="35"/>
      <c r="S330" s="35"/>
      <c r="T330" s="35"/>
      <c r="U330" s="35"/>
      <c r="V330" s="35"/>
      <c r="W330" s="35"/>
      <c r="X330" s="35"/>
      <c r="Y330" s="35"/>
      <c r="Z330" s="36"/>
      <c r="AA330" s="34"/>
      <c r="AB330" s="35"/>
      <c r="AC330" s="35"/>
      <c r="AD330" s="35"/>
      <c r="AE330" s="36"/>
      <c r="AF330" s="34"/>
      <c r="AG330" s="35"/>
      <c r="AH330" s="35"/>
      <c r="AI330" s="35"/>
      <c r="AJ330" s="35"/>
      <c r="AK330" s="35"/>
      <c r="AL330" s="35"/>
      <c r="AM330" s="35"/>
      <c r="AN330" s="35"/>
      <c r="AO330" s="35"/>
      <c r="AP330" s="36"/>
      <c r="AQ330" s="34"/>
      <c r="AR330" s="35"/>
      <c r="AS330" s="35"/>
      <c r="AT330" s="35"/>
      <c r="AU330" s="35"/>
      <c r="AV330" s="35"/>
      <c r="AW330" s="35"/>
      <c r="AX330" s="37"/>
      <c r="AY330" s="34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7"/>
      <c r="BP330" s="38"/>
      <c r="BQ330" s="35"/>
      <c r="BR330" s="39"/>
      <c r="BS330" s="40"/>
      <c r="BT330" s="60"/>
      <c r="BU330" s="41"/>
      <c r="BV330" s="41"/>
      <c r="BW330" s="41"/>
      <c r="BX330" s="42"/>
      <c r="BY330" s="43"/>
    </row>
    <row r="331" spans="1:77" ht="17.350000000000001" customHeight="1">
      <c r="A331" s="66" t="str">
        <f t="shared" si="16"/>
        <v>010001</v>
      </c>
      <c r="B331" s="63" t="s">
        <v>458</v>
      </c>
      <c r="C331" s="62" t="str">
        <f t="shared" si="15"/>
        <v/>
      </c>
      <c r="D331" s="66" t="str">
        <f t="shared" si="17"/>
        <v/>
      </c>
      <c r="E331" s="32"/>
      <c r="F331" s="33"/>
      <c r="G331" s="59"/>
      <c r="H331" s="58"/>
      <c r="I331" s="35"/>
      <c r="J331" s="35"/>
      <c r="K331" s="35"/>
      <c r="L331" s="35"/>
      <c r="M331" s="35"/>
      <c r="N331" s="35"/>
      <c r="O331" s="35"/>
      <c r="P331" s="35"/>
      <c r="Q331" s="34"/>
      <c r="R331" s="35"/>
      <c r="S331" s="35"/>
      <c r="T331" s="35"/>
      <c r="U331" s="35"/>
      <c r="V331" s="35"/>
      <c r="W331" s="35"/>
      <c r="X331" s="35"/>
      <c r="Y331" s="35"/>
      <c r="Z331" s="36"/>
      <c r="AA331" s="34"/>
      <c r="AB331" s="35"/>
      <c r="AC331" s="35"/>
      <c r="AD331" s="35"/>
      <c r="AE331" s="36"/>
      <c r="AF331" s="34"/>
      <c r="AG331" s="35"/>
      <c r="AH331" s="35"/>
      <c r="AI331" s="35"/>
      <c r="AJ331" s="35"/>
      <c r="AK331" s="35"/>
      <c r="AL331" s="35"/>
      <c r="AM331" s="35"/>
      <c r="AN331" s="35"/>
      <c r="AO331" s="35"/>
      <c r="AP331" s="36"/>
      <c r="AQ331" s="34"/>
      <c r="AR331" s="35"/>
      <c r="AS331" s="35"/>
      <c r="AT331" s="35"/>
      <c r="AU331" s="35"/>
      <c r="AV331" s="35"/>
      <c r="AW331" s="35"/>
      <c r="AX331" s="37"/>
      <c r="AY331" s="34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7"/>
      <c r="BP331" s="38"/>
      <c r="BQ331" s="35"/>
      <c r="BR331" s="39"/>
      <c r="BS331" s="40"/>
      <c r="BT331" s="60"/>
      <c r="BU331" s="41"/>
      <c r="BV331" s="41"/>
      <c r="BW331" s="41"/>
      <c r="BX331" s="42"/>
      <c r="BY331" s="43"/>
    </row>
    <row r="332" spans="1:77" ht="17.350000000000001" customHeight="1">
      <c r="A332" s="66" t="str">
        <f t="shared" si="16"/>
        <v>010001</v>
      </c>
      <c r="B332" s="63" t="s">
        <v>459</v>
      </c>
      <c r="C332" s="62" t="str">
        <f t="shared" si="15"/>
        <v/>
      </c>
      <c r="D332" s="66" t="str">
        <f t="shared" si="17"/>
        <v/>
      </c>
      <c r="E332" s="32"/>
      <c r="F332" s="33"/>
      <c r="G332" s="59"/>
      <c r="H332" s="58"/>
      <c r="I332" s="35"/>
      <c r="J332" s="35"/>
      <c r="K332" s="35"/>
      <c r="L332" s="35"/>
      <c r="M332" s="35"/>
      <c r="N332" s="35"/>
      <c r="O332" s="35"/>
      <c r="P332" s="35"/>
      <c r="Q332" s="34"/>
      <c r="R332" s="35"/>
      <c r="S332" s="35"/>
      <c r="T332" s="35"/>
      <c r="U332" s="35"/>
      <c r="V332" s="35"/>
      <c r="W332" s="35"/>
      <c r="X332" s="35"/>
      <c r="Y332" s="35"/>
      <c r="Z332" s="36"/>
      <c r="AA332" s="34"/>
      <c r="AB332" s="35"/>
      <c r="AC332" s="35"/>
      <c r="AD332" s="35"/>
      <c r="AE332" s="36"/>
      <c r="AF332" s="34"/>
      <c r="AG332" s="35"/>
      <c r="AH332" s="35"/>
      <c r="AI332" s="35"/>
      <c r="AJ332" s="35"/>
      <c r="AK332" s="35"/>
      <c r="AL332" s="35"/>
      <c r="AM332" s="35"/>
      <c r="AN332" s="35"/>
      <c r="AO332" s="35"/>
      <c r="AP332" s="36"/>
      <c r="AQ332" s="34"/>
      <c r="AR332" s="35"/>
      <c r="AS332" s="35"/>
      <c r="AT332" s="35"/>
      <c r="AU332" s="35"/>
      <c r="AV332" s="35"/>
      <c r="AW332" s="35"/>
      <c r="AX332" s="37"/>
      <c r="AY332" s="34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7"/>
      <c r="BP332" s="38"/>
      <c r="BQ332" s="35"/>
      <c r="BR332" s="39"/>
      <c r="BS332" s="40"/>
      <c r="BT332" s="60"/>
      <c r="BU332" s="41"/>
      <c r="BV332" s="41"/>
      <c r="BW332" s="41"/>
      <c r="BX332" s="42"/>
      <c r="BY332" s="43"/>
    </row>
    <row r="333" spans="1:77" ht="17.350000000000001" customHeight="1">
      <c r="A333" s="66" t="str">
        <f t="shared" si="16"/>
        <v>010001</v>
      </c>
      <c r="B333" s="63" t="s">
        <v>460</v>
      </c>
      <c r="C333" s="62" t="str">
        <f t="shared" si="15"/>
        <v/>
      </c>
      <c r="D333" s="66" t="str">
        <f t="shared" si="17"/>
        <v/>
      </c>
      <c r="E333" s="32"/>
      <c r="F333" s="33"/>
      <c r="G333" s="59"/>
      <c r="H333" s="58"/>
      <c r="I333" s="35"/>
      <c r="J333" s="35"/>
      <c r="K333" s="35"/>
      <c r="L333" s="35"/>
      <c r="M333" s="35"/>
      <c r="N333" s="35"/>
      <c r="O333" s="35"/>
      <c r="P333" s="35"/>
      <c r="Q333" s="34"/>
      <c r="R333" s="35"/>
      <c r="S333" s="35"/>
      <c r="T333" s="35"/>
      <c r="U333" s="35"/>
      <c r="V333" s="35"/>
      <c r="W333" s="35"/>
      <c r="X333" s="35"/>
      <c r="Y333" s="35"/>
      <c r="Z333" s="36"/>
      <c r="AA333" s="34"/>
      <c r="AB333" s="35"/>
      <c r="AC333" s="35"/>
      <c r="AD333" s="35"/>
      <c r="AE333" s="36"/>
      <c r="AF333" s="34"/>
      <c r="AG333" s="35"/>
      <c r="AH333" s="35"/>
      <c r="AI333" s="35"/>
      <c r="AJ333" s="35"/>
      <c r="AK333" s="35"/>
      <c r="AL333" s="35"/>
      <c r="AM333" s="35"/>
      <c r="AN333" s="35"/>
      <c r="AO333" s="35"/>
      <c r="AP333" s="36"/>
      <c r="AQ333" s="34"/>
      <c r="AR333" s="35"/>
      <c r="AS333" s="35"/>
      <c r="AT333" s="35"/>
      <c r="AU333" s="35"/>
      <c r="AV333" s="35"/>
      <c r="AW333" s="35"/>
      <c r="AX333" s="37"/>
      <c r="AY333" s="34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7"/>
      <c r="BP333" s="38"/>
      <c r="BQ333" s="35"/>
      <c r="BR333" s="39"/>
      <c r="BS333" s="40"/>
      <c r="BT333" s="60"/>
      <c r="BU333" s="41"/>
      <c r="BV333" s="41"/>
      <c r="BW333" s="41"/>
      <c r="BX333" s="42"/>
      <c r="BY333" s="43"/>
    </row>
    <row r="334" spans="1:77" ht="17.350000000000001" customHeight="1">
      <c r="A334" s="66" t="str">
        <f t="shared" si="16"/>
        <v>010001</v>
      </c>
      <c r="B334" s="63" t="s">
        <v>461</v>
      </c>
      <c r="C334" s="62" t="str">
        <f t="shared" si="15"/>
        <v/>
      </c>
      <c r="D334" s="66" t="str">
        <f t="shared" si="17"/>
        <v/>
      </c>
      <c r="E334" s="32"/>
      <c r="F334" s="33"/>
      <c r="G334" s="59"/>
      <c r="H334" s="58"/>
      <c r="I334" s="35"/>
      <c r="J334" s="35"/>
      <c r="K334" s="35"/>
      <c r="L334" s="35"/>
      <c r="M334" s="35"/>
      <c r="N334" s="35"/>
      <c r="O334" s="35"/>
      <c r="P334" s="35"/>
      <c r="Q334" s="34"/>
      <c r="R334" s="35"/>
      <c r="S334" s="35"/>
      <c r="T334" s="35"/>
      <c r="U334" s="35"/>
      <c r="V334" s="35"/>
      <c r="W334" s="35"/>
      <c r="X334" s="35"/>
      <c r="Y334" s="35"/>
      <c r="Z334" s="36"/>
      <c r="AA334" s="34"/>
      <c r="AB334" s="35"/>
      <c r="AC334" s="35"/>
      <c r="AD334" s="35"/>
      <c r="AE334" s="36"/>
      <c r="AF334" s="34"/>
      <c r="AG334" s="35"/>
      <c r="AH334" s="35"/>
      <c r="AI334" s="35"/>
      <c r="AJ334" s="35"/>
      <c r="AK334" s="35"/>
      <c r="AL334" s="35"/>
      <c r="AM334" s="35"/>
      <c r="AN334" s="35"/>
      <c r="AO334" s="35"/>
      <c r="AP334" s="36"/>
      <c r="AQ334" s="34"/>
      <c r="AR334" s="35"/>
      <c r="AS334" s="35"/>
      <c r="AT334" s="35"/>
      <c r="AU334" s="35"/>
      <c r="AV334" s="35"/>
      <c r="AW334" s="35"/>
      <c r="AX334" s="37"/>
      <c r="AY334" s="34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7"/>
      <c r="BP334" s="38"/>
      <c r="BQ334" s="35"/>
      <c r="BR334" s="39"/>
      <c r="BS334" s="40"/>
      <c r="BT334" s="60"/>
      <c r="BU334" s="41"/>
      <c r="BV334" s="41"/>
      <c r="BW334" s="41"/>
      <c r="BX334" s="42"/>
      <c r="BY334" s="43"/>
    </row>
    <row r="335" spans="1:77" ht="17.350000000000001" customHeight="1">
      <c r="A335" s="66" t="str">
        <f t="shared" si="16"/>
        <v>010001</v>
      </c>
      <c r="B335" s="63" t="s">
        <v>462</v>
      </c>
      <c r="C335" s="62" t="str">
        <f t="shared" si="15"/>
        <v/>
      </c>
      <c r="D335" s="66" t="str">
        <f t="shared" si="17"/>
        <v/>
      </c>
      <c r="E335" s="32"/>
      <c r="F335" s="33"/>
      <c r="G335" s="59"/>
      <c r="H335" s="58"/>
      <c r="I335" s="35"/>
      <c r="J335" s="35"/>
      <c r="K335" s="35"/>
      <c r="L335" s="35"/>
      <c r="M335" s="35"/>
      <c r="N335" s="35"/>
      <c r="O335" s="35"/>
      <c r="P335" s="35"/>
      <c r="Q335" s="34"/>
      <c r="R335" s="35"/>
      <c r="S335" s="35"/>
      <c r="T335" s="35"/>
      <c r="U335" s="35"/>
      <c r="V335" s="35"/>
      <c r="W335" s="35"/>
      <c r="X335" s="35"/>
      <c r="Y335" s="35"/>
      <c r="Z335" s="36"/>
      <c r="AA335" s="34"/>
      <c r="AB335" s="35"/>
      <c r="AC335" s="35"/>
      <c r="AD335" s="35"/>
      <c r="AE335" s="36"/>
      <c r="AF335" s="34"/>
      <c r="AG335" s="35"/>
      <c r="AH335" s="35"/>
      <c r="AI335" s="35"/>
      <c r="AJ335" s="35"/>
      <c r="AK335" s="35"/>
      <c r="AL335" s="35"/>
      <c r="AM335" s="35"/>
      <c r="AN335" s="35"/>
      <c r="AO335" s="35"/>
      <c r="AP335" s="36"/>
      <c r="AQ335" s="34"/>
      <c r="AR335" s="35"/>
      <c r="AS335" s="35"/>
      <c r="AT335" s="35"/>
      <c r="AU335" s="35"/>
      <c r="AV335" s="35"/>
      <c r="AW335" s="35"/>
      <c r="AX335" s="37"/>
      <c r="AY335" s="34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7"/>
      <c r="BP335" s="38"/>
      <c r="BQ335" s="35"/>
      <c r="BR335" s="39"/>
      <c r="BS335" s="40"/>
      <c r="BT335" s="60"/>
      <c r="BU335" s="41"/>
      <c r="BV335" s="41"/>
      <c r="BW335" s="41"/>
      <c r="BX335" s="42"/>
      <c r="BY335" s="43"/>
    </row>
    <row r="336" spans="1:77" ht="17.350000000000001" customHeight="1">
      <c r="A336" s="66" t="str">
        <f t="shared" si="16"/>
        <v>010001</v>
      </c>
      <c r="B336" s="63" t="s">
        <v>463</v>
      </c>
      <c r="C336" s="62" t="str">
        <f t="shared" si="15"/>
        <v/>
      </c>
      <c r="D336" s="66" t="str">
        <f t="shared" si="17"/>
        <v/>
      </c>
      <c r="E336" s="32"/>
      <c r="F336" s="33"/>
      <c r="G336" s="59"/>
      <c r="H336" s="58"/>
      <c r="I336" s="35"/>
      <c r="J336" s="35"/>
      <c r="K336" s="35"/>
      <c r="L336" s="35"/>
      <c r="M336" s="35"/>
      <c r="N336" s="35"/>
      <c r="O336" s="35"/>
      <c r="P336" s="35"/>
      <c r="Q336" s="34"/>
      <c r="R336" s="35"/>
      <c r="S336" s="35"/>
      <c r="T336" s="35"/>
      <c r="U336" s="35"/>
      <c r="V336" s="35"/>
      <c r="W336" s="35"/>
      <c r="X336" s="35"/>
      <c r="Y336" s="35"/>
      <c r="Z336" s="36"/>
      <c r="AA336" s="34"/>
      <c r="AB336" s="35"/>
      <c r="AC336" s="35"/>
      <c r="AD336" s="35"/>
      <c r="AE336" s="36"/>
      <c r="AF336" s="34"/>
      <c r="AG336" s="35"/>
      <c r="AH336" s="35"/>
      <c r="AI336" s="35"/>
      <c r="AJ336" s="35"/>
      <c r="AK336" s="35"/>
      <c r="AL336" s="35"/>
      <c r="AM336" s="35"/>
      <c r="AN336" s="35"/>
      <c r="AO336" s="35"/>
      <c r="AP336" s="36"/>
      <c r="AQ336" s="34"/>
      <c r="AR336" s="35"/>
      <c r="AS336" s="35"/>
      <c r="AT336" s="35"/>
      <c r="AU336" s="35"/>
      <c r="AV336" s="35"/>
      <c r="AW336" s="35"/>
      <c r="AX336" s="37"/>
      <c r="AY336" s="34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7"/>
      <c r="BP336" s="38"/>
      <c r="BQ336" s="35"/>
      <c r="BR336" s="39"/>
      <c r="BS336" s="40"/>
      <c r="BT336" s="60"/>
      <c r="BU336" s="41"/>
      <c r="BV336" s="41"/>
      <c r="BW336" s="41"/>
      <c r="BX336" s="42"/>
      <c r="BY336" s="43"/>
    </row>
    <row r="337" spans="1:77" ht="17.350000000000001" customHeight="1">
      <c r="A337" s="66" t="str">
        <f t="shared" si="16"/>
        <v>010001</v>
      </c>
      <c r="B337" s="63" t="s">
        <v>464</v>
      </c>
      <c r="C337" s="62" t="str">
        <f t="shared" si="15"/>
        <v/>
      </c>
      <c r="D337" s="66" t="str">
        <f t="shared" si="17"/>
        <v/>
      </c>
      <c r="E337" s="32"/>
      <c r="F337" s="33"/>
      <c r="G337" s="43"/>
      <c r="H337" s="58"/>
      <c r="I337" s="35"/>
      <c r="J337" s="35"/>
      <c r="K337" s="35"/>
      <c r="L337" s="35"/>
      <c r="M337" s="35"/>
      <c r="N337" s="35"/>
      <c r="O337" s="35"/>
      <c r="P337" s="35"/>
      <c r="Q337" s="34"/>
      <c r="R337" s="35"/>
      <c r="S337" s="35"/>
      <c r="T337" s="35"/>
      <c r="U337" s="35"/>
      <c r="V337" s="35"/>
      <c r="W337" s="35"/>
      <c r="X337" s="35"/>
      <c r="Y337" s="35"/>
      <c r="Z337" s="36"/>
      <c r="AA337" s="34"/>
      <c r="AB337" s="35"/>
      <c r="AC337" s="35"/>
      <c r="AD337" s="35"/>
      <c r="AE337" s="36"/>
      <c r="AF337" s="34"/>
      <c r="AG337" s="35"/>
      <c r="AH337" s="35"/>
      <c r="AI337" s="35"/>
      <c r="AJ337" s="35"/>
      <c r="AK337" s="35"/>
      <c r="AL337" s="35"/>
      <c r="AM337" s="35"/>
      <c r="AN337" s="35"/>
      <c r="AO337" s="35"/>
      <c r="AP337" s="36"/>
      <c r="AQ337" s="34"/>
      <c r="AR337" s="35"/>
      <c r="AS337" s="35"/>
      <c r="AT337" s="35"/>
      <c r="AU337" s="35"/>
      <c r="AV337" s="35"/>
      <c r="AW337" s="35"/>
      <c r="AX337" s="37"/>
      <c r="AY337" s="34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7"/>
      <c r="BP337" s="38"/>
      <c r="BQ337" s="35"/>
      <c r="BR337" s="39"/>
      <c r="BS337" s="40"/>
      <c r="BT337" s="60"/>
      <c r="BU337" s="41"/>
      <c r="BV337" s="41"/>
      <c r="BW337" s="41"/>
      <c r="BX337" s="42"/>
      <c r="BY337" s="43"/>
    </row>
    <row r="338" spans="1:77" ht="17.350000000000001" customHeight="1">
      <c r="A338" s="66" t="str">
        <f t="shared" si="16"/>
        <v>010001</v>
      </c>
      <c r="B338" s="63" t="s">
        <v>465</v>
      </c>
      <c r="C338" s="62" t="str">
        <f t="shared" si="15"/>
        <v/>
      </c>
      <c r="D338" s="66" t="str">
        <f t="shared" si="17"/>
        <v/>
      </c>
      <c r="E338" s="32"/>
      <c r="F338" s="33"/>
      <c r="G338" s="59"/>
      <c r="H338" s="58"/>
      <c r="I338" s="35"/>
      <c r="J338" s="35"/>
      <c r="K338" s="35"/>
      <c r="L338" s="35"/>
      <c r="M338" s="35"/>
      <c r="N338" s="35"/>
      <c r="O338" s="35"/>
      <c r="P338" s="35"/>
      <c r="Q338" s="34"/>
      <c r="R338" s="35"/>
      <c r="S338" s="35"/>
      <c r="T338" s="35"/>
      <c r="U338" s="35"/>
      <c r="V338" s="35"/>
      <c r="W338" s="35"/>
      <c r="X338" s="35"/>
      <c r="Y338" s="35"/>
      <c r="Z338" s="36"/>
      <c r="AA338" s="34"/>
      <c r="AB338" s="35"/>
      <c r="AC338" s="35"/>
      <c r="AD338" s="35"/>
      <c r="AE338" s="36"/>
      <c r="AF338" s="34"/>
      <c r="AG338" s="35"/>
      <c r="AH338" s="35"/>
      <c r="AI338" s="35"/>
      <c r="AJ338" s="35"/>
      <c r="AK338" s="35"/>
      <c r="AL338" s="35"/>
      <c r="AM338" s="35"/>
      <c r="AN338" s="35"/>
      <c r="AO338" s="35"/>
      <c r="AP338" s="36"/>
      <c r="AQ338" s="34"/>
      <c r="AR338" s="35"/>
      <c r="AS338" s="35"/>
      <c r="AT338" s="35"/>
      <c r="AU338" s="35"/>
      <c r="AV338" s="35"/>
      <c r="AW338" s="35"/>
      <c r="AX338" s="37"/>
      <c r="AY338" s="34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7"/>
      <c r="BP338" s="38"/>
      <c r="BQ338" s="35"/>
      <c r="BR338" s="39"/>
      <c r="BS338" s="40"/>
      <c r="BT338" s="60"/>
      <c r="BU338" s="41"/>
      <c r="BV338" s="41"/>
      <c r="BW338" s="41"/>
      <c r="BX338" s="42"/>
      <c r="BY338" s="43"/>
    </row>
    <row r="339" spans="1:77" ht="17.350000000000001" customHeight="1">
      <c r="A339" s="66" t="str">
        <f t="shared" si="16"/>
        <v>010001</v>
      </c>
      <c r="B339" s="63" t="s">
        <v>466</v>
      </c>
      <c r="C339" s="62" t="str">
        <f t="shared" si="15"/>
        <v/>
      </c>
      <c r="D339" s="66" t="str">
        <f t="shared" si="17"/>
        <v/>
      </c>
      <c r="E339" s="32"/>
      <c r="F339" s="33"/>
      <c r="G339" s="59"/>
      <c r="H339" s="58"/>
      <c r="I339" s="35"/>
      <c r="J339" s="35"/>
      <c r="K339" s="35"/>
      <c r="L339" s="35"/>
      <c r="M339" s="35"/>
      <c r="N339" s="35"/>
      <c r="O339" s="35"/>
      <c r="P339" s="35"/>
      <c r="Q339" s="34"/>
      <c r="R339" s="35"/>
      <c r="S339" s="35"/>
      <c r="T339" s="35"/>
      <c r="U339" s="35"/>
      <c r="V339" s="35"/>
      <c r="W339" s="35"/>
      <c r="X339" s="35"/>
      <c r="Y339" s="35"/>
      <c r="Z339" s="36"/>
      <c r="AA339" s="34"/>
      <c r="AB339" s="35"/>
      <c r="AC339" s="35"/>
      <c r="AD339" s="35"/>
      <c r="AE339" s="36"/>
      <c r="AF339" s="34"/>
      <c r="AG339" s="35"/>
      <c r="AH339" s="35"/>
      <c r="AI339" s="35"/>
      <c r="AJ339" s="35"/>
      <c r="AK339" s="35"/>
      <c r="AL339" s="35"/>
      <c r="AM339" s="35"/>
      <c r="AN339" s="35"/>
      <c r="AO339" s="35"/>
      <c r="AP339" s="36"/>
      <c r="AQ339" s="34"/>
      <c r="AR339" s="35"/>
      <c r="AS339" s="35"/>
      <c r="AT339" s="35"/>
      <c r="AU339" s="35"/>
      <c r="AV339" s="35"/>
      <c r="AW339" s="35"/>
      <c r="AX339" s="37"/>
      <c r="AY339" s="34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7"/>
      <c r="BP339" s="38"/>
      <c r="BQ339" s="35"/>
      <c r="BR339" s="39"/>
      <c r="BS339" s="40"/>
      <c r="BT339" s="60"/>
      <c r="BU339" s="41"/>
      <c r="BV339" s="41"/>
      <c r="BW339" s="41"/>
      <c r="BX339" s="42"/>
      <c r="BY339" s="43"/>
    </row>
    <row r="340" spans="1:77" ht="17.350000000000001" customHeight="1">
      <c r="A340" s="66" t="str">
        <f t="shared" si="16"/>
        <v>010001</v>
      </c>
      <c r="B340" s="63" t="s">
        <v>467</v>
      </c>
      <c r="C340" s="62" t="str">
        <f t="shared" si="15"/>
        <v/>
      </c>
      <c r="D340" s="66" t="str">
        <f t="shared" si="17"/>
        <v/>
      </c>
      <c r="E340" s="32"/>
      <c r="F340" s="33"/>
      <c r="G340" s="59"/>
      <c r="H340" s="58"/>
      <c r="I340" s="35"/>
      <c r="J340" s="35"/>
      <c r="K340" s="35"/>
      <c r="L340" s="35"/>
      <c r="M340" s="35"/>
      <c r="N340" s="35"/>
      <c r="O340" s="35"/>
      <c r="P340" s="35"/>
      <c r="Q340" s="34"/>
      <c r="R340" s="35"/>
      <c r="S340" s="35"/>
      <c r="T340" s="35"/>
      <c r="U340" s="35"/>
      <c r="V340" s="35"/>
      <c r="W340" s="35"/>
      <c r="X340" s="35"/>
      <c r="Y340" s="35"/>
      <c r="Z340" s="36"/>
      <c r="AA340" s="34"/>
      <c r="AB340" s="35"/>
      <c r="AC340" s="35"/>
      <c r="AD340" s="35"/>
      <c r="AE340" s="36"/>
      <c r="AF340" s="34"/>
      <c r="AG340" s="35"/>
      <c r="AH340" s="35"/>
      <c r="AI340" s="35"/>
      <c r="AJ340" s="35"/>
      <c r="AK340" s="35"/>
      <c r="AL340" s="35"/>
      <c r="AM340" s="35"/>
      <c r="AN340" s="35"/>
      <c r="AO340" s="35"/>
      <c r="AP340" s="36"/>
      <c r="AQ340" s="34"/>
      <c r="AR340" s="35"/>
      <c r="AS340" s="35"/>
      <c r="AT340" s="35"/>
      <c r="AU340" s="35"/>
      <c r="AV340" s="35"/>
      <c r="AW340" s="35"/>
      <c r="AX340" s="37"/>
      <c r="AY340" s="34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7"/>
      <c r="BP340" s="38"/>
      <c r="BQ340" s="35"/>
      <c r="BR340" s="39"/>
      <c r="BS340" s="40"/>
      <c r="BT340" s="60"/>
      <c r="BU340" s="41"/>
      <c r="BV340" s="41"/>
      <c r="BW340" s="41"/>
      <c r="BX340" s="42"/>
      <c r="BY340" s="43"/>
    </row>
    <row r="341" spans="1:77" ht="17.350000000000001" customHeight="1">
      <c r="A341" s="66" t="str">
        <f t="shared" si="16"/>
        <v>010001</v>
      </c>
      <c r="B341" s="63" t="s">
        <v>468</v>
      </c>
      <c r="C341" s="62" t="str">
        <f t="shared" si="15"/>
        <v/>
      </c>
      <c r="D341" s="66" t="str">
        <f t="shared" si="17"/>
        <v/>
      </c>
      <c r="E341" s="32"/>
      <c r="F341" s="33"/>
      <c r="G341" s="59"/>
      <c r="H341" s="58"/>
      <c r="I341" s="35"/>
      <c r="J341" s="35"/>
      <c r="K341" s="35"/>
      <c r="L341" s="35"/>
      <c r="M341" s="35"/>
      <c r="N341" s="35"/>
      <c r="O341" s="35"/>
      <c r="P341" s="35"/>
      <c r="Q341" s="34"/>
      <c r="R341" s="35"/>
      <c r="S341" s="35"/>
      <c r="T341" s="35"/>
      <c r="U341" s="35"/>
      <c r="V341" s="35"/>
      <c r="W341" s="35"/>
      <c r="X341" s="35"/>
      <c r="Y341" s="35"/>
      <c r="Z341" s="36"/>
      <c r="AA341" s="34"/>
      <c r="AB341" s="35"/>
      <c r="AC341" s="35"/>
      <c r="AD341" s="35"/>
      <c r="AE341" s="36"/>
      <c r="AF341" s="34"/>
      <c r="AG341" s="35"/>
      <c r="AH341" s="35"/>
      <c r="AI341" s="35"/>
      <c r="AJ341" s="35"/>
      <c r="AK341" s="35"/>
      <c r="AL341" s="35"/>
      <c r="AM341" s="35"/>
      <c r="AN341" s="35"/>
      <c r="AO341" s="35"/>
      <c r="AP341" s="36"/>
      <c r="AQ341" s="34"/>
      <c r="AR341" s="35"/>
      <c r="AS341" s="35"/>
      <c r="AT341" s="35"/>
      <c r="AU341" s="35"/>
      <c r="AV341" s="35"/>
      <c r="AW341" s="35"/>
      <c r="AX341" s="37"/>
      <c r="AY341" s="34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7"/>
      <c r="BP341" s="38"/>
      <c r="BQ341" s="35"/>
      <c r="BR341" s="39"/>
      <c r="BS341" s="40"/>
      <c r="BT341" s="60"/>
      <c r="BU341" s="41"/>
      <c r="BV341" s="41"/>
      <c r="BW341" s="41"/>
      <c r="BX341" s="42"/>
      <c r="BY341" s="43"/>
    </row>
    <row r="342" spans="1:77" ht="17.350000000000001" customHeight="1">
      <c r="A342" s="66" t="str">
        <f t="shared" si="16"/>
        <v>010001</v>
      </c>
      <c r="B342" s="63" t="s">
        <v>469</v>
      </c>
      <c r="C342" s="62" t="str">
        <f t="shared" si="15"/>
        <v/>
      </c>
      <c r="D342" s="66" t="str">
        <f t="shared" si="17"/>
        <v/>
      </c>
      <c r="E342" s="32"/>
      <c r="F342" s="33"/>
      <c r="G342" s="59"/>
      <c r="H342" s="58"/>
      <c r="I342" s="35"/>
      <c r="J342" s="35"/>
      <c r="K342" s="35"/>
      <c r="L342" s="35"/>
      <c r="M342" s="35"/>
      <c r="N342" s="35"/>
      <c r="O342" s="35"/>
      <c r="P342" s="35"/>
      <c r="Q342" s="34"/>
      <c r="R342" s="35"/>
      <c r="S342" s="35"/>
      <c r="T342" s="35"/>
      <c r="U342" s="35"/>
      <c r="V342" s="35"/>
      <c r="W342" s="35"/>
      <c r="X342" s="35"/>
      <c r="Y342" s="35"/>
      <c r="Z342" s="36"/>
      <c r="AA342" s="34"/>
      <c r="AB342" s="35"/>
      <c r="AC342" s="35"/>
      <c r="AD342" s="35"/>
      <c r="AE342" s="36"/>
      <c r="AF342" s="34"/>
      <c r="AG342" s="35"/>
      <c r="AH342" s="35"/>
      <c r="AI342" s="35"/>
      <c r="AJ342" s="35"/>
      <c r="AK342" s="35"/>
      <c r="AL342" s="35"/>
      <c r="AM342" s="35"/>
      <c r="AN342" s="35"/>
      <c r="AO342" s="35"/>
      <c r="AP342" s="36"/>
      <c r="AQ342" s="34"/>
      <c r="AR342" s="35"/>
      <c r="AS342" s="35"/>
      <c r="AT342" s="35"/>
      <c r="AU342" s="35"/>
      <c r="AV342" s="35"/>
      <c r="AW342" s="35"/>
      <c r="AX342" s="37"/>
      <c r="AY342" s="34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7"/>
      <c r="BP342" s="38"/>
      <c r="BQ342" s="35"/>
      <c r="BR342" s="39"/>
      <c r="BS342" s="40"/>
      <c r="BT342" s="60"/>
      <c r="BU342" s="41"/>
      <c r="BV342" s="41"/>
      <c r="BW342" s="41"/>
      <c r="BX342" s="42"/>
      <c r="BY342" s="43"/>
    </row>
    <row r="343" spans="1:77" ht="17.350000000000001" customHeight="1">
      <c r="A343" s="66" t="str">
        <f t="shared" si="16"/>
        <v>010001</v>
      </c>
      <c r="B343" s="63" t="s">
        <v>470</v>
      </c>
      <c r="C343" s="62" t="str">
        <f t="shared" si="15"/>
        <v/>
      </c>
      <c r="D343" s="66" t="str">
        <f t="shared" si="17"/>
        <v/>
      </c>
      <c r="E343" s="32"/>
      <c r="F343" s="33"/>
      <c r="G343" s="59"/>
      <c r="H343" s="58"/>
      <c r="I343" s="35"/>
      <c r="J343" s="35"/>
      <c r="K343" s="35"/>
      <c r="L343" s="35"/>
      <c r="M343" s="35"/>
      <c r="N343" s="35"/>
      <c r="O343" s="35"/>
      <c r="P343" s="35"/>
      <c r="Q343" s="34"/>
      <c r="R343" s="35"/>
      <c r="S343" s="35"/>
      <c r="T343" s="35"/>
      <c r="U343" s="35"/>
      <c r="V343" s="35"/>
      <c r="W343" s="35"/>
      <c r="X343" s="35"/>
      <c r="Y343" s="35"/>
      <c r="Z343" s="36"/>
      <c r="AA343" s="34"/>
      <c r="AB343" s="35"/>
      <c r="AC343" s="35"/>
      <c r="AD343" s="35"/>
      <c r="AE343" s="36"/>
      <c r="AF343" s="34"/>
      <c r="AG343" s="35"/>
      <c r="AH343" s="35"/>
      <c r="AI343" s="35"/>
      <c r="AJ343" s="35"/>
      <c r="AK343" s="35"/>
      <c r="AL343" s="35"/>
      <c r="AM343" s="35"/>
      <c r="AN343" s="35"/>
      <c r="AO343" s="35"/>
      <c r="AP343" s="36"/>
      <c r="AQ343" s="34"/>
      <c r="AR343" s="35"/>
      <c r="AS343" s="35"/>
      <c r="AT343" s="35"/>
      <c r="AU343" s="35"/>
      <c r="AV343" s="35"/>
      <c r="AW343" s="35"/>
      <c r="AX343" s="37"/>
      <c r="AY343" s="34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7"/>
      <c r="BP343" s="38"/>
      <c r="BQ343" s="35"/>
      <c r="BR343" s="39"/>
      <c r="BS343" s="40"/>
      <c r="BT343" s="60"/>
      <c r="BU343" s="41"/>
      <c r="BV343" s="41"/>
      <c r="BW343" s="41"/>
      <c r="BX343" s="42"/>
      <c r="BY343" s="43"/>
    </row>
    <row r="344" spans="1:77" ht="17.350000000000001" customHeight="1">
      <c r="A344" s="66" t="str">
        <f t="shared" si="16"/>
        <v>010001</v>
      </c>
      <c r="B344" s="63" t="s">
        <v>471</v>
      </c>
      <c r="C344" s="62" t="str">
        <f t="shared" si="15"/>
        <v/>
      </c>
      <c r="D344" s="66" t="str">
        <f t="shared" si="17"/>
        <v/>
      </c>
      <c r="E344" s="32"/>
      <c r="F344" s="33"/>
      <c r="G344" s="59"/>
      <c r="H344" s="58"/>
      <c r="I344" s="35"/>
      <c r="J344" s="35"/>
      <c r="K344" s="35"/>
      <c r="L344" s="35"/>
      <c r="M344" s="35"/>
      <c r="N344" s="35"/>
      <c r="O344" s="35"/>
      <c r="P344" s="35"/>
      <c r="Q344" s="34"/>
      <c r="R344" s="35"/>
      <c r="S344" s="35"/>
      <c r="T344" s="35"/>
      <c r="U344" s="35"/>
      <c r="V344" s="35"/>
      <c r="W344" s="35"/>
      <c r="X344" s="35"/>
      <c r="Y344" s="35"/>
      <c r="Z344" s="36"/>
      <c r="AA344" s="34"/>
      <c r="AB344" s="35"/>
      <c r="AC344" s="35"/>
      <c r="AD344" s="35"/>
      <c r="AE344" s="36"/>
      <c r="AF344" s="34"/>
      <c r="AG344" s="35"/>
      <c r="AH344" s="35"/>
      <c r="AI344" s="35"/>
      <c r="AJ344" s="35"/>
      <c r="AK344" s="35"/>
      <c r="AL344" s="35"/>
      <c r="AM344" s="35"/>
      <c r="AN344" s="35"/>
      <c r="AO344" s="35"/>
      <c r="AP344" s="36"/>
      <c r="AQ344" s="34"/>
      <c r="AR344" s="35"/>
      <c r="AS344" s="35"/>
      <c r="AT344" s="35"/>
      <c r="AU344" s="35"/>
      <c r="AV344" s="35"/>
      <c r="AW344" s="35"/>
      <c r="AX344" s="37"/>
      <c r="AY344" s="34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7"/>
      <c r="BP344" s="38"/>
      <c r="BQ344" s="35"/>
      <c r="BR344" s="39"/>
      <c r="BS344" s="40"/>
      <c r="BT344" s="60"/>
      <c r="BU344" s="41"/>
      <c r="BV344" s="41"/>
      <c r="BW344" s="41"/>
      <c r="BX344" s="42"/>
      <c r="BY344" s="43"/>
    </row>
    <row r="345" spans="1:77" ht="17.350000000000001" customHeight="1">
      <c r="A345" s="66" t="str">
        <f t="shared" si="16"/>
        <v>010001</v>
      </c>
      <c r="B345" s="63" t="s">
        <v>472</v>
      </c>
      <c r="C345" s="62" t="str">
        <f t="shared" si="15"/>
        <v/>
      </c>
      <c r="D345" s="66" t="str">
        <f t="shared" si="17"/>
        <v/>
      </c>
      <c r="E345" s="32"/>
      <c r="F345" s="33"/>
      <c r="G345" s="59"/>
      <c r="H345" s="58"/>
      <c r="I345" s="35"/>
      <c r="J345" s="35"/>
      <c r="K345" s="35"/>
      <c r="L345" s="35"/>
      <c r="M345" s="35"/>
      <c r="N345" s="35"/>
      <c r="O345" s="35"/>
      <c r="P345" s="35"/>
      <c r="Q345" s="34"/>
      <c r="R345" s="35"/>
      <c r="S345" s="35"/>
      <c r="T345" s="35"/>
      <c r="U345" s="35"/>
      <c r="V345" s="35"/>
      <c r="W345" s="35"/>
      <c r="X345" s="35"/>
      <c r="Y345" s="35"/>
      <c r="Z345" s="36"/>
      <c r="AA345" s="34"/>
      <c r="AB345" s="35"/>
      <c r="AC345" s="35"/>
      <c r="AD345" s="35"/>
      <c r="AE345" s="36"/>
      <c r="AF345" s="34"/>
      <c r="AG345" s="35"/>
      <c r="AH345" s="35"/>
      <c r="AI345" s="35"/>
      <c r="AJ345" s="35"/>
      <c r="AK345" s="35"/>
      <c r="AL345" s="35"/>
      <c r="AM345" s="35"/>
      <c r="AN345" s="35"/>
      <c r="AO345" s="35"/>
      <c r="AP345" s="36"/>
      <c r="AQ345" s="34"/>
      <c r="AR345" s="35"/>
      <c r="AS345" s="35"/>
      <c r="AT345" s="35"/>
      <c r="AU345" s="35"/>
      <c r="AV345" s="35"/>
      <c r="AW345" s="35"/>
      <c r="AX345" s="37"/>
      <c r="AY345" s="34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7"/>
      <c r="BP345" s="38"/>
      <c r="BQ345" s="35"/>
      <c r="BR345" s="39"/>
      <c r="BS345" s="40"/>
      <c r="BT345" s="60"/>
      <c r="BU345" s="41"/>
      <c r="BV345" s="41"/>
      <c r="BW345" s="41"/>
      <c r="BX345" s="42"/>
      <c r="BY345" s="43"/>
    </row>
    <row r="346" spans="1:77" ht="17.350000000000001" customHeight="1">
      <c r="A346" s="66" t="str">
        <f t="shared" si="16"/>
        <v>010001</v>
      </c>
      <c r="B346" s="63" t="s">
        <v>473</v>
      </c>
      <c r="C346" s="62" t="str">
        <f t="shared" si="15"/>
        <v/>
      </c>
      <c r="D346" s="66" t="str">
        <f t="shared" si="17"/>
        <v/>
      </c>
      <c r="E346" s="32"/>
      <c r="F346" s="33"/>
      <c r="G346" s="59"/>
      <c r="H346" s="58"/>
      <c r="I346" s="35"/>
      <c r="J346" s="35"/>
      <c r="K346" s="35"/>
      <c r="L346" s="35"/>
      <c r="M346" s="35"/>
      <c r="N346" s="35"/>
      <c r="O346" s="35"/>
      <c r="P346" s="35"/>
      <c r="Q346" s="34"/>
      <c r="R346" s="35"/>
      <c r="S346" s="35"/>
      <c r="T346" s="35"/>
      <c r="U346" s="35"/>
      <c r="V346" s="35"/>
      <c r="W346" s="35"/>
      <c r="X346" s="35"/>
      <c r="Y346" s="35"/>
      <c r="Z346" s="36"/>
      <c r="AA346" s="34"/>
      <c r="AB346" s="35"/>
      <c r="AC346" s="35"/>
      <c r="AD346" s="35"/>
      <c r="AE346" s="36"/>
      <c r="AF346" s="34"/>
      <c r="AG346" s="35"/>
      <c r="AH346" s="35"/>
      <c r="AI346" s="35"/>
      <c r="AJ346" s="35"/>
      <c r="AK346" s="35"/>
      <c r="AL346" s="35"/>
      <c r="AM346" s="35"/>
      <c r="AN346" s="35"/>
      <c r="AO346" s="35"/>
      <c r="AP346" s="36"/>
      <c r="AQ346" s="34"/>
      <c r="AR346" s="35"/>
      <c r="AS346" s="35"/>
      <c r="AT346" s="35"/>
      <c r="AU346" s="35"/>
      <c r="AV346" s="35"/>
      <c r="AW346" s="35"/>
      <c r="AX346" s="37"/>
      <c r="AY346" s="34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7"/>
      <c r="BP346" s="38"/>
      <c r="BQ346" s="35"/>
      <c r="BR346" s="39"/>
      <c r="BS346" s="40"/>
      <c r="BT346" s="60"/>
      <c r="BU346" s="41"/>
      <c r="BV346" s="41"/>
      <c r="BW346" s="41"/>
      <c r="BX346" s="42"/>
      <c r="BY346" s="43"/>
    </row>
    <row r="347" spans="1:77" ht="17.350000000000001" customHeight="1">
      <c r="A347" s="66" t="str">
        <f t="shared" si="16"/>
        <v>010001</v>
      </c>
      <c r="B347" s="63" t="s">
        <v>474</v>
      </c>
      <c r="C347" s="62" t="str">
        <f t="shared" si="15"/>
        <v/>
      </c>
      <c r="D347" s="66" t="str">
        <f t="shared" si="17"/>
        <v/>
      </c>
      <c r="E347" s="32"/>
      <c r="F347" s="33"/>
      <c r="G347" s="59"/>
      <c r="H347" s="58"/>
      <c r="I347" s="35"/>
      <c r="J347" s="35"/>
      <c r="K347" s="35"/>
      <c r="L347" s="35"/>
      <c r="M347" s="35"/>
      <c r="N347" s="35"/>
      <c r="O347" s="35"/>
      <c r="P347" s="35"/>
      <c r="Q347" s="34"/>
      <c r="R347" s="35"/>
      <c r="S347" s="35"/>
      <c r="T347" s="35"/>
      <c r="U347" s="35"/>
      <c r="V347" s="35"/>
      <c r="W347" s="35"/>
      <c r="X347" s="35"/>
      <c r="Y347" s="35"/>
      <c r="Z347" s="36"/>
      <c r="AA347" s="34"/>
      <c r="AB347" s="35"/>
      <c r="AC347" s="35"/>
      <c r="AD347" s="35"/>
      <c r="AE347" s="36"/>
      <c r="AF347" s="34"/>
      <c r="AG347" s="35"/>
      <c r="AH347" s="35"/>
      <c r="AI347" s="35"/>
      <c r="AJ347" s="35"/>
      <c r="AK347" s="35"/>
      <c r="AL347" s="35"/>
      <c r="AM347" s="35"/>
      <c r="AN347" s="35"/>
      <c r="AO347" s="35"/>
      <c r="AP347" s="36"/>
      <c r="AQ347" s="34"/>
      <c r="AR347" s="35"/>
      <c r="AS347" s="35"/>
      <c r="AT347" s="35"/>
      <c r="AU347" s="35"/>
      <c r="AV347" s="35"/>
      <c r="AW347" s="35"/>
      <c r="AX347" s="37"/>
      <c r="AY347" s="34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7"/>
      <c r="BP347" s="38"/>
      <c r="BQ347" s="35"/>
      <c r="BR347" s="39"/>
      <c r="BS347" s="40"/>
      <c r="BT347" s="60"/>
      <c r="BU347" s="41"/>
      <c r="BV347" s="41"/>
      <c r="BW347" s="41"/>
      <c r="BX347" s="42"/>
      <c r="BY347" s="43"/>
    </row>
    <row r="348" spans="1:77" ht="17.350000000000001" customHeight="1">
      <c r="A348" s="66" t="str">
        <f t="shared" si="16"/>
        <v>010001</v>
      </c>
      <c r="B348" s="63" t="s">
        <v>475</v>
      </c>
      <c r="C348" s="62" t="str">
        <f t="shared" si="15"/>
        <v/>
      </c>
      <c r="D348" s="66" t="str">
        <f t="shared" si="17"/>
        <v/>
      </c>
      <c r="E348" s="32"/>
      <c r="F348" s="33"/>
      <c r="G348" s="59"/>
      <c r="H348" s="58"/>
      <c r="I348" s="35"/>
      <c r="J348" s="35"/>
      <c r="K348" s="35"/>
      <c r="L348" s="35"/>
      <c r="M348" s="35"/>
      <c r="N348" s="35"/>
      <c r="O348" s="35"/>
      <c r="P348" s="35"/>
      <c r="Q348" s="34"/>
      <c r="R348" s="35"/>
      <c r="S348" s="35"/>
      <c r="T348" s="35"/>
      <c r="U348" s="35"/>
      <c r="V348" s="35"/>
      <c r="W348" s="35"/>
      <c r="X348" s="35"/>
      <c r="Y348" s="35"/>
      <c r="Z348" s="36"/>
      <c r="AA348" s="34"/>
      <c r="AB348" s="35"/>
      <c r="AC348" s="35"/>
      <c r="AD348" s="35"/>
      <c r="AE348" s="36"/>
      <c r="AF348" s="34"/>
      <c r="AG348" s="35"/>
      <c r="AH348" s="35"/>
      <c r="AI348" s="35"/>
      <c r="AJ348" s="35"/>
      <c r="AK348" s="35"/>
      <c r="AL348" s="35"/>
      <c r="AM348" s="35"/>
      <c r="AN348" s="35"/>
      <c r="AO348" s="35"/>
      <c r="AP348" s="36"/>
      <c r="AQ348" s="34"/>
      <c r="AR348" s="35"/>
      <c r="AS348" s="35"/>
      <c r="AT348" s="35"/>
      <c r="AU348" s="35"/>
      <c r="AV348" s="35"/>
      <c r="AW348" s="35"/>
      <c r="AX348" s="37"/>
      <c r="AY348" s="34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7"/>
      <c r="BP348" s="38"/>
      <c r="BQ348" s="35"/>
      <c r="BR348" s="39"/>
      <c r="BS348" s="40"/>
      <c r="BT348" s="60"/>
      <c r="BU348" s="41"/>
      <c r="BV348" s="41"/>
      <c r="BW348" s="41"/>
      <c r="BX348" s="42"/>
      <c r="BY348" s="43"/>
    </row>
    <row r="349" spans="1:77" ht="17.350000000000001" customHeight="1">
      <c r="A349" s="66" t="str">
        <f t="shared" si="16"/>
        <v>010001</v>
      </c>
      <c r="B349" s="63" t="s">
        <v>476</v>
      </c>
      <c r="C349" s="62" t="str">
        <f t="shared" si="15"/>
        <v/>
      </c>
      <c r="D349" s="66" t="str">
        <f t="shared" si="17"/>
        <v/>
      </c>
      <c r="E349" s="32"/>
      <c r="F349" s="33"/>
      <c r="G349" s="59"/>
      <c r="H349" s="58"/>
      <c r="I349" s="35"/>
      <c r="J349" s="35"/>
      <c r="K349" s="35"/>
      <c r="L349" s="35"/>
      <c r="M349" s="35"/>
      <c r="N349" s="35"/>
      <c r="O349" s="35"/>
      <c r="P349" s="35"/>
      <c r="Q349" s="34"/>
      <c r="R349" s="35"/>
      <c r="S349" s="35"/>
      <c r="T349" s="35"/>
      <c r="U349" s="35"/>
      <c r="V349" s="35"/>
      <c r="W349" s="35"/>
      <c r="X349" s="35"/>
      <c r="Y349" s="35"/>
      <c r="Z349" s="36"/>
      <c r="AA349" s="34"/>
      <c r="AB349" s="35"/>
      <c r="AC349" s="35"/>
      <c r="AD349" s="35"/>
      <c r="AE349" s="36"/>
      <c r="AF349" s="34"/>
      <c r="AG349" s="35"/>
      <c r="AH349" s="35"/>
      <c r="AI349" s="35"/>
      <c r="AJ349" s="35"/>
      <c r="AK349" s="35"/>
      <c r="AL349" s="35"/>
      <c r="AM349" s="35"/>
      <c r="AN349" s="35"/>
      <c r="AO349" s="35"/>
      <c r="AP349" s="36"/>
      <c r="AQ349" s="34"/>
      <c r="AR349" s="35"/>
      <c r="AS349" s="35"/>
      <c r="AT349" s="35"/>
      <c r="AU349" s="35"/>
      <c r="AV349" s="35"/>
      <c r="AW349" s="35"/>
      <c r="AX349" s="37"/>
      <c r="AY349" s="34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7"/>
      <c r="BP349" s="38"/>
      <c r="BQ349" s="35"/>
      <c r="BR349" s="39"/>
      <c r="BS349" s="40"/>
      <c r="BT349" s="60"/>
      <c r="BU349" s="41"/>
      <c r="BV349" s="41"/>
      <c r="BW349" s="41"/>
      <c r="BX349" s="42"/>
      <c r="BY349" s="43"/>
    </row>
    <row r="350" spans="1:77" ht="17.350000000000001" customHeight="1">
      <c r="A350" s="66" t="str">
        <f t="shared" si="16"/>
        <v>010001</v>
      </c>
      <c r="B350" s="63" t="s">
        <v>477</v>
      </c>
      <c r="C350" s="62" t="str">
        <f t="shared" si="15"/>
        <v/>
      </c>
      <c r="D350" s="66" t="str">
        <f t="shared" si="17"/>
        <v/>
      </c>
      <c r="E350" s="32"/>
      <c r="F350" s="33"/>
      <c r="G350" s="59"/>
      <c r="H350" s="58"/>
      <c r="I350" s="35"/>
      <c r="J350" s="35"/>
      <c r="K350" s="35"/>
      <c r="L350" s="35"/>
      <c r="M350" s="35"/>
      <c r="N350" s="35"/>
      <c r="O350" s="35"/>
      <c r="P350" s="35"/>
      <c r="Q350" s="34"/>
      <c r="R350" s="35"/>
      <c r="S350" s="35"/>
      <c r="T350" s="35"/>
      <c r="U350" s="35"/>
      <c r="V350" s="35"/>
      <c r="W350" s="35"/>
      <c r="X350" s="35"/>
      <c r="Y350" s="35"/>
      <c r="Z350" s="36"/>
      <c r="AA350" s="34"/>
      <c r="AB350" s="35"/>
      <c r="AC350" s="35"/>
      <c r="AD350" s="35"/>
      <c r="AE350" s="36"/>
      <c r="AF350" s="34"/>
      <c r="AG350" s="35"/>
      <c r="AH350" s="35"/>
      <c r="AI350" s="35"/>
      <c r="AJ350" s="35"/>
      <c r="AK350" s="35"/>
      <c r="AL350" s="35"/>
      <c r="AM350" s="35"/>
      <c r="AN350" s="35"/>
      <c r="AO350" s="35"/>
      <c r="AP350" s="36"/>
      <c r="AQ350" s="34"/>
      <c r="AR350" s="35"/>
      <c r="AS350" s="35"/>
      <c r="AT350" s="35"/>
      <c r="AU350" s="35"/>
      <c r="AV350" s="35"/>
      <c r="AW350" s="35"/>
      <c r="AX350" s="37"/>
      <c r="AY350" s="34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7"/>
      <c r="BP350" s="38"/>
      <c r="BQ350" s="35"/>
      <c r="BR350" s="39"/>
      <c r="BS350" s="40"/>
      <c r="BT350" s="60"/>
      <c r="BU350" s="41"/>
      <c r="BV350" s="41"/>
      <c r="BW350" s="41"/>
      <c r="BX350" s="42"/>
      <c r="BY350" s="43"/>
    </row>
    <row r="351" spans="1:77" ht="17.350000000000001" customHeight="1">
      <c r="A351" s="66" t="str">
        <f t="shared" si="16"/>
        <v>010001</v>
      </c>
      <c r="B351" s="63" t="s">
        <v>478</v>
      </c>
      <c r="C351" s="62" t="str">
        <f t="shared" si="15"/>
        <v/>
      </c>
      <c r="D351" s="66" t="str">
        <f t="shared" si="17"/>
        <v/>
      </c>
      <c r="E351" s="32"/>
      <c r="F351" s="33"/>
      <c r="G351" s="59"/>
      <c r="H351" s="58"/>
      <c r="I351" s="35"/>
      <c r="J351" s="35"/>
      <c r="K351" s="35"/>
      <c r="L351" s="35"/>
      <c r="M351" s="35"/>
      <c r="N351" s="35"/>
      <c r="O351" s="35"/>
      <c r="P351" s="35"/>
      <c r="Q351" s="34"/>
      <c r="R351" s="35"/>
      <c r="S351" s="35"/>
      <c r="T351" s="35"/>
      <c r="U351" s="35"/>
      <c r="V351" s="35"/>
      <c r="W351" s="35"/>
      <c r="X351" s="35"/>
      <c r="Y351" s="35"/>
      <c r="Z351" s="36"/>
      <c r="AA351" s="34"/>
      <c r="AB351" s="35"/>
      <c r="AC351" s="35"/>
      <c r="AD351" s="35"/>
      <c r="AE351" s="36"/>
      <c r="AF351" s="34"/>
      <c r="AG351" s="35"/>
      <c r="AH351" s="35"/>
      <c r="AI351" s="35"/>
      <c r="AJ351" s="35"/>
      <c r="AK351" s="35"/>
      <c r="AL351" s="35"/>
      <c r="AM351" s="35"/>
      <c r="AN351" s="35"/>
      <c r="AO351" s="35"/>
      <c r="AP351" s="36"/>
      <c r="AQ351" s="34"/>
      <c r="AR351" s="35"/>
      <c r="AS351" s="35"/>
      <c r="AT351" s="35"/>
      <c r="AU351" s="35"/>
      <c r="AV351" s="35"/>
      <c r="AW351" s="35"/>
      <c r="AX351" s="37"/>
      <c r="AY351" s="34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7"/>
      <c r="BP351" s="38"/>
      <c r="BQ351" s="35"/>
      <c r="BR351" s="39"/>
      <c r="BS351" s="40"/>
      <c r="BT351" s="60"/>
      <c r="BU351" s="41"/>
      <c r="BV351" s="41"/>
      <c r="BW351" s="41"/>
      <c r="BX351" s="42"/>
      <c r="BY351" s="43"/>
    </row>
    <row r="352" spans="1:77" ht="17.350000000000001" customHeight="1">
      <c r="A352" s="66" t="str">
        <f t="shared" si="16"/>
        <v>010001</v>
      </c>
      <c r="B352" s="63" t="s">
        <v>479</v>
      </c>
      <c r="C352" s="62" t="str">
        <f t="shared" si="15"/>
        <v/>
      </c>
      <c r="D352" s="66" t="str">
        <f t="shared" si="17"/>
        <v/>
      </c>
      <c r="E352" s="32"/>
      <c r="F352" s="33"/>
      <c r="G352" s="59"/>
      <c r="H352" s="58"/>
      <c r="I352" s="35"/>
      <c r="J352" s="35"/>
      <c r="K352" s="35"/>
      <c r="L352" s="35"/>
      <c r="M352" s="35"/>
      <c r="N352" s="35"/>
      <c r="O352" s="35"/>
      <c r="P352" s="35"/>
      <c r="Q352" s="34"/>
      <c r="R352" s="35"/>
      <c r="S352" s="35"/>
      <c r="T352" s="35"/>
      <c r="U352" s="35"/>
      <c r="V352" s="35"/>
      <c r="W352" s="35"/>
      <c r="X352" s="35"/>
      <c r="Y352" s="35"/>
      <c r="Z352" s="36"/>
      <c r="AA352" s="34"/>
      <c r="AB352" s="35"/>
      <c r="AC352" s="35"/>
      <c r="AD352" s="35"/>
      <c r="AE352" s="36"/>
      <c r="AF352" s="34"/>
      <c r="AG352" s="35"/>
      <c r="AH352" s="35"/>
      <c r="AI352" s="35"/>
      <c r="AJ352" s="35"/>
      <c r="AK352" s="35"/>
      <c r="AL352" s="35"/>
      <c r="AM352" s="35"/>
      <c r="AN352" s="35"/>
      <c r="AO352" s="35"/>
      <c r="AP352" s="36"/>
      <c r="AQ352" s="34"/>
      <c r="AR352" s="35"/>
      <c r="AS352" s="35"/>
      <c r="AT352" s="35"/>
      <c r="AU352" s="35"/>
      <c r="AV352" s="35"/>
      <c r="AW352" s="35"/>
      <c r="AX352" s="37"/>
      <c r="AY352" s="34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7"/>
      <c r="BP352" s="38"/>
      <c r="BQ352" s="35"/>
      <c r="BR352" s="39"/>
      <c r="BS352" s="40"/>
      <c r="BT352" s="60"/>
      <c r="BU352" s="41"/>
      <c r="BV352" s="41"/>
      <c r="BW352" s="41"/>
      <c r="BX352" s="42"/>
      <c r="BY352" s="43"/>
    </row>
    <row r="353" spans="1:77" ht="17.350000000000001" customHeight="1">
      <c r="A353" s="66" t="str">
        <f t="shared" si="16"/>
        <v>010001</v>
      </c>
      <c r="B353" s="63" t="s">
        <v>480</v>
      </c>
      <c r="C353" s="62" t="str">
        <f t="shared" si="15"/>
        <v/>
      </c>
      <c r="D353" s="66" t="str">
        <f t="shared" si="17"/>
        <v/>
      </c>
      <c r="E353" s="32"/>
      <c r="F353" s="33"/>
      <c r="G353" s="59"/>
      <c r="H353" s="58"/>
      <c r="I353" s="35"/>
      <c r="J353" s="35"/>
      <c r="K353" s="35"/>
      <c r="L353" s="35"/>
      <c r="M353" s="35"/>
      <c r="N353" s="35"/>
      <c r="O353" s="35"/>
      <c r="P353" s="35"/>
      <c r="Q353" s="34"/>
      <c r="R353" s="35"/>
      <c r="S353" s="35"/>
      <c r="T353" s="35"/>
      <c r="U353" s="35"/>
      <c r="V353" s="35"/>
      <c r="W353" s="35"/>
      <c r="X353" s="35"/>
      <c r="Y353" s="35"/>
      <c r="Z353" s="36"/>
      <c r="AA353" s="34"/>
      <c r="AB353" s="35"/>
      <c r="AC353" s="35"/>
      <c r="AD353" s="35"/>
      <c r="AE353" s="36"/>
      <c r="AF353" s="34"/>
      <c r="AG353" s="35"/>
      <c r="AH353" s="35"/>
      <c r="AI353" s="35"/>
      <c r="AJ353" s="35"/>
      <c r="AK353" s="35"/>
      <c r="AL353" s="35"/>
      <c r="AM353" s="35"/>
      <c r="AN353" s="35"/>
      <c r="AO353" s="35"/>
      <c r="AP353" s="36"/>
      <c r="AQ353" s="34"/>
      <c r="AR353" s="35"/>
      <c r="AS353" s="35"/>
      <c r="AT353" s="35"/>
      <c r="AU353" s="35"/>
      <c r="AV353" s="35"/>
      <c r="AW353" s="35"/>
      <c r="AX353" s="37"/>
      <c r="AY353" s="34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7"/>
      <c r="BP353" s="38"/>
      <c r="BQ353" s="35"/>
      <c r="BR353" s="39"/>
      <c r="BS353" s="40"/>
      <c r="BT353" s="60"/>
      <c r="BU353" s="41"/>
      <c r="BV353" s="41"/>
      <c r="BW353" s="41"/>
      <c r="BX353" s="42"/>
      <c r="BY353" s="43"/>
    </row>
    <row r="354" spans="1:77" ht="17.350000000000001" customHeight="1">
      <c r="A354" s="66" t="str">
        <f t="shared" si="16"/>
        <v>010001</v>
      </c>
      <c r="B354" s="63" t="s">
        <v>481</v>
      </c>
      <c r="C354" s="62" t="str">
        <f t="shared" si="15"/>
        <v/>
      </c>
      <c r="D354" s="66" t="str">
        <f t="shared" si="17"/>
        <v/>
      </c>
      <c r="E354" s="32"/>
      <c r="F354" s="33"/>
      <c r="G354" s="59"/>
      <c r="H354" s="58"/>
      <c r="I354" s="35"/>
      <c r="J354" s="35"/>
      <c r="K354" s="35"/>
      <c r="L354" s="35"/>
      <c r="M354" s="35"/>
      <c r="N354" s="35"/>
      <c r="O354" s="35"/>
      <c r="P354" s="35"/>
      <c r="Q354" s="34"/>
      <c r="R354" s="35"/>
      <c r="S354" s="35"/>
      <c r="T354" s="35"/>
      <c r="U354" s="35"/>
      <c r="V354" s="35"/>
      <c r="W354" s="35"/>
      <c r="X354" s="35"/>
      <c r="Y354" s="35"/>
      <c r="Z354" s="36"/>
      <c r="AA354" s="34"/>
      <c r="AB354" s="35"/>
      <c r="AC354" s="35"/>
      <c r="AD354" s="35"/>
      <c r="AE354" s="36"/>
      <c r="AF354" s="34"/>
      <c r="AG354" s="35"/>
      <c r="AH354" s="35"/>
      <c r="AI354" s="35"/>
      <c r="AJ354" s="35"/>
      <c r="AK354" s="35"/>
      <c r="AL354" s="35"/>
      <c r="AM354" s="35"/>
      <c r="AN354" s="35"/>
      <c r="AO354" s="35"/>
      <c r="AP354" s="36"/>
      <c r="AQ354" s="34"/>
      <c r="AR354" s="35"/>
      <c r="AS354" s="35"/>
      <c r="AT354" s="35"/>
      <c r="AU354" s="35"/>
      <c r="AV354" s="35"/>
      <c r="AW354" s="35"/>
      <c r="AX354" s="37"/>
      <c r="AY354" s="34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7"/>
      <c r="BP354" s="38"/>
      <c r="BQ354" s="35"/>
      <c r="BR354" s="39"/>
      <c r="BS354" s="40"/>
      <c r="BT354" s="60"/>
      <c r="BU354" s="41"/>
      <c r="BV354" s="41"/>
      <c r="BW354" s="41"/>
      <c r="BX354" s="42"/>
      <c r="BY354" s="43"/>
    </row>
    <row r="355" spans="1:77" ht="17.350000000000001" customHeight="1">
      <c r="A355" s="66" t="str">
        <f t="shared" si="16"/>
        <v>010001</v>
      </c>
      <c r="B355" s="63" t="s">
        <v>482</v>
      </c>
      <c r="C355" s="62" t="str">
        <f t="shared" si="15"/>
        <v/>
      </c>
      <c r="D355" s="66" t="str">
        <f t="shared" si="17"/>
        <v/>
      </c>
      <c r="E355" s="32"/>
      <c r="F355" s="33"/>
      <c r="G355" s="59"/>
      <c r="H355" s="58"/>
      <c r="I355" s="35"/>
      <c r="J355" s="35"/>
      <c r="K355" s="35"/>
      <c r="L355" s="35"/>
      <c r="M355" s="35"/>
      <c r="N355" s="35"/>
      <c r="O355" s="35"/>
      <c r="P355" s="35"/>
      <c r="Q355" s="34"/>
      <c r="R355" s="35"/>
      <c r="S355" s="35"/>
      <c r="T355" s="35"/>
      <c r="U355" s="35"/>
      <c r="V355" s="35"/>
      <c r="W355" s="35"/>
      <c r="X355" s="35"/>
      <c r="Y355" s="35"/>
      <c r="Z355" s="36"/>
      <c r="AA355" s="34"/>
      <c r="AB355" s="35"/>
      <c r="AC355" s="35"/>
      <c r="AD355" s="35"/>
      <c r="AE355" s="36"/>
      <c r="AF355" s="34"/>
      <c r="AG355" s="35"/>
      <c r="AH355" s="35"/>
      <c r="AI355" s="35"/>
      <c r="AJ355" s="35"/>
      <c r="AK355" s="35"/>
      <c r="AL355" s="35"/>
      <c r="AM355" s="35"/>
      <c r="AN355" s="35"/>
      <c r="AO355" s="35"/>
      <c r="AP355" s="36"/>
      <c r="AQ355" s="34"/>
      <c r="AR355" s="35"/>
      <c r="AS355" s="35"/>
      <c r="AT355" s="35"/>
      <c r="AU355" s="35"/>
      <c r="AV355" s="35"/>
      <c r="AW355" s="35"/>
      <c r="AX355" s="37"/>
      <c r="AY355" s="34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7"/>
      <c r="BP355" s="38"/>
      <c r="BQ355" s="35"/>
      <c r="BR355" s="39"/>
      <c r="BS355" s="40"/>
      <c r="BT355" s="60"/>
      <c r="BU355" s="41"/>
      <c r="BV355" s="41"/>
      <c r="BW355" s="41"/>
      <c r="BX355" s="42"/>
      <c r="BY355" s="43"/>
    </row>
    <row r="356" spans="1:77" ht="17.350000000000001" customHeight="1">
      <c r="A356" s="66" t="str">
        <f t="shared" si="16"/>
        <v>010001</v>
      </c>
      <c r="B356" s="63" t="s">
        <v>483</v>
      </c>
      <c r="C356" s="62" t="str">
        <f t="shared" si="15"/>
        <v/>
      </c>
      <c r="D356" s="66" t="str">
        <f t="shared" si="17"/>
        <v/>
      </c>
      <c r="E356" s="32"/>
      <c r="F356" s="33"/>
      <c r="G356" s="59"/>
      <c r="H356" s="58"/>
      <c r="I356" s="35"/>
      <c r="J356" s="35"/>
      <c r="K356" s="35"/>
      <c r="L356" s="35"/>
      <c r="M356" s="35"/>
      <c r="N356" s="35"/>
      <c r="O356" s="35"/>
      <c r="P356" s="35"/>
      <c r="Q356" s="34"/>
      <c r="R356" s="35"/>
      <c r="S356" s="35"/>
      <c r="T356" s="35"/>
      <c r="U356" s="35"/>
      <c r="V356" s="35"/>
      <c r="W356" s="35"/>
      <c r="X356" s="35"/>
      <c r="Y356" s="35"/>
      <c r="Z356" s="36"/>
      <c r="AA356" s="34"/>
      <c r="AB356" s="35"/>
      <c r="AC356" s="35"/>
      <c r="AD356" s="35"/>
      <c r="AE356" s="36"/>
      <c r="AF356" s="34"/>
      <c r="AG356" s="35"/>
      <c r="AH356" s="35"/>
      <c r="AI356" s="35"/>
      <c r="AJ356" s="35"/>
      <c r="AK356" s="35"/>
      <c r="AL356" s="35"/>
      <c r="AM356" s="35"/>
      <c r="AN356" s="35"/>
      <c r="AO356" s="35"/>
      <c r="AP356" s="36"/>
      <c r="AQ356" s="34"/>
      <c r="AR356" s="35"/>
      <c r="AS356" s="35"/>
      <c r="AT356" s="35"/>
      <c r="AU356" s="35"/>
      <c r="AV356" s="35"/>
      <c r="AW356" s="35"/>
      <c r="AX356" s="37"/>
      <c r="AY356" s="34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7"/>
      <c r="BP356" s="38"/>
      <c r="BQ356" s="35"/>
      <c r="BR356" s="39"/>
      <c r="BS356" s="40"/>
      <c r="BT356" s="60"/>
      <c r="BU356" s="41"/>
      <c r="BV356" s="41"/>
      <c r="BW356" s="41"/>
      <c r="BX356" s="42"/>
      <c r="BY356" s="43"/>
    </row>
    <row r="357" spans="1:77" ht="17.350000000000001" customHeight="1">
      <c r="A357" s="66" t="str">
        <f t="shared" si="16"/>
        <v>010001</v>
      </c>
      <c r="B357" s="63" t="s">
        <v>484</v>
      </c>
      <c r="C357" s="62" t="str">
        <f t="shared" si="15"/>
        <v/>
      </c>
      <c r="D357" s="66" t="str">
        <f t="shared" si="17"/>
        <v/>
      </c>
      <c r="E357" s="32"/>
      <c r="F357" s="33"/>
      <c r="G357" s="59"/>
      <c r="H357" s="58"/>
      <c r="I357" s="35"/>
      <c r="J357" s="35"/>
      <c r="K357" s="35"/>
      <c r="L357" s="35"/>
      <c r="M357" s="35"/>
      <c r="N357" s="35"/>
      <c r="O357" s="35"/>
      <c r="P357" s="35"/>
      <c r="Q357" s="34"/>
      <c r="R357" s="35"/>
      <c r="S357" s="35"/>
      <c r="T357" s="35"/>
      <c r="U357" s="35"/>
      <c r="V357" s="35"/>
      <c r="W357" s="35"/>
      <c r="X357" s="35"/>
      <c r="Y357" s="35"/>
      <c r="Z357" s="36"/>
      <c r="AA357" s="34"/>
      <c r="AB357" s="35"/>
      <c r="AC357" s="35"/>
      <c r="AD357" s="35"/>
      <c r="AE357" s="36"/>
      <c r="AF357" s="34"/>
      <c r="AG357" s="35"/>
      <c r="AH357" s="35"/>
      <c r="AI357" s="35"/>
      <c r="AJ357" s="35"/>
      <c r="AK357" s="35"/>
      <c r="AL357" s="35"/>
      <c r="AM357" s="35"/>
      <c r="AN357" s="35"/>
      <c r="AO357" s="35"/>
      <c r="AP357" s="36"/>
      <c r="AQ357" s="34"/>
      <c r="AR357" s="35"/>
      <c r="AS357" s="35"/>
      <c r="AT357" s="35"/>
      <c r="AU357" s="35"/>
      <c r="AV357" s="35"/>
      <c r="AW357" s="35"/>
      <c r="AX357" s="37"/>
      <c r="AY357" s="34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7"/>
      <c r="BP357" s="38"/>
      <c r="BQ357" s="35"/>
      <c r="BR357" s="39"/>
      <c r="BS357" s="40"/>
      <c r="BT357" s="60"/>
      <c r="BU357" s="41"/>
      <c r="BV357" s="41"/>
      <c r="BW357" s="41"/>
      <c r="BX357" s="42"/>
      <c r="BY357" s="43"/>
    </row>
    <row r="358" spans="1:77" ht="17.350000000000001" customHeight="1">
      <c r="A358" s="66" t="str">
        <f t="shared" si="16"/>
        <v>010001</v>
      </c>
      <c r="B358" s="63" t="s">
        <v>485</v>
      </c>
      <c r="C358" s="62" t="str">
        <f t="shared" si="15"/>
        <v/>
      </c>
      <c r="D358" s="66" t="str">
        <f t="shared" si="17"/>
        <v/>
      </c>
      <c r="E358" s="32"/>
      <c r="F358" s="33"/>
      <c r="G358" s="59"/>
      <c r="H358" s="58"/>
      <c r="I358" s="35"/>
      <c r="J358" s="35"/>
      <c r="K358" s="35"/>
      <c r="L358" s="35"/>
      <c r="M358" s="35"/>
      <c r="N358" s="35"/>
      <c r="O358" s="35"/>
      <c r="P358" s="35"/>
      <c r="Q358" s="34"/>
      <c r="R358" s="35"/>
      <c r="S358" s="35"/>
      <c r="T358" s="35"/>
      <c r="U358" s="35"/>
      <c r="V358" s="35"/>
      <c r="W358" s="35"/>
      <c r="X358" s="35"/>
      <c r="Y358" s="35"/>
      <c r="Z358" s="36"/>
      <c r="AA358" s="34"/>
      <c r="AB358" s="35"/>
      <c r="AC358" s="35"/>
      <c r="AD358" s="35"/>
      <c r="AE358" s="36"/>
      <c r="AF358" s="34"/>
      <c r="AG358" s="35"/>
      <c r="AH358" s="35"/>
      <c r="AI358" s="35"/>
      <c r="AJ358" s="35"/>
      <c r="AK358" s="35"/>
      <c r="AL358" s="35"/>
      <c r="AM358" s="35"/>
      <c r="AN358" s="35"/>
      <c r="AO358" s="35"/>
      <c r="AP358" s="36"/>
      <c r="AQ358" s="34"/>
      <c r="AR358" s="35"/>
      <c r="AS358" s="35"/>
      <c r="AT358" s="35"/>
      <c r="AU358" s="35"/>
      <c r="AV358" s="35"/>
      <c r="AW358" s="35"/>
      <c r="AX358" s="37"/>
      <c r="AY358" s="34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7"/>
      <c r="BP358" s="38"/>
      <c r="BQ358" s="35"/>
      <c r="BR358" s="39"/>
      <c r="BS358" s="40"/>
      <c r="BT358" s="60"/>
      <c r="BU358" s="41"/>
      <c r="BV358" s="41"/>
      <c r="BW358" s="41"/>
      <c r="BX358" s="42"/>
      <c r="BY358" s="43"/>
    </row>
    <row r="359" spans="1:77" ht="17.350000000000001" customHeight="1">
      <c r="A359" s="66" t="str">
        <f t="shared" si="16"/>
        <v>010001</v>
      </c>
      <c r="B359" s="63" t="s">
        <v>486</v>
      </c>
      <c r="C359" s="62" t="str">
        <f t="shared" si="15"/>
        <v/>
      </c>
      <c r="D359" s="66" t="str">
        <f t="shared" si="17"/>
        <v/>
      </c>
      <c r="E359" s="32"/>
      <c r="F359" s="33"/>
      <c r="G359" s="59"/>
      <c r="H359" s="58"/>
      <c r="I359" s="35"/>
      <c r="J359" s="35"/>
      <c r="K359" s="35"/>
      <c r="L359" s="35"/>
      <c r="M359" s="35"/>
      <c r="N359" s="35"/>
      <c r="O359" s="35"/>
      <c r="P359" s="35"/>
      <c r="Q359" s="34"/>
      <c r="R359" s="35"/>
      <c r="S359" s="35"/>
      <c r="T359" s="35"/>
      <c r="U359" s="35"/>
      <c r="V359" s="35"/>
      <c r="W359" s="35"/>
      <c r="X359" s="35"/>
      <c r="Y359" s="35"/>
      <c r="Z359" s="36"/>
      <c r="AA359" s="34"/>
      <c r="AB359" s="35"/>
      <c r="AC359" s="35"/>
      <c r="AD359" s="35"/>
      <c r="AE359" s="36"/>
      <c r="AF359" s="34"/>
      <c r="AG359" s="35"/>
      <c r="AH359" s="35"/>
      <c r="AI359" s="35"/>
      <c r="AJ359" s="35"/>
      <c r="AK359" s="35"/>
      <c r="AL359" s="35"/>
      <c r="AM359" s="35"/>
      <c r="AN359" s="35"/>
      <c r="AO359" s="35"/>
      <c r="AP359" s="36"/>
      <c r="AQ359" s="34"/>
      <c r="AR359" s="35"/>
      <c r="AS359" s="35"/>
      <c r="AT359" s="35"/>
      <c r="AU359" s="35"/>
      <c r="AV359" s="35"/>
      <c r="AW359" s="35"/>
      <c r="AX359" s="37"/>
      <c r="AY359" s="34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7"/>
      <c r="BP359" s="38"/>
      <c r="BQ359" s="35"/>
      <c r="BR359" s="39"/>
      <c r="BS359" s="40"/>
      <c r="BT359" s="60"/>
      <c r="BU359" s="41"/>
      <c r="BV359" s="41"/>
      <c r="BW359" s="41"/>
      <c r="BX359" s="42"/>
      <c r="BY359" s="43"/>
    </row>
    <row r="360" spans="1:77" ht="17.350000000000001" customHeight="1">
      <c r="A360" s="66" t="str">
        <f t="shared" si="16"/>
        <v>010001</v>
      </c>
      <c r="B360" s="63" t="s">
        <v>487</v>
      </c>
      <c r="C360" s="62" t="str">
        <f t="shared" si="15"/>
        <v/>
      </c>
      <c r="D360" s="66" t="str">
        <f t="shared" si="17"/>
        <v/>
      </c>
      <c r="E360" s="32"/>
      <c r="F360" s="33"/>
      <c r="G360" s="59"/>
      <c r="H360" s="58"/>
      <c r="I360" s="35"/>
      <c r="J360" s="35"/>
      <c r="K360" s="35"/>
      <c r="L360" s="35"/>
      <c r="M360" s="35"/>
      <c r="N360" s="35"/>
      <c r="O360" s="35"/>
      <c r="P360" s="35"/>
      <c r="Q360" s="34"/>
      <c r="R360" s="35"/>
      <c r="S360" s="35"/>
      <c r="T360" s="35"/>
      <c r="U360" s="35"/>
      <c r="V360" s="35"/>
      <c r="W360" s="35"/>
      <c r="X360" s="35"/>
      <c r="Y360" s="35"/>
      <c r="Z360" s="36"/>
      <c r="AA360" s="34"/>
      <c r="AB360" s="35"/>
      <c r="AC360" s="35"/>
      <c r="AD360" s="35"/>
      <c r="AE360" s="36"/>
      <c r="AF360" s="34"/>
      <c r="AG360" s="35"/>
      <c r="AH360" s="35"/>
      <c r="AI360" s="35"/>
      <c r="AJ360" s="35"/>
      <c r="AK360" s="35"/>
      <c r="AL360" s="35"/>
      <c r="AM360" s="35"/>
      <c r="AN360" s="35"/>
      <c r="AO360" s="35"/>
      <c r="AP360" s="36"/>
      <c r="AQ360" s="34"/>
      <c r="AR360" s="35"/>
      <c r="AS360" s="35"/>
      <c r="AT360" s="35"/>
      <c r="AU360" s="35"/>
      <c r="AV360" s="35"/>
      <c r="AW360" s="35"/>
      <c r="AX360" s="37"/>
      <c r="AY360" s="34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7"/>
      <c r="BP360" s="38"/>
      <c r="BQ360" s="35"/>
      <c r="BR360" s="39"/>
      <c r="BS360" s="40"/>
      <c r="BT360" s="60"/>
      <c r="BU360" s="41"/>
      <c r="BV360" s="41"/>
      <c r="BW360" s="41"/>
      <c r="BX360" s="42"/>
      <c r="BY360" s="43"/>
    </row>
    <row r="361" spans="1:77" ht="17.350000000000001" customHeight="1">
      <c r="A361" s="66" t="str">
        <f t="shared" si="16"/>
        <v>010001</v>
      </c>
      <c r="B361" s="63" t="s">
        <v>488</v>
      </c>
      <c r="C361" s="62" t="str">
        <f t="shared" si="15"/>
        <v/>
      </c>
      <c r="D361" s="66" t="str">
        <f t="shared" si="17"/>
        <v/>
      </c>
      <c r="E361" s="32"/>
      <c r="F361" s="33"/>
      <c r="G361" s="59"/>
      <c r="H361" s="58"/>
      <c r="I361" s="35"/>
      <c r="J361" s="35"/>
      <c r="K361" s="35"/>
      <c r="L361" s="35"/>
      <c r="M361" s="35"/>
      <c r="N361" s="35"/>
      <c r="O361" s="35"/>
      <c r="P361" s="35"/>
      <c r="Q361" s="34"/>
      <c r="R361" s="35"/>
      <c r="S361" s="35"/>
      <c r="T361" s="35"/>
      <c r="U361" s="35"/>
      <c r="V361" s="35"/>
      <c r="W361" s="35"/>
      <c r="X361" s="35"/>
      <c r="Y361" s="35"/>
      <c r="Z361" s="36"/>
      <c r="AA361" s="34"/>
      <c r="AB361" s="35"/>
      <c r="AC361" s="35"/>
      <c r="AD361" s="35"/>
      <c r="AE361" s="36"/>
      <c r="AF361" s="34"/>
      <c r="AG361" s="35"/>
      <c r="AH361" s="35"/>
      <c r="AI361" s="35"/>
      <c r="AJ361" s="35"/>
      <c r="AK361" s="35"/>
      <c r="AL361" s="35"/>
      <c r="AM361" s="35"/>
      <c r="AN361" s="35"/>
      <c r="AO361" s="35"/>
      <c r="AP361" s="36"/>
      <c r="AQ361" s="34"/>
      <c r="AR361" s="35"/>
      <c r="AS361" s="35"/>
      <c r="AT361" s="35"/>
      <c r="AU361" s="35"/>
      <c r="AV361" s="35"/>
      <c r="AW361" s="35"/>
      <c r="AX361" s="37"/>
      <c r="AY361" s="34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7"/>
      <c r="BP361" s="38"/>
      <c r="BQ361" s="35"/>
      <c r="BR361" s="39"/>
      <c r="BS361" s="40"/>
      <c r="BT361" s="60"/>
      <c r="BU361" s="41"/>
      <c r="BV361" s="41"/>
      <c r="BW361" s="41"/>
      <c r="BX361" s="42"/>
      <c r="BY361" s="43"/>
    </row>
    <row r="362" spans="1:77" ht="17.350000000000001" customHeight="1">
      <c r="A362" s="66" t="str">
        <f t="shared" si="16"/>
        <v>010001</v>
      </c>
      <c r="B362" s="63" t="s">
        <v>489</v>
      </c>
      <c r="C362" s="62" t="str">
        <f t="shared" si="15"/>
        <v/>
      </c>
      <c r="D362" s="66" t="str">
        <f t="shared" si="17"/>
        <v/>
      </c>
      <c r="E362" s="32"/>
      <c r="F362" s="33"/>
      <c r="G362" s="43"/>
      <c r="H362" s="58"/>
      <c r="I362" s="35"/>
      <c r="J362" s="35"/>
      <c r="K362" s="35"/>
      <c r="L362" s="35"/>
      <c r="M362" s="35"/>
      <c r="N362" s="35"/>
      <c r="O362" s="35"/>
      <c r="P362" s="35"/>
      <c r="Q362" s="34"/>
      <c r="R362" s="35"/>
      <c r="S362" s="35"/>
      <c r="T362" s="35"/>
      <c r="U362" s="35"/>
      <c r="V362" s="35"/>
      <c r="W362" s="35"/>
      <c r="X362" s="35"/>
      <c r="Y362" s="35"/>
      <c r="Z362" s="36"/>
      <c r="AA362" s="34"/>
      <c r="AB362" s="35"/>
      <c r="AC362" s="35"/>
      <c r="AD362" s="35"/>
      <c r="AE362" s="36"/>
      <c r="AF362" s="34"/>
      <c r="AG362" s="35"/>
      <c r="AH362" s="35"/>
      <c r="AI362" s="35"/>
      <c r="AJ362" s="35"/>
      <c r="AK362" s="35"/>
      <c r="AL362" s="35"/>
      <c r="AM362" s="35"/>
      <c r="AN362" s="35"/>
      <c r="AO362" s="35"/>
      <c r="AP362" s="36"/>
      <c r="AQ362" s="34"/>
      <c r="AR362" s="35"/>
      <c r="AS362" s="35"/>
      <c r="AT362" s="35"/>
      <c r="AU362" s="35"/>
      <c r="AV362" s="35"/>
      <c r="AW362" s="35"/>
      <c r="AX362" s="37"/>
      <c r="AY362" s="34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7"/>
      <c r="BP362" s="38"/>
      <c r="BQ362" s="35"/>
      <c r="BR362" s="39"/>
      <c r="BS362" s="40"/>
      <c r="BT362" s="60"/>
      <c r="BU362" s="41"/>
      <c r="BV362" s="41"/>
      <c r="BW362" s="41"/>
      <c r="BX362" s="42"/>
      <c r="BY362" s="43"/>
    </row>
    <row r="363" spans="1:77" ht="17.350000000000001" customHeight="1">
      <c r="A363" s="66" t="str">
        <f t="shared" si="16"/>
        <v>010001</v>
      </c>
      <c r="B363" s="63" t="s">
        <v>490</v>
      </c>
      <c r="C363" s="62" t="str">
        <f t="shared" si="15"/>
        <v/>
      </c>
      <c r="D363" s="66" t="str">
        <f t="shared" si="17"/>
        <v/>
      </c>
      <c r="E363" s="32"/>
      <c r="F363" s="33"/>
      <c r="G363" s="59"/>
      <c r="H363" s="58"/>
      <c r="I363" s="35"/>
      <c r="J363" s="35"/>
      <c r="K363" s="35"/>
      <c r="L363" s="35"/>
      <c r="M363" s="35"/>
      <c r="N363" s="35"/>
      <c r="O363" s="35"/>
      <c r="P363" s="35"/>
      <c r="Q363" s="34"/>
      <c r="R363" s="35"/>
      <c r="S363" s="35"/>
      <c r="T363" s="35"/>
      <c r="U363" s="35"/>
      <c r="V363" s="35"/>
      <c r="W363" s="35"/>
      <c r="X363" s="35"/>
      <c r="Y363" s="35"/>
      <c r="Z363" s="36"/>
      <c r="AA363" s="34"/>
      <c r="AB363" s="35"/>
      <c r="AC363" s="35"/>
      <c r="AD363" s="35"/>
      <c r="AE363" s="36"/>
      <c r="AF363" s="34"/>
      <c r="AG363" s="35"/>
      <c r="AH363" s="35"/>
      <c r="AI363" s="35"/>
      <c r="AJ363" s="35"/>
      <c r="AK363" s="35"/>
      <c r="AL363" s="35"/>
      <c r="AM363" s="35"/>
      <c r="AN363" s="35"/>
      <c r="AO363" s="35"/>
      <c r="AP363" s="36"/>
      <c r="AQ363" s="34"/>
      <c r="AR363" s="35"/>
      <c r="AS363" s="35"/>
      <c r="AT363" s="35"/>
      <c r="AU363" s="35"/>
      <c r="AV363" s="35"/>
      <c r="AW363" s="35"/>
      <c r="AX363" s="37"/>
      <c r="AY363" s="34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7"/>
      <c r="BP363" s="38"/>
      <c r="BQ363" s="35"/>
      <c r="BR363" s="39"/>
      <c r="BS363" s="40"/>
      <c r="BT363" s="60"/>
      <c r="BU363" s="41"/>
      <c r="BV363" s="41"/>
      <c r="BW363" s="41"/>
      <c r="BX363" s="42"/>
      <c r="BY363" s="43"/>
    </row>
    <row r="364" spans="1:77" ht="17.350000000000001" customHeight="1">
      <c r="A364" s="66" t="str">
        <f t="shared" si="16"/>
        <v>010001</v>
      </c>
      <c r="B364" s="63" t="s">
        <v>491</v>
      </c>
      <c r="C364" s="62" t="str">
        <f t="shared" si="15"/>
        <v/>
      </c>
      <c r="D364" s="66" t="str">
        <f t="shared" si="17"/>
        <v/>
      </c>
      <c r="E364" s="32"/>
      <c r="F364" s="33"/>
      <c r="G364" s="59"/>
      <c r="H364" s="58"/>
      <c r="I364" s="35"/>
      <c r="J364" s="35"/>
      <c r="K364" s="35"/>
      <c r="L364" s="35"/>
      <c r="M364" s="35"/>
      <c r="N364" s="35"/>
      <c r="O364" s="35"/>
      <c r="P364" s="35"/>
      <c r="Q364" s="34"/>
      <c r="R364" s="35"/>
      <c r="S364" s="35"/>
      <c r="T364" s="35"/>
      <c r="U364" s="35"/>
      <c r="V364" s="35"/>
      <c r="W364" s="35"/>
      <c r="X364" s="35"/>
      <c r="Y364" s="35"/>
      <c r="Z364" s="36"/>
      <c r="AA364" s="34"/>
      <c r="AB364" s="35"/>
      <c r="AC364" s="35"/>
      <c r="AD364" s="35"/>
      <c r="AE364" s="36"/>
      <c r="AF364" s="34"/>
      <c r="AG364" s="35"/>
      <c r="AH364" s="35"/>
      <c r="AI364" s="35"/>
      <c r="AJ364" s="35"/>
      <c r="AK364" s="35"/>
      <c r="AL364" s="35"/>
      <c r="AM364" s="35"/>
      <c r="AN364" s="35"/>
      <c r="AO364" s="35"/>
      <c r="AP364" s="36"/>
      <c r="AQ364" s="34"/>
      <c r="AR364" s="35"/>
      <c r="AS364" s="35"/>
      <c r="AT364" s="35"/>
      <c r="AU364" s="35"/>
      <c r="AV364" s="35"/>
      <c r="AW364" s="35"/>
      <c r="AX364" s="37"/>
      <c r="AY364" s="34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7"/>
      <c r="BP364" s="38"/>
      <c r="BQ364" s="35"/>
      <c r="BR364" s="39"/>
      <c r="BS364" s="40"/>
      <c r="BT364" s="60"/>
      <c r="BU364" s="41"/>
      <c r="BV364" s="41"/>
      <c r="BW364" s="41"/>
      <c r="BX364" s="42"/>
      <c r="BY364" s="43"/>
    </row>
    <row r="365" spans="1:77" ht="17.350000000000001" customHeight="1">
      <c r="A365" s="66" t="str">
        <f t="shared" si="16"/>
        <v>010001</v>
      </c>
      <c r="B365" s="63" t="s">
        <v>492</v>
      </c>
      <c r="C365" s="62" t="str">
        <f t="shared" si="15"/>
        <v/>
      </c>
      <c r="D365" s="66" t="str">
        <f t="shared" si="17"/>
        <v/>
      </c>
      <c r="E365" s="32"/>
      <c r="F365" s="33"/>
      <c r="G365" s="59"/>
      <c r="H365" s="58"/>
      <c r="I365" s="35"/>
      <c r="J365" s="35"/>
      <c r="K365" s="35"/>
      <c r="L365" s="35"/>
      <c r="M365" s="35"/>
      <c r="N365" s="35"/>
      <c r="O365" s="35"/>
      <c r="P365" s="35"/>
      <c r="Q365" s="34"/>
      <c r="R365" s="35"/>
      <c r="S365" s="35"/>
      <c r="T365" s="35"/>
      <c r="U365" s="35"/>
      <c r="V365" s="35"/>
      <c r="W365" s="35"/>
      <c r="X365" s="35"/>
      <c r="Y365" s="35"/>
      <c r="Z365" s="36"/>
      <c r="AA365" s="34"/>
      <c r="AB365" s="35"/>
      <c r="AC365" s="35"/>
      <c r="AD365" s="35"/>
      <c r="AE365" s="36"/>
      <c r="AF365" s="34"/>
      <c r="AG365" s="35"/>
      <c r="AH365" s="35"/>
      <c r="AI365" s="35"/>
      <c r="AJ365" s="35"/>
      <c r="AK365" s="35"/>
      <c r="AL365" s="35"/>
      <c r="AM365" s="35"/>
      <c r="AN365" s="35"/>
      <c r="AO365" s="35"/>
      <c r="AP365" s="36"/>
      <c r="AQ365" s="34"/>
      <c r="AR365" s="35"/>
      <c r="AS365" s="35"/>
      <c r="AT365" s="35"/>
      <c r="AU365" s="35"/>
      <c r="AV365" s="35"/>
      <c r="AW365" s="35"/>
      <c r="AX365" s="37"/>
      <c r="AY365" s="34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7"/>
      <c r="BP365" s="38"/>
      <c r="BQ365" s="35"/>
      <c r="BR365" s="39"/>
      <c r="BS365" s="40"/>
      <c r="BT365" s="60"/>
      <c r="BU365" s="41"/>
      <c r="BV365" s="41"/>
      <c r="BW365" s="41"/>
      <c r="BX365" s="42"/>
      <c r="BY365" s="43"/>
    </row>
    <row r="366" spans="1:77" ht="17.350000000000001" customHeight="1">
      <c r="A366" s="66" t="str">
        <f t="shared" si="16"/>
        <v>010001</v>
      </c>
      <c r="B366" s="63" t="s">
        <v>493</v>
      </c>
      <c r="C366" s="62" t="str">
        <f t="shared" si="15"/>
        <v/>
      </c>
      <c r="D366" s="66" t="str">
        <f t="shared" si="17"/>
        <v/>
      </c>
      <c r="E366" s="32"/>
      <c r="F366" s="33"/>
      <c r="G366" s="59"/>
      <c r="H366" s="58"/>
      <c r="I366" s="35"/>
      <c r="J366" s="35"/>
      <c r="K366" s="35"/>
      <c r="L366" s="35"/>
      <c r="M366" s="35"/>
      <c r="N366" s="35"/>
      <c r="O366" s="35"/>
      <c r="P366" s="35"/>
      <c r="Q366" s="34"/>
      <c r="R366" s="35"/>
      <c r="S366" s="35"/>
      <c r="T366" s="35"/>
      <c r="U366" s="35"/>
      <c r="V366" s="35"/>
      <c r="W366" s="35"/>
      <c r="X366" s="35"/>
      <c r="Y366" s="35"/>
      <c r="Z366" s="36"/>
      <c r="AA366" s="34"/>
      <c r="AB366" s="35"/>
      <c r="AC366" s="35"/>
      <c r="AD366" s="35"/>
      <c r="AE366" s="36"/>
      <c r="AF366" s="34"/>
      <c r="AG366" s="35"/>
      <c r="AH366" s="35"/>
      <c r="AI366" s="35"/>
      <c r="AJ366" s="35"/>
      <c r="AK366" s="35"/>
      <c r="AL366" s="35"/>
      <c r="AM366" s="35"/>
      <c r="AN366" s="35"/>
      <c r="AO366" s="35"/>
      <c r="AP366" s="36"/>
      <c r="AQ366" s="34"/>
      <c r="AR366" s="35"/>
      <c r="AS366" s="35"/>
      <c r="AT366" s="35"/>
      <c r="AU366" s="35"/>
      <c r="AV366" s="35"/>
      <c r="AW366" s="35"/>
      <c r="AX366" s="37"/>
      <c r="AY366" s="34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7"/>
      <c r="BP366" s="38"/>
      <c r="BQ366" s="35"/>
      <c r="BR366" s="39"/>
      <c r="BS366" s="40"/>
      <c r="BT366" s="60"/>
      <c r="BU366" s="41"/>
      <c r="BV366" s="41"/>
      <c r="BW366" s="41"/>
      <c r="BX366" s="42"/>
      <c r="BY366" s="43"/>
    </row>
    <row r="367" spans="1:77" ht="17.350000000000001" customHeight="1">
      <c r="A367" s="66" t="str">
        <f t="shared" si="16"/>
        <v>010001</v>
      </c>
      <c r="B367" s="63" t="s">
        <v>494</v>
      </c>
      <c r="C367" s="62" t="str">
        <f t="shared" si="15"/>
        <v/>
      </c>
      <c r="D367" s="66" t="str">
        <f t="shared" si="17"/>
        <v/>
      </c>
      <c r="E367" s="32"/>
      <c r="F367" s="33"/>
      <c r="G367" s="59"/>
      <c r="H367" s="58"/>
      <c r="I367" s="35"/>
      <c r="J367" s="35"/>
      <c r="K367" s="35"/>
      <c r="L367" s="35"/>
      <c r="M367" s="35"/>
      <c r="N367" s="35"/>
      <c r="O367" s="35"/>
      <c r="P367" s="35"/>
      <c r="Q367" s="34"/>
      <c r="R367" s="35"/>
      <c r="S367" s="35"/>
      <c r="T367" s="35"/>
      <c r="U367" s="35"/>
      <c r="V367" s="35"/>
      <c r="W367" s="35"/>
      <c r="X367" s="35"/>
      <c r="Y367" s="35"/>
      <c r="Z367" s="36"/>
      <c r="AA367" s="34"/>
      <c r="AB367" s="35"/>
      <c r="AC367" s="35"/>
      <c r="AD367" s="35"/>
      <c r="AE367" s="36"/>
      <c r="AF367" s="34"/>
      <c r="AG367" s="35"/>
      <c r="AH367" s="35"/>
      <c r="AI367" s="35"/>
      <c r="AJ367" s="35"/>
      <c r="AK367" s="35"/>
      <c r="AL367" s="35"/>
      <c r="AM367" s="35"/>
      <c r="AN367" s="35"/>
      <c r="AO367" s="35"/>
      <c r="AP367" s="36"/>
      <c r="AQ367" s="34"/>
      <c r="AR367" s="35"/>
      <c r="AS367" s="35"/>
      <c r="AT367" s="35"/>
      <c r="AU367" s="35"/>
      <c r="AV367" s="35"/>
      <c r="AW367" s="35"/>
      <c r="AX367" s="37"/>
      <c r="AY367" s="34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7"/>
      <c r="BP367" s="38"/>
      <c r="BQ367" s="35"/>
      <c r="BR367" s="39"/>
      <c r="BS367" s="40"/>
      <c r="BT367" s="60"/>
      <c r="BU367" s="41"/>
      <c r="BV367" s="41"/>
      <c r="BW367" s="41"/>
      <c r="BX367" s="42"/>
      <c r="BY367" s="43"/>
    </row>
    <row r="368" spans="1:77" ht="17.350000000000001" customHeight="1">
      <c r="A368" s="66" t="str">
        <f t="shared" si="16"/>
        <v>010001</v>
      </c>
      <c r="B368" s="63" t="s">
        <v>495</v>
      </c>
      <c r="C368" s="62" t="str">
        <f t="shared" si="15"/>
        <v/>
      </c>
      <c r="D368" s="66" t="str">
        <f t="shared" si="17"/>
        <v/>
      </c>
      <c r="E368" s="32"/>
      <c r="F368" s="33"/>
      <c r="G368" s="59"/>
      <c r="H368" s="58"/>
      <c r="I368" s="35"/>
      <c r="J368" s="35"/>
      <c r="K368" s="35"/>
      <c r="L368" s="35"/>
      <c r="M368" s="35"/>
      <c r="N368" s="35"/>
      <c r="O368" s="35"/>
      <c r="P368" s="35"/>
      <c r="Q368" s="34"/>
      <c r="R368" s="35"/>
      <c r="S368" s="35"/>
      <c r="T368" s="35"/>
      <c r="U368" s="35"/>
      <c r="V368" s="35"/>
      <c r="W368" s="35"/>
      <c r="X368" s="35"/>
      <c r="Y368" s="35"/>
      <c r="Z368" s="36"/>
      <c r="AA368" s="34"/>
      <c r="AB368" s="35"/>
      <c r="AC368" s="35"/>
      <c r="AD368" s="35"/>
      <c r="AE368" s="36"/>
      <c r="AF368" s="34"/>
      <c r="AG368" s="35"/>
      <c r="AH368" s="35"/>
      <c r="AI368" s="35"/>
      <c r="AJ368" s="35"/>
      <c r="AK368" s="35"/>
      <c r="AL368" s="35"/>
      <c r="AM368" s="35"/>
      <c r="AN368" s="35"/>
      <c r="AO368" s="35"/>
      <c r="AP368" s="36"/>
      <c r="AQ368" s="34"/>
      <c r="AR368" s="35"/>
      <c r="AS368" s="35"/>
      <c r="AT368" s="35"/>
      <c r="AU368" s="35"/>
      <c r="AV368" s="35"/>
      <c r="AW368" s="35"/>
      <c r="AX368" s="37"/>
      <c r="AY368" s="34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7"/>
      <c r="BP368" s="38"/>
      <c r="BQ368" s="35"/>
      <c r="BR368" s="39"/>
      <c r="BS368" s="40"/>
      <c r="BT368" s="60"/>
      <c r="BU368" s="41"/>
      <c r="BV368" s="41"/>
      <c r="BW368" s="41"/>
      <c r="BX368" s="42"/>
      <c r="BY368" s="43"/>
    </row>
    <row r="369" spans="1:77" ht="17.350000000000001" customHeight="1">
      <c r="A369" s="66" t="str">
        <f t="shared" si="16"/>
        <v>010001</v>
      </c>
      <c r="B369" s="63" t="s">
        <v>496</v>
      </c>
      <c r="C369" s="62" t="str">
        <f t="shared" si="15"/>
        <v/>
      </c>
      <c r="D369" s="66" t="str">
        <f t="shared" si="17"/>
        <v/>
      </c>
      <c r="E369" s="32"/>
      <c r="F369" s="33"/>
      <c r="G369" s="59"/>
      <c r="H369" s="58"/>
      <c r="I369" s="35"/>
      <c r="J369" s="35"/>
      <c r="K369" s="35"/>
      <c r="L369" s="35"/>
      <c r="M369" s="35"/>
      <c r="N369" s="35"/>
      <c r="O369" s="35"/>
      <c r="P369" s="35"/>
      <c r="Q369" s="34"/>
      <c r="R369" s="35"/>
      <c r="S369" s="35"/>
      <c r="T369" s="35"/>
      <c r="U369" s="35"/>
      <c r="V369" s="35"/>
      <c r="W369" s="35"/>
      <c r="X369" s="35"/>
      <c r="Y369" s="35"/>
      <c r="Z369" s="36"/>
      <c r="AA369" s="34"/>
      <c r="AB369" s="35"/>
      <c r="AC369" s="35"/>
      <c r="AD369" s="35"/>
      <c r="AE369" s="36"/>
      <c r="AF369" s="34"/>
      <c r="AG369" s="35"/>
      <c r="AH369" s="35"/>
      <c r="AI369" s="35"/>
      <c r="AJ369" s="35"/>
      <c r="AK369" s="35"/>
      <c r="AL369" s="35"/>
      <c r="AM369" s="35"/>
      <c r="AN369" s="35"/>
      <c r="AO369" s="35"/>
      <c r="AP369" s="36"/>
      <c r="AQ369" s="34"/>
      <c r="AR369" s="35"/>
      <c r="AS369" s="35"/>
      <c r="AT369" s="35"/>
      <c r="AU369" s="35"/>
      <c r="AV369" s="35"/>
      <c r="AW369" s="35"/>
      <c r="AX369" s="37"/>
      <c r="AY369" s="34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7"/>
      <c r="BP369" s="38"/>
      <c r="BQ369" s="35"/>
      <c r="BR369" s="39"/>
      <c r="BS369" s="40"/>
      <c r="BT369" s="60"/>
      <c r="BU369" s="41"/>
      <c r="BV369" s="41"/>
      <c r="BW369" s="41"/>
      <c r="BX369" s="42"/>
      <c r="BY369" s="43"/>
    </row>
    <row r="370" spans="1:77" ht="17.350000000000001" customHeight="1">
      <c r="A370" s="66" t="str">
        <f t="shared" si="16"/>
        <v>010001</v>
      </c>
      <c r="B370" s="63" t="s">
        <v>497</v>
      </c>
      <c r="C370" s="62" t="str">
        <f t="shared" si="15"/>
        <v/>
      </c>
      <c r="D370" s="66" t="str">
        <f t="shared" si="17"/>
        <v/>
      </c>
      <c r="E370" s="32"/>
      <c r="F370" s="33"/>
      <c r="G370" s="59"/>
      <c r="H370" s="58"/>
      <c r="I370" s="35"/>
      <c r="J370" s="35"/>
      <c r="K370" s="35"/>
      <c r="L370" s="35"/>
      <c r="M370" s="35"/>
      <c r="N370" s="35"/>
      <c r="O370" s="35"/>
      <c r="P370" s="35"/>
      <c r="Q370" s="34"/>
      <c r="R370" s="35"/>
      <c r="S370" s="35"/>
      <c r="T370" s="35"/>
      <c r="U370" s="35"/>
      <c r="V370" s="35"/>
      <c r="W370" s="35"/>
      <c r="X370" s="35"/>
      <c r="Y370" s="35"/>
      <c r="Z370" s="36"/>
      <c r="AA370" s="34"/>
      <c r="AB370" s="35"/>
      <c r="AC370" s="35"/>
      <c r="AD370" s="35"/>
      <c r="AE370" s="36"/>
      <c r="AF370" s="34"/>
      <c r="AG370" s="35"/>
      <c r="AH370" s="35"/>
      <c r="AI370" s="35"/>
      <c r="AJ370" s="35"/>
      <c r="AK370" s="35"/>
      <c r="AL370" s="35"/>
      <c r="AM370" s="35"/>
      <c r="AN370" s="35"/>
      <c r="AO370" s="35"/>
      <c r="AP370" s="36"/>
      <c r="AQ370" s="34"/>
      <c r="AR370" s="35"/>
      <c r="AS370" s="35"/>
      <c r="AT370" s="35"/>
      <c r="AU370" s="35"/>
      <c r="AV370" s="35"/>
      <c r="AW370" s="35"/>
      <c r="AX370" s="37"/>
      <c r="AY370" s="34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7"/>
      <c r="BP370" s="38"/>
      <c r="BQ370" s="35"/>
      <c r="BR370" s="39"/>
      <c r="BS370" s="40"/>
      <c r="BT370" s="60"/>
      <c r="BU370" s="41"/>
      <c r="BV370" s="41"/>
      <c r="BW370" s="41"/>
      <c r="BX370" s="42"/>
      <c r="BY370" s="43"/>
    </row>
    <row r="371" spans="1:77" ht="17.350000000000001" customHeight="1">
      <c r="A371" s="66" t="str">
        <f t="shared" si="16"/>
        <v>010001</v>
      </c>
      <c r="B371" s="63" t="s">
        <v>498</v>
      </c>
      <c r="C371" s="62" t="str">
        <f t="shared" si="15"/>
        <v/>
      </c>
      <c r="D371" s="66" t="str">
        <f t="shared" si="17"/>
        <v/>
      </c>
      <c r="E371" s="32"/>
      <c r="F371" s="33"/>
      <c r="G371" s="59"/>
      <c r="H371" s="58"/>
      <c r="I371" s="35"/>
      <c r="J371" s="35"/>
      <c r="K371" s="35"/>
      <c r="L371" s="35"/>
      <c r="M371" s="35"/>
      <c r="N371" s="35"/>
      <c r="O371" s="35"/>
      <c r="P371" s="35"/>
      <c r="Q371" s="34"/>
      <c r="R371" s="35"/>
      <c r="S371" s="35"/>
      <c r="T371" s="35"/>
      <c r="U371" s="35"/>
      <c r="V371" s="35"/>
      <c r="W371" s="35"/>
      <c r="X371" s="35"/>
      <c r="Y371" s="35"/>
      <c r="Z371" s="36"/>
      <c r="AA371" s="34"/>
      <c r="AB371" s="35"/>
      <c r="AC371" s="35"/>
      <c r="AD371" s="35"/>
      <c r="AE371" s="36"/>
      <c r="AF371" s="34"/>
      <c r="AG371" s="35"/>
      <c r="AH371" s="35"/>
      <c r="AI371" s="35"/>
      <c r="AJ371" s="35"/>
      <c r="AK371" s="35"/>
      <c r="AL371" s="35"/>
      <c r="AM371" s="35"/>
      <c r="AN371" s="35"/>
      <c r="AO371" s="35"/>
      <c r="AP371" s="36"/>
      <c r="AQ371" s="34"/>
      <c r="AR371" s="35"/>
      <c r="AS371" s="35"/>
      <c r="AT371" s="35"/>
      <c r="AU371" s="35"/>
      <c r="AV371" s="35"/>
      <c r="AW371" s="35"/>
      <c r="AX371" s="37"/>
      <c r="AY371" s="34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7"/>
      <c r="BP371" s="38"/>
      <c r="BQ371" s="35"/>
      <c r="BR371" s="39"/>
      <c r="BS371" s="40"/>
      <c r="BT371" s="60"/>
      <c r="BU371" s="41"/>
      <c r="BV371" s="41"/>
      <c r="BW371" s="41"/>
      <c r="BX371" s="42"/>
      <c r="BY371" s="43"/>
    </row>
    <row r="372" spans="1:77" ht="17.350000000000001" customHeight="1">
      <c r="A372" s="66" t="str">
        <f t="shared" si="16"/>
        <v>010001</v>
      </c>
      <c r="B372" s="63" t="s">
        <v>499</v>
      </c>
      <c r="C372" s="62" t="str">
        <f t="shared" si="15"/>
        <v/>
      </c>
      <c r="D372" s="66" t="str">
        <f t="shared" si="17"/>
        <v/>
      </c>
      <c r="E372" s="32"/>
      <c r="F372" s="33"/>
      <c r="G372" s="59"/>
      <c r="H372" s="58"/>
      <c r="I372" s="35"/>
      <c r="J372" s="35"/>
      <c r="K372" s="35"/>
      <c r="L372" s="35"/>
      <c r="M372" s="35"/>
      <c r="N372" s="35"/>
      <c r="O372" s="35"/>
      <c r="P372" s="35"/>
      <c r="Q372" s="34"/>
      <c r="R372" s="35"/>
      <c r="S372" s="35"/>
      <c r="T372" s="35"/>
      <c r="U372" s="35"/>
      <c r="V372" s="35"/>
      <c r="W372" s="35"/>
      <c r="X372" s="35"/>
      <c r="Y372" s="35"/>
      <c r="Z372" s="36"/>
      <c r="AA372" s="34"/>
      <c r="AB372" s="35"/>
      <c r="AC372" s="35"/>
      <c r="AD372" s="35"/>
      <c r="AE372" s="36"/>
      <c r="AF372" s="34"/>
      <c r="AG372" s="35"/>
      <c r="AH372" s="35"/>
      <c r="AI372" s="35"/>
      <c r="AJ372" s="35"/>
      <c r="AK372" s="35"/>
      <c r="AL372" s="35"/>
      <c r="AM372" s="35"/>
      <c r="AN372" s="35"/>
      <c r="AO372" s="35"/>
      <c r="AP372" s="36"/>
      <c r="AQ372" s="34"/>
      <c r="AR372" s="35"/>
      <c r="AS372" s="35"/>
      <c r="AT372" s="35"/>
      <c r="AU372" s="35"/>
      <c r="AV372" s="35"/>
      <c r="AW372" s="35"/>
      <c r="AX372" s="37"/>
      <c r="AY372" s="34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7"/>
      <c r="BP372" s="38"/>
      <c r="BQ372" s="35"/>
      <c r="BR372" s="39"/>
      <c r="BS372" s="40"/>
      <c r="BT372" s="60"/>
      <c r="BU372" s="41"/>
      <c r="BV372" s="41"/>
      <c r="BW372" s="41"/>
      <c r="BX372" s="42"/>
      <c r="BY372" s="43"/>
    </row>
    <row r="373" spans="1:77" ht="17.350000000000001" customHeight="1">
      <c r="A373" s="66" t="str">
        <f t="shared" si="16"/>
        <v>010001</v>
      </c>
      <c r="B373" s="63" t="s">
        <v>500</v>
      </c>
      <c r="C373" s="62" t="str">
        <f t="shared" ref="C373:C436" si="18">IF(E373="","",CONCATENATE(A373,B373))</f>
        <v/>
      </c>
      <c r="D373" s="66" t="str">
        <f t="shared" si="17"/>
        <v/>
      </c>
      <c r="E373" s="32"/>
      <c r="F373" s="33"/>
      <c r="G373" s="59"/>
      <c r="H373" s="58"/>
      <c r="I373" s="35"/>
      <c r="J373" s="35"/>
      <c r="K373" s="35"/>
      <c r="L373" s="35"/>
      <c r="M373" s="35"/>
      <c r="N373" s="35"/>
      <c r="O373" s="35"/>
      <c r="P373" s="35"/>
      <c r="Q373" s="34"/>
      <c r="R373" s="35"/>
      <c r="S373" s="35"/>
      <c r="T373" s="35"/>
      <c r="U373" s="35"/>
      <c r="V373" s="35"/>
      <c r="W373" s="35"/>
      <c r="X373" s="35"/>
      <c r="Y373" s="35"/>
      <c r="Z373" s="36"/>
      <c r="AA373" s="34"/>
      <c r="AB373" s="35"/>
      <c r="AC373" s="35"/>
      <c r="AD373" s="35"/>
      <c r="AE373" s="36"/>
      <c r="AF373" s="34"/>
      <c r="AG373" s="35"/>
      <c r="AH373" s="35"/>
      <c r="AI373" s="35"/>
      <c r="AJ373" s="35"/>
      <c r="AK373" s="35"/>
      <c r="AL373" s="35"/>
      <c r="AM373" s="35"/>
      <c r="AN373" s="35"/>
      <c r="AO373" s="35"/>
      <c r="AP373" s="36"/>
      <c r="AQ373" s="34"/>
      <c r="AR373" s="35"/>
      <c r="AS373" s="35"/>
      <c r="AT373" s="35"/>
      <c r="AU373" s="35"/>
      <c r="AV373" s="35"/>
      <c r="AW373" s="35"/>
      <c r="AX373" s="37"/>
      <c r="AY373" s="34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7"/>
      <c r="BP373" s="38"/>
      <c r="BQ373" s="35"/>
      <c r="BR373" s="39"/>
      <c r="BS373" s="40"/>
      <c r="BT373" s="60"/>
      <c r="BU373" s="41"/>
      <c r="BV373" s="41"/>
      <c r="BW373" s="41"/>
      <c r="BX373" s="42"/>
      <c r="BY373" s="43"/>
    </row>
    <row r="374" spans="1:77" ht="17.350000000000001" customHeight="1">
      <c r="A374" s="66" t="str">
        <f t="shared" si="16"/>
        <v>010001</v>
      </c>
      <c r="B374" s="63" t="s">
        <v>501</v>
      </c>
      <c r="C374" s="62" t="str">
        <f t="shared" si="18"/>
        <v/>
      </c>
      <c r="D374" s="66" t="str">
        <f t="shared" si="17"/>
        <v/>
      </c>
      <c r="E374" s="32"/>
      <c r="F374" s="33"/>
      <c r="G374" s="59"/>
      <c r="H374" s="58"/>
      <c r="I374" s="35"/>
      <c r="J374" s="35"/>
      <c r="K374" s="35"/>
      <c r="L374" s="35"/>
      <c r="M374" s="35"/>
      <c r="N374" s="35"/>
      <c r="O374" s="35"/>
      <c r="P374" s="35"/>
      <c r="Q374" s="34"/>
      <c r="R374" s="35"/>
      <c r="S374" s="35"/>
      <c r="T374" s="35"/>
      <c r="U374" s="35"/>
      <c r="V374" s="35"/>
      <c r="W374" s="35"/>
      <c r="X374" s="35"/>
      <c r="Y374" s="35"/>
      <c r="Z374" s="36"/>
      <c r="AA374" s="34"/>
      <c r="AB374" s="35"/>
      <c r="AC374" s="35"/>
      <c r="AD374" s="35"/>
      <c r="AE374" s="36"/>
      <c r="AF374" s="34"/>
      <c r="AG374" s="35"/>
      <c r="AH374" s="35"/>
      <c r="AI374" s="35"/>
      <c r="AJ374" s="35"/>
      <c r="AK374" s="35"/>
      <c r="AL374" s="35"/>
      <c r="AM374" s="35"/>
      <c r="AN374" s="35"/>
      <c r="AO374" s="35"/>
      <c r="AP374" s="36"/>
      <c r="AQ374" s="34"/>
      <c r="AR374" s="35"/>
      <c r="AS374" s="35"/>
      <c r="AT374" s="35"/>
      <c r="AU374" s="35"/>
      <c r="AV374" s="35"/>
      <c r="AW374" s="35"/>
      <c r="AX374" s="37"/>
      <c r="AY374" s="34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7"/>
      <c r="BP374" s="38"/>
      <c r="BQ374" s="35"/>
      <c r="BR374" s="39"/>
      <c r="BS374" s="40"/>
      <c r="BT374" s="60"/>
      <c r="BU374" s="41"/>
      <c r="BV374" s="41"/>
      <c r="BW374" s="41"/>
      <c r="BX374" s="42"/>
      <c r="BY374" s="43"/>
    </row>
    <row r="375" spans="1:77" ht="17.350000000000001" customHeight="1">
      <c r="A375" s="66" t="str">
        <f t="shared" si="16"/>
        <v>010001</v>
      </c>
      <c r="B375" s="63" t="s">
        <v>502</v>
      </c>
      <c r="C375" s="62" t="str">
        <f t="shared" si="18"/>
        <v/>
      </c>
      <c r="D375" s="66" t="str">
        <f t="shared" si="17"/>
        <v/>
      </c>
      <c r="E375" s="32"/>
      <c r="F375" s="33"/>
      <c r="G375" s="59"/>
      <c r="H375" s="58"/>
      <c r="I375" s="35"/>
      <c r="J375" s="35"/>
      <c r="K375" s="35"/>
      <c r="L375" s="35"/>
      <c r="M375" s="35"/>
      <c r="N375" s="35"/>
      <c r="O375" s="35"/>
      <c r="P375" s="35"/>
      <c r="Q375" s="34"/>
      <c r="R375" s="35"/>
      <c r="S375" s="35"/>
      <c r="T375" s="35"/>
      <c r="U375" s="35"/>
      <c r="V375" s="35"/>
      <c r="W375" s="35"/>
      <c r="X375" s="35"/>
      <c r="Y375" s="35"/>
      <c r="Z375" s="36"/>
      <c r="AA375" s="34"/>
      <c r="AB375" s="35"/>
      <c r="AC375" s="35"/>
      <c r="AD375" s="35"/>
      <c r="AE375" s="36"/>
      <c r="AF375" s="34"/>
      <c r="AG375" s="35"/>
      <c r="AH375" s="35"/>
      <c r="AI375" s="35"/>
      <c r="AJ375" s="35"/>
      <c r="AK375" s="35"/>
      <c r="AL375" s="35"/>
      <c r="AM375" s="35"/>
      <c r="AN375" s="35"/>
      <c r="AO375" s="35"/>
      <c r="AP375" s="36"/>
      <c r="AQ375" s="34"/>
      <c r="AR375" s="35"/>
      <c r="AS375" s="35"/>
      <c r="AT375" s="35"/>
      <c r="AU375" s="35"/>
      <c r="AV375" s="35"/>
      <c r="AW375" s="35"/>
      <c r="AX375" s="37"/>
      <c r="AY375" s="34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7"/>
      <c r="BP375" s="38"/>
      <c r="BQ375" s="35"/>
      <c r="BR375" s="39"/>
      <c r="BS375" s="40"/>
      <c r="BT375" s="60"/>
      <c r="BU375" s="41"/>
      <c r="BV375" s="41"/>
      <c r="BW375" s="41"/>
      <c r="BX375" s="42"/>
      <c r="BY375" s="43"/>
    </row>
    <row r="376" spans="1:77" ht="17.350000000000001" customHeight="1">
      <c r="A376" s="66" t="str">
        <f t="shared" si="16"/>
        <v>010001</v>
      </c>
      <c r="B376" s="63" t="s">
        <v>503</v>
      </c>
      <c r="C376" s="62" t="str">
        <f t="shared" si="18"/>
        <v/>
      </c>
      <c r="D376" s="66" t="str">
        <f t="shared" si="17"/>
        <v/>
      </c>
      <c r="E376" s="32"/>
      <c r="F376" s="33"/>
      <c r="G376" s="59"/>
      <c r="H376" s="58"/>
      <c r="I376" s="35"/>
      <c r="J376" s="35"/>
      <c r="K376" s="35"/>
      <c r="L376" s="35"/>
      <c r="M376" s="35"/>
      <c r="N376" s="35"/>
      <c r="O376" s="35"/>
      <c r="P376" s="35"/>
      <c r="Q376" s="34"/>
      <c r="R376" s="35"/>
      <c r="S376" s="35"/>
      <c r="T376" s="35"/>
      <c r="U376" s="35"/>
      <c r="V376" s="35"/>
      <c r="W376" s="35"/>
      <c r="X376" s="35"/>
      <c r="Y376" s="35"/>
      <c r="Z376" s="36"/>
      <c r="AA376" s="34"/>
      <c r="AB376" s="35"/>
      <c r="AC376" s="35"/>
      <c r="AD376" s="35"/>
      <c r="AE376" s="36"/>
      <c r="AF376" s="34"/>
      <c r="AG376" s="35"/>
      <c r="AH376" s="35"/>
      <c r="AI376" s="35"/>
      <c r="AJ376" s="35"/>
      <c r="AK376" s="35"/>
      <c r="AL376" s="35"/>
      <c r="AM376" s="35"/>
      <c r="AN376" s="35"/>
      <c r="AO376" s="35"/>
      <c r="AP376" s="36"/>
      <c r="AQ376" s="34"/>
      <c r="AR376" s="35"/>
      <c r="AS376" s="35"/>
      <c r="AT376" s="35"/>
      <c r="AU376" s="35"/>
      <c r="AV376" s="35"/>
      <c r="AW376" s="35"/>
      <c r="AX376" s="37"/>
      <c r="AY376" s="34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7"/>
      <c r="BP376" s="38"/>
      <c r="BQ376" s="35"/>
      <c r="BR376" s="39"/>
      <c r="BS376" s="40"/>
      <c r="BT376" s="60"/>
      <c r="BU376" s="41"/>
      <c r="BV376" s="41"/>
      <c r="BW376" s="41"/>
      <c r="BX376" s="42"/>
      <c r="BY376" s="43"/>
    </row>
    <row r="377" spans="1:77" ht="17.350000000000001" customHeight="1">
      <c r="A377" s="66" t="str">
        <f t="shared" si="16"/>
        <v>010001</v>
      </c>
      <c r="B377" s="63" t="s">
        <v>504</v>
      </c>
      <c r="C377" s="62" t="str">
        <f t="shared" si="18"/>
        <v/>
      </c>
      <c r="D377" s="66" t="str">
        <f t="shared" si="17"/>
        <v/>
      </c>
      <c r="E377" s="32"/>
      <c r="F377" s="33"/>
      <c r="G377" s="59"/>
      <c r="H377" s="58"/>
      <c r="I377" s="35"/>
      <c r="J377" s="35"/>
      <c r="K377" s="35"/>
      <c r="L377" s="35"/>
      <c r="M377" s="35"/>
      <c r="N377" s="35"/>
      <c r="O377" s="35"/>
      <c r="P377" s="35"/>
      <c r="Q377" s="34"/>
      <c r="R377" s="35"/>
      <c r="S377" s="35"/>
      <c r="T377" s="35"/>
      <c r="U377" s="35"/>
      <c r="V377" s="35"/>
      <c r="W377" s="35"/>
      <c r="X377" s="35"/>
      <c r="Y377" s="35"/>
      <c r="Z377" s="36"/>
      <c r="AA377" s="34"/>
      <c r="AB377" s="35"/>
      <c r="AC377" s="35"/>
      <c r="AD377" s="35"/>
      <c r="AE377" s="36"/>
      <c r="AF377" s="34"/>
      <c r="AG377" s="35"/>
      <c r="AH377" s="35"/>
      <c r="AI377" s="35"/>
      <c r="AJ377" s="35"/>
      <c r="AK377" s="35"/>
      <c r="AL377" s="35"/>
      <c r="AM377" s="35"/>
      <c r="AN377" s="35"/>
      <c r="AO377" s="35"/>
      <c r="AP377" s="36"/>
      <c r="AQ377" s="34"/>
      <c r="AR377" s="35"/>
      <c r="AS377" s="35"/>
      <c r="AT377" s="35"/>
      <c r="AU377" s="35"/>
      <c r="AV377" s="35"/>
      <c r="AW377" s="35"/>
      <c r="AX377" s="37"/>
      <c r="AY377" s="34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7"/>
      <c r="BP377" s="38"/>
      <c r="BQ377" s="35"/>
      <c r="BR377" s="39"/>
      <c r="BS377" s="40"/>
      <c r="BT377" s="60"/>
      <c r="BU377" s="41"/>
      <c r="BV377" s="41"/>
      <c r="BW377" s="41"/>
      <c r="BX377" s="42"/>
      <c r="BY377" s="43"/>
    </row>
    <row r="378" spans="1:77" ht="17.350000000000001" customHeight="1">
      <c r="A378" s="66" t="str">
        <f t="shared" si="16"/>
        <v>010001</v>
      </c>
      <c r="B378" s="63" t="s">
        <v>505</v>
      </c>
      <c r="C378" s="62" t="str">
        <f t="shared" si="18"/>
        <v/>
      </c>
      <c r="D378" s="66" t="str">
        <f t="shared" si="17"/>
        <v/>
      </c>
      <c r="E378" s="32"/>
      <c r="F378" s="33"/>
      <c r="G378" s="59"/>
      <c r="H378" s="58"/>
      <c r="I378" s="35"/>
      <c r="J378" s="35"/>
      <c r="K378" s="35"/>
      <c r="L378" s="35"/>
      <c r="M378" s="35"/>
      <c r="N378" s="35"/>
      <c r="O378" s="35"/>
      <c r="P378" s="35"/>
      <c r="Q378" s="34"/>
      <c r="R378" s="35"/>
      <c r="S378" s="35"/>
      <c r="T378" s="35"/>
      <c r="U378" s="35"/>
      <c r="V378" s="35"/>
      <c r="W378" s="35"/>
      <c r="X378" s="35"/>
      <c r="Y378" s="35"/>
      <c r="Z378" s="36"/>
      <c r="AA378" s="34"/>
      <c r="AB378" s="35"/>
      <c r="AC378" s="35"/>
      <c r="AD378" s="35"/>
      <c r="AE378" s="36"/>
      <c r="AF378" s="34"/>
      <c r="AG378" s="35"/>
      <c r="AH378" s="35"/>
      <c r="AI378" s="35"/>
      <c r="AJ378" s="35"/>
      <c r="AK378" s="35"/>
      <c r="AL378" s="35"/>
      <c r="AM378" s="35"/>
      <c r="AN378" s="35"/>
      <c r="AO378" s="35"/>
      <c r="AP378" s="36"/>
      <c r="AQ378" s="34"/>
      <c r="AR378" s="35"/>
      <c r="AS378" s="35"/>
      <c r="AT378" s="35"/>
      <c r="AU378" s="35"/>
      <c r="AV378" s="35"/>
      <c r="AW378" s="35"/>
      <c r="AX378" s="37"/>
      <c r="AY378" s="34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7"/>
      <c r="BP378" s="38"/>
      <c r="BQ378" s="35"/>
      <c r="BR378" s="39"/>
      <c r="BS378" s="40"/>
      <c r="BT378" s="60"/>
      <c r="BU378" s="41"/>
      <c r="BV378" s="41"/>
      <c r="BW378" s="41"/>
      <c r="BX378" s="42"/>
      <c r="BY378" s="43"/>
    </row>
    <row r="379" spans="1:77" ht="17.350000000000001" customHeight="1">
      <c r="A379" s="66" t="str">
        <f t="shared" si="16"/>
        <v>010001</v>
      </c>
      <c r="B379" s="63" t="s">
        <v>506</v>
      </c>
      <c r="C379" s="62" t="str">
        <f t="shared" si="18"/>
        <v/>
      </c>
      <c r="D379" s="66" t="str">
        <f t="shared" si="17"/>
        <v/>
      </c>
      <c r="E379" s="32"/>
      <c r="F379" s="33"/>
      <c r="G379" s="59"/>
      <c r="H379" s="58"/>
      <c r="I379" s="35"/>
      <c r="J379" s="35"/>
      <c r="K379" s="35"/>
      <c r="L379" s="35"/>
      <c r="M379" s="35"/>
      <c r="N379" s="35"/>
      <c r="O379" s="35"/>
      <c r="P379" s="35"/>
      <c r="Q379" s="34"/>
      <c r="R379" s="35"/>
      <c r="S379" s="35"/>
      <c r="T379" s="35"/>
      <c r="U379" s="35"/>
      <c r="V379" s="35"/>
      <c r="W379" s="35"/>
      <c r="X379" s="35"/>
      <c r="Y379" s="35"/>
      <c r="Z379" s="36"/>
      <c r="AA379" s="34"/>
      <c r="AB379" s="35"/>
      <c r="AC379" s="35"/>
      <c r="AD379" s="35"/>
      <c r="AE379" s="36"/>
      <c r="AF379" s="34"/>
      <c r="AG379" s="35"/>
      <c r="AH379" s="35"/>
      <c r="AI379" s="35"/>
      <c r="AJ379" s="35"/>
      <c r="AK379" s="35"/>
      <c r="AL379" s="35"/>
      <c r="AM379" s="35"/>
      <c r="AN379" s="35"/>
      <c r="AO379" s="35"/>
      <c r="AP379" s="36"/>
      <c r="AQ379" s="34"/>
      <c r="AR379" s="35"/>
      <c r="AS379" s="35"/>
      <c r="AT379" s="35"/>
      <c r="AU379" s="35"/>
      <c r="AV379" s="35"/>
      <c r="AW379" s="35"/>
      <c r="AX379" s="37"/>
      <c r="AY379" s="34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7"/>
      <c r="BP379" s="38"/>
      <c r="BQ379" s="35"/>
      <c r="BR379" s="39"/>
      <c r="BS379" s="40"/>
      <c r="BT379" s="60"/>
      <c r="BU379" s="41"/>
      <c r="BV379" s="41"/>
      <c r="BW379" s="41"/>
      <c r="BX379" s="42"/>
      <c r="BY379" s="43"/>
    </row>
    <row r="380" spans="1:77" ht="17.350000000000001" customHeight="1">
      <c r="A380" s="66" t="str">
        <f t="shared" si="16"/>
        <v>010001</v>
      </c>
      <c r="B380" s="63" t="s">
        <v>507</v>
      </c>
      <c r="C380" s="62" t="str">
        <f t="shared" si="18"/>
        <v/>
      </c>
      <c r="D380" s="66" t="str">
        <f t="shared" si="17"/>
        <v/>
      </c>
      <c r="E380" s="32"/>
      <c r="F380" s="33"/>
      <c r="G380" s="59"/>
      <c r="H380" s="58"/>
      <c r="I380" s="35"/>
      <c r="J380" s="35"/>
      <c r="K380" s="35"/>
      <c r="L380" s="35"/>
      <c r="M380" s="35"/>
      <c r="N380" s="35"/>
      <c r="O380" s="35"/>
      <c r="P380" s="35"/>
      <c r="Q380" s="34"/>
      <c r="R380" s="35"/>
      <c r="S380" s="35"/>
      <c r="T380" s="35"/>
      <c r="U380" s="35"/>
      <c r="V380" s="35"/>
      <c r="W380" s="35"/>
      <c r="X380" s="35"/>
      <c r="Y380" s="35"/>
      <c r="Z380" s="36"/>
      <c r="AA380" s="34"/>
      <c r="AB380" s="35"/>
      <c r="AC380" s="35"/>
      <c r="AD380" s="35"/>
      <c r="AE380" s="36"/>
      <c r="AF380" s="34"/>
      <c r="AG380" s="35"/>
      <c r="AH380" s="35"/>
      <c r="AI380" s="35"/>
      <c r="AJ380" s="35"/>
      <c r="AK380" s="35"/>
      <c r="AL380" s="35"/>
      <c r="AM380" s="35"/>
      <c r="AN380" s="35"/>
      <c r="AO380" s="35"/>
      <c r="AP380" s="36"/>
      <c r="AQ380" s="34"/>
      <c r="AR380" s="35"/>
      <c r="AS380" s="35"/>
      <c r="AT380" s="35"/>
      <c r="AU380" s="35"/>
      <c r="AV380" s="35"/>
      <c r="AW380" s="35"/>
      <c r="AX380" s="37"/>
      <c r="AY380" s="34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7"/>
      <c r="BP380" s="38"/>
      <c r="BQ380" s="35"/>
      <c r="BR380" s="39"/>
      <c r="BS380" s="40"/>
      <c r="BT380" s="60"/>
      <c r="BU380" s="41"/>
      <c r="BV380" s="41"/>
      <c r="BW380" s="41"/>
      <c r="BX380" s="42"/>
      <c r="BY380" s="43"/>
    </row>
    <row r="381" spans="1:77" ht="17.350000000000001" customHeight="1">
      <c r="A381" s="66" t="str">
        <f t="shared" si="16"/>
        <v>010001</v>
      </c>
      <c r="B381" s="63" t="s">
        <v>508</v>
      </c>
      <c r="C381" s="62" t="str">
        <f t="shared" si="18"/>
        <v/>
      </c>
      <c r="D381" s="66" t="str">
        <f t="shared" si="17"/>
        <v/>
      </c>
      <c r="E381" s="32"/>
      <c r="F381" s="33"/>
      <c r="G381" s="59"/>
      <c r="H381" s="58"/>
      <c r="I381" s="35"/>
      <c r="J381" s="35"/>
      <c r="K381" s="35"/>
      <c r="L381" s="35"/>
      <c r="M381" s="35"/>
      <c r="N381" s="35"/>
      <c r="O381" s="35"/>
      <c r="P381" s="35"/>
      <c r="Q381" s="34"/>
      <c r="R381" s="35"/>
      <c r="S381" s="35"/>
      <c r="T381" s="35"/>
      <c r="U381" s="35"/>
      <c r="V381" s="35"/>
      <c r="W381" s="35"/>
      <c r="X381" s="35"/>
      <c r="Y381" s="35"/>
      <c r="Z381" s="36"/>
      <c r="AA381" s="34"/>
      <c r="AB381" s="35"/>
      <c r="AC381" s="35"/>
      <c r="AD381" s="35"/>
      <c r="AE381" s="36"/>
      <c r="AF381" s="34"/>
      <c r="AG381" s="35"/>
      <c r="AH381" s="35"/>
      <c r="AI381" s="35"/>
      <c r="AJ381" s="35"/>
      <c r="AK381" s="35"/>
      <c r="AL381" s="35"/>
      <c r="AM381" s="35"/>
      <c r="AN381" s="35"/>
      <c r="AO381" s="35"/>
      <c r="AP381" s="36"/>
      <c r="AQ381" s="34"/>
      <c r="AR381" s="35"/>
      <c r="AS381" s="35"/>
      <c r="AT381" s="35"/>
      <c r="AU381" s="35"/>
      <c r="AV381" s="35"/>
      <c r="AW381" s="35"/>
      <c r="AX381" s="37"/>
      <c r="AY381" s="34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7"/>
      <c r="BP381" s="38"/>
      <c r="BQ381" s="35"/>
      <c r="BR381" s="39"/>
      <c r="BS381" s="40"/>
      <c r="BT381" s="60"/>
      <c r="BU381" s="41"/>
      <c r="BV381" s="41"/>
      <c r="BW381" s="41"/>
      <c r="BX381" s="42"/>
      <c r="BY381" s="43"/>
    </row>
    <row r="382" spans="1:77" ht="17.350000000000001" customHeight="1">
      <c r="A382" s="66" t="str">
        <f t="shared" si="16"/>
        <v>010001</v>
      </c>
      <c r="B382" s="63" t="s">
        <v>509</v>
      </c>
      <c r="C382" s="62" t="str">
        <f t="shared" si="18"/>
        <v/>
      </c>
      <c r="D382" s="66" t="str">
        <f t="shared" si="17"/>
        <v/>
      </c>
      <c r="E382" s="32"/>
      <c r="F382" s="33"/>
      <c r="G382" s="59"/>
      <c r="H382" s="58"/>
      <c r="I382" s="35"/>
      <c r="J382" s="35"/>
      <c r="K382" s="35"/>
      <c r="L382" s="35"/>
      <c r="M382" s="35"/>
      <c r="N382" s="35"/>
      <c r="O382" s="35"/>
      <c r="P382" s="35"/>
      <c r="Q382" s="34"/>
      <c r="R382" s="35"/>
      <c r="S382" s="35"/>
      <c r="T382" s="35"/>
      <c r="U382" s="35"/>
      <c r="V382" s="35"/>
      <c r="W382" s="35"/>
      <c r="X382" s="35"/>
      <c r="Y382" s="35"/>
      <c r="Z382" s="36"/>
      <c r="AA382" s="34"/>
      <c r="AB382" s="35"/>
      <c r="AC382" s="35"/>
      <c r="AD382" s="35"/>
      <c r="AE382" s="36"/>
      <c r="AF382" s="34"/>
      <c r="AG382" s="35"/>
      <c r="AH382" s="35"/>
      <c r="AI382" s="35"/>
      <c r="AJ382" s="35"/>
      <c r="AK382" s="35"/>
      <c r="AL382" s="35"/>
      <c r="AM382" s="35"/>
      <c r="AN382" s="35"/>
      <c r="AO382" s="35"/>
      <c r="AP382" s="36"/>
      <c r="AQ382" s="34"/>
      <c r="AR382" s="35"/>
      <c r="AS382" s="35"/>
      <c r="AT382" s="35"/>
      <c r="AU382" s="35"/>
      <c r="AV382" s="35"/>
      <c r="AW382" s="35"/>
      <c r="AX382" s="37"/>
      <c r="AY382" s="34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7"/>
      <c r="BP382" s="38"/>
      <c r="BQ382" s="35"/>
      <c r="BR382" s="39"/>
      <c r="BS382" s="40"/>
      <c r="BT382" s="60"/>
      <c r="BU382" s="41"/>
      <c r="BV382" s="41"/>
      <c r="BW382" s="41"/>
      <c r="BX382" s="42"/>
      <c r="BY382" s="43"/>
    </row>
    <row r="383" spans="1:77" ht="17.350000000000001" customHeight="1">
      <c r="A383" s="66" t="str">
        <f t="shared" si="16"/>
        <v>010001</v>
      </c>
      <c r="B383" s="63" t="s">
        <v>510</v>
      </c>
      <c r="C383" s="62" t="str">
        <f t="shared" si="18"/>
        <v/>
      </c>
      <c r="D383" s="66" t="str">
        <f t="shared" si="17"/>
        <v/>
      </c>
      <c r="E383" s="32"/>
      <c r="F383" s="33"/>
      <c r="G383" s="59"/>
      <c r="H383" s="58"/>
      <c r="I383" s="35"/>
      <c r="J383" s="35"/>
      <c r="K383" s="35"/>
      <c r="L383" s="35"/>
      <c r="M383" s="35"/>
      <c r="N383" s="35"/>
      <c r="O383" s="35"/>
      <c r="P383" s="35"/>
      <c r="Q383" s="34"/>
      <c r="R383" s="35"/>
      <c r="S383" s="35"/>
      <c r="T383" s="35"/>
      <c r="U383" s="35"/>
      <c r="V383" s="35"/>
      <c r="W383" s="35"/>
      <c r="X383" s="35"/>
      <c r="Y383" s="35"/>
      <c r="Z383" s="36"/>
      <c r="AA383" s="34"/>
      <c r="AB383" s="35"/>
      <c r="AC383" s="35"/>
      <c r="AD383" s="35"/>
      <c r="AE383" s="36"/>
      <c r="AF383" s="34"/>
      <c r="AG383" s="35"/>
      <c r="AH383" s="35"/>
      <c r="AI383" s="35"/>
      <c r="AJ383" s="35"/>
      <c r="AK383" s="35"/>
      <c r="AL383" s="35"/>
      <c r="AM383" s="35"/>
      <c r="AN383" s="35"/>
      <c r="AO383" s="35"/>
      <c r="AP383" s="36"/>
      <c r="AQ383" s="34"/>
      <c r="AR383" s="35"/>
      <c r="AS383" s="35"/>
      <c r="AT383" s="35"/>
      <c r="AU383" s="35"/>
      <c r="AV383" s="35"/>
      <c r="AW383" s="35"/>
      <c r="AX383" s="37"/>
      <c r="AY383" s="34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7"/>
      <c r="BP383" s="38"/>
      <c r="BQ383" s="35"/>
      <c r="BR383" s="39"/>
      <c r="BS383" s="40"/>
      <c r="BT383" s="60"/>
      <c r="BU383" s="41"/>
      <c r="BV383" s="41"/>
      <c r="BW383" s="41"/>
      <c r="BX383" s="42"/>
      <c r="BY383" s="43"/>
    </row>
    <row r="384" spans="1:77" ht="17.350000000000001" customHeight="1">
      <c r="A384" s="66" t="str">
        <f t="shared" si="16"/>
        <v>010001</v>
      </c>
      <c r="B384" s="63" t="s">
        <v>511</v>
      </c>
      <c r="C384" s="62" t="str">
        <f t="shared" si="18"/>
        <v/>
      </c>
      <c r="D384" s="66" t="str">
        <f t="shared" si="17"/>
        <v/>
      </c>
      <c r="E384" s="32"/>
      <c r="F384" s="33"/>
      <c r="G384" s="59"/>
      <c r="H384" s="58"/>
      <c r="I384" s="35"/>
      <c r="J384" s="35"/>
      <c r="K384" s="35"/>
      <c r="L384" s="35"/>
      <c r="M384" s="35"/>
      <c r="N384" s="35"/>
      <c r="O384" s="35"/>
      <c r="P384" s="35"/>
      <c r="Q384" s="34"/>
      <c r="R384" s="35"/>
      <c r="S384" s="35"/>
      <c r="T384" s="35"/>
      <c r="U384" s="35"/>
      <c r="V384" s="35"/>
      <c r="W384" s="35"/>
      <c r="X384" s="35"/>
      <c r="Y384" s="35"/>
      <c r="Z384" s="36"/>
      <c r="AA384" s="34"/>
      <c r="AB384" s="35"/>
      <c r="AC384" s="35"/>
      <c r="AD384" s="35"/>
      <c r="AE384" s="36"/>
      <c r="AF384" s="34"/>
      <c r="AG384" s="35"/>
      <c r="AH384" s="35"/>
      <c r="AI384" s="35"/>
      <c r="AJ384" s="35"/>
      <c r="AK384" s="35"/>
      <c r="AL384" s="35"/>
      <c r="AM384" s="35"/>
      <c r="AN384" s="35"/>
      <c r="AO384" s="35"/>
      <c r="AP384" s="36"/>
      <c r="AQ384" s="34"/>
      <c r="AR384" s="35"/>
      <c r="AS384" s="35"/>
      <c r="AT384" s="35"/>
      <c r="AU384" s="35"/>
      <c r="AV384" s="35"/>
      <c r="AW384" s="35"/>
      <c r="AX384" s="37"/>
      <c r="AY384" s="34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7"/>
      <c r="BP384" s="38"/>
      <c r="BQ384" s="35"/>
      <c r="BR384" s="39"/>
      <c r="BS384" s="40"/>
      <c r="BT384" s="60"/>
      <c r="BU384" s="41"/>
      <c r="BV384" s="41"/>
      <c r="BW384" s="41"/>
      <c r="BX384" s="42"/>
      <c r="BY384" s="43"/>
    </row>
    <row r="385" spans="1:77" ht="17.350000000000001" customHeight="1">
      <c r="A385" s="66" t="str">
        <f t="shared" si="16"/>
        <v>010001</v>
      </c>
      <c r="B385" s="63" t="s">
        <v>512</v>
      </c>
      <c r="C385" s="62" t="str">
        <f t="shared" si="18"/>
        <v/>
      </c>
      <c r="D385" s="66" t="str">
        <f t="shared" si="17"/>
        <v/>
      </c>
      <c r="E385" s="32"/>
      <c r="F385" s="33"/>
      <c r="G385" s="59"/>
      <c r="H385" s="58"/>
      <c r="I385" s="35"/>
      <c r="J385" s="35"/>
      <c r="K385" s="35"/>
      <c r="L385" s="35"/>
      <c r="M385" s="35"/>
      <c r="N385" s="35"/>
      <c r="O385" s="35"/>
      <c r="P385" s="35"/>
      <c r="Q385" s="34"/>
      <c r="R385" s="35"/>
      <c r="S385" s="35"/>
      <c r="T385" s="35"/>
      <c r="U385" s="35"/>
      <c r="V385" s="35"/>
      <c r="W385" s="35"/>
      <c r="X385" s="35"/>
      <c r="Y385" s="35"/>
      <c r="Z385" s="36"/>
      <c r="AA385" s="34"/>
      <c r="AB385" s="35"/>
      <c r="AC385" s="35"/>
      <c r="AD385" s="35"/>
      <c r="AE385" s="36"/>
      <c r="AF385" s="34"/>
      <c r="AG385" s="35"/>
      <c r="AH385" s="35"/>
      <c r="AI385" s="35"/>
      <c r="AJ385" s="35"/>
      <c r="AK385" s="35"/>
      <c r="AL385" s="35"/>
      <c r="AM385" s="35"/>
      <c r="AN385" s="35"/>
      <c r="AO385" s="35"/>
      <c r="AP385" s="36"/>
      <c r="AQ385" s="34"/>
      <c r="AR385" s="35"/>
      <c r="AS385" s="35"/>
      <c r="AT385" s="35"/>
      <c r="AU385" s="35"/>
      <c r="AV385" s="35"/>
      <c r="AW385" s="35"/>
      <c r="AX385" s="37"/>
      <c r="AY385" s="34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7"/>
      <c r="BP385" s="38"/>
      <c r="BQ385" s="35"/>
      <c r="BR385" s="39"/>
      <c r="BS385" s="40"/>
      <c r="BT385" s="60"/>
      <c r="BU385" s="41"/>
      <c r="BV385" s="41"/>
      <c r="BW385" s="41"/>
      <c r="BX385" s="42"/>
      <c r="BY385" s="43"/>
    </row>
    <row r="386" spans="1:77" ht="17.350000000000001" customHeight="1">
      <c r="A386" s="66" t="str">
        <f t="shared" si="16"/>
        <v>010001</v>
      </c>
      <c r="B386" s="63" t="s">
        <v>513</v>
      </c>
      <c r="C386" s="62" t="str">
        <f t="shared" si="18"/>
        <v/>
      </c>
      <c r="D386" s="66" t="str">
        <f t="shared" si="17"/>
        <v/>
      </c>
      <c r="E386" s="32"/>
      <c r="F386" s="33"/>
      <c r="G386" s="59"/>
      <c r="H386" s="58"/>
      <c r="I386" s="35"/>
      <c r="J386" s="35"/>
      <c r="K386" s="35"/>
      <c r="L386" s="35"/>
      <c r="M386" s="35"/>
      <c r="N386" s="35"/>
      <c r="O386" s="35"/>
      <c r="P386" s="35"/>
      <c r="Q386" s="34"/>
      <c r="R386" s="35"/>
      <c r="S386" s="35"/>
      <c r="T386" s="35"/>
      <c r="U386" s="35"/>
      <c r="V386" s="35"/>
      <c r="W386" s="35"/>
      <c r="X386" s="35"/>
      <c r="Y386" s="35"/>
      <c r="Z386" s="36"/>
      <c r="AA386" s="34"/>
      <c r="AB386" s="35"/>
      <c r="AC386" s="35"/>
      <c r="AD386" s="35"/>
      <c r="AE386" s="36"/>
      <c r="AF386" s="34"/>
      <c r="AG386" s="35"/>
      <c r="AH386" s="35"/>
      <c r="AI386" s="35"/>
      <c r="AJ386" s="35"/>
      <c r="AK386" s="35"/>
      <c r="AL386" s="35"/>
      <c r="AM386" s="35"/>
      <c r="AN386" s="35"/>
      <c r="AO386" s="35"/>
      <c r="AP386" s="36"/>
      <c r="AQ386" s="34"/>
      <c r="AR386" s="35"/>
      <c r="AS386" s="35"/>
      <c r="AT386" s="35"/>
      <c r="AU386" s="35"/>
      <c r="AV386" s="35"/>
      <c r="AW386" s="35"/>
      <c r="AX386" s="37"/>
      <c r="AY386" s="34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7"/>
      <c r="BP386" s="38"/>
      <c r="BQ386" s="35"/>
      <c r="BR386" s="39"/>
      <c r="BS386" s="40"/>
      <c r="BT386" s="60"/>
      <c r="BU386" s="41"/>
      <c r="BV386" s="41"/>
      <c r="BW386" s="41"/>
      <c r="BX386" s="42"/>
      <c r="BY386" s="43"/>
    </row>
    <row r="387" spans="1:77" ht="17.350000000000001" customHeight="1">
      <c r="A387" s="66" t="str">
        <f t="shared" si="16"/>
        <v>010001</v>
      </c>
      <c r="B387" s="63" t="s">
        <v>514</v>
      </c>
      <c r="C387" s="62" t="str">
        <f t="shared" si="18"/>
        <v/>
      </c>
      <c r="D387" s="66" t="str">
        <f t="shared" si="17"/>
        <v/>
      </c>
      <c r="E387" s="32"/>
      <c r="F387" s="33"/>
      <c r="G387" s="43"/>
      <c r="H387" s="58"/>
      <c r="I387" s="35"/>
      <c r="J387" s="35"/>
      <c r="K387" s="35"/>
      <c r="L387" s="35"/>
      <c r="M387" s="35"/>
      <c r="N387" s="35"/>
      <c r="O387" s="35"/>
      <c r="P387" s="35"/>
      <c r="Q387" s="34"/>
      <c r="R387" s="35"/>
      <c r="S387" s="35"/>
      <c r="T387" s="35"/>
      <c r="U387" s="35"/>
      <c r="V387" s="35"/>
      <c r="W387" s="35"/>
      <c r="X387" s="35"/>
      <c r="Y387" s="35"/>
      <c r="Z387" s="36"/>
      <c r="AA387" s="34"/>
      <c r="AB387" s="35"/>
      <c r="AC387" s="35"/>
      <c r="AD387" s="35"/>
      <c r="AE387" s="36"/>
      <c r="AF387" s="34"/>
      <c r="AG387" s="35"/>
      <c r="AH387" s="35"/>
      <c r="AI387" s="35"/>
      <c r="AJ387" s="35"/>
      <c r="AK387" s="35"/>
      <c r="AL387" s="35"/>
      <c r="AM387" s="35"/>
      <c r="AN387" s="35"/>
      <c r="AO387" s="35"/>
      <c r="AP387" s="36"/>
      <c r="AQ387" s="34"/>
      <c r="AR387" s="35"/>
      <c r="AS387" s="35"/>
      <c r="AT387" s="35"/>
      <c r="AU387" s="35"/>
      <c r="AV387" s="35"/>
      <c r="AW387" s="35"/>
      <c r="AX387" s="37"/>
      <c r="AY387" s="34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7"/>
      <c r="BP387" s="38"/>
      <c r="BQ387" s="35"/>
      <c r="BR387" s="39"/>
      <c r="BS387" s="40"/>
      <c r="BT387" s="60"/>
      <c r="BU387" s="41"/>
      <c r="BV387" s="41"/>
      <c r="BW387" s="41"/>
      <c r="BX387" s="42"/>
      <c r="BY387" s="43"/>
    </row>
    <row r="388" spans="1:77" ht="17.350000000000001" customHeight="1">
      <c r="A388" s="66" t="str">
        <f t="shared" si="16"/>
        <v>010001</v>
      </c>
      <c r="B388" s="63" t="s">
        <v>515</v>
      </c>
      <c r="C388" s="62" t="str">
        <f t="shared" si="18"/>
        <v/>
      </c>
      <c r="D388" s="66" t="str">
        <f t="shared" si="17"/>
        <v/>
      </c>
      <c r="E388" s="32"/>
      <c r="F388" s="33"/>
      <c r="G388" s="59"/>
      <c r="H388" s="58"/>
      <c r="I388" s="35"/>
      <c r="J388" s="35"/>
      <c r="K388" s="35"/>
      <c r="L388" s="35"/>
      <c r="M388" s="35"/>
      <c r="N388" s="35"/>
      <c r="O388" s="35"/>
      <c r="P388" s="35"/>
      <c r="Q388" s="34"/>
      <c r="R388" s="35"/>
      <c r="S388" s="35"/>
      <c r="T388" s="35"/>
      <c r="U388" s="35"/>
      <c r="V388" s="35"/>
      <c r="W388" s="35"/>
      <c r="X388" s="35"/>
      <c r="Y388" s="35"/>
      <c r="Z388" s="36"/>
      <c r="AA388" s="34"/>
      <c r="AB388" s="35"/>
      <c r="AC388" s="35"/>
      <c r="AD388" s="35"/>
      <c r="AE388" s="36"/>
      <c r="AF388" s="34"/>
      <c r="AG388" s="35"/>
      <c r="AH388" s="35"/>
      <c r="AI388" s="35"/>
      <c r="AJ388" s="35"/>
      <c r="AK388" s="35"/>
      <c r="AL388" s="35"/>
      <c r="AM388" s="35"/>
      <c r="AN388" s="35"/>
      <c r="AO388" s="35"/>
      <c r="AP388" s="36"/>
      <c r="AQ388" s="34"/>
      <c r="AR388" s="35"/>
      <c r="AS388" s="35"/>
      <c r="AT388" s="35"/>
      <c r="AU388" s="35"/>
      <c r="AV388" s="35"/>
      <c r="AW388" s="35"/>
      <c r="AX388" s="37"/>
      <c r="AY388" s="34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7"/>
      <c r="BP388" s="38"/>
      <c r="BQ388" s="35"/>
      <c r="BR388" s="39"/>
      <c r="BS388" s="40"/>
      <c r="BT388" s="60"/>
      <c r="BU388" s="41"/>
      <c r="BV388" s="41"/>
      <c r="BW388" s="41"/>
      <c r="BX388" s="42"/>
      <c r="BY388" s="43"/>
    </row>
    <row r="389" spans="1:77" ht="17.350000000000001" customHeight="1">
      <c r="A389" s="66" t="str">
        <f t="shared" ref="A389:A452" si="19">+$A$3</f>
        <v>010001</v>
      </c>
      <c r="B389" s="63" t="s">
        <v>516</v>
      </c>
      <c r="C389" s="62" t="str">
        <f t="shared" si="18"/>
        <v/>
      </c>
      <c r="D389" s="66" t="str">
        <f t="shared" ref="D389:D452" si="20">IF(E389="","",$D$3)</f>
        <v/>
      </c>
      <c r="E389" s="32"/>
      <c r="F389" s="33"/>
      <c r="G389" s="59"/>
      <c r="H389" s="58"/>
      <c r="I389" s="35"/>
      <c r="J389" s="35"/>
      <c r="K389" s="35"/>
      <c r="L389" s="35"/>
      <c r="M389" s="35"/>
      <c r="N389" s="35"/>
      <c r="O389" s="35"/>
      <c r="P389" s="35"/>
      <c r="Q389" s="34"/>
      <c r="R389" s="35"/>
      <c r="S389" s="35"/>
      <c r="T389" s="35"/>
      <c r="U389" s="35"/>
      <c r="V389" s="35"/>
      <c r="W389" s="35"/>
      <c r="X389" s="35"/>
      <c r="Y389" s="35"/>
      <c r="Z389" s="36"/>
      <c r="AA389" s="34"/>
      <c r="AB389" s="35"/>
      <c r="AC389" s="35"/>
      <c r="AD389" s="35"/>
      <c r="AE389" s="36"/>
      <c r="AF389" s="34"/>
      <c r="AG389" s="35"/>
      <c r="AH389" s="35"/>
      <c r="AI389" s="35"/>
      <c r="AJ389" s="35"/>
      <c r="AK389" s="35"/>
      <c r="AL389" s="35"/>
      <c r="AM389" s="35"/>
      <c r="AN389" s="35"/>
      <c r="AO389" s="35"/>
      <c r="AP389" s="36"/>
      <c r="AQ389" s="34"/>
      <c r="AR389" s="35"/>
      <c r="AS389" s="35"/>
      <c r="AT389" s="35"/>
      <c r="AU389" s="35"/>
      <c r="AV389" s="35"/>
      <c r="AW389" s="35"/>
      <c r="AX389" s="37"/>
      <c r="AY389" s="34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7"/>
      <c r="BP389" s="38"/>
      <c r="BQ389" s="35"/>
      <c r="BR389" s="39"/>
      <c r="BS389" s="40"/>
      <c r="BT389" s="60"/>
      <c r="BU389" s="41"/>
      <c r="BV389" s="41"/>
      <c r="BW389" s="41"/>
      <c r="BX389" s="42"/>
      <c r="BY389" s="43"/>
    </row>
    <row r="390" spans="1:77" ht="17.350000000000001" customHeight="1">
      <c r="A390" s="66" t="str">
        <f t="shared" si="19"/>
        <v>010001</v>
      </c>
      <c r="B390" s="63" t="s">
        <v>517</v>
      </c>
      <c r="C390" s="62" t="str">
        <f t="shared" si="18"/>
        <v/>
      </c>
      <c r="D390" s="66" t="str">
        <f t="shared" si="20"/>
        <v/>
      </c>
      <c r="E390" s="32"/>
      <c r="F390" s="33"/>
      <c r="G390" s="59"/>
      <c r="H390" s="58"/>
      <c r="I390" s="35"/>
      <c r="J390" s="35"/>
      <c r="K390" s="35"/>
      <c r="L390" s="35"/>
      <c r="M390" s="35"/>
      <c r="N390" s="35"/>
      <c r="O390" s="35"/>
      <c r="P390" s="35"/>
      <c r="Q390" s="34"/>
      <c r="R390" s="35"/>
      <c r="S390" s="35"/>
      <c r="T390" s="35"/>
      <c r="U390" s="35"/>
      <c r="V390" s="35"/>
      <c r="W390" s="35"/>
      <c r="X390" s="35"/>
      <c r="Y390" s="35"/>
      <c r="Z390" s="36"/>
      <c r="AA390" s="34"/>
      <c r="AB390" s="35"/>
      <c r="AC390" s="35"/>
      <c r="AD390" s="35"/>
      <c r="AE390" s="36"/>
      <c r="AF390" s="34"/>
      <c r="AG390" s="35"/>
      <c r="AH390" s="35"/>
      <c r="AI390" s="35"/>
      <c r="AJ390" s="35"/>
      <c r="AK390" s="35"/>
      <c r="AL390" s="35"/>
      <c r="AM390" s="35"/>
      <c r="AN390" s="35"/>
      <c r="AO390" s="35"/>
      <c r="AP390" s="36"/>
      <c r="AQ390" s="34"/>
      <c r="AR390" s="35"/>
      <c r="AS390" s="35"/>
      <c r="AT390" s="35"/>
      <c r="AU390" s="35"/>
      <c r="AV390" s="35"/>
      <c r="AW390" s="35"/>
      <c r="AX390" s="37"/>
      <c r="AY390" s="34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7"/>
      <c r="BP390" s="38"/>
      <c r="BQ390" s="35"/>
      <c r="BR390" s="39"/>
      <c r="BS390" s="40"/>
      <c r="BT390" s="60"/>
      <c r="BU390" s="41"/>
      <c r="BV390" s="41"/>
      <c r="BW390" s="41"/>
      <c r="BX390" s="42"/>
      <c r="BY390" s="43"/>
    </row>
    <row r="391" spans="1:77" ht="17.350000000000001" customHeight="1">
      <c r="A391" s="66" t="str">
        <f t="shared" si="19"/>
        <v>010001</v>
      </c>
      <c r="B391" s="63" t="s">
        <v>518</v>
      </c>
      <c r="C391" s="62" t="str">
        <f t="shared" si="18"/>
        <v/>
      </c>
      <c r="D391" s="66" t="str">
        <f t="shared" si="20"/>
        <v/>
      </c>
      <c r="E391" s="32"/>
      <c r="F391" s="33"/>
      <c r="G391" s="59"/>
      <c r="H391" s="58"/>
      <c r="I391" s="35"/>
      <c r="J391" s="35"/>
      <c r="K391" s="35"/>
      <c r="L391" s="35"/>
      <c r="M391" s="35"/>
      <c r="N391" s="35"/>
      <c r="O391" s="35"/>
      <c r="P391" s="35"/>
      <c r="Q391" s="34"/>
      <c r="R391" s="35"/>
      <c r="S391" s="35"/>
      <c r="T391" s="35"/>
      <c r="U391" s="35"/>
      <c r="V391" s="35"/>
      <c r="W391" s="35"/>
      <c r="X391" s="35"/>
      <c r="Y391" s="35"/>
      <c r="Z391" s="36"/>
      <c r="AA391" s="34"/>
      <c r="AB391" s="35"/>
      <c r="AC391" s="35"/>
      <c r="AD391" s="35"/>
      <c r="AE391" s="36"/>
      <c r="AF391" s="34"/>
      <c r="AG391" s="35"/>
      <c r="AH391" s="35"/>
      <c r="AI391" s="35"/>
      <c r="AJ391" s="35"/>
      <c r="AK391" s="35"/>
      <c r="AL391" s="35"/>
      <c r="AM391" s="35"/>
      <c r="AN391" s="35"/>
      <c r="AO391" s="35"/>
      <c r="AP391" s="36"/>
      <c r="AQ391" s="34"/>
      <c r="AR391" s="35"/>
      <c r="AS391" s="35"/>
      <c r="AT391" s="35"/>
      <c r="AU391" s="35"/>
      <c r="AV391" s="35"/>
      <c r="AW391" s="35"/>
      <c r="AX391" s="37"/>
      <c r="AY391" s="34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7"/>
      <c r="BP391" s="38"/>
      <c r="BQ391" s="35"/>
      <c r="BR391" s="39"/>
      <c r="BS391" s="40"/>
      <c r="BT391" s="60"/>
      <c r="BU391" s="41"/>
      <c r="BV391" s="41"/>
      <c r="BW391" s="41"/>
      <c r="BX391" s="42"/>
      <c r="BY391" s="43"/>
    </row>
    <row r="392" spans="1:77" ht="17.350000000000001" customHeight="1">
      <c r="A392" s="66" t="str">
        <f t="shared" si="19"/>
        <v>010001</v>
      </c>
      <c r="B392" s="63" t="s">
        <v>519</v>
      </c>
      <c r="C392" s="62" t="str">
        <f t="shared" si="18"/>
        <v/>
      </c>
      <c r="D392" s="66" t="str">
        <f t="shared" si="20"/>
        <v/>
      </c>
      <c r="E392" s="32"/>
      <c r="F392" s="33"/>
      <c r="G392" s="59"/>
      <c r="H392" s="58"/>
      <c r="I392" s="35"/>
      <c r="J392" s="35"/>
      <c r="K392" s="35"/>
      <c r="L392" s="35"/>
      <c r="M392" s="35"/>
      <c r="N392" s="35"/>
      <c r="O392" s="35"/>
      <c r="P392" s="35"/>
      <c r="Q392" s="34"/>
      <c r="R392" s="35"/>
      <c r="S392" s="35"/>
      <c r="T392" s="35"/>
      <c r="U392" s="35"/>
      <c r="V392" s="35"/>
      <c r="W392" s="35"/>
      <c r="X392" s="35"/>
      <c r="Y392" s="35"/>
      <c r="Z392" s="36"/>
      <c r="AA392" s="34"/>
      <c r="AB392" s="35"/>
      <c r="AC392" s="35"/>
      <c r="AD392" s="35"/>
      <c r="AE392" s="36"/>
      <c r="AF392" s="34"/>
      <c r="AG392" s="35"/>
      <c r="AH392" s="35"/>
      <c r="AI392" s="35"/>
      <c r="AJ392" s="35"/>
      <c r="AK392" s="35"/>
      <c r="AL392" s="35"/>
      <c r="AM392" s="35"/>
      <c r="AN392" s="35"/>
      <c r="AO392" s="35"/>
      <c r="AP392" s="36"/>
      <c r="AQ392" s="34"/>
      <c r="AR392" s="35"/>
      <c r="AS392" s="35"/>
      <c r="AT392" s="35"/>
      <c r="AU392" s="35"/>
      <c r="AV392" s="35"/>
      <c r="AW392" s="35"/>
      <c r="AX392" s="37"/>
      <c r="AY392" s="34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7"/>
      <c r="BP392" s="38"/>
      <c r="BQ392" s="35"/>
      <c r="BR392" s="39"/>
      <c r="BS392" s="40"/>
      <c r="BT392" s="60"/>
      <c r="BU392" s="41"/>
      <c r="BV392" s="41"/>
      <c r="BW392" s="41"/>
      <c r="BX392" s="42"/>
      <c r="BY392" s="43"/>
    </row>
    <row r="393" spans="1:77" ht="17.350000000000001" customHeight="1">
      <c r="A393" s="66" t="str">
        <f t="shared" si="19"/>
        <v>010001</v>
      </c>
      <c r="B393" s="63" t="s">
        <v>520</v>
      </c>
      <c r="C393" s="62" t="str">
        <f t="shared" si="18"/>
        <v/>
      </c>
      <c r="D393" s="66" t="str">
        <f t="shared" si="20"/>
        <v/>
      </c>
      <c r="E393" s="32"/>
      <c r="F393" s="33"/>
      <c r="G393" s="59"/>
      <c r="H393" s="58"/>
      <c r="I393" s="35"/>
      <c r="J393" s="35"/>
      <c r="K393" s="35"/>
      <c r="L393" s="35"/>
      <c r="M393" s="35"/>
      <c r="N393" s="35"/>
      <c r="O393" s="35"/>
      <c r="P393" s="35"/>
      <c r="Q393" s="34"/>
      <c r="R393" s="35"/>
      <c r="S393" s="35"/>
      <c r="T393" s="35"/>
      <c r="U393" s="35"/>
      <c r="V393" s="35"/>
      <c r="W393" s="35"/>
      <c r="X393" s="35"/>
      <c r="Y393" s="35"/>
      <c r="Z393" s="36"/>
      <c r="AA393" s="34"/>
      <c r="AB393" s="35"/>
      <c r="AC393" s="35"/>
      <c r="AD393" s="35"/>
      <c r="AE393" s="36"/>
      <c r="AF393" s="34"/>
      <c r="AG393" s="35"/>
      <c r="AH393" s="35"/>
      <c r="AI393" s="35"/>
      <c r="AJ393" s="35"/>
      <c r="AK393" s="35"/>
      <c r="AL393" s="35"/>
      <c r="AM393" s="35"/>
      <c r="AN393" s="35"/>
      <c r="AO393" s="35"/>
      <c r="AP393" s="36"/>
      <c r="AQ393" s="34"/>
      <c r="AR393" s="35"/>
      <c r="AS393" s="35"/>
      <c r="AT393" s="35"/>
      <c r="AU393" s="35"/>
      <c r="AV393" s="35"/>
      <c r="AW393" s="35"/>
      <c r="AX393" s="37"/>
      <c r="AY393" s="34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7"/>
      <c r="BP393" s="38"/>
      <c r="BQ393" s="35"/>
      <c r="BR393" s="39"/>
      <c r="BS393" s="40"/>
      <c r="BT393" s="60"/>
      <c r="BU393" s="41"/>
      <c r="BV393" s="41"/>
      <c r="BW393" s="41"/>
      <c r="BX393" s="42"/>
      <c r="BY393" s="43"/>
    </row>
    <row r="394" spans="1:77" ht="17.350000000000001" customHeight="1">
      <c r="A394" s="66" t="str">
        <f t="shared" si="19"/>
        <v>010001</v>
      </c>
      <c r="B394" s="63" t="s">
        <v>521</v>
      </c>
      <c r="C394" s="62" t="str">
        <f t="shared" si="18"/>
        <v/>
      </c>
      <c r="D394" s="66" t="str">
        <f t="shared" si="20"/>
        <v/>
      </c>
      <c r="E394" s="32"/>
      <c r="F394" s="33"/>
      <c r="G394" s="59"/>
      <c r="H394" s="58"/>
      <c r="I394" s="35"/>
      <c r="J394" s="35"/>
      <c r="K394" s="35"/>
      <c r="L394" s="35"/>
      <c r="M394" s="35"/>
      <c r="N394" s="35"/>
      <c r="O394" s="35"/>
      <c r="P394" s="35"/>
      <c r="Q394" s="34"/>
      <c r="R394" s="35"/>
      <c r="S394" s="35"/>
      <c r="T394" s="35"/>
      <c r="U394" s="35"/>
      <c r="V394" s="35"/>
      <c r="W394" s="35"/>
      <c r="X394" s="35"/>
      <c r="Y394" s="35"/>
      <c r="Z394" s="36"/>
      <c r="AA394" s="34"/>
      <c r="AB394" s="35"/>
      <c r="AC394" s="35"/>
      <c r="AD394" s="35"/>
      <c r="AE394" s="36"/>
      <c r="AF394" s="34"/>
      <c r="AG394" s="35"/>
      <c r="AH394" s="35"/>
      <c r="AI394" s="35"/>
      <c r="AJ394" s="35"/>
      <c r="AK394" s="35"/>
      <c r="AL394" s="35"/>
      <c r="AM394" s="35"/>
      <c r="AN394" s="35"/>
      <c r="AO394" s="35"/>
      <c r="AP394" s="36"/>
      <c r="AQ394" s="34"/>
      <c r="AR394" s="35"/>
      <c r="AS394" s="35"/>
      <c r="AT394" s="35"/>
      <c r="AU394" s="35"/>
      <c r="AV394" s="35"/>
      <c r="AW394" s="35"/>
      <c r="AX394" s="37"/>
      <c r="AY394" s="34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7"/>
      <c r="BP394" s="38"/>
      <c r="BQ394" s="35"/>
      <c r="BR394" s="39"/>
      <c r="BS394" s="40"/>
      <c r="BT394" s="60"/>
      <c r="BU394" s="41"/>
      <c r="BV394" s="41"/>
      <c r="BW394" s="41"/>
      <c r="BX394" s="42"/>
      <c r="BY394" s="43"/>
    </row>
    <row r="395" spans="1:77" ht="18" customHeight="1">
      <c r="A395" s="66" t="str">
        <f t="shared" si="19"/>
        <v>010001</v>
      </c>
      <c r="B395" s="63" t="s">
        <v>522</v>
      </c>
      <c r="C395" s="62" t="str">
        <f t="shared" si="18"/>
        <v/>
      </c>
      <c r="D395" s="66" t="str">
        <f t="shared" si="20"/>
        <v/>
      </c>
      <c r="E395" s="32"/>
      <c r="F395" s="33"/>
      <c r="G395" s="59"/>
      <c r="H395" s="58"/>
      <c r="I395" s="35"/>
      <c r="J395" s="35"/>
      <c r="K395" s="35"/>
      <c r="L395" s="35"/>
      <c r="M395" s="35"/>
      <c r="N395" s="35"/>
      <c r="O395" s="35"/>
      <c r="P395" s="35"/>
      <c r="Q395" s="34"/>
      <c r="R395" s="35"/>
      <c r="S395" s="35"/>
      <c r="T395" s="35"/>
      <c r="U395" s="35"/>
      <c r="V395" s="35"/>
      <c r="W395" s="35"/>
      <c r="X395" s="35"/>
      <c r="Y395" s="35"/>
      <c r="Z395" s="36"/>
      <c r="AA395" s="34"/>
      <c r="AB395" s="35"/>
      <c r="AC395" s="35"/>
      <c r="AD395" s="35"/>
      <c r="AE395" s="36"/>
      <c r="AF395" s="34"/>
      <c r="AG395" s="35"/>
      <c r="AH395" s="35"/>
      <c r="AI395" s="35"/>
      <c r="AJ395" s="35"/>
      <c r="AK395" s="35"/>
      <c r="AL395" s="35"/>
      <c r="AM395" s="35"/>
      <c r="AN395" s="35"/>
      <c r="AO395" s="35"/>
      <c r="AP395" s="36"/>
      <c r="AQ395" s="34"/>
      <c r="AR395" s="35"/>
      <c r="AS395" s="35"/>
      <c r="AT395" s="35"/>
      <c r="AU395" s="35"/>
      <c r="AV395" s="35"/>
      <c r="AW395" s="35"/>
      <c r="AX395" s="37"/>
      <c r="AY395" s="34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7"/>
      <c r="BP395" s="38"/>
      <c r="BQ395" s="35"/>
      <c r="BR395" s="39"/>
      <c r="BS395" s="40"/>
      <c r="BT395" s="60"/>
      <c r="BU395" s="41"/>
      <c r="BV395" s="41"/>
      <c r="BW395" s="41"/>
      <c r="BX395" s="42"/>
      <c r="BY395" s="43"/>
    </row>
    <row r="396" spans="1:77" ht="18" customHeight="1">
      <c r="A396" s="66" t="str">
        <f t="shared" si="19"/>
        <v>010001</v>
      </c>
      <c r="B396" s="63" t="s">
        <v>523</v>
      </c>
      <c r="C396" s="62" t="str">
        <f t="shared" si="18"/>
        <v/>
      </c>
      <c r="D396" s="66" t="str">
        <f t="shared" si="20"/>
        <v/>
      </c>
      <c r="E396" s="32"/>
      <c r="F396" s="33"/>
      <c r="G396" s="59"/>
      <c r="H396" s="58"/>
      <c r="I396" s="35"/>
      <c r="J396" s="35"/>
      <c r="K396" s="35"/>
      <c r="L396" s="35"/>
      <c r="M396" s="35"/>
      <c r="N396" s="35"/>
      <c r="O396" s="35"/>
      <c r="P396" s="35"/>
      <c r="Q396" s="34"/>
      <c r="R396" s="35"/>
      <c r="S396" s="35"/>
      <c r="T396" s="35"/>
      <c r="U396" s="35"/>
      <c r="V396" s="35"/>
      <c r="W396" s="35"/>
      <c r="X396" s="35"/>
      <c r="Y396" s="35"/>
      <c r="Z396" s="36"/>
      <c r="AA396" s="34"/>
      <c r="AB396" s="35"/>
      <c r="AC396" s="35"/>
      <c r="AD396" s="35"/>
      <c r="AE396" s="36"/>
      <c r="AF396" s="34"/>
      <c r="AG396" s="35"/>
      <c r="AH396" s="35"/>
      <c r="AI396" s="35"/>
      <c r="AJ396" s="35"/>
      <c r="AK396" s="35"/>
      <c r="AL396" s="35"/>
      <c r="AM396" s="35"/>
      <c r="AN396" s="35"/>
      <c r="AO396" s="35"/>
      <c r="AP396" s="36"/>
      <c r="AQ396" s="34"/>
      <c r="AR396" s="35"/>
      <c r="AS396" s="35"/>
      <c r="AT396" s="35"/>
      <c r="AU396" s="35"/>
      <c r="AV396" s="35"/>
      <c r="AW396" s="35"/>
      <c r="AX396" s="37"/>
      <c r="AY396" s="34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7"/>
      <c r="BP396" s="38"/>
      <c r="BQ396" s="35"/>
      <c r="BR396" s="39"/>
      <c r="BS396" s="40"/>
      <c r="BT396" s="60"/>
      <c r="BU396" s="41"/>
      <c r="BV396" s="41"/>
      <c r="BW396" s="41"/>
      <c r="BX396" s="42"/>
      <c r="BY396" s="43"/>
    </row>
    <row r="397" spans="1:77" ht="18" customHeight="1">
      <c r="A397" s="66" t="str">
        <f t="shared" si="19"/>
        <v>010001</v>
      </c>
      <c r="B397" s="63" t="s">
        <v>524</v>
      </c>
      <c r="C397" s="62" t="str">
        <f t="shared" si="18"/>
        <v/>
      </c>
      <c r="D397" s="66" t="str">
        <f t="shared" si="20"/>
        <v/>
      </c>
      <c r="E397" s="32"/>
      <c r="F397" s="33"/>
      <c r="G397" s="59"/>
      <c r="H397" s="58"/>
      <c r="I397" s="35"/>
      <c r="J397" s="35"/>
      <c r="K397" s="35"/>
      <c r="L397" s="35"/>
      <c r="M397" s="35"/>
      <c r="N397" s="35"/>
      <c r="O397" s="35"/>
      <c r="P397" s="35"/>
      <c r="Q397" s="34"/>
      <c r="R397" s="35"/>
      <c r="S397" s="35"/>
      <c r="T397" s="35"/>
      <c r="U397" s="35"/>
      <c r="V397" s="35"/>
      <c r="W397" s="35"/>
      <c r="X397" s="35"/>
      <c r="Y397" s="35"/>
      <c r="Z397" s="36"/>
      <c r="AA397" s="34"/>
      <c r="AB397" s="35"/>
      <c r="AC397" s="35"/>
      <c r="AD397" s="35"/>
      <c r="AE397" s="36"/>
      <c r="AF397" s="34"/>
      <c r="AG397" s="35"/>
      <c r="AH397" s="35"/>
      <c r="AI397" s="35"/>
      <c r="AJ397" s="35"/>
      <c r="AK397" s="35"/>
      <c r="AL397" s="35"/>
      <c r="AM397" s="35"/>
      <c r="AN397" s="35"/>
      <c r="AO397" s="35"/>
      <c r="AP397" s="36"/>
      <c r="AQ397" s="34"/>
      <c r="AR397" s="35"/>
      <c r="AS397" s="35"/>
      <c r="AT397" s="35"/>
      <c r="AU397" s="35"/>
      <c r="AV397" s="35"/>
      <c r="AW397" s="35"/>
      <c r="AX397" s="37"/>
      <c r="AY397" s="34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7"/>
      <c r="BP397" s="38"/>
      <c r="BQ397" s="35"/>
      <c r="BR397" s="39"/>
      <c r="BS397" s="40"/>
      <c r="BT397" s="60"/>
      <c r="BU397" s="41"/>
      <c r="BV397" s="41"/>
      <c r="BW397" s="41"/>
      <c r="BX397" s="42"/>
      <c r="BY397" s="43"/>
    </row>
    <row r="398" spans="1:77" ht="18" customHeight="1">
      <c r="A398" s="66" t="str">
        <f t="shared" si="19"/>
        <v>010001</v>
      </c>
      <c r="B398" s="63" t="s">
        <v>525</v>
      </c>
      <c r="C398" s="62" t="str">
        <f t="shared" si="18"/>
        <v/>
      </c>
      <c r="D398" s="66" t="str">
        <f t="shared" si="20"/>
        <v/>
      </c>
      <c r="E398" s="32"/>
      <c r="F398" s="33"/>
      <c r="G398" s="59"/>
      <c r="H398" s="58"/>
      <c r="I398" s="35"/>
      <c r="J398" s="35"/>
      <c r="K398" s="35"/>
      <c r="L398" s="35"/>
      <c r="M398" s="35"/>
      <c r="N398" s="35"/>
      <c r="O398" s="35"/>
      <c r="P398" s="35"/>
      <c r="Q398" s="34"/>
      <c r="R398" s="35"/>
      <c r="S398" s="35"/>
      <c r="T398" s="35"/>
      <c r="U398" s="35"/>
      <c r="V398" s="35"/>
      <c r="W398" s="35"/>
      <c r="X398" s="35"/>
      <c r="Y398" s="35"/>
      <c r="Z398" s="36"/>
      <c r="AA398" s="34"/>
      <c r="AB398" s="35"/>
      <c r="AC398" s="35"/>
      <c r="AD398" s="35"/>
      <c r="AE398" s="36"/>
      <c r="AF398" s="34"/>
      <c r="AG398" s="35"/>
      <c r="AH398" s="35"/>
      <c r="AI398" s="35"/>
      <c r="AJ398" s="35"/>
      <c r="AK398" s="35"/>
      <c r="AL398" s="35"/>
      <c r="AM398" s="35"/>
      <c r="AN398" s="35"/>
      <c r="AO398" s="35"/>
      <c r="AP398" s="36"/>
      <c r="AQ398" s="34"/>
      <c r="AR398" s="35"/>
      <c r="AS398" s="35"/>
      <c r="AT398" s="35"/>
      <c r="AU398" s="35"/>
      <c r="AV398" s="35"/>
      <c r="AW398" s="35"/>
      <c r="AX398" s="37"/>
      <c r="AY398" s="34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7"/>
      <c r="BP398" s="38"/>
      <c r="BQ398" s="35"/>
      <c r="BR398" s="39"/>
      <c r="BS398" s="40"/>
      <c r="BT398" s="60"/>
      <c r="BU398" s="41"/>
      <c r="BV398" s="41"/>
      <c r="BW398" s="41"/>
      <c r="BX398" s="42"/>
      <c r="BY398" s="43"/>
    </row>
    <row r="399" spans="1:77" ht="18" customHeight="1">
      <c r="A399" s="66" t="str">
        <f t="shared" si="19"/>
        <v>010001</v>
      </c>
      <c r="B399" s="63" t="s">
        <v>526</v>
      </c>
      <c r="C399" s="62" t="str">
        <f t="shared" si="18"/>
        <v/>
      </c>
      <c r="D399" s="66" t="str">
        <f t="shared" si="20"/>
        <v/>
      </c>
      <c r="E399" s="32"/>
      <c r="F399" s="33"/>
      <c r="G399" s="59"/>
      <c r="H399" s="58"/>
      <c r="I399" s="35"/>
      <c r="J399" s="35"/>
      <c r="K399" s="35"/>
      <c r="L399" s="35"/>
      <c r="M399" s="35"/>
      <c r="N399" s="35"/>
      <c r="O399" s="35"/>
      <c r="P399" s="35"/>
      <c r="Q399" s="34"/>
      <c r="R399" s="35"/>
      <c r="S399" s="35"/>
      <c r="T399" s="35"/>
      <c r="U399" s="35"/>
      <c r="V399" s="35"/>
      <c r="W399" s="35"/>
      <c r="X399" s="35"/>
      <c r="Y399" s="35"/>
      <c r="Z399" s="36"/>
      <c r="AA399" s="34"/>
      <c r="AB399" s="35"/>
      <c r="AC399" s="35"/>
      <c r="AD399" s="35"/>
      <c r="AE399" s="36"/>
      <c r="AF399" s="34"/>
      <c r="AG399" s="35"/>
      <c r="AH399" s="35"/>
      <c r="AI399" s="35"/>
      <c r="AJ399" s="35"/>
      <c r="AK399" s="35"/>
      <c r="AL399" s="35"/>
      <c r="AM399" s="35"/>
      <c r="AN399" s="35"/>
      <c r="AO399" s="35"/>
      <c r="AP399" s="36"/>
      <c r="AQ399" s="34"/>
      <c r="AR399" s="35"/>
      <c r="AS399" s="35"/>
      <c r="AT399" s="35"/>
      <c r="AU399" s="35"/>
      <c r="AV399" s="35"/>
      <c r="AW399" s="35"/>
      <c r="AX399" s="37"/>
      <c r="AY399" s="34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7"/>
      <c r="BP399" s="38"/>
      <c r="BQ399" s="35"/>
      <c r="BR399" s="39"/>
      <c r="BS399" s="40"/>
      <c r="BT399" s="60"/>
      <c r="BU399" s="41"/>
      <c r="BV399" s="41"/>
      <c r="BW399" s="41"/>
      <c r="BX399" s="42"/>
      <c r="BY399" s="43"/>
    </row>
    <row r="400" spans="1:77" ht="18" customHeight="1">
      <c r="A400" s="66" t="str">
        <f t="shared" si="19"/>
        <v>010001</v>
      </c>
      <c r="B400" s="63" t="s">
        <v>527</v>
      </c>
      <c r="C400" s="62" t="str">
        <f t="shared" si="18"/>
        <v/>
      </c>
      <c r="D400" s="66" t="str">
        <f t="shared" si="20"/>
        <v/>
      </c>
      <c r="E400" s="32"/>
      <c r="F400" s="33"/>
      <c r="G400" s="59"/>
      <c r="H400" s="58"/>
      <c r="I400" s="35"/>
      <c r="J400" s="35"/>
      <c r="K400" s="35"/>
      <c r="L400" s="35"/>
      <c r="M400" s="35"/>
      <c r="N400" s="35"/>
      <c r="O400" s="35"/>
      <c r="P400" s="35"/>
      <c r="Q400" s="34"/>
      <c r="R400" s="35"/>
      <c r="S400" s="35"/>
      <c r="T400" s="35"/>
      <c r="U400" s="35"/>
      <c r="V400" s="35"/>
      <c r="W400" s="35"/>
      <c r="X400" s="35"/>
      <c r="Y400" s="35"/>
      <c r="Z400" s="36"/>
      <c r="AA400" s="34"/>
      <c r="AB400" s="35"/>
      <c r="AC400" s="35"/>
      <c r="AD400" s="35"/>
      <c r="AE400" s="36"/>
      <c r="AF400" s="34"/>
      <c r="AG400" s="35"/>
      <c r="AH400" s="35"/>
      <c r="AI400" s="35"/>
      <c r="AJ400" s="35"/>
      <c r="AK400" s="35"/>
      <c r="AL400" s="35"/>
      <c r="AM400" s="35"/>
      <c r="AN400" s="35"/>
      <c r="AO400" s="35"/>
      <c r="AP400" s="36"/>
      <c r="AQ400" s="34"/>
      <c r="AR400" s="35"/>
      <c r="AS400" s="35"/>
      <c r="AT400" s="35"/>
      <c r="AU400" s="35"/>
      <c r="AV400" s="35"/>
      <c r="AW400" s="35"/>
      <c r="AX400" s="37"/>
      <c r="AY400" s="34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7"/>
      <c r="BP400" s="38"/>
      <c r="BQ400" s="35"/>
      <c r="BR400" s="39"/>
      <c r="BS400" s="40"/>
      <c r="BT400" s="60"/>
      <c r="BU400" s="41"/>
      <c r="BV400" s="41"/>
      <c r="BW400" s="41"/>
      <c r="BX400" s="42"/>
      <c r="BY400" s="43"/>
    </row>
    <row r="401" spans="1:77" ht="18" customHeight="1">
      <c r="A401" s="66" t="str">
        <f t="shared" si="19"/>
        <v>010001</v>
      </c>
      <c r="B401" s="63" t="s">
        <v>528</v>
      </c>
      <c r="C401" s="62" t="str">
        <f t="shared" si="18"/>
        <v/>
      </c>
      <c r="D401" s="66" t="str">
        <f t="shared" si="20"/>
        <v/>
      </c>
      <c r="E401" s="32"/>
      <c r="F401" s="33"/>
      <c r="G401" s="59"/>
      <c r="H401" s="58"/>
      <c r="I401" s="35"/>
      <c r="J401" s="35"/>
      <c r="K401" s="35"/>
      <c r="L401" s="35"/>
      <c r="M401" s="35"/>
      <c r="N401" s="35"/>
      <c r="O401" s="35"/>
      <c r="P401" s="35"/>
      <c r="Q401" s="34"/>
      <c r="R401" s="35"/>
      <c r="S401" s="35"/>
      <c r="T401" s="35"/>
      <c r="U401" s="35"/>
      <c r="V401" s="35"/>
      <c r="W401" s="35"/>
      <c r="X401" s="35"/>
      <c r="Y401" s="35"/>
      <c r="Z401" s="36"/>
      <c r="AA401" s="34"/>
      <c r="AB401" s="35"/>
      <c r="AC401" s="35"/>
      <c r="AD401" s="35"/>
      <c r="AE401" s="36"/>
      <c r="AF401" s="34"/>
      <c r="AG401" s="35"/>
      <c r="AH401" s="35"/>
      <c r="AI401" s="35"/>
      <c r="AJ401" s="35"/>
      <c r="AK401" s="35"/>
      <c r="AL401" s="35"/>
      <c r="AM401" s="35"/>
      <c r="AN401" s="35"/>
      <c r="AO401" s="35"/>
      <c r="AP401" s="36"/>
      <c r="AQ401" s="34"/>
      <c r="AR401" s="35"/>
      <c r="AS401" s="35"/>
      <c r="AT401" s="35"/>
      <c r="AU401" s="35"/>
      <c r="AV401" s="35"/>
      <c r="AW401" s="35"/>
      <c r="AX401" s="37"/>
      <c r="AY401" s="34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7"/>
      <c r="BP401" s="38"/>
      <c r="BQ401" s="35"/>
      <c r="BR401" s="39"/>
      <c r="BS401" s="40"/>
      <c r="BT401" s="60"/>
      <c r="BU401" s="41"/>
      <c r="BV401" s="41"/>
      <c r="BW401" s="41"/>
      <c r="BX401" s="42"/>
      <c r="BY401" s="43"/>
    </row>
    <row r="402" spans="1:77" ht="18" customHeight="1">
      <c r="A402" s="66" t="str">
        <f t="shared" si="19"/>
        <v>010001</v>
      </c>
      <c r="B402" s="63" t="s">
        <v>529</v>
      </c>
      <c r="C402" s="62" t="str">
        <f t="shared" si="18"/>
        <v/>
      </c>
      <c r="D402" s="66" t="str">
        <f t="shared" si="20"/>
        <v/>
      </c>
      <c r="E402" s="32"/>
      <c r="F402" s="33"/>
      <c r="G402" s="59"/>
      <c r="H402" s="58"/>
      <c r="I402" s="35"/>
      <c r="J402" s="35"/>
      <c r="K402" s="35"/>
      <c r="L402" s="35"/>
      <c r="M402" s="35"/>
      <c r="N402" s="35"/>
      <c r="O402" s="35"/>
      <c r="P402" s="35"/>
      <c r="Q402" s="34"/>
      <c r="R402" s="35"/>
      <c r="S402" s="35"/>
      <c r="T402" s="35"/>
      <c r="U402" s="35"/>
      <c r="V402" s="35"/>
      <c r="W402" s="35"/>
      <c r="X402" s="35"/>
      <c r="Y402" s="35"/>
      <c r="Z402" s="36"/>
      <c r="AA402" s="34"/>
      <c r="AB402" s="35"/>
      <c r="AC402" s="35"/>
      <c r="AD402" s="35"/>
      <c r="AE402" s="36"/>
      <c r="AF402" s="34"/>
      <c r="AG402" s="35"/>
      <c r="AH402" s="35"/>
      <c r="AI402" s="35"/>
      <c r="AJ402" s="35"/>
      <c r="AK402" s="35"/>
      <c r="AL402" s="35"/>
      <c r="AM402" s="35"/>
      <c r="AN402" s="35"/>
      <c r="AO402" s="35"/>
      <c r="AP402" s="36"/>
      <c r="AQ402" s="34"/>
      <c r="AR402" s="35"/>
      <c r="AS402" s="35"/>
      <c r="AT402" s="35"/>
      <c r="AU402" s="35"/>
      <c r="AV402" s="35"/>
      <c r="AW402" s="35"/>
      <c r="AX402" s="37"/>
      <c r="AY402" s="34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7"/>
      <c r="BP402" s="38"/>
      <c r="BQ402" s="35"/>
      <c r="BR402" s="39"/>
      <c r="BS402" s="40"/>
      <c r="BT402" s="60"/>
      <c r="BU402" s="41"/>
      <c r="BV402" s="41"/>
      <c r="BW402" s="41"/>
      <c r="BX402" s="42"/>
      <c r="BY402" s="43"/>
    </row>
    <row r="403" spans="1:77" ht="17.350000000000001" customHeight="1">
      <c r="A403" s="66" t="str">
        <f t="shared" si="19"/>
        <v>010001</v>
      </c>
      <c r="B403" s="63" t="s">
        <v>530</v>
      </c>
      <c r="C403" s="62" t="str">
        <f t="shared" si="18"/>
        <v/>
      </c>
      <c r="D403" s="66" t="str">
        <f t="shared" si="20"/>
        <v/>
      </c>
      <c r="E403" s="32"/>
      <c r="F403" s="33"/>
      <c r="G403" s="59"/>
      <c r="H403" s="58"/>
      <c r="I403" s="35"/>
      <c r="J403" s="35"/>
      <c r="K403" s="35"/>
      <c r="L403" s="35"/>
      <c r="M403" s="35"/>
      <c r="N403" s="35"/>
      <c r="O403" s="35"/>
      <c r="P403" s="35"/>
      <c r="Q403" s="34"/>
      <c r="R403" s="35"/>
      <c r="S403" s="35"/>
      <c r="T403" s="35"/>
      <c r="U403" s="35"/>
      <c r="V403" s="35"/>
      <c r="W403" s="35"/>
      <c r="X403" s="35"/>
      <c r="Y403" s="35"/>
      <c r="Z403" s="36"/>
      <c r="AA403" s="34"/>
      <c r="AB403" s="35"/>
      <c r="AC403" s="35"/>
      <c r="AD403" s="35"/>
      <c r="AE403" s="36"/>
      <c r="AF403" s="34"/>
      <c r="AG403" s="35"/>
      <c r="AH403" s="35"/>
      <c r="AI403" s="35"/>
      <c r="AJ403" s="35"/>
      <c r="AK403" s="35"/>
      <c r="AL403" s="35"/>
      <c r="AM403" s="35"/>
      <c r="AN403" s="35"/>
      <c r="AO403" s="35"/>
      <c r="AP403" s="36"/>
      <c r="AQ403" s="34"/>
      <c r="AR403" s="35"/>
      <c r="AS403" s="35"/>
      <c r="AT403" s="35"/>
      <c r="AU403" s="35"/>
      <c r="AV403" s="35"/>
      <c r="AW403" s="35"/>
      <c r="AX403" s="37"/>
      <c r="AY403" s="34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7"/>
      <c r="BP403" s="38"/>
      <c r="BQ403" s="35"/>
      <c r="BR403" s="39"/>
      <c r="BS403" s="40"/>
      <c r="BT403" s="60"/>
      <c r="BU403" s="41"/>
      <c r="BV403" s="41"/>
      <c r="BW403" s="41"/>
      <c r="BX403" s="42"/>
      <c r="BY403" s="43"/>
    </row>
    <row r="404" spans="1:77" ht="17.350000000000001" customHeight="1">
      <c r="A404" s="66" t="str">
        <f t="shared" si="19"/>
        <v>010001</v>
      </c>
      <c r="B404" s="63" t="s">
        <v>531</v>
      </c>
      <c r="C404" s="62" t="str">
        <f t="shared" si="18"/>
        <v/>
      </c>
      <c r="D404" s="66" t="str">
        <f t="shared" si="20"/>
        <v/>
      </c>
      <c r="E404" s="32"/>
      <c r="F404" s="33"/>
      <c r="G404" s="59"/>
      <c r="H404" s="58"/>
      <c r="I404" s="35"/>
      <c r="J404" s="35"/>
      <c r="K404" s="35"/>
      <c r="L404" s="35"/>
      <c r="M404" s="35"/>
      <c r="N404" s="35"/>
      <c r="O404" s="35"/>
      <c r="P404" s="35"/>
      <c r="Q404" s="34"/>
      <c r="R404" s="35"/>
      <c r="S404" s="35"/>
      <c r="T404" s="35"/>
      <c r="U404" s="35"/>
      <c r="V404" s="35"/>
      <c r="W404" s="35"/>
      <c r="X404" s="35"/>
      <c r="Y404" s="35"/>
      <c r="Z404" s="36"/>
      <c r="AA404" s="34"/>
      <c r="AB404" s="35"/>
      <c r="AC404" s="35"/>
      <c r="AD404" s="35"/>
      <c r="AE404" s="36"/>
      <c r="AF404" s="34"/>
      <c r="AG404" s="35"/>
      <c r="AH404" s="35"/>
      <c r="AI404" s="35"/>
      <c r="AJ404" s="35"/>
      <c r="AK404" s="35"/>
      <c r="AL404" s="35"/>
      <c r="AM404" s="35"/>
      <c r="AN404" s="35"/>
      <c r="AO404" s="35"/>
      <c r="AP404" s="36"/>
      <c r="AQ404" s="34"/>
      <c r="AR404" s="35"/>
      <c r="AS404" s="35"/>
      <c r="AT404" s="35"/>
      <c r="AU404" s="35"/>
      <c r="AV404" s="35"/>
      <c r="AW404" s="35"/>
      <c r="AX404" s="37"/>
      <c r="AY404" s="34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7"/>
      <c r="BP404" s="38"/>
      <c r="BQ404" s="35"/>
      <c r="BR404" s="39"/>
      <c r="BS404" s="40"/>
      <c r="BT404" s="60"/>
      <c r="BU404" s="41"/>
      <c r="BV404" s="41"/>
      <c r="BW404" s="41"/>
      <c r="BX404" s="42"/>
      <c r="BY404" s="43"/>
    </row>
    <row r="405" spans="1:77" ht="17.350000000000001" customHeight="1">
      <c r="A405" s="66" t="str">
        <f t="shared" si="19"/>
        <v>010001</v>
      </c>
      <c r="B405" s="63" t="s">
        <v>532</v>
      </c>
      <c r="C405" s="62" t="str">
        <f t="shared" si="18"/>
        <v/>
      </c>
      <c r="D405" s="66" t="str">
        <f t="shared" si="20"/>
        <v/>
      </c>
      <c r="E405" s="32"/>
      <c r="F405" s="33"/>
      <c r="G405" s="59"/>
      <c r="H405" s="58"/>
      <c r="I405" s="35"/>
      <c r="J405" s="35"/>
      <c r="K405" s="35"/>
      <c r="L405" s="35"/>
      <c r="M405" s="35"/>
      <c r="N405" s="35"/>
      <c r="O405" s="35"/>
      <c r="P405" s="35"/>
      <c r="Q405" s="34"/>
      <c r="R405" s="35"/>
      <c r="S405" s="35"/>
      <c r="T405" s="35"/>
      <c r="U405" s="35"/>
      <c r="V405" s="35"/>
      <c r="W405" s="35"/>
      <c r="X405" s="35"/>
      <c r="Y405" s="35"/>
      <c r="Z405" s="36"/>
      <c r="AA405" s="34"/>
      <c r="AB405" s="35"/>
      <c r="AC405" s="35"/>
      <c r="AD405" s="35"/>
      <c r="AE405" s="36"/>
      <c r="AF405" s="34"/>
      <c r="AG405" s="35"/>
      <c r="AH405" s="35"/>
      <c r="AI405" s="35"/>
      <c r="AJ405" s="35"/>
      <c r="AK405" s="35"/>
      <c r="AL405" s="35"/>
      <c r="AM405" s="35"/>
      <c r="AN405" s="35"/>
      <c r="AO405" s="35"/>
      <c r="AP405" s="36"/>
      <c r="AQ405" s="34"/>
      <c r="AR405" s="35"/>
      <c r="AS405" s="35"/>
      <c r="AT405" s="35"/>
      <c r="AU405" s="35"/>
      <c r="AV405" s="35"/>
      <c r="AW405" s="35"/>
      <c r="AX405" s="37"/>
      <c r="AY405" s="34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7"/>
      <c r="BP405" s="38"/>
      <c r="BQ405" s="35"/>
      <c r="BR405" s="39"/>
      <c r="BS405" s="40"/>
      <c r="BT405" s="60"/>
      <c r="BU405" s="41"/>
      <c r="BV405" s="41"/>
      <c r="BW405" s="41"/>
      <c r="BX405" s="42"/>
      <c r="BY405" s="43"/>
    </row>
    <row r="406" spans="1:77" ht="17.350000000000001" customHeight="1">
      <c r="A406" s="66" t="str">
        <f t="shared" si="19"/>
        <v>010001</v>
      </c>
      <c r="B406" s="63" t="s">
        <v>533</v>
      </c>
      <c r="C406" s="62" t="str">
        <f t="shared" si="18"/>
        <v/>
      </c>
      <c r="D406" s="66" t="str">
        <f t="shared" si="20"/>
        <v/>
      </c>
      <c r="E406" s="32"/>
      <c r="F406" s="33"/>
      <c r="G406" s="59"/>
      <c r="H406" s="58"/>
      <c r="I406" s="35"/>
      <c r="J406" s="35"/>
      <c r="K406" s="35"/>
      <c r="L406" s="35"/>
      <c r="M406" s="35"/>
      <c r="N406" s="35"/>
      <c r="O406" s="35"/>
      <c r="P406" s="35"/>
      <c r="Q406" s="34"/>
      <c r="R406" s="35"/>
      <c r="S406" s="35"/>
      <c r="T406" s="35"/>
      <c r="U406" s="35"/>
      <c r="V406" s="35"/>
      <c r="W406" s="35"/>
      <c r="X406" s="35"/>
      <c r="Y406" s="35"/>
      <c r="Z406" s="36"/>
      <c r="AA406" s="34"/>
      <c r="AB406" s="35"/>
      <c r="AC406" s="35"/>
      <c r="AD406" s="35"/>
      <c r="AE406" s="36"/>
      <c r="AF406" s="34"/>
      <c r="AG406" s="35"/>
      <c r="AH406" s="35"/>
      <c r="AI406" s="35"/>
      <c r="AJ406" s="35"/>
      <c r="AK406" s="35"/>
      <c r="AL406" s="35"/>
      <c r="AM406" s="35"/>
      <c r="AN406" s="35"/>
      <c r="AO406" s="35"/>
      <c r="AP406" s="36"/>
      <c r="AQ406" s="34"/>
      <c r="AR406" s="35"/>
      <c r="AS406" s="35"/>
      <c r="AT406" s="35"/>
      <c r="AU406" s="35"/>
      <c r="AV406" s="35"/>
      <c r="AW406" s="35"/>
      <c r="AX406" s="37"/>
      <c r="AY406" s="34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7"/>
      <c r="BP406" s="38"/>
      <c r="BQ406" s="35"/>
      <c r="BR406" s="39"/>
      <c r="BS406" s="40"/>
      <c r="BT406" s="60"/>
      <c r="BU406" s="41"/>
      <c r="BV406" s="41"/>
      <c r="BW406" s="41"/>
      <c r="BX406" s="42"/>
      <c r="BY406" s="43"/>
    </row>
    <row r="407" spans="1:77" ht="17.350000000000001" customHeight="1">
      <c r="A407" s="66" t="str">
        <f t="shared" si="19"/>
        <v>010001</v>
      </c>
      <c r="B407" s="63" t="s">
        <v>534</v>
      </c>
      <c r="C407" s="62" t="str">
        <f t="shared" si="18"/>
        <v/>
      </c>
      <c r="D407" s="66" t="str">
        <f t="shared" si="20"/>
        <v/>
      </c>
      <c r="E407" s="32"/>
      <c r="F407" s="33"/>
      <c r="G407" s="59"/>
      <c r="H407" s="58"/>
      <c r="I407" s="35"/>
      <c r="J407" s="35"/>
      <c r="K407" s="35"/>
      <c r="L407" s="35"/>
      <c r="M407" s="35"/>
      <c r="N407" s="35"/>
      <c r="O407" s="35"/>
      <c r="P407" s="35"/>
      <c r="Q407" s="34"/>
      <c r="R407" s="35"/>
      <c r="S407" s="35"/>
      <c r="T407" s="35"/>
      <c r="U407" s="35"/>
      <c r="V407" s="35"/>
      <c r="W407" s="35"/>
      <c r="X407" s="35"/>
      <c r="Y407" s="35"/>
      <c r="Z407" s="36"/>
      <c r="AA407" s="34"/>
      <c r="AB407" s="35"/>
      <c r="AC407" s="35"/>
      <c r="AD407" s="35"/>
      <c r="AE407" s="36"/>
      <c r="AF407" s="34"/>
      <c r="AG407" s="35"/>
      <c r="AH407" s="35"/>
      <c r="AI407" s="35"/>
      <c r="AJ407" s="35"/>
      <c r="AK407" s="35"/>
      <c r="AL407" s="35"/>
      <c r="AM407" s="35"/>
      <c r="AN407" s="35"/>
      <c r="AO407" s="35"/>
      <c r="AP407" s="36"/>
      <c r="AQ407" s="34"/>
      <c r="AR407" s="35"/>
      <c r="AS407" s="35"/>
      <c r="AT407" s="35"/>
      <c r="AU407" s="35"/>
      <c r="AV407" s="35"/>
      <c r="AW407" s="35"/>
      <c r="AX407" s="37"/>
      <c r="AY407" s="34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7"/>
      <c r="BP407" s="38"/>
      <c r="BQ407" s="35"/>
      <c r="BR407" s="39"/>
      <c r="BS407" s="40"/>
      <c r="BT407" s="60"/>
      <c r="BU407" s="41"/>
      <c r="BV407" s="41"/>
      <c r="BW407" s="41"/>
      <c r="BX407" s="42"/>
      <c r="BY407" s="43"/>
    </row>
    <row r="408" spans="1:77" ht="17.350000000000001" customHeight="1">
      <c r="A408" s="66" t="str">
        <f t="shared" si="19"/>
        <v>010001</v>
      </c>
      <c r="B408" s="63" t="s">
        <v>535</v>
      </c>
      <c r="C408" s="62" t="str">
        <f t="shared" si="18"/>
        <v/>
      </c>
      <c r="D408" s="66" t="str">
        <f t="shared" si="20"/>
        <v/>
      </c>
      <c r="E408" s="32"/>
      <c r="F408" s="33"/>
      <c r="G408" s="59"/>
      <c r="H408" s="58"/>
      <c r="I408" s="35"/>
      <c r="J408" s="35"/>
      <c r="K408" s="35"/>
      <c r="L408" s="35"/>
      <c r="M408" s="35"/>
      <c r="N408" s="35"/>
      <c r="O408" s="35"/>
      <c r="P408" s="35"/>
      <c r="Q408" s="34"/>
      <c r="R408" s="35"/>
      <c r="S408" s="35"/>
      <c r="T408" s="35"/>
      <c r="U408" s="35"/>
      <c r="V408" s="35"/>
      <c r="W408" s="35"/>
      <c r="X408" s="35"/>
      <c r="Y408" s="35"/>
      <c r="Z408" s="36"/>
      <c r="AA408" s="34"/>
      <c r="AB408" s="35"/>
      <c r="AC408" s="35"/>
      <c r="AD408" s="35"/>
      <c r="AE408" s="36"/>
      <c r="AF408" s="34"/>
      <c r="AG408" s="35"/>
      <c r="AH408" s="35"/>
      <c r="AI408" s="35"/>
      <c r="AJ408" s="35"/>
      <c r="AK408" s="35"/>
      <c r="AL408" s="35"/>
      <c r="AM408" s="35"/>
      <c r="AN408" s="35"/>
      <c r="AO408" s="35"/>
      <c r="AP408" s="36"/>
      <c r="AQ408" s="34"/>
      <c r="AR408" s="35"/>
      <c r="AS408" s="35"/>
      <c r="AT408" s="35"/>
      <c r="AU408" s="35"/>
      <c r="AV408" s="35"/>
      <c r="AW408" s="35"/>
      <c r="AX408" s="37"/>
      <c r="AY408" s="34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7"/>
      <c r="BP408" s="38"/>
      <c r="BQ408" s="35"/>
      <c r="BR408" s="39"/>
      <c r="BS408" s="40"/>
      <c r="BT408" s="60"/>
      <c r="BU408" s="41"/>
      <c r="BV408" s="41"/>
      <c r="BW408" s="41"/>
      <c r="BX408" s="42"/>
      <c r="BY408" s="43"/>
    </row>
    <row r="409" spans="1:77" ht="17.350000000000001" customHeight="1">
      <c r="A409" s="66" t="str">
        <f t="shared" si="19"/>
        <v>010001</v>
      </c>
      <c r="B409" s="63" t="s">
        <v>536</v>
      </c>
      <c r="C409" s="62" t="str">
        <f t="shared" si="18"/>
        <v/>
      </c>
      <c r="D409" s="66" t="str">
        <f t="shared" si="20"/>
        <v/>
      </c>
      <c r="E409" s="32"/>
      <c r="F409" s="33"/>
      <c r="G409" s="59"/>
      <c r="H409" s="58"/>
      <c r="I409" s="35"/>
      <c r="J409" s="35"/>
      <c r="K409" s="35"/>
      <c r="L409" s="35"/>
      <c r="M409" s="35"/>
      <c r="N409" s="35"/>
      <c r="O409" s="35"/>
      <c r="P409" s="35"/>
      <c r="Q409" s="34"/>
      <c r="R409" s="35"/>
      <c r="S409" s="35"/>
      <c r="T409" s="35"/>
      <c r="U409" s="35"/>
      <c r="V409" s="35"/>
      <c r="W409" s="35"/>
      <c r="X409" s="35"/>
      <c r="Y409" s="35"/>
      <c r="Z409" s="36"/>
      <c r="AA409" s="34"/>
      <c r="AB409" s="35"/>
      <c r="AC409" s="35"/>
      <c r="AD409" s="35"/>
      <c r="AE409" s="36"/>
      <c r="AF409" s="34"/>
      <c r="AG409" s="35"/>
      <c r="AH409" s="35"/>
      <c r="AI409" s="35"/>
      <c r="AJ409" s="35"/>
      <c r="AK409" s="35"/>
      <c r="AL409" s="35"/>
      <c r="AM409" s="35"/>
      <c r="AN409" s="35"/>
      <c r="AO409" s="35"/>
      <c r="AP409" s="36"/>
      <c r="AQ409" s="34"/>
      <c r="AR409" s="35"/>
      <c r="AS409" s="35"/>
      <c r="AT409" s="35"/>
      <c r="AU409" s="35"/>
      <c r="AV409" s="35"/>
      <c r="AW409" s="35"/>
      <c r="AX409" s="37"/>
      <c r="AY409" s="34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7"/>
      <c r="BP409" s="38"/>
      <c r="BQ409" s="35"/>
      <c r="BR409" s="39"/>
      <c r="BS409" s="40"/>
      <c r="BT409" s="60"/>
      <c r="BU409" s="41"/>
      <c r="BV409" s="41"/>
      <c r="BW409" s="41"/>
      <c r="BX409" s="42"/>
      <c r="BY409" s="43"/>
    </row>
    <row r="410" spans="1:77" ht="17.350000000000001" customHeight="1">
      <c r="A410" s="66" t="str">
        <f t="shared" si="19"/>
        <v>010001</v>
      </c>
      <c r="B410" s="63" t="s">
        <v>537</v>
      </c>
      <c r="C410" s="62" t="str">
        <f t="shared" si="18"/>
        <v/>
      </c>
      <c r="D410" s="66" t="str">
        <f t="shared" si="20"/>
        <v/>
      </c>
      <c r="E410" s="32"/>
      <c r="F410" s="33"/>
      <c r="G410" s="59"/>
      <c r="H410" s="58"/>
      <c r="I410" s="35"/>
      <c r="J410" s="35"/>
      <c r="K410" s="35"/>
      <c r="L410" s="35"/>
      <c r="M410" s="35"/>
      <c r="N410" s="35"/>
      <c r="O410" s="35"/>
      <c r="P410" s="35"/>
      <c r="Q410" s="34"/>
      <c r="R410" s="35"/>
      <c r="S410" s="35"/>
      <c r="T410" s="35"/>
      <c r="U410" s="35"/>
      <c r="V410" s="35"/>
      <c r="W410" s="35"/>
      <c r="X410" s="35"/>
      <c r="Y410" s="35"/>
      <c r="Z410" s="36"/>
      <c r="AA410" s="34"/>
      <c r="AB410" s="35"/>
      <c r="AC410" s="35"/>
      <c r="AD410" s="35"/>
      <c r="AE410" s="36"/>
      <c r="AF410" s="34"/>
      <c r="AG410" s="35"/>
      <c r="AH410" s="35"/>
      <c r="AI410" s="35"/>
      <c r="AJ410" s="35"/>
      <c r="AK410" s="35"/>
      <c r="AL410" s="35"/>
      <c r="AM410" s="35"/>
      <c r="AN410" s="35"/>
      <c r="AO410" s="35"/>
      <c r="AP410" s="36"/>
      <c r="AQ410" s="34"/>
      <c r="AR410" s="35"/>
      <c r="AS410" s="35"/>
      <c r="AT410" s="35"/>
      <c r="AU410" s="35"/>
      <c r="AV410" s="35"/>
      <c r="AW410" s="35"/>
      <c r="AX410" s="37"/>
      <c r="AY410" s="34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7"/>
      <c r="BP410" s="38"/>
      <c r="BQ410" s="35"/>
      <c r="BR410" s="39"/>
      <c r="BS410" s="40"/>
      <c r="BT410" s="60"/>
      <c r="BU410" s="41"/>
      <c r="BV410" s="41"/>
      <c r="BW410" s="41"/>
      <c r="BX410" s="42"/>
      <c r="BY410" s="43"/>
    </row>
    <row r="411" spans="1:77" ht="17.350000000000001" customHeight="1">
      <c r="A411" s="66" t="str">
        <f t="shared" si="19"/>
        <v>010001</v>
      </c>
      <c r="B411" s="63" t="s">
        <v>538</v>
      </c>
      <c r="C411" s="62" t="str">
        <f t="shared" si="18"/>
        <v/>
      </c>
      <c r="D411" s="66" t="str">
        <f t="shared" si="20"/>
        <v/>
      </c>
      <c r="E411" s="32"/>
      <c r="F411" s="33"/>
      <c r="G411" s="59"/>
      <c r="H411" s="58"/>
      <c r="I411" s="35"/>
      <c r="J411" s="35"/>
      <c r="K411" s="35"/>
      <c r="L411" s="35"/>
      <c r="M411" s="35"/>
      <c r="N411" s="35"/>
      <c r="O411" s="35"/>
      <c r="P411" s="35"/>
      <c r="Q411" s="34"/>
      <c r="R411" s="35"/>
      <c r="S411" s="35"/>
      <c r="T411" s="35"/>
      <c r="U411" s="35"/>
      <c r="V411" s="35"/>
      <c r="W411" s="35"/>
      <c r="X411" s="35"/>
      <c r="Y411" s="35"/>
      <c r="Z411" s="36"/>
      <c r="AA411" s="34"/>
      <c r="AB411" s="35"/>
      <c r="AC411" s="35"/>
      <c r="AD411" s="35"/>
      <c r="AE411" s="36"/>
      <c r="AF411" s="34"/>
      <c r="AG411" s="35"/>
      <c r="AH411" s="35"/>
      <c r="AI411" s="35"/>
      <c r="AJ411" s="35"/>
      <c r="AK411" s="35"/>
      <c r="AL411" s="35"/>
      <c r="AM411" s="35"/>
      <c r="AN411" s="35"/>
      <c r="AO411" s="35"/>
      <c r="AP411" s="36"/>
      <c r="AQ411" s="34"/>
      <c r="AR411" s="35"/>
      <c r="AS411" s="35"/>
      <c r="AT411" s="35"/>
      <c r="AU411" s="35"/>
      <c r="AV411" s="35"/>
      <c r="AW411" s="35"/>
      <c r="AX411" s="37"/>
      <c r="AY411" s="34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7"/>
      <c r="BP411" s="38"/>
      <c r="BQ411" s="35"/>
      <c r="BR411" s="39"/>
      <c r="BS411" s="40"/>
      <c r="BT411" s="60"/>
      <c r="BU411" s="41"/>
      <c r="BV411" s="41"/>
      <c r="BW411" s="41"/>
      <c r="BX411" s="42"/>
      <c r="BY411" s="43"/>
    </row>
    <row r="412" spans="1:77" ht="17.350000000000001" customHeight="1">
      <c r="A412" s="66" t="str">
        <f t="shared" si="19"/>
        <v>010001</v>
      </c>
      <c r="B412" s="63" t="s">
        <v>539</v>
      </c>
      <c r="C412" s="62" t="str">
        <f t="shared" si="18"/>
        <v/>
      </c>
      <c r="D412" s="66" t="str">
        <f t="shared" si="20"/>
        <v/>
      </c>
      <c r="E412" s="32"/>
      <c r="F412" s="33"/>
      <c r="G412" s="43"/>
      <c r="H412" s="58"/>
      <c r="I412" s="35"/>
      <c r="J412" s="35"/>
      <c r="K412" s="35"/>
      <c r="L412" s="35"/>
      <c r="M412" s="35"/>
      <c r="N412" s="35"/>
      <c r="O412" s="35"/>
      <c r="P412" s="35"/>
      <c r="Q412" s="34"/>
      <c r="R412" s="35"/>
      <c r="S412" s="35"/>
      <c r="T412" s="35"/>
      <c r="U412" s="35"/>
      <c r="V412" s="35"/>
      <c r="W412" s="35"/>
      <c r="X412" s="35"/>
      <c r="Y412" s="35"/>
      <c r="Z412" s="36"/>
      <c r="AA412" s="34"/>
      <c r="AB412" s="35"/>
      <c r="AC412" s="35"/>
      <c r="AD412" s="35"/>
      <c r="AE412" s="36"/>
      <c r="AF412" s="34"/>
      <c r="AG412" s="35"/>
      <c r="AH412" s="35"/>
      <c r="AI412" s="35"/>
      <c r="AJ412" s="35"/>
      <c r="AK412" s="35"/>
      <c r="AL412" s="35"/>
      <c r="AM412" s="35"/>
      <c r="AN412" s="35"/>
      <c r="AO412" s="35"/>
      <c r="AP412" s="36"/>
      <c r="AQ412" s="34"/>
      <c r="AR412" s="35"/>
      <c r="AS412" s="35"/>
      <c r="AT412" s="35"/>
      <c r="AU412" s="35"/>
      <c r="AV412" s="35"/>
      <c r="AW412" s="35"/>
      <c r="AX412" s="37"/>
      <c r="AY412" s="34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7"/>
      <c r="BP412" s="38"/>
      <c r="BQ412" s="35"/>
      <c r="BR412" s="39"/>
      <c r="BS412" s="40"/>
      <c r="BT412" s="60"/>
      <c r="BU412" s="41"/>
      <c r="BV412" s="41"/>
      <c r="BW412" s="41"/>
      <c r="BX412" s="42"/>
      <c r="BY412" s="43"/>
    </row>
    <row r="413" spans="1:77" ht="17.350000000000001" customHeight="1">
      <c r="A413" s="66" t="str">
        <f t="shared" si="19"/>
        <v>010001</v>
      </c>
      <c r="B413" s="63" t="s">
        <v>540</v>
      </c>
      <c r="C413" s="62" t="str">
        <f t="shared" si="18"/>
        <v/>
      </c>
      <c r="D413" s="66" t="str">
        <f t="shared" si="20"/>
        <v/>
      </c>
      <c r="E413" s="32"/>
      <c r="F413" s="33"/>
      <c r="G413" s="59"/>
      <c r="H413" s="58"/>
      <c r="I413" s="35"/>
      <c r="J413" s="35"/>
      <c r="K413" s="35"/>
      <c r="L413" s="35"/>
      <c r="M413" s="35"/>
      <c r="N413" s="35"/>
      <c r="O413" s="35"/>
      <c r="P413" s="35"/>
      <c r="Q413" s="34"/>
      <c r="R413" s="35"/>
      <c r="S413" s="35"/>
      <c r="T413" s="35"/>
      <c r="U413" s="35"/>
      <c r="V413" s="35"/>
      <c r="W413" s="35"/>
      <c r="X413" s="35"/>
      <c r="Y413" s="35"/>
      <c r="Z413" s="36"/>
      <c r="AA413" s="34"/>
      <c r="AB413" s="35"/>
      <c r="AC413" s="35"/>
      <c r="AD413" s="35"/>
      <c r="AE413" s="36"/>
      <c r="AF413" s="34"/>
      <c r="AG413" s="35"/>
      <c r="AH413" s="35"/>
      <c r="AI413" s="35"/>
      <c r="AJ413" s="35"/>
      <c r="AK413" s="35"/>
      <c r="AL413" s="35"/>
      <c r="AM413" s="35"/>
      <c r="AN413" s="35"/>
      <c r="AO413" s="35"/>
      <c r="AP413" s="36"/>
      <c r="AQ413" s="34"/>
      <c r="AR413" s="35"/>
      <c r="AS413" s="35"/>
      <c r="AT413" s="35"/>
      <c r="AU413" s="35"/>
      <c r="AV413" s="35"/>
      <c r="AW413" s="35"/>
      <c r="AX413" s="37"/>
      <c r="AY413" s="34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7"/>
      <c r="BP413" s="38"/>
      <c r="BQ413" s="35"/>
      <c r="BR413" s="39"/>
      <c r="BS413" s="40"/>
      <c r="BT413" s="60"/>
      <c r="BU413" s="41"/>
      <c r="BV413" s="41"/>
      <c r="BW413" s="41"/>
      <c r="BX413" s="42"/>
      <c r="BY413" s="43"/>
    </row>
    <row r="414" spans="1:77" ht="17.350000000000001" customHeight="1">
      <c r="A414" s="66" t="str">
        <f t="shared" si="19"/>
        <v>010001</v>
      </c>
      <c r="B414" s="63" t="s">
        <v>541</v>
      </c>
      <c r="C414" s="62" t="str">
        <f t="shared" si="18"/>
        <v/>
      </c>
      <c r="D414" s="66" t="str">
        <f t="shared" si="20"/>
        <v/>
      </c>
      <c r="E414" s="32"/>
      <c r="F414" s="33"/>
      <c r="G414" s="59"/>
      <c r="H414" s="58"/>
      <c r="I414" s="35"/>
      <c r="J414" s="35"/>
      <c r="K414" s="35"/>
      <c r="L414" s="35"/>
      <c r="M414" s="35"/>
      <c r="N414" s="35"/>
      <c r="O414" s="35"/>
      <c r="P414" s="35"/>
      <c r="Q414" s="34"/>
      <c r="R414" s="35"/>
      <c r="S414" s="35"/>
      <c r="T414" s="35"/>
      <c r="U414" s="35"/>
      <c r="V414" s="35"/>
      <c r="W414" s="35"/>
      <c r="X414" s="35"/>
      <c r="Y414" s="35"/>
      <c r="Z414" s="36"/>
      <c r="AA414" s="34"/>
      <c r="AB414" s="35"/>
      <c r="AC414" s="35"/>
      <c r="AD414" s="35"/>
      <c r="AE414" s="36"/>
      <c r="AF414" s="34"/>
      <c r="AG414" s="35"/>
      <c r="AH414" s="35"/>
      <c r="AI414" s="35"/>
      <c r="AJ414" s="35"/>
      <c r="AK414" s="35"/>
      <c r="AL414" s="35"/>
      <c r="AM414" s="35"/>
      <c r="AN414" s="35"/>
      <c r="AO414" s="35"/>
      <c r="AP414" s="36"/>
      <c r="AQ414" s="34"/>
      <c r="AR414" s="35"/>
      <c r="AS414" s="35"/>
      <c r="AT414" s="35"/>
      <c r="AU414" s="35"/>
      <c r="AV414" s="35"/>
      <c r="AW414" s="35"/>
      <c r="AX414" s="37"/>
      <c r="AY414" s="34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7"/>
      <c r="BP414" s="38"/>
      <c r="BQ414" s="35"/>
      <c r="BR414" s="39"/>
      <c r="BS414" s="40"/>
      <c r="BT414" s="60"/>
      <c r="BU414" s="41"/>
      <c r="BV414" s="41"/>
      <c r="BW414" s="41"/>
      <c r="BX414" s="42"/>
      <c r="BY414" s="43"/>
    </row>
    <row r="415" spans="1:77" ht="17.350000000000001" customHeight="1">
      <c r="A415" s="66" t="str">
        <f t="shared" si="19"/>
        <v>010001</v>
      </c>
      <c r="B415" s="63" t="s">
        <v>542</v>
      </c>
      <c r="C415" s="62" t="str">
        <f t="shared" si="18"/>
        <v/>
      </c>
      <c r="D415" s="66" t="str">
        <f t="shared" si="20"/>
        <v/>
      </c>
      <c r="E415" s="32"/>
      <c r="F415" s="33"/>
      <c r="G415" s="59"/>
      <c r="H415" s="58"/>
      <c r="I415" s="35"/>
      <c r="J415" s="35"/>
      <c r="K415" s="35"/>
      <c r="L415" s="35"/>
      <c r="M415" s="35"/>
      <c r="N415" s="35"/>
      <c r="O415" s="35"/>
      <c r="P415" s="35"/>
      <c r="Q415" s="34"/>
      <c r="R415" s="35"/>
      <c r="S415" s="35"/>
      <c r="T415" s="35"/>
      <c r="U415" s="35"/>
      <c r="V415" s="35"/>
      <c r="W415" s="35"/>
      <c r="X415" s="35"/>
      <c r="Y415" s="35"/>
      <c r="Z415" s="36"/>
      <c r="AA415" s="34"/>
      <c r="AB415" s="35"/>
      <c r="AC415" s="35"/>
      <c r="AD415" s="35"/>
      <c r="AE415" s="36"/>
      <c r="AF415" s="34"/>
      <c r="AG415" s="35"/>
      <c r="AH415" s="35"/>
      <c r="AI415" s="35"/>
      <c r="AJ415" s="35"/>
      <c r="AK415" s="35"/>
      <c r="AL415" s="35"/>
      <c r="AM415" s="35"/>
      <c r="AN415" s="35"/>
      <c r="AO415" s="35"/>
      <c r="AP415" s="36"/>
      <c r="AQ415" s="34"/>
      <c r="AR415" s="35"/>
      <c r="AS415" s="35"/>
      <c r="AT415" s="35"/>
      <c r="AU415" s="35"/>
      <c r="AV415" s="35"/>
      <c r="AW415" s="35"/>
      <c r="AX415" s="37"/>
      <c r="AY415" s="34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7"/>
      <c r="BP415" s="38"/>
      <c r="BQ415" s="35"/>
      <c r="BR415" s="39"/>
      <c r="BS415" s="40"/>
      <c r="BT415" s="60"/>
      <c r="BU415" s="41"/>
      <c r="BV415" s="41"/>
      <c r="BW415" s="41"/>
      <c r="BX415" s="42"/>
      <c r="BY415" s="43"/>
    </row>
    <row r="416" spans="1:77" ht="17.350000000000001" customHeight="1">
      <c r="A416" s="66" t="str">
        <f t="shared" si="19"/>
        <v>010001</v>
      </c>
      <c r="B416" s="63" t="s">
        <v>543</v>
      </c>
      <c r="C416" s="62" t="str">
        <f t="shared" si="18"/>
        <v/>
      </c>
      <c r="D416" s="66" t="str">
        <f t="shared" si="20"/>
        <v/>
      </c>
      <c r="E416" s="32"/>
      <c r="F416" s="33"/>
      <c r="G416" s="59"/>
      <c r="H416" s="58"/>
      <c r="I416" s="35"/>
      <c r="J416" s="35"/>
      <c r="K416" s="35"/>
      <c r="L416" s="35"/>
      <c r="M416" s="35"/>
      <c r="N416" s="35"/>
      <c r="O416" s="35"/>
      <c r="P416" s="35"/>
      <c r="Q416" s="34"/>
      <c r="R416" s="35"/>
      <c r="S416" s="35"/>
      <c r="T416" s="35"/>
      <c r="U416" s="35"/>
      <c r="V416" s="35"/>
      <c r="W416" s="35"/>
      <c r="X416" s="35"/>
      <c r="Y416" s="35"/>
      <c r="Z416" s="36"/>
      <c r="AA416" s="34"/>
      <c r="AB416" s="35"/>
      <c r="AC416" s="35"/>
      <c r="AD416" s="35"/>
      <c r="AE416" s="36"/>
      <c r="AF416" s="34"/>
      <c r="AG416" s="35"/>
      <c r="AH416" s="35"/>
      <c r="AI416" s="35"/>
      <c r="AJ416" s="35"/>
      <c r="AK416" s="35"/>
      <c r="AL416" s="35"/>
      <c r="AM416" s="35"/>
      <c r="AN416" s="35"/>
      <c r="AO416" s="35"/>
      <c r="AP416" s="36"/>
      <c r="AQ416" s="34"/>
      <c r="AR416" s="35"/>
      <c r="AS416" s="35"/>
      <c r="AT416" s="35"/>
      <c r="AU416" s="35"/>
      <c r="AV416" s="35"/>
      <c r="AW416" s="35"/>
      <c r="AX416" s="37"/>
      <c r="AY416" s="34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7"/>
      <c r="BP416" s="38"/>
      <c r="BQ416" s="35"/>
      <c r="BR416" s="39"/>
      <c r="BS416" s="40"/>
      <c r="BT416" s="60"/>
      <c r="BU416" s="41"/>
      <c r="BV416" s="41"/>
      <c r="BW416" s="41"/>
      <c r="BX416" s="42"/>
      <c r="BY416" s="43"/>
    </row>
    <row r="417" spans="1:77" ht="17.350000000000001" customHeight="1">
      <c r="A417" s="66" t="str">
        <f t="shared" si="19"/>
        <v>010001</v>
      </c>
      <c r="B417" s="63" t="s">
        <v>544</v>
      </c>
      <c r="C417" s="62" t="str">
        <f t="shared" si="18"/>
        <v/>
      </c>
      <c r="D417" s="66" t="str">
        <f t="shared" si="20"/>
        <v/>
      </c>
      <c r="E417" s="32"/>
      <c r="F417" s="33"/>
      <c r="G417" s="59"/>
      <c r="H417" s="58"/>
      <c r="I417" s="35"/>
      <c r="J417" s="35"/>
      <c r="K417" s="35"/>
      <c r="L417" s="35"/>
      <c r="M417" s="35"/>
      <c r="N417" s="35"/>
      <c r="O417" s="35"/>
      <c r="P417" s="35"/>
      <c r="Q417" s="34"/>
      <c r="R417" s="35"/>
      <c r="S417" s="35"/>
      <c r="T417" s="35"/>
      <c r="U417" s="35"/>
      <c r="V417" s="35"/>
      <c r="W417" s="35"/>
      <c r="X417" s="35"/>
      <c r="Y417" s="35"/>
      <c r="Z417" s="36"/>
      <c r="AA417" s="34"/>
      <c r="AB417" s="35"/>
      <c r="AC417" s="35"/>
      <c r="AD417" s="35"/>
      <c r="AE417" s="36"/>
      <c r="AF417" s="34"/>
      <c r="AG417" s="35"/>
      <c r="AH417" s="35"/>
      <c r="AI417" s="35"/>
      <c r="AJ417" s="35"/>
      <c r="AK417" s="35"/>
      <c r="AL417" s="35"/>
      <c r="AM417" s="35"/>
      <c r="AN417" s="35"/>
      <c r="AO417" s="35"/>
      <c r="AP417" s="36"/>
      <c r="AQ417" s="34"/>
      <c r="AR417" s="35"/>
      <c r="AS417" s="35"/>
      <c r="AT417" s="35"/>
      <c r="AU417" s="35"/>
      <c r="AV417" s="35"/>
      <c r="AW417" s="35"/>
      <c r="AX417" s="37"/>
      <c r="AY417" s="34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7"/>
      <c r="BP417" s="38"/>
      <c r="BQ417" s="35"/>
      <c r="BR417" s="39"/>
      <c r="BS417" s="40"/>
      <c r="BT417" s="60"/>
      <c r="BU417" s="41"/>
      <c r="BV417" s="41"/>
      <c r="BW417" s="41"/>
      <c r="BX417" s="42"/>
      <c r="BY417" s="43"/>
    </row>
    <row r="418" spans="1:77" ht="17.350000000000001" customHeight="1">
      <c r="A418" s="66" t="str">
        <f t="shared" si="19"/>
        <v>010001</v>
      </c>
      <c r="B418" s="63" t="s">
        <v>545</v>
      </c>
      <c r="C418" s="62" t="str">
        <f t="shared" si="18"/>
        <v/>
      </c>
      <c r="D418" s="66" t="str">
        <f t="shared" si="20"/>
        <v/>
      </c>
      <c r="E418" s="32"/>
      <c r="F418" s="33"/>
      <c r="G418" s="59"/>
      <c r="H418" s="58"/>
      <c r="I418" s="35"/>
      <c r="J418" s="35"/>
      <c r="K418" s="35"/>
      <c r="L418" s="35"/>
      <c r="M418" s="35"/>
      <c r="N418" s="35"/>
      <c r="O418" s="35"/>
      <c r="P418" s="35"/>
      <c r="Q418" s="34"/>
      <c r="R418" s="35"/>
      <c r="S418" s="35"/>
      <c r="T418" s="35"/>
      <c r="U418" s="35"/>
      <c r="V418" s="35"/>
      <c r="W418" s="35"/>
      <c r="X418" s="35"/>
      <c r="Y418" s="35"/>
      <c r="Z418" s="36"/>
      <c r="AA418" s="34"/>
      <c r="AB418" s="35"/>
      <c r="AC418" s="35"/>
      <c r="AD418" s="35"/>
      <c r="AE418" s="36"/>
      <c r="AF418" s="34"/>
      <c r="AG418" s="35"/>
      <c r="AH418" s="35"/>
      <c r="AI418" s="35"/>
      <c r="AJ418" s="35"/>
      <c r="AK418" s="35"/>
      <c r="AL418" s="35"/>
      <c r="AM418" s="35"/>
      <c r="AN418" s="35"/>
      <c r="AO418" s="35"/>
      <c r="AP418" s="36"/>
      <c r="AQ418" s="34"/>
      <c r="AR418" s="35"/>
      <c r="AS418" s="35"/>
      <c r="AT418" s="35"/>
      <c r="AU418" s="35"/>
      <c r="AV418" s="35"/>
      <c r="AW418" s="35"/>
      <c r="AX418" s="37"/>
      <c r="AY418" s="34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7"/>
      <c r="BP418" s="38"/>
      <c r="BQ418" s="35"/>
      <c r="BR418" s="39"/>
      <c r="BS418" s="40"/>
      <c r="BT418" s="60"/>
      <c r="BU418" s="41"/>
      <c r="BV418" s="41"/>
      <c r="BW418" s="41"/>
      <c r="BX418" s="42"/>
      <c r="BY418" s="43"/>
    </row>
    <row r="419" spans="1:77" ht="17.350000000000001" customHeight="1">
      <c r="A419" s="66" t="str">
        <f t="shared" si="19"/>
        <v>010001</v>
      </c>
      <c r="B419" s="63" t="s">
        <v>546</v>
      </c>
      <c r="C419" s="62" t="str">
        <f t="shared" si="18"/>
        <v/>
      </c>
      <c r="D419" s="66" t="str">
        <f t="shared" si="20"/>
        <v/>
      </c>
      <c r="E419" s="32"/>
      <c r="F419" s="33"/>
      <c r="G419" s="59"/>
      <c r="H419" s="58"/>
      <c r="I419" s="35"/>
      <c r="J419" s="35"/>
      <c r="K419" s="35"/>
      <c r="L419" s="35"/>
      <c r="M419" s="35"/>
      <c r="N419" s="35"/>
      <c r="O419" s="35"/>
      <c r="P419" s="35"/>
      <c r="Q419" s="34"/>
      <c r="R419" s="35"/>
      <c r="S419" s="35"/>
      <c r="T419" s="35"/>
      <c r="U419" s="35"/>
      <c r="V419" s="35"/>
      <c r="W419" s="35"/>
      <c r="X419" s="35"/>
      <c r="Y419" s="35"/>
      <c r="Z419" s="36"/>
      <c r="AA419" s="34"/>
      <c r="AB419" s="35"/>
      <c r="AC419" s="35"/>
      <c r="AD419" s="35"/>
      <c r="AE419" s="36"/>
      <c r="AF419" s="34"/>
      <c r="AG419" s="35"/>
      <c r="AH419" s="35"/>
      <c r="AI419" s="35"/>
      <c r="AJ419" s="35"/>
      <c r="AK419" s="35"/>
      <c r="AL419" s="35"/>
      <c r="AM419" s="35"/>
      <c r="AN419" s="35"/>
      <c r="AO419" s="35"/>
      <c r="AP419" s="36"/>
      <c r="AQ419" s="34"/>
      <c r="AR419" s="35"/>
      <c r="AS419" s="35"/>
      <c r="AT419" s="35"/>
      <c r="AU419" s="35"/>
      <c r="AV419" s="35"/>
      <c r="AW419" s="35"/>
      <c r="AX419" s="37"/>
      <c r="AY419" s="34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7"/>
      <c r="BP419" s="38"/>
      <c r="BQ419" s="35"/>
      <c r="BR419" s="39"/>
      <c r="BS419" s="40"/>
      <c r="BT419" s="60"/>
      <c r="BU419" s="41"/>
      <c r="BV419" s="41"/>
      <c r="BW419" s="41"/>
      <c r="BX419" s="42"/>
      <c r="BY419" s="43"/>
    </row>
    <row r="420" spans="1:77" ht="17.350000000000001" customHeight="1">
      <c r="A420" s="66" t="str">
        <f t="shared" si="19"/>
        <v>010001</v>
      </c>
      <c r="B420" s="63" t="s">
        <v>547</v>
      </c>
      <c r="C420" s="62" t="str">
        <f t="shared" si="18"/>
        <v/>
      </c>
      <c r="D420" s="66" t="str">
        <f t="shared" si="20"/>
        <v/>
      </c>
      <c r="E420" s="32"/>
      <c r="F420" s="33"/>
      <c r="G420" s="59"/>
      <c r="H420" s="58"/>
      <c r="I420" s="35"/>
      <c r="J420" s="35"/>
      <c r="K420" s="35"/>
      <c r="L420" s="35"/>
      <c r="M420" s="35"/>
      <c r="N420" s="35"/>
      <c r="O420" s="35"/>
      <c r="P420" s="35"/>
      <c r="Q420" s="34"/>
      <c r="R420" s="35"/>
      <c r="S420" s="35"/>
      <c r="T420" s="35"/>
      <c r="U420" s="35"/>
      <c r="V420" s="35"/>
      <c r="W420" s="35"/>
      <c r="X420" s="35"/>
      <c r="Y420" s="35"/>
      <c r="Z420" s="36"/>
      <c r="AA420" s="34"/>
      <c r="AB420" s="35"/>
      <c r="AC420" s="35"/>
      <c r="AD420" s="35"/>
      <c r="AE420" s="36"/>
      <c r="AF420" s="34"/>
      <c r="AG420" s="35"/>
      <c r="AH420" s="35"/>
      <c r="AI420" s="35"/>
      <c r="AJ420" s="35"/>
      <c r="AK420" s="35"/>
      <c r="AL420" s="35"/>
      <c r="AM420" s="35"/>
      <c r="AN420" s="35"/>
      <c r="AO420" s="35"/>
      <c r="AP420" s="36"/>
      <c r="AQ420" s="34"/>
      <c r="AR420" s="35"/>
      <c r="AS420" s="35"/>
      <c r="AT420" s="35"/>
      <c r="AU420" s="35"/>
      <c r="AV420" s="35"/>
      <c r="AW420" s="35"/>
      <c r="AX420" s="37"/>
      <c r="AY420" s="34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7"/>
      <c r="BP420" s="38"/>
      <c r="BQ420" s="35"/>
      <c r="BR420" s="39"/>
      <c r="BS420" s="40"/>
      <c r="BT420" s="60"/>
      <c r="BU420" s="41"/>
      <c r="BV420" s="41"/>
      <c r="BW420" s="41"/>
      <c r="BX420" s="42"/>
      <c r="BY420" s="43"/>
    </row>
    <row r="421" spans="1:77" ht="17.350000000000001" customHeight="1">
      <c r="A421" s="66" t="str">
        <f t="shared" si="19"/>
        <v>010001</v>
      </c>
      <c r="B421" s="63" t="s">
        <v>548</v>
      </c>
      <c r="C421" s="62" t="str">
        <f t="shared" si="18"/>
        <v/>
      </c>
      <c r="D421" s="66" t="str">
        <f t="shared" si="20"/>
        <v/>
      </c>
      <c r="E421" s="32"/>
      <c r="F421" s="33"/>
      <c r="G421" s="59"/>
      <c r="H421" s="58"/>
      <c r="I421" s="35"/>
      <c r="J421" s="35"/>
      <c r="K421" s="35"/>
      <c r="L421" s="35"/>
      <c r="M421" s="35"/>
      <c r="N421" s="35"/>
      <c r="O421" s="35"/>
      <c r="P421" s="35"/>
      <c r="Q421" s="34"/>
      <c r="R421" s="35"/>
      <c r="S421" s="35"/>
      <c r="T421" s="35"/>
      <c r="U421" s="35"/>
      <c r="V421" s="35"/>
      <c r="W421" s="35"/>
      <c r="X421" s="35"/>
      <c r="Y421" s="35"/>
      <c r="Z421" s="36"/>
      <c r="AA421" s="34"/>
      <c r="AB421" s="35"/>
      <c r="AC421" s="35"/>
      <c r="AD421" s="35"/>
      <c r="AE421" s="36"/>
      <c r="AF421" s="34"/>
      <c r="AG421" s="35"/>
      <c r="AH421" s="35"/>
      <c r="AI421" s="35"/>
      <c r="AJ421" s="35"/>
      <c r="AK421" s="35"/>
      <c r="AL421" s="35"/>
      <c r="AM421" s="35"/>
      <c r="AN421" s="35"/>
      <c r="AO421" s="35"/>
      <c r="AP421" s="36"/>
      <c r="AQ421" s="34"/>
      <c r="AR421" s="35"/>
      <c r="AS421" s="35"/>
      <c r="AT421" s="35"/>
      <c r="AU421" s="35"/>
      <c r="AV421" s="35"/>
      <c r="AW421" s="35"/>
      <c r="AX421" s="37"/>
      <c r="AY421" s="34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7"/>
      <c r="BP421" s="38"/>
      <c r="BQ421" s="35"/>
      <c r="BR421" s="39"/>
      <c r="BS421" s="40"/>
      <c r="BT421" s="60"/>
      <c r="BU421" s="41"/>
      <c r="BV421" s="41"/>
      <c r="BW421" s="41"/>
      <c r="BX421" s="42"/>
      <c r="BY421" s="43"/>
    </row>
    <row r="422" spans="1:77" ht="17.350000000000001" customHeight="1">
      <c r="A422" s="66" t="str">
        <f t="shared" si="19"/>
        <v>010001</v>
      </c>
      <c r="B422" s="63" t="s">
        <v>549</v>
      </c>
      <c r="C422" s="62" t="str">
        <f t="shared" si="18"/>
        <v/>
      </c>
      <c r="D422" s="66" t="str">
        <f t="shared" si="20"/>
        <v/>
      </c>
      <c r="E422" s="32"/>
      <c r="F422" s="33"/>
      <c r="G422" s="59"/>
      <c r="H422" s="58"/>
      <c r="I422" s="35"/>
      <c r="J422" s="35"/>
      <c r="K422" s="35"/>
      <c r="L422" s="35"/>
      <c r="M422" s="35"/>
      <c r="N422" s="35"/>
      <c r="O422" s="35"/>
      <c r="P422" s="35"/>
      <c r="Q422" s="34"/>
      <c r="R422" s="35"/>
      <c r="S422" s="35"/>
      <c r="T422" s="35"/>
      <c r="U422" s="35"/>
      <c r="V422" s="35"/>
      <c r="W422" s="35"/>
      <c r="X422" s="35"/>
      <c r="Y422" s="35"/>
      <c r="Z422" s="36"/>
      <c r="AA422" s="34"/>
      <c r="AB422" s="35"/>
      <c r="AC422" s="35"/>
      <c r="AD422" s="35"/>
      <c r="AE422" s="36"/>
      <c r="AF422" s="34"/>
      <c r="AG422" s="35"/>
      <c r="AH422" s="35"/>
      <c r="AI422" s="35"/>
      <c r="AJ422" s="35"/>
      <c r="AK422" s="35"/>
      <c r="AL422" s="35"/>
      <c r="AM422" s="35"/>
      <c r="AN422" s="35"/>
      <c r="AO422" s="35"/>
      <c r="AP422" s="36"/>
      <c r="AQ422" s="34"/>
      <c r="AR422" s="35"/>
      <c r="AS422" s="35"/>
      <c r="AT422" s="35"/>
      <c r="AU422" s="35"/>
      <c r="AV422" s="35"/>
      <c r="AW422" s="35"/>
      <c r="AX422" s="37"/>
      <c r="AY422" s="34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7"/>
      <c r="BP422" s="38"/>
      <c r="BQ422" s="35"/>
      <c r="BR422" s="39"/>
      <c r="BS422" s="40"/>
      <c r="BT422" s="60"/>
      <c r="BU422" s="41"/>
      <c r="BV422" s="41"/>
      <c r="BW422" s="41"/>
      <c r="BX422" s="42"/>
      <c r="BY422" s="43"/>
    </row>
    <row r="423" spans="1:77" ht="17.350000000000001" customHeight="1">
      <c r="A423" s="66" t="str">
        <f t="shared" si="19"/>
        <v>010001</v>
      </c>
      <c r="B423" s="63" t="s">
        <v>550</v>
      </c>
      <c r="C423" s="62" t="str">
        <f t="shared" si="18"/>
        <v/>
      </c>
      <c r="D423" s="66" t="str">
        <f t="shared" si="20"/>
        <v/>
      </c>
      <c r="E423" s="32"/>
      <c r="F423" s="33"/>
      <c r="G423" s="59"/>
      <c r="H423" s="58"/>
      <c r="I423" s="35"/>
      <c r="J423" s="35"/>
      <c r="K423" s="35"/>
      <c r="L423" s="35"/>
      <c r="M423" s="35"/>
      <c r="N423" s="35"/>
      <c r="O423" s="35"/>
      <c r="P423" s="35"/>
      <c r="Q423" s="34"/>
      <c r="R423" s="35"/>
      <c r="S423" s="35"/>
      <c r="T423" s="35"/>
      <c r="U423" s="35"/>
      <c r="V423" s="35"/>
      <c r="W423" s="35"/>
      <c r="X423" s="35"/>
      <c r="Y423" s="35"/>
      <c r="Z423" s="36"/>
      <c r="AA423" s="34"/>
      <c r="AB423" s="35"/>
      <c r="AC423" s="35"/>
      <c r="AD423" s="35"/>
      <c r="AE423" s="36"/>
      <c r="AF423" s="34"/>
      <c r="AG423" s="35"/>
      <c r="AH423" s="35"/>
      <c r="AI423" s="35"/>
      <c r="AJ423" s="35"/>
      <c r="AK423" s="35"/>
      <c r="AL423" s="35"/>
      <c r="AM423" s="35"/>
      <c r="AN423" s="35"/>
      <c r="AO423" s="35"/>
      <c r="AP423" s="36"/>
      <c r="AQ423" s="34"/>
      <c r="AR423" s="35"/>
      <c r="AS423" s="35"/>
      <c r="AT423" s="35"/>
      <c r="AU423" s="35"/>
      <c r="AV423" s="35"/>
      <c r="AW423" s="35"/>
      <c r="AX423" s="37"/>
      <c r="AY423" s="34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7"/>
      <c r="BP423" s="38"/>
      <c r="BQ423" s="35"/>
      <c r="BR423" s="39"/>
      <c r="BS423" s="40"/>
      <c r="BT423" s="60"/>
      <c r="BU423" s="41"/>
      <c r="BV423" s="41"/>
      <c r="BW423" s="41"/>
      <c r="BX423" s="42"/>
      <c r="BY423" s="43"/>
    </row>
    <row r="424" spans="1:77" ht="17.350000000000001" customHeight="1">
      <c r="A424" s="66" t="str">
        <f t="shared" si="19"/>
        <v>010001</v>
      </c>
      <c r="B424" s="63" t="s">
        <v>551</v>
      </c>
      <c r="C424" s="62" t="str">
        <f t="shared" si="18"/>
        <v/>
      </c>
      <c r="D424" s="66" t="str">
        <f t="shared" si="20"/>
        <v/>
      </c>
      <c r="E424" s="32"/>
      <c r="F424" s="33"/>
      <c r="G424" s="59"/>
      <c r="H424" s="58"/>
      <c r="I424" s="35"/>
      <c r="J424" s="35"/>
      <c r="K424" s="35"/>
      <c r="L424" s="35"/>
      <c r="M424" s="35"/>
      <c r="N424" s="35"/>
      <c r="O424" s="35"/>
      <c r="P424" s="35"/>
      <c r="Q424" s="34"/>
      <c r="R424" s="35"/>
      <c r="S424" s="35"/>
      <c r="T424" s="35"/>
      <c r="U424" s="35"/>
      <c r="V424" s="35"/>
      <c r="W424" s="35"/>
      <c r="X424" s="35"/>
      <c r="Y424" s="35"/>
      <c r="Z424" s="36"/>
      <c r="AA424" s="34"/>
      <c r="AB424" s="35"/>
      <c r="AC424" s="35"/>
      <c r="AD424" s="35"/>
      <c r="AE424" s="36"/>
      <c r="AF424" s="34"/>
      <c r="AG424" s="35"/>
      <c r="AH424" s="35"/>
      <c r="AI424" s="35"/>
      <c r="AJ424" s="35"/>
      <c r="AK424" s="35"/>
      <c r="AL424" s="35"/>
      <c r="AM424" s="35"/>
      <c r="AN424" s="35"/>
      <c r="AO424" s="35"/>
      <c r="AP424" s="36"/>
      <c r="AQ424" s="34"/>
      <c r="AR424" s="35"/>
      <c r="AS424" s="35"/>
      <c r="AT424" s="35"/>
      <c r="AU424" s="35"/>
      <c r="AV424" s="35"/>
      <c r="AW424" s="35"/>
      <c r="AX424" s="37"/>
      <c r="AY424" s="34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7"/>
      <c r="BP424" s="38"/>
      <c r="BQ424" s="35"/>
      <c r="BR424" s="39"/>
      <c r="BS424" s="40"/>
      <c r="BT424" s="60"/>
      <c r="BU424" s="41"/>
      <c r="BV424" s="41"/>
      <c r="BW424" s="41"/>
      <c r="BX424" s="42"/>
      <c r="BY424" s="43"/>
    </row>
    <row r="425" spans="1:77" ht="17.350000000000001" customHeight="1">
      <c r="A425" s="66" t="str">
        <f t="shared" si="19"/>
        <v>010001</v>
      </c>
      <c r="B425" s="63" t="s">
        <v>552</v>
      </c>
      <c r="C425" s="62" t="str">
        <f t="shared" si="18"/>
        <v/>
      </c>
      <c r="D425" s="66" t="str">
        <f t="shared" si="20"/>
        <v/>
      </c>
      <c r="E425" s="32"/>
      <c r="F425" s="33"/>
      <c r="G425" s="59"/>
      <c r="H425" s="58"/>
      <c r="I425" s="35"/>
      <c r="J425" s="35"/>
      <c r="K425" s="35"/>
      <c r="L425" s="35"/>
      <c r="M425" s="35"/>
      <c r="N425" s="35"/>
      <c r="O425" s="35"/>
      <c r="P425" s="35"/>
      <c r="Q425" s="34"/>
      <c r="R425" s="35"/>
      <c r="S425" s="35"/>
      <c r="T425" s="35"/>
      <c r="U425" s="35"/>
      <c r="V425" s="35"/>
      <c r="W425" s="35"/>
      <c r="X425" s="35"/>
      <c r="Y425" s="35"/>
      <c r="Z425" s="36"/>
      <c r="AA425" s="34"/>
      <c r="AB425" s="35"/>
      <c r="AC425" s="35"/>
      <c r="AD425" s="35"/>
      <c r="AE425" s="36"/>
      <c r="AF425" s="34"/>
      <c r="AG425" s="35"/>
      <c r="AH425" s="35"/>
      <c r="AI425" s="35"/>
      <c r="AJ425" s="35"/>
      <c r="AK425" s="35"/>
      <c r="AL425" s="35"/>
      <c r="AM425" s="35"/>
      <c r="AN425" s="35"/>
      <c r="AO425" s="35"/>
      <c r="AP425" s="36"/>
      <c r="AQ425" s="34"/>
      <c r="AR425" s="35"/>
      <c r="AS425" s="35"/>
      <c r="AT425" s="35"/>
      <c r="AU425" s="35"/>
      <c r="AV425" s="35"/>
      <c r="AW425" s="35"/>
      <c r="AX425" s="37"/>
      <c r="AY425" s="34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7"/>
      <c r="BP425" s="38"/>
      <c r="BQ425" s="35"/>
      <c r="BR425" s="39"/>
      <c r="BS425" s="40"/>
      <c r="BT425" s="60"/>
      <c r="BU425" s="41"/>
      <c r="BV425" s="41"/>
      <c r="BW425" s="41"/>
      <c r="BX425" s="42"/>
      <c r="BY425" s="43"/>
    </row>
    <row r="426" spans="1:77" ht="17.350000000000001" customHeight="1">
      <c r="A426" s="66" t="str">
        <f t="shared" si="19"/>
        <v>010001</v>
      </c>
      <c r="B426" s="63" t="s">
        <v>553</v>
      </c>
      <c r="C426" s="62" t="str">
        <f t="shared" si="18"/>
        <v/>
      </c>
      <c r="D426" s="66" t="str">
        <f t="shared" si="20"/>
        <v/>
      </c>
      <c r="E426" s="32"/>
      <c r="F426" s="33"/>
      <c r="G426" s="59"/>
      <c r="H426" s="58"/>
      <c r="I426" s="35"/>
      <c r="J426" s="35"/>
      <c r="K426" s="35"/>
      <c r="L426" s="35"/>
      <c r="M426" s="35"/>
      <c r="N426" s="35"/>
      <c r="O426" s="35"/>
      <c r="P426" s="35"/>
      <c r="Q426" s="34"/>
      <c r="R426" s="35"/>
      <c r="S426" s="35"/>
      <c r="T426" s="35"/>
      <c r="U426" s="35"/>
      <c r="V426" s="35"/>
      <c r="W426" s="35"/>
      <c r="X426" s="35"/>
      <c r="Y426" s="35"/>
      <c r="Z426" s="36"/>
      <c r="AA426" s="34"/>
      <c r="AB426" s="35"/>
      <c r="AC426" s="35"/>
      <c r="AD426" s="35"/>
      <c r="AE426" s="36"/>
      <c r="AF426" s="34"/>
      <c r="AG426" s="35"/>
      <c r="AH426" s="35"/>
      <c r="AI426" s="35"/>
      <c r="AJ426" s="35"/>
      <c r="AK426" s="35"/>
      <c r="AL426" s="35"/>
      <c r="AM426" s="35"/>
      <c r="AN426" s="35"/>
      <c r="AO426" s="35"/>
      <c r="AP426" s="36"/>
      <c r="AQ426" s="34"/>
      <c r="AR426" s="35"/>
      <c r="AS426" s="35"/>
      <c r="AT426" s="35"/>
      <c r="AU426" s="35"/>
      <c r="AV426" s="35"/>
      <c r="AW426" s="35"/>
      <c r="AX426" s="37"/>
      <c r="AY426" s="34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7"/>
      <c r="BP426" s="38"/>
      <c r="BQ426" s="35"/>
      <c r="BR426" s="39"/>
      <c r="BS426" s="40"/>
      <c r="BT426" s="60"/>
      <c r="BU426" s="41"/>
      <c r="BV426" s="41"/>
      <c r="BW426" s="41"/>
      <c r="BX426" s="42"/>
      <c r="BY426" s="43"/>
    </row>
    <row r="427" spans="1:77" ht="17.350000000000001" customHeight="1">
      <c r="A427" s="66" t="str">
        <f t="shared" si="19"/>
        <v>010001</v>
      </c>
      <c r="B427" s="63" t="s">
        <v>554</v>
      </c>
      <c r="C427" s="62" t="str">
        <f t="shared" si="18"/>
        <v/>
      </c>
      <c r="D427" s="66" t="str">
        <f t="shared" si="20"/>
        <v/>
      </c>
      <c r="E427" s="32"/>
      <c r="F427" s="33"/>
      <c r="G427" s="59"/>
      <c r="H427" s="58"/>
      <c r="I427" s="35"/>
      <c r="J427" s="35"/>
      <c r="K427" s="35"/>
      <c r="L427" s="35"/>
      <c r="M427" s="35"/>
      <c r="N427" s="35"/>
      <c r="O427" s="35"/>
      <c r="P427" s="35"/>
      <c r="Q427" s="34"/>
      <c r="R427" s="35"/>
      <c r="S427" s="35"/>
      <c r="T427" s="35"/>
      <c r="U427" s="35"/>
      <c r="V427" s="35"/>
      <c r="W427" s="35"/>
      <c r="X427" s="35"/>
      <c r="Y427" s="35"/>
      <c r="Z427" s="36"/>
      <c r="AA427" s="34"/>
      <c r="AB427" s="35"/>
      <c r="AC427" s="35"/>
      <c r="AD427" s="35"/>
      <c r="AE427" s="36"/>
      <c r="AF427" s="34"/>
      <c r="AG427" s="35"/>
      <c r="AH427" s="35"/>
      <c r="AI427" s="35"/>
      <c r="AJ427" s="35"/>
      <c r="AK427" s="35"/>
      <c r="AL427" s="35"/>
      <c r="AM427" s="35"/>
      <c r="AN427" s="35"/>
      <c r="AO427" s="35"/>
      <c r="AP427" s="36"/>
      <c r="AQ427" s="34"/>
      <c r="AR427" s="35"/>
      <c r="AS427" s="35"/>
      <c r="AT427" s="35"/>
      <c r="AU427" s="35"/>
      <c r="AV427" s="35"/>
      <c r="AW427" s="35"/>
      <c r="AX427" s="37"/>
      <c r="AY427" s="34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7"/>
      <c r="BP427" s="38"/>
      <c r="BQ427" s="35"/>
      <c r="BR427" s="39"/>
      <c r="BS427" s="40"/>
      <c r="BT427" s="60"/>
      <c r="BU427" s="41"/>
      <c r="BV427" s="41"/>
      <c r="BW427" s="41"/>
      <c r="BX427" s="42"/>
      <c r="BY427" s="43"/>
    </row>
    <row r="428" spans="1:77" ht="17.350000000000001" customHeight="1">
      <c r="A428" s="66" t="str">
        <f t="shared" si="19"/>
        <v>010001</v>
      </c>
      <c r="B428" s="63" t="s">
        <v>555</v>
      </c>
      <c r="C428" s="62" t="str">
        <f t="shared" si="18"/>
        <v/>
      </c>
      <c r="D428" s="66" t="str">
        <f t="shared" si="20"/>
        <v/>
      </c>
      <c r="E428" s="32"/>
      <c r="F428" s="33"/>
      <c r="G428" s="59"/>
      <c r="H428" s="58"/>
      <c r="I428" s="35"/>
      <c r="J428" s="35"/>
      <c r="K428" s="35"/>
      <c r="L428" s="35"/>
      <c r="M428" s="35"/>
      <c r="N428" s="35"/>
      <c r="O428" s="35"/>
      <c r="P428" s="35"/>
      <c r="Q428" s="34"/>
      <c r="R428" s="35"/>
      <c r="S428" s="35"/>
      <c r="T428" s="35"/>
      <c r="U428" s="35"/>
      <c r="V428" s="35"/>
      <c r="W428" s="35"/>
      <c r="X428" s="35"/>
      <c r="Y428" s="35"/>
      <c r="Z428" s="36"/>
      <c r="AA428" s="34"/>
      <c r="AB428" s="35"/>
      <c r="AC428" s="35"/>
      <c r="AD428" s="35"/>
      <c r="AE428" s="36"/>
      <c r="AF428" s="34"/>
      <c r="AG428" s="35"/>
      <c r="AH428" s="35"/>
      <c r="AI428" s="35"/>
      <c r="AJ428" s="35"/>
      <c r="AK428" s="35"/>
      <c r="AL428" s="35"/>
      <c r="AM428" s="35"/>
      <c r="AN428" s="35"/>
      <c r="AO428" s="35"/>
      <c r="AP428" s="36"/>
      <c r="AQ428" s="34"/>
      <c r="AR428" s="35"/>
      <c r="AS428" s="35"/>
      <c r="AT428" s="35"/>
      <c r="AU428" s="35"/>
      <c r="AV428" s="35"/>
      <c r="AW428" s="35"/>
      <c r="AX428" s="37"/>
      <c r="AY428" s="34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7"/>
      <c r="BP428" s="38"/>
      <c r="BQ428" s="35"/>
      <c r="BR428" s="39"/>
      <c r="BS428" s="40"/>
      <c r="BT428" s="60"/>
      <c r="BU428" s="41"/>
      <c r="BV428" s="41"/>
      <c r="BW428" s="41"/>
      <c r="BX428" s="42"/>
      <c r="BY428" s="43"/>
    </row>
    <row r="429" spans="1:77" ht="17.350000000000001" customHeight="1">
      <c r="A429" s="66" t="str">
        <f t="shared" si="19"/>
        <v>010001</v>
      </c>
      <c r="B429" s="63" t="s">
        <v>556</v>
      </c>
      <c r="C429" s="62" t="str">
        <f t="shared" si="18"/>
        <v/>
      </c>
      <c r="D429" s="66" t="str">
        <f t="shared" si="20"/>
        <v/>
      </c>
      <c r="E429" s="32"/>
      <c r="F429" s="33"/>
      <c r="G429" s="59"/>
      <c r="H429" s="58"/>
      <c r="I429" s="35"/>
      <c r="J429" s="35"/>
      <c r="K429" s="35"/>
      <c r="L429" s="35"/>
      <c r="M429" s="35"/>
      <c r="N429" s="35"/>
      <c r="O429" s="35"/>
      <c r="P429" s="35"/>
      <c r="Q429" s="34"/>
      <c r="R429" s="35"/>
      <c r="S429" s="35"/>
      <c r="T429" s="35"/>
      <c r="U429" s="35"/>
      <c r="V429" s="35"/>
      <c r="W429" s="35"/>
      <c r="X429" s="35"/>
      <c r="Y429" s="35"/>
      <c r="Z429" s="36"/>
      <c r="AA429" s="34"/>
      <c r="AB429" s="35"/>
      <c r="AC429" s="35"/>
      <c r="AD429" s="35"/>
      <c r="AE429" s="36"/>
      <c r="AF429" s="34"/>
      <c r="AG429" s="35"/>
      <c r="AH429" s="35"/>
      <c r="AI429" s="35"/>
      <c r="AJ429" s="35"/>
      <c r="AK429" s="35"/>
      <c r="AL429" s="35"/>
      <c r="AM429" s="35"/>
      <c r="AN429" s="35"/>
      <c r="AO429" s="35"/>
      <c r="AP429" s="36"/>
      <c r="AQ429" s="34"/>
      <c r="AR429" s="35"/>
      <c r="AS429" s="35"/>
      <c r="AT429" s="35"/>
      <c r="AU429" s="35"/>
      <c r="AV429" s="35"/>
      <c r="AW429" s="35"/>
      <c r="AX429" s="37"/>
      <c r="AY429" s="34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7"/>
      <c r="BP429" s="38"/>
      <c r="BQ429" s="35"/>
      <c r="BR429" s="39"/>
      <c r="BS429" s="40"/>
      <c r="BT429" s="60"/>
      <c r="BU429" s="41"/>
      <c r="BV429" s="41"/>
      <c r="BW429" s="41"/>
      <c r="BX429" s="42"/>
      <c r="BY429" s="43"/>
    </row>
    <row r="430" spans="1:77" ht="17.350000000000001" customHeight="1">
      <c r="A430" s="66" t="str">
        <f t="shared" si="19"/>
        <v>010001</v>
      </c>
      <c r="B430" s="63" t="s">
        <v>557</v>
      </c>
      <c r="C430" s="62" t="str">
        <f t="shared" si="18"/>
        <v/>
      </c>
      <c r="D430" s="66" t="str">
        <f t="shared" si="20"/>
        <v/>
      </c>
      <c r="E430" s="32"/>
      <c r="F430" s="33"/>
      <c r="G430" s="59"/>
      <c r="H430" s="58"/>
      <c r="I430" s="35"/>
      <c r="J430" s="35"/>
      <c r="K430" s="35"/>
      <c r="L430" s="35"/>
      <c r="M430" s="35"/>
      <c r="N430" s="35"/>
      <c r="O430" s="35"/>
      <c r="P430" s="35"/>
      <c r="Q430" s="34"/>
      <c r="R430" s="35"/>
      <c r="S430" s="35"/>
      <c r="T430" s="35"/>
      <c r="U430" s="35"/>
      <c r="V430" s="35"/>
      <c r="W430" s="35"/>
      <c r="X430" s="35"/>
      <c r="Y430" s="35"/>
      <c r="Z430" s="36"/>
      <c r="AA430" s="34"/>
      <c r="AB430" s="35"/>
      <c r="AC430" s="35"/>
      <c r="AD430" s="35"/>
      <c r="AE430" s="36"/>
      <c r="AF430" s="34"/>
      <c r="AG430" s="35"/>
      <c r="AH430" s="35"/>
      <c r="AI430" s="35"/>
      <c r="AJ430" s="35"/>
      <c r="AK430" s="35"/>
      <c r="AL430" s="35"/>
      <c r="AM430" s="35"/>
      <c r="AN430" s="35"/>
      <c r="AO430" s="35"/>
      <c r="AP430" s="36"/>
      <c r="AQ430" s="34"/>
      <c r="AR430" s="35"/>
      <c r="AS430" s="35"/>
      <c r="AT430" s="35"/>
      <c r="AU430" s="35"/>
      <c r="AV430" s="35"/>
      <c r="AW430" s="35"/>
      <c r="AX430" s="37"/>
      <c r="AY430" s="34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7"/>
      <c r="BP430" s="38"/>
      <c r="BQ430" s="35"/>
      <c r="BR430" s="39"/>
      <c r="BS430" s="40"/>
      <c r="BT430" s="60"/>
      <c r="BU430" s="41"/>
      <c r="BV430" s="41"/>
      <c r="BW430" s="41"/>
      <c r="BX430" s="42"/>
      <c r="BY430" s="43"/>
    </row>
    <row r="431" spans="1:77" ht="17.350000000000001" customHeight="1">
      <c r="A431" s="66" t="str">
        <f t="shared" si="19"/>
        <v>010001</v>
      </c>
      <c r="B431" s="63" t="s">
        <v>558</v>
      </c>
      <c r="C431" s="62" t="str">
        <f t="shared" si="18"/>
        <v/>
      </c>
      <c r="D431" s="66" t="str">
        <f t="shared" si="20"/>
        <v/>
      </c>
      <c r="E431" s="32"/>
      <c r="F431" s="33"/>
      <c r="G431" s="59"/>
      <c r="H431" s="58"/>
      <c r="I431" s="35"/>
      <c r="J431" s="35"/>
      <c r="K431" s="35"/>
      <c r="L431" s="35"/>
      <c r="M431" s="35"/>
      <c r="N431" s="35"/>
      <c r="O431" s="35"/>
      <c r="P431" s="35"/>
      <c r="Q431" s="34"/>
      <c r="R431" s="35"/>
      <c r="S431" s="35"/>
      <c r="T431" s="35"/>
      <c r="U431" s="35"/>
      <c r="V431" s="35"/>
      <c r="W431" s="35"/>
      <c r="X431" s="35"/>
      <c r="Y431" s="35"/>
      <c r="Z431" s="36"/>
      <c r="AA431" s="34"/>
      <c r="AB431" s="35"/>
      <c r="AC431" s="35"/>
      <c r="AD431" s="35"/>
      <c r="AE431" s="36"/>
      <c r="AF431" s="34"/>
      <c r="AG431" s="35"/>
      <c r="AH431" s="35"/>
      <c r="AI431" s="35"/>
      <c r="AJ431" s="35"/>
      <c r="AK431" s="35"/>
      <c r="AL431" s="35"/>
      <c r="AM431" s="35"/>
      <c r="AN431" s="35"/>
      <c r="AO431" s="35"/>
      <c r="AP431" s="36"/>
      <c r="AQ431" s="34"/>
      <c r="AR431" s="35"/>
      <c r="AS431" s="35"/>
      <c r="AT431" s="35"/>
      <c r="AU431" s="35"/>
      <c r="AV431" s="35"/>
      <c r="AW431" s="35"/>
      <c r="AX431" s="37"/>
      <c r="AY431" s="34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7"/>
      <c r="BP431" s="38"/>
      <c r="BQ431" s="35"/>
      <c r="BR431" s="39"/>
      <c r="BS431" s="40"/>
      <c r="BT431" s="60"/>
      <c r="BU431" s="41"/>
      <c r="BV431" s="41"/>
      <c r="BW431" s="41"/>
      <c r="BX431" s="42"/>
      <c r="BY431" s="43"/>
    </row>
    <row r="432" spans="1:77" ht="17.350000000000001" customHeight="1">
      <c r="A432" s="66" t="str">
        <f t="shared" si="19"/>
        <v>010001</v>
      </c>
      <c r="B432" s="63" t="s">
        <v>559</v>
      </c>
      <c r="C432" s="62" t="str">
        <f t="shared" si="18"/>
        <v/>
      </c>
      <c r="D432" s="66" t="str">
        <f t="shared" si="20"/>
        <v/>
      </c>
      <c r="E432" s="32"/>
      <c r="F432" s="33"/>
      <c r="G432" s="59"/>
      <c r="H432" s="58"/>
      <c r="I432" s="35"/>
      <c r="J432" s="35"/>
      <c r="K432" s="35"/>
      <c r="L432" s="35"/>
      <c r="M432" s="35"/>
      <c r="N432" s="35"/>
      <c r="O432" s="35"/>
      <c r="P432" s="35"/>
      <c r="Q432" s="34"/>
      <c r="R432" s="35"/>
      <c r="S432" s="35"/>
      <c r="T432" s="35"/>
      <c r="U432" s="35"/>
      <c r="V432" s="35"/>
      <c r="W432" s="35"/>
      <c r="X432" s="35"/>
      <c r="Y432" s="35"/>
      <c r="Z432" s="36"/>
      <c r="AA432" s="34"/>
      <c r="AB432" s="35"/>
      <c r="AC432" s="35"/>
      <c r="AD432" s="35"/>
      <c r="AE432" s="36"/>
      <c r="AF432" s="34"/>
      <c r="AG432" s="35"/>
      <c r="AH432" s="35"/>
      <c r="AI432" s="35"/>
      <c r="AJ432" s="35"/>
      <c r="AK432" s="35"/>
      <c r="AL432" s="35"/>
      <c r="AM432" s="35"/>
      <c r="AN432" s="35"/>
      <c r="AO432" s="35"/>
      <c r="AP432" s="36"/>
      <c r="AQ432" s="34"/>
      <c r="AR432" s="35"/>
      <c r="AS432" s="35"/>
      <c r="AT432" s="35"/>
      <c r="AU432" s="35"/>
      <c r="AV432" s="35"/>
      <c r="AW432" s="35"/>
      <c r="AX432" s="37"/>
      <c r="AY432" s="34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7"/>
      <c r="BP432" s="38"/>
      <c r="BQ432" s="35"/>
      <c r="BR432" s="39"/>
      <c r="BS432" s="40"/>
      <c r="BT432" s="60"/>
      <c r="BU432" s="41"/>
      <c r="BV432" s="41"/>
      <c r="BW432" s="41"/>
      <c r="BX432" s="42"/>
      <c r="BY432" s="43"/>
    </row>
    <row r="433" spans="1:77" ht="17.350000000000001" customHeight="1">
      <c r="A433" s="66" t="str">
        <f t="shared" si="19"/>
        <v>010001</v>
      </c>
      <c r="B433" s="63" t="s">
        <v>560</v>
      </c>
      <c r="C433" s="62" t="str">
        <f t="shared" si="18"/>
        <v/>
      </c>
      <c r="D433" s="66" t="str">
        <f t="shared" si="20"/>
        <v/>
      </c>
      <c r="E433" s="32"/>
      <c r="F433" s="33"/>
      <c r="G433" s="59"/>
      <c r="H433" s="58"/>
      <c r="I433" s="35"/>
      <c r="J433" s="35"/>
      <c r="K433" s="35"/>
      <c r="L433" s="35"/>
      <c r="M433" s="35"/>
      <c r="N433" s="35"/>
      <c r="O433" s="35"/>
      <c r="P433" s="35"/>
      <c r="Q433" s="34"/>
      <c r="R433" s="35"/>
      <c r="S433" s="35"/>
      <c r="T433" s="35"/>
      <c r="U433" s="35"/>
      <c r="V433" s="35"/>
      <c r="W433" s="35"/>
      <c r="X433" s="35"/>
      <c r="Y433" s="35"/>
      <c r="Z433" s="36"/>
      <c r="AA433" s="34"/>
      <c r="AB433" s="35"/>
      <c r="AC433" s="35"/>
      <c r="AD433" s="35"/>
      <c r="AE433" s="36"/>
      <c r="AF433" s="34"/>
      <c r="AG433" s="35"/>
      <c r="AH433" s="35"/>
      <c r="AI433" s="35"/>
      <c r="AJ433" s="35"/>
      <c r="AK433" s="35"/>
      <c r="AL433" s="35"/>
      <c r="AM433" s="35"/>
      <c r="AN433" s="35"/>
      <c r="AO433" s="35"/>
      <c r="AP433" s="36"/>
      <c r="AQ433" s="34"/>
      <c r="AR433" s="35"/>
      <c r="AS433" s="35"/>
      <c r="AT433" s="35"/>
      <c r="AU433" s="35"/>
      <c r="AV433" s="35"/>
      <c r="AW433" s="35"/>
      <c r="AX433" s="37"/>
      <c r="AY433" s="34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7"/>
      <c r="BP433" s="38"/>
      <c r="BQ433" s="35"/>
      <c r="BR433" s="39"/>
      <c r="BS433" s="40"/>
      <c r="BT433" s="60"/>
      <c r="BU433" s="41"/>
      <c r="BV433" s="41"/>
      <c r="BW433" s="41"/>
      <c r="BX433" s="42"/>
      <c r="BY433" s="43"/>
    </row>
    <row r="434" spans="1:77" ht="17.350000000000001" customHeight="1">
      <c r="A434" s="66" t="str">
        <f t="shared" si="19"/>
        <v>010001</v>
      </c>
      <c r="B434" s="63" t="s">
        <v>561</v>
      </c>
      <c r="C434" s="62" t="str">
        <f t="shared" si="18"/>
        <v/>
      </c>
      <c r="D434" s="66" t="str">
        <f t="shared" si="20"/>
        <v/>
      </c>
      <c r="E434" s="32"/>
      <c r="F434" s="33"/>
      <c r="G434" s="59"/>
      <c r="H434" s="58"/>
      <c r="I434" s="35"/>
      <c r="J434" s="35"/>
      <c r="K434" s="35"/>
      <c r="L434" s="35"/>
      <c r="M434" s="35"/>
      <c r="N434" s="35"/>
      <c r="O434" s="35"/>
      <c r="P434" s="35"/>
      <c r="Q434" s="34"/>
      <c r="R434" s="35"/>
      <c r="S434" s="35"/>
      <c r="T434" s="35"/>
      <c r="U434" s="35"/>
      <c r="V434" s="35"/>
      <c r="W434" s="35"/>
      <c r="X434" s="35"/>
      <c r="Y434" s="35"/>
      <c r="Z434" s="36"/>
      <c r="AA434" s="34"/>
      <c r="AB434" s="35"/>
      <c r="AC434" s="35"/>
      <c r="AD434" s="35"/>
      <c r="AE434" s="36"/>
      <c r="AF434" s="34"/>
      <c r="AG434" s="35"/>
      <c r="AH434" s="35"/>
      <c r="AI434" s="35"/>
      <c r="AJ434" s="35"/>
      <c r="AK434" s="35"/>
      <c r="AL434" s="35"/>
      <c r="AM434" s="35"/>
      <c r="AN434" s="35"/>
      <c r="AO434" s="35"/>
      <c r="AP434" s="36"/>
      <c r="AQ434" s="34"/>
      <c r="AR434" s="35"/>
      <c r="AS434" s="35"/>
      <c r="AT434" s="35"/>
      <c r="AU434" s="35"/>
      <c r="AV434" s="35"/>
      <c r="AW434" s="35"/>
      <c r="AX434" s="37"/>
      <c r="AY434" s="34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7"/>
      <c r="BP434" s="38"/>
      <c r="BQ434" s="35"/>
      <c r="BR434" s="39"/>
      <c r="BS434" s="40"/>
      <c r="BT434" s="60"/>
      <c r="BU434" s="41"/>
      <c r="BV434" s="41"/>
      <c r="BW434" s="41"/>
      <c r="BX434" s="42"/>
      <c r="BY434" s="43"/>
    </row>
    <row r="435" spans="1:77" ht="17.350000000000001" customHeight="1">
      <c r="A435" s="66" t="str">
        <f t="shared" si="19"/>
        <v>010001</v>
      </c>
      <c r="B435" s="63" t="s">
        <v>562</v>
      </c>
      <c r="C435" s="62" t="str">
        <f t="shared" si="18"/>
        <v/>
      </c>
      <c r="D435" s="66" t="str">
        <f t="shared" si="20"/>
        <v/>
      </c>
      <c r="E435" s="32"/>
      <c r="F435" s="33"/>
      <c r="G435" s="59"/>
      <c r="H435" s="58"/>
      <c r="I435" s="35"/>
      <c r="J435" s="35"/>
      <c r="K435" s="35"/>
      <c r="L435" s="35"/>
      <c r="M435" s="35"/>
      <c r="N435" s="35"/>
      <c r="O435" s="35"/>
      <c r="P435" s="35"/>
      <c r="Q435" s="34"/>
      <c r="R435" s="35"/>
      <c r="S435" s="35"/>
      <c r="T435" s="35"/>
      <c r="U435" s="35"/>
      <c r="V435" s="35"/>
      <c r="W435" s="35"/>
      <c r="X435" s="35"/>
      <c r="Y435" s="35"/>
      <c r="Z435" s="36"/>
      <c r="AA435" s="34"/>
      <c r="AB435" s="35"/>
      <c r="AC435" s="35"/>
      <c r="AD435" s="35"/>
      <c r="AE435" s="36"/>
      <c r="AF435" s="34"/>
      <c r="AG435" s="35"/>
      <c r="AH435" s="35"/>
      <c r="AI435" s="35"/>
      <c r="AJ435" s="35"/>
      <c r="AK435" s="35"/>
      <c r="AL435" s="35"/>
      <c r="AM435" s="35"/>
      <c r="AN435" s="35"/>
      <c r="AO435" s="35"/>
      <c r="AP435" s="36"/>
      <c r="AQ435" s="34"/>
      <c r="AR435" s="35"/>
      <c r="AS435" s="35"/>
      <c r="AT435" s="35"/>
      <c r="AU435" s="35"/>
      <c r="AV435" s="35"/>
      <c r="AW435" s="35"/>
      <c r="AX435" s="37"/>
      <c r="AY435" s="34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7"/>
      <c r="BP435" s="38"/>
      <c r="BQ435" s="35"/>
      <c r="BR435" s="39"/>
      <c r="BS435" s="40"/>
      <c r="BT435" s="60"/>
      <c r="BU435" s="41"/>
      <c r="BV435" s="41"/>
      <c r="BW435" s="41"/>
      <c r="BX435" s="42"/>
      <c r="BY435" s="43"/>
    </row>
    <row r="436" spans="1:77" ht="17.350000000000001" customHeight="1">
      <c r="A436" s="66" t="str">
        <f t="shared" si="19"/>
        <v>010001</v>
      </c>
      <c r="B436" s="63" t="s">
        <v>563</v>
      </c>
      <c r="C436" s="62" t="str">
        <f t="shared" si="18"/>
        <v/>
      </c>
      <c r="D436" s="66" t="str">
        <f t="shared" si="20"/>
        <v/>
      </c>
      <c r="E436" s="32"/>
      <c r="F436" s="33"/>
      <c r="G436" s="59"/>
      <c r="H436" s="58"/>
      <c r="I436" s="35"/>
      <c r="J436" s="35"/>
      <c r="K436" s="35"/>
      <c r="L436" s="35"/>
      <c r="M436" s="35"/>
      <c r="N436" s="35"/>
      <c r="O436" s="35"/>
      <c r="P436" s="35"/>
      <c r="Q436" s="34"/>
      <c r="R436" s="35"/>
      <c r="S436" s="35"/>
      <c r="T436" s="35"/>
      <c r="U436" s="35"/>
      <c r="V436" s="35"/>
      <c r="W436" s="35"/>
      <c r="X436" s="35"/>
      <c r="Y436" s="35"/>
      <c r="Z436" s="36"/>
      <c r="AA436" s="34"/>
      <c r="AB436" s="35"/>
      <c r="AC436" s="35"/>
      <c r="AD436" s="35"/>
      <c r="AE436" s="36"/>
      <c r="AF436" s="34"/>
      <c r="AG436" s="35"/>
      <c r="AH436" s="35"/>
      <c r="AI436" s="35"/>
      <c r="AJ436" s="35"/>
      <c r="AK436" s="35"/>
      <c r="AL436" s="35"/>
      <c r="AM436" s="35"/>
      <c r="AN436" s="35"/>
      <c r="AO436" s="35"/>
      <c r="AP436" s="36"/>
      <c r="AQ436" s="34"/>
      <c r="AR436" s="35"/>
      <c r="AS436" s="35"/>
      <c r="AT436" s="35"/>
      <c r="AU436" s="35"/>
      <c r="AV436" s="35"/>
      <c r="AW436" s="35"/>
      <c r="AX436" s="37"/>
      <c r="AY436" s="34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7"/>
      <c r="BP436" s="38"/>
      <c r="BQ436" s="35"/>
      <c r="BR436" s="39"/>
      <c r="BS436" s="40"/>
      <c r="BT436" s="60"/>
      <c r="BU436" s="41"/>
      <c r="BV436" s="41"/>
      <c r="BW436" s="41"/>
      <c r="BX436" s="42"/>
      <c r="BY436" s="43"/>
    </row>
    <row r="437" spans="1:77" ht="17.350000000000001" customHeight="1">
      <c r="A437" s="66" t="str">
        <f t="shared" si="19"/>
        <v>010001</v>
      </c>
      <c r="B437" s="63" t="s">
        <v>564</v>
      </c>
      <c r="C437" s="62" t="str">
        <f t="shared" ref="C437:C500" si="21">IF(E437="","",CONCATENATE(A437,B437))</f>
        <v/>
      </c>
      <c r="D437" s="66" t="str">
        <f t="shared" si="20"/>
        <v/>
      </c>
      <c r="E437" s="32"/>
      <c r="F437" s="33"/>
      <c r="G437" s="43"/>
      <c r="H437" s="58"/>
      <c r="I437" s="35"/>
      <c r="J437" s="35"/>
      <c r="K437" s="35"/>
      <c r="L437" s="35"/>
      <c r="M437" s="35"/>
      <c r="N437" s="35"/>
      <c r="O437" s="35"/>
      <c r="P437" s="35"/>
      <c r="Q437" s="34"/>
      <c r="R437" s="35"/>
      <c r="S437" s="35"/>
      <c r="T437" s="35"/>
      <c r="U437" s="35"/>
      <c r="V437" s="35"/>
      <c r="W437" s="35"/>
      <c r="X437" s="35"/>
      <c r="Y437" s="35"/>
      <c r="Z437" s="36"/>
      <c r="AA437" s="34"/>
      <c r="AB437" s="35"/>
      <c r="AC437" s="35"/>
      <c r="AD437" s="35"/>
      <c r="AE437" s="36"/>
      <c r="AF437" s="34"/>
      <c r="AG437" s="35"/>
      <c r="AH437" s="35"/>
      <c r="AI437" s="35"/>
      <c r="AJ437" s="35"/>
      <c r="AK437" s="35"/>
      <c r="AL437" s="35"/>
      <c r="AM437" s="35"/>
      <c r="AN437" s="35"/>
      <c r="AO437" s="35"/>
      <c r="AP437" s="36"/>
      <c r="AQ437" s="34"/>
      <c r="AR437" s="35"/>
      <c r="AS437" s="35"/>
      <c r="AT437" s="35"/>
      <c r="AU437" s="35"/>
      <c r="AV437" s="35"/>
      <c r="AW437" s="35"/>
      <c r="AX437" s="37"/>
      <c r="AY437" s="34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7"/>
      <c r="BP437" s="38"/>
      <c r="BQ437" s="35"/>
      <c r="BR437" s="39"/>
      <c r="BS437" s="40"/>
      <c r="BT437" s="60"/>
      <c r="BU437" s="41"/>
      <c r="BV437" s="41"/>
      <c r="BW437" s="41"/>
      <c r="BX437" s="42"/>
      <c r="BY437" s="43"/>
    </row>
    <row r="438" spans="1:77" ht="17.350000000000001" customHeight="1">
      <c r="A438" s="66" t="str">
        <f t="shared" si="19"/>
        <v>010001</v>
      </c>
      <c r="B438" s="63" t="s">
        <v>565</v>
      </c>
      <c r="C438" s="62" t="str">
        <f t="shared" si="21"/>
        <v/>
      </c>
      <c r="D438" s="66" t="str">
        <f t="shared" si="20"/>
        <v/>
      </c>
      <c r="E438" s="32"/>
      <c r="F438" s="33"/>
      <c r="G438" s="59"/>
      <c r="H438" s="58"/>
      <c r="I438" s="35"/>
      <c r="J438" s="35"/>
      <c r="K438" s="35"/>
      <c r="L438" s="35"/>
      <c r="M438" s="35"/>
      <c r="N438" s="35"/>
      <c r="O438" s="35"/>
      <c r="P438" s="35"/>
      <c r="Q438" s="34"/>
      <c r="R438" s="35"/>
      <c r="S438" s="35"/>
      <c r="T438" s="35"/>
      <c r="U438" s="35"/>
      <c r="V438" s="35"/>
      <c r="W438" s="35"/>
      <c r="X438" s="35"/>
      <c r="Y438" s="35"/>
      <c r="Z438" s="36"/>
      <c r="AA438" s="34"/>
      <c r="AB438" s="35"/>
      <c r="AC438" s="35"/>
      <c r="AD438" s="35"/>
      <c r="AE438" s="36"/>
      <c r="AF438" s="34"/>
      <c r="AG438" s="35"/>
      <c r="AH438" s="35"/>
      <c r="AI438" s="35"/>
      <c r="AJ438" s="35"/>
      <c r="AK438" s="35"/>
      <c r="AL438" s="35"/>
      <c r="AM438" s="35"/>
      <c r="AN438" s="35"/>
      <c r="AO438" s="35"/>
      <c r="AP438" s="36"/>
      <c r="AQ438" s="34"/>
      <c r="AR438" s="35"/>
      <c r="AS438" s="35"/>
      <c r="AT438" s="35"/>
      <c r="AU438" s="35"/>
      <c r="AV438" s="35"/>
      <c r="AW438" s="35"/>
      <c r="AX438" s="37"/>
      <c r="AY438" s="34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7"/>
      <c r="BP438" s="38"/>
      <c r="BQ438" s="35"/>
      <c r="BR438" s="39"/>
      <c r="BS438" s="40"/>
      <c r="BT438" s="60"/>
      <c r="BU438" s="41"/>
      <c r="BV438" s="41"/>
      <c r="BW438" s="41"/>
      <c r="BX438" s="42"/>
      <c r="BY438" s="43"/>
    </row>
    <row r="439" spans="1:77" ht="17.350000000000001" customHeight="1">
      <c r="A439" s="66" t="str">
        <f t="shared" si="19"/>
        <v>010001</v>
      </c>
      <c r="B439" s="63" t="s">
        <v>566</v>
      </c>
      <c r="C439" s="62" t="str">
        <f t="shared" si="21"/>
        <v/>
      </c>
      <c r="D439" s="66" t="str">
        <f t="shared" si="20"/>
        <v/>
      </c>
      <c r="E439" s="32"/>
      <c r="F439" s="33"/>
      <c r="G439" s="59"/>
      <c r="H439" s="58"/>
      <c r="I439" s="35"/>
      <c r="J439" s="35"/>
      <c r="K439" s="35"/>
      <c r="L439" s="35"/>
      <c r="M439" s="35"/>
      <c r="N439" s="35"/>
      <c r="O439" s="35"/>
      <c r="P439" s="35"/>
      <c r="Q439" s="34"/>
      <c r="R439" s="35"/>
      <c r="S439" s="35"/>
      <c r="T439" s="35"/>
      <c r="U439" s="35"/>
      <c r="V439" s="35"/>
      <c r="W439" s="35"/>
      <c r="X439" s="35"/>
      <c r="Y439" s="35"/>
      <c r="Z439" s="36"/>
      <c r="AA439" s="34"/>
      <c r="AB439" s="35"/>
      <c r="AC439" s="35"/>
      <c r="AD439" s="35"/>
      <c r="AE439" s="36"/>
      <c r="AF439" s="34"/>
      <c r="AG439" s="35"/>
      <c r="AH439" s="35"/>
      <c r="AI439" s="35"/>
      <c r="AJ439" s="35"/>
      <c r="AK439" s="35"/>
      <c r="AL439" s="35"/>
      <c r="AM439" s="35"/>
      <c r="AN439" s="35"/>
      <c r="AO439" s="35"/>
      <c r="AP439" s="36"/>
      <c r="AQ439" s="34"/>
      <c r="AR439" s="35"/>
      <c r="AS439" s="35"/>
      <c r="AT439" s="35"/>
      <c r="AU439" s="35"/>
      <c r="AV439" s="35"/>
      <c r="AW439" s="35"/>
      <c r="AX439" s="37"/>
      <c r="AY439" s="34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7"/>
      <c r="BP439" s="38"/>
      <c r="BQ439" s="35"/>
      <c r="BR439" s="39"/>
      <c r="BS439" s="40"/>
      <c r="BT439" s="60"/>
      <c r="BU439" s="41"/>
      <c r="BV439" s="41"/>
      <c r="BW439" s="41"/>
      <c r="BX439" s="42"/>
      <c r="BY439" s="43"/>
    </row>
    <row r="440" spans="1:77" ht="17.350000000000001" customHeight="1">
      <c r="A440" s="66" t="str">
        <f t="shared" si="19"/>
        <v>010001</v>
      </c>
      <c r="B440" s="63" t="s">
        <v>567</v>
      </c>
      <c r="C440" s="62" t="str">
        <f t="shared" si="21"/>
        <v/>
      </c>
      <c r="D440" s="66" t="str">
        <f t="shared" si="20"/>
        <v/>
      </c>
      <c r="E440" s="32"/>
      <c r="F440" s="33"/>
      <c r="G440" s="59"/>
      <c r="H440" s="58"/>
      <c r="I440" s="35"/>
      <c r="J440" s="35"/>
      <c r="K440" s="35"/>
      <c r="L440" s="35"/>
      <c r="M440" s="35"/>
      <c r="N440" s="35"/>
      <c r="O440" s="35"/>
      <c r="P440" s="35"/>
      <c r="Q440" s="34"/>
      <c r="R440" s="35"/>
      <c r="S440" s="35"/>
      <c r="T440" s="35"/>
      <c r="U440" s="35"/>
      <c r="V440" s="35"/>
      <c r="W440" s="35"/>
      <c r="X440" s="35"/>
      <c r="Y440" s="35"/>
      <c r="Z440" s="36"/>
      <c r="AA440" s="34"/>
      <c r="AB440" s="35"/>
      <c r="AC440" s="35"/>
      <c r="AD440" s="35"/>
      <c r="AE440" s="36"/>
      <c r="AF440" s="34"/>
      <c r="AG440" s="35"/>
      <c r="AH440" s="35"/>
      <c r="AI440" s="35"/>
      <c r="AJ440" s="35"/>
      <c r="AK440" s="35"/>
      <c r="AL440" s="35"/>
      <c r="AM440" s="35"/>
      <c r="AN440" s="35"/>
      <c r="AO440" s="35"/>
      <c r="AP440" s="36"/>
      <c r="AQ440" s="34"/>
      <c r="AR440" s="35"/>
      <c r="AS440" s="35"/>
      <c r="AT440" s="35"/>
      <c r="AU440" s="35"/>
      <c r="AV440" s="35"/>
      <c r="AW440" s="35"/>
      <c r="AX440" s="37"/>
      <c r="AY440" s="34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7"/>
      <c r="BP440" s="38"/>
      <c r="BQ440" s="35"/>
      <c r="BR440" s="39"/>
      <c r="BS440" s="40"/>
      <c r="BT440" s="60"/>
      <c r="BU440" s="41"/>
      <c r="BV440" s="41"/>
      <c r="BW440" s="41"/>
      <c r="BX440" s="42"/>
      <c r="BY440" s="43"/>
    </row>
    <row r="441" spans="1:77" ht="17.350000000000001" customHeight="1">
      <c r="A441" s="66" t="str">
        <f t="shared" si="19"/>
        <v>010001</v>
      </c>
      <c r="B441" s="63" t="s">
        <v>568</v>
      </c>
      <c r="C441" s="62" t="str">
        <f t="shared" si="21"/>
        <v/>
      </c>
      <c r="D441" s="66" t="str">
        <f t="shared" si="20"/>
        <v/>
      </c>
      <c r="E441" s="32"/>
      <c r="F441" s="33"/>
      <c r="G441" s="59"/>
      <c r="H441" s="58"/>
      <c r="I441" s="35"/>
      <c r="J441" s="35"/>
      <c r="K441" s="35"/>
      <c r="L441" s="35"/>
      <c r="M441" s="35"/>
      <c r="N441" s="35"/>
      <c r="O441" s="35"/>
      <c r="P441" s="35"/>
      <c r="Q441" s="34"/>
      <c r="R441" s="35"/>
      <c r="S441" s="35"/>
      <c r="T441" s="35"/>
      <c r="U441" s="35"/>
      <c r="V441" s="35"/>
      <c r="W441" s="35"/>
      <c r="X441" s="35"/>
      <c r="Y441" s="35"/>
      <c r="Z441" s="36"/>
      <c r="AA441" s="34"/>
      <c r="AB441" s="35"/>
      <c r="AC441" s="35"/>
      <c r="AD441" s="35"/>
      <c r="AE441" s="36"/>
      <c r="AF441" s="34"/>
      <c r="AG441" s="35"/>
      <c r="AH441" s="35"/>
      <c r="AI441" s="35"/>
      <c r="AJ441" s="35"/>
      <c r="AK441" s="35"/>
      <c r="AL441" s="35"/>
      <c r="AM441" s="35"/>
      <c r="AN441" s="35"/>
      <c r="AO441" s="35"/>
      <c r="AP441" s="36"/>
      <c r="AQ441" s="34"/>
      <c r="AR441" s="35"/>
      <c r="AS441" s="35"/>
      <c r="AT441" s="35"/>
      <c r="AU441" s="35"/>
      <c r="AV441" s="35"/>
      <c r="AW441" s="35"/>
      <c r="AX441" s="37"/>
      <c r="AY441" s="34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7"/>
      <c r="BP441" s="38"/>
      <c r="BQ441" s="35"/>
      <c r="BR441" s="39"/>
      <c r="BS441" s="40"/>
      <c r="BT441" s="60"/>
      <c r="BU441" s="41"/>
      <c r="BV441" s="41"/>
      <c r="BW441" s="41"/>
      <c r="BX441" s="42"/>
      <c r="BY441" s="43"/>
    </row>
    <row r="442" spans="1:77" ht="17.350000000000001" customHeight="1">
      <c r="A442" s="66" t="str">
        <f t="shared" si="19"/>
        <v>010001</v>
      </c>
      <c r="B442" s="63" t="s">
        <v>569</v>
      </c>
      <c r="C442" s="62" t="str">
        <f t="shared" si="21"/>
        <v/>
      </c>
      <c r="D442" s="66" t="str">
        <f t="shared" si="20"/>
        <v/>
      </c>
      <c r="E442" s="32"/>
      <c r="F442" s="33"/>
      <c r="G442" s="59"/>
      <c r="H442" s="58"/>
      <c r="I442" s="35"/>
      <c r="J442" s="35"/>
      <c r="K442" s="35"/>
      <c r="L442" s="35"/>
      <c r="M442" s="35"/>
      <c r="N442" s="35"/>
      <c r="O442" s="35"/>
      <c r="P442" s="35"/>
      <c r="Q442" s="34"/>
      <c r="R442" s="35"/>
      <c r="S442" s="35"/>
      <c r="T442" s="35"/>
      <c r="U442" s="35"/>
      <c r="V442" s="35"/>
      <c r="W442" s="35"/>
      <c r="X442" s="35"/>
      <c r="Y442" s="35"/>
      <c r="Z442" s="36"/>
      <c r="AA442" s="34"/>
      <c r="AB442" s="35"/>
      <c r="AC442" s="35"/>
      <c r="AD442" s="35"/>
      <c r="AE442" s="36"/>
      <c r="AF442" s="34"/>
      <c r="AG442" s="35"/>
      <c r="AH442" s="35"/>
      <c r="AI442" s="35"/>
      <c r="AJ442" s="35"/>
      <c r="AK442" s="35"/>
      <c r="AL442" s="35"/>
      <c r="AM442" s="35"/>
      <c r="AN442" s="35"/>
      <c r="AO442" s="35"/>
      <c r="AP442" s="36"/>
      <c r="AQ442" s="34"/>
      <c r="AR442" s="35"/>
      <c r="AS442" s="35"/>
      <c r="AT442" s="35"/>
      <c r="AU442" s="35"/>
      <c r="AV442" s="35"/>
      <c r="AW442" s="35"/>
      <c r="AX442" s="37"/>
      <c r="AY442" s="34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7"/>
      <c r="BP442" s="38"/>
      <c r="BQ442" s="35"/>
      <c r="BR442" s="39"/>
      <c r="BS442" s="40"/>
      <c r="BT442" s="60"/>
      <c r="BU442" s="41"/>
      <c r="BV442" s="41"/>
      <c r="BW442" s="41"/>
      <c r="BX442" s="42"/>
      <c r="BY442" s="43"/>
    </row>
    <row r="443" spans="1:77" ht="17.350000000000001" customHeight="1">
      <c r="A443" s="66" t="str">
        <f t="shared" si="19"/>
        <v>010001</v>
      </c>
      <c r="B443" s="63" t="s">
        <v>570</v>
      </c>
      <c r="C443" s="62" t="str">
        <f t="shared" si="21"/>
        <v/>
      </c>
      <c r="D443" s="66" t="str">
        <f t="shared" si="20"/>
        <v/>
      </c>
      <c r="E443" s="32"/>
      <c r="F443" s="33"/>
      <c r="G443" s="43"/>
      <c r="H443" s="58"/>
      <c r="I443" s="35"/>
      <c r="J443" s="35"/>
      <c r="K443" s="35"/>
      <c r="L443" s="35"/>
      <c r="M443" s="35"/>
      <c r="N443" s="35"/>
      <c r="O443" s="35"/>
      <c r="P443" s="35"/>
      <c r="Q443" s="34"/>
      <c r="R443" s="35"/>
      <c r="S443" s="35"/>
      <c r="T443" s="35"/>
      <c r="U443" s="35"/>
      <c r="V443" s="35"/>
      <c r="W443" s="35"/>
      <c r="X443" s="35"/>
      <c r="Y443" s="35"/>
      <c r="Z443" s="36"/>
      <c r="AA443" s="34"/>
      <c r="AB443" s="35"/>
      <c r="AC443" s="35"/>
      <c r="AD443" s="35"/>
      <c r="AE443" s="36"/>
      <c r="AF443" s="34"/>
      <c r="AG443" s="35"/>
      <c r="AH443" s="35"/>
      <c r="AI443" s="35"/>
      <c r="AJ443" s="35"/>
      <c r="AK443" s="35"/>
      <c r="AL443" s="35"/>
      <c r="AM443" s="35"/>
      <c r="AN443" s="35"/>
      <c r="AO443" s="35"/>
      <c r="AP443" s="36"/>
      <c r="AQ443" s="34"/>
      <c r="AR443" s="35"/>
      <c r="AS443" s="35"/>
      <c r="AT443" s="35"/>
      <c r="AU443" s="35"/>
      <c r="AV443" s="35"/>
      <c r="AW443" s="35"/>
      <c r="AX443" s="37"/>
      <c r="AY443" s="34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7"/>
      <c r="BP443" s="38"/>
      <c r="BQ443" s="35"/>
      <c r="BR443" s="39"/>
      <c r="BS443" s="40"/>
      <c r="BT443" s="60"/>
      <c r="BU443" s="41"/>
      <c r="BV443" s="41"/>
      <c r="BW443" s="41"/>
      <c r="BX443" s="42"/>
      <c r="BY443" s="43"/>
    </row>
    <row r="444" spans="1:77" ht="17.350000000000001" customHeight="1">
      <c r="A444" s="66" t="str">
        <f t="shared" si="19"/>
        <v>010001</v>
      </c>
      <c r="B444" s="63" t="s">
        <v>571</v>
      </c>
      <c r="C444" s="62" t="str">
        <f t="shared" si="21"/>
        <v/>
      </c>
      <c r="D444" s="66" t="str">
        <f t="shared" si="20"/>
        <v/>
      </c>
      <c r="E444" s="32"/>
      <c r="F444" s="33"/>
      <c r="G444" s="59"/>
      <c r="H444" s="58"/>
      <c r="I444" s="35"/>
      <c r="J444" s="35"/>
      <c r="K444" s="35"/>
      <c r="L444" s="35"/>
      <c r="M444" s="35"/>
      <c r="N444" s="35"/>
      <c r="O444" s="35"/>
      <c r="P444" s="35"/>
      <c r="Q444" s="34"/>
      <c r="R444" s="35"/>
      <c r="S444" s="35"/>
      <c r="T444" s="35"/>
      <c r="U444" s="35"/>
      <c r="V444" s="35"/>
      <c r="W444" s="35"/>
      <c r="X444" s="35"/>
      <c r="Y444" s="35"/>
      <c r="Z444" s="36"/>
      <c r="AA444" s="34"/>
      <c r="AB444" s="35"/>
      <c r="AC444" s="35"/>
      <c r="AD444" s="35"/>
      <c r="AE444" s="36"/>
      <c r="AF444" s="34"/>
      <c r="AG444" s="35"/>
      <c r="AH444" s="35"/>
      <c r="AI444" s="35"/>
      <c r="AJ444" s="35"/>
      <c r="AK444" s="35"/>
      <c r="AL444" s="35"/>
      <c r="AM444" s="35"/>
      <c r="AN444" s="35"/>
      <c r="AO444" s="35"/>
      <c r="AP444" s="36"/>
      <c r="AQ444" s="34"/>
      <c r="AR444" s="35"/>
      <c r="AS444" s="35"/>
      <c r="AT444" s="35"/>
      <c r="AU444" s="35"/>
      <c r="AV444" s="35"/>
      <c r="AW444" s="35"/>
      <c r="AX444" s="37"/>
      <c r="AY444" s="34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7"/>
      <c r="BP444" s="38"/>
      <c r="BQ444" s="35"/>
      <c r="BR444" s="39"/>
      <c r="BS444" s="40"/>
      <c r="BT444" s="60"/>
      <c r="BU444" s="41"/>
      <c r="BV444" s="41"/>
      <c r="BW444" s="41"/>
      <c r="BX444" s="42"/>
      <c r="BY444" s="43"/>
    </row>
    <row r="445" spans="1:77" ht="17.350000000000001" customHeight="1">
      <c r="A445" s="66" t="str">
        <f t="shared" si="19"/>
        <v>010001</v>
      </c>
      <c r="B445" s="63" t="s">
        <v>572</v>
      </c>
      <c r="C445" s="62" t="str">
        <f t="shared" si="21"/>
        <v/>
      </c>
      <c r="D445" s="66" t="str">
        <f t="shared" si="20"/>
        <v/>
      </c>
      <c r="E445" s="32"/>
      <c r="F445" s="33"/>
      <c r="G445" s="59"/>
      <c r="H445" s="58"/>
      <c r="I445" s="35"/>
      <c r="J445" s="35"/>
      <c r="K445" s="35"/>
      <c r="L445" s="35"/>
      <c r="M445" s="35"/>
      <c r="N445" s="35"/>
      <c r="O445" s="35"/>
      <c r="P445" s="35"/>
      <c r="Q445" s="34"/>
      <c r="R445" s="35"/>
      <c r="S445" s="35"/>
      <c r="T445" s="35"/>
      <c r="U445" s="35"/>
      <c r="V445" s="35"/>
      <c r="W445" s="35"/>
      <c r="X445" s="35"/>
      <c r="Y445" s="35"/>
      <c r="Z445" s="36"/>
      <c r="AA445" s="34"/>
      <c r="AB445" s="35"/>
      <c r="AC445" s="35"/>
      <c r="AD445" s="35"/>
      <c r="AE445" s="36"/>
      <c r="AF445" s="34"/>
      <c r="AG445" s="35"/>
      <c r="AH445" s="35"/>
      <c r="AI445" s="35"/>
      <c r="AJ445" s="35"/>
      <c r="AK445" s="35"/>
      <c r="AL445" s="35"/>
      <c r="AM445" s="35"/>
      <c r="AN445" s="35"/>
      <c r="AO445" s="35"/>
      <c r="AP445" s="36"/>
      <c r="AQ445" s="34"/>
      <c r="AR445" s="35"/>
      <c r="AS445" s="35"/>
      <c r="AT445" s="35"/>
      <c r="AU445" s="35"/>
      <c r="AV445" s="35"/>
      <c r="AW445" s="35"/>
      <c r="AX445" s="37"/>
      <c r="AY445" s="34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7"/>
      <c r="BP445" s="38"/>
      <c r="BQ445" s="35"/>
      <c r="BR445" s="39"/>
      <c r="BS445" s="40"/>
      <c r="BT445" s="60"/>
      <c r="BU445" s="41"/>
      <c r="BV445" s="41"/>
      <c r="BW445" s="41"/>
      <c r="BX445" s="42"/>
      <c r="BY445" s="43"/>
    </row>
    <row r="446" spans="1:77" ht="17.350000000000001" customHeight="1">
      <c r="A446" s="66" t="str">
        <f t="shared" si="19"/>
        <v>010001</v>
      </c>
      <c r="B446" s="63" t="s">
        <v>573</v>
      </c>
      <c r="C446" s="62" t="str">
        <f t="shared" si="21"/>
        <v/>
      </c>
      <c r="D446" s="66" t="str">
        <f t="shared" si="20"/>
        <v/>
      </c>
      <c r="E446" s="32"/>
      <c r="F446" s="33"/>
      <c r="G446" s="59"/>
      <c r="H446" s="58"/>
      <c r="I446" s="35"/>
      <c r="J446" s="35"/>
      <c r="K446" s="35"/>
      <c r="L446" s="35"/>
      <c r="M446" s="35"/>
      <c r="N446" s="35"/>
      <c r="O446" s="35"/>
      <c r="P446" s="35"/>
      <c r="Q446" s="34"/>
      <c r="R446" s="35"/>
      <c r="S446" s="35"/>
      <c r="T446" s="35"/>
      <c r="U446" s="35"/>
      <c r="V446" s="35"/>
      <c r="W446" s="35"/>
      <c r="X446" s="35"/>
      <c r="Y446" s="35"/>
      <c r="Z446" s="36"/>
      <c r="AA446" s="34"/>
      <c r="AB446" s="35"/>
      <c r="AC446" s="35"/>
      <c r="AD446" s="35"/>
      <c r="AE446" s="36"/>
      <c r="AF446" s="34"/>
      <c r="AG446" s="35"/>
      <c r="AH446" s="35"/>
      <c r="AI446" s="35"/>
      <c r="AJ446" s="35"/>
      <c r="AK446" s="35"/>
      <c r="AL446" s="35"/>
      <c r="AM446" s="35"/>
      <c r="AN446" s="35"/>
      <c r="AO446" s="35"/>
      <c r="AP446" s="36"/>
      <c r="AQ446" s="34"/>
      <c r="AR446" s="35"/>
      <c r="AS446" s="35"/>
      <c r="AT446" s="35"/>
      <c r="AU446" s="35"/>
      <c r="AV446" s="35"/>
      <c r="AW446" s="35"/>
      <c r="AX446" s="37"/>
      <c r="AY446" s="34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7"/>
      <c r="BP446" s="38"/>
      <c r="BQ446" s="35"/>
      <c r="BR446" s="39"/>
      <c r="BS446" s="40"/>
      <c r="BT446" s="60"/>
      <c r="BU446" s="41"/>
      <c r="BV446" s="41"/>
      <c r="BW446" s="41"/>
      <c r="BX446" s="42"/>
      <c r="BY446" s="43"/>
    </row>
    <row r="447" spans="1:77" ht="17.350000000000001" customHeight="1">
      <c r="A447" s="66" t="str">
        <f t="shared" si="19"/>
        <v>010001</v>
      </c>
      <c r="B447" s="63" t="s">
        <v>574</v>
      </c>
      <c r="C447" s="62" t="str">
        <f t="shared" si="21"/>
        <v/>
      </c>
      <c r="D447" s="66" t="str">
        <f t="shared" si="20"/>
        <v/>
      </c>
      <c r="E447" s="32"/>
      <c r="F447" s="33"/>
      <c r="G447" s="59"/>
      <c r="H447" s="58"/>
      <c r="I447" s="35"/>
      <c r="J447" s="35"/>
      <c r="K447" s="35"/>
      <c r="L447" s="35"/>
      <c r="M447" s="35"/>
      <c r="N447" s="35"/>
      <c r="O447" s="35"/>
      <c r="P447" s="35"/>
      <c r="Q447" s="34"/>
      <c r="R447" s="35"/>
      <c r="S447" s="35"/>
      <c r="T447" s="35"/>
      <c r="U447" s="35"/>
      <c r="V447" s="35"/>
      <c r="W447" s="35"/>
      <c r="X447" s="35"/>
      <c r="Y447" s="35"/>
      <c r="Z447" s="36"/>
      <c r="AA447" s="34"/>
      <c r="AB447" s="35"/>
      <c r="AC447" s="35"/>
      <c r="AD447" s="35"/>
      <c r="AE447" s="36"/>
      <c r="AF447" s="34"/>
      <c r="AG447" s="35"/>
      <c r="AH447" s="35"/>
      <c r="AI447" s="35"/>
      <c r="AJ447" s="35"/>
      <c r="AK447" s="35"/>
      <c r="AL447" s="35"/>
      <c r="AM447" s="35"/>
      <c r="AN447" s="35"/>
      <c r="AO447" s="35"/>
      <c r="AP447" s="36"/>
      <c r="AQ447" s="34"/>
      <c r="AR447" s="35"/>
      <c r="AS447" s="35"/>
      <c r="AT447" s="35"/>
      <c r="AU447" s="35"/>
      <c r="AV447" s="35"/>
      <c r="AW447" s="35"/>
      <c r="AX447" s="37"/>
      <c r="AY447" s="34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7"/>
      <c r="BP447" s="38"/>
      <c r="BQ447" s="35"/>
      <c r="BR447" s="39"/>
      <c r="BS447" s="40"/>
      <c r="BT447" s="60"/>
      <c r="BU447" s="41"/>
      <c r="BV447" s="41"/>
      <c r="BW447" s="41"/>
      <c r="BX447" s="42"/>
      <c r="BY447" s="43"/>
    </row>
    <row r="448" spans="1:77" ht="17.350000000000001" customHeight="1">
      <c r="A448" s="66" t="str">
        <f t="shared" si="19"/>
        <v>010001</v>
      </c>
      <c r="B448" s="63" t="s">
        <v>575</v>
      </c>
      <c r="C448" s="62" t="str">
        <f t="shared" si="21"/>
        <v/>
      </c>
      <c r="D448" s="66" t="str">
        <f t="shared" si="20"/>
        <v/>
      </c>
      <c r="E448" s="32"/>
      <c r="F448" s="33"/>
      <c r="G448" s="59"/>
      <c r="H448" s="58"/>
      <c r="I448" s="35"/>
      <c r="J448" s="35"/>
      <c r="K448" s="35"/>
      <c r="L448" s="35"/>
      <c r="M448" s="35"/>
      <c r="N448" s="35"/>
      <c r="O448" s="35"/>
      <c r="P448" s="35"/>
      <c r="Q448" s="34"/>
      <c r="R448" s="35"/>
      <c r="S448" s="35"/>
      <c r="T448" s="35"/>
      <c r="U448" s="35"/>
      <c r="V448" s="35"/>
      <c r="W448" s="35"/>
      <c r="X448" s="35"/>
      <c r="Y448" s="35"/>
      <c r="Z448" s="36"/>
      <c r="AA448" s="34"/>
      <c r="AB448" s="35"/>
      <c r="AC448" s="35"/>
      <c r="AD448" s="35"/>
      <c r="AE448" s="36"/>
      <c r="AF448" s="34"/>
      <c r="AG448" s="35"/>
      <c r="AH448" s="35"/>
      <c r="AI448" s="35"/>
      <c r="AJ448" s="35"/>
      <c r="AK448" s="35"/>
      <c r="AL448" s="35"/>
      <c r="AM448" s="35"/>
      <c r="AN448" s="35"/>
      <c r="AO448" s="35"/>
      <c r="AP448" s="36"/>
      <c r="AQ448" s="34"/>
      <c r="AR448" s="35"/>
      <c r="AS448" s="35"/>
      <c r="AT448" s="35"/>
      <c r="AU448" s="35"/>
      <c r="AV448" s="35"/>
      <c r="AW448" s="35"/>
      <c r="AX448" s="37"/>
      <c r="AY448" s="34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7"/>
      <c r="BP448" s="38"/>
      <c r="BQ448" s="35"/>
      <c r="BR448" s="39"/>
      <c r="BS448" s="40"/>
      <c r="BT448" s="60"/>
      <c r="BU448" s="41"/>
      <c r="BV448" s="41"/>
      <c r="BW448" s="41"/>
      <c r="BX448" s="42"/>
      <c r="BY448" s="43"/>
    </row>
    <row r="449" spans="1:77" ht="17.350000000000001" customHeight="1">
      <c r="A449" s="66" t="str">
        <f t="shared" si="19"/>
        <v>010001</v>
      </c>
      <c r="B449" s="63" t="s">
        <v>576</v>
      </c>
      <c r="C449" s="62" t="str">
        <f t="shared" si="21"/>
        <v/>
      </c>
      <c r="D449" s="66" t="str">
        <f t="shared" si="20"/>
        <v/>
      </c>
      <c r="E449" s="32"/>
      <c r="F449" s="33"/>
      <c r="G449" s="59"/>
      <c r="H449" s="58"/>
      <c r="I449" s="35"/>
      <c r="J449" s="35"/>
      <c r="K449" s="35"/>
      <c r="L449" s="35"/>
      <c r="M449" s="35"/>
      <c r="N449" s="35"/>
      <c r="O449" s="35"/>
      <c r="P449" s="35"/>
      <c r="Q449" s="34"/>
      <c r="R449" s="35"/>
      <c r="S449" s="35"/>
      <c r="T449" s="35"/>
      <c r="U449" s="35"/>
      <c r="V449" s="35"/>
      <c r="W449" s="35"/>
      <c r="X449" s="35"/>
      <c r="Y449" s="35"/>
      <c r="Z449" s="36"/>
      <c r="AA449" s="34"/>
      <c r="AB449" s="35"/>
      <c r="AC449" s="35"/>
      <c r="AD449" s="35"/>
      <c r="AE449" s="36"/>
      <c r="AF449" s="34"/>
      <c r="AG449" s="35"/>
      <c r="AH449" s="35"/>
      <c r="AI449" s="35"/>
      <c r="AJ449" s="35"/>
      <c r="AK449" s="35"/>
      <c r="AL449" s="35"/>
      <c r="AM449" s="35"/>
      <c r="AN449" s="35"/>
      <c r="AO449" s="35"/>
      <c r="AP449" s="36"/>
      <c r="AQ449" s="34"/>
      <c r="AR449" s="35"/>
      <c r="AS449" s="35"/>
      <c r="AT449" s="35"/>
      <c r="AU449" s="35"/>
      <c r="AV449" s="35"/>
      <c r="AW449" s="35"/>
      <c r="AX449" s="37"/>
      <c r="AY449" s="34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7"/>
      <c r="BP449" s="38"/>
      <c r="BQ449" s="35"/>
      <c r="BR449" s="39"/>
      <c r="BS449" s="40"/>
      <c r="BT449" s="60"/>
      <c r="BU449" s="41"/>
      <c r="BV449" s="41"/>
      <c r="BW449" s="41"/>
      <c r="BX449" s="42"/>
      <c r="BY449" s="43"/>
    </row>
    <row r="450" spans="1:77" ht="17.350000000000001" customHeight="1">
      <c r="A450" s="66" t="str">
        <f t="shared" si="19"/>
        <v>010001</v>
      </c>
      <c r="B450" s="63" t="s">
        <v>577</v>
      </c>
      <c r="C450" s="62" t="str">
        <f t="shared" si="21"/>
        <v/>
      </c>
      <c r="D450" s="66" t="str">
        <f t="shared" si="20"/>
        <v/>
      </c>
      <c r="E450" s="32"/>
      <c r="F450" s="33"/>
      <c r="G450" s="59"/>
      <c r="H450" s="58"/>
      <c r="I450" s="35"/>
      <c r="J450" s="35"/>
      <c r="K450" s="35"/>
      <c r="L450" s="35"/>
      <c r="M450" s="35"/>
      <c r="N450" s="35"/>
      <c r="O450" s="35"/>
      <c r="P450" s="35"/>
      <c r="Q450" s="34"/>
      <c r="R450" s="35"/>
      <c r="S450" s="35"/>
      <c r="T450" s="35"/>
      <c r="U450" s="35"/>
      <c r="V450" s="35"/>
      <c r="W450" s="35"/>
      <c r="X450" s="35"/>
      <c r="Y450" s="35"/>
      <c r="Z450" s="36"/>
      <c r="AA450" s="34"/>
      <c r="AB450" s="35"/>
      <c r="AC450" s="35"/>
      <c r="AD450" s="35"/>
      <c r="AE450" s="36"/>
      <c r="AF450" s="34"/>
      <c r="AG450" s="35"/>
      <c r="AH450" s="35"/>
      <c r="AI450" s="35"/>
      <c r="AJ450" s="35"/>
      <c r="AK450" s="35"/>
      <c r="AL450" s="35"/>
      <c r="AM450" s="35"/>
      <c r="AN450" s="35"/>
      <c r="AO450" s="35"/>
      <c r="AP450" s="36"/>
      <c r="AQ450" s="34"/>
      <c r="AR450" s="35"/>
      <c r="AS450" s="35"/>
      <c r="AT450" s="35"/>
      <c r="AU450" s="35"/>
      <c r="AV450" s="35"/>
      <c r="AW450" s="35"/>
      <c r="AX450" s="37"/>
      <c r="AY450" s="34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7"/>
      <c r="BP450" s="38"/>
      <c r="BQ450" s="35"/>
      <c r="BR450" s="39"/>
      <c r="BS450" s="40"/>
      <c r="BT450" s="60"/>
      <c r="BU450" s="41"/>
      <c r="BV450" s="41"/>
      <c r="BW450" s="41"/>
      <c r="BX450" s="42"/>
      <c r="BY450" s="43"/>
    </row>
    <row r="451" spans="1:77" ht="17.350000000000001" customHeight="1">
      <c r="A451" s="66" t="str">
        <f t="shared" si="19"/>
        <v>010001</v>
      </c>
      <c r="B451" s="63" t="s">
        <v>578</v>
      </c>
      <c r="C451" s="62" t="str">
        <f t="shared" si="21"/>
        <v/>
      </c>
      <c r="D451" s="66" t="str">
        <f t="shared" si="20"/>
        <v/>
      </c>
      <c r="E451" s="32"/>
      <c r="F451" s="33"/>
      <c r="G451" s="59"/>
      <c r="H451" s="58"/>
      <c r="I451" s="35"/>
      <c r="J451" s="35"/>
      <c r="K451" s="35"/>
      <c r="L451" s="35"/>
      <c r="M451" s="35"/>
      <c r="N451" s="35"/>
      <c r="O451" s="35"/>
      <c r="P451" s="35"/>
      <c r="Q451" s="34"/>
      <c r="R451" s="35"/>
      <c r="S451" s="35"/>
      <c r="T451" s="35"/>
      <c r="U451" s="35"/>
      <c r="V451" s="35"/>
      <c r="W451" s="35"/>
      <c r="X451" s="35"/>
      <c r="Y451" s="35"/>
      <c r="Z451" s="36"/>
      <c r="AA451" s="34"/>
      <c r="AB451" s="35"/>
      <c r="AC451" s="35"/>
      <c r="AD451" s="35"/>
      <c r="AE451" s="36"/>
      <c r="AF451" s="34"/>
      <c r="AG451" s="35"/>
      <c r="AH451" s="35"/>
      <c r="AI451" s="35"/>
      <c r="AJ451" s="35"/>
      <c r="AK451" s="35"/>
      <c r="AL451" s="35"/>
      <c r="AM451" s="35"/>
      <c r="AN451" s="35"/>
      <c r="AO451" s="35"/>
      <c r="AP451" s="36"/>
      <c r="AQ451" s="34"/>
      <c r="AR451" s="35"/>
      <c r="AS451" s="35"/>
      <c r="AT451" s="35"/>
      <c r="AU451" s="35"/>
      <c r="AV451" s="35"/>
      <c r="AW451" s="35"/>
      <c r="AX451" s="37"/>
      <c r="AY451" s="34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7"/>
      <c r="BP451" s="38"/>
      <c r="BQ451" s="35"/>
      <c r="BR451" s="39"/>
      <c r="BS451" s="40"/>
      <c r="BT451" s="60"/>
      <c r="BU451" s="41"/>
      <c r="BV451" s="41"/>
      <c r="BW451" s="41"/>
      <c r="BX451" s="42"/>
      <c r="BY451" s="43"/>
    </row>
    <row r="452" spans="1:77" ht="17.350000000000001" customHeight="1">
      <c r="A452" s="66" t="str">
        <f t="shared" si="19"/>
        <v>010001</v>
      </c>
      <c r="B452" s="63" t="s">
        <v>579</v>
      </c>
      <c r="C452" s="62" t="str">
        <f t="shared" si="21"/>
        <v/>
      </c>
      <c r="D452" s="66" t="str">
        <f t="shared" si="20"/>
        <v/>
      </c>
      <c r="E452" s="32"/>
      <c r="F452" s="33"/>
      <c r="G452" s="43"/>
      <c r="H452" s="58"/>
      <c r="I452" s="35"/>
      <c r="J452" s="35"/>
      <c r="K452" s="35"/>
      <c r="L452" s="35"/>
      <c r="M452" s="35"/>
      <c r="N452" s="35"/>
      <c r="O452" s="35"/>
      <c r="P452" s="35"/>
      <c r="Q452" s="34"/>
      <c r="R452" s="35"/>
      <c r="S452" s="35"/>
      <c r="T452" s="35"/>
      <c r="U452" s="35"/>
      <c r="V452" s="35"/>
      <c r="W452" s="35"/>
      <c r="X452" s="35"/>
      <c r="Y452" s="35"/>
      <c r="Z452" s="36"/>
      <c r="AA452" s="34"/>
      <c r="AB452" s="35"/>
      <c r="AC452" s="35"/>
      <c r="AD452" s="35"/>
      <c r="AE452" s="36"/>
      <c r="AF452" s="34"/>
      <c r="AG452" s="35"/>
      <c r="AH452" s="35"/>
      <c r="AI452" s="35"/>
      <c r="AJ452" s="35"/>
      <c r="AK452" s="35"/>
      <c r="AL452" s="35"/>
      <c r="AM452" s="35"/>
      <c r="AN452" s="35"/>
      <c r="AO452" s="35"/>
      <c r="AP452" s="36"/>
      <c r="AQ452" s="34"/>
      <c r="AR452" s="35"/>
      <c r="AS452" s="35"/>
      <c r="AT452" s="35"/>
      <c r="AU452" s="35"/>
      <c r="AV452" s="35"/>
      <c r="AW452" s="35"/>
      <c r="AX452" s="37"/>
      <c r="AY452" s="34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7"/>
      <c r="BP452" s="38"/>
      <c r="BQ452" s="35"/>
      <c r="BR452" s="39"/>
      <c r="BS452" s="40"/>
      <c r="BT452" s="60"/>
      <c r="BU452" s="41"/>
      <c r="BV452" s="41"/>
      <c r="BW452" s="41"/>
      <c r="BX452" s="42"/>
      <c r="BY452" s="43"/>
    </row>
    <row r="453" spans="1:77" ht="17.350000000000001" customHeight="1">
      <c r="A453" s="66" t="str">
        <f t="shared" ref="A453:A502" si="22">+$A$3</f>
        <v>010001</v>
      </c>
      <c r="B453" s="63" t="s">
        <v>580</v>
      </c>
      <c r="C453" s="62" t="str">
        <f t="shared" si="21"/>
        <v/>
      </c>
      <c r="D453" s="66" t="str">
        <f t="shared" ref="D453:D502" si="23">IF(E453="","",$D$3)</f>
        <v/>
      </c>
      <c r="E453" s="32"/>
      <c r="F453" s="33"/>
      <c r="G453" s="59"/>
      <c r="H453" s="58"/>
      <c r="I453" s="35"/>
      <c r="J453" s="35"/>
      <c r="K453" s="35"/>
      <c r="L453" s="35"/>
      <c r="M453" s="35"/>
      <c r="N453" s="35"/>
      <c r="O453" s="35"/>
      <c r="P453" s="35"/>
      <c r="Q453" s="34"/>
      <c r="R453" s="35"/>
      <c r="S453" s="35"/>
      <c r="T453" s="35"/>
      <c r="U453" s="35"/>
      <c r="V453" s="35"/>
      <c r="W453" s="35"/>
      <c r="X453" s="35"/>
      <c r="Y453" s="35"/>
      <c r="Z453" s="36"/>
      <c r="AA453" s="34"/>
      <c r="AB453" s="35"/>
      <c r="AC453" s="35"/>
      <c r="AD453" s="35"/>
      <c r="AE453" s="36"/>
      <c r="AF453" s="34"/>
      <c r="AG453" s="35"/>
      <c r="AH453" s="35"/>
      <c r="AI453" s="35"/>
      <c r="AJ453" s="35"/>
      <c r="AK453" s="35"/>
      <c r="AL453" s="35"/>
      <c r="AM453" s="35"/>
      <c r="AN453" s="35"/>
      <c r="AO453" s="35"/>
      <c r="AP453" s="36"/>
      <c r="AQ453" s="34"/>
      <c r="AR453" s="35"/>
      <c r="AS453" s="35"/>
      <c r="AT453" s="35"/>
      <c r="AU453" s="35"/>
      <c r="AV453" s="35"/>
      <c r="AW453" s="35"/>
      <c r="AX453" s="37"/>
      <c r="AY453" s="34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7"/>
      <c r="BP453" s="38"/>
      <c r="BQ453" s="35"/>
      <c r="BR453" s="39"/>
      <c r="BS453" s="40"/>
      <c r="BT453" s="60"/>
      <c r="BU453" s="41"/>
      <c r="BV453" s="41"/>
      <c r="BW453" s="41"/>
      <c r="BX453" s="42"/>
      <c r="BY453" s="43"/>
    </row>
    <row r="454" spans="1:77" ht="17.350000000000001" customHeight="1">
      <c r="A454" s="66" t="str">
        <f t="shared" si="22"/>
        <v>010001</v>
      </c>
      <c r="B454" s="63" t="s">
        <v>581</v>
      </c>
      <c r="C454" s="62" t="str">
        <f t="shared" si="21"/>
        <v/>
      </c>
      <c r="D454" s="66" t="str">
        <f t="shared" si="23"/>
        <v/>
      </c>
      <c r="E454" s="32"/>
      <c r="F454" s="33"/>
      <c r="G454" s="59"/>
      <c r="H454" s="58"/>
      <c r="I454" s="35"/>
      <c r="J454" s="35"/>
      <c r="K454" s="35"/>
      <c r="L454" s="35"/>
      <c r="M454" s="35"/>
      <c r="N454" s="35"/>
      <c r="O454" s="35"/>
      <c r="P454" s="35"/>
      <c r="Q454" s="34"/>
      <c r="R454" s="35"/>
      <c r="S454" s="35"/>
      <c r="T454" s="35"/>
      <c r="U454" s="35"/>
      <c r="V454" s="35"/>
      <c r="W454" s="35"/>
      <c r="X454" s="35"/>
      <c r="Y454" s="35"/>
      <c r="Z454" s="36"/>
      <c r="AA454" s="34"/>
      <c r="AB454" s="35"/>
      <c r="AC454" s="35"/>
      <c r="AD454" s="35"/>
      <c r="AE454" s="36"/>
      <c r="AF454" s="34"/>
      <c r="AG454" s="35"/>
      <c r="AH454" s="35"/>
      <c r="AI454" s="35"/>
      <c r="AJ454" s="35"/>
      <c r="AK454" s="35"/>
      <c r="AL454" s="35"/>
      <c r="AM454" s="35"/>
      <c r="AN454" s="35"/>
      <c r="AO454" s="35"/>
      <c r="AP454" s="36"/>
      <c r="AQ454" s="34"/>
      <c r="AR454" s="35"/>
      <c r="AS454" s="35"/>
      <c r="AT454" s="35"/>
      <c r="AU454" s="35"/>
      <c r="AV454" s="35"/>
      <c r="AW454" s="35"/>
      <c r="AX454" s="37"/>
      <c r="AY454" s="34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7"/>
      <c r="BP454" s="38"/>
      <c r="BQ454" s="35"/>
      <c r="BR454" s="39"/>
      <c r="BS454" s="40"/>
      <c r="BT454" s="60"/>
      <c r="BU454" s="41"/>
      <c r="BV454" s="41"/>
      <c r="BW454" s="41"/>
      <c r="BX454" s="42"/>
      <c r="BY454" s="43"/>
    </row>
    <row r="455" spans="1:77" ht="17.350000000000001" customHeight="1">
      <c r="A455" s="66" t="str">
        <f t="shared" si="22"/>
        <v>010001</v>
      </c>
      <c r="B455" s="63" t="s">
        <v>582</v>
      </c>
      <c r="C455" s="62" t="str">
        <f t="shared" si="21"/>
        <v/>
      </c>
      <c r="D455" s="66" t="str">
        <f t="shared" si="23"/>
        <v/>
      </c>
      <c r="E455" s="32"/>
      <c r="F455" s="33"/>
      <c r="G455" s="59"/>
      <c r="H455" s="58"/>
      <c r="I455" s="35"/>
      <c r="J455" s="35"/>
      <c r="K455" s="35"/>
      <c r="L455" s="35"/>
      <c r="M455" s="35"/>
      <c r="N455" s="35"/>
      <c r="O455" s="35"/>
      <c r="P455" s="35"/>
      <c r="Q455" s="34"/>
      <c r="R455" s="35"/>
      <c r="S455" s="35"/>
      <c r="T455" s="35"/>
      <c r="U455" s="35"/>
      <c r="V455" s="35"/>
      <c r="W455" s="35"/>
      <c r="X455" s="35"/>
      <c r="Y455" s="35"/>
      <c r="Z455" s="36"/>
      <c r="AA455" s="34"/>
      <c r="AB455" s="35"/>
      <c r="AC455" s="35"/>
      <c r="AD455" s="35"/>
      <c r="AE455" s="36"/>
      <c r="AF455" s="34"/>
      <c r="AG455" s="35"/>
      <c r="AH455" s="35"/>
      <c r="AI455" s="35"/>
      <c r="AJ455" s="35"/>
      <c r="AK455" s="35"/>
      <c r="AL455" s="35"/>
      <c r="AM455" s="35"/>
      <c r="AN455" s="35"/>
      <c r="AO455" s="35"/>
      <c r="AP455" s="36"/>
      <c r="AQ455" s="34"/>
      <c r="AR455" s="35"/>
      <c r="AS455" s="35"/>
      <c r="AT455" s="35"/>
      <c r="AU455" s="35"/>
      <c r="AV455" s="35"/>
      <c r="AW455" s="35"/>
      <c r="AX455" s="37"/>
      <c r="AY455" s="34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7"/>
      <c r="BP455" s="38"/>
      <c r="BQ455" s="35"/>
      <c r="BR455" s="39"/>
      <c r="BS455" s="40"/>
      <c r="BT455" s="60"/>
      <c r="BU455" s="41"/>
      <c r="BV455" s="41"/>
      <c r="BW455" s="41"/>
      <c r="BX455" s="42"/>
      <c r="BY455" s="43"/>
    </row>
    <row r="456" spans="1:77" ht="17.350000000000001" customHeight="1">
      <c r="A456" s="66" t="str">
        <f t="shared" si="22"/>
        <v>010001</v>
      </c>
      <c r="B456" s="63" t="s">
        <v>583</v>
      </c>
      <c r="C456" s="62" t="str">
        <f t="shared" si="21"/>
        <v/>
      </c>
      <c r="D456" s="66" t="str">
        <f t="shared" si="23"/>
        <v/>
      </c>
      <c r="E456" s="32"/>
      <c r="F456" s="33"/>
      <c r="G456" s="59"/>
      <c r="H456" s="58"/>
      <c r="I456" s="35"/>
      <c r="J456" s="35"/>
      <c r="K456" s="35"/>
      <c r="L456" s="35"/>
      <c r="M456" s="35"/>
      <c r="N456" s="35"/>
      <c r="O456" s="35"/>
      <c r="P456" s="35"/>
      <c r="Q456" s="34"/>
      <c r="R456" s="35"/>
      <c r="S456" s="35"/>
      <c r="T456" s="35"/>
      <c r="U456" s="35"/>
      <c r="V456" s="35"/>
      <c r="W456" s="35"/>
      <c r="X456" s="35"/>
      <c r="Y456" s="35"/>
      <c r="Z456" s="36"/>
      <c r="AA456" s="34"/>
      <c r="AB456" s="35"/>
      <c r="AC456" s="35"/>
      <c r="AD456" s="35"/>
      <c r="AE456" s="36"/>
      <c r="AF456" s="34"/>
      <c r="AG456" s="35"/>
      <c r="AH456" s="35"/>
      <c r="AI456" s="35"/>
      <c r="AJ456" s="35"/>
      <c r="AK456" s="35"/>
      <c r="AL456" s="35"/>
      <c r="AM456" s="35"/>
      <c r="AN456" s="35"/>
      <c r="AO456" s="35"/>
      <c r="AP456" s="36"/>
      <c r="AQ456" s="34"/>
      <c r="AR456" s="35"/>
      <c r="AS456" s="35"/>
      <c r="AT456" s="35"/>
      <c r="AU456" s="35"/>
      <c r="AV456" s="35"/>
      <c r="AW456" s="35"/>
      <c r="AX456" s="37"/>
      <c r="AY456" s="34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7"/>
      <c r="BP456" s="38"/>
      <c r="BQ456" s="35"/>
      <c r="BR456" s="39"/>
      <c r="BS456" s="40"/>
      <c r="BT456" s="60"/>
      <c r="BU456" s="41"/>
      <c r="BV456" s="41"/>
      <c r="BW456" s="41"/>
      <c r="BX456" s="42"/>
      <c r="BY456" s="43"/>
    </row>
    <row r="457" spans="1:77" ht="17.350000000000001" customHeight="1">
      <c r="A457" s="66" t="str">
        <f t="shared" si="22"/>
        <v>010001</v>
      </c>
      <c r="B457" s="63" t="s">
        <v>584</v>
      </c>
      <c r="C457" s="62" t="str">
        <f t="shared" si="21"/>
        <v/>
      </c>
      <c r="D457" s="66" t="str">
        <f t="shared" si="23"/>
        <v/>
      </c>
      <c r="E457" s="32"/>
      <c r="F457" s="33"/>
      <c r="G457" s="59"/>
      <c r="H457" s="58"/>
      <c r="I457" s="35"/>
      <c r="J457" s="35"/>
      <c r="K457" s="35"/>
      <c r="L457" s="35"/>
      <c r="M457" s="35"/>
      <c r="N457" s="35"/>
      <c r="O457" s="35"/>
      <c r="P457" s="35"/>
      <c r="Q457" s="34"/>
      <c r="R457" s="35"/>
      <c r="S457" s="35"/>
      <c r="T457" s="35"/>
      <c r="U457" s="35"/>
      <c r="V457" s="35"/>
      <c r="W457" s="35"/>
      <c r="X457" s="35"/>
      <c r="Y457" s="35"/>
      <c r="Z457" s="36"/>
      <c r="AA457" s="34"/>
      <c r="AB457" s="35"/>
      <c r="AC457" s="35"/>
      <c r="AD457" s="35"/>
      <c r="AE457" s="36"/>
      <c r="AF457" s="34"/>
      <c r="AG457" s="35"/>
      <c r="AH457" s="35"/>
      <c r="AI457" s="35"/>
      <c r="AJ457" s="35"/>
      <c r="AK457" s="35"/>
      <c r="AL457" s="35"/>
      <c r="AM457" s="35"/>
      <c r="AN457" s="35"/>
      <c r="AO457" s="35"/>
      <c r="AP457" s="36"/>
      <c r="AQ457" s="34"/>
      <c r="AR457" s="35"/>
      <c r="AS457" s="35"/>
      <c r="AT457" s="35"/>
      <c r="AU457" s="35"/>
      <c r="AV457" s="35"/>
      <c r="AW457" s="35"/>
      <c r="AX457" s="37"/>
      <c r="AY457" s="34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7"/>
      <c r="BP457" s="38"/>
      <c r="BQ457" s="35"/>
      <c r="BR457" s="39"/>
      <c r="BS457" s="40"/>
      <c r="BT457" s="60"/>
      <c r="BU457" s="41"/>
      <c r="BV457" s="41"/>
      <c r="BW457" s="41"/>
      <c r="BX457" s="42"/>
      <c r="BY457" s="43"/>
    </row>
    <row r="458" spans="1:77" ht="17.350000000000001" customHeight="1">
      <c r="A458" s="66" t="str">
        <f t="shared" si="22"/>
        <v>010001</v>
      </c>
      <c r="B458" s="63" t="s">
        <v>585</v>
      </c>
      <c r="C458" s="62" t="str">
        <f t="shared" si="21"/>
        <v/>
      </c>
      <c r="D458" s="66" t="str">
        <f t="shared" si="23"/>
        <v/>
      </c>
      <c r="E458" s="32"/>
      <c r="F458" s="33"/>
      <c r="G458" s="59"/>
      <c r="H458" s="58"/>
      <c r="I458" s="35"/>
      <c r="J458" s="35"/>
      <c r="K458" s="35"/>
      <c r="L458" s="35"/>
      <c r="M458" s="35"/>
      <c r="N458" s="35"/>
      <c r="O458" s="35"/>
      <c r="P458" s="35"/>
      <c r="Q458" s="34"/>
      <c r="R458" s="35"/>
      <c r="S458" s="35"/>
      <c r="T458" s="35"/>
      <c r="U458" s="35"/>
      <c r="V458" s="35"/>
      <c r="W458" s="35"/>
      <c r="X458" s="35"/>
      <c r="Y458" s="35"/>
      <c r="Z458" s="36"/>
      <c r="AA458" s="34"/>
      <c r="AB458" s="35"/>
      <c r="AC458" s="35"/>
      <c r="AD458" s="35"/>
      <c r="AE458" s="36"/>
      <c r="AF458" s="34"/>
      <c r="AG458" s="35"/>
      <c r="AH458" s="35"/>
      <c r="AI458" s="35"/>
      <c r="AJ458" s="35"/>
      <c r="AK458" s="35"/>
      <c r="AL458" s="35"/>
      <c r="AM458" s="35"/>
      <c r="AN458" s="35"/>
      <c r="AO458" s="35"/>
      <c r="AP458" s="36"/>
      <c r="AQ458" s="34"/>
      <c r="AR458" s="35"/>
      <c r="AS458" s="35"/>
      <c r="AT458" s="35"/>
      <c r="AU458" s="35"/>
      <c r="AV458" s="35"/>
      <c r="AW458" s="35"/>
      <c r="AX458" s="37"/>
      <c r="AY458" s="34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7"/>
      <c r="BP458" s="38"/>
      <c r="BQ458" s="35"/>
      <c r="BR458" s="39"/>
      <c r="BS458" s="40"/>
      <c r="BT458" s="60"/>
      <c r="BU458" s="41"/>
      <c r="BV458" s="41"/>
      <c r="BW458" s="41"/>
      <c r="BX458" s="42"/>
      <c r="BY458" s="43"/>
    </row>
    <row r="459" spans="1:77" ht="17.350000000000001" customHeight="1">
      <c r="A459" s="66" t="str">
        <f t="shared" si="22"/>
        <v>010001</v>
      </c>
      <c r="B459" s="63" t="s">
        <v>586</v>
      </c>
      <c r="C459" s="62" t="str">
        <f t="shared" si="21"/>
        <v/>
      </c>
      <c r="D459" s="66" t="str">
        <f t="shared" si="23"/>
        <v/>
      </c>
      <c r="E459" s="32"/>
      <c r="F459" s="33"/>
      <c r="G459" s="59"/>
      <c r="H459" s="58"/>
      <c r="I459" s="35"/>
      <c r="J459" s="35"/>
      <c r="K459" s="35"/>
      <c r="L459" s="35"/>
      <c r="M459" s="35"/>
      <c r="N459" s="35"/>
      <c r="O459" s="35"/>
      <c r="P459" s="35"/>
      <c r="Q459" s="34"/>
      <c r="R459" s="35"/>
      <c r="S459" s="35"/>
      <c r="T459" s="35"/>
      <c r="U459" s="35"/>
      <c r="V459" s="35"/>
      <c r="W459" s="35"/>
      <c r="X459" s="35"/>
      <c r="Y459" s="35"/>
      <c r="Z459" s="36"/>
      <c r="AA459" s="34"/>
      <c r="AB459" s="35"/>
      <c r="AC459" s="35"/>
      <c r="AD459" s="35"/>
      <c r="AE459" s="36"/>
      <c r="AF459" s="34"/>
      <c r="AG459" s="35"/>
      <c r="AH459" s="35"/>
      <c r="AI459" s="35"/>
      <c r="AJ459" s="35"/>
      <c r="AK459" s="35"/>
      <c r="AL459" s="35"/>
      <c r="AM459" s="35"/>
      <c r="AN459" s="35"/>
      <c r="AO459" s="35"/>
      <c r="AP459" s="36"/>
      <c r="AQ459" s="34"/>
      <c r="AR459" s="35"/>
      <c r="AS459" s="35"/>
      <c r="AT459" s="35"/>
      <c r="AU459" s="35"/>
      <c r="AV459" s="35"/>
      <c r="AW459" s="35"/>
      <c r="AX459" s="37"/>
      <c r="AY459" s="34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7"/>
      <c r="BP459" s="38"/>
      <c r="BQ459" s="35"/>
      <c r="BR459" s="39"/>
      <c r="BS459" s="40"/>
      <c r="BT459" s="60"/>
      <c r="BU459" s="41"/>
      <c r="BV459" s="41"/>
      <c r="BW459" s="41"/>
      <c r="BX459" s="42"/>
      <c r="BY459" s="43"/>
    </row>
    <row r="460" spans="1:77" ht="17.350000000000001" customHeight="1">
      <c r="A460" s="66" t="str">
        <f t="shared" si="22"/>
        <v>010001</v>
      </c>
      <c r="B460" s="63" t="s">
        <v>587</v>
      </c>
      <c r="C460" s="62" t="str">
        <f t="shared" si="21"/>
        <v/>
      </c>
      <c r="D460" s="66" t="str">
        <f t="shared" si="23"/>
        <v/>
      </c>
      <c r="E460" s="32"/>
      <c r="F460" s="33"/>
      <c r="G460" s="59"/>
      <c r="H460" s="58"/>
      <c r="I460" s="35"/>
      <c r="J460" s="35"/>
      <c r="K460" s="35"/>
      <c r="L460" s="35"/>
      <c r="M460" s="35"/>
      <c r="N460" s="35"/>
      <c r="O460" s="35"/>
      <c r="P460" s="35"/>
      <c r="Q460" s="34"/>
      <c r="R460" s="35"/>
      <c r="S460" s="35"/>
      <c r="T460" s="35"/>
      <c r="U460" s="35"/>
      <c r="V460" s="35"/>
      <c r="W460" s="35"/>
      <c r="X460" s="35"/>
      <c r="Y460" s="35"/>
      <c r="Z460" s="36"/>
      <c r="AA460" s="34"/>
      <c r="AB460" s="35"/>
      <c r="AC460" s="35"/>
      <c r="AD460" s="35"/>
      <c r="AE460" s="36"/>
      <c r="AF460" s="34"/>
      <c r="AG460" s="35"/>
      <c r="AH460" s="35"/>
      <c r="AI460" s="35"/>
      <c r="AJ460" s="35"/>
      <c r="AK460" s="35"/>
      <c r="AL460" s="35"/>
      <c r="AM460" s="35"/>
      <c r="AN460" s="35"/>
      <c r="AO460" s="35"/>
      <c r="AP460" s="36"/>
      <c r="AQ460" s="34"/>
      <c r="AR460" s="35"/>
      <c r="AS460" s="35"/>
      <c r="AT460" s="35"/>
      <c r="AU460" s="35"/>
      <c r="AV460" s="35"/>
      <c r="AW460" s="35"/>
      <c r="AX460" s="37"/>
      <c r="AY460" s="34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7"/>
      <c r="BP460" s="38"/>
      <c r="BQ460" s="35"/>
      <c r="BR460" s="39"/>
      <c r="BS460" s="40"/>
      <c r="BT460" s="60"/>
      <c r="BU460" s="41"/>
      <c r="BV460" s="41"/>
      <c r="BW460" s="41"/>
      <c r="BX460" s="42"/>
      <c r="BY460" s="43"/>
    </row>
    <row r="461" spans="1:77" ht="17.350000000000001" customHeight="1">
      <c r="A461" s="66" t="str">
        <f t="shared" si="22"/>
        <v>010001</v>
      </c>
      <c r="B461" s="63" t="s">
        <v>588</v>
      </c>
      <c r="C461" s="62" t="str">
        <f t="shared" si="21"/>
        <v/>
      </c>
      <c r="D461" s="66" t="str">
        <f t="shared" si="23"/>
        <v/>
      </c>
      <c r="E461" s="32"/>
      <c r="F461" s="33"/>
      <c r="G461" s="59"/>
      <c r="H461" s="58"/>
      <c r="I461" s="35"/>
      <c r="J461" s="35"/>
      <c r="K461" s="35"/>
      <c r="L461" s="35"/>
      <c r="M461" s="35"/>
      <c r="N461" s="35"/>
      <c r="O461" s="35"/>
      <c r="P461" s="35"/>
      <c r="Q461" s="34"/>
      <c r="R461" s="35"/>
      <c r="S461" s="35"/>
      <c r="T461" s="35"/>
      <c r="U461" s="35"/>
      <c r="V461" s="35"/>
      <c r="W461" s="35"/>
      <c r="X461" s="35"/>
      <c r="Y461" s="35"/>
      <c r="Z461" s="36"/>
      <c r="AA461" s="34"/>
      <c r="AB461" s="35"/>
      <c r="AC461" s="35"/>
      <c r="AD461" s="35"/>
      <c r="AE461" s="36"/>
      <c r="AF461" s="34"/>
      <c r="AG461" s="35"/>
      <c r="AH461" s="35"/>
      <c r="AI461" s="35"/>
      <c r="AJ461" s="35"/>
      <c r="AK461" s="35"/>
      <c r="AL461" s="35"/>
      <c r="AM461" s="35"/>
      <c r="AN461" s="35"/>
      <c r="AO461" s="35"/>
      <c r="AP461" s="36"/>
      <c r="AQ461" s="34"/>
      <c r="AR461" s="35"/>
      <c r="AS461" s="35"/>
      <c r="AT461" s="35"/>
      <c r="AU461" s="35"/>
      <c r="AV461" s="35"/>
      <c r="AW461" s="35"/>
      <c r="AX461" s="37"/>
      <c r="AY461" s="34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7"/>
      <c r="BP461" s="38"/>
      <c r="BQ461" s="35"/>
      <c r="BR461" s="39"/>
      <c r="BS461" s="40"/>
      <c r="BT461" s="60"/>
      <c r="BU461" s="41"/>
      <c r="BV461" s="41"/>
      <c r="BW461" s="41"/>
      <c r="BX461" s="42"/>
      <c r="BY461" s="43"/>
    </row>
    <row r="462" spans="1:77" ht="17.350000000000001" customHeight="1">
      <c r="A462" s="66" t="str">
        <f t="shared" si="22"/>
        <v>010001</v>
      </c>
      <c r="B462" s="63" t="s">
        <v>589</v>
      </c>
      <c r="C462" s="62" t="str">
        <f t="shared" si="21"/>
        <v/>
      </c>
      <c r="D462" s="66" t="str">
        <f t="shared" si="23"/>
        <v/>
      </c>
      <c r="E462" s="32"/>
      <c r="F462" s="33"/>
      <c r="G462" s="59"/>
      <c r="H462" s="58"/>
      <c r="I462" s="35"/>
      <c r="J462" s="35"/>
      <c r="K462" s="35"/>
      <c r="L462" s="35"/>
      <c r="M462" s="35"/>
      <c r="N462" s="35"/>
      <c r="O462" s="35"/>
      <c r="P462" s="35"/>
      <c r="Q462" s="34"/>
      <c r="R462" s="35"/>
      <c r="S462" s="35"/>
      <c r="T462" s="35"/>
      <c r="U462" s="35"/>
      <c r="V462" s="35"/>
      <c r="W462" s="35"/>
      <c r="X462" s="35"/>
      <c r="Y462" s="35"/>
      <c r="Z462" s="36"/>
      <c r="AA462" s="34"/>
      <c r="AB462" s="35"/>
      <c r="AC462" s="35"/>
      <c r="AD462" s="35"/>
      <c r="AE462" s="36"/>
      <c r="AF462" s="34"/>
      <c r="AG462" s="35"/>
      <c r="AH462" s="35"/>
      <c r="AI462" s="35"/>
      <c r="AJ462" s="35"/>
      <c r="AK462" s="35"/>
      <c r="AL462" s="35"/>
      <c r="AM462" s="35"/>
      <c r="AN462" s="35"/>
      <c r="AO462" s="35"/>
      <c r="AP462" s="36"/>
      <c r="AQ462" s="34"/>
      <c r="AR462" s="35"/>
      <c r="AS462" s="35"/>
      <c r="AT462" s="35"/>
      <c r="AU462" s="35"/>
      <c r="AV462" s="35"/>
      <c r="AW462" s="35"/>
      <c r="AX462" s="37"/>
      <c r="AY462" s="34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7"/>
      <c r="BP462" s="38"/>
      <c r="BQ462" s="35"/>
      <c r="BR462" s="39"/>
      <c r="BS462" s="40"/>
      <c r="BT462" s="60"/>
      <c r="BU462" s="41"/>
      <c r="BV462" s="41"/>
      <c r="BW462" s="41"/>
      <c r="BX462" s="42"/>
      <c r="BY462" s="43"/>
    </row>
    <row r="463" spans="1:77" ht="17.350000000000001" customHeight="1">
      <c r="A463" s="66" t="str">
        <f t="shared" si="22"/>
        <v>010001</v>
      </c>
      <c r="B463" s="63" t="s">
        <v>590</v>
      </c>
      <c r="C463" s="62" t="str">
        <f t="shared" si="21"/>
        <v/>
      </c>
      <c r="D463" s="66" t="str">
        <f t="shared" si="23"/>
        <v/>
      </c>
      <c r="E463" s="32"/>
      <c r="F463" s="33"/>
      <c r="G463" s="59"/>
      <c r="H463" s="58"/>
      <c r="I463" s="35"/>
      <c r="J463" s="35"/>
      <c r="K463" s="35"/>
      <c r="L463" s="35"/>
      <c r="M463" s="35"/>
      <c r="N463" s="35"/>
      <c r="O463" s="35"/>
      <c r="P463" s="35"/>
      <c r="Q463" s="34"/>
      <c r="R463" s="35"/>
      <c r="S463" s="35"/>
      <c r="T463" s="35"/>
      <c r="U463" s="35"/>
      <c r="V463" s="35"/>
      <c r="W463" s="35"/>
      <c r="X463" s="35"/>
      <c r="Y463" s="35"/>
      <c r="Z463" s="36"/>
      <c r="AA463" s="34"/>
      <c r="AB463" s="35"/>
      <c r="AC463" s="35"/>
      <c r="AD463" s="35"/>
      <c r="AE463" s="36"/>
      <c r="AF463" s="34"/>
      <c r="AG463" s="35"/>
      <c r="AH463" s="35"/>
      <c r="AI463" s="35"/>
      <c r="AJ463" s="35"/>
      <c r="AK463" s="35"/>
      <c r="AL463" s="35"/>
      <c r="AM463" s="35"/>
      <c r="AN463" s="35"/>
      <c r="AO463" s="35"/>
      <c r="AP463" s="36"/>
      <c r="AQ463" s="34"/>
      <c r="AR463" s="35"/>
      <c r="AS463" s="35"/>
      <c r="AT463" s="35"/>
      <c r="AU463" s="35"/>
      <c r="AV463" s="35"/>
      <c r="AW463" s="35"/>
      <c r="AX463" s="37"/>
      <c r="AY463" s="34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7"/>
      <c r="BP463" s="38"/>
      <c r="BQ463" s="35"/>
      <c r="BR463" s="39"/>
      <c r="BS463" s="40"/>
      <c r="BT463" s="60"/>
      <c r="BU463" s="41"/>
      <c r="BV463" s="41"/>
      <c r="BW463" s="41"/>
      <c r="BX463" s="42"/>
      <c r="BY463" s="43"/>
    </row>
    <row r="464" spans="1:77" ht="17.350000000000001" customHeight="1">
      <c r="A464" s="66" t="str">
        <f t="shared" si="22"/>
        <v>010001</v>
      </c>
      <c r="B464" s="63" t="s">
        <v>591</v>
      </c>
      <c r="C464" s="62" t="str">
        <f t="shared" si="21"/>
        <v/>
      </c>
      <c r="D464" s="66" t="str">
        <f t="shared" si="23"/>
        <v/>
      </c>
      <c r="E464" s="32"/>
      <c r="F464" s="33"/>
      <c r="G464" s="59"/>
      <c r="H464" s="58"/>
      <c r="I464" s="35"/>
      <c r="J464" s="35"/>
      <c r="K464" s="35"/>
      <c r="L464" s="35"/>
      <c r="M464" s="35"/>
      <c r="N464" s="35"/>
      <c r="O464" s="35"/>
      <c r="P464" s="35"/>
      <c r="Q464" s="34"/>
      <c r="R464" s="35"/>
      <c r="S464" s="35"/>
      <c r="T464" s="35"/>
      <c r="U464" s="35"/>
      <c r="V464" s="35"/>
      <c r="W464" s="35"/>
      <c r="X464" s="35"/>
      <c r="Y464" s="35"/>
      <c r="Z464" s="36"/>
      <c r="AA464" s="34"/>
      <c r="AB464" s="35"/>
      <c r="AC464" s="35"/>
      <c r="AD464" s="35"/>
      <c r="AE464" s="36"/>
      <c r="AF464" s="34"/>
      <c r="AG464" s="35"/>
      <c r="AH464" s="35"/>
      <c r="AI464" s="35"/>
      <c r="AJ464" s="35"/>
      <c r="AK464" s="35"/>
      <c r="AL464" s="35"/>
      <c r="AM464" s="35"/>
      <c r="AN464" s="35"/>
      <c r="AO464" s="35"/>
      <c r="AP464" s="36"/>
      <c r="AQ464" s="34"/>
      <c r="AR464" s="35"/>
      <c r="AS464" s="35"/>
      <c r="AT464" s="35"/>
      <c r="AU464" s="35"/>
      <c r="AV464" s="35"/>
      <c r="AW464" s="35"/>
      <c r="AX464" s="37"/>
      <c r="AY464" s="34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7"/>
      <c r="BP464" s="38"/>
      <c r="BQ464" s="35"/>
      <c r="BR464" s="39"/>
      <c r="BS464" s="40"/>
      <c r="BT464" s="60"/>
      <c r="BU464" s="41"/>
      <c r="BV464" s="41"/>
      <c r="BW464" s="41"/>
      <c r="BX464" s="42"/>
      <c r="BY464" s="43"/>
    </row>
    <row r="465" spans="1:77" ht="17.350000000000001" customHeight="1">
      <c r="A465" s="66" t="str">
        <f t="shared" si="22"/>
        <v>010001</v>
      </c>
      <c r="B465" s="63" t="s">
        <v>592</v>
      </c>
      <c r="C465" s="62" t="str">
        <f t="shared" si="21"/>
        <v/>
      </c>
      <c r="D465" s="66" t="str">
        <f t="shared" si="23"/>
        <v/>
      </c>
      <c r="E465" s="32"/>
      <c r="F465" s="33"/>
      <c r="G465" s="59"/>
      <c r="H465" s="58"/>
      <c r="I465" s="35"/>
      <c r="J465" s="35"/>
      <c r="K465" s="35"/>
      <c r="L465" s="35"/>
      <c r="M465" s="35"/>
      <c r="N465" s="35"/>
      <c r="O465" s="35"/>
      <c r="P465" s="35"/>
      <c r="Q465" s="34"/>
      <c r="R465" s="35"/>
      <c r="S465" s="35"/>
      <c r="T465" s="35"/>
      <c r="U465" s="35"/>
      <c r="V465" s="35"/>
      <c r="W465" s="35"/>
      <c r="X465" s="35"/>
      <c r="Y465" s="35"/>
      <c r="Z465" s="36"/>
      <c r="AA465" s="34"/>
      <c r="AB465" s="35"/>
      <c r="AC465" s="35"/>
      <c r="AD465" s="35"/>
      <c r="AE465" s="36"/>
      <c r="AF465" s="34"/>
      <c r="AG465" s="35"/>
      <c r="AH465" s="35"/>
      <c r="AI465" s="35"/>
      <c r="AJ465" s="35"/>
      <c r="AK465" s="35"/>
      <c r="AL465" s="35"/>
      <c r="AM465" s="35"/>
      <c r="AN465" s="35"/>
      <c r="AO465" s="35"/>
      <c r="AP465" s="36"/>
      <c r="AQ465" s="34"/>
      <c r="AR465" s="35"/>
      <c r="AS465" s="35"/>
      <c r="AT465" s="35"/>
      <c r="AU465" s="35"/>
      <c r="AV465" s="35"/>
      <c r="AW465" s="35"/>
      <c r="AX465" s="37"/>
      <c r="AY465" s="34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7"/>
      <c r="BP465" s="38"/>
      <c r="BQ465" s="35"/>
      <c r="BR465" s="39"/>
      <c r="BS465" s="40"/>
      <c r="BT465" s="60"/>
      <c r="BU465" s="41"/>
      <c r="BV465" s="41"/>
      <c r="BW465" s="41"/>
      <c r="BX465" s="42"/>
      <c r="BY465" s="43"/>
    </row>
    <row r="466" spans="1:77" ht="17.350000000000001" customHeight="1">
      <c r="A466" s="66" t="str">
        <f t="shared" si="22"/>
        <v>010001</v>
      </c>
      <c r="B466" s="63" t="s">
        <v>593</v>
      </c>
      <c r="C466" s="62" t="str">
        <f t="shared" si="21"/>
        <v/>
      </c>
      <c r="D466" s="66" t="str">
        <f t="shared" si="23"/>
        <v/>
      </c>
      <c r="E466" s="32"/>
      <c r="F466" s="33"/>
      <c r="G466" s="59"/>
      <c r="H466" s="58"/>
      <c r="I466" s="35"/>
      <c r="J466" s="35"/>
      <c r="K466" s="35"/>
      <c r="L466" s="35"/>
      <c r="M466" s="35"/>
      <c r="N466" s="35"/>
      <c r="O466" s="35"/>
      <c r="P466" s="35"/>
      <c r="Q466" s="34"/>
      <c r="R466" s="35"/>
      <c r="S466" s="35"/>
      <c r="T466" s="35"/>
      <c r="U466" s="35"/>
      <c r="V466" s="35"/>
      <c r="W466" s="35"/>
      <c r="X466" s="35"/>
      <c r="Y466" s="35"/>
      <c r="Z466" s="36"/>
      <c r="AA466" s="34"/>
      <c r="AB466" s="35"/>
      <c r="AC466" s="35"/>
      <c r="AD466" s="35"/>
      <c r="AE466" s="36"/>
      <c r="AF466" s="34"/>
      <c r="AG466" s="35"/>
      <c r="AH466" s="35"/>
      <c r="AI466" s="35"/>
      <c r="AJ466" s="35"/>
      <c r="AK466" s="35"/>
      <c r="AL466" s="35"/>
      <c r="AM466" s="35"/>
      <c r="AN466" s="35"/>
      <c r="AO466" s="35"/>
      <c r="AP466" s="36"/>
      <c r="AQ466" s="34"/>
      <c r="AR466" s="35"/>
      <c r="AS466" s="35"/>
      <c r="AT466" s="35"/>
      <c r="AU466" s="35"/>
      <c r="AV466" s="35"/>
      <c r="AW466" s="35"/>
      <c r="AX466" s="37"/>
      <c r="AY466" s="34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7"/>
      <c r="BP466" s="38"/>
      <c r="BQ466" s="35"/>
      <c r="BR466" s="39"/>
      <c r="BS466" s="40"/>
      <c r="BT466" s="60"/>
      <c r="BU466" s="41"/>
      <c r="BV466" s="41"/>
      <c r="BW466" s="41"/>
      <c r="BX466" s="42"/>
      <c r="BY466" s="43"/>
    </row>
    <row r="467" spans="1:77" ht="17.350000000000001" customHeight="1">
      <c r="A467" s="66" t="str">
        <f t="shared" si="22"/>
        <v>010001</v>
      </c>
      <c r="B467" s="63" t="s">
        <v>594</v>
      </c>
      <c r="C467" s="62" t="str">
        <f t="shared" si="21"/>
        <v/>
      </c>
      <c r="D467" s="66" t="str">
        <f t="shared" si="23"/>
        <v/>
      </c>
      <c r="E467" s="32"/>
      <c r="F467" s="33"/>
      <c r="G467" s="59"/>
      <c r="H467" s="58"/>
      <c r="I467" s="35"/>
      <c r="J467" s="35"/>
      <c r="K467" s="35"/>
      <c r="L467" s="35"/>
      <c r="M467" s="35"/>
      <c r="N467" s="35"/>
      <c r="O467" s="35"/>
      <c r="P467" s="35"/>
      <c r="Q467" s="34"/>
      <c r="R467" s="35"/>
      <c r="S467" s="35"/>
      <c r="T467" s="35"/>
      <c r="U467" s="35"/>
      <c r="V467" s="35"/>
      <c r="W467" s="35"/>
      <c r="X467" s="35"/>
      <c r="Y467" s="35"/>
      <c r="Z467" s="36"/>
      <c r="AA467" s="34"/>
      <c r="AB467" s="35"/>
      <c r="AC467" s="35"/>
      <c r="AD467" s="35"/>
      <c r="AE467" s="36"/>
      <c r="AF467" s="34"/>
      <c r="AG467" s="35"/>
      <c r="AH467" s="35"/>
      <c r="AI467" s="35"/>
      <c r="AJ467" s="35"/>
      <c r="AK467" s="35"/>
      <c r="AL467" s="35"/>
      <c r="AM467" s="35"/>
      <c r="AN467" s="35"/>
      <c r="AO467" s="35"/>
      <c r="AP467" s="36"/>
      <c r="AQ467" s="34"/>
      <c r="AR467" s="35"/>
      <c r="AS467" s="35"/>
      <c r="AT467" s="35"/>
      <c r="AU467" s="35"/>
      <c r="AV467" s="35"/>
      <c r="AW467" s="35"/>
      <c r="AX467" s="37"/>
      <c r="AY467" s="34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7"/>
      <c r="BP467" s="38"/>
      <c r="BQ467" s="35"/>
      <c r="BR467" s="39"/>
      <c r="BS467" s="40"/>
      <c r="BT467" s="60"/>
      <c r="BU467" s="41"/>
      <c r="BV467" s="41"/>
      <c r="BW467" s="41"/>
      <c r="BX467" s="42"/>
      <c r="BY467" s="43"/>
    </row>
    <row r="468" spans="1:77" ht="17.350000000000001" customHeight="1">
      <c r="A468" s="66" t="str">
        <f t="shared" si="22"/>
        <v>010001</v>
      </c>
      <c r="B468" s="63" t="s">
        <v>595</v>
      </c>
      <c r="C468" s="62" t="str">
        <f t="shared" si="21"/>
        <v/>
      </c>
      <c r="D468" s="66" t="str">
        <f t="shared" si="23"/>
        <v/>
      </c>
      <c r="E468" s="32"/>
      <c r="F468" s="33"/>
      <c r="G468" s="59"/>
      <c r="H468" s="58"/>
      <c r="I468" s="35"/>
      <c r="J468" s="35"/>
      <c r="K468" s="35"/>
      <c r="L468" s="35"/>
      <c r="M468" s="35"/>
      <c r="N468" s="35"/>
      <c r="O468" s="35"/>
      <c r="P468" s="35"/>
      <c r="Q468" s="34"/>
      <c r="R468" s="35"/>
      <c r="S468" s="35"/>
      <c r="T468" s="35"/>
      <c r="U468" s="35"/>
      <c r="V468" s="35"/>
      <c r="W468" s="35"/>
      <c r="X468" s="35"/>
      <c r="Y468" s="35"/>
      <c r="Z468" s="36"/>
      <c r="AA468" s="34"/>
      <c r="AB468" s="35"/>
      <c r="AC468" s="35"/>
      <c r="AD468" s="35"/>
      <c r="AE468" s="36"/>
      <c r="AF468" s="34"/>
      <c r="AG468" s="35"/>
      <c r="AH468" s="35"/>
      <c r="AI468" s="35"/>
      <c r="AJ468" s="35"/>
      <c r="AK468" s="35"/>
      <c r="AL468" s="35"/>
      <c r="AM468" s="35"/>
      <c r="AN468" s="35"/>
      <c r="AO468" s="35"/>
      <c r="AP468" s="36"/>
      <c r="AQ468" s="34"/>
      <c r="AR468" s="35"/>
      <c r="AS468" s="35"/>
      <c r="AT468" s="35"/>
      <c r="AU468" s="35"/>
      <c r="AV468" s="35"/>
      <c r="AW468" s="35"/>
      <c r="AX468" s="37"/>
      <c r="AY468" s="34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7"/>
      <c r="BP468" s="38"/>
      <c r="BQ468" s="35"/>
      <c r="BR468" s="39"/>
      <c r="BS468" s="40"/>
      <c r="BT468" s="60"/>
      <c r="BU468" s="41"/>
      <c r="BV468" s="41"/>
      <c r="BW468" s="41"/>
      <c r="BX468" s="42"/>
      <c r="BY468" s="43"/>
    </row>
    <row r="469" spans="1:77" ht="17.350000000000001" customHeight="1">
      <c r="A469" s="66" t="str">
        <f t="shared" si="22"/>
        <v>010001</v>
      </c>
      <c r="B469" s="63" t="s">
        <v>596</v>
      </c>
      <c r="C469" s="62" t="str">
        <f t="shared" si="21"/>
        <v/>
      </c>
      <c r="D469" s="66" t="str">
        <f t="shared" si="23"/>
        <v/>
      </c>
      <c r="E469" s="32"/>
      <c r="F469" s="33"/>
      <c r="G469" s="59"/>
      <c r="H469" s="58"/>
      <c r="I469" s="35"/>
      <c r="J469" s="35"/>
      <c r="K469" s="35"/>
      <c r="L469" s="35"/>
      <c r="M469" s="35"/>
      <c r="N469" s="35"/>
      <c r="O469" s="35"/>
      <c r="P469" s="35"/>
      <c r="Q469" s="34"/>
      <c r="R469" s="35"/>
      <c r="S469" s="35"/>
      <c r="T469" s="35"/>
      <c r="U469" s="35"/>
      <c r="V469" s="35"/>
      <c r="W469" s="35"/>
      <c r="X469" s="35"/>
      <c r="Y469" s="35"/>
      <c r="Z469" s="36"/>
      <c r="AA469" s="34"/>
      <c r="AB469" s="35"/>
      <c r="AC469" s="35"/>
      <c r="AD469" s="35"/>
      <c r="AE469" s="36"/>
      <c r="AF469" s="34"/>
      <c r="AG469" s="35"/>
      <c r="AH469" s="35"/>
      <c r="AI469" s="35"/>
      <c r="AJ469" s="35"/>
      <c r="AK469" s="35"/>
      <c r="AL469" s="35"/>
      <c r="AM469" s="35"/>
      <c r="AN469" s="35"/>
      <c r="AO469" s="35"/>
      <c r="AP469" s="36"/>
      <c r="AQ469" s="34"/>
      <c r="AR469" s="35"/>
      <c r="AS469" s="35"/>
      <c r="AT469" s="35"/>
      <c r="AU469" s="35"/>
      <c r="AV469" s="35"/>
      <c r="AW469" s="35"/>
      <c r="AX469" s="37"/>
      <c r="AY469" s="34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7"/>
      <c r="BP469" s="38"/>
      <c r="BQ469" s="35"/>
      <c r="BR469" s="39"/>
      <c r="BS469" s="40"/>
      <c r="BT469" s="60"/>
      <c r="BU469" s="41"/>
      <c r="BV469" s="41"/>
      <c r="BW469" s="41"/>
      <c r="BX469" s="42"/>
      <c r="BY469" s="43"/>
    </row>
    <row r="470" spans="1:77" ht="17.350000000000001" customHeight="1">
      <c r="A470" s="66" t="str">
        <f t="shared" si="22"/>
        <v>010001</v>
      </c>
      <c r="B470" s="63" t="s">
        <v>597</v>
      </c>
      <c r="C470" s="62" t="str">
        <f t="shared" si="21"/>
        <v/>
      </c>
      <c r="D470" s="66" t="str">
        <f t="shared" si="23"/>
        <v/>
      </c>
      <c r="E470" s="32"/>
      <c r="F470" s="33"/>
      <c r="G470" s="59"/>
      <c r="H470" s="58"/>
      <c r="I470" s="35"/>
      <c r="J470" s="35"/>
      <c r="K470" s="35"/>
      <c r="L470" s="35"/>
      <c r="M470" s="35"/>
      <c r="N470" s="35"/>
      <c r="O470" s="35"/>
      <c r="P470" s="35"/>
      <c r="Q470" s="34"/>
      <c r="R470" s="35"/>
      <c r="S470" s="35"/>
      <c r="T470" s="35"/>
      <c r="U470" s="35"/>
      <c r="V470" s="35"/>
      <c r="W470" s="35"/>
      <c r="X470" s="35"/>
      <c r="Y470" s="35"/>
      <c r="Z470" s="36"/>
      <c r="AA470" s="34"/>
      <c r="AB470" s="35"/>
      <c r="AC470" s="35"/>
      <c r="AD470" s="35"/>
      <c r="AE470" s="36"/>
      <c r="AF470" s="34"/>
      <c r="AG470" s="35"/>
      <c r="AH470" s="35"/>
      <c r="AI470" s="35"/>
      <c r="AJ470" s="35"/>
      <c r="AK470" s="35"/>
      <c r="AL470" s="35"/>
      <c r="AM470" s="35"/>
      <c r="AN470" s="35"/>
      <c r="AO470" s="35"/>
      <c r="AP470" s="36"/>
      <c r="AQ470" s="34"/>
      <c r="AR470" s="35"/>
      <c r="AS470" s="35"/>
      <c r="AT470" s="35"/>
      <c r="AU470" s="35"/>
      <c r="AV470" s="35"/>
      <c r="AW470" s="35"/>
      <c r="AX470" s="37"/>
      <c r="AY470" s="34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7"/>
      <c r="BP470" s="38"/>
      <c r="BQ470" s="35"/>
      <c r="BR470" s="39"/>
      <c r="BS470" s="40"/>
      <c r="BT470" s="60"/>
      <c r="BU470" s="41"/>
      <c r="BV470" s="41"/>
      <c r="BW470" s="41"/>
      <c r="BX470" s="42"/>
      <c r="BY470" s="43"/>
    </row>
    <row r="471" spans="1:77" ht="17.350000000000001" customHeight="1">
      <c r="A471" s="66" t="str">
        <f t="shared" si="22"/>
        <v>010001</v>
      </c>
      <c r="B471" s="63" t="s">
        <v>598</v>
      </c>
      <c r="C471" s="62" t="str">
        <f t="shared" si="21"/>
        <v/>
      </c>
      <c r="D471" s="66" t="str">
        <f t="shared" si="23"/>
        <v/>
      </c>
      <c r="E471" s="32"/>
      <c r="F471" s="33"/>
      <c r="G471" s="59"/>
      <c r="H471" s="58"/>
      <c r="I471" s="35"/>
      <c r="J471" s="35"/>
      <c r="K471" s="35"/>
      <c r="L471" s="35"/>
      <c r="M471" s="35"/>
      <c r="N471" s="35"/>
      <c r="O471" s="35"/>
      <c r="P471" s="35"/>
      <c r="Q471" s="34"/>
      <c r="R471" s="35"/>
      <c r="S471" s="35"/>
      <c r="T471" s="35"/>
      <c r="U471" s="35"/>
      <c r="V471" s="35"/>
      <c r="W471" s="35"/>
      <c r="X471" s="35"/>
      <c r="Y471" s="35"/>
      <c r="Z471" s="36"/>
      <c r="AA471" s="34"/>
      <c r="AB471" s="35"/>
      <c r="AC471" s="35"/>
      <c r="AD471" s="35"/>
      <c r="AE471" s="36"/>
      <c r="AF471" s="34"/>
      <c r="AG471" s="35"/>
      <c r="AH471" s="35"/>
      <c r="AI471" s="35"/>
      <c r="AJ471" s="35"/>
      <c r="AK471" s="35"/>
      <c r="AL471" s="35"/>
      <c r="AM471" s="35"/>
      <c r="AN471" s="35"/>
      <c r="AO471" s="35"/>
      <c r="AP471" s="36"/>
      <c r="AQ471" s="34"/>
      <c r="AR471" s="35"/>
      <c r="AS471" s="35"/>
      <c r="AT471" s="35"/>
      <c r="AU471" s="35"/>
      <c r="AV471" s="35"/>
      <c r="AW471" s="35"/>
      <c r="AX471" s="37"/>
      <c r="AY471" s="34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7"/>
      <c r="BP471" s="38"/>
      <c r="BQ471" s="35"/>
      <c r="BR471" s="39"/>
      <c r="BS471" s="40"/>
      <c r="BT471" s="60"/>
      <c r="BU471" s="41"/>
      <c r="BV471" s="41"/>
      <c r="BW471" s="41"/>
      <c r="BX471" s="42"/>
      <c r="BY471" s="43"/>
    </row>
    <row r="472" spans="1:77" ht="17.350000000000001" customHeight="1">
      <c r="A472" s="66" t="str">
        <f t="shared" si="22"/>
        <v>010001</v>
      </c>
      <c r="B472" s="63" t="s">
        <v>599</v>
      </c>
      <c r="C472" s="62" t="str">
        <f t="shared" si="21"/>
        <v/>
      </c>
      <c r="D472" s="66" t="str">
        <f t="shared" si="23"/>
        <v/>
      </c>
      <c r="E472" s="32"/>
      <c r="F472" s="33"/>
      <c r="G472" s="59"/>
      <c r="H472" s="58"/>
      <c r="I472" s="35"/>
      <c r="J472" s="35"/>
      <c r="K472" s="35"/>
      <c r="L472" s="35"/>
      <c r="M472" s="35"/>
      <c r="N472" s="35"/>
      <c r="O472" s="35"/>
      <c r="P472" s="35"/>
      <c r="Q472" s="34"/>
      <c r="R472" s="35"/>
      <c r="S472" s="35"/>
      <c r="T472" s="35"/>
      <c r="U472" s="35"/>
      <c r="V472" s="35"/>
      <c r="W472" s="35"/>
      <c r="X472" s="35"/>
      <c r="Y472" s="35"/>
      <c r="Z472" s="36"/>
      <c r="AA472" s="34"/>
      <c r="AB472" s="35"/>
      <c r="AC472" s="35"/>
      <c r="AD472" s="35"/>
      <c r="AE472" s="36"/>
      <c r="AF472" s="34"/>
      <c r="AG472" s="35"/>
      <c r="AH472" s="35"/>
      <c r="AI472" s="35"/>
      <c r="AJ472" s="35"/>
      <c r="AK472" s="35"/>
      <c r="AL472" s="35"/>
      <c r="AM472" s="35"/>
      <c r="AN472" s="35"/>
      <c r="AO472" s="35"/>
      <c r="AP472" s="36"/>
      <c r="AQ472" s="34"/>
      <c r="AR472" s="35"/>
      <c r="AS472" s="35"/>
      <c r="AT472" s="35"/>
      <c r="AU472" s="35"/>
      <c r="AV472" s="35"/>
      <c r="AW472" s="35"/>
      <c r="AX472" s="37"/>
      <c r="AY472" s="34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7"/>
      <c r="BP472" s="38"/>
      <c r="BQ472" s="35"/>
      <c r="BR472" s="39"/>
      <c r="BS472" s="40"/>
      <c r="BT472" s="60"/>
      <c r="BU472" s="41"/>
      <c r="BV472" s="41"/>
      <c r="BW472" s="41"/>
      <c r="BX472" s="42"/>
      <c r="BY472" s="43"/>
    </row>
    <row r="473" spans="1:77" ht="17.350000000000001" customHeight="1">
      <c r="A473" s="66" t="str">
        <f t="shared" si="22"/>
        <v>010001</v>
      </c>
      <c r="B473" s="63" t="s">
        <v>600</v>
      </c>
      <c r="C473" s="62" t="str">
        <f t="shared" si="21"/>
        <v/>
      </c>
      <c r="D473" s="66" t="str">
        <f t="shared" si="23"/>
        <v/>
      </c>
      <c r="E473" s="32"/>
      <c r="F473" s="33"/>
      <c r="G473" s="59"/>
      <c r="H473" s="58"/>
      <c r="I473" s="35"/>
      <c r="J473" s="35"/>
      <c r="K473" s="35"/>
      <c r="L473" s="35"/>
      <c r="M473" s="35"/>
      <c r="N473" s="35"/>
      <c r="O473" s="35"/>
      <c r="P473" s="35"/>
      <c r="Q473" s="34"/>
      <c r="R473" s="35"/>
      <c r="S473" s="35"/>
      <c r="T473" s="35"/>
      <c r="U473" s="35"/>
      <c r="V473" s="35"/>
      <c r="W473" s="35"/>
      <c r="X473" s="35"/>
      <c r="Y473" s="35"/>
      <c r="Z473" s="36"/>
      <c r="AA473" s="34"/>
      <c r="AB473" s="35"/>
      <c r="AC473" s="35"/>
      <c r="AD473" s="35"/>
      <c r="AE473" s="36"/>
      <c r="AF473" s="34"/>
      <c r="AG473" s="35"/>
      <c r="AH473" s="35"/>
      <c r="AI473" s="35"/>
      <c r="AJ473" s="35"/>
      <c r="AK473" s="35"/>
      <c r="AL473" s="35"/>
      <c r="AM473" s="35"/>
      <c r="AN473" s="35"/>
      <c r="AO473" s="35"/>
      <c r="AP473" s="36"/>
      <c r="AQ473" s="34"/>
      <c r="AR473" s="35"/>
      <c r="AS473" s="35"/>
      <c r="AT473" s="35"/>
      <c r="AU473" s="35"/>
      <c r="AV473" s="35"/>
      <c r="AW473" s="35"/>
      <c r="AX473" s="37"/>
      <c r="AY473" s="34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7"/>
      <c r="BP473" s="38"/>
      <c r="BQ473" s="35"/>
      <c r="BR473" s="39"/>
      <c r="BS473" s="40"/>
      <c r="BT473" s="60"/>
      <c r="BU473" s="41"/>
      <c r="BV473" s="41"/>
      <c r="BW473" s="41"/>
      <c r="BX473" s="42"/>
      <c r="BY473" s="43"/>
    </row>
    <row r="474" spans="1:77" ht="17.350000000000001" customHeight="1">
      <c r="A474" s="66" t="str">
        <f t="shared" si="22"/>
        <v>010001</v>
      </c>
      <c r="B474" s="63" t="s">
        <v>601</v>
      </c>
      <c r="C474" s="62" t="str">
        <f t="shared" si="21"/>
        <v/>
      </c>
      <c r="D474" s="66" t="str">
        <f t="shared" si="23"/>
        <v/>
      </c>
      <c r="E474" s="32"/>
      <c r="F474" s="33"/>
      <c r="G474" s="59"/>
      <c r="H474" s="58"/>
      <c r="I474" s="35"/>
      <c r="J474" s="35"/>
      <c r="K474" s="35"/>
      <c r="L474" s="35"/>
      <c r="M474" s="35"/>
      <c r="N474" s="35"/>
      <c r="O474" s="35"/>
      <c r="P474" s="35"/>
      <c r="Q474" s="34"/>
      <c r="R474" s="35"/>
      <c r="S474" s="35"/>
      <c r="T474" s="35"/>
      <c r="U474" s="35"/>
      <c r="V474" s="35"/>
      <c r="W474" s="35"/>
      <c r="X474" s="35"/>
      <c r="Y474" s="35"/>
      <c r="Z474" s="36"/>
      <c r="AA474" s="34"/>
      <c r="AB474" s="35"/>
      <c r="AC474" s="35"/>
      <c r="AD474" s="35"/>
      <c r="AE474" s="36"/>
      <c r="AF474" s="34"/>
      <c r="AG474" s="35"/>
      <c r="AH474" s="35"/>
      <c r="AI474" s="35"/>
      <c r="AJ474" s="35"/>
      <c r="AK474" s="35"/>
      <c r="AL474" s="35"/>
      <c r="AM474" s="35"/>
      <c r="AN474" s="35"/>
      <c r="AO474" s="35"/>
      <c r="AP474" s="36"/>
      <c r="AQ474" s="34"/>
      <c r="AR474" s="35"/>
      <c r="AS474" s="35"/>
      <c r="AT474" s="35"/>
      <c r="AU474" s="35"/>
      <c r="AV474" s="35"/>
      <c r="AW474" s="35"/>
      <c r="AX474" s="37"/>
      <c r="AY474" s="34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7"/>
      <c r="BP474" s="38"/>
      <c r="BQ474" s="35"/>
      <c r="BR474" s="39"/>
      <c r="BS474" s="40"/>
      <c r="BT474" s="60"/>
      <c r="BU474" s="41"/>
      <c r="BV474" s="41"/>
      <c r="BW474" s="41"/>
      <c r="BX474" s="42"/>
      <c r="BY474" s="43"/>
    </row>
    <row r="475" spans="1:77" ht="17.350000000000001" customHeight="1">
      <c r="A475" s="66" t="str">
        <f t="shared" si="22"/>
        <v>010001</v>
      </c>
      <c r="B475" s="63" t="s">
        <v>602</v>
      </c>
      <c r="C475" s="62" t="str">
        <f t="shared" si="21"/>
        <v/>
      </c>
      <c r="D475" s="66" t="str">
        <f t="shared" si="23"/>
        <v/>
      </c>
      <c r="E475" s="32"/>
      <c r="F475" s="33"/>
      <c r="G475" s="59"/>
      <c r="H475" s="58"/>
      <c r="I475" s="35"/>
      <c r="J475" s="35"/>
      <c r="K475" s="35"/>
      <c r="L475" s="35"/>
      <c r="M475" s="35"/>
      <c r="N475" s="35"/>
      <c r="O475" s="35"/>
      <c r="P475" s="35"/>
      <c r="Q475" s="34"/>
      <c r="R475" s="35"/>
      <c r="S475" s="35"/>
      <c r="T475" s="35"/>
      <c r="U475" s="35"/>
      <c r="V475" s="35"/>
      <c r="W475" s="35"/>
      <c r="X475" s="35"/>
      <c r="Y475" s="35"/>
      <c r="Z475" s="36"/>
      <c r="AA475" s="34"/>
      <c r="AB475" s="35"/>
      <c r="AC475" s="35"/>
      <c r="AD475" s="35"/>
      <c r="AE475" s="36"/>
      <c r="AF475" s="34"/>
      <c r="AG475" s="35"/>
      <c r="AH475" s="35"/>
      <c r="AI475" s="35"/>
      <c r="AJ475" s="35"/>
      <c r="AK475" s="35"/>
      <c r="AL475" s="35"/>
      <c r="AM475" s="35"/>
      <c r="AN475" s="35"/>
      <c r="AO475" s="35"/>
      <c r="AP475" s="36"/>
      <c r="AQ475" s="34"/>
      <c r="AR475" s="35"/>
      <c r="AS475" s="35"/>
      <c r="AT475" s="35"/>
      <c r="AU475" s="35"/>
      <c r="AV475" s="35"/>
      <c r="AW475" s="35"/>
      <c r="AX475" s="37"/>
      <c r="AY475" s="34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7"/>
      <c r="BP475" s="38"/>
      <c r="BQ475" s="35"/>
      <c r="BR475" s="39"/>
      <c r="BS475" s="40"/>
      <c r="BT475" s="60"/>
      <c r="BU475" s="41"/>
      <c r="BV475" s="41"/>
      <c r="BW475" s="41"/>
      <c r="BX475" s="42"/>
      <c r="BY475" s="43"/>
    </row>
    <row r="476" spans="1:77" ht="17.350000000000001" customHeight="1">
      <c r="A476" s="66" t="str">
        <f t="shared" si="22"/>
        <v>010001</v>
      </c>
      <c r="B476" s="63" t="s">
        <v>603</v>
      </c>
      <c r="C476" s="62" t="str">
        <f t="shared" si="21"/>
        <v/>
      </c>
      <c r="D476" s="66" t="str">
        <f t="shared" si="23"/>
        <v/>
      </c>
      <c r="E476" s="32"/>
      <c r="F476" s="33"/>
      <c r="G476" s="59"/>
      <c r="H476" s="58"/>
      <c r="I476" s="35"/>
      <c r="J476" s="35"/>
      <c r="K476" s="35"/>
      <c r="L476" s="35"/>
      <c r="M476" s="35"/>
      <c r="N476" s="35"/>
      <c r="O476" s="35"/>
      <c r="P476" s="35"/>
      <c r="Q476" s="34"/>
      <c r="R476" s="35"/>
      <c r="S476" s="35"/>
      <c r="T476" s="35"/>
      <c r="U476" s="35"/>
      <c r="V476" s="35"/>
      <c r="W476" s="35"/>
      <c r="X476" s="35"/>
      <c r="Y476" s="35"/>
      <c r="Z476" s="36"/>
      <c r="AA476" s="34"/>
      <c r="AB476" s="35"/>
      <c r="AC476" s="35"/>
      <c r="AD476" s="35"/>
      <c r="AE476" s="36"/>
      <c r="AF476" s="34"/>
      <c r="AG476" s="35"/>
      <c r="AH476" s="35"/>
      <c r="AI476" s="35"/>
      <c r="AJ476" s="35"/>
      <c r="AK476" s="35"/>
      <c r="AL476" s="35"/>
      <c r="AM476" s="35"/>
      <c r="AN476" s="35"/>
      <c r="AO476" s="35"/>
      <c r="AP476" s="36"/>
      <c r="AQ476" s="34"/>
      <c r="AR476" s="35"/>
      <c r="AS476" s="35"/>
      <c r="AT476" s="35"/>
      <c r="AU476" s="35"/>
      <c r="AV476" s="35"/>
      <c r="AW476" s="35"/>
      <c r="AX476" s="37"/>
      <c r="AY476" s="34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7"/>
      <c r="BP476" s="38"/>
      <c r="BQ476" s="35"/>
      <c r="BR476" s="39"/>
      <c r="BS476" s="40"/>
      <c r="BT476" s="60"/>
      <c r="BU476" s="41"/>
      <c r="BV476" s="41"/>
      <c r="BW476" s="41"/>
      <c r="BX476" s="42"/>
      <c r="BY476" s="43"/>
    </row>
    <row r="477" spans="1:77" ht="17.350000000000001" customHeight="1">
      <c r="A477" s="66" t="str">
        <f t="shared" si="22"/>
        <v>010001</v>
      </c>
      <c r="B477" s="63" t="s">
        <v>604</v>
      </c>
      <c r="C477" s="62" t="str">
        <f t="shared" si="21"/>
        <v/>
      </c>
      <c r="D477" s="66" t="str">
        <f t="shared" si="23"/>
        <v/>
      </c>
      <c r="E477" s="32"/>
      <c r="F477" s="33"/>
      <c r="G477" s="59"/>
      <c r="H477" s="58"/>
      <c r="I477" s="35"/>
      <c r="J477" s="35"/>
      <c r="K477" s="35"/>
      <c r="L477" s="35"/>
      <c r="M477" s="35"/>
      <c r="N477" s="35"/>
      <c r="O477" s="35"/>
      <c r="P477" s="35"/>
      <c r="Q477" s="34"/>
      <c r="R477" s="35"/>
      <c r="S477" s="35"/>
      <c r="T477" s="35"/>
      <c r="U477" s="35"/>
      <c r="V477" s="35"/>
      <c r="W477" s="35"/>
      <c r="X477" s="35"/>
      <c r="Y477" s="35"/>
      <c r="Z477" s="36"/>
      <c r="AA477" s="34"/>
      <c r="AB477" s="35"/>
      <c r="AC477" s="35"/>
      <c r="AD477" s="35"/>
      <c r="AE477" s="36"/>
      <c r="AF477" s="34"/>
      <c r="AG477" s="35"/>
      <c r="AH477" s="35"/>
      <c r="AI477" s="35"/>
      <c r="AJ477" s="35"/>
      <c r="AK477" s="35"/>
      <c r="AL477" s="35"/>
      <c r="AM477" s="35"/>
      <c r="AN477" s="35"/>
      <c r="AO477" s="35"/>
      <c r="AP477" s="36"/>
      <c r="AQ477" s="34"/>
      <c r="AR477" s="35"/>
      <c r="AS477" s="35"/>
      <c r="AT477" s="35"/>
      <c r="AU477" s="35"/>
      <c r="AV477" s="35"/>
      <c r="AW477" s="35"/>
      <c r="AX477" s="37"/>
      <c r="AY477" s="34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7"/>
      <c r="BP477" s="38"/>
      <c r="BQ477" s="35"/>
      <c r="BR477" s="39"/>
      <c r="BS477" s="40"/>
      <c r="BT477" s="60"/>
      <c r="BU477" s="41"/>
      <c r="BV477" s="41"/>
      <c r="BW477" s="41"/>
      <c r="BX477" s="42"/>
      <c r="BY477" s="43"/>
    </row>
    <row r="478" spans="1:77" ht="17.350000000000001" customHeight="1">
      <c r="A478" s="66" t="str">
        <f t="shared" si="22"/>
        <v>010001</v>
      </c>
      <c r="B478" s="63" t="s">
        <v>605</v>
      </c>
      <c r="C478" s="62" t="str">
        <f t="shared" si="21"/>
        <v/>
      </c>
      <c r="D478" s="66" t="str">
        <f t="shared" si="23"/>
        <v/>
      </c>
      <c r="E478" s="32"/>
      <c r="F478" s="33"/>
      <c r="G478" s="59"/>
      <c r="H478" s="58"/>
      <c r="I478" s="35"/>
      <c r="J478" s="35"/>
      <c r="K478" s="35"/>
      <c r="L478" s="35"/>
      <c r="M478" s="35"/>
      <c r="N478" s="35"/>
      <c r="O478" s="35"/>
      <c r="P478" s="35"/>
      <c r="Q478" s="34"/>
      <c r="R478" s="35"/>
      <c r="S478" s="35"/>
      <c r="T478" s="35"/>
      <c r="U478" s="35"/>
      <c r="V478" s="35"/>
      <c r="W478" s="35"/>
      <c r="X478" s="35"/>
      <c r="Y478" s="35"/>
      <c r="Z478" s="36"/>
      <c r="AA478" s="34"/>
      <c r="AB478" s="35"/>
      <c r="AC478" s="35"/>
      <c r="AD478" s="35"/>
      <c r="AE478" s="36"/>
      <c r="AF478" s="34"/>
      <c r="AG478" s="35"/>
      <c r="AH478" s="35"/>
      <c r="AI478" s="35"/>
      <c r="AJ478" s="35"/>
      <c r="AK478" s="35"/>
      <c r="AL478" s="35"/>
      <c r="AM478" s="35"/>
      <c r="AN478" s="35"/>
      <c r="AO478" s="35"/>
      <c r="AP478" s="36"/>
      <c r="AQ478" s="34"/>
      <c r="AR478" s="35"/>
      <c r="AS478" s="35"/>
      <c r="AT478" s="35"/>
      <c r="AU478" s="35"/>
      <c r="AV478" s="35"/>
      <c r="AW478" s="35"/>
      <c r="AX478" s="37"/>
      <c r="AY478" s="34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7"/>
      <c r="BP478" s="38"/>
      <c r="BQ478" s="35"/>
      <c r="BR478" s="39"/>
      <c r="BS478" s="40"/>
      <c r="BT478" s="60"/>
      <c r="BU478" s="41"/>
      <c r="BV478" s="41"/>
      <c r="BW478" s="41"/>
      <c r="BX478" s="42"/>
      <c r="BY478" s="43"/>
    </row>
    <row r="479" spans="1:77" ht="17.350000000000001" customHeight="1">
      <c r="A479" s="66" t="str">
        <f t="shared" si="22"/>
        <v>010001</v>
      </c>
      <c r="B479" s="63" t="s">
        <v>606</v>
      </c>
      <c r="C479" s="62" t="str">
        <f t="shared" si="21"/>
        <v/>
      </c>
      <c r="D479" s="66" t="str">
        <f t="shared" si="23"/>
        <v/>
      </c>
      <c r="E479" s="32"/>
      <c r="F479" s="33"/>
      <c r="G479" s="59"/>
      <c r="H479" s="58"/>
      <c r="I479" s="35"/>
      <c r="J479" s="35"/>
      <c r="K479" s="35"/>
      <c r="L479" s="35"/>
      <c r="M479" s="35"/>
      <c r="N479" s="35"/>
      <c r="O479" s="35"/>
      <c r="P479" s="35"/>
      <c r="Q479" s="34"/>
      <c r="R479" s="35"/>
      <c r="S479" s="35"/>
      <c r="T479" s="35"/>
      <c r="U479" s="35"/>
      <c r="V479" s="35"/>
      <c r="W479" s="35"/>
      <c r="X479" s="35"/>
      <c r="Y479" s="35"/>
      <c r="Z479" s="36"/>
      <c r="AA479" s="34"/>
      <c r="AB479" s="35"/>
      <c r="AC479" s="35"/>
      <c r="AD479" s="35"/>
      <c r="AE479" s="36"/>
      <c r="AF479" s="34"/>
      <c r="AG479" s="35"/>
      <c r="AH479" s="35"/>
      <c r="AI479" s="35"/>
      <c r="AJ479" s="35"/>
      <c r="AK479" s="35"/>
      <c r="AL479" s="35"/>
      <c r="AM479" s="35"/>
      <c r="AN479" s="35"/>
      <c r="AO479" s="35"/>
      <c r="AP479" s="36"/>
      <c r="AQ479" s="34"/>
      <c r="AR479" s="35"/>
      <c r="AS479" s="35"/>
      <c r="AT479" s="35"/>
      <c r="AU479" s="35"/>
      <c r="AV479" s="35"/>
      <c r="AW479" s="35"/>
      <c r="AX479" s="37"/>
      <c r="AY479" s="34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7"/>
      <c r="BP479" s="38"/>
      <c r="BQ479" s="35"/>
      <c r="BR479" s="39"/>
      <c r="BS479" s="40"/>
      <c r="BT479" s="60"/>
      <c r="BU479" s="41"/>
      <c r="BV479" s="41"/>
      <c r="BW479" s="41"/>
      <c r="BX479" s="42"/>
      <c r="BY479" s="43"/>
    </row>
    <row r="480" spans="1:77" ht="17.350000000000001" customHeight="1">
      <c r="A480" s="66" t="str">
        <f t="shared" si="22"/>
        <v>010001</v>
      </c>
      <c r="B480" s="63" t="s">
        <v>607</v>
      </c>
      <c r="C480" s="62" t="str">
        <f t="shared" si="21"/>
        <v/>
      </c>
      <c r="D480" s="66" t="str">
        <f t="shared" si="23"/>
        <v/>
      </c>
      <c r="E480" s="32"/>
      <c r="F480" s="33"/>
      <c r="G480" s="59"/>
      <c r="H480" s="58"/>
      <c r="I480" s="35"/>
      <c r="J480" s="35"/>
      <c r="K480" s="35"/>
      <c r="L480" s="35"/>
      <c r="M480" s="35"/>
      <c r="N480" s="35"/>
      <c r="O480" s="35"/>
      <c r="P480" s="35"/>
      <c r="Q480" s="34"/>
      <c r="R480" s="35"/>
      <c r="S480" s="35"/>
      <c r="T480" s="35"/>
      <c r="U480" s="35"/>
      <c r="V480" s="35"/>
      <c r="W480" s="35"/>
      <c r="X480" s="35"/>
      <c r="Y480" s="35"/>
      <c r="Z480" s="36"/>
      <c r="AA480" s="34"/>
      <c r="AB480" s="35"/>
      <c r="AC480" s="35"/>
      <c r="AD480" s="35"/>
      <c r="AE480" s="36"/>
      <c r="AF480" s="34"/>
      <c r="AG480" s="35"/>
      <c r="AH480" s="35"/>
      <c r="AI480" s="35"/>
      <c r="AJ480" s="35"/>
      <c r="AK480" s="35"/>
      <c r="AL480" s="35"/>
      <c r="AM480" s="35"/>
      <c r="AN480" s="35"/>
      <c r="AO480" s="35"/>
      <c r="AP480" s="36"/>
      <c r="AQ480" s="34"/>
      <c r="AR480" s="35"/>
      <c r="AS480" s="35"/>
      <c r="AT480" s="35"/>
      <c r="AU480" s="35"/>
      <c r="AV480" s="35"/>
      <c r="AW480" s="35"/>
      <c r="AX480" s="37"/>
      <c r="AY480" s="34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7"/>
      <c r="BP480" s="38"/>
      <c r="BQ480" s="35"/>
      <c r="BR480" s="39"/>
      <c r="BS480" s="40"/>
      <c r="BT480" s="60"/>
      <c r="BU480" s="41"/>
      <c r="BV480" s="41"/>
      <c r="BW480" s="41"/>
      <c r="BX480" s="42"/>
      <c r="BY480" s="43"/>
    </row>
    <row r="481" spans="1:77" ht="17.350000000000001" customHeight="1">
      <c r="A481" s="66" t="str">
        <f t="shared" si="22"/>
        <v>010001</v>
      </c>
      <c r="B481" s="63" t="s">
        <v>608</v>
      </c>
      <c r="C481" s="62" t="str">
        <f t="shared" si="21"/>
        <v/>
      </c>
      <c r="D481" s="66" t="str">
        <f t="shared" si="23"/>
        <v/>
      </c>
      <c r="E481" s="32"/>
      <c r="F481" s="33"/>
      <c r="G481" s="59"/>
      <c r="H481" s="58"/>
      <c r="I481" s="35"/>
      <c r="J481" s="35"/>
      <c r="K481" s="35"/>
      <c r="L481" s="35"/>
      <c r="M481" s="35"/>
      <c r="N481" s="35"/>
      <c r="O481" s="35"/>
      <c r="P481" s="35"/>
      <c r="Q481" s="34"/>
      <c r="R481" s="35"/>
      <c r="S481" s="35"/>
      <c r="T481" s="35"/>
      <c r="U481" s="35"/>
      <c r="V481" s="35"/>
      <c r="W481" s="35"/>
      <c r="X481" s="35"/>
      <c r="Y481" s="35"/>
      <c r="Z481" s="36"/>
      <c r="AA481" s="34"/>
      <c r="AB481" s="35"/>
      <c r="AC481" s="35"/>
      <c r="AD481" s="35"/>
      <c r="AE481" s="36"/>
      <c r="AF481" s="34"/>
      <c r="AG481" s="35"/>
      <c r="AH481" s="35"/>
      <c r="AI481" s="35"/>
      <c r="AJ481" s="35"/>
      <c r="AK481" s="35"/>
      <c r="AL481" s="35"/>
      <c r="AM481" s="35"/>
      <c r="AN481" s="35"/>
      <c r="AO481" s="35"/>
      <c r="AP481" s="36"/>
      <c r="AQ481" s="34"/>
      <c r="AR481" s="35"/>
      <c r="AS481" s="35"/>
      <c r="AT481" s="35"/>
      <c r="AU481" s="35"/>
      <c r="AV481" s="35"/>
      <c r="AW481" s="35"/>
      <c r="AX481" s="37"/>
      <c r="AY481" s="34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7"/>
      <c r="BP481" s="38"/>
      <c r="BQ481" s="35"/>
      <c r="BR481" s="39"/>
      <c r="BS481" s="40"/>
      <c r="BT481" s="60"/>
      <c r="BU481" s="41"/>
      <c r="BV481" s="41"/>
      <c r="BW481" s="41"/>
      <c r="BX481" s="42"/>
      <c r="BY481" s="43"/>
    </row>
    <row r="482" spans="1:77" ht="17.350000000000001" customHeight="1">
      <c r="A482" s="66" t="str">
        <f t="shared" si="22"/>
        <v>010001</v>
      </c>
      <c r="B482" s="63" t="s">
        <v>609</v>
      </c>
      <c r="C482" s="62" t="str">
        <f t="shared" si="21"/>
        <v/>
      </c>
      <c r="D482" s="66" t="str">
        <f t="shared" si="23"/>
        <v/>
      </c>
      <c r="E482" s="32"/>
      <c r="F482" s="33"/>
      <c r="G482" s="59"/>
      <c r="H482" s="58"/>
      <c r="I482" s="35"/>
      <c r="J482" s="35"/>
      <c r="K482" s="35"/>
      <c r="L482" s="35"/>
      <c r="M482" s="35"/>
      <c r="N482" s="35"/>
      <c r="O482" s="35"/>
      <c r="P482" s="35"/>
      <c r="Q482" s="34"/>
      <c r="R482" s="35"/>
      <c r="S482" s="35"/>
      <c r="T482" s="35"/>
      <c r="U482" s="35"/>
      <c r="V482" s="35"/>
      <c r="W482" s="35"/>
      <c r="X482" s="35"/>
      <c r="Y482" s="35"/>
      <c r="Z482" s="36"/>
      <c r="AA482" s="34"/>
      <c r="AB482" s="35"/>
      <c r="AC482" s="35"/>
      <c r="AD482" s="35"/>
      <c r="AE482" s="36"/>
      <c r="AF482" s="34"/>
      <c r="AG482" s="35"/>
      <c r="AH482" s="35"/>
      <c r="AI482" s="35"/>
      <c r="AJ482" s="35"/>
      <c r="AK482" s="35"/>
      <c r="AL482" s="35"/>
      <c r="AM482" s="35"/>
      <c r="AN482" s="35"/>
      <c r="AO482" s="35"/>
      <c r="AP482" s="36"/>
      <c r="AQ482" s="34"/>
      <c r="AR482" s="35"/>
      <c r="AS482" s="35"/>
      <c r="AT482" s="35"/>
      <c r="AU482" s="35"/>
      <c r="AV482" s="35"/>
      <c r="AW482" s="35"/>
      <c r="AX482" s="37"/>
      <c r="AY482" s="34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7"/>
      <c r="BP482" s="38"/>
      <c r="BQ482" s="35"/>
      <c r="BR482" s="39"/>
      <c r="BS482" s="40"/>
      <c r="BT482" s="60"/>
      <c r="BU482" s="41"/>
      <c r="BV482" s="41"/>
      <c r="BW482" s="41"/>
      <c r="BX482" s="42"/>
      <c r="BY482" s="43"/>
    </row>
    <row r="483" spans="1:77" ht="17.350000000000001" customHeight="1">
      <c r="A483" s="66" t="str">
        <f t="shared" si="22"/>
        <v>010001</v>
      </c>
      <c r="B483" s="63" t="s">
        <v>610</v>
      </c>
      <c r="C483" s="62" t="str">
        <f t="shared" si="21"/>
        <v/>
      </c>
      <c r="D483" s="66" t="str">
        <f t="shared" si="23"/>
        <v/>
      </c>
      <c r="E483" s="32"/>
      <c r="F483" s="33"/>
      <c r="G483" s="59"/>
      <c r="H483" s="58"/>
      <c r="I483" s="35"/>
      <c r="J483" s="35"/>
      <c r="K483" s="35"/>
      <c r="L483" s="35"/>
      <c r="M483" s="35"/>
      <c r="N483" s="35"/>
      <c r="O483" s="35"/>
      <c r="P483" s="35"/>
      <c r="Q483" s="34"/>
      <c r="R483" s="35"/>
      <c r="S483" s="35"/>
      <c r="T483" s="35"/>
      <c r="U483" s="35"/>
      <c r="V483" s="35"/>
      <c r="W483" s="35"/>
      <c r="X483" s="35"/>
      <c r="Y483" s="35"/>
      <c r="Z483" s="36"/>
      <c r="AA483" s="34"/>
      <c r="AB483" s="35"/>
      <c r="AC483" s="35"/>
      <c r="AD483" s="35"/>
      <c r="AE483" s="36"/>
      <c r="AF483" s="34"/>
      <c r="AG483" s="35"/>
      <c r="AH483" s="35"/>
      <c r="AI483" s="35"/>
      <c r="AJ483" s="35"/>
      <c r="AK483" s="35"/>
      <c r="AL483" s="35"/>
      <c r="AM483" s="35"/>
      <c r="AN483" s="35"/>
      <c r="AO483" s="35"/>
      <c r="AP483" s="36"/>
      <c r="AQ483" s="34"/>
      <c r="AR483" s="35"/>
      <c r="AS483" s="35"/>
      <c r="AT483" s="35"/>
      <c r="AU483" s="35"/>
      <c r="AV483" s="35"/>
      <c r="AW483" s="35"/>
      <c r="AX483" s="37"/>
      <c r="AY483" s="34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7"/>
      <c r="BP483" s="38"/>
      <c r="BQ483" s="35"/>
      <c r="BR483" s="39"/>
      <c r="BS483" s="40"/>
      <c r="BT483" s="60"/>
      <c r="BU483" s="41"/>
      <c r="BV483" s="41"/>
      <c r="BW483" s="41"/>
      <c r="BX483" s="42"/>
      <c r="BY483" s="43"/>
    </row>
    <row r="484" spans="1:77" ht="17.350000000000001" customHeight="1">
      <c r="A484" s="66" t="str">
        <f t="shared" si="22"/>
        <v>010001</v>
      </c>
      <c r="B484" s="63" t="s">
        <v>611</v>
      </c>
      <c r="C484" s="62" t="str">
        <f t="shared" si="21"/>
        <v/>
      </c>
      <c r="D484" s="66" t="str">
        <f t="shared" si="23"/>
        <v/>
      </c>
      <c r="E484" s="32"/>
      <c r="F484" s="33"/>
      <c r="G484" s="59"/>
      <c r="H484" s="58"/>
      <c r="I484" s="35"/>
      <c r="J484" s="35"/>
      <c r="K484" s="35"/>
      <c r="L484" s="35"/>
      <c r="M484" s="35"/>
      <c r="N484" s="35"/>
      <c r="O484" s="35"/>
      <c r="P484" s="35"/>
      <c r="Q484" s="34"/>
      <c r="R484" s="35"/>
      <c r="S484" s="35"/>
      <c r="T484" s="35"/>
      <c r="U484" s="35"/>
      <c r="V484" s="35"/>
      <c r="W484" s="35"/>
      <c r="X484" s="35"/>
      <c r="Y484" s="35"/>
      <c r="Z484" s="36"/>
      <c r="AA484" s="34"/>
      <c r="AB484" s="35"/>
      <c r="AC484" s="35"/>
      <c r="AD484" s="35"/>
      <c r="AE484" s="36"/>
      <c r="AF484" s="34"/>
      <c r="AG484" s="35"/>
      <c r="AH484" s="35"/>
      <c r="AI484" s="35"/>
      <c r="AJ484" s="35"/>
      <c r="AK484" s="35"/>
      <c r="AL484" s="35"/>
      <c r="AM484" s="35"/>
      <c r="AN484" s="35"/>
      <c r="AO484" s="35"/>
      <c r="AP484" s="36"/>
      <c r="AQ484" s="34"/>
      <c r="AR484" s="35"/>
      <c r="AS484" s="35"/>
      <c r="AT484" s="35"/>
      <c r="AU484" s="35"/>
      <c r="AV484" s="35"/>
      <c r="AW484" s="35"/>
      <c r="AX484" s="37"/>
      <c r="AY484" s="34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7"/>
      <c r="BP484" s="38"/>
      <c r="BQ484" s="35"/>
      <c r="BR484" s="39"/>
      <c r="BS484" s="40"/>
      <c r="BT484" s="60"/>
      <c r="BU484" s="41"/>
      <c r="BV484" s="41"/>
      <c r="BW484" s="41"/>
      <c r="BX484" s="42"/>
      <c r="BY484" s="43"/>
    </row>
    <row r="485" spans="1:77" ht="17.350000000000001" customHeight="1">
      <c r="A485" s="66" t="str">
        <f t="shared" si="22"/>
        <v>010001</v>
      </c>
      <c r="B485" s="63" t="s">
        <v>612</v>
      </c>
      <c r="C485" s="62" t="str">
        <f t="shared" si="21"/>
        <v/>
      </c>
      <c r="D485" s="66" t="str">
        <f t="shared" si="23"/>
        <v/>
      </c>
      <c r="E485" s="32"/>
      <c r="F485" s="33"/>
      <c r="G485" s="59"/>
      <c r="H485" s="58"/>
      <c r="I485" s="35"/>
      <c r="J485" s="35"/>
      <c r="K485" s="35"/>
      <c r="L485" s="35"/>
      <c r="M485" s="35"/>
      <c r="N485" s="35"/>
      <c r="O485" s="35"/>
      <c r="P485" s="35"/>
      <c r="Q485" s="34"/>
      <c r="R485" s="35"/>
      <c r="S485" s="35"/>
      <c r="T485" s="35"/>
      <c r="U485" s="35"/>
      <c r="V485" s="35"/>
      <c r="W485" s="35"/>
      <c r="X485" s="35"/>
      <c r="Y485" s="35"/>
      <c r="Z485" s="36"/>
      <c r="AA485" s="34"/>
      <c r="AB485" s="35"/>
      <c r="AC485" s="35"/>
      <c r="AD485" s="35"/>
      <c r="AE485" s="36"/>
      <c r="AF485" s="34"/>
      <c r="AG485" s="35"/>
      <c r="AH485" s="35"/>
      <c r="AI485" s="35"/>
      <c r="AJ485" s="35"/>
      <c r="AK485" s="35"/>
      <c r="AL485" s="35"/>
      <c r="AM485" s="35"/>
      <c r="AN485" s="35"/>
      <c r="AO485" s="35"/>
      <c r="AP485" s="36"/>
      <c r="AQ485" s="34"/>
      <c r="AR485" s="35"/>
      <c r="AS485" s="35"/>
      <c r="AT485" s="35"/>
      <c r="AU485" s="35"/>
      <c r="AV485" s="35"/>
      <c r="AW485" s="35"/>
      <c r="AX485" s="37"/>
      <c r="AY485" s="34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7"/>
      <c r="BP485" s="38"/>
      <c r="BQ485" s="35"/>
      <c r="BR485" s="39"/>
      <c r="BS485" s="40"/>
      <c r="BT485" s="60"/>
      <c r="BU485" s="41"/>
      <c r="BV485" s="41"/>
      <c r="BW485" s="41"/>
      <c r="BX485" s="42"/>
      <c r="BY485" s="43"/>
    </row>
    <row r="486" spans="1:77" ht="17.350000000000001" customHeight="1">
      <c r="A486" s="66" t="str">
        <f t="shared" si="22"/>
        <v>010001</v>
      </c>
      <c r="B486" s="63" t="s">
        <v>613</v>
      </c>
      <c r="C486" s="62" t="str">
        <f t="shared" si="21"/>
        <v/>
      </c>
      <c r="D486" s="66" t="str">
        <f t="shared" si="23"/>
        <v/>
      </c>
      <c r="E486" s="32"/>
      <c r="F486" s="33"/>
      <c r="G486" s="59"/>
      <c r="H486" s="58"/>
      <c r="I486" s="35"/>
      <c r="J486" s="35"/>
      <c r="K486" s="35"/>
      <c r="L486" s="35"/>
      <c r="M486" s="35"/>
      <c r="N486" s="35"/>
      <c r="O486" s="35"/>
      <c r="P486" s="35"/>
      <c r="Q486" s="34"/>
      <c r="R486" s="35"/>
      <c r="S486" s="35"/>
      <c r="T486" s="35"/>
      <c r="U486" s="35"/>
      <c r="V486" s="35"/>
      <c r="W486" s="35"/>
      <c r="X486" s="35"/>
      <c r="Y486" s="35"/>
      <c r="Z486" s="36"/>
      <c r="AA486" s="34"/>
      <c r="AB486" s="35"/>
      <c r="AC486" s="35"/>
      <c r="AD486" s="35"/>
      <c r="AE486" s="36"/>
      <c r="AF486" s="34"/>
      <c r="AG486" s="35"/>
      <c r="AH486" s="35"/>
      <c r="AI486" s="35"/>
      <c r="AJ486" s="35"/>
      <c r="AK486" s="35"/>
      <c r="AL486" s="35"/>
      <c r="AM486" s="35"/>
      <c r="AN486" s="35"/>
      <c r="AO486" s="35"/>
      <c r="AP486" s="36"/>
      <c r="AQ486" s="34"/>
      <c r="AR486" s="35"/>
      <c r="AS486" s="35"/>
      <c r="AT486" s="35"/>
      <c r="AU486" s="35"/>
      <c r="AV486" s="35"/>
      <c r="AW486" s="35"/>
      <c r="AX486" s="37"/>
      <c r="AY486" s="34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7"/>
      <c r="BP486" s="38"/>
      <c r="BQ486" s="35"/>
      <c r="BR486" s="39"/>
      <c r="BS486" s="40"/>
      <c r="BT486" s="60"/>
      <c r="BU486" s="41"/>
      <c r="BV486" s="41"/>
      <c r="BW486" s="41"/>
      <c r="BX486" s="42"/>
      <c r="BY486" s="43"/>
    </row>
    <row r="487" spans="1:77" ht="17.350000000000001" customHeight="1">
      <c r="A487" s="66" t="str">
        <f t="shared" si="22"/>
        <v>010001</v>
      </c>
      <c r="B487" s="63" t="s">
        <v>614</v>
      </c>
      <c r="C487" s="62" t="str">
        <f t="shared" si="21"/>
        <v/>
      </c>
      <c r="D487" s="66" t="str">
        <f t="shared" si="23"/>
        <v/>
      </c>
      <c r="E487" s="32"/>
      <c r="F487" s="33"/>
      <c r="G487" s="59"/>
      <c r="H487" s="58"/>
      <c r="I487" s="35"/>
      <c r="J487" s="35"/>
      <c r="K487" s="35"/>
      <c r="L487" s="35"/>
      <c r="M487" s="35"/>
      <c r="N487" s="35"/>
      <c r="O487" s="35"/>
      <c r="P487" s="35"/>
      <c r="Q487" s="34"/>
      <c r="R487" s="35"/>
      <c r="S487" s="35"/>
      <c r="T487" s="35"/>
      <c r="U487" s="35"/>
      <c r="V487" s="35"/>
      <c r="W487" s="35"/>
      <c r="X487" s="35"/>
      <c r="Y487" s="35"/>
      <c r="Z487" s="36"/>
      <c r="AA487" s="34"/>
      <c r="AB487" s="35"/>
      <c r="AC487" s="35"/>
      <c r="AD487" s="35"/>
      <c r="AE487" s="36"/>
      <c r="AF487" s="34"/>
      <c r="AG487" s="35"/>
      <c r="AH487" s="35"/>
      <c r="AI487" s="35"/>
      <c r="AJ487" s="35"/>
      <c r="AK487" s="35"/>
      <c r="AL487" s="35"/>
      <c r="AM487" s="35"/>
      <c r="AN487" s="35"/>
      <c r="AO487" s="35"/>
      <c r="AP487" s="36"/>
      <c r="AQ487" s="34"/>
      <c r="AR487" s="35"/>
      <c r="AS487" s="35"/>
      <c r="AT487" s="35"/>
      <c r="AU487" s="35"/>
      <c r="AV487" s="35"/>
      <c r="AW487" s="35"/>
      <c r="AX487" s="37"/>
      <c r="AY487" s="34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7"/>
      <c r="BP487" s="38"/>
      <c r="BQ487" s="35"/>
      <c r="BR487" s="39"/>
      <c r="BS487" s="40"/>
      <c r="BT487" s="60"/>
      <c r="BU487" s="41"/>
      <c r="BV487" s="41"/>
      <c r="BW487" s="41"/>
      <c r="BX487" s="42"/>
      <c r="BY487" s="43"/>
    </row>
    <row r="488" spans="1:77" ht="17.350000000000001" customHeight="1">
      <c r="A488" s="66" t="str">
        <f t="shared" si="22"/>
        <v>010001</v>
      </c>
      <c r="B488" s="63" t="s">
        <v>615</v>
      </c>
      <c r="C488" s="62" t="str">
        <f t="shared" si="21"/>
        <v/>
      </c>
      <c r="D488" s="66" t="str">
        <f t="shared" si="23"/>
        <v/>
      </c>
      <c r="E488" s="32"/>
      <c r="F488" s="33"/>
      <c r="G488" s="59"/>
      <c r="H488" s="58"/>
      <c r="I488" s="35"/>
      <c r="J488" s="35"/>
      <c r="K488" s="35"/>
      <c r="L488" s="35"/>
      <c r="M488" s="35"/>
      <c r="N488" s="35"/>
      <c r="O488" s="35"/>
      <c r="P488" s="35"/>
      <c r="Q488" s="34"/>
      <c r="R488" s="35"/>
      <c r="S488" s="35"/>
      <c r="T488" s="35"/>
      <c r="U488" s="35"/>
      <c r="V488" s="35"/>
      <c r="W488" s="35"/>
      <c r="X488" s="35"/>
      <c r="Y488" s="35"/>
      <c r="Z488" s="36"/>
      <c r="AA488" s="34"/>
      <c r="AB488" s="35"/>
      <c r="AC488" s="35"/>
      <c r="AD488" s="35"/>
      <c r="AE488" s="36"/>
      <c r="AF488" s="34"/>
      <c r="AG488" s="35"/>
      <c r="AH488" s="35"/>
      <c r="AI488" s="35"/>
      <c r="AJ488" s="35"/>
      <c r="AK488" s="35"/>
      <c r="AL488" s="35"/>
      <c r="AM488" s="35"/>
      <c r="AN488" s="35"/>
      <c r="AO488" s="35"/>
      <c r="AP488" s="36"/>
      <c r="AQ488" s="34"/>
      <c r="AR488" s="35"/>
      <c r="AS488" s="35"/>
      <c r="AT488" s="35"/>
      <c r="AU488" s="35"/>
      <c r="AV488" s="35"/>
      <c r="AW488" s="35"/>
      <c r="AX488" s="37"/>
      <c r="AY488" s="34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7"/>
      <c r="BP488" s="38"/>
      <c r="BQ488" s="35"/>
      <c r="BR488" s="39"/>
      <c r="BS488" s="40"/>
      <c r="BT488" s="60"/>
      <c r="BU488" s="41"/>
      <c r="BV488" s="41"/>
      <c r="BW488" s="41"/>
      <c r="BX488" s="42"/>
      <c r="BY488" s="43"/>
    </row>
    <row r="489" spans="1:77" ht="17.350000000000001" customHeight="1">
      <c r="A489" s="66" t="str">
        <f t="shared" si="22"/>
        <v>010001</v>
      </c>
      <c r="B489" s="63" t="s">
        <v>616</v>
      </c>
      <c r="C489" s="62" t="str">
        <f t="shared" si="21"/>
        <v/>
      </c>
      <c r="D489" s="66" t="str">
        <f t="shared" si="23"/>
        <v/>
      </c>
      <c r="E489" s="32"/>
      <c r="F489" s="33"/>
      <c r="G489" s="59"/>
      <c r="H489" s="58"/>
      <c r="I489" s="35"/>
      <c r="J489" s="35"/>
      <c r="K489" s="35"/>
      <c r="L489" s="35"/>
      <c r="M489" s="35"/>
      <c r="N489" s="35"/>
      <c r="O489" s="35"/>
      <c r="P489" s="35"/>
      <c r="Q489" s="34"/>
      <c r="R489" s="35"/>
      <c r="S489" s="35"/>
      <c r="T489" s="35"/>
      <c r="U489" s="35"/>
      <c r="V489" s="35"/>
      <c r="W489" s="35"/>
      <c r="X489" s="35"/>
      <c r="Y489" s="35"/>
      <c r="Z489" s="36"/>
      <c r="AA489" s="34"/>
      <c r="AB489" s="35"/>
      <c r="AC489" s="35"/>
      <c r="AD489" s="35"/>
      <c r="AE489" s="36"/>
      <c r="AF489" s="34"/>
      <c r="AG489" s="35"/>
      <c r="AH489" s="35"/>
      <c r="AI489" s="35"/>
      <c r="AJ489" s="35"/>
      <c r="AK489" s="35"/>
      <c r="AL489" s="35"/>
      <c r="AM489" s="35"/>
      <c r="AN489" s="35"/>
      <c r="AO489" s="35"/>
      <c r="AP489" s="36"/>
      <c r="AQ489" s="34"/>
      <c r="AR489" s="35"/>
      <c r="AS489" s="35"/>
      <c r="AT489" s="35"/>
      <c r="AU489" s="35"/>
      <c r="AV489" s="35"/>
      <c r="AW489" s="35"/>
      <c r="AX489" s="37"/>
      <c r="AY489" s="34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7"/>
      <c r="BP489" s="38"/>
      <c r="BQ489" s="35"/>
      <c r="BR489" s="39"/>
      <c r="BS489" s="40"/>
      <c r="BT489" s="60"/>
      <c r="BU489" s="41"/>
      <c r="BV489" s="41"/>
      <c r="BW489" s="41"/>
      <c r="BX489" s="42"/>
      <c r="BY489" s="43"/>
    </row>
    <row r="490" spans="1:77" ht="17.350000000000001" customHeight="1">
      <c r="A490" s="66" t="str">
        <f t="shared" si="22"/>
        <v>010001</v>
      </c>
      <c r="B490" s="63" t="s">
        <v>617</v>
      </c>
      <c r="C490" s="62" t="str">
        <f t="shared" si="21"/>
        <v/>
      </c>
      <c r="D490" s="66" t="str">
        <f t="shared" si="23"/>
        <v/>
      </c>
      <c r="E490" s="32"/>
      <c r="F490" s="33"/>
      <c r="G490" s="59"/>
      <c r="H490" s="58"/>
      <c r="I490" s="35"/>
      <c r="J490" s="35"/>
      <c r="K490" s="35"/>
      <c r="L490" s="35"/>
      <c r="M490" s="35"/>
      <c r="N490" s="35"/>
      <c r="O490" s="35"/>
      <c r="P490" s="35"/>
      <c r="Q490" s="34"/>
      <c r="R490" s="35"/>
      <c r="S490" s="35"/>
      <c r="T490" s="35"/>
      <c r="U490" s="35"/>
      <c r="V490" s="35"/>
      <c r="W490" s="35"/>
      <c r="X490" s="35"/>
      <c r="Y490" s="35"/>
      <c r="Z490" s="36"/>
      <c r="AA490" s="34"/>
      <c r="AB490" s="35"/>
      <c r="AC490" s="35"/>
      <c r="AD490" s="35"/>
      <c r="AE490" s="36"/>
      <c r="AF490" s="34"/>
      <c r="AG490" s="35"/>
      <c r="AH490" s="35"/>
      <c r="AI490" s="35"/>
      <c r="AJ490" s="35"/>
      <c r="AK490" s="35"/>
      <c r="AL490" s="35"/>
      <c r="AM490" s="35"/>
      <c r="AN490" s="35"/>
      <c r="AO490" s="35"/>
      <c r="AP490" s="36"/>
      <c r="AQ490" s="34"/>
      <c r="AR490" s="35"/>
      <c r="AS490" s="35"/>
      <c r="AT490" s="35"/>
      <c r="AU490" s="35"/>
      <c r="AV490" s="35"/>
      <c r="AW490" s="35"/>
      <c r="AX490" s="37"/>
      <c r="AY490" s="34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7"/>
      <c r="BP490" s="38"/>
      <c r="BQ490" s="35"/>
      <c r="BR490" s="39"/>
      <c r="BS490" s="40"/>
      <c r="BT490" s="60"/>
      <c r="BU490" s="41"/>
      <c r="BV490" s="41"/>
      <c r="BW490" s="41"/>
      <c r="BX490" s="42"/>
      <c r="BY490" s="43"/>
    </row>
    <row r="491" spans="1:77" ht="17.350000000000001" customHeight="1">
      <c r="A491" s="66" t="str">
        <f t="shared" si="22"/>
        <v>010001</v>
      </c>
      <c r="B491" s="63" t="s">
        <v>618</v>
      </c>
      <c r="C491" s="62" t="str">
        <f t="shared" si="21"/>
        <v/>
      </c>
      <c r="D491" s="66" t="str">
        <f t="shared" si="23"/>
        <v/>
      </c>
      <c r="E491" s="32"/>
      <c r="F491" s="33"/>
      <c r="G491" s="59"/>
      <c r="H491" s="58"/>
      <c r="I491" s="35"/>
      <c r="J491" s="35"/>
      <c r="K491" s="35"/>
      <c r="L491" s="35"/>
      <c r="M491" s="35"/>
      <c r="N491" s="35"/>
      <c r="O491" s="35"/>
      <c r="P491" s="35"/>
      <c r="Q491" s="34"/>
      <c r="R491" s="35"/>
      <c r="S491" s="35"/>
      <c r="T491" s="35"/>
      <c r="U491" s="35"/>
      <c r="V491" s="35"/>
      <c r="W491" s="35"/>
      <c r="X491" s="35"/>
      <c r="Y491" s="35"/>
      <c r="Z491" s="36"/>
      <c r="AA491" s="34"/>
      <c r="AB491" s="35"/>
      <c r="AC491" s="35"/>
      <c r="AD491" s="35"/>
      <c r="AE491" s="36"/>
      <c r="AF491" s="34"/>
      <c r="AG491" s="35"/>
      <c r="AH491" s="35"/>
      <c r="AI491" s="35"/>
      <c r="AJ491" s="35"/>
      <c r="AK491" s="35"/>
      <c r="AL491" s="35"/>
      <c r="AM491" s="35"/>
      <c r="AN491" s="35"/>
      <c r="AO491" s="35"/>
      <c r="AP491" s="36"/>
      <c r="AQ491" s="34"/>
      <c r="AR491" s="35"/>
      <c r="AS491" s="35"/>
      <c r="AT491" s="35"/>
      <c r="AU491" s="35"/>
      <c r="AV491" s="35"/>
      <c r="AW491" s="35"/>
      <c r="AX491" s="37"/>
      <c r="AY491" s="34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7"/>
      <c r="BP491" s="38"/>
      <c r="BQ491" s="35"/>
      <c r="BR491" s="39"/>
      <c r="BS491" s="40"/>
      <c r="BT491" s="60"/>
      <c r="BU491" s="41"/>
      <c r="BV491" s="41"/>
      <c r="BW491" s="41"/>
      <c r="BX491" s="42"/>
      <c r="BY491" s="43"/>
    </row>
    <row r="492" spans="1:77" ht="17.350000000000001" customHeight="1">
      <c r="A492" s="66" t="str">
        <f t="shared" si="22"/>
        <v>010001</v>
      </c>
      <c r="B492" s="63" t="s">
        <v>619</v>
      </c>
      <c r="C492" s="62" t="str">
        <f t="shared" si="21"/>
        <v/>
      </c>
      <c r="D492" s="66" t="str">
        <f t="shared" si="23"/>
        <v/>
      </c>
      <c r="E492" s="32"/>
      <c r="F492" s="33"/>
      <c r="G492" s="59"/>
      <c r="H492" s="58"/>
      <c r="I492" s="35"/>
      <c r="J492" s="35"/>
      <c r="K492" s="35"/>
      <c r="L492" s="35"/>
      <c r="M492" s="35"/>
      <c r="N492" s="35"/>
      <c r="O492" s="35"/>
      <c r="P492" s="35"/>
      <c r="Q492" s="34"/>
      <c r="R492" s="35"/>
      <c r="S492" s="35"/>
      <c r="T492" s="35"/>
      <c r="U492" s="35"/>
      <c r="V492" s="35"/>
      <c r="W492" s="35"/>
      <c r="X492" s="35"/>
      <c r="Y492" s="35"/>
      <c r="Z492" s="36"/>
      <c r="AA492" s="34"/>
      <c r="AB492" s="35"/>
      <c r="AC492" s="35"/>
      <c r="AD492" s="35"/>
      <c r="AE492" s="36"/>
      <c r="AF492" s="34"/>
      <c r="AG492" s="35"/>
      <c r="AH492" s="35"/>
      <c r="AI492" s="35"/>
      <c r="AJ492" s="35"/>
      <c r="AK492" s="35"/>
      <c r="AL492" s="35"/>
      <c r="AM492" s="35"/>
      <c r="AN492" s="35"/>
      <c r="AO492" s="35"/>
      <c r="AP492" s="36"/>
      <c r="AQ492" s="34"/>
      <c r="AR492" s="35"/>
      <c r="AS492" s="35"/>
      <c r="AT492" s="35"/>
      <c r="AU492" s="35"/>
      <c r="AV492" s="35"/>
      <c r="AW492" s="35"/>
      <c r="AX492" s="37"/>
      <c r="AY492" s="34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7"/>
      <c r="BP492" s="38"/>
      <c r="BQ492" s="35"/>
      <c r="BR492" s="39"/>
      <c r="BS492" s="40"/>
      <c r="BT492" s="60"/>
      <c r="BU492" s="41"/>
      <c r="BV492" s="41"/>
      <c r="BW492" s="41"/>
      <c r="BX492" s="42"/>
      <c r="BY492" s="43"/>
    </row>
    <row r="493" spans="1:77" ht="17.350000000000001" customHeight="1">
      <c r="A493" s="66" t="str">
        <f t="shared" si="22"/>
        <v>010001</v>
      </c>
      <c r="B493" s="63" t="s">
        <v>620</v>
      </c>
      <c r="C493" s="62" t="str">
        <f t="shared" si="21"/>
        <v/>
      </c>
      <c r="D493" s="66" t="str">
        <f t="shared" si="23"/>
        <v/>
      </c>
      <c r="E493" s="32"/>
      <c r="F493" s="33"/>
      <c r="G493" s="59"/>
      <c r="H493" s="58"/>
      <c r="I493" s="35"/>
      <c r="J493" s="35"/>
      <c r="K493" s="35"/>
      <c r="L493" s="35"/>
      <c r="M493" s="35"/>
      <c r="N493" s="35"/>
      <c r="O493" s="35"/>
      <c r="P493" s="35"/>
      <c r="Q493" s="34"/>
      <c r="R493" s="35"/>
      <c r="S493" s="35"/>
      <c r="T493" s="35"/>
      <c r="U493" s="35"/>
      <c r="V493" s="35"/>
      <c r="W493" s="35"/>
      <c r="X493" s="35"/>
      <c r="Y493" s="35"/>
      <c r="Z493" s="36"/>
      <c r="AA493" s="34"/>
      <c r="AB493" s="35"/>
      <c r="AC493" s="35"/>
      <c r="AD493" s="35"/>
      <c r="AE493" s="36"/>
      <c r="AF493" s="34"/>
      <c r="AG493" s="35"/>
      <c r="AH493" s="35"/>
      <c r="AI493" s="35"/>
      <c r="AJ493" s="35"/>
      <c r="AK493" s="35"/>
      <c r="AL493" s="35"/>
      <c r="AM493" s="35"/>
      <c r="AN493" s="35"/>
      <c r="AO493" s="35"/>
      <c r="AP493" s="36"/>
      <c r="AQ493" s="34"/>
      <c r="AR493" s="35"/>
      <c r="AS493" s="35"/>
      <c r="AT493" s="35"/>
      <c r="AU493" s="35"/>
      <c r="AV493" s="35"/>
      <c r="AW493" s="35"/>
      <c r="AX493" s="37"/>
      <c r="AY493" s="34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7"/>
      <c r="BP493" s="38"/>
      <c r="BQ493" s="35"/>
      <c r="BR493" s="39"/>
      <c r="BS493" s="40"/>
      <c r="BT493" s="60"/>
      <c r="BU493" s="41"/>
      <c r="BV493" s="41"/>
      <c r="BW493" s="41"/>
      <c r="BX493" s="42"/>
      <c r="BY493" s="43"/>
    </row>
    <row r="494" spans="1:77" ht="17.350000000000001" customHeight="1">
      <c r="A494" s="66" t="str">
        <f t="shared" si="22"/>
        <v>010001</v>
      </c>
      <c r="B494" s="63" t="s">
        <v>621</v>
      </c>
      <c r="C494" s="62" t="str">
        <f t="shared" si="21"/>
        <v/>
      </c>
      <c r="D494" s="66" t="str">
        <f t="shared" si="23"/>
        <v/>
      </c>
      <c r="E494" s="32"/>
      <c r="F494" s="33"/>
      <c r="G494" s="59"/>
      <c r="H494" s="58"/>
      <c r="I494" s="35"/>
      <c r="J494" s="35"/>
      <c r="K494" s="35"/>
      <c r="L494" s="35"/>
      <c r="M494" s="35"/>
      <c r="N494" s="35"/>
      <c r="O494" s="35"/>
      <c r="P494" s="35"/>
      <c r="Q494" s="34"/>
      <c r="R494" s="35"/>
      <c r="S494" s="35"/>
      <c r="T494" s="35"/>
      <c r="U494" s="35"/>
      <c r="V494" s="35"/>
      <c r="W494" s="35"/>
      <c r="X494" s="35"/>
      <c r="Y494" s="35"/>
      <c r="Z494" s="36"/>
      <c r="AA494" s="34"/>
      <c r="AB494" s="35"/>
      <c r="AC494" s="35"/>
      <c r="AD494" s="35"/>
      <c r="AE494" s="36"/>
      <c r="AF494" s="34"/>
      <c r="AG494" s="35"/>
      <c r="AH494" s="35"/>
      <c r="AI494" s="35"/>
      <c r="AJ494" s="35"/>
      <c r="AK494" s="35"/>
      <c r="AL494" s="35"/>
      <c r="AM494" s="35"/>
      <c r="AN494" s="35"/>
      <c r="AO494" s="35"/>
      <c r="AP494" s="36"/>
      <c r="AQ494" s="34"/>
      <c r="AR494" s="35"/>
      <c r="AS494" s="35"/>
      <c r="AT494" s="35"/>
      <c r="AU494" s="35"/>
      <c r="AV494" s="35"/>
      <c r="AW494" s="35"/>
      <c r="AX494" s="37"/>
      <c r="AY494" s="34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7"/>
      <c r="BP494" s="38"/>
      <c r="BQ494" s="35"/>
      <c r="BR494" s="39"/>
      <c r="BS494" s="40"/>
      <c r="BT494" s="60"/>
      <c r="BU494" s="41"/>
      <c r="BV494" s="41"/>
      <c r="BW494" s="41"/>
      <c r="BX494" s="42"/>
      <c r="BY494" s="43"/>
    </row>
    <row r="495" spans="1:77" ht="18" customHeight="1">
      <c r="A495" s="66" t="str">
        <f t="shared" si="22"/>
        <v>010001</v>
      </c>
      <c r="B495" s="63" t="s">
        <v>622</v>
      </c>
      <c r="C495" s="62" t="str">
        <f t="shared" si="21"/>
        <v/>
      </c>
      <c r="D495" s="66" t="str">
        <f t="shared" si="23"/>
        <v/>
      </c>
      <c r="E495" s="32"/>
      <c r="F495" s="33"/>
      <c r="G495" s="59"/>
      <c r="H495" s="58"/>
      <c r="I495" s="35"/>
      <c r="J495" s="35"/>
      <c r="K495" s="35"/>
      <c r="L495" s="35"/>
      <c r="M495" s="35"/>
      <c r="N495" s="35"/>
      <c r="O495" s="35"/>
      <c r="P495" s="35"/>
      <c r="Q495" s="34"/>
      <c r="R495" s="35"/>
      <c r="S495" s="35"/>
      <c r="T495" s="35"/>
      <c r="U495" s="35"/>
      <c r="V495" s="35"/>
      <c r="W495" s="35"/>
      <c r="X495" s="35"/>
      <c r="Y495" s="35"/>
      <c r="Z495" s="36"/>
      <c r="AA495" s="34"/>
      <c r="AB495" s="35"/>
      <c r="AC495" s="35"/>
      <c r="AD495" s="35"/>
      <c r="AE495" s="36"/>
      <c r="AF495" s="34"/>
      <c r="AG495" s="35"/>
      <c r="AH495" s="35"/>
      <c r="AI495" s="35"/>
      <c r="AJ495" s="35"/>
      <c r="AK495" s="35"/>
      <c r="AL495" s="35"/>
      <c r="AM495" s="35"/>
      <c r="AN495" s="35"/>
      <c r="AO495" s="35"/>
      <c r="AP495" s="36"/>
      <c r="AQ495" s="34"/>
      <c r="AR495" s="35"/>
      <c r="AS495" s="35"/>
      <c r="AT495" s="35"/>
      <c r="AU495" s="35"/>
      <c r="AV495" s="35"/>
      <c r="AW495" s="35"/>
      <c r="AX495" s="37"/>
      <c r="AY495" s="34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7"/>
      <c r="BP495" s="38"/>
      <c r="BQ495" s="35"/>
      <c r="BR495" s="39"/>
      <c r="BS495" s="40"/>
      <c r="BT495" s="60"/>
      <c r="BU495" s="41"/>
      <c r="BV495" s="41"/>
      <c r="BW495" s="41"/>
      <c r="BX495" s="42"/>
      <c r="BY495" s="43"/>
    </row>
    <row r="496" spans="1:77" ht="18" customHeight="1">
      <c r="A496" s="66" t="str">
        <f t="shared" si="22"/>
        <v>010001</v>
      </c>
      <c r="B496" s="63" t="s">
        <v>623</v>
      </c>
      <c r="C496" s="62" t="str">
        <f t="shared" si="21"/>
        <v/>
      </c>
      <c r="D496" s="66" t="str">
        <f t="shared" si="23"/>
        <v/>
      </c>
      <c r="E496" s="32"/>
      <c r="F496" s="33"/>
      <c r="G496" s="59"/>
      <c r="H496" s="58"/>
      <c r="I496" s="35"/>
      <c r="J496" s="35"/>
      <c r="K496" s="35"/>
      <c r="L496" s="35"/>
      <c r="M496" s="35"/>
      <c r="N496" s="35"/>
      <c r="O496" s="35"/>
      <c r="P496" s="35"/>
      <c r="Q496" s="34"/>
      <c r="R496" s="35"/>
      <c r="S496" s="35"/>
      <c r="T496" s="35"/>
      <c r="U496" s="35"/>
      <c r="V496" s="35"/>
      <c r="W496" s="35"/>
      <c r="X496" s="35"/>
      <c r="Y496" s="35"/>
      <c r="Z496" s="36"/>
      <c r="AA496" s="34"/>
      <c r="AB496" s="35"/>
      <c r="AC496" s="35"/>
      <c r="AD496" s="35"/>
      <c r="AE496" s="36"/>
      <c r="AF496" s="34"/>
      <c r="AG496" s="35"/>
      <c r="AH496" s="35"/>
      <c r="AI496" s="35"/>
      <c r="AJ496" s="35"/>
      <c r="AK496" s="35"/>
      <c r="AL496" s="35"/>
      <c r="AM496" s="35"/>
      <c r="AN496" s="35"/>
      <c r="AO496" s="35"/>
      <c r="AP496" s="36"/>
      <c r="AQ496" s="34"/>
      <c r="AR496" s="35"/>
      <c r="AS496" s="35"/>
      <c r="AT496" s="35"/>
      <c r="AU496" s="35"/>
      <c r="AV496" s="35"/>
      <c r="AW496" s="35"/>
      <c r="AX496" s="37"/>
      <c r="AY496" s="34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7"/>
      <c r="BP496" s="38"/>
      <c r="BQ496" s="35"/>
      <c r="BR496" s="39"/>
      <c r="BS496" s="40"/>
      <c r="BT496" s="60"/>
      <c r="BU496" s="41"/>
      <c r="BV496" s="41"/>
      <c r="BW496" s="41"/>
      <c r="BX496" s="42"/>
      <c r="BY496" s="43"/>
    </row>
    <row r="497" spans="1:77" ht="18" customHeight="1">
      <c r="A497" s="66" t="str">
        <f t="shared" si="22"/>
        <v>010001</v>
      </c>
      <c r="B497" s="63" t="s">
        <v>624</v>
      </c>
      <c r="C497" s="62" t="str">
        <f t="shared" si="21"/>
        <v/>
      </c>
      <c r="D497" s="66" t="str">
        <f t="shared" si="23"/>
        <v/>
      </c>
      <c r="E497" s="32"/>
      <c r="F497" s="33"/>
      <c r="G497" s="59"/>
      <c r="H497" s="58"/>
      <c r="I497" s="35"/>
      <c r="J497" s="35"/>
      <c r="K497" s="35"/>
      <c r="L497" s="35"/>
      <c r="M497" s="35"/>
      <c r="N497" s="35"/>
      <c r="O497" s="35"/>
      <c r="P497" s="35"/>
      <c r="Q497" s="34"/>
      <c r="R497" s="35"/>
      <c r="S497" s="35"/>
      <c r="T497" s="35"/>
      <c r="U497" s="35"/>
      <c r="V497" s="35"/>
      <c r="W497" s="35"/>
      <c r="X497" s="35"/>
      <c r="Y497" s="35"/>
      <c r="Z497" s="36"/>
      <c r="AA497" s="34"/>
      <c r="AB497" s="35"/>
      <c r="AC497" s="35"/>
      <c r="AD497" s="35"/>
      <c r="AE497" s="36"/>
      <c r="AF497" s="34"/>
      <c r="AG497" s="35"/>
      <c r="AH497" s="35"/>
      <c r="AI497" s="35"/>
      <c r="AJ497" s="35"/>
      <c r="AK497" s="35"/>
      <c r="AL497" s="35"/>
      <c r="AM497" s="35"/>
      <c r="AN497" s="35"/>
      <c r="AO497" s="35"/>
      <c r="AP497" s="36"/>
      <c r="AQ497" s="34"/>
      <c r="AR497" s="35"/>
      <c r="AS497" s="35"/>
      <c r="AT497" s="35"/>
      <c r="AU497" s="35"/>
      <c r="AV497" s="35"/>
      <c r="AW497" s="35"/>
      <c r="AX497" s="37"/>
      <c r="AY497" s="34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7"/>
      <c r="BP497" s="38"/>
      <c r="BQ497" s="35"/>
      <c r="BR497" s="39"/>
      <c r="BS497" s="40"/>
      <c r="BT497" s="60"/>
      <c r="BU497" s="41"/>
      <c r="BV497" s="41"/>
      <c r="BW497" s="41"/>
      <c r="BX497" s="42"/>
      <c r="BY497" s="43"/>
    </row>
    <row r="498" spans="1:77" ht="18" customHeight="1">
      <c r="A498" s="66" t="str">
        <f t="shared" si="22"/>
        <v>010001</v>
      </c>
      <c r="B498" s="63" t="s">
        <v>625</v>
      </c>
      <c r="C498" s="62" t="str">
        <f t="shared" si="21"/>
        <v/>
      </c>
      <c r="D498" s="66" t="str">
        <f t="shared" si="23"/>
        <v/>
      </c>
      <c r="E498" s="32"/>
      <c r="F498" s="33"/>
      <c r="G498" s="59"/>
      <c r="H498" s="58"/>
      <c r="I498" s="35"/>
      <c r="J498" s="35"/>
      <c r="K498" s="35"/>
      <c r="L498" s="35"/>
      <c r="M498" s="35"/>
      <c r="N498" s="35"/>
      <c r="O498" s="35"/>
      <c r="P498" s="35"/>
      <c r="Q498" s="34"/>
      <c r="R498" s="35"/>
      <c r="S498" s="35"/>
      <c r="T498" s="35"/>
      <c r="U498" s="35"/>
      <c r="V498" s="35"/>
      <c r="W498" s="35"/>
      <c r="X498" s="35"/>
      <c r="Y498" s="35"/>
      <c r="Z498" s="36"/>
      <c r="AA498" s="34"/>
      <c r="AB498" s="35"/>
      <c r="AC498" s="35"/>
      <c r="AD498" s="35"/>
      <c r="AE498" s="36"/>
      <c r="AF498" s="34"/>
      <c r="AG498" s="35"/>
      <c r="AH498" s="35"/>
      <c r="AI498" s="35"/>
      <c r="AJ498" s="35"/>
      <c r="AK498" s="35"/>
      <c r="AL498" s="35"/>
      <c r="AM498" s="35"/>
      <c r="AN498" s="35"/>
      <c r="AO498" s="35"/>
      <c r="AP498" s="36"/>
      <c r="AQ498" s="34"/>
      <c r="AR498" s="35"/>
      <c r="AS498" s="35"/>
      <c r="AT498" s="35"/>
      <c r="AU498" s="35"/>
      <c r="AV498" s="35"/>
      <c r="AW498" s="35"/>
      <c r="AX498" s="37"/>
      <c r="AY498" s="34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7"/>
      <c r="BP498" s="38"/>
      <c r="BQ498" s="35"/>
      <c r="BR498" s="39"/>
      <c r="BS498" s="40"/>
      <c r="BT498" s="60"/>
      <c r="BU498" s="41"/>
      <c r="BV498" s="41"/>
      <c r="BW498" s="41"/>
      <c r="BX498" s="42"/>
      <c r="BY498" s="43"/>
    </row>
    <row r="499" spans="1:77" ht="18" customHeight="1">
      <c r="A499" s="66" t="str">
        <f t="shared" si="22"/>
        <v>010001</v>
      </c>
      <c r="B499" s="63" t="s">
        <v>626</v>
      </c>
      <c r="C499" s="62" t="str">
        <f t="shared" si="21"/>
        <v/>
      </c>
      <c r="D499" s="66" t="str">
        <f t="shared" si="23"/>
        <v/>
      </c>
      <c r="E499" s="32"/>
      <c r="F499" s="33"/>
      <c r="G499" s="59"/>
      <c r="H499" s="58"/>
      <c r="I499" s="35"/>
      <c r="J499" s="35"/>
      <c r="K499" s="35"/>
      <c r="L499" s="35"/>
      <c r="M499" s="35"/>
      <c r="N499" s="35"/>
      <c r="O499" s="35"/>
      <c r="P499" s="35"/>
      <c r="Q499" s="34"/>
      <c r="R499" s="35"/>
      <c r="S499" s="35"/>
      <c r="T499" s="35"/>
      <c r="U499" s="35"/>
      <c r="V499" s="35"/>
      <c r="W499" s="35"/>
      <c r="X499" s="35"/>
      <c r="Y499" s="35"/>
      <c r="Z499" s="36"/>
      <c r="AA499" s="34"/>
      <c r="AB499" s="35"/>
      <c r="AC499" s="35"/>
      <c r="AD499" s="35"/>
      <c r="AE499" s="36"/>
      <c r="AF499" s="34"/>
      <c r="AG499" s="35"/>
      <c r="AH499" s="35"/>
      <c r="AI499" s="35"/>
      <c r="AJ499" s="35"/>
      <c r="AK499" s="35"/>
      <c r="AL499" s="35"/>
      <c r="AM499" s="35"/>
      <c r="AN499" s="35"/>
      <c r="AO499" s="35"/>
      <c r="AP499" s="36"/>
      <c r="AQ499" s="34"/>
      <c r="AR499" s="35"/>
      <c r="AS499" s="35"/>
      <c r="AT499" s="35"/>
      <c r="AU499" s="35"/>
      <c r="AV499" s="35"/>
      <c r="AW499" s="35"/>
      <c r="AX499" s="37"/>
      <c r="AY499" s="34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7"/>
      <c r="BP499" s="38"/>
      <c r="BQ499" s="35"/>
      <c r="BR499" s="39"/>
      <c r="BS499" s="40"/>
      <c r="BT499" s="60"/>
      <c r="BU499" s="41"/>
      <c r="BV499" s="41"/>
      <c r="BW499" s="41"/>
      <c r="BX499" s="42"/>
      <c r="BY499" s="43"/>
    </row>
    <row r="500" spans="1:77" ht="18" customHeight="1">
      <c r="A500" s="66" t="str">
        <f t="shared" si="22"/>
        <v>010001</v>
      </c>
      <c r="B500" s="63" t="s">
        <v>627</v>
      </c>
      <c r="C500" s="62" t="str">
        <f t="shared" si="21"/>
        <v/>
      </c>
      <c r="D500" s="66" t="str">
        <f t="shared" si="23"/>
        <v/>
      </c>
      <c r="E500" s="32"/>
      <c r="F500" s="33"/>
      <c r="G500" s="59"/>
      <c r="H500" s="58"/>
      <c r="I500" s="35"/>
      <c r="J500" s="35"/>
      <c r="K500" s="35"/>
      <c r="L500" s="35"/>
      <c r="M500" s="35"/>
      <c r="N500" s="35"/>
      <c r="O500" s="35"/>
      <c r="P500" s="35"/>
      <c r="Q500" s="34"/>
      <c r="R500" s="35"/>
      <c r="S500" s="35"/>
      <c r="T500" s="35"/>
      <c r="U500" s="35"/>
      <c r="V500" s="35"/>
      <c r="W500" s="35"/>
      <c r="X500" s="35"/>
      <c r="Y500" s="35"/>
      <c r="Z500" s="36"/>
      <c r="AA500" s="34"/>
      <c r="AB500" s="35"/>
      <c r="AC500" s="35"/>
      <c r="AD500" s="35"/>
      <c r="AE500" s="36"/>
      <c r="AF500" s="34"/>
      <c r="AG500" s="35"/>
      <c r="AH500" s="35"/>
      <c r="AI500" s="35"/>
      <c r="AJ500" s="35"/>
      <c r="AK500" s="35"/>
      <c r="AL500" s="35"/>
      <c r="AM500" s="35"/>
      <c r="AN500" s="35"/>
      <c r="AO500" s="35"/>
      <c r="AP500" s="36"/>
      <c r="AQ500" s="34"/>
      <c r="AR500" s="35"/>
      <c r="AS500" s="35"/>
      <c r="AT500" s="35"/>
      <c r="AU500" s="35"/>
      <c r="AV500" s="35"/>
      <c r="AW500" s="35"/>
      <c r="AX500" s="37"/>
      <c r="AY500" s="34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7"/>
      <c r="BP500" s="38"/>
      <c r="BQ500" s="35"/>
      <c r="BR500" s="39"/>
      <c r="BS500" s="40"/>
      <c r="BT500" s="60"/>
      <c r="BU500" s="41"/>
      <c r="BV500" s="41"/>
      <c r="BW500" s="41"/>
      <c r="BX500" s="42"/>
      <c r="BY500" s="43"/>
    </row>
    <row r="501" spans="1:77" ht="18" customHeight="1">
      <c r="A501" s="66" t="str">
        <f t="shared" si="22"/>
        <v>010001</v>
      </c>
      <c r="B501" s="63" t="s">
        <v>628</v>
      </c>
      <c r="C501" s="62" t="str">
        <f t="shared" ref="C501:C502" si="24">IF(E501="","",CONCATENATE(A501,B501))</f>
        <v/>
      </c>
      <c r="D501" s="66" t="str">
        <f t="shared" si="23"/>
        <v/>
      </c>
      <c r="E501" s="32"/>
      <c r="F501" s="33"/>
      <c r="G501" s="59"/>
      <c r="H501" s="58"/>
      <c r="I501" s="35"/>
      <c r="J501" s="35"/>
      <c r="K501" s="35"/>
      <c r="L501" s="35"/>
      <c r="M501" s="35"/>
      <c r="N501" s="35"/>
      <c r="O501" s="35"/>
      <c r="P501" s="35"/>
      <c r="Q501" s="34"/>
      <c r="R501" s="35"/>
      <c r="S501" s="35"/>
      <c r="T501" s="35"/>
      <c r="U501" s="35"/>
      <c r="V501" s="35"/>
      <c r="W501" s="35"/>
      <c r="X501" s="35"/>
      <c r="Y501" s="35"/>
      <c r="Z501" s="36"/>
      <c r="AA501" s="34"/>
      <c r="AB501" s="35"/>
      <c r="AC501" s="35"/>
      <c r="AD501" s="35"/>
      <c r="AE501" s="36"/>
      <c r="AF501" s="34"/>
      <c r="AG501" s="35"/>
      <c r="AH501" s="35"/>
      <c r="AI501" s="35"/>
      <c r="AJ501" s="35"/>
      <c r="AK501" s="35"/>
      <c r="AL501" s="35"/>
      <c r="AM501" s="35"/>
      <c r="AN501" s="35"/>
      <c r="AO501" s="35"/>
      <c r="AP501" s="36"/>
      <c r="AQ501" s="34"/>
      <c r="AR501" s="35"/>
      <c r="AS501" s="35"/>
      <c r="AT501" s="35"/>
      <c r="AU501" s="35"/>
      <c r="AV501" s="35"/>
      <c r="AW501" s="35"/>
      <c r="AX501" s="37"/>
      <c r="AY501" s="34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7"/>
      <c r="BP501" s="38"/>
      <c r="BQ501" s="35"/>
      <c r="BR501" s="39"/>
      <c r="BS501" s="40"/>
      <c r="BT501" s="60"/>
      <c r="BU501" s="41"/>
      <c r="BV501" s="41"/>
      <c r="BW501" s="41"/>
      <c r="BX501" s="42"/>
      <c r="BY501" s="43"/>
    </row>
    <row r="502" spans="1:77" ht="18" customHeight="1" thickBot="1">
      <c r="A502" s="68" t="str">
        <f t="shared" si="22"/>
        <v>010001</v>
      </c>
      <c r="B502" s="64" t="s">
        <v>629</v>
      </c>
      <c r="C502" s="65" t="str">
        <f t="shared" si="24"/>
        <v/>
      </c>
      <c r="D502" s="68" t="str">
        <f t="shared" si="23"/>
        <v/>
      </c>
      <c r="E502" s="44"/>
      <c r="F502" s="45"/>
      <c r="G502" s="46"/>
      <c r="H502" s="47"/>
      <c r="I502" s="48"/>
      <c r="J502" s="48"/>
      <c r="K502" s="48"/>
      <c r="L502" s="48"/>
      <c r="M502" s="48"/>
      <c r="N502" s="48"/>
      <c r="O502" s="48"/>
      <c r="P502" s="48"/>
      <c r="Q502" s="47"/>
      <c r="R502" s="48"/>
      <c r="S502" s="48"/>
      <c r="T502" s="48"/>
      <c r="U502" s="48"/>
      <c r="V502" s="48"/>
      <c r="W502" s="48"/>
      <c r="X502" s="48"/>
      <c r="Y502" s="48"/>
      <c r="Z502" s="49"/>
      <c r="AA502" s="47"/>
      <c r="AB502" s="48"/>
      <c r="AC502" s="48"/>
      <c r="AD502" s="48"/>
      <c r="AE502" s="49"/>
      <c r="AF502" s="47"/>
      <c r="AG502" s="48"/>
      <c r="AH502" s="48"/>
      <c r="AI502" s="48"/>
      <c r="AJ502" s="48"/>
      <c r="AK502" s="48"/>
      <c r="AL502" s="48"/>
      <c r="AM502" s="48"/>
      <c r="AN502" s="48"/>
      <c r="AO502" s="48"/>
      <c r="AP502" s="49"/>
      <c r="AQ502" s="47"/>
      <c r="AR502" s="48"/>
      <c r="AS502" s="48"/>
      <c r="AT502" s="48"/>
      <c r="AU502" s="48"/>
      <c r="AV502" s="48"/>
      <c r="AW502" s="48"/>
      <c r="AX502" s="45"/>
      <c r="AY502" s="47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5"/>
      <c r="BP502" s="50"/>
      <c r="BQ502" s="48"/>
      <c r="BR502" s="51"/>
      <c r="BS502" s="69"/>
      <c r="BT502" s="70"/>
      <c r="BU502" s="48"/>
      <c r="BV502" s="48"/>
      <c r="BW502" s="48"/>
      <c r="BX502" s="49"/>
      <c r="BY502" s="52"/>
    </row>
    <row r="503" spans="1:77">
      <c r="B503" s="26"/>
    </row>
    <row r="504" spans="1:77">
      <c r="B504" s="26"/>
    </row>
    <row r="505" spans="1:77">
      <c r="B505" s="26"/>
      <c r="E505" s="29">
        <f>SMALL(E$3:E$502,1)</f>
        <v>43252</v>
      </c>
      <c r="F505" s="30">
        <f>+COUNTIF(F$3:F$502,1)</f>
        <v>7</v>
      </c>
      <c r="G505" s="30">
        <f>+COUNTIF(G$3:G$502,1)</f>
        <v>8</v>
      </c>
      <c r="H505" s="30">
        <f t="shared" ref="H505:Y505" si="25">+COUNTIF(H$3:H$502,1)</f>
        <v>28</v>
      </c>
      <c r="I505" s="30">
        <f t="shared" si="25"/>
        <v>0</v>
      </c>
      <c r="J505" s="30">
        <f t="shared" si="25"/>
        <v>5</v>
      </c>
      <c r="K505" s="30">
        <f t="shared" si="25"/>
        <v>17</v>
      </c>
      <c r="L505" s="30">
        <f t="shared" si="25"/>
        <v>24</v>
      </c>
      <c r="M505" s="30">
        <f t="shared" si="25"/>
        <v>11</v>
      </c>
      <c r="N505" s="30">
        <f t="shared" si="25"/>
        <v>10</v>
      </c>
      <c r="O505" s="30">
        <f t="shared" si="25"/>
        <v>12</v>
      </c>
      <c r="P505" s="30">
        <f t="shared" si="25"/>
        <v>11</v>
      </c>
      <c r="Q505" s="30">
        <f t="shared" si="25"/>
        <v>42</v>
      </c>
      <c r="R505" s="30">
        <f t="shared" si="25"/>
        <v>0</v>
      </c>
      <c r="S505" s="30">
        <f t="shared" si="25"/>
        <v>1</v>
      </c>
      <c r="T505" s="30">
        <f t="shared" si="25"/>
        <v>2</v>
      </c>
      <c r="U505" s="30">
        <f t="shared" si="25"/>
        <v>16</v>
      </c>
      <c r="V505" s="30">
        <f t="shared" si="25"/>
        <v>2</v>
      </c>
      <c r="W505" s="30">
        <f t="shared" si="25"/>
        <v>3</v>
      </c>
      <c r="X505" s="30">
        <f t="shared" si="25"/>
        <v>3</v>
      </c>
      <c r="Y505" s="30">
        <f t="shared" si="25"/>
        <v>2</v>
      </c>
      <c r="AA505" s="30">
        <f>+COUNTIF(AA$3:AA$502,6)</f>
        <v>2</v>
      </c>
      <c r="AB505" s="30">
        <f>+COUNTIF(AB$3:AB$502,6)</f>
        <v>2</v>
      </c>
      <c r="AC505" s="30">
        <f>+COUNTIF(AC$3:AC$502,6)</f>
        <v>1</v>
      </c>
      <c r="AD505" s="30">
        <f>+COUNTIF(AD$3:AD$502,6)</f>
        <v>1</v>
      </c>
      <c r="AE505" s="30">
        <f>+COUNTIF(AE$3:AE$502,6)</f>
        <v>50</v>
      </c>
      <c r="AF505" s="30">
        <f t="shared" ref="AF505:AP505" si="26">+COUNTIF(AF$3:AF$502,3)</f>
        <v>1</v>
      </c>
      <c r="AG505" s="30">
        <f t="shared" si="26"/>
        <v>36</v>
      </c>
      <c r="AH505" s="30">
        <f t="shared" si="26"/>
        <v>2</v>
      </c>
      <c r="AI505" s="30">
        <f t="shared" si="26"/>
        <v>3</v>
      </c>
      <c r="AJ505" s="30">
        <f t="shared" si="26"/>
        <v>12</v>
      </c>
      <c r="AK505" s="30">
        <f t="shared" si="26"/>
        <v>12</v>
      </c>
      <c r="AL505" s="30">
        <f t="shared" si="26"/>
        <v>0</v>
      </c>
      <c r="AM505" s="30">
        <f t="shared" si="26"/>
        <v>1</v>
      </c>
      <c r="AN505" s="30">
        <f t="shared" si="26"/>
        <v>1</v>
      </c>
      <c r="AO505" s="30">
        <f t="shared" si="26"/>
        <v>1</v>
      </c>
      <c r="AP505" s="30">
        <f t="shared" si="26"/>
        <v>7</v>
      </c>
      <c r="AQ505" s="30"/>
      <c r="AR505" s="30"/>
      <c r="AS505" s="30"/>
      <c r="AT505" s="30"/>
      <c r="AU505" s="30"/>
      <c r="AV505" s="30"/>
      <c r="AW505" s="30"/>
      <c r="AX505" s="30"/>
      <c r="AY505" s="30">
        <f>+COUNTIF(AY$3:AY$502,1)</f>
        <v>21</v>
      </c>
      <c r="AZ505" s="30">
        <f>+COUNTIF(AZ$3:AZ$502,1)</f>
        <v>8</v>
      </c>
      <c r="BA505" s="30">
        <f>+COUNTIF(BA$3:BA$502,1)</f>
        <v>40</v>
      </c>
      <c r="BB505" s="28">
        <f>COUNTIFS(BB$3:BB$502,"&lt;30")</f>
        <v>4</v>
      </c>
      <c r="BC505" s="30">
        <f>+COUNTIF(BC$3:BC$502,1)</f>
        <v>16</v>
      </c>
      <c r="BD505" s="28">
        <f>COUNTIFS(BD$3:BD$502,"&lt;30")</f>
        <v>19</v>
      </c>
      <c r="BE505" s="30">
        <f>+COUNTIF(BE$3:BE$502,1)</f>
        <v>23</v>
      </c>
      <c r="BF505" s="28">
        <f>COUNTIFS(BF$3:BF$502,"&lt;30")</f>
        <v>11</v>
      </c>
      <c r="BG505" s="30">
        <f>+COUNTIF(BG$3:BG$502,1)</f>
        <v>8</v>
      </c>
      <c r="BH505" s="30">
        <f>+COUNTIF(BH$3:BH$502,1)</f>
        <v>23</v>
      </c>
      <c r="BI505" s="28">
        <f>COUNTIFS(BI$3:BI$502,"&lt;30")</f>
        <v>11</v>
      </c>
      <c r="BJ505" s="30">
        <f>+COUNTIF(BJ$3:BJ$502,1)</f>
        <v>23</v>
      </c>
      <c r="BK505" s="28">
        <f>COUNTIFS(BK$3:BK$502,"&lt;30")</f>
        <v>11</v>
      </c>
      <c r="BL505" s="30">
        <f>+COUNTIF(BL$3:BL$502,1)</f>
        <v>14</v>
      </c>
      <c r="BM505" s="31"/>
      <c r="BN505" s="28">
        <f>COUNTIFS(BN$3:BN$502,"&lt;30")</f>
        <v>3</v>
      </c>
      <c r="BO505" s="30">
        <f>+COUNTIF(BO$3:BO$502,1)</f>
        <v>1</v>
      </c>
      <c r="BP505" s="30"/>
      <c r="BQ505" s="30">
        <f>+COUNTIF(BQ$3:BQ$502,1)</f>
        <v>0</v>
      </c>
      <c r="BR505"/>
      <c r="BS505" s="30">
        <f>+COUNTIF(BS$3:BS$502,"1.北海道")</f>
        <v>0</v>
      </c>
      <c r="BT505" s="30"/>
      <c r="BU505" s="30">
        <f>+COUNTIF(BU$3:BU$502,1)</f>
        <v>31</v>
      </c>
      <c r="BV505" s="28">
        <f>COUNTIFS(BV$3:BV$502,"&gt;=20",BV$3:BV$502,"&lt;30")</f>
        <v>3</v>
      </c>
      <c r="BW505" s="30">
        <f>+COUNTIF(BW$3:BW$502,0)</f>
        <v>44</v>
      </c>
    </row>
    <row r="506" spans="1:77">
      <c r="B506" s="26"/>
      <c r="E506" s="29">
        <f>LARGE(E$3:E$502,1)</f>
        <v>43441</v>
      </c>
      <c r="F506" s="30">
        <f>+COUNTIF(F$3:F$502,2)</f>
        <v>4</v>
      </c>
      <c r="G506" s="30">
        <f>+COUNTIF(G$3:G$502,2)</f>
        <v>5</v>
      </c>
      <c r="H506" s="30">
        <f t="shared" ref="H506:Y507" si="27">COUNTBLANK(H$3:H$502)</f>
        <v>452</v>
      </c>
      <c r="I506" s="30">
        <f t="shared" si="27"/>
        <v>451</v>
      </c>
      <c r="J506" s="30">
        <f t="shared" si="27"/>
        <v>451</v>
      </c>
      <c r="K506" s="30">
        <f t="shared" si="27"/>
        <v>452</v>
      </c>
      <c r="L506" s="30">
        <f t="shared" si="27"/>
        <v>451</v>
      </c>
      <c r="M506" s="30">
        <f t="shared" si="27"/>
        <v>451</v>
      </c>
      <c r="N506" s="30">
        <f t="shared" si="27"/>
        <v>451</v>
      </c>
      <c r="O506" s="30">
        <f t="shared" si="27"/>
        <v>451</v>
      </c>
      <c r="P506" s="30">
        <f t="shared" si="27"/>
        <v>451</v>
      </c>
      <c r="Q506" s="30">
        <f>+COUNTIF(Q$3:Q$502,0)</f>
        <v>7</v>
      </c>
      <c r="R506" s="30">
        <f t="shared" ref="R506:Y506" si="28">+COUNTIF(R$3:R$502,0)</f>
        <v>49</v>
      </c>
      <c r="S506" s="30">
        <f t="shared" si="28"/>
        <v>48</v>
      </c>
      <c r="T506" s="30">
        <f t="shared" si="28"/>
        <v>47</v>
      </c>
      <c r="U506" s="30">
        <f t="shared" si="28"/>
        <v>33</v>
      </c>
      <c r="V506" s="30">
        <f t="shared" si="28"/>
        <v>47</v>
      </c>
      <c r="W506" s="30">
        <f t="shared" si="28"/>
        <v>46</v>
      </c>
      <c r="X506" s="30">
        <f t="shared" si="28"/>
        <v>46</v>
      </c>
      <c r="Y506" s="30">
        <f t="shared" si="28"/>
        <v>47</v>
      </c>
      <c r="AA506" s="30">
        <f>+COUNTIF(AA$3:AA$502,5)</f>
        <v>4</v>
      </c>
      <c r="AB506" s="30">
        <f>+COUNTIF(AB$3:AB$502,5)</f>
        <v>31</v>
      </c>
      <c r="AC506" s="30">
        <f>+COUNTIF(AC$3:AC$502,5)</f>
        <v>3</v>
      </c>
      <c r="AD506" s="30">
        <f>+COUNTIF(AD$3:AD$502,5)</f>
        <v>3</v>
      </c>
      <c r="AE506" s="30">
        <f>+COUNTIF(AE$3:AE$502,5)</f>
        <v>0</v>
      </c>
      <c r="AF506" s="30">
        <f t="shared" ref="AF506:AP506" si="29">+COUNTIF(AF$3:AF$502,2)</f>
        <v>1</v>
      </c>
      <c r="AG506" s="30">
        <f t="shared" si="29"/>
        <v>7</v>
      </c>
      <c r="AH506" s="30">
        <f t="shared" si="29"/>
        <v>2</v>
      </c>
      <c r="AI506" s="30">
        <f t="shared" si="29"/>
        <v>1</v>
      </c>
      <c r="AJ506" s="30">
        <f t="shared" si="29"/>
        <v>8</v>
      </c>
      <c r="AK506" s="30">
        <f t="shared" si="29"/>
        <v>9</v>
      </c>
      <c r="AL506" s="30">
        <f t="shared" si="29"/>
        <v>50</v>
      </c>
      <c r="AM506" s="30">
        <f t="shared" si="29"/>
        <v>1</v>
      </c>
      <c r="AN506" s="30">
        <f t="shared" si="29"/>
        <v>1</v>
      </c>
      <c r="AO506" s="30">
        <f t="shared" si="29"/>
        <v>1</v>
      </c>
      <c r="AP506" s="30">
        <f t="shared" si="29"/>
        <v>7</v>
      </c>
      <c r="AQ506" s="30"/>
      <c r="AR506" s="30"/>
      <c r="AS506" s="30"/>
      <c r="AT506" s="30"/>
      <c r="AU506" s="30"/>
      <c r="AV506" s="30"/>
      <c r="AW506" s="30"/>
      <c r="AX506" s="30"/>
      <c r="AY506" s="30"/>
      <c r="AZ506" s="30">
        <f>+COUNTIF(AZ$3:AZ$502,2)</f>
        <v>0</v>
      </c>
      <c r="BA506" s="28"/>
      <c r="BB506" s="28">
        <f>COUNTIFS(BB$3:BB$502,"&gt;=30",BB$3:BB$502,"&lt;60")</f>
        <v>36</v>
      </c>
      <c r="BC506" s="28"/>
      <c r="BD506" s="28">
        <f>COUNTIFS(BD$3:BD$502,"&gt;=30",BD$3:BD$502,"&lt;60")</f>
        <v>3</v>
      </c>
      <c r="BE506" s="28"/>
      <c r="BF506" s="28">
        <f>COUNTIFS(BF$3:BF$502,"&gt;=30",BF$3:BF$502,"&lt;60")</f>
        <v>3</v>
      </c>
      <c r="BG506" s="28"/>
      <c r="BH506" s="28"/>
      <c r="BI506" s="28">
        <f>COUNTIFS(BI$3:BI$502,"&gt;=30",BI$3:BI$502,"&lt;60")</f>
        <v>3</v>
      </c>
      <c r="BJ506" s="28"/>
      <c r="BK506" s="28">
        <f>COUNTIFS(BK$3:BK$502,"&gt;=30",BK$3:BK$502,"&lt;60")</f>
        <v>3</v>
      </c>
      <c r="BL506" s="28"/>
      <c r="BM506" s="31"/>
      <c r="BN506" s="28">
        <f>COUNTIFS(BN$3:BN$502,"&gt;=30",BN$3:BN$502,"&lt;60")</f>
        <v>0</v>
      </c>
      <c r="BO506" s="28"/>
      <c r="BP506" s="30"/>
      <c r="BQ506" s="30">
        <f>+COUNTIF(BQ$3:BQ$502,2)</f>
        <v>2</v>
      </c>
      <c r="BR506"/>
      <c r="BS506" s="30">
        <f>+COUNTIF(BS$3:BS$502,"2.青森")</f>
        <v>0</v>
      </c>
      <c r="BT506" s="30"/>
      <c r="BU506" s="30">
        <f>+COUNTIF(BU$3:BU$502,2)</f>
        <v>18</v>
      </c>
      <c r="BV506" s="28">
        <f>COUNTIFS(BV$3:BV$502,"&gt;=30",BV$3:BV$502,"&lt;40")</f>
        <v>6</v>
      </c>
      <c r="BW506" s="30">
        <f>+COUNTIF(BW$3:BW$502,1)</f>
        <v>6</v>
      </c>
    </row>
    <row r="507" spans="1:77">
      <c r="B507" s="26"/>
      <c r="E507" s="30">
        <f>COUNTA(E$3:E$502)</f>
        <v>50</v>
      </c>
      <c r="F507" s="30">
        <f>+COUNTIF(F$3:F$502,3)</f>
        <v>4</v>
      </c>
      <c r="G507" s="30">
        <f>+COUNTIF(G$3:G$502,3)</f>
        <v>26</v>
      </c>
      <c r="Q507" s="30">
        <f t="shared" si="27"/>
        <v>451</v>
      </c>
      <c r="R507" s="30">
        <f t="shared" si="27"/>
        <v>451</v>
      </c>
      <c r="S507" s="30">
        <f t="shared" si="27"/>
        <v>451</v>
      </c>
      <c r="T507" s="30">
        <f t="shared" si="27"/>
        <v>451</v>
      </c>
      <c r="U507" s="30">
        <f t="shared" si="27"/>
        <v>451</v>
      </c>
      <c r="V507" s="30">
        <f t="shared" si="27"/>
        <v>451</v>
      </c>
      <c r="W507" s="30">
        <f t="shared" si="27"/>
        <v>451</v>
      </c>
      <c r="X507" s="30">
        <f t="shared" si="27"/>
        <v>451</v>
      </c>
      <c r="Y507" s="30">
        <f t="shared" si="27"/>
        <v>451</v>
      </c>
      <c r="AA507" s="30">
        <f>+COUNTIF(AA$3:AA$502,4)</f>
        <v>33</v>
      </c>
      <c r="AB507" s="30">
        <f>+COUNTIF(AB$3:AB$502,4)</f>
        <v>6</v>
      </c>
      <c r="AC507" s="30">
        <f>+COUNTIF(AC$3:AC$502,4)</f>
        <v>4</v>
      </c>
      <c r="AD507" s="30">
        <f>+COUNTIF(AD$3:AD$502,4)</f>
        <v>4</v>
      </c>
      <c r="AE507" s="30">
        <f>+COUNTIF(AE$3:AE$502,4)</f>
        <v>0</v>
      </c>
      <c r="AF507" s="30">
        <f t="shared" ref="AF507:AP507" si="30">+COUNTIF(AF$3:AF$502,1)</f>
        <v>13</v>
      </c>
      <c r="AG507" s="30">
        <f t="shared" si="30"/>
        <v>6</v>
      </c>
      <c r="AH507" s="30">
        <f t="shared" si="30"/>
        <v>0</v>
      </c>
      <c r="AI507" s="30">
        <f t="shared" si="30"/>
        <v>45</v>
      </c>
      <c r="AJ507" s="30">
        <f t="shared" si="30"/>
        <v>6</v>
      </c>
      <c r="AK507" s="30">
        <f t="shared" si="30"/>
        <v>7</v>
      </c>
      <c r="AL507" s="30">
        <f t="shared" si="30"/>
        <v>0</v>
      </c>
      <c r="AM507" s="30">
        <f t="shared" si="30"/>
        <v>7</v>
      </c>
      <c r="AN507" s="30">
        <f t="shared" si="30"/>
        <v>7</v>
      </c>
      <c r="AO507" s="30">
        <f t="shared" si="30"/>
        <v>1</v>
      </c>
      <c r="AP507" s="30">
        <f t="shared" si="30"/>
        <v>1</v>
      </c>
      <c r="AQ507" s="30"/>
      <c r="AR507" s="30"/>
      <c r="AS507" s="30"/>
      <c r="AT507" s="30"/>
      <c r="AU507" s="30"/>
      <c r="AV507" s="30"/>
      <c r="AW507" s="30"/>
      <c r="AX507" s="30"/>
      <c r="AY507" s="30"/>
      <c r="AZ507" s="30">
        <f>+COUNTIF(AZ$3:AZ$502,3)</f>
        <v>1</v>
      </c>
      <c r="BA507" s="28"/>
      <c r="BB507" s="28">
        <f>COUNTIFS(BB$3:BB$502,"&gt;=60",BB$3:BB$502,"&lt;90")</f>
        <v>0</v>
      </c>
      <c r="BC507" s="28"/>
      <c r="BD507" s="28">
        <f>COUNTIFS(BD$3:BD$502,"&gt;=60",BD$3:BD$502,"&lt;90")</f>
        <v>1</v>
      </c>
      <c r="BE507" s="28"/>
      <c r="BF507" s="28">
        <f>COUNTIFS(BF$3:BF$502,"&gt;=60",BF$3:BF$502,"&lt;90")</f>
        <v>0</v>
      </c>
      <c r="BG507" s="28"/>
      <c r="BH507" s="28"/>
      <c r="BI507" s="28">
        <f>COUNTIFS(BI$3:BI$502,"&gt;=60",BI$3:BI$502,"&lt;90")</f>
        <v>0</v>
      </c>
      <c r="BJ507" s="28"/>
      <c r="BK507" s="28">
        <f>COUNTIFS(BK$3:BK$502,"&gt;=60",BK$3:BK$502,"&lt;90")</f>
        <v>0</v>
      </c>
      <c r="BL507" s="28"/>
      <c r="BM507" s="31"/>
      <c r="BN507" s="28">
        <f>COUNTIFS(BN$3:BN$502,"&gt;=60",BN$3:BN$502,"&lt;90")</f>
        <v>1</v>
      </c>
      <c r="BO507" s="28"/>
      <c r="BP507" s="30"/>
      <c r="BQ507" s="30">
        <f>+COUNTIF(BQ$3:BQ$502,3)</f>
        <v>2</v>
      </c>
      <c r="BR507"/>
      <c r="BS507" s="30">
        <f>+COUNTIF(BS$3:BS$502,"3.岩手")</f>
        <v>0</v>
      </c>
      <c r="BT507" s="30"/>
      <c r="BU507" s="30">
        <f>COUNTBLANK(BU$3:BU$502)</f>
        <v>451</v>
      </c>
      <c r="BV507" s="28">
        <f>COUNTIFS(BV$3:BV$502,"&gt;=40",BV$3:BV$502,"&lt;50")</f>
        <v>21</v>
      </c>
      <c r="BW507" s="30">
        <f>COUNTBLANK(BW$3:BW$502)</f>
        <v>450</v>
      </c>
    </row>
    <row r="508" spans="1:77">
      <c r="B508" s="26"/>
      <c r="E508" s="28"/>
      <c r="F508" s="30">
        <f>+COUNTIF(F$3:F$502,4)</f>
        <v>35</v>
      </c>
      <c r="G508" s="30">
        <f>+COUNTIF(G$3:G$502,4)</f>
        <v>4</v>
      </c>
      <c r="AA508" s="30">
        <f>+COUNTIF(AA$3:AA$502,3)</f>
        <v>4</v>
      </c>
      <c r="AB508" s="30">
        <f>+COUNTIF(AB$3:AB$502,3)</f>
        <v>4</v>
      </c>
      <c r="AC508" s="30">
        <f>+COUNTIF(AC$3:AC$502,3)</f>
        <v>34</v>
      </c>
      <c r="AD508" s="30">
        <f>+COUNTIF(AD$3:AD$502,3)</f>
        <v>34</v>
      </c>
      <c r="AE508" s="30">
        <f>+COUNTIF(AE$3:AE$502,3)</f>
        <v>0</v>
      </c>
      <c r="AF508" s="30">
        <f t="shared" ref="AF508:AP508" si="31">+COUNTIF(AF$3:AF$502,0)</f>
        <v>7</v>
      </c>
      <c r="AG508" s="30">
        <f t="shared" si="31"/>
        <v>0</v>
      </c>
      <c r="AH508" s="30">
        <f t="shared" si="31"/>
        <v>44</v>
      </c>
      <c r="AI508" s="30">
        <f t="shared" si="31"/>
        <v>0</v>
      </c>
      <c r="AJ508" s="30">
        <f t="shared" si="31"/>
        <v>0</v>
      </c>
      <c r="AK508" s="30">
        <f t="shared" si="31"/>
        <v>0</v>
      </c>
      <c r="AL508" s="30">
        <f t="shared" si="31"/>
        <v>0</v>
      </c>
      <c r="AM508" s="30">
        <f t="shared" si="31"/>
        <v>0</v>
      </c>
      <c r="AN508" s="30">
        <f t="shared" si="31"/>
        <v>0</v>
      </c>
      <c r="AO508" s="30">
        <f t="shared" si="31"/>
        <v>45</v>
      </c>
      <c r="AP508" s="30">
        <f t="shared" si="31"/>
        <v>6</v>
      </c>
      <c r="AQ508" s="30"/>
      <c r="AR508" s="30"/>
      <c r="AS508" s="30"/>
      <c r="AT508" s="30"/>
      <c r="AU508" s="30"/>
      <c r="AV508" s="30"/>
      <c r="AW508" s="30"/>
      <c r="AX508" s="30"/>
      <c r="AY508" s="30"/>
      <c r="AZ508" s="30">
        <f>+COUNTIF(AZ$3:AZ$502,4)</f>
        <v>11</v>
      </c>
      <c r="BA508" s="28"/>
      <c r="BB508" s="28">
        <f>COUNTIFS(BB$3:BB$502,"&gt;=90",BB$3:BB$502,"&lt;120")</f>
        <v>0</v>
      </c>
      <c r="BC508" s="28"/>
      <c r="BD508" s="28">
        <f>COUNTIFS(BD$3:BD$502,"&gt;=90",BD$3:BD$502,"&lt;120")</f>
        <v>0</v>
      </c>
      <c r="BE508" s="28"/>
      <c r="BF508" s="28">
        <f>COUNTIFS(BF$3:BF$502,"&gt;=90",BF$3:BF$502,"&lt;120")</f>
        <v>0</v>
      </c>
      <c r="BG508" s="28"/>
      <c r="BH508" s="28"/>
      <c r="BI508" s="28">
        <f>COUNTIFS(BI$3:BI$502,"&gt;=90",BI$3:BI$502,"&lt;120")</f>
        <v>0</v>
      </c>
      <c r="BJ508" s="28"/>
      <c r="BK508" s="28">
        <f>COUNTIFS(BK$3:BK$502,"&gt;=90",BK$3:BK$502,"&lt;120")</f>
        <v>0</v>
      </c>
      <c r="BL508" s="28"/>
      <c r="BM508" s="31"/>
      <c r="BN508" s="28">
        <f>COUNTIFS(BN$3:BN$502,"&gt;=90",BN$3:BN$502,"&lt;120")</f>
        <v>0</v>
      </c>
      <c r="BO508" s="28"/>
      <c r="BP508" s="30"/>
      <c r="BQ508" s="30">
        <f>+COUNTIF(BQ$3:BQ$502,4)</f>
        <v>1</v>
      </c>
      <c r="BR508"/>
      <c r="BS508" s="30">
        <f>+COUNTIF(BS$3:BS$502,"4.宮城")</f>
        <v>0</v>
      </c>
      <c r="BT508" s="30"/>
      <c r="BU508" s="28"/>
      <c r="BV508" s="28">
        <f>COUNTIFS(BV$3:BV$502,"&gt;=50",BV$3:BV$502,"&lt;60")</f>
        <v>4</v>
      </c>
      <c r="BW508" s="28"/>
    </row>
    <row r="509" spans="1:77">
      <c r="B509" s="26"/>
      <c r="E509" s="28"/>
      <c r="F509" s="30">
        <f>COUNTBLANK($F$3:$F$502)</f>
        <v>450</v>
      </c>
      <c r="G509" s="30">
        <f>+COUNTIF(G$3:G$502,5)</f>
        <v>7</v>
      </c>
      <c r="AA509" s="30">
        <f>+COUNTIF(AA$3:AA$502,2)</f>
        <v>4</v>
      </c>
      <c r="AB509" s="30">
        <f>+COUNTIF(AB$3:AB$502,2)</f>
        <v>4</v>
      </c>
      <c r="AC509" s="30">
        <f>+COUNTIF(AC$3:AC$502,2)</f>
        <v>3</v>
      </c>
      <c r="AD509" s="30">
        <f>+COUNTIF(AD$3:AD$502,2)</f>
        <v>3</v>
      </c>
      <c r="AE509" s="30">
        <f>+COUNTIF(AE$3:AE$502,2)</f>
        <v>0</v>
      </c>
      <c r="AF509" s="30">
        <f t="shared" ref="AF509:AP509" si="32">+COUNTIF(AF$3:AF$502,-1)</f>
        <v>0</v>
      </c>
      <c r="AG509" s="30">
        <f t="shared" si="32"/>
        <v>0</v>
      </c>
      <c r="AH509" s="30">
        <f t="shared" si="32"/>
        <v>1</v>
      </c>
      <c r="AI509" s="30">
        <f t="shared" si="32"/>
        <v>0</v>
      </c>
      <c r="AJ509" s="30">
        <f t="shared" si="32"/>
        <v>1</v>
      </c>
      <c r="AK509" s="30">
        <f t="shared" si="32"/>
        <v>1</v>
      </c>
      <c r="AL509" s="30">
        <f t="shared" si="32"/>
        <v>0</v>
      </c>
      <c r="AM509" s="30">
        <f t="shared" si="32"/>
        <v>40</v>
      </c>
      <c r="AN509" s="30">
        <f t="shared" si="32"/>
        <v>1</v>
      </c>
      <c r="AO509" s="30">
        <f t="shared" si="32"/>
        <v>1</v>
      </c>
      <c r="AP509" s="30">
        <f t="shared" si="32"/>
        <v>1</v>
      </c>
      <c r="AQ509" s="30"/>
      <c r="AR509" s="30"/>
      <c r="AS509" s="30"/>
      <c r="AT509" s="30"/>
      <c r="AU509" s="30"/>
      <c r="AV509" s="30"/>
      <c r="AW509" s="30"/>
      <c r="AX509" s="30"/>
      <c r="AY509" s="30"/>
      <c r="AZ509" s="30">
        <f>+COUNTIF(AZ$3:AZ$502,5)</f>
        <v>0</v>
      </c>
      <c r="BA509" s="28"/>
      <c r="BB509" s="28">
        <f>COUNTIFS(BB$3:BB$502,"&gt;=120",BB$3:BB$502,"&lt;150")</f>
        <v>3</v>
      </c>
      <c r="BC509" s="28"/>
      <c r="BD509" s="28">
        <f>COUNTIFS(BD$3:BD$502,"&gt;=120",BD$3:BD$502,"&lt;150")</f>
        <v>0</v>
      </c>
      <c r="BE509" s="28"/>
      <c r="BF509" s="28">
        <f>COUNTIFS(BF$3:BF$502,"&gt;=120",BF$3:BF$502,"&lt;150")</f>
        <v>2</v>
      </c>
      <c r="BG509" s="28"/>
      <c r="BH509" s="28"/>
      <c r="BI509" s="28">
        <f>COUNTIFS(BI$3:BI$502,"&gt;=120",BI$3:BI$502,"&lt;150")</f>
        <v>2</v>
      </c>
      <c r="BJ509" s="28"/>
      <c r="BK509" s="28">
        <f>COUNTIFS(BK$3:BK$502,"&gt;=120",BK$3:BK$502,"&lt;150")</f>
        <v>2</v>
      </c>
      <c r="BL509" s="28"/>
      <c r="BM509" s="31"/>
      <c r="BN509" s="28">
        <f>COUNTIFS(BN$3:BN$502,"&gt;=120",BN$3:BN$502,"&lt;150")</f>
        <v>0</v>
      </c>
      <c r="BO509" s="28"/>
      <c r="BP509" s="28"/>
      <c r="BQ509" s="30">
        <f>COUNTBLANK(BQ$3:BQ$502)</f>
        <v>495</v>
      </c>
      <c r="BR509"/>
      <c r="BS509" s="30">
        <f>+COUNTIF(BS$3:BS$502,"5.秋田")</f>
        <v>0</v>
      </c>
      <c r="BT509" s="30"/>
      <c r="BU509" s="28"/>
      <c r="BV509" s="28">
        <f>COUNTIFS(BV$3:BV$502,"&gt;=60",BV$3:BV$502,"&lt;70")</f>
        <v>7</v>
      </c>
      <c r="BW509" s="28"/>
    </row>
    <row r="510" spans="1:77">
      <c r="B510" s="26"/>
      <c r="E510" s="28"/>
      <c r="F510" s="30"/>
      <c r="G510" s="30">
        <f>COUNTBLANK(G$3:G$502)</f>
        <v>450</v>
      </c>
      <c r="AA510" s="30">
        <f>+COUNTIF(AA$3:AA$502,1)</f>
        <v>3</v>
      </c>
      <c r="AB510" s="30">
        <f>+COUNTIF(AB$3:AB$502,1)</f>
        <v>3</v>
      </c>
      <c r="AC510" s="30">
        <f>+COUNTIF(AC$3:AC$502,1)</f>
        <v>3</v>
      </c>
      <c r="AD510" s="30">
        <f>+COUNTIF(AD$3:AD$502,1)</f>
        <v>3</v>
      </c>
      <c r="AE510" s="30">
        <f>+COUNTIF(AE$3:AE$502,1)</f>
        <v>0</v>
      </c>
      <c r="AF510" s="30">
        <f t="shared" ref="AF510:AP510" si="33">+COUNTIF(AF$3:AF$502,-2)</f>
        <v>28</v>
      </c>
      <c r="AG510" s="30">
        <f t="shared" si="33"/>
        <v>0</v>
      </c>
      <c r="AH510" s="30">
        <f t="shared" si="33"/>
        <v>1</v>
      </c>
      <c r="AI510" s="30">
        <f t="shared" si="33"/>
        <v>0</v>
      </c>
      <c r="AJ510" s="30">
        <f t="shared" si="33"/>
        <v>1</v>
      </c>
      <c r="AK510" s="30">
        <f t="shared" si="33"/>
        <v>1</v>
      </c>
      <c r="AL510" s="30">
        <f t="shared" si="33"/>
        <v>0</v>
      </c>
      <c r="AM510" s="30">
        <f t="shared" si="33"/>
        <v>1</v>
      </c>
      <c r="AN510" s="30">
        <f t="shared" si="33"/>
        <v>1</v>
      </c>
      <c r="AO510" s="30">
        <f t="shared" si="33"/>
        <v>1</v>
      </c>
      <c r="AP510" s="30">
        <f t="shared" si="33"/>
        <v>1</v>
      </c>
      <c r="AQ510" s="30"/>
      <c r="AR510" s="30"/>
      <c r="AS510" s="30"/>
      <c r="AT510" s="30"/>
      <c r="AU510" s="30"/>
      <c r="AV510" s="30"/>
      <c r="AW510" s="30"/>
      <c r="AX510" s="30"/>
      <c r="AY510" s="30"/>
      <c r="AZ510" s="30">
        <f>+COUNTIF(AZ$3:AZ$502,6)</f>
        <v>0</v>
      </c>
      <c r="BA510" s="28"/>
      <c r="BB510" s="28">
        <f>COUNTIFS(BB$3:BB$502,"&gt;=150",BB$3:BB$502,"&lt;180")</f>
        <v>0</v>
      </c>
      <c r="BC510" s="28"/>
      <c r="BD510" s="28">
        <f>COUNTIFS(BD$3:BD$502,"&gt;=150",BD$3:BD$502,"&lt;180")</f>
        <v>0</v>
      </c>
      <c r="BE510" s="28"/>
      <c r="BF510" s="28">
        <f>COUNTIFS(BF$3:BF$502,"&gt;=150",BF$3:BF$502,"&lt;180")</f>
        <v>0</v>
      </c>
      <c r="BG510" s="28"/>
      <c r="BH510" s="28"/>
      <c r="BI510" s="28">
        <f>COUNTIFS(BI$3:BI$502,"&gt;=150",BI$3:BI$502,"&lt;180")</f>
        <v>0</v>
      </c>
      <c r="BJ510" s="28"/>
      <c r="BK510" s="28">
        <f>COUNTIFS(BK$3:BK$502,"&gt;=150",BK$3:BK$502,"&lt;180")</f>
        <v>0</v>
      </c>
      <c r="BL510" s="28"/>
      <c r="BM510" s="31"/>
      <c r="BN510" s="28">
        <f>COUNTIFS(BN$3:BN$502,"&gt;=150",BN$3:BN$502,"&lt;180")</f>
        <v>0</v>
      </c>
      <c r="BO510" s="28"/>
      <c r="BP510" s="28"/>
      <c r="BR510"/>
      <c r="BS510" s="30">
        <f>+COUNTIF(BS$3:BS$502,"6.山形")</f>
        <v>0</v>
      </c>
      <c r="BT510" s="30"/>
      <c r="BU510" s="28"/>
      <c r="BV510" s="28">
        <f>COUNTIFS(BV$3:BV$502,"&gt;=70")</f>
        <v>9</v>
      </c>
      <c r="BW510" s="28"/>
    </row>
    <row r="511" spans="1:77">
      <c r="B511" s="26"/>
      <c r="AA511" s="28"/>
      <c r="AB511" s="28"/>
      <c r="AC511" s="28"/>
      <c r="AD511" s="28"/>
      <c r="AE511" s="28"/>
      <c r="AF511" s="30">
        <f t="shared" ref="AF511:AP511" si="34">+COUNTIF(AF$3:AF$502,-3)</f>
        <v>0</v>
      </c>
      <c r="AG511" s="30">
        <f t="shared" si="34"/>
        <v>1</v>
      </c>
      <c r="AH511" s="30">
        <f t="shared" si="34"/>
        <v>0</v>
      </c>
      <c r="AI511" s="30">
        <f t="shared" si="34"/>
        <v>1</v>
      </c>
      <c r="AJ511" s="30">
        <f t="shared" si="34"/>
        <v>21</v>
      </c>
      <c r="AK511" s="30">
        <f t="shared" si="34"/>
        <v>20</v>
      </c>
      <c r="AL511" s="30">
        <f t="shared" si="34"/>
        <v>0</v>
      </c>
      <c r="AM511" s="30">
        <f t="shared" si="34"/>
        <v>0</v>
      </c>
      <c r="AN511" s="30">
        <f t="shared" si="34"/>
        <v>39</v>
      </c>
      <c r="AO511" s="30">
        <f t="shared" si="34"/>
        <v>0</v>
      </c>
      <c r="AP511" s="30">
        <f t="shared" si="34"/>
        <v>27</v>
      </c>
      <c r="AQ511" s="30"/>
      <c r="AR511" s="30"/>
      <c r="AS511" s="30"/>
      <c r="AT511" s="30"/>
      <c r="AU511" s="30"/>
      <c r="AV511" s="30"/>
      <c r="AW511" s="30"/>
      <c r="AX511" s="30"/>
      <c r="AY511" s="30"/>
      <c r="AZ511" s="30">
        <f>COUNTIFS(AZ$3:AZ$502,"&gt;=7")</f>
        <v>0</v>
      </c>
      <c r="BA511" s="28"/>
      <c r="BB511" s="28">
        <f>COUNTIFS(BB$3:BB$502,"&gt;=180")</f>
        <v>0</v>
      </c>
      <c r="BC511" s="28"/>
      <c r="BD511" s="28">
        <f>COUNTIFS(BD$3:BD$502,"&gt;=180")</f>
        <v>0</v>
      </c>
      <c r="BE511" s="28"/>
      <c r="BF511" s="28">
        <f>COUNTIFS(BF$3:BF$502,"&gt;=180")</f>
        <v>0</v>
      </c>
      <c r="BG511" s="28"/>
      <c r="BH511" s="28"/>
      <c r="BI511" s="28">
        <f>COUNTIFS(BI$3:BI$502,"&gt;=180")</f>
        <v>0</v>
      </c>
      <c r="BJ511" s="28"/>
      <c r="BK511" s="28">
        <f>COUNTIFS(BK$3:BK$502,"&gt;=180")</f>
        <v>0</v>
      </c>
      <c r="BL511" s="28"/>
      <c r="BM511" s="31"/>
      <c r="BN511" s="28">
        <f>COUNTIFS(BN$3:BN$502,"&gt;=180")</f>
        <v>3</v>
      </c>
      <c r="BO511" s="28"/>
      <c r="BP511" s="28"/>
      <c r="BR511"/>
      <c r="BS511" s="30">
        <f>+COUNTIF(BS$3:BS$502,"7.福島")</f>
        <v>0</v>
      </c>
      <c r="BT511" s="30"/>
      <c r="BU511" s="28"/>
      <c r="BV511" s="28">
        <f>COUNTIFS(BV$3:BV$502,"&lt;=20")</f>
        <v>3</v>
      </c>
      <c r="BW511" s="28"/>
    </row>
    <row r="512" spans="1:77">
      <c r="B512" s="26"/>
      <c r="AA512" s="30">
        <f t="shared" ref="AA512:AP512" si="35">COUNTBLANK(AA$3:AA$502)</f>
        <v>450</v>
      </c>
      <c r="AB512" s="30">
        <f t="shared" si="35"/>
        <v>450</v>
      </c>
      <c r="AC512" s="30">
        <f t="shared" si="35"/>
        <v>452</v>
      </c>
      <c r="AD512" s="30">
        <f t="shared" si="35"/>
        <v>452</v>
      </c>
      <c r="AE512" s="30">
        <f t="shared" si="35"/>
        <v>450</v>
      </c>
      <c r="AF512" s="30">
        <f t="shared" si="35"/>
        <v>450</v>
      </c>
      <c r="AG512" s="30">
        <f t="shared" si="35"/>
        <v>450</v>
      </c>
      <c r="AH512" s="30">
        <f t="shared" si="35"/>
        <v>450</v>
      </c>
      <c r="AI512" s="30">
        <f t="shared" si="35"/>
        <v>450</v>
      </c>
      <c r="AJ512" s="30">
        <f t="shared" si="35"/>
        <v>451</v>
      </c>
      <c r="AK512" s="30">
        <f t="shared" si="35"/>
        <v>450</v>
      </c>
      <c r="AL512" s="30">
        <f t="shared" si="35"/>
        <v>450</v>
      </c>
      <c r="AM512" s="30">
        <f t="shared" si="35"/>
        <v>450</v>
      </c>
      <c r="AN512" s="30">
        <f t="shared" si="35"/>
        <v>450</v>
      </c>
      <c r="AO512" s="30">
        <f t="shared" si="35"/>
        <v>450</v>
      </c>
      <c r="AP512" s="30">
        <f t="shared" si="35"/>
        <v>450</v>
      </c>
      <c r="AQ512" s="30"/>
      <c r="AR512" s="30"/>
      <c r="AS512" s="30"/>
      <c r="AT512" s="30"/>
      <c r="AU512" s="30"/>
      <c r="AV512" s="30"/>
      <c r="AW512" s="30"/>
      <c r="AX512" s="30"/>
      <c r="AY512" s="28"/>
      <c r="AZ512" s="30">
        <f>COUNTA(AZ$3:AZ$502)</f>
        <v>21</v>
      </c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31"/>
      <c r="BN512" s="28"/>
      <c r="BO512" s="28"/>
      <c r="BP512" s="28"/>
      <c r="BR512"/>
      <c r="BS512" s="30">
        <f>+COUNTIF(BS$3:BS$502,"8.茨城")</f>
        <v>0</v>
      </c>
      <c r="BT512" s="30"/>
      <c r="BU512" s="28"/>
      <c r="BV512" s="57">
        <f>COUNTBLANK(BV$3:BV$502)</f>
        <v>450</v>
      </c>
      <c r="BW512" s="28"/>
    </row>
    <row r="513" spans="2:75">
      <c r="B513" s="26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31"/>
      <c r="BN513" s="28"/>
      <c r="BO513" s="28"/>
      <c r="BP513" s="28"/>
      <c r="BR513"/>
      <c r="BS513" s="30">
        <f>+COUNTIF(BS$3:BS$502,"9.栃木")</f>
        <v>0</v>
      </c>
      <c r="BT513" s="30"/>
      <c r="BU513" s="28"/>
      <c r="BW513" s="28"/>
    </row>
    <row r="514" spans="2:75">
      <c r="B514" s="26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31"/>
      <c r="BN514" s="28"/>
      <c r="BO514" s="28"/>
      <c r="BP514" s="28"/>
      <c r="BR514"/>
      <c r="BS514" s="30">
        <f>+COUNTIF(BS$3:BS$502,"10.群馬")</f>
        <v>0</v>
      </c>
      <c r="BT514" s="30"/>
      <c r="BU514" s="28"/>
      <c r="BW514" s="28"/>
    </row>
    <row r="515" spans="2:75">
      <c r="B515" s="26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31"/>
      <c r="BN515" s="28"/>
      <c r="BO515" s="28"/>
      <c r="BP515" s="28"/>
      <c r="BR515"/>
      <c r="BS515" s="30">
        <f>+COUNTIF(BS$3:BS$502,"11.埼玉")</f>
        <v>0</v>
      </c>
      <c r="BT515" s="30"/>
      <c r="BU515" s="28"/>
      <c r="BV515" s="28"/>
      <c r="BW515" s="28"/>
    </row>
    <row r="516" spans="2:75">
      <c r="B516" s="26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31"/>
      <c r="BN516" s="28"/>
      <c r="BO516" s="28"/>
      <c r="BP516" s="28"/>
      <c r="BR516"/>
      <c r="BS516" s="30">
        <f>+COUNTIF(BS$3:BS$502,"12.千葉")</f>
        <v>0</v>
      </c>
      <c r="BT516" s="30"/>
      <c r="BU516" s="28"/>
      <c r="BV516" s="28"/>
      <c r="BW516" s="28"/>
    </row>
    <row r="517" spans="2:75">
      <c r="B517" s="26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31"/>
      <c r="BN517" s="28"/>
      <c r="BO517" s="28"/>
      <c r="BP517" s="28"/>
      <c r="BR517"/>
      <c r="BS517" s="30">
        <f>+COUNTIF(BS$3:BS$502,"13.東京")</f>
        <v>0</v>
      </c>
      <c r="BT517" s="30"/>
      <c r="BU517" s="28"/>
      <c r="BV517" s="28"/>
      <c r="BW517" s="28"/>
    </row>
    <row r="518" spans="2:75">
      <c r="B518" s="26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31"/>
      <c r="BN518" s="28"/>
      <c r="BO518" s="28"/>
      <c r="BP518" s="28"/>
      <c r="BR518"/>
      <c r="BS518" s="30">
        <f>+COUNTIF(BS$3:BS$502,"14.神奈川")</f>
        <v>0</v>
      </c>
      <c r="BT518" s="30"/>
      <c r="BU518" s="28"/>
      <c r="BV518" s="28"/>
      <c r="BW518" s="28"/>
    </row>
    <row r="519" spans="2:75"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31"/>
      <c r="BN519" s="28"/>
      <c r="BO519" s="28"/>
      <c r="BP519" s="28"/>
      <c r="BR519"/>
      <c r="BS519" s="30">
        <f>+COUNTIF(BS$3:BS$502,"15.新潟")</f>
        <v>0</v>
      </c>
      <c r="BT519" s="30"/>
      <c r="BU519" s="28"/>
      <c r="BV519" s="28"/>
      <c r="BW519" s="28"/>
    </row>
    <row r="520" spans="2:75"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31"/>
      <c r="BN520" s="28"/>
      <c r="BO520" s="28"/>
      <c r="BP520" s="28"/>
      <c r="BR520"/>
      <c r="BS520" s="30">
        <f>+COUNTIF(BS$3:BS$502,"16.富山")</f>
        <v>0</v>
      </c>
      <c r="BT520" s="30"/>
      <c r="BU520" s="28"/>
      <c r="BV520" s="28"/>
      <c r="BW520" s="28"/>
    </row>
    <row r="521" spans="2:75"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31"/>
      <c r="BN521" s="28"/>
      <c r="BO521" s="28"/>
      <c r="BP521" s="28"/>
      <c r="BR521"/>
      <c r="BS521" s="30">
        <f>+COUNTIF(BS$3:BS$502,"17.石川")</f>
        <v>0</v>
      </c>
      <c r="BT521" s="30"/>
      <c r="BU521" s="28"/>
      <c r="BV521" s="28"/>
      <c r="BW521" s="28"/>
    </row>
    <row r="522" spans="2:75"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31"/>
      <c r="BN522" s="28"/>
      <c r="BO522" s="28"/>
      <c r="BP522" s="28"/>
      <c r="BR522"/>
      <c r="BS522" s="30">
        <f>+COUNTIF(BS$3:BS$502,"18.福井")</f>
        <v>0</v>
      </c>
      <c r="BT522" s="30"/>
      <c r="BU522" s="28"/>
      <c r="BV522" s="28"/>
      <c r="BW522" s="28"/>
    </row>
    <row r="523" spans="2:75"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31"/>
      <c r="BN523" s="28"/>
      <c r="BO523" s="28"/>
      <c r="BP523" s="28"/>
      <c r="BR523"/>
      <c r="BS523" s="30">
        <f>+COUNTIF(BS$3:BS$502,"19.山梨")</f>
        <v>0</v>
      </c>
      <c r="BT523" s="30"/>
      <c r="BU523" s="28"/>
      <c r="BV523" s="28"/>
      <c r="BW523" s="28"/>
    </row>
    <row r="524" spans="2:75"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31"/>
      <c r="BN524" s="28"/>
      <c r="BO524" s="28"/>
      <c r="BP524" s="28"/>
      <c r="BR524"/>
      <c r="BS524" s="30">
        <f>+COUNTIF(BS$3:BS$502,"20.長野")</f>
        <v>0</v>
      </c>
      <c r="BT524" s="30"/>
      <c r="BU524" s="28"/>
      <c r="BV524" s="28"/>
      <c r="BW524" s="28"/>
    </row>
    <row r="525" spans="2:75"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31"/>
      <c r="BN525" s="28"/>
      <c r="BO525" s="28"/>
      <c r="BP525" s="28"/>
      <c r="BR525"/>
      <c r="BS525" s="30">
        <f>+COUNTIF(BS$3:BS$502,"21.岐阜")</f>
        <v>0</v>
      </c>
      <c r="BT525" s="30"/>
      <c r="BU525" s="28"/>
      <c r="BV525" s="28"/>
      <c r="BW525" s="28"/>
    </row>
    <row r="526" spans="2:75"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31"/>
      <c r="BN526" s="28"/>
      <c r="BO526" s="28"/>
      <c r="BP526" s="28"/>
      <c r="BR526"/>
      <c r="BS526" s="30">
        <f>+COUNTIF(BS$3:BS$502,"22.静岡")</f>
        <v>0</v>
      </c>
      <c r="BT526" s="30"/>
      <c r="BU526" s="28"/>
      <c r="BV526" s="28"/>
      <c r="BW526" s="28"/>
    </row>
    <row r="527" spans="2:75"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31"/>
      <c r="BN527" s="28"/>
      <c r="BO527" s="28"/>
      <c r="BP527" s="28"/>
      <c r="BR527"/>
      <c r="BS527" s="30">
        <f>+COUNTIF(BS$3:BS$502,"23.愛知")</f>
        <v>0</v>
      </c>
      <c r="BT527" s="30"/>
      <c r="BU527" s="28"/>
      <c r="BV527" s="28"/>
      <c r="BW527" s="28"/>
    </row>
    <row r="528" spans="2:75"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31"/>
      <c r="BN528" s="28"/>
      <c r="BO528" s="28"/>
      <c r="BP528" s="28"/>
      <c r="BR528"/>
      <c r="BS528" s="30">
        <f>+COUNTIF(BS$3:BS$502,"24.三重")</f>
        <v>0</v>
      </c>
      <c r="BT528" s="30"/>
      <c r="BU528" s="28"/>
      <c r="BV528" s="28"/>
      <c r="BW528" s="28"/>
    </row>
    <row r="529" spans="27:75"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31"/>
      <c r="BN529" s="28"/>
      <c r="BO529" s="28"/>
      <c r="BP529" s="28"/>
      <c r="BR529"/>
      <c r="BS529" s="30">
        <f>+COUNTIF(BS$3:BS$502,"25.滋賀")</f>
        <v>0</v>
      </c>
      <c r="BT529" s="30"/>
      <c r="BU529" s="28"/>
      <c r="BV529" s="28"/>
      <c r="BW529" s="28"/>
    </row>
    <row r="530" spans="27:75"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31"/>
      <c r="BN530" s="28"/>
      <c r="BO530" s="28"/>
      <c r="BP530" s="28"/>
      <c r="BR530"/>
      <c r="BS530" s="30">
        <f>+COUNTIF(BS$3:BS$502,"26.京都")</f>
        <v>0</v>
      </c>
      <c r="BT530" s="30"/>
      <c r="BU530" s="28"/>
      <c r="BV530" s="28"/>
      <c r="BW530" s="28"/>
    </row>
    <row r="531" spans="27:75"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31"/>
      <c r="BN531" s="28"/>
      <c r="BO531" s="28"/>
      <c r="BP531" s="28"/>
      <c r="BR531"/>
      <c r="BS531" s="30">
        <f>+COUNTIF(BS$3:BS$502,"27.大阪")</f>
        <v>0</v>
      </c>
      <c r="BT531" s="30"/>
      <c r="BU531" s="28"/>
      <c r="BV531" s="28"/>
      <c r="BW531" s="28"/>
    </row>
    <row r="532" spans="27:75"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31"/>
      <c r="BN532" s="28"/>
      <c r="BO532" s="28"/>
      <c r="BP532" s="28"/>
      <c r="BR532"/>
      <c r="BS532" s="30">
        <f>+COUNTIF(BS$3:BS$502,"28.兵庫")</f>
        <v>0</v>
      </c>
      <c r="BT532" s="30"/>
      <c r="BU532" s="28"/>
      <c r="BV532" s="28"/>
      <c r="BW532" s="28"/>
    </row>
    <row r="533" spans="27:75"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31"/>
      <c r="BN533" s="28"/>
      <c r="BO533" s="28"/>
      <c r="BP533" s="28"/>
      <c r="BR533"/>
      <c r="BS533" s="30">
        <f>+COUNTIF(BS$3:BS$502,"29.奈良")</f>
        <v>0</v>
      </c>
      <c r="BT533" s="30"/>
      <c r="BU533" s="28"/>
      <c r="BV533" s="28"/>
      <c r="BW533" s="28"/>
    </row>
    <row r="534" spans="27:75"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31"/>
      <c r="BN534" s="28"/>
      <c r="BO534" s="28"/>
      <c r="BP534" s="28"/>
      <c r="BR534"/>
      <c r="BS534" s="30">
        <f>+COUNTIF(BS$3:BS$502,"30.和歌山")</f>
        <v>0</v>
      </c>
      <c r="BT534" s="30"/>
      <c r="BU534" s="28"/>
      <c r="BV534" s="28"/>
      <c r="BW534" s="28"/>
    </row>
    <row r="535" spans="27:75"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31"/>
      <c r="BN535" s="28"/>
      <c r="BO535" s="28"/>
      <c r="BP535" s="28"/>
      <c r="BR535"/>
      <c r="BS535" s="30">
        <f>+COUNTIF(BS$3:BS$502,"31.鳥取")</f>
        <v>0</v>
      </c>
      <c r="BT535" s="30"/>
      <c r="BU535" s="28"/>
      <c r="BV535" s="28"/>
      <c r="BW535" s="28"/>
    </row>
    <row r="536" spans="27:75"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31"/>
      <c r="BN536" s="28"/>
      <c r="BO536" s="28"/>
      <c r="BP536" s="28"/>
      <c r="BR536"/>
      <c r="BS536" s="30">
        <f>+COUNTIF(BS$3:BS$502,"32.島根")</f>
        <v>0</v>
      </c>
      <c r="BT536" s="30"/>
      <c r="BU536" s="28"/>
      <c r="BV536" s="28"/>
      <c r="BW536" s="28"/>
    </row>
    <row r="537" spans="27:75"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31"/>
      <c r="BN537" s="28"/>
      <c r="BO537" s="28"/>
      <c r="BP537" s="28"/>
      <c r="BR537"/>
      <c r="BS537" s="30">
        <f>+COUNTIF(BS$3:BS$502,"33.岡山")</f>
        <v>0</v>
      </c>
      <c r="BT537" s="30"/>
      <c r="BU537" s="28"/>
      <c r="BV537" s="28"/>
      <c r="BW537" s="28"/>
    </row>
    <row r="538" spans="27:75"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31"/>
      <c r="BN538" s="28"/>
      <c r="BO538" s="28"/>
      <c r="BP538" s="28"/>
      <c r="BR538"/>
      <c r="BS538" s="30">
        <f>+COUNTIF(BS$3:BS$502,"34.広島")</f>
        <v>0</v>
      </c>
      <c r="BT538" s="30"/>
      <c r="BU538" s="28"/>
      <c r="BV538" s="28"/>
      <c r="BW538" s="28"/>
    </row>
    <row r="539" spans="27:75"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31"/>
      <c r="BN539" s="28"/>
      <c r="BO539" s="28"/>
      <c r="BP539" s="28"/>
      <c r="BR539"/>
      <c r="BS539" s="30">
        <f>+COUNTIF(BS$3:BS$502,"35.山口")</f>
        <v>0</v>
      </c>
      <c r="BT539" s="30"/>
      <c r="BU539" s="28"/>
      <c r="BV539" s="28"/>
      <c r="BW539" s="28"/>
    </row>
    <row r="540" spans="27:75"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31"/>
      <c r="BN540" s="28"/>
      <c r="BO540" s="28"/>
      <c r="BP540" s="28"/>
      <c r="BR540"/>
      <c r="BS540" s="30">
        <f>+COUNTIF(BS$3:BS$502,"36.徳島")</f>
        <v>0</v>
      </c>
      <c r="BT540" s="30"/>
      <c r="BU540" s="28"/>
      <c r="BV540" s="28"/>
      <c r="BW540" s="28"/>
    </row>
    <row r="541" spans="27:75"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31"/>
      <c r="BN541" s="28"/>
      <c r="BO541" s="28"/>
      <c r="BP541" s="28"/>
      <c r="BR541"/>
      <c r="BS541" s="30">
        <f>+COUNTIF(BS$3:BS$502,"37.香川")</f>
        <v>0</v>
      </c>
      <c r="BT541" s="30"/>
      <c r="BU541" s="28"/>
      <c r="BV541" s="28"/>
      <c r="BW541" s="28"/>
    </row>
    <row r="542" spans="27:75"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31"/>
      <c r="BN542" s="28"/>
      <c r="BO542" s="28"/>
      <c r="BP542" s="28"/>
      <c r="BR542"/>
      <c r="BS542" s="30">
        <f>+COUNTIF(BS$3:BS$502,"38.愛媛")</f>
        <v>0</v>
      </c>
      <c r="BT542" s="30"/>
      <c r="BU542" s="28"/>
      <c r="BV542" s="28"/>
      <c r="BW542" s="28"/>
    </row>
    <row r="543" spans="27:75"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31"/>
      <c r="BN543" s="28"/>
      <c r="BO543" s="28"/>
      <c r="BP543" s="28"/>
      <c r="BR543"/>
      <c r="BS543" s="30">
        <f>+COUNTIF(BS$3:BS$502,"39.高知")</f>
        <v>0</v>
      </c>
      <c r="BT543" s="30"/>
      <c r="BU543" s="28"/>
      <c r="BV543" s="28"/>
      <c r="BW543" s="28"/>
    </row>
    <row r="544" spans="27:75"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31"/>
      <c r="BN544" s="28"/>
      <c r="BO544" s="28"/>
      <c r="BP544" s="28"/>
      <c r="BR544"/>
      <c r="BS544" s="30">
        <f>+COUNTIF(BS$3:BS$502,"40.福岡")</f>
        <v>0</v>
      </c>
      <c r="BT544" s="30"/>
      <c r="BU544" s="28"/>
      <c r="BV544" s="28"/>
      <c r="BW544" s="28"/>
    </row>
    <row r="545" spans="27:75"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31"/>
      <c r="BN545" s="28"/>
      <c r="BO545" s="28"/>
      <c r="BP545" s="28"/>
      <c r="BR545"/>
      <c r="BS545" s="30">
        <f>+COUNTIF(BS$3:BS$502,"41.佐賀")</f>
        <v>0</v>
      </c>
      <c r="BT545" s="30"/>
      <c r="BU545" s="28"/>
      <c r="BV545" s="28"/>
      <c r="BW545" s="28"/>
    </row>
    <row r="546" spans="27:75"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31"/>
      <c r="BN546" s="28"/>
      <c r="BO546" s="28"/>
      <c r="BP546" s="28"/>
      <c r="BR546"/>
      <c r="BS546" s="30">
        <f>+COUNTIF(BS$3:BS$502,"42.長崎")</f>
        <v>0</v>
      </c>
      <c r="BT546" s="30"/>
      <c r="BU546" s="28"/>
      <c r="BV546" s="28"/>
      <c r="BW546" s="28"/>
    </row>
    <row r="547" spans="27:75"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31"/>
      <c r="BN547" s="28"/>
      <c r="BO547" s="28"/>
      <c r="BP547" s="28"/>
      <c r="BR547"/>
      <c r="BS547" s="30">
        <f>+COUNTIF(BS$3:BS$502,"43.熊本")</f>
        <v>0</v>
      </c>
      <c r="BT547" s="30"/>
      <c r="BU547" s="28"/>
      <c r="BV547" s="28"/>
      <c r="BW547" s="28"/>
    </row>
    <row r="548" spans="27:75"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31"/>
      <c r="BN548" s="28"/>
      <c r="BO548" s="28"/>
      <c r="BP548" s="28"/>
      <c r="BR548"/>
      <c r="BS548" s="30">
        <f>+COUNTIF(BS$3:BS$502,"44.大分")</f>
        <v>0</v>
      </c>
      <c r="BT548" s="30"/>
      <c r="BU548" s="28"/>
      <c r="BV548" s="28"/>
      <c r="BW548" s="28"/>
    </row>
    <row r="549" spans="27:75"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31"/>
      <c r="BN549" s="28"/>
      <c r="BO549" s="28"/>
      <c r="BP549" s="28"/>
      <c r="BR549"/>
      <c r="BS549" s="30">
        <f>+COUNTIF(BS$3:BS$502,"45.宮崎")</f>
        <v>0</v>
      </c>
      <c r="BT549" s="30"/>
      <c r="BU549" s="28"/>
      <c r="BV549" s="28"/>
      <c r="BW549" s="28"/>
    </row>
    <row r="550" spans="27:75"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31"/>
      <c r="BN550" s="28"/>
      <c r="BO550" s="28"/>
      <c r="BP550" s="28"/>
      <c r="BR550"/>
      <c r="BS550" s="30">
        <f>+COUNTIF(BS$3:BS$502,"46.鹿児島")</f>
        <v>0</v>
      </c>
      <c r="BT550" s="30"/>
      <c r="BU550" s="28"/>
      <c r="BV550" s="28"/>
      <c r="BW550" s="28"/>
    </row>
    <row r="551" spans="27:75"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31"/>
      <c r="BN551" s="28"/>
      <c r="BO551" s="28"/>
      <c r="BP551" s="28"/>
      <c r="BR551"/>
      <c r="BS551" s="30">
        <f>+COUNTIF(BS$3:BS$502,"47.沖縄")</f>
        <v>0</v>
      </c>
      <c r="BT551" s="30"/>
      <c r="BU551" s="28"/>
      <c r="BV551" s="28"/>
      <c r="BW551" s="28"/>
    </row>
    <row r="552" spans="27:75"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31"/>
      <c r="BN552" s="28"/>
      <c r="BO552" s="28"/>
      <c r="BP552" s="28"/>
      <c r="BR552"/>
      <c r="BS552" s="30">
        <f>+COUNTIF(BS$3:BS$502,"99.日本以外")</f>
        <v>0</v>
      </c>
      <c r="BT552" s="30"/>
      <c r="BU552" s="28"/>
      <c r="BV552" s="28"/>
      <c r="BW552" s="28"/>
    </row>
    <row r="553" spans="27:75">
      <c r="BS553" s="30">
        <f>COUNTBLANK(BS$3:BS$502)</f>
        <v>489</v>
      </c>
    </row>
  </sheetData>
  <mergeCells count="13">
    <mergeCell ref="BY1:BY2"/>
    <mergeCell ref="BW2:BX2"/>
    <mergeCell ref="A1:A2"/>
    <mergeCell ref="B1:B2"/>
    <mergeCell ref="C1:C2"/>
    <mergeCell ref="D1:D2"/>
    <mergeCell ref="E1:F1"/>
    <mergeCell ref="H1:P1"/>
    <mergeCell ref="AF1:AP1"/>
    <mergeCell ref="AQ1:AX1"/>
    <mergeCell ref="BP1:BP2"/>
    <mergeCell ref="BR1:BR2"/>
    <mergeCell ref="BS1:BX1"/>
  </mergeCells>
  <phoneticPr fontId="4"/>
  <dataValidations count="7">
    <dataValidation type="whole" allowBlank="1" showInputMessage="1" showErrorMessage="1" sqref="BQ3:BQ502 F3:F502" xr:uid="{A3BE9C97-A244-4853-B144-664D7AED319D}">
      <formula1>1</formula1>
      <formula2>4</formula2>
    </dataValidation>
    <dataValidation type="whole" allowBlank="1" showInputMessage="1" showErrorMessage="1" sqref="G3:G502" xr:uid="{B5570D02-DD7B-4DC3-8F2E-1AA44BD43120}">
      <formula1>1</formula1>
      <formula2>5</formula2>
    </dataValidation>
    <dataValidation type="whole" allowBlank="1" showInputMessage="1" showErrorMessage="1" sqref="BO3:BO502 BA3:BA502 BC3:BC502 BE3:BE502 AY3:AY502 H3:Y502 BW3:BW502 BL3:BL502 BG3:BH502 BJ3:BJ502" xr:uid="{0856D7E3-19FC-4BEC-8C0A-D25CE5CE8C1A}">
      <formula1>0</formula1>
      <formula2>1</formula2>
    </dataValidation>
    <dataValidation type="whole" allowBlank="1" showInputMessage="1" showErrorMessage="1" sqref="AA3:AE502" xr:uid="{FC063E69-9769-4E12-B7E8-6EA597407CEE}">
      <formula1>1</formula1>
      <formula2>6</formula2>
    </dataValidation>
    <dataValidation type="whole" allowBlank="1" showInputMessage="1" showErrorMessage="1" sqref="BV3:BV502" xr:uid="{6E08D47C-401D-48CC-9282-B871D0F07970}">
      <formula1>0</formula1>
      <formula2>99</formula2>
    </dataValidation>
    <dataValidation type="whole" allowBlank="1" showInputMessage="1" showErrorMessage="1" sqref="AF3:AX502" xr:uid="{E33E1591-DE34-4EE4-89F5-3ED645747A23}">
      <formula1>-3</formula1>
      <formula2>3</formula2>
    </dataValidation>
    <dataValidation type="whole" allowBlank="1" showInputMessage="1" showErrorMessage="1" sqref="BU3:BU502" xr:uid="{2D662A13-2A88-4204-A964-D788B32BA9BC}">
      <formula1>1</formula1>
      <formula2>2</formula2>
    </dataValidation>
  </dataValidations>
  <pageMargins left="0.19685039370078741" right="0.19685039370078741" top="0.19685039370078741" bottom="0.19685039370078741" header="0" footer="0"/>
  <pageSetup paperSize="8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5" tint="0.59999389629810485"/>
  </sheetPr>
  <dimension ref="A1:E51"/>
  <sheetViews>
    <sheetView workbookViewId="0">
      <selection activeCell="F6" sqref="F6"/>
    </sheetView>
  </sheetViews>
  <sheetFormatPr defaultRowHeight="20.399999999999999" customHeight="1"/>
  <cols>
    <col min="1" max="1" width="18.140625" style="16" customWidth="1"/>
    <col min="2" max="2" width="11.28515625" style="13" customWidth="1"/>
  </cols>
  <sheetData>
    <row r="1" spans="1:3" ht="20.399999999999999" customHeight="1">
      <c r="A1" s="18" t="s">
        <v>871</v>
      </c>
      <c r="B1" s="11"/>
      <c r="C1" s="11"/>
    </row>
    <row r="2" spans="1:3" ht="20.399999999999999" customHeight="1">
      <c r="A2" s="18"/>
      <c r="B2" s="11"/>
      <c r="C2" s="11"/>
    </row>
    <row r="3" spans="1:3" ht="20.399999999999999" customHeight="1">
      <c r="A3" s="17">
        <v>1</v>
      </c>
      <c r="B3" s="14" t="s">
        <v>872</v>
      </c>
      <c r="C3" t="s">
        <v>873</v>
      </c>
    </row>
    <row r="4" spans="1:3" ht="20.399999999999999" customHeight="1">
      <c r="A4" s="17">
        <v>2</v>
      </c>
      <c r="B4" s="14" t="s">
        <v>874</v>
      </c>
      <c r="C4" t="s">
        <v>875</v>
      </c>
    </row>
    <row r="5" spans="1:3" ht="20.399999999999999" customHeight="1">
      <c r="A5" s="17">
        <v>3</v>
      </c>
      <c r="B5" s="14" t="s">
        <v>876</v>
      </c>
      <c r="C5" t="s">
        <v>877</v>
      </c>
    </row>
    <row r="6" spans="1:3" ht="20.399999999999999" customHeight="1">
      <c r="A6" s="17">
        <v>4</v>
      </c>
      <c r="B6" s="14" t="s">
        <v>878</v>
      </c>
      <c r="C6" t="s">
        <v>879</v>
      </c>
    </row>
    <row r="7" spans="1:3" ht="20.399999999999999" customHeight="1">
      <c r="A7" s="17">
        <v>5</v>
      </c>
      <c r="B7" s="14" t="s">
        <v>880</v>
      </c>
      <c r="C7" t="s">
        <v>881</v>
      </c>
    </row>
    <row r="8" spans="1:3" ht="20.399999999999999" customHeight="1">
      <c r="A8" s="17">
        <v>6</v>
      </c>
      <c r="B8" s="14" t="s">
        <v>882</v>
      </c>
      <c r="C8" t="s">
        <v>883</v>
      </c>
    </row>
    <row r="9" spans="1:3" ht="20.399999999999999" customHeight="1">
      <c r="A9" s="17">
        <v>7</v>
      </c>
      <c r="B9" s="14" t="s">
        <v>884</v>
      </c>
      <c r="C9" t="s">
        <v>885</v>
      </c>
    </row>
    <row r="10" spans="1:3" ht="20.399999999999999" customHeight="1">
      <c r="A10" s="17">
        <v>8</v>
      </c>
      <c r="B10" s="14" t="s">
        <v>886</v>
      </c>
      <c r="C10" t="s">
        <v>887</v>
      </c>
    </row>
    <row r="11" spans="1:3" ht="20.399999999999999" customHeight="1">
      <c r="A11" s="17">
        <v>9</v>
      </c>
      <c r="B11" s="14" t="s">
        <v>888</v>
      </c>
      <c r="C11" t="s">
        <v>889</v>
      </c>
    </row>
    <row r="12" spans="1:3" ht="20.399999999999999" customHeight="1">
      <c r="A12" s="17">
        <v>10</v>
      </c>
      <c r="B12" s="14" t="s">
        <v>890</v>
      </c>
      <c r="C12" t="s">
        <v>891</v>
      </c>
    </row>
    <row r="13" spans="1:3" ht="20.399999999999999" customHeight="1">
      <c r="A13" s="17">
        <v>11</v>
      </c>
      <c r="B13" s="14" t="s">
        <v>892</v>
      </c>
      <c r="C13" t="s">
        <v>893</v>
      </c>
    </row>
    <row r="14" spans="1:3" ht="20.399999999999999" customHeight="1">
      <c r="A14" s="17">
        <v>12</v>
      </c>
      <c r="B14" s="14" t="s">
        <v>894</v>
      </c>
      <c r="C14" t="s">
        <v>895</v>
      </c>
    </row>
    <row r="15" spans="1:3" ht="20.399999999999999" customHeight="1">
      <c r="A15" s="17">
        <v>13</v>
      </c>
      <c r="B15" s="14" t="s">
        <v>896</v>
      </c>
      <c r="C15" t="s">
        <v>897</v>
      </c>
    </row>
    <row r="16" spans="1:3" ht="20.399999999999999" customHeight="1">
      <c r="A16" s="17">
        <v>14</v>
      </c>
      <c r="B16" s="14" t="s">
        <v>898</v>
      </c>
      <c r="C16" t="s">
        <v>899</v>
      </c>
    </row>
    <row r="17" spans="1:3" ht="20.399999999999999" customHeight="1">
      <c r="A17" s="17">
        <v>15</v>
      </c>
      <c r="B17" s="14" t="s">
        <v>900</v>
      </c>
      <c r="C17" t="s">
        <v>901</v>
      </c>
    </row>
    <row r="18" spans="1:3" ht="20.399999999999999" customHeight="1">
      <c r="A18" s="17">
        <v>16</v>
      </c>
      <c r="B18" s="14" t="s">
        <v>902</v>
      </c>
      <c r="C18" t="s">
        <v>903</v>
      </c>
    </row>
    <row r="19" spans="1:3" ht="20.399999999999999" customHeight="1">
      <c r="A19" s="17">
        <v>17</v>
      </c>
      <c r="B19" s="14" t="s">
        <v>904</v>
      </c>
      <c r="C19" t="s">
        <v>905</v>
      </c>
    </row>
    <row r="20" spans="1:3" ht="20.399999999999999" customHeight="1">
      <c r="A20" s="17">
        <v>18</v>
      </c>
      <c r="B20" s="14" t="s">
        <v>906</v>
      </c>
      <c r="C20" t="s">
        <v>907</v>
      </c>
    </row>
    <row r="21" spans="1:3" ht="20.399999999999999" customHeight="1">
      <c r="A21" s="17">
        <v>19</v>
      </c>
      <c r="B21" s="14" t="s">
        <v>908</v>
      </c>
      <c r="C21" t="s">
        <v>909</v>
      </c>
    </row>
    <row r="22" spans="1:3" ht="20.399999999999999" customHeight="1">
      <c r="A22" s="17">
        <v>20</v>
      </c>
      <c r="B22" s="14" t="s">
        <v>910</v>
      </c>
      <c r="C22" t="s">
        <v>911</v>
      </c>
    </row>
    <row r="23" spans="1:3" ht="20.399999999999999" customHeight="1">
      <c r="A23" s="17">
        <v>21</v>
      </c>
      <c r="B23" s="14" t="s">
        <v>912</v>
      </c>
      <c r="C23" t="s">
        <v>913</v>
      </c>
    </row>
    <row r="24" spans="1:3" ht="20.399999999999999" customHeight="1">
      <c r="A24" s="17">
        <v>22</v>
      </c>
      <c r="B24" s="14" t="s">
        <v>914</v>
      </c>
      <c r="C24" t="s">
        <v>915</v>
      </c>
    </row>
    <row r="25" spans="1:3" ht="20.399999999999999" customHeight="1">
      <c r="A25" s="17">
        <v>23</v>
      </c>
      <c r="B25" s="14" t="s">
        <v>916</v>
      </c>
      <c r="C25" t="s">
        <v>917</v>
      </c>
    </row>
    <row r="26" spans="1:3" ht="20.399999999999999" customHeight="1">
      <c r="A26" s="17">
        <v>24</v>
      </c>
      <c r="B26" s="14" t="s">
        <v>918</v>
      </c>
      <c r="C26" t="s">
        <v>919</v>
      </c>
    </row>
    <row r="27" spans="1:3" ht="20.399999999999999" customHeight="1">
      <c r="A27" s="17">
        <v>25</v>
      </c>
      <c r="B27" s="14" t="s">
        <v>920</v>
      </c>
      <c r="C27" t="s">
        <v>921</v>
      </c>
    </row>
    <row r="28" spans="1:3" ht="20.399999999999999" customHeight="1">
      <c r="A28" s="17">
        <v>26</v>
      </c>
      <c r="B28" s="14" t="s">
        <v>922</v>
      </c>
      <c r="C28" t="s">
        <v>923</v>
      </c>
    </row>
    <row r="29" spans="1:3" ht="20.399999999999999" customHeight="1">
      <c r="A29" s="17">
        <v>27</v>
      </c>
      <c r="B29" s="14" t="s">
        <v>924</v>
      </c>
      <c r="C29" t="s">
        <v>925</v>
      </c>
    </row>
    <row r="30" spans="1:3" ht="20.399999999999999" customHeight="1">
      <c r="A30" s="17">
        <v>28</v>
      </c>
      <c r="B30" s="14" t="s">
        <v>926</v>
      </c>
      <c r="C30" t="s">
        <v>927</v>
      </c>
    </row>
    <row r="31" spans="1:3" ht="20.399999999999999" customHeight="1">
      <c r="A31" s="17">
        <v>29</v>
      </c>
      <c r="B31" s="14" t="s">
        <v>928</v>
      </c>
      <c r="C31" t="s">
        <v>929</v>
      </c>
    </row>
    <row r="32" spans="1:3" ht="20.399999999999999" customHeight="1">
      <c r="A32" s="17">
        <v>30</v>
      </c>
      <c r="B32" s="14" t="s">
        <v>930</v>
      </c>
      <c r="C32" t="s">
        <v>931</v>
      </c>
    </row>
    <row r="33" spans="1:3" ht="20.399999999999999" customHeight="1">
      <c r="A33" s="17">
        <v>31</v>
      </c>
      <c r="B33" s="14" t="s">
        <v>932</v>
      </c>
      <c r="C33" t="s">
        <v>933</v>
      </c>
    </row>
    <row r="34" spans="1:3" ht="20.399999999999999" customHeight="1">
      <c r="A34" s="17">
        <v>32</v>
      </c>
      <c r="B34" s="14" t="s">
        <v>934</v>
      </c>
      <c r="C34" t="s">
        <v>935</v>
      </c>
    </row>
    <row r="35" spans="1:3" ht="20.399999999999999" customHeight="1">
      <c r="A35" s="17">
        <v>33</v>
      </c>
      <c r="B35" s="14" t="s">
        <v>936</v>
      </c>
      <c r="C35" t="s">
        <v>937</v>
      </c>
    </row>
    <row r="36" spans="1:3" ht="20.399999999999999" customHeight="1">
      <c r="A36" s="17">
        <v>34</v>
      </c>
      <c r="B36" s="14" t="s">
        <v>938</v>
      </c>
      <c r="C36" t="s">
        <v>939</v>
      </c>
    </row>
    <row r="37" spans="1:3" ht="20.399999999999999" customHeight="1">
      <c r="A37" s="17">
        <v>35</v>
      </c>
      <c r="B37" s="14" t="s">
        <v>940</v>
      </c>
      <c r="C37" t="s">
        <v>941</v>
      </c>
    </row>
    <row r="38" spans="1:3" ht="20.399999999999999" customHeight="1">
      <c r="A38" s="17">
        <v>36</v>
      </c>
      <c r="B38" s="14" t="s">
        <v>942</v>
      </c>
      <c r="C38" t="s">
        <v>943</v>
      </c>
    </row>
    <row r="39" spans="1:3" ht="20.399999999999999" customHeight="1">
      <c r="A39" s="17">
        <v>37</v>
      </c>
      <c r="B39" s="14" t="s">
        <v>944</v>
      </c>
      <c r="C39" t="s">
        <v>945</v>
      </c>
    </row>
    <row r="40" spans="1:3" ht="20.399999999999999" customHeight="1">
      <c r="A40" s="17">
        <v>38</v>
      </c>
      <c r="B40" s="14" t="s">
        <v>946</v>
      </c>
      <c r="C40" t="s">
        <v>947</v>
      </c>
    </row>
    <row r="41" spans="1:3" ht="20.399999999999999" customHeight="1">
      <c r="A41" s="17">
        <v>39</v>
      </c>
      <c r="B41" s="14" t="s">
        <v>948</v>
      </c>
      <c r="C41" t="s">
        <v>949</v>
      </c>
    </row>
    <row r="42" spans="1:3" ht="20.399999999999999" customHeight="1">
      <c r="A42" s="17">
        <v>40</v>
      </c>
      <c r="B42" s="14" t="s">
        <v>950</v>
      </c>
      <c r="C42" t="s">
        <v>951</v>
      </c>
    </row>
    <row r="43" spans="1:3" ht="20.399999999999999" customHeight="1">
      <c r="A43" s="17">
        <v>41</v>
      </c>
      <c r="B43" s="14" t="s">
        <v>952</v>
      </c>
      <c r="C43" t="s">
        <v>953</v>
      </c>
    </row>
    <row r="44" spans="1:3" ht="20.399999999999999" customHeight="1">
      <c r="A44" s="17">
        <v>42</v>
      </c>
      <c r="B44" s="14" t="s">
        <v>954</v>
      </c>
      <c r="C44" t="s">
        <v>955</v>
      </c>
    </row>
    <row r="45" spans="1:3" ht="20.399999999999999" customHeight="1">
      <c r="A45" s="17">
        <v>43</v>
      </c>
      <c r="B45" s="14" t="s">
        <v>956</v>
      </c>
      <c r="C45" t="s">
        <v>957</v>
      </c>
    </row>
    <row r="46" spans="1:3" ht="20.399999999999999" customHeight="1">
      <c r="A46" s="17">
        <v>44</v>
      </c>
      <c r="B46" s="14" t="s">
        <v>958</v>
      </c>
      <c r="C46" t="s">
        <v>959</v>
      </c>
    </row>
    <row r="47" spans="1:3" ht="20.399999999999999" customHeight="1">
      <c r="A47" s="17">
        <v>45</v>
      </c>
      <c r="B47" s="14" t="s">
        <v>960</v>
      </c>
      <c r="C47" t="s">
        <v>961</v>
      </c>
    </row>
    <row r="48" spans="1:3" ht="20.399999999999999" customHeight="1">
      <c r="A48" s="17">
        <v>46</v>
      </c>
      <c r="B48" s="14" t="s">
        <v>962</v>
      </c>
      <c r="C48" t="s">
        <v>963</v>
      </c>
    </row>
    <row r="49" spans="1:5" ht="20.399999999999999" customHeight="1">
      <c r="A49" s="17">
        <v>47</v>
      </c>
      <c r="B49" s="14" t="s">
        <v>964</v>
      </c>
      <c r="C49" t="s">
        <v>965</v>
      </c>
    </row>
    <row r="50" spans="1:5" ht="20.399999999999999" customHeight="1">
      <c r="A50" s="17">
        <v>99</v>
      </c>
      <c r="B50" s="14" t="s">
        <v>966</v>
      </c>
      <c r="C50" t="s">
        <v>967</v>
      </c>
    </row>
    <row r="51" spans="1:5" ht="20.399999999999999" customHeight="1">
      <c r="A51" s="12" t="s">
        <v>968</v>
      </c>
      <c r="B51" s="15"/>
      <c r="C51" s="10"/>
      <c r="D51" s="10"/>
      <c r="E51" s="10"/>
    </row>
  </sheetData>
  <sheetProtection sheet="1" objects="1" scenarios="1"/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  <pageSetUpPr fitToPage="1"/>
  </sheetPr>
  <dimension ref="A2:AE216"/>
  <sheetViews>
    <sheetView showGridLines="0" topLeftCell="A22" workbookViewId="0">
      <selection activeCell="O31" sqref="O31"/>
    </sheetView>
  </sheetViews>
  <sheetFormatPr defaultColWidth="9.28515625" defaultRowHeight="11.9" customHeight="1"/>
  <cols>
    <col min="1" max="1" width="1.85546875" style="27" customWidth="1"/>
    <col min="2" max="2" width="34.28515625" style="27" customWidth="1"/>
    <col min="3" max="12" width="7.42578125" style="27" customWidth="1"/>
    <col min="13" max="20" width="7.42578125" style="212" customWidth="1"/>
    <col min="21" max="31" width="9.28515625" style="212"/>
    <col min="32" max="16384" width="9.28515625" style="27"/>
  </cols>
  <sheetData>
    <row r="2" spans="2:14" ht="11.9" customHeight="1">
      <c r="B2" s="183" t="s">
        <v>969</v>
      </c>
      <c r="C2" s="183"/>
      <c r="D2" s="183"/>
      <c r="E2" s="183"/>
      <c r="F2" s="183"/>
      <c r="G2" s="183"/>
      <c r="H2" s="183"/>
      <c r="I2" s="183"/>
      <c r="J2" s="183"/>
    </row>
    <row r="3" spans="2:14" ht="11.9" customHeight="1">
      <c r="B3" s="184" t="s">
        <v>19</v>
      </c>
      <c r="C3" s="184"/>
      <c r="E3" s="185" t="s">
        <v>970</v>
      </c>
      <c r="F3" s="27" t="s">
        <v>971</v>
      </c>
      <c r="H3" s="185" t="s">
        <v>972</v>
      </c>
      <c r="I3" s="27" t="s">
        <v>973</v>
      </c>
      <c r="J3" s="185"/>
    </row>
    <row r="4" spans="2:14" ht="11.9" customHeight="1">
      <c r="B4" s="184"/>
      <c r="C4" s="184"/>
      <c r="E4" s="311" t="e">
        <f>+結果入力表!E707</f>
        <v>#NUM!</v>
      </c>
      <c r="F4" s="311"/>
      <c r="H4" s="311" t="e">
        <f>+結果入力表!E708</f>
        <v>#NUM!</v>
      </c>
      <c r="I4" s="311"/>
      <c r="J4" s="184"/>
      <c r="K4" s="184"/>
      <c r="M4" s="213"/>
    </row>
    <row r="5" spans="2:14" ht="11.9" customHeight="1">
      <c r="B5" s="184"/>
      <c r="C5" s="184"/>
      <c r="D5" s="184"/>
      <c r="E5" s="184"/>
      <c r="F5" s="184"/>
      <c r="G5" s="184"/>
      <c r="H5" s="184"/>
      <c r="I5" s="184"/>
      <c r="J5" s="184"/>
      <c r="K5" s="184"/>
      <c r="M5" s="213"/>
      <c r="N5" s="213"/>
    </row>
    <row r="6" spans="2:14" ht="24.3" customHeight="1">
      <c r="B6" s="184" t="s">
        <v>20</v>
      </c>
      <c r="C6" s="184" t="s">
        <v>974</v>
      </c>
      <c r="D6" s="186" t="s">
        <v>975</v>
      </c>
      <c r="E6" s="186" t="s">
        <v>976</v>
      </c>
      <c r="F6" s="186" t="s">
        <v>977</v>
      </c>
      <c r="G6" s="186" t="s">
        <v>978</v>
      </c>
      <c r="I6" s="27" t="s">
        <v>979</v>
      </c>
    </row>
    <row r="7" spans="2:14" ht="11.9" customHeight="1">
      <c r="C7" s="187">
        <f>SUM(D7:G7)</f>
        <v>0</v>
      </c>
      <c r="D7" s="188">
        <f>+結果入力表!F707</f>
        <v>0</v>
      </c>
      <c r="E7" s="188">
        <f>+結果入力表!F708</f>
        <v>0</v>
      </c>
      <c r="F7" s="188">
        <f>+結果入力表!F709</f>
        <v>0</v>
      </c>
      <c r="G7" s="188">
        <f>+結果入力表!F710</f>
        <v>0</v>
      </c>
      <c r="I7" s="189">
        <f>+結果入力表!F711</f>
        <v>700</v>
      </c>
    </row>
    <row r="8" spans="2:14" ht="11.9" customHeight="1">
      <c r="D8" s="190" t="e">
        <f>+D7/$C7</f>
        <v>#DIV/0!</v>
      </c>
      <c r="E8" s="190" t="e">
        <f>+E7/$C7</f>
        <v>#DIV/0!</v>
      </c>
      <c r="F8" s="190" t="e">
        <f>+F7/$C7</f>
        <v>#DIV/0!</v>
      </c>
      <c r="G8" s="190" t="e">
        <f>+G7/$C7</f>
        <v>#DIV/0!</v>
      </c>
    </row>
    <row r="10" spans="2:14" ht="11.9" customHeight="1">
      <c r="B10" s="183" t="s">
        <v>980</v>
      </c>
      <c r="C10" s="183"/>
      <c r="D10" s="183"/>
      <c r="E10" s="183"/>
      <c r="F10" s="183"/>
      <c r="G10" s="183"/>
      <c r="H10" s="183"/>
    </row>
    <row r="11" spans="2:14" ht="24.3" customHeight="1">
      <c r="C11" s="184" t="s">
        <v>974</v>
      </c>
      <c r="D11" s="186" t="s">
        <v>981</v>
      </c>
      <c r="E11" s="186" t="s">
        <v>982</v>
      </c>
      <c r="F11" s="186" t="s">
        <v>983</v>
      </c>
      <c r="G11" s="186" t="s">
        <v>984</v>
      </c>
      <c r="H11" s="186" t="s">
        <v>985</v>
      </c>
      <c r="J11" s="27" t="s">
        <v>979</v>
      </c>
    </row>
    <row r="12" spans="2:14" ht="11.9" customHeight="1">
      <c r="C12" s="187">
        <f>SUM(D12:H12)</f>
        <v>0</v>
      </c>
      <c r="D12" s="188">
        <f>+結果入力表!G707</f>
        <v>0</v>
      </c>
      <c r="E12" s="188">
        <f>+結果入力表!G708</f>
        <v>0</v>
      </c>
      <c r="F12" s="188">
        <f>+結果入力表!G709</f>
        <v>0</v>
      </c>
      <c r="G12" s="188">
        <f>+結果入力表!G710</f>
        <v>0</v>
      </c>
      <c r="H12" s="188">
        <f>+結果入力表!G711</f>
        <v>0</v>
      </c>
      <c r="J12" s="189">
        <f>+結果入力表!G712</f>
        <v>700</v>
      </c>
    </row>
    <row r="13" spans="2:14" ht="11.9" customHeight="1">
      <c r="D13" s="190" t="e">
        <f>+D12/$C12</f>
        <v>#DIV/0!</v>
      </c>
      <c r="E13" s="190" t="e">
        <f>+E12/$C12</f>
        <v>#DIV/0!</v>
      </c>
      <c r="F13" s="190" t="e">
        <f>+F12/$C12</f>
        <v>#DIV/0!</v>
      </c>
      <c r="G13" s="190" t="e">
        <f>+G12/$C12</f>
        <v>#DIV/0!</v>
      </c>
      <c r="H13" s="190" t="e">
        <f>+H12/$C12</f>
        <v>#DIV/0!</v>
      </c>
    </row>
    <row r="15" spans="2:14" ht="11.9" customHeight="1">
      <c r="B15" s="183" t="s">
        <v>986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</row>
    <row r="16" spans="2:14" ht="101.4" customHeight="1">
      <c r="C16" s="191" t="s">
        <v>987</v>
      </c>
      <c r="D16" s="186" t="s">
        <v>988</v>
      </c>
      <c r="E16" s="186" t="s">
        <v>989</v>
      </c>
      <c r="F16" s="186" t="s">
        <v>990</v>
      </c>
      <c r="G16" s="186" t="s">
        <v>991</v>
      </c>
      <c r="H16" s="186" t="s">
        <v>992</v>
      </c>
      <c r="I16" s="186" t="s">
        <v>993</v>
      </c>
      <c r="J16" s="186" t="s">
        <v>994</v>
      </c>
      <c r="K16" s="186" t="s">
        <v>995</v>
      </c>
      <c r="L16" s="186" t="s">
        <v>996</v>
      </c>
      <c r="M16" s="214"/>
    </row>
    <row r="17" spans="2:21" ht="11.9" customHeight="1">
      <c r="C17" s="192">
        <f>+結果入力表!$E$709</f>
        <v>0</v>
      </c>
      <c r="D17" s="188">
        <f>+結果入力表!H707</f>
        <v>0</v>
      </c>
      <c r="E17" s="188">
        <f>+結果入力表!I707</f>
        <v>0</v>
      </c>
      <c r="F17" s="188">
        <f>+結果入力表!J707</f>
        <v>0</v>
      </c>
      <c r="G17" s="188">
        <f>+結果入力表!K707</f>
        <v>0</v>
      </c>
      <c r="H17" s="188">
        <f>+結果入力表!L707</f>
        <v>0</v>
      </c>
      <c r="I17" s="188">
        <f>+結果入力表!M707</f>
        <v>0</v>
      </c>
      <c r="J17" s="188">
        <f>+結果入力表!N707</f>
        <v>0</v>
      </c>
      <c r="K17" s="188">
        <f>+結果入力表!O707</f>
        <v>0</v>
      </c>
      <c r="L17" s="188">
        <f>+結果入力表!P707</f>
        <v>0</v>
      </c>
      <c r="M17" s="214"/>
    </row>
    <row r="18" spans="2:21" ht="11.9" customHeight="1">
      <c r="D18" s="190" t="e">
        <f t="shared" ref="D18:L18" si="0">+D17/$C17</f>
        <v>#DIV/0!</v>
      </c>
      <c r="E18" s="190" t="e">
        <f t="shared" si="0"/>
        <v>#DIV/0!</v>
      </c>
      <c r="F18" s="190" t="e">
        <f t="shared" si="0"/>
        <v>#DIV/0!</v>
      </c>
      <c r="G18" s="190" t="e">
        <f t="shared" si="0"/>
        <v>#DIV/0!</v>
      </c>
      <c r="H18" s="190" t="e">
        <f t="shared" si="0"/>
        <v>#DIV/0!</v>
      </c>
      <c r="I18" s="190" t="e">
        <f t="shared" si="0"/>
        <v>#DIV/0!</v>
      </c>
      <c r="J18" s="190" t="e">
        <f t="shared" si="0"/>
        <v>#DIV/0!</v>
      </c>
      <c r="K18" s="190" t="e">
        <f t="shared" si="0"/>
        <v>#DIV/0!</v>
      </c>
      <c r="L18" s="190" t="e">
        <f t="shared" si="0"/>
        <v>#DIV/0!</v>
      </c>
      <c r="M18" s="214"/>
    </row>
    <row r="19" spans="2:21" ht="11.9" customHeight="1">
      <c r="M19" s="214"/>
    </row>
    <row r="20" spans="2:21" ht="11.9" customHeight="1">
      <c r="B20" s="27" t="s">
        <v>997</v>
      </c>
      <c r="D20" s="193"/>
      <c r="E20" s="193"/>
      <c r="F20" s="193"/>
      <c r="G20" s="193"/>
      <c r="H20" s="193"/>
      <c r="I20" s="193"/>
      <c r="J20" s="193"/>
      <c r="K20" s="193"/>
      <c r="L20" s="193"/>
      <c r="M20" s="214"/>
    </row>
    <row r="21" spans="2:21" ht="11.9" customHeight="1">
      <c r="D21" s="193"/>
      <c r="E21" s="193"/>
      <c r="F21" s="193"/>
      <c r="G21" s="193"/>
      <c r="H21" s="193"/>
      <c r="I21" s="193"/>
      <c r="J21" s="193"/>
      <c r="K21" s="193"/>
      <c r="L21" s="193"/>
      <c r="M21" s="214"/>
    </row>
    <row r="22" spans="2:21" ht="11.9" customHeight="1">
      <c r="D22" s="193"/>
      <c r="E22" s="193"/>
      <c r="F22" s="193"/>
      <c r="G22" s="193"/>
      <c r="H22" s="193"/>
      <c r="I22" s="193"/>
      <c r="J22" s="193"/>
      <c r="K22" s="193"/>
      <c r="L22" s="193"/>
      <c r="M22" s="214"/>
    </row>
    <row r="23" spans="2:21" ht="11.9" customHeight="1">
      <c r="D23" s="193"/>
      <c r="E23" s="193"/>
      <c r="F23" s="193"/>
      <c r="G23" s="193"/>
      <c r="H23" s="193"/>
      <c r="I23" s="193"/>
      <c r="J23" s="193"/>
      <c r="K23" s="193"/>
      <c r="L23" s="193"/>
      <c r="M23" s="214"/>
    </row>
    <row r="24" spans="2:21" ht="11.9" customHeight="1">
      <c r="D24" s="193"/>
      <c r="E24" s="193"/>
      <c r="F24" s="193"/>
      <c r="G24" s="193"/>
      <c r="H24" s="193"/>
      <c r="I24" s="193"/>
      <c r="J24" s="193"/>
      <c r="K24" s="193"/>
      <c r="L24" s="193"/>
      <c r="M24" s="214"/>
    </row>
    <row r="25" spans="2:21" ht="11.9" customHeight="1">
      <c r="D25" s="193"/>
      <c r="E25" s="193"/>
      <c r="F25" s="193"/>
      <c r="G25" s="193"/>
      <c r="H25" s="193"/>
      <c r="I25" s="193"/>
      <c r="J25" s="193"/>
      <c r="K25" s="193"/>
      <c r="L25" s="193"/>
      <c r="M25" s="214"/>
    </row>
    <row r="26" spans="2:21" ht="11.9" customHeight="1">
      <c r="D26" s="193"/>
      <c r="E26" s="193"/>
      <c r="F26" s="193"/>
      <c r="G26" s="193"/>
      <c r="H26" s="193"/>
      <c r="I26" s="193"/>
      <c r="J26" s="193"/>
      <c r="K26" s="193"/>
      <c r="L26" s="193"/>
      <c r="M26" s="214"/>
    </row>
    <row r="27" spans="2:21" ht="11.9" customHeight="1">
      <c r="D27" s="193"/>
      <c r="E27" s="193"/>
      <c r="F27" s="193"/>
      <c r="G27" s="193"/>
      <c r="H27" s="193"/>
      <c r="I27" s="193"/>
      <c r="J27" s="193"/>
      <c r="K27" s="193"/>
      <c r="L27" s="193"/>
      <c r="M27" s="214"/>
    </row>
    <row r="28" spans="2:21" ht="11.9" customHeight="1">
      <c r="D28" s="193"/>
      <c r="E28" s="193"/>
      <c r="F28" s="193"/>
      <c r="G28" s="193"/>
      <c r="H28" s="193"/>
      <c r="I28" s="193"/>
      <c r="J28" s="193"/>
      <c r="K28" s="193"/>
      <c r="L28" s="193"/>
      <c r="M28" s="214"/>
    </row>
    <row r="29" spans="2:21" ht="11.9" customHeight="1">
      <c r="M29" s="214"/>
      <c r="N29" s="214"/>
      <c r="O29" s="214"/>
      <c r="P29" s="214"/>
      <c r="Q29" s="214"/>
      <c r="R29" s="214"/>
      <c r="S29" s="214"/>
      <c r="T29" s="214"/>
      <c r="U29" s="214"/>
    </row>
    <row r="30" spans="2:21" ht="11.9" customHeight="1">
      <c r="B30" s="183" t="s">
        <v>998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</row>
    <row r="31" spans="2:21" ht="101.9" customHeight="1">
      <c r="C31" s="191" t="s">
        <v>987</v>
      </c>
      <c r="D31" s="186" t="s">
        <v>999</v>
      </c>
      <c r="E31" s="194" t="s">
        <v>1000</v>
      </c>
      <c r="F31" s="186" t="s">
        <v>1001</v>
      </c>
      <c r="G31" s="186" t="s">
        <v>1002</v>
      </c>
      <c r="H31" s="186" t="s">
        <v>1003</v>
      </c>
      <c r="I31" s="186" t="s">
        <v>1004</v>
      </c>
      <c r="J31" s="186" t="s">
        <v>1005</v>
      </c>
      <c r="K31" s="186" t="s">
        <v>1006</v>
      </c>
      <c r="L31" s="186" t="s">
        <v>1007</v>
      </c>
    </row>
    <row r="32" spans="2:21" ht="11.9" customHeight="1">
      <c r="C32" s="192">
        <f>+結果入力表!$E$709</f>
        <v>0</v>
      </c>
      <c r="D32" s="188">
        <f>+結果入力表!Q707</f>
        <v>0</v>
      </c>
      <c r="E32" s="188">
        <f>+結果入力表!R707</f>
        <v>0</v>
      </c>
      <c r="F32" s="188">
        <f>+結果入力表!S707</f>
        <v>0</v>
      </c>
      <c r="G32" s="188">
        <f>+結果入力表!T707</f>
        <v>0</v>
      </c>
      <c r="H32" s="188">
        <f>+結果入力表!U707</f>
        <v>0</v>
      </c>
      <c r="I32" s="188">
        <f>+結果入力表!V707</f>
        <v>0</v>
      </c>
      <c r="J32" s="188">
        <f>+結果入力表!W707</f>
        <v>0</v>
      </c>
      <c r="K32" s="188">
        <f>+結果入力表!X707</f>
        <v>0</v>
      </c>
      <c r="L32" s="188">
        <f>+結果入力表!Y707</f>
        <v>0</v>
      </c>
    </row>
    <row r="33" spans="2:20" ht="11.9" customHeight="1">
      <c r="D33" s="190" t="e">
        <f>+D32/$C32</f>
        <v>#DIV/0!</v>
      </c>
      <c r="E33" s="190" t="e">
        <f t="shared" ref="E33:K33" si="1">+E32/$C32</f>
        <v>#DIV/0!</v>
      </c>
      <c r="F33" s="190" t="e">
        <f t="shared" si="1"/>
        <v>#DIV/0!</v>
      </c>
      <c r="G33" s="190" t="e">
        <f t="shared" si="1"/>
        <v>#DIV/0!</v>
      </c>
      <c r="H33" s="190" t="e">
        <f t="shared" si="1"/>
        <v>#DIV/0!</v>
      </c>
      <c r="I33" s="190" t="e">
        <f t="shared" si="1"/>
        <v>#DIV/0!</v>
      </c>
      <c r="J33" s="190" t="e">
        <f t="shared" si="1"/>
        <v>#DIV/0!</v>
      </c>
      <c r="K33" s="190" t="e">
        <f t="shared" si="1"/>
        <v>#DIV/0!</v>
      </c>
      <c r="L33" s="190" t="e">
        <f>+L32/$C32</f>
        <v>#DIV/0!</v>
      </c>
    </row>
    <row r="34" spans="2:20" ht="11.9" customHeight="1">
      <c r="D34" s="195"/>
      <c r="E34" s="195"/>
      <c r="F34" s="195"/>
      <c r="G34" s="195"/>
      <c r="H34" s="195"/>
      <c r="I34" s="195"/>
      <c r="J34" s="195"/>
      <c r="K34" s="195"/>
      <c r="L34" s="195"/>
      <c r="M34" s="215"/>
      <c r="N34" s="215"/>
      <c r="O34" s="215"/>
      <c r="P34" s="215"/>
      <c r="Q34" s="215"/>
      <c r="R34" s="215"/>
      <c r="S34" s="215"/>
      <c r="T34" s="215"/>
    </row>
    <row r="35" spans="2:20" ht="11.9" customHeight="1">
      <c r="B35" s="27" t="s">
        <v>997</v>
      </c>
      <c r="D35" s="193"/>
      <c r="E35" s="193"/>
      <c r="F35" s="193"/>
      <c r="G35" s="193"/>
      <c r="H35" s="193"/>
      <c r="I35" s="193"/>
      <c r="J35" s="193"/>
      <c r="K35" s="193"/>
      <c r="L35" s="193"/>
      <c r="M35" s="215"/>
    </row>
    <row r="36" spans="2:20" ht="11.9" customHeight="1">
      <c r="D36" s="193"/>
      <c r="E36" s="193"/>
      <c r="F36" s="193"/>
      <c r="G36" s="193"/>
      <c r="H36" s="193"/>
      <c r="I36" s="193"/>
      <c r="J36" s="193"/>
      <c r="K36" s="193"/>
      <c r="L36" s="193"/>
      <c r="M36" s="215"/>
    </row>
    <row r="37" spans="2:20" ht="11.9" customHeight="1">
      <c r="D37" s="193"/>
      <c r="E37" s="193"/>
      <c r="F37" s="193"/>
      <c r="G37" s="193"/>
      <c r="H37" s="193"/>
      <c r="I37" s="193"/>
      <c r="J37" s="193"/>
      <c r="K37" s="193"/>
      <c r="L37" s="193"/>
      <c r="M37" s="215"/>
    </row>
    <row r="38" spans="2:20" ht="11.9" customHeight="1">
      <c r="D38" s="193"/>
      <c r="E38" s="193"/>
      <c r="F38" s="193"/>
      <c r="G38" s="193"/>
      <c r="H38" s="193"/>
      <c r="I38" s="193"/>
      <c r="J38" s="193"/>
      <c r="K38" s="193"/>
      <c r="L38" s="193"/>
      <c r="M38" s="215"/>
    </row>
    <row r="39" spans="2:20" ht="11.9" customHeight="1">
      <c r="D39" s="193"/>
      <c r="E39" s="193"/>
      <c r="F39" s="193"/>
      <c r="G39" s="193"/>
      <c r="H39" s="193"/>
      <c r="I39" s="193"/>
      <c r="J39" s="193"/>
      <c r="K39" s="193"/>
      <c r="L39" s="193"/>
      <c r="M39" s="215"/>
    </row>
    <row r="40" spans="2:20" ht="11.9" customHeight="1">
      <c r="D40" s="193"/>
      <c r="E40" s="193"/>
      <c r="F40" s="193"/>
      <c r="G40" s="193"/>
      <c r="H40" s="193"/>
      <c r="I40" s="193"/>
      <c r="J40" s="193"/>
      <c r="K40" s="193"/>
      <c r="L40" s="193"/>
      <c r="M40" s="215"/>
    </row>
    <row r="41" spans="2:20" ht="11.9" customHeight="1">
      <c r="D41" s="193"/>
      <c r="E41" s="193"/>
      <c r="F41" s="193"/>
      <c r="G41" s="193"/>
      <c r="H41" s="193"/>
      <c r="I41" s="193"/>
      <c r="J41" s="193"/>
      <c r="K41" s="193"/>
      <c r="L41" s="193"/>
      <c r="M41" s="215"/>
    </row>
    <row r="42" spans="2:20" ht="11.9" customHeight="1">
      <c r="D42" s="193"/>
      <c r="E42" s="193"/>
      <c r="F42" s="193"/>
      <c r="G42" s="193"/>
      <c r="H42" s="193"/>
      <c r="I42" s="193"/>
      <c r="J42" s="193"/>
      <c r="K42" s="193"/>
      <c r="L42" s="193"/>
      <c r="M42" s="215"/>
    </row>
    <row r="43" spans="2:20" ht="11.9" customHeight="1">
      <c r="D43" s="193"/>
      <c r="E43" s="193"/>
      <c r="F43" s="193"/>
      <c r="G43" s="193"/>
      <c r="H43" s="193"/>
      <c r="I43" s="193"/>
      <c r="J43" s="193"/>
      <c r="K43" s="193"/>
      <c r="L43" s="193"/>
      <c r="M43" s="215"/>
    </row>
    <row r="44" spans="2:20" ht="11.9" customHeight="1">
      <c r="M44" s="215"/>
    </row>
    <row r="45" spans="2:20" ht="11.9" customHeight="1">
      <c r="B45" s="183" t="s">
        <v>1008</v>
      </c>
      <c r="C45" s="183"/>
      <c r="D45" s="183"/>
      <c r="E45" s="183"/>
      <c r="F45" s="183"/>
      <c r="G45" s="183"/>
      <c r="H45" s="183"/>
      <c r="I45" s="183"/>
      <c r="M45" s="27"/>
      <c r="N45" s="27"/>
    </row>
    <row r="46" spans="2:20" ht="28.55" customHeight="1">
      <c r="C46" s="184" t="s">
        <v>974</v>
      </c>
      <c r="D46" s="191" t="s">
        <v>1009</v>
      </c>
      <c r="E46" s="191" t="s">
        <v>1010</v>
      </c>
      <c r="F46" s="191" t="s">
        <v>1011</v>
      </c>
      <c r="G46" s="191" t="s">
        <v>1012</v>
      </c>
      <c r="H46" s="191" t="s">
        <v>1013</v>
      </c>
      <c r="I46" s="191" t="s">
        <v>1014</v>
      </c>
      <c r="K46" s="27" t="s">
        <v>979</v>
      </c>
      <c r="M46" s="216" t="s">
        <v>1015</v>
      </c>
      <c r="N46" s="203"/>
    </row>
    <row r="47" spans="2:20" ht="11.9" customHeight="1">
      <c r="B47" s="27" t="s">
        <v>1016</v>
      </c>
      <c r="C47" s="187">
        <f>SUM(D47:I47)</f>
        <v>0</v>
      </c>
      <c r="D47" s="188">
        <f>+結果入力表!AA707</f>
        <v>0</v>
      </c>
      <c r="E47" s="188">
        <f>+結果入力表!AA708</f>
        <v>0</v>
      </c>
      <c r="F47" s="188">
        <f>+結果入力表!AA709</f>
        <v>0</v>
      </c>
      <c r="G47" s="188">
        <f>+結果入力表!AA710</f>
        <v>0</v>
      </c>
      <c r="H47" s="188">
        <f>+結果入力表!AA711</f>
        <v>0</v>
      </c>
      <c r="I47" s="188">
        <f>+結果入力表!AA712</f>
        <v>0</v>
      </c>
      <c r="K47" s="189">
        <f>+結果入力表!AA714</f>
        <v>700</v>
      </c>
      <c r="M47" s="203">
        <f>D47+E47+F47</f>
        <v>0</v>
      </c>
      <c r="N47" s="200" t="e">
        <f>M47/C47</f>
        <v>#DIV/0!</v>
      </c>
    </row>
    <row r="48" spans="2:20" ht="11.9" customHeight="1">
      <c r="D48" s="190" t="e">
        <f t="shared" ref="D48:I48" si="2">+D47/$C47</f>
        <v>#DIV/0!</v>
      </c>
      <c r="E48" s="190" t="e">
        <f t="shared" si="2"/>
        <v>#DIV/0!</v>
      </c>
      <c r="F48" s="190" t="e">
        <f t="shared" si="2"/>
        <v>#DIV/0!</v>
      </c>
      <c r="G48" s="190" t="e">
        <f t="shared" si="2"/>
        <v>#DIV/0!</v>
      </c>
      <c r="H48" s="190" t="e">
        <f t="shared" si="2"/>
        <v>#DIV/0!</v>
      </c>
      <c r="I48" s="190" t="e">
        <f t="shared" si="2"/>
        <v>#DIV/0!</v>
      </c>
      <c r="M48" s="203"/>
      <c r="N48" s="200"/>
    </row>
    <row r="49" spans="2:14" ht="11.9" customHeight="1">
      <c r="B49" s="27" t="s">
        <v>1017</v>
      </c>
      <c r="C49" s="187">
        <f>SUM(D49:I49)</f>
        <v>0</v>
      </c>
      <c r="D49" s="188">
        <f>+結果入力表!AB707</f>
        <v>0</v>
      </c>
      <c r="E49" s="188">
        <f>+結果入力表!AB708</f>
        <v>0</v>
      </c>
      <c r="F49" s="188">
        <f>+結果入力表!AB709</f>
        <v>0</v>
      </c>
      <c r="G49" s="188">
        <f>+結果入力表!AB710</f>
        <v>0</v>
      </c>
      <c r="H49" s="188">
        <f>+結果入力表!AB711</f>
        <v>0</v>
      </c>
      <c r="I49" s="188">
        <f>+結果入力表!AB712</f>
        <v>0</v>
      </c>
      <c r="K49" s="189">
        <f>+結果入力表!AB714</f>
        <v>700</v>
      </c>
      <c r="M49" s="203">
        <f>D49+E49+F49</f>
        <v>0</v>
      </c>
      <c r="N49" s="200" t="e">
        <f>M49/C49</f>
        <v>#DIV/0!</v>
      </c>
    </row>
    <row r="50" spans="2:14" ht="11.9" customHeight="1">
      <c r="D50" s="190" t="e">
        <f t="shared" ref="D50:I50" si="3">+D49/$C49</f>
        <v>#DIV/0!</v>
      </c>
      <c r="E50" s="190" t="e">
        <f t="shared" si="3"/>
        <v>#DIV/0!</v>
      </c>
      <c r="F50" s="190" t="e">
        <f t="shared" si="3"/>
        <v>#DIV/0!</v>
      </c>
      <c r="G50" s="190" t="e">
        <f t="shared" si="3"/>
        <v>#DIV/0!</v>
      </c>
      <c r="H50" s="190" t="e">
        <f t="shared" si="3"/>
        <v>#DIV/0!</v>
      </c>
      <c r="I50" s="190" t="e">
        <f t="shared" si="3"/>
        <v>#DIV/0!</v>
      </c>
      <c r="M50" s="203"/>
      <c r="N50" s="200"/>
    </row>
    <row r="51" spans="2:14" ht="11.9" customHeight="1">
      <c r="B51" s="27" t="s">
        <v>1018</v>
      </c>
      <c r="C51" s="187">
        <f>SUM(D51:I51)</f>
        <v>0</v>
      </c>
      <c r="D51" s="188">
        <f>+結果入力表!AC707</f>
        <v>0</v>
      </c>
      <c r="E51" s="188">
        <f>+結果入力表!AC708</f>
        <v>0</v>
      </c>
      <c r="F51" s="188">
        <f>+結果入力表!AC709</f>
        <v>0</v>
      </c>
      <c r="G51" s="188">
        <f>+結果入力表!AC710</f>
        <v>0</v>
      </c>
      <c r="H51" s="188">
        <f>+結果入力表!AC711</f>
        <v>0</v>
      </c>
      <c r="I51" s="188">
        <f>+結果入力表!AC712</f>
        <v>0</v>
      </c>
      <c r="K51" s="189">
        <f>+結果入力表!AC714</f>
        <v>700</v>
      </c>
      <c r="M51" s="203">
        <f>D51+E51+F51</f>
        <v>0</v>
      </c>
      <c r="N51" s="200" t="e">
        <f>M51/C51</f>
        <v>#DIV/0!</v>
      </c>
    </row>
    <row r="52" spans="2:14" ht="11.9" customHeight="1">
      <c r="D52" s="190" t="e">
        <f t="shared" ref="D52:I52" si="4">+D51/$C51</f>
        <v>#DIV/0!</v>
      </c>
      <c r="E52" s="190" t="e">
        <f t="shared" si="4"/>
        <v>#DIV/0!</v>
      </c>
      <c r="F52" s="190" t="e">
        <f t="shared" si="4"/>
        <v>#DIV/0!</v>
      </c>
      <c r="G52" s="190" t="e">
        <f t="shared" si="4"/>
        <v>#DIV/0!</v>
      </c>
      <c r="H52" s="190" t="e">
        <f t="shared" si="4"/>
        <v>#DIV/0!</v>
      </c>
      <c r="I52" s="190" t="e">
        <f t="shared" si="4"/>
        <v>#DIV/0!</v>
      </c>
      <c r="M52" s="203"/>
      <c r="N52" s="200"/>
    </row>
    <row r="53" spans="2:14" ht="11.9" customHeight="1">
      <c r="B53" s="27" t="s">
        <v>1019</v>
      </c>
      <c r="C53" s="187">
        <f>SUM(D53:I53)</f>
        <v>0</v>
      </c>
      <c r="D53" s="188">
        <f>+結果入力表!AD707</f>
        <v>0</v>
      </c>
      <c r="E53" s="188">
        <f>+結果入力表!AD708</f>
        <v>0</v>
      </c>
      <c r="F53" s="188">
        <f>+結果入力表!AD709</f>
        <v>0</v>
      </c>
      <c r="G53" s="188">
        <f>+結果入力表!AD710</f>
        <v>0</v>
      </c>
      <c r="H53" s="188">
        <f>+結果入力表!AD711</f>
        <v>0</v>
      </c>
      <c r="I53" s="188">
        <f>+結果入力表!AD712</f>
        <v>0</v>
      </c>
      <c r="K53" s="189">
        <f>+結果入力表!AD714</f>
        <v>700</v>
      </c>
      <c r="M53" s="203">
        <f>D53+E53+F53</f>
        <v>0</v>
      </c>
      <c r="N53" s="200" t="e">
        <f>M53/C53</f>
        <v>#DIV/0!</v>
      </c>
    </row>
    <row r="54" spans="2:14" ht="11.9" customHeight="1">
      <c r="D54" s="190" t="e">
        <f t="shared" ref="D54:I54" si="5">+D53/$C53</f>
        <v>#DIV/0!</v>
      </c>
      <c r="E54" s="190" t="e">
        <f t="shared" si="5"/>
        <v>#DIV/0!</v>
      </c>
      <c r="F54" s="190" t="e">
        <f t="shared" si="5"/>
        <v>#DIV/0!</v>
      </c>
      <c r="G54" s="190" t="e">
        <f t="shared" si="5"/>
        <v>#DIV/0!</v>
      </c>
      <c r="H54" s="190" t="e">
        <f t="shared" si="5"/>
        <v>#DIV/0!</v>
      </c>
      <c r="I54" s="190" t="e">
        <f t="shared" si="5"/>
        <v>#DIV/0!</v>
      </c>
      <c r="M54" s="203"/>
      <c r="N54" s="200"/>
    </row>
    <row r="55" spans="2:14" ht="11.9" customHeight="1">
      <c r="B55" s="196" t="s">
        <v>1020</v>
      </c>
      <c r="C55" s="187">
        <f>SUM(D55:I55)</f>
        <v>0</v>
      </c>
      <c r="D55" s="188">
        <f>+結果入力表!AE707</f>
        <v>0</v>
      </c>
      <c r="E55" s="188">
        <f>+結果入力表!AE708</f>
        <v>0</v>
      </c>
      <c r="F55" s="188">
        <f>+結果入力表!AE709</f>
        <v>0</v>
      </c>
      <c r="G55" s="188">
        <f>+結果入力表!AE710</f>
        <v>0</v>
      </c>
      <c r="H55" s="188">
        <f>+結果入力表!AE711</f>
        <v>0</v>
      </c>
      <c r="I55" s="188">
        <f>+結果入力表!AE712</f>
        <v>0</v>
      </c>
      <c r="K55" s="189">
        <f>+結果入力表!AE714</f>
        <v>700</v>
      </c>
      <c r="M55" s="203">
        <f>D55+E55+F55</f>
        <v>0</v>
      </c>
      <c r="N55" s="200" t="e">
        <f>M55/C55</f>
        <v>#DIV/0!</v>
      </c>
    </row>
    <row r="56" spans="2:14" ht="11.9" customHeight="1">
      <c r="D56" s="190" t="e">
        <f t="shared" ref="D56:I56" si="6">+D55/$C55</f>
        <v>#DIV/0!</v>
      </c>
      <c r="E56" s="190" t="e">
        <f t="shared" si="6"/>
        <v>#DIV/0!</v>
      </c>
      <c r="F56" s="190" t="e">
        <f t="shared" si="6"/>
        <v>#DIV/0!</v>
      </c>
      <c r="G56" s="190" t="e">
        <f t="shared" si="6"/>
        <v>#DIV/0!</v>
      </c>
      <c r="H56" s="190" t="e">
        <f t="shared" si="6"/>
        <v>#DIV/0!</v>
      </c>
      <c r="I56" s="190" t="e">
        <f t="shared" si="6"/>
        <v>#DIV/0!</v>
      </c>
      <c r="M56" s="203"/>
      <c r="N56" s="203"/>
    </row>
    <row r="57" spans="2:14" ht="11.9" customHeight="1">
      <c r="D57" s="195"/>
      <c r="E57" s="195"/>
      <c r="F57" s="195"/>
      <c r="G57" s="195"/>
      <c r="H57" s="195"/>
      <c r="I57" s="195"/>
      <c r="M57" s="27"/>
      <c r="N57" s="27"/>
    </row>
    <row r="58" spans="2:14" ht="11.9" customHeight="1">
      <c r="B58" s="183" t="s">
        <v>1021</v>
      </c>
      <c r="C58" s="183"/>
      <c r="D58" s="183"/>
      <c r="E58" s="183"/>
      <c r="F58" s="183"/>
      <c r="G58" s="183"/>
      <c r="H58" s="183"/>
      <c r="I58" s="183"/>
      <c r="J58" s="183"/>
      <c r="M58" s="27"/>
      <c r="N58" s="27"/>
    </row>
    <row r="59" spans="2:14" ht="24.3" customHeight="1">
      <c r="C59" s="184" t="s">
        <v>974</v>
      </c>
      <c r="D59" s="191" t="s">
        <v>1022</v>
      </c>
      <c r="E59" s="191" t="s">
        <v>1010</v>
      </c>
      <c r="F59" s="191" t="s">
        <v>1011</v>
      </c>
      <c r="G59" s="191" t="s">
        <v>1023</v>
      </c>
      <c r="H59" s="191" t="s">
        <v>1012</v>
      </c>
      <c r="I59" s="191" t="s">
        <v>1013</v>
      </c>
      <c r="J59" s="191" t="s">
        <v>1024</v>
      </c>
      <c r="L59" s="27" t="s">
        <v>979</v>
      </c>
      <c r="M59" s="216" t="s">
        <v>1015</v>
      </c>
      <c r="N59" s="203"/>
    </row>
    <row r="60" spans="2:14" ht="11.9" customHeight="1">
      <c r="B60" s="27" t="s">
        <v>1025</v>
      </c>
      <c r="C60" s="187">
        <f>SUM(D60:J60)</f>
        <v>0</v>
      </c>
      <c r="D60" s="188">
        <f>+結果入力表!AF707</f>
        <v>0</v>
      </c>
      <c r="E60" s="188">
        <f>+結果入力表!AF708</f>
        <v>0</v>
      </c>
      <c r="F60" s="188">
        <f>+結果入力表!AF709</f>
        <v>0</v>
      </c>
      <c r="G60" s="188">
        <f>+結果入力表!AF710</f>
        <v>0</v>
      </c>
      <c r="H60" s="188">
        <f>+結果入力表!AF711</f>
        <v>0</v>
      </c>
      <c r="I60" s="188">
        <f>+結果入力表!AF712</f>
        <v>0</v>
      </c>
      <c r="J60" s="188">
        <f>+結果入力表!AF713</f>
        <v>0</v>
      </c>
      <c r="L60" s="189">
        <f>+結果入力表!AF714</f>
        <v>700</v>
      </c>
      <c r="M60" s="203">
        <f>D60+E60+F60</f>
        <v>0</v>
      </c>
      <c r="N60" s="200" t="e">
        <f>M60/C60</f>
        <v>#DIV/0!</v>
      </c>
    </row>
    <row r="61" spans="2:14" ht="11.9" customHeight="1">
      <c r="D61" s="190" t="e">
        <f t="shared" ref="D61:J61" si="7">+D60/$C60</f>
        <v>#DIV/0!</v>
      </c>
      <c r="E61" s="190" t="e">
        <f t="shared" si="7"/>
        <v>#DIV/0!</v>
      </c>
      <c r="F61" s="190" t="e">
        <f t="shared" si="7"/>
        <v>#DIV/0!</v>
      </c>
      <c r="G61" s="190" t="e">
        <f t="shared" si="7"/>
        <v>#DIV/0!</v>
      </c>
      <c r="H61" s="190" t="e">
        <f t="shared" si="7"/>
        <v>#DIV/0!</v>
      </c>
      <c r="I61" s="190" t="e">
        <f t="shared" si="7"/>
        <v>#DIV/0!</v>
      </c>
      <c r="J61" s="190" t="e">
        <f t="shared" si="7"/>
        <v>#DIV/0!</v>
      </c>
      <c r="M61" s="203"/>
      <c r="N61" s="203"/>
    </row>
    <row r="62" spans="2:14" ht="11.9" customHeight="1">
      <c r="B62" s="27" t="s">
        <v>1026</v>
      </c>
      <c r="C62" s="187">
        <f>SUM(D62:J62)</f>
        <v>0</v>
      </c>
      <c r="D62" s="188">
        <f>+結果入力表!AG707</f>
        <v>0</v>
      </c>
      <c r="E62" s="188">
        <f>+結果入力表!AG708</f>
        <v>0</v>
      </c>
      <c r="F62" s="188">
        <f>+結果入力表!AG709</f>
        <v>0</v>
      </c>
      <c r="G62" s="188">
        <f>+結果入力表!AG710</f>
        <v>0</v>
      </c>
      <c r="H62" s="188">
        <f>+結果入力表!AG711</f>
        <v>0</v>
      </c>
      <c r="I62" s="188">
        <f>+結果入力表!AG712</f>
        <v>0</v>
      </c>
      <c r="J62" s="188">
        <f>+結果入力表!AG713</f>
        <v>0</v>
      </c>
      <c r="L62" s="189">
        <f>+結果入力表!AG714</f>
        <v>700</v>
      </c>
      <c r="M62" s="203">
        <f>D62+E62+F62</f>
        <v>0</v>
      </c>
      <c r="N62" s="200" t="e">
        <f>M62/C62</f>
        <v>#DIV/0!</v>
      </c>
    </row>
    <row r="63" spans="2:14" ht="11.9" customHeight="1">
      <c r="D63" s="190" t="e">
        <f t="shared" ref="D63:J63" si="8">+D62/$C62</f>
        <v>#DIV/0!</v>
      </c>
      <c r="E63" s="190" t="e">
        <f t="shared" si="8"/>
        <v>#DIV/0!</v>
      </c>
      <c r="F63" s="190" t="e">
        <f t="shared" si="8"/>
        <v>#DIV/0!</v>
      </c>
      <c r="G63" s="190" t="e">
        <f t="shared" si="8"/>
        <v>#DIV/0!</v>
      </c>
      <c r="H63" s="190" t="e">
        <f t="shared" si="8"/>
        <v>#DIV/0!</v>
      </c>
      <c r="I63" s="190" t="e">
        <f t="shared" si="8"/>
        <v>#DIV/0!</v>
      </c>
      <c r="J63" s="190" t="e">
        <f t="shared" si="8"/>
        <v>#DIV/0!</v>
      </c>
      <c r="M63" s="203"/>
      <c r="N63" s="203"/>
    </row>
    <row r="64" spans="2:14" ht="11.9" customHeight="1">
      <c r="B64" s="27" t="s">
        <v>1027</v>
      </c>
      <c r="C64" s="187">
        <f>SUM(D64:J64)</f>
        <v>0</v>
      </c>
      <c r="D64" s="188">
        <f>+結果入力表!AH707</f>
        <v>0</v>
      </c>
      <c r="E64" s="188">
        <f>+結果入力表!AH708</f>
        <v>0</v>
      </c>
      <c r="F64" s="188">
        <f>+結果入力表!AH709</f>
        <v>0</v>
      </c>
      <c r="G64" s="188">
        <f>+結果入力表!AH710</f>
        <v>0</v>
      </c>
      <c r="H64" s="188">
        <f>+結果入力表!AH711</f>
        <v>0</v>
      </c>
      <c r="I64" s="188">
        <f>+結果入力表!AH712</f>
        <v>0</v>
      </c>
      <c r="J64" s="188">
        <f>+結果入力表!AH713</f>
        <v>0</v>
      </c>
      <c r="L64" s="189">
        <f>+結果入力表!AH714</f>
        <v>700</v>
      </c>
      <c r="M64" s="203">
        <f>D64+E64+F64</f>
        <v>0</v>
      </c>
      <c r="N64" s="200" t="e">
        <f>M64/C64</f>
        <v>#DIV/0!</v>
      </c>
    </row>
    <row r="65" spans="2:14" ht="11.9" customHeight="1">
      <c r="D65" s="190" t="e">
        <f t="shared" ref="D65:J65" si="9">+D64/$C64</f>
        <v>#DIV/0!</v>
      </c>
      <c r="E65" s="190" t="e">
        <f t="shared" si="9"/>
        <v>#DIV/0!</v>
      </c>
      <c r="F65" s="190" t="e">
        <f t="shared" si="9"/>
        <v>#DIV/0!</v>
      </c>
      <c r="G65" s="190" t="e">
        <f t="shared" si="9"/>
        <v>#DIV/0!</v>
      </c>
      <c r="H65" s="190" t="e">
        <f t="shared" si="9"/>
        <v>#DIV/0!</v>
      </c>
      <c r="I65" s="190" t="e">
        <f t="shared" si="9"/>
        <v>#DIV/0!</v>
      </c>
      <c r="J65" s="190" t="e">
        <f t="shared" si="9"/>
        <v>#DIV/0!</v>
      </c>
      <c r="M65" s="203"/>
      <c r="N65" s="203"/>
    </row>
    <row r="66" spans="2:14" ht="11.9" customHeight="1">
      <c r="B66" s="27" t="s">
        <v>1028</v>
      </c>
      <c r="C66" s="187">
        <f>SUM(D66:J66)</f>
        <v>0</v>
      </c>
      <c r="D66" s="188">
        <f>+結果入力表!AI707</f>
        <v>0</v>
      </c>
      <c r="E66" s="188">
        <f>+結果入力表!AI708</f>
        <v>0</v>
      </c>
      <c r="F66" s="188">
        <f>+結果入力表!AI709</f>
        <v>0</v>
      </c>
      <c r="G66" s="188">
        <f>+結果入力表!AI710</f>
        <v>0</v>
      </c>
      <c r="H66" s="188">
        <f>+結果入力表!AI711</f>
        <v>0</v>
      </c>
      <c r="I66" s="188">
        <f>+結果入力表!AI712</f>
        <v>0</v>
      </c>
      <c r="J66" s="188">
        <f>+結果入力表!AI713</f>
        <v>0</v>
      </c>
      <c r="L66" s="189">
        <f>+結果入力表!AI714</f>
        <v>700</v>
      </c>
      <c r="M66" s="203">
        <f>D66+E66+F66</f>
        <v>0</v>
      </c>
      <c r="N66" s="200" t="e">
        <f>M66/C66</f>
        <v>#DIV/0!</v>
      </c>
    </row>
    <row r="67" spans="2:14" ht="11.9" customHeight="1">
      <c r="D67" s="190" t="e">
        <f t="shared" ref="D67:J67" si="10">+D66/$C66</f>
        <v>#DIV/0!</v>
      </c>
      <c r="E67" s="190" t="e">
        <f t="shared" si="10"/>
        <v>#DIV/0!</v>
      </c>
      <c r="F67" s="190" t="e">
        <f t="shared" si="10"/>
        <v>#DIV/0!</v>
      </c>
      <c r="G67" s="190" t="e">
        <f t="shared" si="10"/>
        <v>#DIV/0!</v>
      </c>
      <c r="H67" s="190" t="e">
        <f t="shared" si="10"/>
        <v>#DIV/0!</v>
      </c>
      <c r="I67" s="190" t="e">
        <f t="shared" si="10"/>
        <v>#DIV/0!</v>
      </c>
      <c r="J67" s="190" t="e">
        <f t="shared" si="10"/>
        <v>#DIV/0!</v>
      </c>
      <c r="M67" s="203"/>
      <c r="N67" s="203"/>
    </row>
    <row r="68" spans="2:14" ht="11.9" customHeight="1">
      <c r="B68" s="27" t="s">
        <v>1029</v>
      </c>
      <c r="C68" s="187">
        <f>SUM(D68:J68)</f>
        <v>0</v>
      </c>
      <c r="D68" s="188">
        <f>+結果入力表!AJ707</f>
        <v>0</v>
      </c>
      <c r="E68" s="188">
        <f>+結果入力表!AJ708</f>
        <v>0</v>
      </c>
      <c r="F68" s="188">
        <f>+結果入力表!AJ709</f>
        <v>0</v>
      </c>
      <c r="G68" s="188">
        <f>+結果入力表!AJ710</f>
        <v>0</v>
      </c>
      <c r="H68" s="188">
        <f>+結果入力表!AJ711</f>
        <v>0</v>
      </c>
      <c r="I68" s="188">
        <f>+結果入力表!AJ712</f>
        <v>0</v>
      </c>
      <c r="J68" s="188">
        <f>+結果入力表!AJ713</f>
        <v>0</v>
      </c>
      <c r="L68" s="189">
        <f>+結果入力表!AJ714</f>
        <v>700</v>
      </c>
      <c r="M68" s="203">
        <f>D68+E68+F68</f>
        <v>0</v>
      </c>
      <c r="N68" s="200" t="e">
        <f>M68/C68</f>
        <v>#DIV/0!</v>
      </c>
    </row>
    <row r="69" spans="2:14" ht="11.9" customHeight="1">
      <c r="D69" s="190" t="e">
        <f t="shared" ref="D69:J69" si="11">+D68/$C68</f>
        <v>#DIV/0!</v>
      </c>
      <c r="E69" s="190" t="e">
        <f t="shared" si="11"/>
        <v>#DIV/0!</v>
      </c>
      <c r="F69" s="190" t="e">
        <f t="shared" si="11"/>
        <v>#DIV/0!</v>
      </c>
      <c r="G69" s="190" t="e">
        <f t="shared" si="11"/>
        <v>#DIV/0!</v>
      </c>
      <c r="H69" s="190" t="e">
        <f t="shared" si="11"/>
        <v>#DIV/0!</v>
      </c>
      <c r="I69" s="190" t="e">
        <f t="shared" si="11"/>
        <v>#DIV/0!</v>
      </c>
      <c r="J69" s="190" t="e">
        <f t="shared" si="11"/>
        <v>#DIV/0!</v>
      </c>
      <c r="M69" s="203"/>
      <c r="N69" s="203"/>
    </row>
    <row r="70" spans="2:14" ht="11.9" customHeight="1">
      <c r="B70" s="27" t="s">
        <v>1030</v>
      </c>
      <c r="C70" s="187">
        <f>SUM(D70:J70)</f>
        <v>0</v>
      </c>
      <c r="D70" s="188">
        <f>+結果入力表!AK707</f>
        <v>0</v>
      </c>
      <c r="E70" s="188">
        <f>+結果入力表!AK708</f>
        <v>0</v>
      </c>
      <c r="F70" s="188">
        <f>+結果入力表!AK709</f>
        <v>0</v>
      </c>
      <c r="G70" s="188">
        <f>+結果入力表!AK710</f>
        <v>0</v>
      </c>
      <c r="H70" s="188">
        <f>+結果入力表!AK711</f>
        <v>0</v>
      </c>
      <c r="I70" s="188">
        <f>+結果入力表!AK712</f>
        <v>0</v>
      </c>
      <c r="J70" s="188">
        <f>+結果入力表!AK713</f>
        <v>0</v>
      </c>
      <c r="L70" s="189">
        <f>+結果入力表!AK714</f>
        <v>700</v>
      </c>
      <c r="M70" s="203">
        <f>D70+E70+F70</f>
        <v>0</v>
      </c>
      <c r="N70" s="200" t="e">
        <f>M70/C70</f>
        <v>#DIV/0!</v>
      </c>
    </row>
    <row r="71" spans="2:14" ht="11.9" customHeight="1">
      <c r="D71" s="190" t="e">
        <f t="shared" ref="D71:J71" si="12">+D70/$C70</f>
        <v>#DIV/0!</v>
      </c>
      <c r="E71" s="190" t="e">
        <f t="shared" si="12"/>
        <v>#DIV/0!</v>
      </c>
      <c r="F71" s="190" t="e">
        <f t="shared" si="12"/>
        <v>#DIV/0!</v>
      </c>
      <c r="G71" s="190" t="e">
        <f t="shared" si="12"/>
        <v>#DIV/0!</v>
      </c>
      <c r="H71" s="190" t="e">
        <f t="shared" si="12"/>
        <v>#DIV/0!</v>
      </c>
      <c r="I71" s="190" t="e">
        <f t="shared" si="12"/>
        <v>#DIV/0!</v>
      </c>
      <c r="J71" s="190" t="e">
        <f t="shared" si="12"/>
        <v>#DIV/0!</v>
      </c>
      <c r="M71" s="203"/>
      <c r="N71" s="203"/>
    </row>
    <row r="72" spans="2:14" ht="11.9" customHeight="1">
      <c r="B72" s="27" t="s">
        <v>1031</v>
      </c>
      <c r="C72" s="187">
        <f>SUM(D72:J72)</f>
        <v>0</v>
      </c>
      <c r="D72" s="188">
        <f>+結果入力表!AL707</f>
        <v>0</v>
      </c>
      <c r="E72" s="188">
        <f>+結果入力表!AL708</f>
        <v>0</v>
      </c>
      <c r="F72" s="188">
        <f>+結果入力表!AL709</f>
        <v>0</v>
      </c>
      <c r="G72" s="188">
        <f>+結果入力表!AL710</f>
        <v>0</v>
      </c>
      <c r="H72" s="188">
        <f>+結果入力表!AL711</f>
        <v>0</v>
      </c>
      <c r="I72" s="188">
        <f>+結果入力表!AL712</f>
        <v>0</v>
      </c>
      <c r="J72" s="188">
        <f>+結果入力表!AL713</f>
        <v>0</v>
      </c>
      <c r="L72" s="189">
        <f>+結果入力表!AL714</f>
        <v>700</v>
      </c>
      <c r="M72" s="203">
        <f>D72+E72+F72</f>
        <v>0</v>
      </c>
      <c r="N72" s="200" t="e">
        <f>M72/C72</f>
        <v>#DIV/0!</v>
      </c>
    </row>
    <row r="73" spans="2:14" ht="11.9" customHeight="1">
      <c r="D73" s="190" t="e">
        <f t="shared" ref="D73:J73" si="13">+D72/$C72</f>
        <v>#DIV/0!</v>
      </c>
      <c r="E73" s="190" t="e">
        <f t="shared" si="13"/>
        <v>#DIV/0!</v>
      </c>
      <c r="F73" s="190" t="e">
        <f t="shared" si="13"/>
        <v>#DIV/0!</v>
      </c>
      <c r="G73" s="190" t="e">
        <f t="shared" si="13"/>
        <v>#DIV/0!</v>
      </c>
      <c r="H73" s="190" t="e">
        <f t="shared" si="13"/>
        <v>#DIV/0!</v>
      </c>
      <c r="I73" s="190" t="e">
        <f t="shared" si="13"/>
        <v>#DIV/0!</v>
      </c>
      <c r="J73" s="190" t="e">
        <f t="shared" si="13"/>
        <v>#DIV/0!</v>
      </c>
      <c r="M73" s="203"/>
      <c r="N73" s="203"/>
    </row>
    <row r="74" spans="2:14" ht="11.9" customHeight="1">
      <c r="B74" s="27" t="s">
        <v>1032</v>
      </c>
      <c r="C74" s="187">
        <f>SUM(D74:J74)</f>
        <v>0</v>
      </c>
      <c r="D74" s="188">
        <f>+結果入力表!AM707</f>
        <v>0</v>
      </c>
      <c r="E74" s="188">
        <f>+結果入力表!AM708</f>
        <v>0</v>
      </c>
      <c r="F74" s="188">
        <f>+結果入力表!AM709</f>
        <v>0</v>
      </c>
      <c r="G74" s="188">
        <f>+結果入力表!AM710</f>
        <v>0</v>
      </c>
      <c r="H74" s="188">
        <f>+結果入力表!AM711</f>
        <v>0</v>
      </c>
      <c r="I74" s="188">
        <f>+結果入力表!AM712</f>
        <v>0</v>
      </c>
      <c r="J74" s="188">
        <f>+結果入力表!AM713</f>
        <v>0</v>
      </c>
      <c r="L74" s="189">
        <f>+結果入力表!AM714</f>
        <v>700</v>
      </c>
      <c r="M74" s="203">
        <f>D74+E74+F74</f>
        <v>0</v>
      </c>
      <c r="N74" s="200" t="e">
        <f>M74/C74</f>
        <v>#DIV/0!</v>
      </c>
    </row>
    <row r="75" spans="2:14" ht="11.9" customHeight="1">
      <c r="D75" s="190" t="e">
        <f t="shared" ref="D75:J75" si="14">+D74/$C74</f>
        <v>#DIV/0!</v>
      </c>
      <c r="E75" s="190" t="e">
        <f t="shared" si="14"/>
        <v>#DIV/0!</v>
      </c>
      <c r="F75" s="190" t="e">
        <f t="shared" si="14"/>
        <v>#DIV/0!</v>
      </c>
      <c r="G75" s="190" t="e">
        <f t="shared" si="14"/>
        <v>#DIV/0!</v>
      </c>
      <c r="H75" s="190" t="e">
        <f t="shared" si="14"/>
        <v>#DIV/0!</v>
      </c>
      <c r="I75" s="190" t="e">
        <f t="shared" si="14"/>
        <v>#DIV/0!</v>
      </c>
      <c r="J75" s="190" t="e">
        <f t="shared" si="14"/>
        <v>#DIV/0!</v>
      </c>
      <c r="M75" s="203"/>
      <c r="N75" s="203"/>
    </row>
    <row r="76" spans="2:14" ht="11.9" customHeight="1">
      <c r="B76" s="27" t="s">
        <v>1033</v>
      </c>
      <c r="C76" s="187">
        <f>SUM(D76:J76)</f>
        <v>0</v>
      </c>
      <c r="D76" s="188">
        <f>+結果入力表!AN707</f>
        <v>0</v>
      </c>
      <c r="E76" s="188">
        <f>+結果入力表!AN708</f>
        <v>0</v>
      </c>
      <c r="F76" s="188">
        <f>+結果入力表!AN709</f>
        <v>0</v>
      </c>
      <c r="G76" s="188">
        <f>+結果入力表!AN710</f>
        <v>0</v>
      </c>
      <c r="H76" s="188">
        <f>+結果入力表!AN711</f>
        <v>0</v>
      </c>
      <c r="I76" s="188">
        <f>+結果入力表!AN712</f>
        <v>0</v>
      </c>
      <c r="J76" s="188">
        <f>+結果入力表!AN713</f>
        <v>0</v>
      </c>
      <c r="L76" s="189">
        <f>+結果入力表!AN714</f>
        <v>700</v>
      </c>
      <c r="M76" s="203">
        <f>D76+E76+F76</f>
        <v>0</v>
      </c>
      <c r="N76" s="200" t="e">
        <f>M76/C76</f>
        <v>#DIV/0!</v>
      </c>
    </row>
    <row r="77" spans="2:14" ht="11.9" customHeight="1">
      <c r="D77" s="190" t="e">
        <f t="shared" ref="D77:J77" si="15">+D76/$C76</f>
        <v>#DIV/0!</v>
      </c>
      <c r="E77" s="190" t="e">
        <f t="shared" si="15"/>
        <v>#DIV/0!</v>
      </c>
      <c r="F77" s="190" t="e">
        <f t="shared" si="15"/>
        <v>#DIV/0!</v>
      </c>
      <c r="G77" s="190" t="e">
        <f t="shared" si="15"/>
        <v>#DIV/0!</v>
      </c>
      <c r="H77" s="190" t="e">
        <f t="shared" si="15"/>
        <v>#DIV/0!</v>
      </c>
      <c r="I77" s="190" t="e">
        <f t="shared" si="15"/>
        <v>#DIV/0!</v>
      </c>
      <c r="J77" s="190" t="e">
        <f t="shared" si="15"/>
        <v>#DIV/0!</v>
      </c>
      <c r="M77" s="203"/>
      <c r="N77" s="203"/>
    </row>
    <row r="78" spans="2:14" ht="11.9" customHeight="1">
      <c r="B78" s="27" t="s">
        <v>1034</v>
      </c>
      <c r="C78" s="187">
        <f>SUM(D78:J78)</f>
        <v>0</v>
      </c>
      <c r="D78" s="188">
        <f>+結果入力表!AO707</f>
        <v>0</v>
      </c>
      <c r="E78" s="188">
        <f>+結果入力表!AO708</f>
        <v>0</v>
      </c>
      <c r="F78" s="188">
        <f>+結果入力表!AO709</f>
        <v>0</v>
      </c>
      <c r="G78" s="188">
        <f>+結果入力表!AO710</f>
        <v>0</v>
      </c>
      <c r="H78" s="188">
        <f>+結果入力表!AO711</f>
        <v>0</v>
      </c>
      <c r="I78" s="188">
        <f>+結果入力表!AO712</f>
        <v>0</v>
      </c>
      <c r="J78" s="188">
        <f>+結果入力表!AO713</f>
        <v>0</v>
      </c>
      <c r="L78" s="189">
        <f>+結果入力表!AO714</f>
        <v>700</v>
      </c>
      <c r="M78" s="203">
        <f>D78+E78+F78</f>
        <v>0</v>
      </c>
      <c r="N78" s="200" t="e">
        <f>M78/C78</f>
        <v>#DIV/0!</v>
      </c>
    </row>
    <row r="79" spans="2:14" ht="11.9" customHeight="1">
      <c r="D79" s="190" t="e">
        <f t="shared" ref="D79:J79" si="16">+D78/$C78</f>
        <v>#DIV/0!</v>
      </c>
      <c r="E79" s="190" t="e">
        <f t="shared" si="16"/>
        <v>#DIV/0!</v>
      </c>
      <c r="F79" s="190" t="e">
        <f t="shared" si="16"/>
        <v>#DIV/0!</v>
      </c>
      <c r="G79" s="190" t="e">
        <f t="shared" si="16"/>
        <v>#DIV/0!</v>
      </c>
      <c r="H79" s="190" t="e">
        <f t="shared" si="16"/>
        <v>#DIV/0!</v>
      </c>
      <c r="I79" s="190" t="e">
        <f t="shared" si="16"/>
        <v>#DIV/0!</v>
      </c>
      <c r="J79" s="190" t="e">
        <f t="shared" si="16"/>
        <v>#DIV/0!</v>
      </c>
      <c r="M79" s="203"/>
      <c r="N79" s="203"/>
    </row>
    <row r="80" spans="2:14" ht="11.9" customHeight="1">
      <c r="B80" s="27" t="s">
        <v>1035</v>
      </c>
      <c r="C80" s="187">
        <f>SUM(D80:J80)</f>
        <v>0</v>
      </c>
      <c r="D80" s="188">
        <f>+結果入力表!AP707</f>
        <v>0</v>
      </c>
      <c r="E80" s="188">
        <f>+結果入力表!AP708</f>
        <v>0</v>
      </c>
      <c r="F80" s="188">
        <f>+結果入力表!AP709</f>
        <v>0</v>
      </c>
      <c r="G80" s="188">
        <f>+結果入力表!AP710</f>
        <v>0</v>
      </c>
      <c r="H80" s="188">
        <f>+結果入力表!AP711</f>
        <v>0</v>
      </c>
      <c r="I80" s="188">
        <f>+結果入力表!AP712</f>
        <v>0</v>
      </c>
      <c r="J80" s="188">
        <f>+結果入力表!AP713</f>
        <v>0</v>
      </c>
      <c r="L80" s="189">
        <f>+結果入力表!AP714</f>
        <v>700</v>
      </c>
      <c r="M80" s="203">
        <f>D80+E80+F80</f>
        <v>0</v>
      </c>
      <c r="N80" s="200" t="e">
        <f>M80/C80</f>
        <v>#DIV/0!</v>
      </c>
    </row>
    <row r="81" spans="2:14" ht="11.9" customHeight="1">
      <c r="D81" s="190" t="e">
        <f t="shared" ref="D81:J81" si="17">+D80/$C80</f>
        <v>#DIV/0!</v>
      </c>
      <c r="E81" s="190" t="e">
        <f t="shared" si="17"/>
        <v>#DIV/0!</v>
      </c>
      <c r="F81" s="190" t="e">
        <f t="shared" si="17"/>
        <v>#DIV/0!</v>
      </c>
      <c r="G81" s="190" t="e">
        <f t="shared" si="17"/>
        <v>#DIV/0!</v>
      </c>
      <c r="H81" s="190" t="e">
        <f t="shared" si="17"/>
        <v>#DIV/0!</v>
      </c>
      <c r="I81" s="190" t="e">
        <f t="shared" si="17"/>
        <v>#DIV/0!</v>
      </c>
      <c r="J81" s="190" t="e">
        <f t="shared" si="17"/>
        <v>#DIV/0!</v>
      </c>
      <c r="M81" s="203"/>
      <c r="N81" s="203"/>
    </row>
    <row r="82" spans="2:14" ht="11.9" customHeight="1">
      <c r="M82" s="27"/>
      <c r="N82" s="27"/>
    </row>
    <row r="83" spans="2:14" ht="11.9" customHeight="1">
      <c r="B83" s="197" t="s">
        <v>1036</v>
      </c>
      <c r="C83" s="183"/>
      <c r="D83" s="183"/>
      <c r="E83" s="183"/>
      <c r="F83" s="183"/>
      <c r="G83" s="183"/>
      <c r="H83" s="183"/>
      <c r="I83" s="183"/>
      <c r="J83" s="183"/>
      <c r="M83" s="27"/>
      <c r="N83" s="27"/>
    </row>
    <row r="84" spans="2:14" ht="46.55" customHeight="1">
      <c r="C84" s="191" t="s">
        <v>987</v>
      </c>
      <c r="D84" s="186" t="s">
        <v>57</v>
      </c>
      <c r="E84" s="186" t="s">
        <v>58</v>
      </c>
      <c r="F84" s="186" t="s">
        <v>59</v>
      </c>
      <c r="G84" s="186" t="s">
        <v>60</v>
      </c>
      <c r="H84" s="186" t="s">
        <v>61</v>
      </c>
      <c r="I84" s="186" t="s">
        <v>62</v>
      </c>
      <c r="J84" s="186" t="s">
        <v>854</v>
      </c>
      <c r="K84" s="186" t="s">
        <v>855</v>
      </c>
      <c r="L84" s="186"/>
      <c r="M84" s="186"/>
      <c r="N84" s="27"/>
    </row>
    <row r="85" spans="2:14" ht="11.9" customHeight="1">
      <c r="C85" s="192">
        <f>+結果入力表!$AI$716</f>
        <v>0</v>
      </c>
      <c r="D85" s="188">
        <f>+結果入力表!AQ707</f>
        <v>0</v>
      </c>
      <c r="E85" s="188">
        <f>+結果入力表!AR707</f>
        <v>0</v>
      </c>
      <c r="F85" s="188">
        <f>+結果入力表!AS707</f>
        <v>0</v>
      </c>
      <c r="G85" s="188">
        <f>+結果入力表!AT707</f>
        <v>0</v>
      </c>
      <c r="H85" s="188">
        <f>+結果入力表!AU707</f>
        <v>0</v>
      </c>
      <c r="I85" s="188">
        <f>+結果入力表!AV707</f>
        <v>0</v>
      </c>
      <c r="J85" s="188">
        <f>+結果入力表!AW707</f>
        <v>0</v>
      </c>
      <c r="K85" s="188">
        <f>+結果入力表!AX707</f>
        <v>0</v>
      </c>
      <c r="L85" s="198"/>
      <c r="M85" s="186"/>
      <c r="N85" s="27"/>
    </row>
    <row r="86" spans="2:14" ht="11.9" customHeight="1">
      <c r="D86" s="190" t="e">
        <f t="shared" ref="D86:K86" si="18">+D85/$C85</f>
        <v>#DIV/0!</v>
      </c>
      <c r="E86" s="190" t="e">
        <f t="shared" si="18"/>
        <v>#DIV/0!</v>
      </c>
      <c r="F86" s="190" t="e">
        <f t="shared" si="18"/>
        <v>#DIV/0!</v>
      </c>
      <c r="G86" s="190" t="e">
        <f t="shared" si="18"/>
        <v>#DIV/0!</v>
      </c>
      <c r="H86" s="190" t="e">
        <f t="shared" si="18"/>
        <v>#DIV/0!</v>
      </c>
      <c r="I86" s="190" t="e">
        <f t="shared" si="18"/>
        <v>#DIV/0!</v>
      </c>
      <c r="J86" s="190" t="e">
        <f t="shared" si="18"/>
        <v>#DIV/0!</v>
      </c>
      <c r="K86" s="190" t="e">
        <f t="shared" si="18"/>
        <v>#DIV/0!</v>
      </c>
      <c r="L86" s="199"/>
      <c r="M86" s="186"/>
      <c r="N86" s="27"/>
    </row>
    <row r="87" spans="2:14" ht="11.9" customHeight="1">
      <c r="M87" s="27"/>
      <c r="N87" s="27"/>
    </row>
    <row r="88" spans="2:14" ht="11.9" customHeight="1">
      <c r="B88" s="183" t="s">
        <v>1037</v>
      </c>
      <c r="C88" s="183"/>
      <c r="D88" s="183"/>
      <c r="E88" s="183"/>
      <c r="F88" s="183"/>
      <c r="G88" s="183"/>
      <c r="H88" s="183"/>
      <c r="I88" s="183"/>
      <c r="J88" s="183"/>
      <c r="M88" s="27"/>
      <c r="N88" s="27"/>
    </row>
    <row r="89" spans="2:14" ht="10.9">
      <c r="C89" s="184"/>
      <c r="D89" s="191" t="s">
        <v>1038</v>
      </c>
      <c r="F89" s="27" t="s">
        <v>1039</v>
      </c>
      <c r="G89" s="27" t="s">
        <v>1040</v>
      </c>
      <c r="H89" s="27" t="s">
        <v>1041</v>
      </c>
      <c r="I89" s="27" t="s">
        <v>1042</v>
      </c>
      <c r="J89" s="27" t="s">
        <v>1043</v>
      </c>
      <c r="K89" s="27" t="s">
        <v>1044</v>
      </c>
      <c r="L89" s="27" t="s">
        <v>1045</v>
      </c>
      <c r="M89" s="184" t="s">
        <v>1046</v>
      </c>
      <c r="N89" s="27"/>
    </row>
    <row r="90" spans="2:14" ht="11.9" customHeight="1">
      <c r="B90" s="27" t="s">
        <v>1047</v>
      </c>
      <c r="D90" s="188">
        <f>+結果入力表!AY707</f>
        <v>0</v>
      </c>
      <c r="E90" s="200" t="e">
        <f>D91</f>
        <v>#DIV/0!</v>
      </c>
      <c r="F90" s="188">
        <f>+結果入力表!AZ707</f>
        <v>0</v>
      </c>
      <c r="G90" s="188">
        <f>+結果入力表!AZ708</f>
        <v>0</v>
      </c>
      <c r="H90" s="188">
        <f>+結果入力表!AZ709</f>
        <v>0</v>
      </c>
      <c r="I90" s="188">
        <f>+結果入力表!AZ710</f>
        <v>0</v>
      </c>
      <c r="J90" s="188">
        <f>+結果入力表!AZ711</f>
        <v>0</v>
      </c>
      <c r="K90" s="188">
        <f>+結果入力表!AZ712</f>
        <v>0</v>
      </c>
      <c r="L90" s="188">
        <f>+結果入力表!AZ713</f>
        <v>0</v>
      </c>
      <c r="M90" s="187">
        <f>SUM(F90:L90)</f>
        <v>0</v>
      </c>
      <c r="N90" s="27"/>
    </row>
    <row r="91" spans="2:14" ht="10.9">
      <c r="B91" s="201" t="s">
        <v>1048</v>
      </c>
      <c r="C91" s="202">
        <f>+結果入力表!E709</f>
        <v>0</v>
      </c>
      <c r="D91" s="190" t="e">
        <f>+D90/$C$91</f>
        <v>#DIV/0!</v>
      </c>
      <c r="E91" s="203"/>
      <c r="F91" s="190" t="e">
        <f t="shared" ref="F91:L91" si="19">+F90/$M90</f>
        <v>#DIV/0!</v>
      </c>
      <c r="G91" s="190" t="e">
        <f t="shared" si="19"/>
        <v>#DIV/0!</v>
      </c>
      <c r="H91" s="190" t="e">
        <f t="shared" si="19"/>
        <v>#DIV/0!</v>
      </c>
      <c r="I91" s="190" t="e">
        <f t="shared" si="19"/>
        <v>#DIV/0!</v>
      </c>
      <c r="J91" s="190" t="e">
        <f t="shared" si="19"/>
        <v>#DIV/0!</v>
      </c>
      <c r="K91" s="190" t="e">
        <f t="shared" si="19"/>
        <v>#DIV/0!</v>
      </c>
      <c r="L91" s="190" t="e">
        <f t="shared" si="19"/>
        <v>#DIV/0!</v>
      </c>
      <c r="M91" s="27"/>
      <c r="N91" s="27"/>
    </row>
    <row r="92" spans="2:14" ht="11.9" customHeight="1">
      <c r="D92" s="204"/>
      <c r="E92" s="203"/>
      <c r="F92" s="195"/>
      <c r="G92" s="195"/>
      <c r="H92" s="195"/>
      <c r="I92" s="195"/>
      <c r="J92" s="195"/>
      <c r="K92" s="195"/>
      <c r="L92" s="195"/>
      <c r="M92" s="27"/>
      <c r="N92" s="27"/>
    </row>
    <row r="93" spans="2:14" ht="11.9" customHeight="1">
      <c r="C93" s="184"/>
      <c r="D93" s="191" t="s">
        <v>1038</v>
      </c>
      <c r="E93" s="203"/>
      <c r="F93" s="205" t="s">
        <v>1049</v>
      </c>
      <c r="G93" s="205" t="s">
        <v>1050</v>
      </c>
      <c r="H93" s="205" t="s">
        <v>1051</v>
      </c>
      <c r="I93" s="205" t="s">
        <v>1052</v>
      </c>
      <c r="J93" s="205" t="s">
        <v>1053</v>
      </c>
      <c r="K93" s="205" t="s">
        <v>1054</v>
      </c>
      <c r="L93" s="205" t="s">
        <v>1055</v>
      </c>
      <c r="M93" s="184" t="s">
        <v>1046</v>
      </c>
      <c r="N93" s="27"/>
    </row>
    <row r="94" spans="2:14" ht="11.9" customHeight="1">
      <c r="B94" s="27" t="s">
        <v>1056</v>
      </c>
      <c r="D94" s="188">
        <f>+結果入力表!BA707</f>
        <v>0</v>
      </c>
      <c r="E94" s="200" t="e">
        <f>D95</f>
        <v>#DIV/0!</v>
      </c>
      <c r="F94" s="188">
        <f>+結果入力表!BB707</f>
        <v>0</v>
      </c>
      <c r="G94" s="188">
        <f>+結果入力表!BB708</f>
        <v>0</v>
      </c>
      <c r="H94" s="188">
        <f>+結果入力表!BB709</f>
        <v>0</v>
      </c>
      <c r="I94" s="188">
        <f>+結果入力表!BB710</f>
        <v>0</v>
      </c>
      <c r="J94" s="188">
        <f>+結果入力表!BB711</f>
        <v>0</v>
      </c>
      <c r="K94" s="188">
        <f>+結果入力表!BB712</f>
        <v>0</v>
      </c>
      <c r="L94" s="188">
        <f>+結果入力表!BB713</f>
        <v>0</v>
      </c>
      <c r="M94" s="187">
        <f>SUM(F94:L94)</f>
        <v>0</v>
      </c>
      <c r="N94" s="27"/>
    </row>
    <row r="95" spans="2:14" ht="11.9" customHeight="1">
      <c r="D95" s="190" t="e">
        <f>+D94/$C$91</f>
        <v>#DIV/0!</v>
      </c>
      <c r="E95" s="203"/>
      <c r="F95" s="190" t="e">
        <f t="shared" ref="F95:L95" si="20">+F94/$M94</f>
        <v>#DIV/0!</v>
      </c>
      <c r="G95" s="190" t="e">
        <f t="shared" si="20"/>
        <v>#DIV/0!</v>
      </c>
      <c r="H95" s="190" t="e">
        <f t="shared" si="20"/>
        <v>#DIV/0!</v>
      </c>
      <c r="I95" s="190" t="e">
        <f t="shared" si="20"/>
        <v>#DIV/0!</v>
      </c>
      <c r="J95" s="190" t="e">
        <f t="shared" si="20"/>
        <v>#DIV/0!</v>
      </c>
      <c r="K95" s="190" t="e">
        <f t="shared" si="20"/>
        <v>#DIV/0!</v>
      </c>
      <c r="L95" s="190" t="e">
        <f t="shared" si="20"/>
        <v>#DIV/0!</v>
      </c>
      <c r="M95" s="27"/>
      <c r="N95" s="27"/>
    </row>
    <row r="96" spans="2:14" ht="11.9" customHeight="1">
      <c r="E96" s="203"/>
      <c r="F96" s="195"/>
      <c r="G96" s="195"/>
      <c r="H96" s="195"/>
      <c r="I96" s="195"/>
      <c r="J96" s="195"/>
      <c r="K96" s="195"/>
      <c r="L96" s="195"/>
      <c r="M96" s="27"/>
      <c r="N96" s="27"/>
    </row>
    <row r="97" spans="2:14" ht="11.9" customHeight="1">
      <c r="B97" s="27" t="s">
        <v>1057</v>
      </c>
      <c r="D97" s="188">
        <f>+結果入力表!BC707</f>
        <v>0</v>
      </c>
      <c r="E97" s="200" t="e">
        <f>D98</f>
        <v>#DIV/0!</v>
      </c>
      <c r="F97" s="188">
        <f>+結果入力表!BD707</f>
        <v>0</v>
      </c>
      <c r="G97" s="188">
        <f>+結果入力表!BD708</f>
        <v>0</v>
      </c>
      <c r="H97" s="188">
        <f>+結果入力表!BD709</f>
        <v>0</v>
      </c>
      <c r="I97" s="188">
        <f>+結果入力表!BD710</f>
        <v>0</v>
      </c>
      <c r="J97" s="188">
        <f>+結果入力表!BD711</f>
        <v>0</v>
      </c>
      <c r="K97" s="188">
        <f>+結果入力表!BD712</f>
        <v>0</v>
      </c>
      <c r="L97" s="188">
        <f>+結果入力表!BD713</f>
        <v>0</v>
      </c>
      <c r="M97" s="187">
        <f>SUM(F97:L97)</f>
        <v>0</v>
      </c>
      <c r="N97" s="27"/>
    </row>
    <row r="98" spans="2:14" ht="11.9" customHeight="1">
      <c r="D98" s="190" t="e">
        <f>+D97/$C$91</f>
        <v>#DIV/0!</v>
      </c>
      <c r="E98" s="203"/>
      <c r="F98" s="190" t="e">
        <f t="shared" ref="F98:L98" si="21">+F97/$M97</f>
        <v>#DIV/0!</v>
      </c>
      <c r="G98" s="190" t="e">
        <f t="shared" si="21"/>
        <v>#DIV/0!</v>
      </c>
      <c r="H98" s="190" t="e">
        <f t="shared" si="21"/>
        <v>#DIV/0!</v>
      </c>
      <c r="I98" s="190" t="e">
        <f t="shared" si="21"/>
        <v>#DIV/0!</v>
      </c>
      <c r="J98" s="190" t="e">
        <f t="shared" si="21"/>
        <v>#DIV/0!</v>
      </c>
      <c r="K98" s="190" t="e">
        <f t="shared" si="21"/>
        <v>#DIV/0!</v>
      </c>
      <c r="L98" s="190" t="e">
        <f t="shared" si="21"/>
        <v>#DIV/0!</v>
      </c>
      <c r="M98" s="27"/>
      <c r="N98" s="27"/>
    </row>
    <row r="99" spans="2:14" ht="11.9" customHeight="1">
      <c r="E99" s="203"/>
      <c r="F99" s="195"/>
      <c r="G99" s="195"/>
      <c r="H99" s="195"/>
      <c r="I99" s="195"/>
      <c r="J99" s="195"/>
      <c r="K99" s="195"/>
      <c r="L99" s="195"/>
      <c r="M99" s="27"/>
      <c r="N99" s="27"/>
    </row>
    <row r="100" spans="2:14" ht="11.9" customHeight="1">
      <c r="B100" s="27" t="s">
        <v>1058</v>
      </c>
      <c r="D100" s="188">
        <f>+結果入力表!BE707</f>
        <v>0</v>
      </c>
      <c r="E100" s="200" t="e">
        <f>D101</f>
        <v>#DIV/0!</v>
      </c>
      <c r="F100" s="188">
        <f>+結果入力表!BF707</f>
        <v>0</v>
      </c>
      <c r="G100" s="188">
        <f>+結果入力表!BF708</f>
        <v>0</v>
      </c>
      <c r="H100" s="188">
        <f>+結果入力表!BF709</f>
        <v>0</v>
      </c>
      <c r="I100" s="188">
        <f>+結果入力表!BF710</f>
        <v>0</v>
      </c>
      <c r="J100" s="188">
        <f>+結果入力表!BF711</f>
        <v>0</v>
      </c>
      <c r="K100" s="188">
        <f>+結果入力表!BF712</f>
        <v>0</v>
      </c>
      <c r="L100" s="188">
        <f>+結果入力表!BF713</f>
        <v>0</v>
      </c>
      <c r="M100" s="187">
        <f>SUM(F100:L100)</f>
        <v>0</v>
      </c>
      <c r="N100" s="27"/>
    </row>
    <row r="101" spans="2:14" ht="11.9" customHeight="1">
      <c r="D101" s="190" t="e">
        <f>+D100/$C$91</f>
        <v>#DIV/0!</v>
      </c>
      <c r="E101" s="203"/>
      <c r="F101" s="190" t="e">
        <f t="shared" ref="F101:L101" si="22">+F100/$M100</f>
        <v>#DIV/0!</v>
      </c>
      <c r="G101" s="190" t="e">
        <f t="shared" si="22"/>
        <v>#DIV/0!</v>
      </c>
      <c r="H101" s="190" t="e">
        <f t="shared" si="22"/>
        <v>#DIV/0!</v>
      </c>
      <c r="I101" s="190" t="e">
        <f t="shared" si="22"/>
        <v>#DIV/0!</v>
      </c>
      <c r="J101" s="190" t="e">
        <f t="shared" si="22"/>
        <v>#DIV/0!</v>
      </c>
      <c r="K101" s="190" t="e">
        <f t="shared" si="22"/>
        <v>#DIV/0!</v>
      </c>
      <c r="L101" s="190" t="e">
        <f t="shared" si="22"/>
        <v>#DIV/0!</v>
      </c>
      <c r="M101" s="27"/>
      <c r="N101" s="27"/>
    </row>
    <row r="102" spans="2:14" ht="11.9" customHeight="1">
      <c r="E102" s="203"/>
      <c r="F102" s="195"/>
      <c r="G102" s="195"/>
      <c r="H102" s="195"/>
      <c r="I102" s="195"/>
      <c r="J102" s="195"/>
      <c r="K102" s="195"/>
      <c r="L102" s="195"/>
      <c r="M102" s="27"/>
      <c r="N102" s="27"/>
    </row>
    <row r="103" spans="2:14" ht="11.9" customHeight="1">
      <c r="B103" s="27" t="s">
        <v>1059</v>
      </c>
      <c r="D103" s="188">
        <f>+結果入力表!BG707</f>
        <v>0</v>
      </c>
      <c r="E103" s="200" t="e">
        <f>D104</f>
        <v>#DIV/0!</v>
      </c>
      <c r="M103" s="27"/>
      <c r="N103" s="27"/>
    </row>
    <row r="104" spans="2:14" ht="11.9" customHeight="1">
      <c r="D104" s="190" t="e">
        <f>+D103/$C$91</f>
        <v>#DIV/0!</v>
      </c>
      <c r="E104" s="203"/>
      <c r="F104" s="195"/>
      <c r="G104" s="195"/>
      <c r="H104" s="195"/>
      <c r="I104" s="195"/>
      <c r="J104" s="195"/>
      <c r="K104" s="195"/>
      <c r="L104" s="195"/>
      <c r="M104" s="27"/>
      <c r="N104" s="27"/>
    </row>
    <row r="105" spans="2:14" ht="11.9" customHeight="1">
      <c r="E105" s="203"/>
      <c r="F105" s="195"/>
      <c r="G105" s="195"/>
      <c r="H105" s="195"/>
      <c r="I105" s="195"/>
      <c r="J105" s="195"/>
      <c r="K105" s="195"/>
      <c r="L105" s="195"/>
      <c r="M105" s="27"/>
      <c r="N105" s="27"/>
    </row>
    <row r="106" spans="2:14" ht="11.9" customHeight="1">
      <c r="B106" s="196" t="s">
        <v>1060</v>
      </c>
      <c r="D106" s="188">
        <f>+結果入力表!BH707</f>
        <v>0</v>
      </c>
      <c r="E106" s="200" t="e">
        <f>D107</f>
        <v>#DIV/0!</v>
      </c>
      <c r="F106" s="188">
        <f>+結果入力表!BI707</f>
        <v>0</v>
      </c>
      <c r="G106" s="188">
        <f>+結果入力表!BI708</f>
        <v>0</v>
      </c>
      <c r="H106" s="188">
        <f>+結果入力表!BI709</f>
        <v>0</v>
      </c>
      <c r="I106" s="188">
        <f>+結果入力表!BI710</f>
        <v>0</v>
      </c>
      <c r="J106" s="188">
        <f>+結果入力表!BI711</f>
        <v>0</v>
      </c>
      <c r="K106" s="188">
        <f>+結果入力表!BI712</f>
        <v>0</v>
      </c>
      <c r="L106" s="188">
        <f>+結果入力表!BI713</f>
        <v>0</v>
      </c>
      <c r="M106" s="187">
        <f>SUM(F106:L106)</f>
        <v>0</v>
      </c>
      <c r="N106" s="27"/>
    </row>
    <row r="107" spans="2:14" ht="11.9" customHeight="1">
      <c r="D107" s="190" t="e">
        <f>+D106/$C$91</f>
        <v>#DIV/0!</v>
      </c>
      <c r="E107" s="203"/>
      <c r="F107" s="190" t="e">
        <f t="shared" ref="F107:L107" si="23">+F106/$M106</f>
        <v>#DIV/0!</v>
      </c>
      <c r="G107" s="190" t="e">
        <f t="shared" si="23"/>
        <v>#DIV/0!</v>
      </c>
      <c r="H107" s="190" t="e">
        <f t="shared" si="23"/>
        <v>#DIV/0!</v>
      </c>
      <c r="I107" s="190" t="e">
        <f t="shared" si="23"/>
        <v>#DIV/0!</v>
      </c>
      <c r="J107" s="190" t="e">
        <f t="shared" si="23"/>
        <v>#DIV/0!</v>
      </c>
      <c r="K107" s="190" t="e">
        <f t="shared" si="23"/>
        <v>#DIV/0!</v>
      </c>
      <c r="L107" s="190" t="e">
        <f t="shared" si="23"/>
        <v>#DIV/0!</v>
      </c>
      <c r="M107" s="27"/>
      <c r="N107" s="27"/>
    </row>
    <row r="108" spans="2:14" ht="11.9" customHeight="1">
      <c r="E108" s="203"/>
      <c r="F108" s="195"/>
      <c r="G108" s="195"/>
      <c r="H108" s="195"/>
      <c r="I108" s="195"/>
      <c r="J108" s="195"/>
      <c r="K108" s="195"/>
      <c r="L108" s="195"/>
      <c r="M108" s="27"/>
      <c r="N108" s="27"/>
    </row>
    <row r="109" spans="2:14" ht="11.9" customHeight="1">
      <c r="B109" s="196" t="s">
        <v>1061</v>
      </c>
      <c r="D109" s="188">
        <f>+結果入力表!BJ707</f>
        <v>0</v>
      </c>
      <c r="E109" s="200" t="e">
        <f>D110</f>
        <v>#DIV/0!</v>
      </c>
      <c r="F109" s="188">
        <f>+結果入力表!BK707</f>
        <v>0</v>
      </c>
      <c r="G109" s="188">
        <f>+結果入力表!BK708</f>
        <v>0</v>
      </c>
      <c r="H109" s="188">
        <f>+結果入力表!BK709</f>
        <v>0</v>
      </c>
      <c r="I109" s="188">
        <f>+結果入力表!BK710</f>
        <v>0</v>
      </c>
      <c r="J109" s="188">
        <f>+結果入力表!BK711</f>
        <v>0</v>
      </c>
      <c r="K109" s="188">
        <f>+結果入力表!BK712</f>
        <v>0</v>
      </c>
      <c r="L109" s="188">
        <f>+結果入力表!BK713</f>
        <v>0</v>
      </c>
      <c r="M109" s="187">
        <f>SUM(F109:L109)</f>
        <v>0</v>
      </c>
      <c r="N109" s="27"/>
    </row>
    <row r="110" spans="2:14" ht="11.9" customHeight="1">
      <c r="D110" s="206" t="e">
        <f>+D109/$C$91</f>
        <v>#DIV/0!</v>
      </c>
      <c r="E110" s="203"/>
      <c r="F110" s="206" t="e">
        <f t="shared" ref="F110:L110" si="24">+F109/$M109</f>
        <v>#DIV/0!</v>
      </c>
      <c r="G110" s="206" t="e">
        <f t="shared" si="24"/>
        <v>#DIV/0!</v>
      </c>
      <c r="H110" s="206" t="e">
        <f t="shared" si="24"/>
        <v>#DIV/0!</v>
      </c>
      <c r="I110" s="206" t="e">
        <f t="shared" si="24"/>
        <v>#DIV/0!</v>
      </c>
      <c r="J110" s="206" t="e">
        <f t="shared" si="24"/>
        <v>#DIV/0!</v>
      </c>
      <c r="K110" s="206" t="e">
        <f t="shared" si="24"/>
        <v>#DIV/0!</v>
      </c>
      <c r="L110" s="206" t="e">
        <f t="shared" si="24"/>
        <v>#DIV/0!</v>
      </c>
      <c r="M110" s="27"/>
      <c r="N110" s="27"/>
    </row>
    <row r="111" spans="2:14" ht="11.9" customHeight="1">
      <c r="E111" s="203"/>
      <c r="F111" s="195"/>
      <c r="G111" s="195"/>
      <c r="H111" s="195"/>
      <c r="I111" s="195"/>
      <c r="J111" s="195"/>
      <c r="K111" s="195"/>
      <c r="L111" s="195"/>
      <c r="M111" s="27"/>
      <c r="N111" s="27"/>
    </row>
    <row r="112" spans="2:14" ht="11.9" customHeight="1">
      <c r="B112" s="27" t="s">
        <v>1062</v>
      </c>
      <c r="D112" s="188">
        <f>+結果入力表!BL707</f>
        <v>0</v>
      </c>
      <c r="E112" s="200" t="e">
        <f>D113</f>
        <v>#DIV/0!</v>
      </c>
      <c r="F112" s="188">
        <f>+結果入力表!BN707</f>
        <v>0</v>
      </c>
      <c r="G112" s="188">
        <f>+結果入力表!BN708</f>
        <v>0</v>
      </c>
      <c r="H112" s="188">
        <f>+結果入力表!BN709</f>
        <v>0</v>
      </c>
      <c r="I112" s="188">
        <f>+結果入力表!BN710</f>
        <v>0</v>
      </c>
      <c r="J112" s="188">
        <f>+結果入力表!BN711</f>
        <v>0</v>
      </c>
      <c r="K112" s="188">
        <f>+結果入力表!BN712</f>
        <v>0</v>
      </c>
      <c r="L112" s="188">
        <f>+結果入力表!BN713</f>
        <v>0</v>
      </c>
      <c r="M112" s="187">
        <f>SUM(F112:L112)</f>
        <v>0</v>
      </c>
      <c r="N112" s="27"/>
    </row>
    <row r="113" spans="2:17" ht="11.9" customHeight="1">
      <c r="B113" s="27" t="s">
        <v>997</v>
      </c>
      <c r="D113" s="190" t="e">
        <f>+D112/$C$91</f>
        <v>#DIV/0!</v>
      </c>
      <c r="E113" s="203"/>
      <c r="F113" s="190" t="e">
        <f t="shared" ref="F113:L113" si="25">+F112/$M112</f>
        <v>#DIV/0!</v>
      </c>
      <c r="G113" s="190" t="e">
        <f t="shared" si="25"/>
        <v>#DIV/0!</v>
      </c>
      <c r="H113" s="190" t="e">
        <f t="shared" si="25"/>
        <v>#DIV/0!</v>
      </c>
      <c r="I113" s="190" t="e">
        <f t="shared" si="25"/>
        <v>#DIV/0!</v>
      </c>
      <c r="J113" s="190" t="e">
        <f t="shared" si="25"/>
        <v>#DIV/0!</v>
      </c>
      <c r="K113" s="190" t="e">
        <f t="shared" si="25"/>
        <v>#DIV/0!</v>
      </c>
      <c r="L113" s="190" t="e">
        <f t="shared" si="25"/>
        <v>#DIV/0!</v>
      </c>
      <c r="M113" s="27"/>
      <c r="N113" s="27"/>
    </row>
    <row r="114" spans="2:17" ht="11.9" customHeight="1">
      <c r="D114" s="193"/>
      <c r="E114" s="193"/>
      <c r="F114" s="193"/>
      <c r="G114" s="193"/>
      <c r="H114" s="193"/>
      <c r="I114" s="193"/>
      <c r="J114" s="193"/>
      <c r="K114" s="193"/>
      <c r="L114" s="193"/>
      <c r="M114" s="27"/>
      <c r="N114" s="27"/>
    </row>
    <row r="115" spans="2:17" ht="11.9" customHeight="1">
      <c r="D115" s="193"/>
      <c r="E115" s="193"/>
      <c r="F115" s="193"/>
      <c r="G115" s="193"/>
      <c r="H115" s="193"/>
      <c r="I115" s="193"/>
      <c r="J115" s="193"/>
      <c r="K115" s="193"/>
      <c r="L115" s="193"/>
      <c r="M115" s="27"/>
      <c r="N115" s="27"/>
    </row>
    <row r="116" spans="2:17" ht="11.9" customHeight="1">
      <c r="D116" s="193"/>
      <c r="E116" s="193"/>
      <c r="F116" s="193"/>
      <c r="G116" s="193"/>
      <c r="H116" s="193"/>
      <c r="I116" s="193"/>
      <c r="J116" s="193"/>
      <c r="K116" s="193"/>
      <c r="L116" s="193"/>
      <c r="M116" s="27"/>
      <c r="N116" s="27"/>
    </row>
    <row r="117" spans="2:17" ht="11.9" customHeight="1">
      <c r="D117" s="193"/>
      <c r="E117" s="193"/>
      <c r="F117" s="193"/>
      <c r="G117" s="193"/>
      <c r="H117" s="193"/>
      <c r="I117" s="193"/>
      <c r="J117" s="193"/>
      <c r="K117" s="193"/>
      <c r="L117" s="193"/>
      <c r="M117" s="27"/>
      <c r="N117" s="27"/>
    </row>
    <row r="118" spans="2:17" ht="11.9" customHeight="1">
      <c r="D118" s="193"/>
      <c r="E118" s="193"/>
      <c r="F118" s="193"/>
      <c r="G118" s="193"/>
      <c r="H118" s="193"/>
      <c r="I118" s="193"/>
      <c r="J118" s="193"/>
      <c r="K118" s="193"/>
      <c r="L118" s="193"/>
      <c r="M118" s="27"/>
      <c r="N118" s="27"/>
    </row>
    <row r="119" spans="2:17" ht="11.9" customHeight="1">
      <c r="D119" s="193"/>
      <c r="E119" s="193"/>
      <c r="F119" s="193"/>
      <c r="G119" s="193"/>
      <c r="H119" s="193"/>
      <c r="I119" s="193"/>
      <c r="J119" s="193"/>
      <c r="K119" s="193"/>
      <c r="L119" s="193"/>
      <c r="M119" s="27"/>
      <c r="N119" s="27"/>
    </row>
    <row r="120" spans="2:17" ht="11.9" customHeight="1">
      <c r="D120" s="193"/>
      <c r="E120" s="193"/>
      <c r="F120" s="193"/>
      <c r="G120" s="193"/>
      <c r="H120" s="193"/>
      <c r="I120" s="193"/>
      <c r="J120" s="193"/>
      <c r="K120" s="193"/>
      <c r="L120" s="193"/>
      <c r="M120" s="27"/>
      <c r="N120" s="27"/>
    </row>
    <row r="121" spans="2:17" ht="11.9" customHeight="1">
      <c r="B121" s="27" t="s">
        <v>1063</v>
      </c>
      <c r="D121" s="188">
        <f>+結果入力表!BO707</f>
        <v>0</v>
      </c>
      <c r="E121" s="200" t="e">
        <f>D122</f>
        <v>#DIV/0!</v>
      </c>
      <c r="M121" s="27"/>
      <c r="N121" s="27"/>
    </row>
    <row r="122" spans="2:17" ht="11.9" customHeight="1">
      <c r="D122" s="190" t="e">
        <f>+D121/$C$91</f>
        <v>#DIV/0!</v>
      </c>
      <c r="E122" s="203"/>
      <c r="M122" s="27"/>
      <c r="N122" s="27"/>
    </row>
    <row r="123" spans="2:17" ht="11.9" customHeight="1">
      <c r="D123" s="204"/>
      <c r="M123" s="27"/>
      <c r="N123" s="27"/>
    </row>
    <row r="124" spans="2:17" ht="11.9" customHeight="1">
      <c r="B124" s="183" t="s">
        <v>1064</v>
      </c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27"/>
      <c r="N124" s="27"/>
    </row>
    <row r="125" spans="2:17" ht="11.9" customHeight="1">
      <c r="D125" s="193"/>
      <c r="E125" s="193"/>
      <c r="F125" s="193"/>
      <c r="G125" s="193"/>
      <c r="H125" s="193"/>
      <c r="I125" s="193"/>
      <c r="J125" s="193"/>
      <c r="K125" s="193"/>
      <c r="L125" s="193"/>
      <c r="M125" s="27"/>
      <c r="N125" s="27"/>
    </row>
    <row r="126" spans="2:17" ht="10.9">
      <c r="D126" s="193"/>
      <c r="E126" s="193"/>
      <c r="F126" s="193"/>
      <c r="G126" s="193"/>
      <c r="H126" s="193"/>
      <c r="I126" s="193"/>
      <c r="J126" s="193"/>
      <c r="K126" s="193"/>
      <c r="L126" s="193"/>
      <c r="M126" s="27"/>
      <c r="N126" s="27"/>
      <c r="P126" s="214"/>
      <c r="Q126" s="214"/>
    </row>
    <row r="127" spans="2:17" ht="10.9">
      <c r="D127" s="193"/>
      <c r="E127" s="193"/>
      <c r="F127" s="193"/>
      <c r="G127" s="193"/>
      <c r="H127" s="193"/>
      <c r="I127" s="193"/>
      <c r="J127" s="193"/>
      <c r="K127" s="193"/>
      <c r="L127" s="193"/>
      <c r="M127" s="27"/>
      <c r="N127" s="27"/>
    </row>
    <row r="128" spans="2:17" ht="10.9">
      <c r="D128" s="193"/>
      <c r="E128" s="193"/>
      <c r="F128" s="193"/>
      <c r="G128" s="193"/>
      <c r="H128" s="193"/>
      <c r="I128" s="193"/>
      <c r="J128" s="193"/>
      <c r="K128" s="193"/>
      <c r="L128" s="193"/>
      <c r="M128" s="27"/>
      <c r="N128" s="27"/>
    </row>
    <row r="129" spans="2:17" ht="11.9" customHeight="1">
      <c r="D129" s="193"/>
      <c r="E129" s="193"/>
      <c r="F129" s="193"/>
      <c r="G129" s="193"/>
      <c r="H129" s="193"/>
      <c r="I129" s="193"/>
      <c r="J129" s="193"/>
      <c r="K129" s="193"/>
      <c r="L129" s="193"/>
      <c r="M129" s="27"/>
      <c r="N129" s="27"/>
    </row>
    <row r="130" spans="2:17" ht="11.9" customHeight="1">
      <c r="D130" s="193"/>
      <c r="E130" s="193"/>
      <c r="F130" s="193"/>
      <c r="G130" s="193"/>
      <c r="H130" s="193"/>
      <c r="I130" s="193"/>
      <c r="J130" s="193"/>
      <c r="K130" s="193"/>
      <c r="L130" s="193"/>
      <c r="M130" s="27"/>
      <c r="N130" s="27"/>
    </row>
    <row r="131" spans="2:17" ht="11.9" customHeight="1">
      <c r="D131" s="193"/>
      <c r="E131" s="193"/>
      <c r="F131" s="193"/>
      <c r="G131" s="193"/>
      <c r="H131" s="193"/>
      <c r="I131" s="193"/>
      <c r="J131" s="193"/>
      <c r="K131" s="193"/>
      <c r="L131" s="193"/>
      <c r="M131" s="27"/>
      <c r="N131" s="27"/>
    </row>
    <row r="132" spans="2:17" ht="11.9" customHeight="1">
      <c r="D132" s="193"/>
      <c r="E132" s="193"/>
      <c r="F132" s="193"/>
      <c r="G132" s="193"/>
      <c r="H132" s="193"/>
      <c r="I132" s="193"/>
      <c r="J132" s="193"/>
      <c r="K132" s="193"/>
      <c r="L132" s="193"/>
      <c r="M132" s="27"/>
      <c r="N132" s="27"/>
    </row>
    <row r="133" spans="2:17" ht="11.9" customHeight="1">
      <c r="M133" s="27"/>
      <c r="N133" s="27"/>
    </row>
    <row r="134" spans="2:17" ht="11.9" customHeight="1">
      <c r="B134" s="183" t="s">
        <v>1065</v>
      </c>
      <c r="C134" s="183"/>
      <c r="D134" s="183"/>
      <c r="E134" s="183"/>
      <c r="F134" s="183"/>
      <c r="G134" s="183"/>
      <c r="M134" s="27"/>
      <c r="N134" s="27"/>
    </row>
    <row r="135" spans="2:17" ht="24.3" customHeight="1">
      <c r="C135" s="184" t="s">
        <v>974</v>
      </c>
      <c r="D135" s="191" t="s">
        <v>1066</v>
      </c>
      <c r="E135" s="191" t="s">
        <v>1067</v>
      </c>
      <c r="F135" s="191" t="s">
        <v>1068</v>
      </c>
      <c r="G135" s="191" t="s">
        <v>1069</v>
      </c>
      <c r="H135" s="191"/>
      <c r="I135" s="27" t="s">
        <v>979</v>
      </c>
      <c r="J135" s="191"/>
      <c r="M135" s="27"/>
      <c r="N135" s="27"/>
    </row>
    <row r="136" spans="2:17" ht="11.9" customHeight="1">
      <c r="C136" s="187">
        <f>SUM(D136:G136)</f>
        <v>0</v>
      </c>
      <c r="D136" s="188">
        <f>+結果入力表!BQ707</f>
        <v>0</v>
      </c>
      <c r="E136" s="188">
        <f>+結果入力表!BQ708</f>
        <v>0</v>
      </c>
      <c r="F136" s="188">
        <f>+結果入力表!BQ709</f>
        <v>0</v>
      </c>
      <c r="G136" s="188">
        <f>+結果入力表!BQ710</f>
        <v>0</v>
      </c>
      <c r="I136" s="189">
        <f>+結果入力表!BQ711</f>
        <v>700</v>
      </c>
      <c r="M136" s="27"/>
      <c r="N136" s="27"/>
    </row>
    <row r="137" spans="2:17" ht="11.9" customHeight="1">
      <c r="D137" s="190" t="e">
        <f>+D136/$C136</f>
        <v>#DIV/0!</v>
      </c>
      <c r="E137" s="190" t="e">
        <f>+E136/$C136</f>
        <v>#DIV/0!</v>
      </c>
      <c r="F137" s="190" t="e">
        <f>+F136/$C136</f>
        <v>#DIV/0!</v>
      </c>
      <c r="G137" s="190" t="e">
        <f>+G136/$C136</f>
        <v>#DIV/0!</v>
      </c>
      <c r="M137" s="27"/>
      <c r="N137" s="27"/>
    </row>
    <row r="138" spans="2:17" ht="11.9" customHeight="1">
      <c r="D138" s="195"/>
      <c r="E138" s="195"/>
      <c r="F138" s="195"/>
      <c r="G138" s="195"/>
      <c r="M138" s="27"/>
      <c r="N138" s="27"/>
    </row>
    <row r="139" spans="2:17" ht="11.9" customHeight="1">
      <c r="B139" s="183" t="s">
        <v>1070</v>
      </c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27"/>
      <c r="N139" s="27"/>
    </row>
    <row r="140" spans="2:17" ht="11.9" customHeight="1">
      <c r="D140" s="193"/>
      <c r="E140" s="193"/>
      <c r="F140" s="193"/>
      <c r="G140" s="193"/>
      <c r="H140" s="193"/>
      <c r="I140" s="193"/>
      <c r="J140" s="193"/>
      <c r="K140" s="193"/>
      <c r="L140" s="193"/>
      <c r="M140" s="27"/>
      <c r="N140" s="27"/>
    </row>
    <row r="141" spans="2:17" ht="11.9" customHeight="1">
      <c r="D141" s="193"/>
      <c r="E141" s="193"/>
      <c r="F141" s="193"/>
      <c r="G141" s="193"/>
      <c r="H141" s="193"/>
      <c r="I141" s="193"/>
      <c r="J141" s="193"/>
      <c r="K141" s="193"/>
      <c r="L141" s="193"/>
      <c r="M141" s="27"/>
      <c r="N141" s="27"/>
    </row>
    <row r="142" spans="2:17" ht="10.9">
      <c r="D142" s="193"/>
      <c r="E142" s="193"/>
      <c r="F142" s="193"/>
      <c r="G142" s="193"/>
      <c r="H142" s="193"/>
      <c r="I142" s="193"/>
      <c r="J142" s="193"/>
      <c r="K142" s="193"/>
      <c r="L142" s="193"/>
      <c r="M142" s="27"/>
      <c r="N142" s="27"/>
      <c r="P142" s="214"/>
      <c r="Q142" s="214"/>
    </row>
    <row r="143" spans="2:17" ht="10.9">
      <c r="D143" s="193"/>
      <c r="E143" s="193"/>
      <c r="F143" s="193"/>
      <c r="G143" s="193"/>
      <c r="H143" s="193"/>
      <c r="I143" s="193"/>
      <c r="J143" s="193"/>
      <c r="K143" s="193"/>
      <c r="L143" s="193"/>
      <c r="M143" s="27"/>
      <c r="N143" s="27"/>
    </row>
    <row r="144" spans="2:17" ht="10.9">
      <c r="D144" s="193"/>
      <c r="E144" s="193"/>
      <c r="F144" s="193"/>
      <c r="G144" s="193"/>
      <c r="H144" s="193"/>
      <c r="I144" s="193"/>
      <c r="J144" s="193"/>
      <c r="K144" s="193"/>
      <c r="L144" s="193"/>
      <c r="M144" s="27"/>
      <c r="N144" s="27"/>
    </row>
    <row r="145" spans="2:24" ht="11.9" customHeight="1">
      <c r="D145" s="193"/>
      <c r="E145" s="193"/>
      <c r="F145" s="193"/>
      <c r="G145" s="193"/>
      <c r="H145" s="193"/>
      <c r="I145" s="193"/>
      <c r="J145" s="193"/>
      <c r="K145" s="193"/>
      <c r="L145" s="193"/>
      <c r="M145" s="27"/>
      <c r="N145" s="27"/>
    </row>
    <row r="146" spans="2:24" ht="11.9" customHeight="1">
      <c r="D146" s="193"/>
      <c r="E146" s="193"/>
      <c r="F146" s="193"/>
      <c r="G146" s="193"/>
      <c r="H146" s="193"/>
      <c r="I146" s="193"/>
      <c r="J146" s="193"/>
      <c r="K146" s="193"/>
      <c r="L146" s="193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2:24" ht="11.9" customHeight="1">
      <c r="D147" s="193"/>
      <c r="E147" s="193"/>
      <c r="F147" s="193"/>
      <c r="G147" s="193"/>
      <c r="H147" s="193"/>
      <c r="I147" s="193"/>
      <c r="J147" s="193"/>
      <c r="K147" s="193"/>
      <c r="L147" s="193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2:24" ht="11.9" customHeight="1"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</row>
    <row r="149" spans="2:24" ht="11.9" customHeight="1">
      <c r="B149" s="183" t="s">
        <v>1071</v>
      </c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27"/>
      <c r="V149" s="27"/>
      <c r="W149" s="27"/>
      <c r="X149" s="27"/>
    </row>
    <row r="150" spans="2:24" ht="11.9" customHeight="1">
      <c r="D150" s="207">
        <v>1</v>
      </c>
      <c r="E150" s="207">
        <v>2</v>
      </c>
      <c r="F150" s="207">
        <v>3</v>
      </c>
      <c r="G150" s="207">
        <v>4</v>
      </c>
      <c r="H150" s="207">
        <v>5</v>
      </c>
      <c r="I150" s="207">
        <v>6</v>
      </c>
      <c r="J150" s="207">
        <v>7</v>
      </c>
      <c r="K150" s="207">
        <v>8</v>
      </c>
      <c r="L150" s="207">
        <v>9</v>
      </c>
      <c r="M150" s="207">
        <v>10</v>
      </c>
      <c r="N150" s="207">
        <v>11</v>
      </c>
      <c r="O150" s="207">
        <v>12</v>
      </c>
      <c r="P150" s="207">
        <v>13</v>
      </c>
      <c r="Q150" s="207">
        <v>14</v>
      </c>
      <c r="R150" s="207">
        <v>15</v>
      </c>
      <c r="S150" s="207">
        <v>16</v>
      </c>
      <c r="T150" s="207">
        <v>17</v>
      </c>
      <c r="U150" s="27"/>
      <c r="V150" s="27"/>
      <c r="W150" s="27"/>
      <c r="X150" s="27"/>
    </row>
    <row r="151" spans="2:24" ht="11.9" customHeight="1">
      <c r="B151" s="201" t="s">
        <v>1072</v>
      </c>
      <c r="C151" s="27" t="s">
        <v>1046</v>
      </c>
      <c r="D151" s="208" t="s">
        <v>872</v>
      </c>
      <c r="E151" s="208" t="s">
        <v>874</v>
      </c>
      <c r="F151" s="208" t="s">
        <v>876</v>
      </c>
      <c r="G151" s="208" t="s">
        <v>878</v>
      </c>
      <c r="H151" s="208" t="s">
        <v>880</v>
      </c>
      <c r="I151" s="208" t="s">
        <v>882</v>
      </c>
      <c r="J151" s="208" t="s">
        <v>884</v>
      </c>
      <c r="K151" s="208" t="s">
        <v>886</v>
      </c>
      <c r="L151" s="208" t="s">
        <v>888</v>
      </c>
      <c r="M151" s="208" t="s">
        <v>890</v>
      </c>
      <c r="N151" s="208" t="s">
        <v>892</v>
      </c>
      <c r="O151" s="208" t="s">
        <v>894</v>
      </c>
      <c r="P151" s="208" t="s">
        <v>896</v>
      </c>
      <c r="Q151" s="208" t="s">
        <v>898</v>
      </c>
      <c r="R151" s="208" t="s">
        <v>900</v>
      </c>
      <c r="S151" s="208" t="s">
        <v>902</v>
      </c>
      <c r="T151" s="208" t="s">
        <v>904</v>
      </c>
      <c r="U151" s="27"/>
      <c r="V151" s="27"/>
      <c r="W151" s="27"/>
      <c r="X151" s="27"/>
    </row>
    <row r="152" spans="2:24" ht="11.9" customHeight="1">
      <c r="B152" s="187">
        <f>+C152+C156+C160</f>
        <v>0</v>
      </c>
      <c r="C152" s="187">
        <f>SUM(D152:T152)</f>
        <v>0</v>
      </c>
      <c r="D152" s="188">
        <f>+結果入力表!BS707</f>
        <v>0</v>
      </c>
      <c r="E152" s="188">
        <f>+結果入力表!BS708</f>
        <v>0</v>
      </c>
      <c r="F152" s="188">
        <f>+結果入力表!BS709</f>
        <v>0</v>
      </c>
      <c r="G152" s="188">
        <f>+結果入力表!BS710</f>
        <v>0</v>
      </c>
      <c r="H152" s="188">
        <f>+結果入力表!BS711</f>
        <v>0</v>
      </c>
      <c r="I152" s="188">
        <f>+結果入力表!BS712</f>
        <v>0</v>
      </c>
      <c r="J152" s="188">
        <f>+結果入力表!BS713</f>
        <v>0</v>
      </c>
      <c r="K152" s="188">
        <f>+結果入力表!BS714</f>
        <v>0</v>
      </c>
      <c r="L152" s="188">
        <f>+結果入力表!BS715</f>
        <v>0</v>
      </c>
      <c r="M152" s="188">
        <f>+結果入力表!BS716</f>
        <v>0</v>
      </c>
      <c r="N152" s="188">
        <f>+結果入力表!BS717</f>
        <v>0</v>
      </c>
      <c r="O152" s="188">
        <f>+結果入力表!BS718</f>
        <v>0</v>
      </c>
      <c r="P152" s="188">
        <f>+結果入力表!BS719</f>
        <v>0</v>
      </c>
      <c r="Q152" s="188">
        <f>+結果入力表!BS720</f>
        <v>0</v>
      </c>
      <c r="R152" s="188">
        <f>+結果入力表!BS721</f>
        <v>0</v>
      </c>
      <c r="S152" s="188">
        <f>+結果入力表!BS722</f>
        <v>0</v>
      </c>
      <c r="T152" s="188">
        <f>+結果入力表!BS723</f>
        <v>0</v>
      </c>
      <c r="U152" s="27"/>
      <c r="V152" s="27"/>
      <c r="W152" s="27"/>
      <c r="X152" s="27"/>
    </row>
    <row r="153" spans="2:24" ht="11.9" customHeight="1">
      <c r="D153" s="190" t="e">
        <f>+D152/$B$152</f>
        <v>#DIV/0!</v>
      </c>
      <c r="E153" s="190" t="e">
        <f t="shared" ref="E153:T153" si="26">+E152/$B$152</f>
        <v>#DIV/0!</v>
      </c>
      <c r="F153" s="190" t="e">
        <f t="shared" si="26"/>
        <v>#DIV/0!</v>
      </c>
      <c r="G153" s="190" t="e">
        <f t="shared" si="26"/>
        <v>#DIV/0!</v>
      </c>
      <c r="H153" s="190" t="e">
        <f t="shared" si="26"/>
        <v>#DIV/0!</v>
      </c>
      <c r="I153" s="190" t="e">
        <f t="shared" si="26"/>
        <v>#DIV/0!</v>
      </c>
      <c r="J153" s="190" t="e">
        <f t="shared" si="26"/>
        <v>#DIV/0!</v>
      </c>
      <c r="K153" s="190" t="e">
        <f t="shared" si="26"/>
        <v>#DIV/0!</v>
      </c>
      <c r="L153" s="190" t="e">
        <f t="shared" si="26"/>
        <v>#DIV/0!</v>
      </c>
      <c r="M153" s="190" t="e">
        <f t="shared" si="26"/>
        <v>#DIV/0!</v>
      </c>
      <c r="N153" s="190" t="e">
        <f t="shared" si="26"/>
        <v>#DIV/0!</v>
      </c>
      <c r="O153" s="190" t="e">
        <f t="shared" si="26"/>
        <v>#DIV/0!</v>
      </c>
      <c r="P153" s="190" t="e">
        <f t="shared" si="26"/>
        <v>#DIV/0!</v>
      </c>
      <c r="Q153" s="190" t="e">
        <f t="shared" si="26"/>
        <v>#DIV/0!</v>
      </c>
      <c r="R153" s="190" t="e">
        <f t="shared" si="26"/>
        <v>#DIV/0!</v>
      </c>
      <c r="S153" s="190" t="e">
        <f t="shared" si="26"/>
        <v>#DIV/0!</v>
      </c>
      <c r="T153" s="190" t="e">
        <f t="shared" si="26"/>
        <v>#DIV/0!</v>
      </c>
      <c r="U153" s="27"/>
      <c r="V153" s="27"/>
      <c r="W153" s="27"/>
      <c r="X153" s="27"/>
    </row>
    <row r="154" spans="2:24" ht="11.9" customHeight="1">
      <c r="D154" s="207">
        <v>18</v>
      </c>
      <c r="E154" s="207">
        <v>19</v>
      </c>
      <c r="F154" s="207">
        <v>20</v>
      </c>
      <c r="G154" s="207">
        <v>21</v>
      </c>
      <c r="H154" s="207">
        <v>22</v>
      </c>
      <c r="I154" s="207">
        <v>23</v>
      </c>
      <c r="J154" s="207">
        <v>24</v>
      </c>
      <c r="K154" s="208">
        <v>25</v>
      </c>
      <c r="L154" s="208">
        <v>26</v>
      </c>
      <c r="M154" s="208">
        <v>27</v>
      </c>
      <c r="N154" s="208">
        <v>28</v>
      </c>
      <c r="O154" s="208">
        <v>29</v>
      </c>
      <c r="P154" s="208">
        <v>30</v>
      </c>
      <c r="Q154" s="208">
        <v>31</v>
      </c>
      <c r="R154" s="208">
        <v>32</v>
      </c>
      <c r="S154" s="208">
        <v>33</v>
      </c>
      <c r="T154" s="208">
        <v>34</v>
      </c>
      <c r="U154" s="27"/>
      <c r="V154" s="27"/>
      <c r="W154" s="27"/>
      <c r="X154" s="27"/>
    </row>
    <row r="155" spans="2:24" ht="11.9" customHeight="1">
      <c r="D155" s="208" t="s">
        <v>906</v>
      </c>
      <c r="E155" s="208" t="s">
        <v>908</v>
      </c>
      <c r="F155" s="208" t="s">
        <v>910</v>
      </c>
      <c r="G155" s="208" t="s">
        <v>912</v>
      </c>
      <c r="H155" s="208" t="s">
        <v>914</v>
      </c>
      <c r="I155" s="208" t="s">
        <v>916</v>
      </c>
      <c r="J155" s="208" t="s">
        <v>918</v>
      </c>
      <c r="K155" s="208" t="s">
        <v>920</v>
      </c>
      <c r="L155" s="208" t="s">
        <v>922</v>
      </c>
      <c r="M155" s="208" t="s">
        <v>924</v>
      </c>
      <c r="N155" s="208" t="s">
        <v>926</v>
      </c>
      <c r="O155" s="208" t="s">
        <v>928</v>
      </c>
      <c r="P155" s="208" t="s">
        <v>930</v>
      </c>
      <c r="Q155" s="208" t="s">
        <v>932</v>
      </c>
      <c r="R155" s="208" t="s">
        <v>934</v>
      </c>
      <c r="S155" s="208" t="s">
        <v>936</v>
      </c>
      <c r="T155" s="208" t="s">
        <v>938</v>
      </c>
      <c r="U155" s="27"/>
      <c r="V155" s="27"/>
      <c r="W155" s="27"/>
      <c r="X155" s="27"/>
    </row>
    <row r="156" spans="2:24" ht="11.9" customHeight="1">
      <c r="C156" s="187">
        <f>SUM(D156:T156)</f>
        <v>0</v>
      </c>
      <c r="D156" s="188">
        <f>+結果入力表!BS724</f>
        <v>0</v>
      </c>
      <c r="E156" s="188">
        <f>+結果入力表!BS725</f>
        <v>0</v>
      </c>
      <c r="F156" s="188">
        <f>+結果入力表!BS726</f>
        <v>0</v>
      </c>
      <c r="G156" s="188">
        <f>+結果入力表!BS727</f>
        <v>0</v>
      </c>
      <c r="H156" s="188">
        <f>+結果入力表!BS728</f>
        <v>0</v>
      </c>
      <c r="I156" s="188">
        <f>+結果入力表!BS729</f>
        <v>0</v>
      </c>
      <c r="J156" s="188">
        <f>+結果入力表!BS730</f>
        <v>0</v>
      </c>
      <c r="K156" s="188">
        <f>+結果入力表!BS731</f>
        <v>0</v>
      </c>
      <c r="L156" s="188">
        <f>+結果入力表!BS732</f>
        <v>0</v>
      </c>
      <c r="M156" s="188">
        <f>+結果入力表!BS733</f>
        <v>0</v>
      </c>
      <c r="N156" s="188">
        <f>+結果入力表!BS734</f>
        <v>0</v>
      </c>
      <c r="O156" s="188">
        <f>+結果入力表!BS735</f>
        <v>0</v>
      </c>
      <c r="P156" s="188">
        <f>+結果入力表!BS736</f>
        <v>0</v>
      </c>
      <c r="Q156" s="188">
        <f>+結果入力表!BS737</f>
        <v>0</v>
      </c>
      <c r="R156" s="188">
        <f>+結果入力表!BS738</f>
        <v>0</v>
      </c>
      <c r="S156" s="188">
        <f>+結果入力表!BS739</f>
        <v>0</v>
      </c>
      <c r="T156" s="188">
        <f>+結果入力表!BS740</f>
        <v>0</v>
      </c>
      <c r="U156" s="27"/>
      <c r="V156" s="27"/>
      <c r="W156" s="27"/>
      <c r="X156" s="27"/>
    </row>
    <row r="157" spans="2:24" ht="11.9" customHeight="1">
      <c r="D157" s="190" t="e">
        <f t="shared" ref="D157:T157" si="27">+D156/$B$152</f>
        <v>#DIV/0!</v>
      </c>
      <c r="E157" s="190" t="e">
        <f t="shared" si="27"/>
        <v>#DIV/0!</v>
      </c>
      <c r="F157" s="190" t="e">
        <f t="shared" si="27"/>
        <v>#DIV/0!</v>
      </c>
      <c r="G157" s="190" t="e">
        <f t="shared" si="27"/>
        <v>#DIV/0!</v>
      </c>
      <c r="H157" s="190" t="e">
        <f t="shared" si="27"/>
        <v>#DIV/0!</v>
      </c>
      <c r="I157" s="190" t="e">
        <f t="shared" si="27"/>
        <v>#DIV/0!</v>
      </c>
      <c r="J157" s="190" t="e">
        <f t="shared" si="27"/>
        <v>#DIV/0!</v>
      </c>
      <c r="K157" s="190" t="e">
        <f t="shared" si="27"/>
        <v>#DIV/0!</v>
      </c>
      <c r="L157" s="190" t="e">
        <f t="shared" si="27"/>
        <v>#DIV/0!</v>
      </c>
      <c r="M157" s="190" t="e">
        <f t="shared" si="27"/>
        <v>#DIV/0!</v>
      </c>
      <c r="N157" s="190" t="e">
        <f t="shared" si="27"/>
        <v>#DIV/0!</v>
      </c>
      <c r="O157" s="190" t="e">
        <f t="shared" si="27"/>
        <v>#DIV/0!</v>
      </c>
      <c r="P157" s="190" t="e">
        <f t="shared" si="27"/>
        <v>#DIV/0!</v>
      </c>
      <c r="Q157" s="190" t="e">
        <f t="shared" si="27"/>
        <v>#DIV/0!</v>
      </c>
      <c r="R157" s="190" t="e">
        <f t="shared" si="27"/>
        <v>#DIV/0!</v>
      </c>
      <c r="S157" s="190" t="e">
        <f t="shared" si="27"/>
        <v>#DIV/0!</v>
      </c>
      <c r="T157" s="190" t="e">
        <f t="shared" si="27"/>
        <v>#DIV/0!</v>
      </c>
      <c r="U157" s="27"/>
      <c r="V157" s="27"/>
      <c r="W157" s="27"/>
      <c r="X157" s="27"/>
    </row>
    <row r="158" spans="2:24" ht="11.9" customHeight="1">
      <c r="D158" s="208">
        <v>35</v>
      </c>
      <c r="E158" s="208">
        <v>36</v>
      </c>
      <c r="F158" s="208">
        <v>37</v>
      </c>
      <c r="G158" s="208">
        <v>38</v>
      </c>
      <c r="H158" s="208">
        <v>39</v>
      </c>
      <c r="I158" s="208">
        <v>40</v>
      </c>
      <c r="J158" s="208">
        <v>41</v>
      </c>
      <c r="K158" s="208">
        <v>42</v>
      </c>
      <c r="L158" s="208">
        <v>43</v>
      </c>
      <c r="M158" s="208">
        <v>44</v>
      </c>
      <c r="N158" s="208">
        <v>45</v>
      </c>
      <c r="O158" s="208">
        <v>46</v>
      </c>
      <c r="P158" s="208">
        <v>47</v>
      </c>
      <c r="Q158" s="208">
        <v>99</v>
      </c>
      <c r="R158" s="27"/>
      <c r="S158" s="27"/>
      <c r="T158" s="27"/>
      <c r="U158" s="27"/>
      <c r="V158" s="27"/>
      <c r="W158" s="27"/>
      <c r="X158" s="27"/>
    </row>
    <row r="159" spans="2:24" ht="11.9" customHeight="1">
      <c r="D159" s="208" t="s">
        <v>940</v>
      </c>
      <c r="E159" s="208" t="s">
        <v>942</v>
      </c>
      <c r="F159" s="208" t="s">
        <v>944</v>
      </c>
      <c r="G159" s="208" t="s">
        <v>946</v>
      </c>
      <c r="H159" s="208" t="s">
        <v>948</v>
      </c>
      <c r="I159" s="208" t="s">
        <v>950</v>
      </c>
      <c r="J159" s="208" t="s">
        <v>952</v>
      </c>
      <c r="K159" s="208" t="s">
        <v>954</v>
      </c>
      <c r="L159" s="208" t="s">
        <v>956</v>
      </c>
      <c r="M159" s="208" t="s">
        <v>958</v>
      </c>
      <c r="N159" s="208" t="s">
        <v>960</v>
      </c>
      <c r="O159" s="208" t="s">
        <v>962</v>
      </c>
      <c r="P159" s="208" t="s">
        <v>964</v>
      </c>
      <c r="Q159" s="217" t="s">
        <v>966</v>
      </c>
      <c r="R159" s="27"/>
      <c r="S159" s="27" t="s">
        <v>979</v>
      </c>
      <c r="T159" s="27"/>
      <c r="U159" s="27"/>
      <c r="V159" s="27"/>
      <c r="W159" s="27"/>
      <c r="X159" s="27"/>
    </row>
    <row r="160" spans="2:24" ht="11.9" customHeight="1">
      <c r="C160" s="187">
        <f>SUM(D160:Q160)</f>
        <v>0</v>
      </c>
      <c r="D160" s="188">
        <f>+結果入力表!BS741</f>
        <v>0</v>
      </c>
      <c r="E160" s="188">
        <f>+結果入力表!BS742</f>
        <v>0</v>
      </c>
      <c r="F160" s="188">
        <f>+結果入力表!BS743</f>
        <v>0</v>
      </c>
      <c r="G160" s="188">
        <f>+結果入力表!BS744</f>
        <v>0</v>
      </c>
      <c r="H160" s="188">
        <f>+結果入力表!BS745</f>
        <v>0</v>
      </c>
      <c r="I160" s="188">
        <f>+結果入力表!BS746</f>
        <v>0</v>
      </c>
      <c r="J160" s="188">
        <f>+結果入力表!BS747</f>
        <v>0</v>
      </c>
      <c r="K160" s="188">
        <f>+結果入力表!BS748</f>
        <v>0</v>
      </c>
      <c r="L160" s="188">
        <f>+結果入力表!BS749</f>
        <v>0</v>
      </c>
      <c r="M160" s="188">
        <f>+結果入力表!BS750</f>
        <v>0</v>
      </c>
      <c r="N160" s="188">
        <f>+結果入力表!BS751</f>
        <v>0</v>
      </c>
      <c r="O160" s="188">
        <f>+結果入力表!BS752</f>
        <v>0</v>
      </c>
      <c r="P160" s="188">
        <f>+結果入力表!BS753</f>
        <v>0</v>
      </c>
      <c r="Q160" s="188">
        <f>+結果入力表!BS754</f>
        <v>0</v>
      </c>
      <c r="R160" s="27"/>
      <c r="S160" s="189">
        <f>+結果入力表!BS755</f>
        <v>700</v>
      </c>
      <c r="T160" s="27"/>
      <c r="U160" s="27"/>
      <c r="V160" s="27"/>
      <c r="W160" s="27"/>
      <c r="X160" s="27"/>
    </row>
    <row r="161" spans="1:24" ht="11.9" customHeight="1">
      <c r="D161" s="190" t="e">
        <f t="shared" ref="D161:Q161" si="28">+D160/$B$152</f>
        <v>#DIV/0!</v>
      </c>
      <c r="E161" s="190" t="e">
        <f t="shared" si="28"/>
        <v>#DIV/0!</v>
      </c>
      <c r="F161" s="190" t="e">
        <f t="shared" si="28"/>
        <v>#DIV/0!</v>
      </c>
      <c r="G161" s="190" t="e">
        <f t="shared" si="28"/>
        <v>#DIV/0!</v>
      </c>
      <c r="H161" s="190" t="e">
        <f t="shared" si="28"/>
        <v>#DIV/0!</v>
      </c>
      <c r="I161" s="190" t="e">
        <f t="shared" si="28"/>
        <v>#DIV/0!</v>
      </c>
      <c r="J161" s="190" t="e">
        <f t="shared" si="28"/>
        <v>#DIV/0!</v>
      </c>
      <c r="K161" s="190" t="e">
        <f t="shared" si="28"/>
        <v>#DIV/0!</v>
      </c>
      <c r="L161" s="190" t="e">
        <f t="shared" si="28"/>
        <v>#DIV/0!</v>
      </c>
      <c r="M161" s="190" t="e">
        <f t="shared" si="28"/>
        <v>#DIV/0!</v>
      </c>
      <c r="N161" s="190" t="e">
        <f t="shared" si="28"/>
        <v>#DIV/0!</v>
      </c>
      <c r="O161" s="190" t="e">
        <f t="shared" si="28"/>
        <v>#DIV/0!</v>
      </c>
      <c r="P161" s="190" t="e">
        <f t="shared" si="28"/>
        <v>#DIV/0!</v>
      </c>
      <c r="Q161" s="190" t="e">
        <f t="shared" si="28"/>
        <v>#DIV/0!</v>
      </c>
      <c r="R161" s="27"/>
      <c r="S161" s="27"/>
      <c r="T161" s="27"/>
      <c r="U161" s="27"/>
      <c r="V161" s="27"/>
      <c r="W161" s="27"/>
      <c r="X161" s="27"/>
    </row>
    <row r="162" spans="1:24" ht="11.9" customHeight="1">
      <c r="D162" s="27" t="s">
        <v>1073</v>
      </c>
      <c r="J162" s="27" t="s">
        <v>1074</v>
      </c>
      <c r="M162" s="27" t="s">
        <v>1075</v>
      </c>
      <c r="N162" s="27"/>
      <c r="O162" s="27"/>
      <c r="P162" s="27" t="s">
        <v>99</v>
      </c>
      <c r="Q162" s="27"/>
      <c r="R162" s="27"/>
      <c r="S162" s="27"/>
      <c r="T162" s="27" t="s">
        <v>99</v>
      </c>
      <c r="U162" s="27"/>
      <c r="V162" s="27"/>
      <c r="W162" s="27"/>
      <c r="X162" s="27"/>
    </row>
    <row r="163" spans="1:24" ht="11.9" customHeight="1">
      <c r="D163" s="201" t="s">
        <v>1076</v>
      </c>
      <c r="E163" s="209"/>
      <c r="G163" s="201" t="s">
        <v>1077</v>
      </c>
      <c r="H163" s="209"/>
      <c r="J163" s="201" t="s">
        <v>1078</v>
      </c>
      <c r="K163" s="209"/>
      <c r="M163" s="201" t="s">
        <v>1079</v>
      </c>
      <c r="N163" s="209"/>
      <c r="O163" s="27"/>
      <c r="P163" s="193"/>
      <c r="Q163" s="209"/>
      <c r="R163" s="27"/>
      <c r="S163" s="193"/>
      <c r="T163" s="209"/>
      <c r="U163" s="27"/>
      <c r="V163" s="27"/>
      <c r="W163" s="27"/>
      <c r="X163" s="27"/>
    </row>
    <row r="164" spans="1:24" ht="11.9" customHeight="1">
      <c r="D164" s="201" t="s">
        <v>1080</v>
      </c>
      <c r="E164" s="209"/>
      <c r="G164" s="201" t="s">
        <v>1081</v>
      </c>
      <c r="H164" s="209"/>
      <c r="J164" s="27" t="s">
        <v>1082</v>
      </c>
      <c r="K164" s="209"/>
      <c r="M164" s="201" t="s">
        <v>1083</v>
      </c>
      <c r="N164" s="209"/>
      <c r="O164" s="27"/>
      <c r="P164" s="193"/>
      <c r="Q164" s="209"/>
      <c r="R164" s="27"/>
      <c r="S164" s="193"/>
      <c r="T164" s="209"/>
      <c r="U164" s="27"/>
      <c r="V164" s="27"/>
      <c r="W164" s="27"/>
      <c r="X164" s="27"/>
    </row>
    <row r="165" spans="1:24" ht="11.9" customHeight="1">
      <c r="D165" s="201" t="s">
        <v>1084</v>
      </c>
      <c r="E165" s="209"/>
      <c r="G165" s="201" t="s">
        <v>1085</v>
      </c>
      <c r="H165" s="209"/>
      <c r="M165" s="201" t="s">
        <v>1086</v>
      </c>
      <c r="N165" s="209"/>
      <c r="O165" s="27"/>
      <c r="P165" s="193"/>
      <c r="Q165" s="209"/>
      <c r="R165" s="27"/>
      <c r="S165" s="193"/>
      <c r="T165" s="209"/>
      <c r="U165" s="27"/>
      <c r="V165" s="27"/>
      <c r="W165" s="27"/>
      <c r="X165" s="27"/>
    </row>
    <row r="166" spans="1:24" ht="11.9" customHeight="1">
      <c r="D166" s="201" t="s">
        <v>1087</v>
      </c>
      <c r="E166" s="209"/>
      <c r="G166" s="201" t="s">
        <v>1088</v>
      </c>
      <c r="H166" s="209"/>
      <c r="J166" s="201" t="s">
        <v>1089</v>
      </c>
      <c r="K166" s="209"/>
      <c r="M166" s="201" t="s">
        <v>1090</v>
      </c>
      <c r="N166" s="209"/>
      <c r="O166" s="27"/>
      <c r="P166" s="193"/>
      <c r="Q166" s="209"/>
      <c r="R166" s="27"/>
      <c r="S166" s="193"/>
      <c r="T166" s="209"/>
      <c r="U166" s="27"/>
      <c r="V166" s="27"/>
      <c r="W166" s="27"/>
      <c r="X166" s="27"/>
    </row>
    <row r="167" spans="1:24" ht="11.9" customHeight="1">
      <c r="D167" s="201" t="s">
        <v>1091</v>
      </c>
      <c r="E167" s="209"/>
      <c r="G167" s="201" t="s">
        <v>1092</v>
      </c>
      <c r="H167" s="209"/>
      <c r="M167" s="201" t="s">
        <v>1093</v>
      </c>
      <c r="N167" s="209"/>
      <c r="O167" s="27"/>
      <c r="P167" s="193"/>
      <c r="Q167" s="209"/>
      <c r="R167" s="27"/>
      <c r="S167" s="193"/>
      <c r="T167" s="209"/>
      <c r="U167" s="27"/>
      <c r="V167" s="27"/>
      <c r="W167" s="27"/>
      <c r="X167" s="27"/>
    </row>
    <row r="168" spans="1:24" ht="11.9" customHeight="1">
      <c r="D168" s="201" t="s">
        <v>1094</v>
      </c>
      <c r="E168" s="209"/>
      <c r="J168" s="201" t="s">
        <v>1095</v>
      </c>
      <c r="K168" s="209"/>
      <c r="M168" s="27"/>
      <c r="N168" s="27"/>
      <c r="O168" s="27"/>
      <c r="P168" s="193"/>
      <c r="Q168" s="209"/>
      <c r="R168" s="27"/>
      <c r="S168" s="193"/>
      <c r="T168" s="209"/>
      <c r="U168" s="27"/>
      <c r="V168" s="27"/>
      <c r="W168" s="27"/>
      <c r="X168" s="27"/>
    </row>
    <row r="169" spans="1:24" ht="11.9" customHeight="1">
      <c r="M169" s="27"/>
      <c r="N169" s="27"/>
      <c r="O169" s="27"/>
      <c r="P169" s="27"/>
      <c r="Q169" s="27"/>
      <c r="R169" s="27"/>
      <c r="S169" s="27" t="s">
        <v>1072</v>
      </c>
      <c r="T169" s="27">
        <f>SUM(E163:E168,H163:H167,K163:K168,N163:N167,Q163:Q168,T163:T168)</f>
        <v>0</v>
      </c>
      <c r="U169" s="27"/>
      <c r="V169" s="27"/>
      <c r="W169" s="27"/>
      <c r="X169" s="27"/>
    </row>
    <row r="170" spans="1:24" ht="11.9" customHeight="1">
      <c r="A170" s="210"/>
      <c r="B170" s="27" t="s">
        <v>79</v>
      </c>
      <c r="C170" s="184" t="s">
        <v>974</v>
      </c>
      <c r="D170" s="210" t="s">
        <v>1096</v>
      </c>
      <c r="E170" s="210" t="s">
        <v>1097</v>
      </c>
      <c r="G170" s="27" t="s">
        <v>979</v>
      </c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ht="11.9" customHeight="1">
      <c r="C171" s="187">
        <f>SUM(D171:E171)</f>
        <v>0</v>
      </c>
      <c r="D171" s="188">
        <f>+結果入力表!BU707</f>
        <v>0</v>
      </c>
      <c r="E171" s="188">
        <f>+結果入力表!BU708</f>
        <v>0</v>
      </c>
      <c r="G171" s="208">
        <f>+結果入力表!BU709</f>
        <v>700</v>
      </c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ht="11.9" customHeight="1">
      <c r="D172" s="211" t="e">
        <f>+D171/$C171</f>
        <v>#DIV/0!</v>
      </c>
      <c r="E172" s="211" t="e">
        <f>+E171/$C171</f>
        <v>#DIV/0!</v>
      </c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</row>
    <row r="173" spans="1:24" ht="24.3" customHeight="1">
      <c r="B173" s="27" t="s">
        <v>80</v>
      </c>
      <c r="C173" s="184" t="s">
        <v>974</v>
      </c>
      <c r="D173" s="191" t="s">
        <v>1098</v>
      </c>
      <c r="E173" s="191" t="s">
        <v>1099</v>
      </c>
      <c r="F173" s="191" t="s">
        <v>1100</v>
      </c>
      <c r="G173" s="191" t="s">
        <v>1101</v>
      </c>
      <c r="H173" s="191" t="s">
        <v>1102</v>
      </c>
      <c r="I173" s="191" t="s">
        <v>1103</v>
      </c>
      <c r="K173" s="186" t="s">
        <v>1104</v>
      </c>
      <c r="L173" s="27" t="s">
        <v>979</v>
      </c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</row>
    <row r="174" spans="1:24" ht="11.9" customHeight="1">
      <c r="C174" s="187">
        <f>SUM(D174:I174)</f>
        <v>0</v>
      </c>
      <c r="D174" s="188">
        <f>+結果入力表!BV707</f>
        <v>0</v>
      </c>
      <c r="E174" s="188">
        <f>+結果入力表!BV708</f>
        <v>0</v>
      </c>
      <c r="F174" s="188">
        <f>+結果入力表!BV709</f>
        <v>0</v>
      </c>
      <c r="G174" s="188">
        <f>+結果入力表!BV710</f>
        <v>0</v>
      </c>
      <c r="H174" s="188">
        <f>+結果入力表!BV711</f>
        <v>0</v>
      </c>
      <c r="I174" s="188">
        <f>+結果入力表!BV712</f>
        <v>0</v>
      </c>
      <c r="K174" s="189">
        <f>+結果入力表!BV713</f>
        <v>0</v>
      </c>
      <c r="L174" s="189">
        <f>+結果入力表!BV714</f>
        <v>700</v>
      </c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1:24" ht="11.9" customHeight="1">
      <c r="D175" s="211" t="e">
        <f t="shared" ref="D175:I175" si="29">+D174/$C174</f>
        <v>#DIV/0!</v>
      </c>
      <c r="E175" s="211" t="e">
        <f t="shared" si="29"/>
        <v>#DIV/0!</v>
      </c>
      <c r="F175" s="211" t="e">
        <f t="shared" si="29"/>
        <v>#DIV/0!</v>
      </c>
      <c r="G175" s="211" t="e">
        <f t="shared" si="29"/>
        <v>#DIV/0!</v>
      </c>
      <c r="H175" s="211" t="e">
        <f t="shared" si="29"/>
        <v>#DIV/0!</v>
      </c>
      <c r="I175" s="211" t="e">
        <f t="shared" si="29"/>
        <v>#DIV/0!</v>
      </c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  <row r="176" spans="1:24" ht="11.9" customHeight="1">
      <c r="B176" s="27" t="s">
        <v>1105</v>
      </c>
      <c r="C176" s="184" t="s">
        <v>974</v>
      </c>
      <c r="D176" s="210" t="s">
        <v>1106</v>
      </c>
      <c r="E176" s="210" t="s">
        <v>1107</v>
      </c>
      <c r="G176" s="27" t="s">
        <v>979</v>
      </c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</row>
    <row r="177" spans="2:24" ht="11.9" customHeight="1">
      <c r="C177" s="187">
        <f>SUM(D177:E177)</f>
        <v>0</v>
      </c>
      <c r="D177" s="188">
        <f>+結果入力表!BW707</f>
        <v>0</v>
      </c>
      <c r="E177" s="188">
        <f>+結果入力表!BW708</f>
        <v>0</v>
      </c>
      <c r="G177" s="189">
        <f>+結果入力表!BW709</f>
        <v>700</v>
      </c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</row>
    <row r="178" spans="2:24" ht="11.9" customHeight="1">
      <c r="B178" s="27" t="s">
        <v>1108</v>
      </c>
      <c r="D178" s="211" t="e">
        <f>+D177/$C177</f>
        <v>#DIV/0!</v>
      </c>
      <c r="E178" s="211" t="e">
        <f>+E177/$C177</f>
        <v>#DIV/0!</v>
      </c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2:24" ht="11.9" customHeight="1">
      <c r="D179" s="193"/>
      <c r="E179" s="193"/>
      <c r="F179" s="193"/>
      <c r="G179" s="193"/>
      <c r="H179" s="193"/>
      <c r="I179" s="193"/>
      <c r="J179" s="193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2:24" ht="11.9" customHeight="1">
      <c r="D180" s="193"/>
      <c r="E180" s="193"/>
      <c r="F180" s="193"/>
      <c r="G180" s="193"/>
      <c r="H180" s="193"/>
      <c r="I180" s="193"/>
      <c r="J180" s="193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</row>
    <row r="181" spans="2:24" ht="11.9" customHeight="1">
      <c r="D181" s="193"/>
      <c r="E181" s="193"/>
      <c r="F181" s="193"/>
      <c r="G181" s="193"/>
      <c r="H181" s="193"/>
      <c r="I181" s="193"/>
      <c r="J181" s="193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</row>
    <row r="182" spans="2:24" ht="11.9" customHeight="1">
      <c r="D182" s="193"/>
      <c r="E182" s="193"/>
      <c r="F182" s="193"/>
      <c r="G182" s="193"/>
      <c r="H182" s="193"/>
      <c r="I182" s="193"/>
      <c r="J182" s="193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</row>
    <row r="183" spans="2:24" ht="11.9" customHeight="1">
      <c r="D183" s="193"/>
      <c r="E183" s="193"/>
      <c r="F183" s="193"/>
      <c r="G183" s="193"/>
      <c r="H183" s="193"/>
      <c r="I183" s="193"/>
      <c r="J183" s="193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</row>
    <row r="184" spans="2:24" ht="11.9" customHeight="1">
      <c r="B184" s="210"/>
      <c r="C184" s="210"/>
      <c r="D184" s="193"/>
      <c r="E184" s="193"/>
      <c r="F184" s="193"/>
      <c r="G184" s="193"/>
      <c r="H184" s="193"/>
      <c r="I184" s="193"/>
      <c r="J184" s="193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</row>
    <row r="185" spans="2:24" ht="11.9" customHeight="1">
      <c r="D185" s="193"/>
      <c r="E185" s="193"/>
      <c r="F185" s="193"/>
      <c r="G185" s="193"/>
      <c r="H185" s="193"/>
      <c r="I185" s="193"/>
      <c r="J185" s="193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</row>
    <row r="186" spans="2:24" ht="11.9" customHeight="1"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2:24" ht="11.9" customHeight="1"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2:24" ht="11.9" customHeight="1">
      <c r="M188" s="27"/>
      <c r="N188" s="27"/>
    </row>
    <row r="189" spans="2:24" ht="11.9" customHeight="1">
      <c r="M189" s="27"/>
      <c r="N189" s="27"/>
    </row>
    <row r="190" spans="2:24" ht="11.9" customHeight="1">
      <c r="M190" s="27"/>
      <c r="N190" s="27"/>
    </row>
    <row r="191" spans="2:24" ht="11.9" customHeight="1">
      <c r="M191" s="27"/>
      <c r="N191" s="27"/>
    </row>
    <row r="192" spans="2:24" ht="11.9" customHeight="1">
      <c r="M192" s="27"/>
      <c r="N192" s="27"/>
    </row>
    <row r="193" spans="13:14" ht="11.9" customHeight="1">
      <c r="M193" s="27"/>
      <c r="N193" s="27"/>
    </row>
    <row r="194" spans="13:14" ht="11.9" customHeight="1">
      <c r="M194" s="27"/>
      <c r="N194" s="27"/>
    </row>
    <row r="195" spans="13:14" ht="11.9" customHeight="1">
      <c r="M195" s="27"/>
      <c r="N195" s="27"/>
    </row>
    <row r="196" spans="13:14" ht="11.9" customHeight="1">
      <c r="M196" s="27"/>
      <c r="N196" s="27"/>
    </row>
    <row r="197" spans="13:14" ht="11.9" customHeight="1">
      <c r="M197" s="27"/>
      <c r="N197" s="27"/>
    </row>
    <row r="198" spans="13:14" ht="11.9" customHeight="1">
      <c r="M198" s="27"/>
      <c r="N198" s="27"/>
    </row>
    <row r="199" spans="13:14" ht="11.9" customHeight="1">
      <c r="M199" s="27"/>
      <c r="N199" s="27"/>
    </row>
    <row r="200" spans="13:14" ht="11.9" customHeight="1">
      <c r="M200" s="27"/>
      <c r="N200" s="27"/>
    </row>
    <row r="201" spans="13:14" ht="11.9" customHeight="1">
      <c r="M201" s="27"/>
      <c r="N201" s="27"/>
    </row>
    <row r="202" spans="13:14" ht="11.9" customHeight="1">
      <c r="M202" s="27"/>
      <c r="N202" s="27"/>
    </row>
    <row r="203" spans="13:14" ht="11.9" customHeight="1">
      <c r="M203" s="27"/>
      <c r="N203" s="27"/>
    </row>
    <row r="204" spans="13:14" ht="11.9" customHeight="1">
      <c r="M204" s="27"/>
      <c r="N204" s="27"/>
    </row>
    <row r="205" spans="13:14" ht="11.9" customHeight="1">
      <c r="M205" s="27"/>
      <c r="N205" s="27"/>
    </row>
    <row r="206" spans="13:14" ht="11.9" customHeight="1">
      <c r="M206" s="27"/>
      <c r="N206" s="27"/>
    </row>
    <row r="207" spans="13:14" ht="11.9" customHeight="1">
      <c r="M207" s="27"/>
      <c r="N207" s="27"/>
    </row>
    <row r="208" spans="13:14" ht="11.9" customHeight="1">
      <c r="M208" s="27"/>
      <c r="N208" s="27"/>
    </row>
    <row r="209" spans="13:14" ht="11.9" customHeight="1">
      <c r="M209" s="27"/>
      <c r="N209" s="27"/>
    </row>
    <row r="210" spans="13:14" ht="11.9" customHeight="1">
      <c r="M210" s="27"/>
      <c r="N210" s="27"/>
    </row>
    <row r="211" spans="13:14" ht="11.9" customHeight="1">
      <c r="M211" s="27"/>
      <c r="N211" s="27"/>
    </row>
    <row r="212" spans="13:14" ht="11.9" customHeight="1">
      <c r="M212" s="27"/>
      <c r="N212" s="27"/>
    </row>
    <row r="213" spans="13:14" ht="11.9" customHeight="1">
      <c r="M213" s="27"/>
      <c r="N213" s="27"/>
    </row>
    <row r="214" spans="13:14" ht="11.9" customHeight="1">
      <c r="M214" s="27"/>
      <c r="N214" s="27"/>
    </row>
    <row r="215" spans="13:14" ht="11.9" customHeight="1">
      <c r="M215" s="27"/>
      <c r="N215" s="27"/>
    </row>
    <row r="216" spans="13:14" ht="11.9" customHeight="1">
      <c r="M216" s="27"/>
      <c r="N216" s="27"/>
    </row>
  </sheetData>
  <mergeCells count="2">
    <mergeCell ref="E4:F4"/>
    <mergeCell ref="H4:I4"/>
  </mergeCells>
  <phoneticPr fontId="4"/>
  <pageMargins left="0.38" right="0.27" top="0.38" bottom="0.27" header="0.31496062992125984" footer="0.31496062992125984"/>
  <pageSetup paperSize="8" scale="5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B65F-A821-47A6-B037-76343EBBEBEE}">
  <sheetPr>
    <tabColor rgb="FFFFC000"/>
    <pageSetUpPr fitToPage="1"/>
  </sheetPr>
  <dimension ref="A1:BW579"/>
  <sheetViews>
    <sheetView zoomScaleNormal="100" workbookViewId="0">
      <pane xSplit="1" ySplit="2" topLeftCell="AU3" activePane="bottomRight" state="frozen"/>
      <selection pane="topRight" activeCell="B1" sqref="B1"/>
      <selection pane="bottomLeft" activeCell="A5" sqref="A5"/>
      <selection pane="bottomRight" activeCell="BB517" sqref="BB517"/>
    </sheetView>
  </sheetViews>
  <sheetFormatPr defaultColWidth="9.28515625" defaultRowHeight="12.9"/>
  <cols>
    <col min="1" max="1" width="17.7109375" style="5" customWidth="1"/>
    <col min="2" max="3" width="6.42578125" style="5" customWidth="1"/>
    <col min="4" max="12" width="7" style="5" customWidth="1"/>
    <col min="13" max="48" width="6.85546875" style="5" customWidth="1"/>
    <col min="49" max="49" width="7.28515625" style="5" customWidth="1"/>
    <col min="50" max="50" width="6.85546875" style="5" customWidth="1"/>
    <col min="51" max="51" width="7.28515625" style="5" customWidth="1"/>
    <col min="52" max="52" width="6.85546875" style="5" customWidth="1"/>
    <col min="53" max="53" width="7.28515625" style="5" customWidth="1"/>
    <col min="54" max="55" width="6.85546875" style="5" customWidth="1"/>
    <col min="56" max="56" width="7.28515625" style="5" customWidth="1"/>
    <col min="57" max="57" width="6.85546875" style="5" customWidth="1"/>
    <col min="58" max="58" width="7.28515625" style="5" customWidth="1"/>
    <col min="59" max="60" width="6.85546875" style="5" customWidth="1"/>
    <col min="61" max="61" width="5.85546875" style="5" customWidth="1"/>
    <col min="62" max="62" width="15" style="5" customWidth="1"/>
    <col min="63" max="64" width="14.140625" style="5" customWidth="1"/>
    <col min="65" max="67" width="8.140625" style="5" customWidth="1"/>
    <col min="68" max="68" width="30" style="5" customWidth="1"/>
    <col min="69" max="69" width="19.140625" style="5" customWidth="1"/>
    <col min="70" max="70" width="14.42578125" style="5" customWidth="1"/>
    <col min="71" max="16384" width="9.28515625" style="5"/>
  </cols>
  <sheetData>
    <row r="1" spans="1:75" ht="39.75" customHeight="1" thickBot="1">
      <c r="A1" s="312" t="s">
        <v>4</v>
      </c>
      <c r="B1" s="313"/>
      <c r="C1" s="75" t="s">
        <v>5</v>
      </c>
      <c r="D1" s="314" t="s">
        <v>6</v>
      </c>
      <c r="E1" s="315"/>
      <c r="F1" s="315"/>
      <c r="G1" s="315"/>
      <c r="H1" s="315"/>
      <c r="I1" s="315"/>
      <c r="J1" s="315"/>
      <c r="K1" s="315"/>
      <c r="L1" s="316"/>
      <c r="M1" s="76" t="s">
        <v>7</v>
      </c>
      <c r="N1" s="77" t="s">
        <v>8</v>
      </c>
      <c r="O1" s="77"/>
      <c r="P1" s="77"/>
      <c r="Q1" s="77"/>
      <c r="R1" s="77"/>
      <c r="S1" s="77"/>
      <c r="T1" s="77"/>
      <c r="U1" s="77"/>
      <c r="V1" s="76" t="s">
        <v>9</v>
      </c>
      <c r="W1" s="78" t="s">
        <v>10</v>
      </c>
      <c r="X1" s="77"/>
      <c r="Y1" s="77"/>
      <c r="Z1" s="77"/>
      <c r="AA1" s="312" t="s">
        <v>11</v>
      </c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20" t="s">
        <v>1109</v>
      </c>
      <c r="AM1" s="321"/>
      <c r="AN1" s="321"/>
      <c r="AO1" s="321"/>
      <c r="AP1" s="321"/>
      <c r="AQ1" s="321"/>
      <c r="AR1" s="321"/>
      <c r="AS1" s="322"/>
      <c r="AT1" s="323" t="s">
        <v>13</v>
      </c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5"/>
      <c r="BJ1" s="140" t="s">
        <v>15</v>
      </c>
      <c r="BK1" s="312" t="s">
        <v>17</v>
      </c>
      <c r="BL1" s="317"/>
      <c r="BM1" s="317"/>
      <c r="BN1" s="317"/>
      <c r="BO1" s="317"/>
      <c r="BP1" s="317"/>
      <c r="BQ1" s="318" t="s">
        <v>1110</v>
      </c>
      <c r="BR1" s="319"/>
    </row>
    <row r="2" spans="1:75" ht="39.75" customHeight="1" thickBot="1">
      <c r="A2" s="133" t="s">
        <v>19</v>
      </c>
      <c r="B2" s="134" t="s">
        <v>20</v>
      </c>
      <c r="C2" s="135" t="s">
        <v>21</v>
      </c>
      <c r="D2" s="124" t="s">
        <v>22</v>
      </c>
      <c r="E2" s="118" t="s">
        <v>23</v>
      </c>
      <c r="F2" s="118" t="s">
        <v>24</v>
      </c>
      <c r="G2" s="118" t="s">
        <v>25</v>
      </c>
      <c r="H2" s="118" t="s">
        <v>26</v>
      </c>
      <c r="I2" s="118" t="s">
        <v>27</v>
      </c>
      <c r="J2" s="118" t="s">
        <v>28</v>
      </c>
      <c r="K2" s="118" t="s">
        <v>29</v>
      </c>
      <c r="L2" s="118" t="s">
        <v>30</v>
      </c>
      <c r="M2" s="124" t="s">
        <v>31</v>
      </c>
      <c r="N2" s="118" t="s">
        <v>32</v>
      </c>
      <c r="O2" s="118" t="s">
        <v>33</v>
      </c>
      <c r="P2" s="118" t="s">
        <v>34</v>
      </c>
      <c r="Q2" s="118" t="s">
        <v>35</v>
      </c>
      <c r="R2" s="118" t="s">
        <v>36</v>
      </c>
      <c r="S2" s="118" t="s">
        <v>37</v>
      </c>
      <c r="T2" s="118" t="s">
        <v>38</v>
      </c>
      <c r="U2" s="118" t="s">
        <v>39</v>
      </c>
      <c r="V2" s="117" t="s">
        <v>41</v>
      </c>
      <c r="W2" s="118" t="s">
        <v>42</v>
      </c>
      <c r="X2" s="118" t="s">
        <v>43</v>
      </c>
      <c r="Y2" s="119" t="s">
        <v>44</v>
      </c>
      <c r="Z2" s="120" t="s">
        <v>45</v>
      </c>
      <c r="AA2" s="117" t="s">
        <v>46</v>
      </c>
      <c r="AB2" s="118" t="s">
        <v>47</v>
      </c>
      <c r="AC2" s="118" t="s">
        <v>48</v>
      </c>
      <c r="AD2" s="118" t="s">
        <v>1111</v>
      </c>
      <c r="AE2" s="118" t="s">
        <v>50</v>
      </c>
      <c r="AF2" s="118" t="s">
        <v>51</v>
      </c>
      <c r="AG2" s="118" t="s">
        <v>52</v>
      </c>
      <c r="AH2" s="118" t="s">
        <v>53</v>
      </c>
      <c r="AI2" s="118" t="s">
        <v>54</v>
      </c>
      <c r="AJ2" s="118" t="s">
        <v>55</v>
      </c>
      <c r="AK2" s="119" t="s">
        <v>56</v>
      </c>
      <c r="AL2" s="121" t="s">
        <v>57</v>
      </c>
      <c r="AM2" s="122" t="s">
        <v>58</v>
      </c>
      <c r="AN2" s="122" t="s">
        <v>59</v>
      </c>
      <c r="AO2" s="122" t="s">
        <v>60</v>
      </c>
      <c r="AP2" s="122" t="s">
        <v>61</v>
      </c>
      <c r="AQ2" s="122" t="s">
        <v>62</v>
      </c>
      <c r="AR2" s="122" t="s">
        <v>63</v>
      </c>
      <c r="AS2" s="123" t="s">
        <v>64</v>
      </c>
      <c r="AT2" s="124" t="s">
        <v>65</v>
      </c>
      <c r="AU2" s="9" t="s">
        <v>66</v>
      </c>
      <c r="AV2" s="125" t="s">
        <v>67</v>
      </c>
      <c r="AW2" s="7" t="s">
        <v>68</v>
      </c>
      <c r="AX2" s="125" t="s">
        <v>69</v>
      </c>
      <c r="AY2" s="7" t="s">
        <v>68</v>
      </c>
      <c r="AZ2" s="125" t="s">
        <v>70</v>
      </c>
      <c r="BA2" s="7" t="s">
        <v>68</v>
      </c>
      <c r="BB2" s="125" t="s">
        <v>71</v>
      </c>
      <c r="BC2" s="126" t="s">
        <v>72</v>
      </c>
      <c r="BD2" s="127" t="s">
        <v>68</v>
      </c>
      <c r="BE2" s="126" t="s">
        <v>73</v>
      </c>
      <c r="BF2" s="127" t="s">
        <v>68</v>
      </c>
      <c r="BG2" s="126" t="s">
        <v>74</v>
      </c>
      <c r="BH2" s="127" t="s">
        <v>68</v>
      </c>
      <c r="BI2" s="128" t="s">
        <v>76</v>
      </c>
      <c r="BJ2" s="140" t="s">
        <v>1112</v>
      </c>
      <c r="BK2" s="133" t="s">
        <v>77</v>
      </c>
      <c r="BL2" s="139" t="s">
        <v>78</v>
      </c>
      <c r="BM2" s="136" t="s">
        <v>79</v>
      </c>
      <c r="BN2" s="136" t="s">
        <v>80</v>
      </c>
      <c r="BO2" s="137" t="s">
        <v>1113</v>
      </c>
      <c r="BP2" s="138" t="s">
        <v>1114</v>
      </c>
      <c r="BQ2" s="131" t="s">
        <v>1115</v>
      </c>
      <c r="BR2" s="132" t="s">
        <v>1116</v>
      </c>
      <c r="BT2" s="129" t="s">
        <v>1117</v>
      </c>
    </row>
    <row r="3" spans="1:75" ht="17.350000000000001" customHeight="1">
      <c r="A3" s="109" t="e">
        <f>結果入力表!#REF!</f>
        <v>#REF!</v>
      </c>
      <c r="B3" s="33" t="e">
        <f>結果入力表!#REF!</f>
        <v>#REF!</v>
      </c>
      <c r="C3" s="59" t="e">
        <f>結果入力表!#REF!</f>
        <v>#REF!</v>
      </c>
      <c r="D3" s="60" t="e">
        <f>結果入力表!#REF!</f>
        <v>#REF!</v>
      </c>
      <c r="E3" s="41" t="e">
        <f>結果入力表!#REF!</f>
        <v>#REF!</v>
      </c>
      <c r="F3" s="41" t="e">
        <f>結果入力表!#REF!</f>
        <v>#REF!</v>
      </c>
      <c r="G3" s="41" t="e">
        <f>結果入力表!#REF!</f>
        <v>#REF!</v>
      </c>
      <c r="H3" s="41" t="e">
        <f>結果入力表!#REF!</f>
        <v>#REF!</v>
      </c>
      <c r="I3" s="41" t="e">
        <f>結果入力表!#REF!</f>
        <v>#REF!</v>
      </c>
      <c r="J3" s="41" t="e">
        <f>結果入力表!#REF!</f>
        <v>#REF!</v>
      </c>
      <c r="K3" s="41" t="e">
        <f>結果入力表!#REF!</f>
        <v>#REF!</v>
      </c>
      <c r="L3" s="41" t="e">
        <f>結果入力表!#REF!</f>
        <v>#REF!</v>
      </c>
      <c r="M3" s="40" t="e">
        <f>結果入力表!#REF!</f>
        <v>#REF!</v>
      </c>
      <c r="N3" s="41" t="e">
        <f>結果入力表!#REF!</f>
        <v>#REF!</v>
      </c>
      <c r="O3" s="41" t="e">
        <f>結果入力表!#REF!</f>
        <v>#REF!</v>
      </c>
      <c r="P3" s="41" t="e">
        <f>結果入力表!#REF!</f>
        <v>#REF!</v>
      </c>
      <c r="Q3" s="41" t="e">
        <f>結果入力表!#REF!</f>
        <v>#REF!</v>
      </c>
      <c r="R3" s="41" t="e">
        <f>結果入力表!#REF!</f>
        <v>#REF!</v>
      </c>
      <c r="S3" s="41" t="e">
        <f>結果入力表!#REF!</f>
        <v>#REF!</v>
      </c>
      <c r="T3" s="41" t="e">
        <f>結果入力表!#REF!</f>
        <v>#REF!</v>
      </c>
      <c r="U3" s="41" t="e">
        <f>結果入力表!#REF!</f>
        <v>#REF!</v>
      </c>
      <c r="V3" s="40" t="e">
        <f>結果入力表!#REF!</f>
        <v>#REF!</v>
      </c>
      <c r="W3" s="41" t="e">
        <f>結果入力表!#REF!</f>
        <v>#REF!</v>
      </c>
      <c r="X3" s="41" t="e">
        <f>結果入力表!#REF!</f>
        <v>#REF!</v>
      </c>
      <c r="Y3" s="42" t="e">
        <f>結果入力表!#REF!</f>
        <v>#REF!</v>
      </c>
      <c r="Z3" s="42" t="e">
        <f>結果入力表!#REF!</f>
        <v>#REF!</v>
      </c>
      <c r="AA3" s="40" t="e">
        <f>結果入力表!#REF!</f>
        <v>#REF!</v>
      </c>
      <c r="AB3" s="41" t="e">
        <f>結果入力表!#REF!</f>
        <v>#REF!</v>
      </c>
      <c r="AC3" s="41" t="e">
        <f>結果入力表!#REF!</f>
        <v>#REF!</v>
      </c>
      <c r="AD3" s="41" t="e">
        <f>結果入力表!#REF!</f>
        <v>#REF!</v>
      </c>
      <c r="AE3" s="41" t="e">
        <f>結果入力表!#REF!</f>
        <v>#REF!</v>
      </c>
      <c r="AF3" s="41" t="e">
        <f>結果入力表!#REF!</f>
        <v>#REF!</v>
      </c>
      <c r="AG3" s="41" t="e">
        <f>結果入力表!#REF!</f>
        <v>#REF!</v>
      </c>
      <c r="AH3" s="41" t="e">
        <f>結果入力表!#REF!</f>
        <v>#REF!</v>
      </c>
      <c r="AI3" s="41" t="e">
        <f>結果入力表!#REF!</f>
        <v>#REF!</v>
      </c>
      <c r="AJ3" s="41" t="e">
        <f>結果入力表!#REF!</f>
        <v>#REF!</v>
      </c>
      <c r="AK3" s="42" t="e">
        <f>結果入力表!#REF!</f>
        <v>#REF!</v>
      </c>
      <c r="AL3" s="40" t="e">
        <f>結果入力表!#REF!</f>
        <v>#REF!</v>
      </c>
      <c r="AM3" s="41" t="e">
        <f>結果入力表!#REF!</f>
        <v>#REF!</v>
      </c>
      <c r="AN3" s="41" t="e">
        <f>結果入力表!#REF!</f>
        <v>#REF!</v>
      </c>
      <c r="AO3" s="41" t="e">
        <f>結果入力表!#REF!</f>
        <v>#REF!</v>
      </c>
      <c r="AP3" s="41" t="e">
        <f>結果入力表!#REF!</f>
        <v>#REF!</v>
      </c>
      <c r="AQ3" s="41" t="e">
        <f>結果入力表!#REF!</f>
        <v>#REF!</v>
      </c>
      <c r="AR3" s="41" t="e">
        <f>結果入力表!#REF!</f>
        <v>#REF!</v>
      </c>
      <c r="AS3" s="33" t="e">
        <f>結果入力表!#REF!</f>
        <v>#REF!</v>
      </c>
      <c r="AT3" s="40" t="e">
        <f>結果入力表!#REF!</f>
        <v>#REF!</v>
      </c>
      <c r="AU3" s="41" t="e">
        <f>結果入力表!#REF!</f>
        <v>#REF!</v>
      </c>
      <c r="AV3" s="41" t="e">
        <f>結果入力表!#REF!</f>
        <v>#REF!</v>
      </c>
      <c r="AW3" s="41" t="e">
        <f>結果入力表!#REF!</f>
        <v>#REF!</v>
      </c>
      <c r="AX3" s="41" t="e">
        <f>結果入力表!#REF!</f>
        <v>#REF!</v>
      </c>
      <c r="AY3" s="41" t="e">
        <f>結果入力表!#REF!</f>
        <v>#REF!</v>
      </c>
      <c r="AZ3" s="41" t="e">
        <f>結果入力表!#REF!</f>
        <v>#REF!</v>
      </c>
      <c r="BA3" s="41" t="e">
        <f>結果入力表!#REF!</f>
        <v>#REF!</v>
      </c>
      <c r="BB3" s="41" t="e">
        <f>結果入力表!#REF!</f>
        <v>#REF!</v>
      </c>
      <c r="BC3" s="41" t="e">
        <f>結果入力表!#REF!</f>
        <v>#REF!</v>
      </c>
      <c r="BD3" s="41" t="e">
        <f>結果入力表!#REF!</f>
        <v>#REF!</v>
      </c>
      <c r="BE3" s="41" t="e">
        <f>結果入力表!#REF!</f>
        <v>#REF!</v>
      </c>
      <c r="BF3" s="41" t="e">
        <f>結果入力表!#REF!</f>
        <v>#REF!</v>
      </c>
      <c r="BG3" s="41" t="e">
        <f>結果入力表!#REF!</f>
        <v>#REF!</v>
      </c>
      <c r="BH3" s="41" t="e">
        <f>結果入力表!#REF!</f>
        <v>#REF!</v>
      </c>
      <c r="BI3" s="33" t="e">
        <f>結果入力表!#REF!</f>
        <v>#REF!</v>
      </c>
      <c r="BJ3" s="41" t="e">
        <f>結果入力表!#REF!</f>
        <v>#REF!</v>
      </c>
      <c r="BK3" s="104" t="e">
        <f>結果入力表!#REF!</f>
        <v>#REF!</v>
      </c>
      <c r="BL3" s="60" t="e">
        <f>結果入力表!#REF!</f>
        <v>#REF!</v>
      </c>
      <c r="BM3" s="41" t="e">
        <f>結果入力表!#REF!</f>
        <v>#REF!</v>
      </c>
      <c r="BN3" s="41" t="e">
        <f>結果入力表!#REF!</f>
        <v>#REF!</v>
      </c>
      <c r="BO3" s="41" t="e">
        <f>結果入力表!#REF!</f>
        <v>#REF!</v>
      </c>
      <c r="BP3" s="42" t="e">
        <f>結果入力表!#REF!</f>
        <v>#REF!</v>
      </c>
      <c r="BQ3" s="54"/>
      <c r="BR3" s="74"/>
      <c r="BT3" s="5" t="e">
        <f t="shared" ref="BT3:BT66" si="0">SUM(D3:L3)</f>
        <v>#REF!</v>
      </c>
      <c r="BU3" s="5" t="e">
        <f>LEN(BM3&amp;"")</f>
        <v>#REF!</v>
      </c>
      <c r="BV3" s="5" t="e">
        <f>LEN(BN3&amp;"")</f>
        <v>#REF!</v>
      </c>
      <c r="BW3" s="5" t="e">
        <f>LEN(BO3&amp;"")</f>
        <v>#REF!</v>
      </c>
    </row>
    <row r="4" spans="1:75" ht="17.350000000000001" customHeight="1">
      <c r="A4" s="109" t="e">
        <f>結果入力表!#REF!</f>
        <v>#REF!</v>
      </c>
      <c r="B4" s="33" t="e">
        <f>結果入力表!#REF!</f>
        <v>#REF!</v>
      </c>
      <c r="C4" s="59" t="e">
        <f>結果入力表!#REF!</f>
        <v>#REF!</v>
      </c>
      <c r="D4" s="58" t="e">
        <f>結果入力表!#REF!</f>
        <v>#REF!</v>
      </c>
      <c r="E4" s="35" t="e">
        <f>結果入力表!#REF!</f>
        <v>#REF!</v>
      </c>
      <c r="F4" s="35" t="e">
        <f>結果入力表!#REF!</f>
        <v>#REF!</v>
      </c>
      <c r="G4" s="35" t="e">
        <f>結果入力表!#REF!</f>
        <v>#REF!</v>
      </c>
      <c r="H4" s="35" t="e">
        <f>結果入力表!#REF!</f>
        <v>#REF!</v>
      </c>
      <c r="I4" s="35" t="e">
        <f>結果入力表!#REF!</f>
        <v>#REF!</v>
      </c>
      <c r="J4" s="35" t="e">
        <f>結果入力表!#REF!</f>
        <v>#REF!</v>
      </c>
      <c r="K4" s="35" t="e">
        <f>結果入力表!#REF!</f>
        <v>#REF!</v>
      </c>
      <c r="L4" s="35" t="e">
        <f>結果入力表!#REF!</f>
        <v>#REF!</v>
      </c>
      <c r="M4" s="34" t="e">
        <f>結果入力表!#REF!</f>
        <v>#REF!</v>
      </c>
      <c r="N4" s="35" t="e">
        <f>結果入力表!#REF!</f>
        <v>#REF!</v>
      </c>
      <c r="O4" s="35" t="e">
        <f>結果入力表!#REF!</f>
        <v>#REF!</v>
      </c>
      <c r="P4" s="35" t="e">
        <f>結果入力表!#REF!</f>
        <v>#REF!</v>
      </c>
      <c r="Q4" s="35" t="e">
        <f>結果入力表!#REF!</f>
        <v>#REF!</v>
      </c>
      <c r="R4" s="35" t="e">
        <f>結果入力表!#REF!</f>
        <v>#REF!</v>
      </c>
      <c r="S4" s="35" t="e">
        <f>結果入力表!#REF!</f>
        <v>#REF!</v>
      </c>
      <c r="T4" s="35" t="e">
        <f>結果入力表!#REF!</f>
        <v>#REF!</v>
      </c>
      <c r="U4" s="35" t="e">
        <f>結果入力表!#REF!</f>
        <v>#REF!</v>
      </c>
      <c r="V4" s="34" t="e">
        <f>結果入力表!#REF!</f>
        <v>#REF!</v>
      </c>
      <c r="W4" s="35" t="e">
        <f>結果入力表!#REF!</f>
        <v>#REF!</v>
      </c>
      <c r="X4" s="35" t="e">
        <f>結果入力表!#REF!</f>
        <v>#REF!</v>
      </c>
      <c r="Y4" s="36" t="e">
        <f>結果入力表!#REF!</f>
        <v>#REF!</v>
      </c>
      <c r="Z4" s="36" t="e">
        <f>結果入力表!#REF!</f>
        <v>#REF!</v>
      </c>
      <c r="AA4" s="34" t="e">
        <f>結果入力表!#REF!</f>
        <v>#REF!</v>
      </c>
      <c r="AB4" s="35" t="e">
        <f>結果入力表!#REF!</f>
        <v>#REF!</v>
      </c>
      <c r="AC4" s="35" t="e">
        <f>結果入力表!#REF!</f>
        <v>#REF!</v>
      </c>
      <c r="AD4" s="35" t="e">
        <f>結果入力表!#REF!</f>
        <v>#REF!</v>
      </c>
      <c r="AE4" s="35" t="e">
        <f>結果入力表!#REF!</f>
        <v>#REF!</v>
      </c>
      <c r="AF4" s="35" t="e">
        <f>結果入力表!#REF!</f>
        <v>#REF!</v>
      </c>
      <c r="AG4" s="35" t="e">
        <f>結果入力表!#REF!</f>
        <v>#REF!</v>
      </c>
      <c r="AH4" s="35" t="e">
        <f>結果入力表!#REF!</f>
        <v>#REF!</v>
      </c>
      <c r="AI4" s="35" t="e">
        <f>結果入力表!#REF!</f>
        <v>#REF!</v>
      </c>
      <c r="AJ4" s="35" t="e">
        <f>結果入力表!#REF!</f>
        <v>#REF!</v>
      </c>
      <c r="AK4" s="36" t="e">
        <f>結果入力表!#REF!</f>
        <v>#REF!</v>
      </c>
      <c r="AL4" s="34" t="e">
        <f>結果入力表!#REF!</f>
        <v>#REF!</v>
      </c>
      <c r="AM4" s="35" t="e">
        <f>結果入力表!#REF!</f>
        <v>#REF!</v>
      </c>
      <c r="AN4" s="35" t="e">
        <f>結果入力表!#REF!</f>
        <v>#REF!</v>
      </c>
      <c r="AO4" s="35" t="e">
        <f>結果入力表!#REF!</f>
        <v>#REF!</v>
      </c>
      <c r="AP4" s="35" t="e">
        <f>結果入力表!#REF!</f>
        <v>#REF!</v>
      </c>
      <c r="AQ4" s="35" t="e">
        <f>結果入力表!#REF!</f>
        <v>#REF!</v>
      </c>
      <c r="AR4" s="35" t="e">
        <f>結果入力表!#REF!</f>
        <v>#REF!</v>
      </c>
      <c r="AS4" s="37" t="e">
        <f>結果入力表!#REF!</f>
        <v>#REF!</v>
      </c>
      <c r="AT4" s="34" t="e">
        <f>結果入力表!#REF!</f>
        <v>#REF!</v>
      </c>
      <c r="AU4" s="35" t="e">
        <f>結果入力表!#REF!</f>
        <v>#REF!</v>
      </c>
      <c r="AV4" s="35" t="e">
        <f>結果入力表!#REF!</f>
        <v>#REF!</v>
      </c>
      <c r="AW4" s="35" t="e">
        <f>結果入力表!#REF!</f>
        <v>#REF!</v>
      </c>
      <c r="AX4" s="35" t="e">
        <f>結果入力表!#REF!</f>
        <v>#REF!</v>
      </c>
      <c r="AY4" s="35" t="e">
        <f>結果入力表!#REF!</f>
        <v>#REF!</v>
      </c>
      <c r="AZ4" s="35" t="e">
        <f>結果入力表!#REF!</f>
        <v>#REF!</v>
      </c>
      <c r="BA4" s="35" t="e">
        <f>結果入力表!#REF!</f>
        <v>#REF!</v>
      </c>
      <c r="BB4" s="35" t="e">
        <f>結果入力表!#REF!</f>
        <v>#REF!</v>
      </c>
      <c r="BC4" s="35" t="e">
        <f>結果入力表!#REF!</f>
        <v>#REF!</v>
      </c>
      <c r="BD4" s="35" t="e">
        <f>結果入力表!#REF!</f>
        <v>#REF!</v>
      </c>
      <c r="BE4" s="35" t="e">
        <f>結果入力表!#REF!</f>
        <v>#REF!</v>
      </c>
      <c r="BF4" s="35" t="e">
        <f>結果入力表!#REF!</f>
        <v>#REF!</v>
      </c>
      <c r="BG4" s="35" t="e">
        <f>結果入力表!#REF!</f>
        <v>#REF!</v>
      </c>
      <c r="BH4" s="35" t="e">
        <f>結果入力表!#REF!</f>
        <v>#REF!</v>
      </c>
      <c r="BI4" s="37" t="e">
        <f>結果入力表!#REF!</f>
        <v>#REF!</v>
      </c>
      <c r="BJ4" s="35" t="e">
        <f>結果入力表!#REF!</f>
        <v>#REF!</v>
      </c>
      <c r="BK4" s="40" t="e">
        <f>結果入力表!#REF!</f>
        <v>#REF!</v>
      </c>
      <c r="BL4" s="60" t="e">
        <f>結果入力表!#REF!</f>
        <v>#REF!</v>
      </c>
      <c r="BM4" s="41" t="e">
        <f>結果入力表!#REF!</f>
        <v>#REF!</v>
      </c>
      <c r="BN4" s="41" t="e">
        <f>結果入力表!#REF!</f>
        <v>#REF!</v>
      </c>
      <c r="BO4" s="41" t="e">
        <f>結果入力表!#REF!</f>
        <v>#REF!</v>
      </c>
      <c r="BP4" s="42" t="e">
        <f>結果入力表!#REF!</f>
        <v>#REF!</v>
      </c>
      <c r="BQ4" s="54"/>
      <c r="BR4" s="74"/>
      <c r="BT4" s="5" t="e">
        <f t="shared" si="0"/>
        <v>#REF!</v>
      </c>
      <c r="BU4" s="5" t="e">
        <f t="shared" ref="BU4:BW65" si="1">LEN(BM4&amp;"")</f>
        <v>#REF!</v>
      </c>
      <c r="BV4" s="5" t="e">
        <f t="shared" si="1"/>
        <v>#REF!</v>
      </c>
      <c r="BW4" s="5" t="e">
        <f t="shared" si="1"/>
        <v>#REF!</v>
      </c>
    </row>
    <row r="5" spans="1:75" ht="17.350000000000001" customHeight="1">
      <c r="A5" s="109" t="e">
        <f>結果入力表!#REF!</f>
        <v>#REF!</v>
      </c>
      <c r="B5" s="33" t="e">
        <f>結果入力表!#REF!</f>
        <v>#REF!</v>
      </c>
      <c r="C5" s="59" t="e">
        <f>結果入力表!#REF!</f>
        <v>#REF!</v>
      </c>
      <c r="D5" s="58" t="e">
        <f>結果入力表!#REF!</f>
        <v>#REF!</v>
      </c>
      <c r="E5" s="35" t="e">
        <f>結果入力表!#REF!</f>
        <v>#REF!</v>
      </c>
      <c r="F5" s="58" t="e">
        <f>結果入力表!#REF!</f>
        <v>#REF!</v>
      </c>
      <c r="G5" s="35" t="e">
        <f>結果入力表!#REF!</f>
        <v>#REF!</v>
      </c>
      <c r="H5" s="58" t="e">
        <f>結果入力表!#REF!</f>
        <v>#REF!</v>
      </c>
      <c r="I5" s="35" t="e">
        <f>結果入力表!#REF!</f>
        <v>#REF!</v>
      </c>
      <c r="J5" s="58" t="e">
        <f>結果入力表!#REF!</f>
        <v>#REF!</v>
      </c>
      <c r="K5" s="35" t="e">
        <f>結果入力表!#REF!</f>
        <v>#REF!</v>
      </c>
      <c r="L5" s="35" t="e">
        <f>結果入力表!#REF!</f>
        <v>#REF!</v>
      </c>
      <c r="M5" s="34" t="e">
        <f>結果入力表!#REF!</f>
        <v>#REF!</v>
      </c>
      <c r="N5" s="35" t="e">
        <f>結果入力表!#REF!</f>
        <v>#REF!</v>
      </c>
      <c r="O5" s="35" t="e">
        <f>結果入力表!#REF!</f>
        <v>#REF!</v>
      </c>
      <c r="P5" s="35" t="e">
        <f>結果入力表!#REF!</f>
        <v>#REF!</v>
      </c>
      <c r="Q5" s="35" t="e">
        <f>結果入力表!#REF!</f>
        <v>#REF!</v>
      </c>
      <c r="R5" s="35" t="e">
        <f>結果入力表!#REF!</f>
        <v>#REF!</v>
      </c>
      <c r="S5" s="35" t="e">
        <f>結果入力表!#REF!</f>
        <v>#REF!</v>
      </c>
      <c r="T5" s="35" t="e">
        <f>結果入力表!#REF!</f>
        <v>#REF!</v>
      </c>
      <c r="U5" s="35" t="e">
        <f>結果入力表!#REF!</f>
        <v>#REF!</v>
      </c>
      <c r="V5" s="34" t="e">
        <f>結果入力表!#REF!</f>
        <v>#REF!</v>
      </c>
      <c r="W5" s="35" t="e">
        <f>結果入力表!#REF!</f>
        <v>#REF!</v>
      </c>
      <c r="X5" s="35" t="e">
        <f>結果入力表!#REF!</f>
        <v>#REF!</v>
      </c>
      <c r="Y5" s="36" t="e">
        <f>結果入力表!#REF!</f>
        <v>#REF!</v>
      </c>
      <c r="Z5" s="36" t="e">
        <f>結果入力表!#REF!</f>
        <v>#REF!</v>
      </c>
      <c r="AA5" s="34" t="e">
        <f>結果入力表!#REF!</f>
        <v>#REF!</v>
      </c>
      <c r="AB5" s="35" t="e">
        <f>結果入力表!#REF!</f>
        <v>#REF!</v>
      </c>
      <c r="AC5" s="35" t="e">
        <f>結果入力表!#REF!</f>
        <v>#REF!</v>
      </c>
      <c r="AD5" s="35" t="e">
        <f>結果入力表!#REF!</f>
        <v>#REF!</v>
      </c>
      <c r="AE5" s="35" t="e">
        <f>結果入力表!#REF!</f>
        <v>#REF!</v>
      </c>
      <c r="AF5" s="35" t="e">
        <f>結果入力表!#REF!</f>
        <v>#REF!</v>
      </c>
      <c r="AG5" s="35" t="e">
        <f>結果入力表!#REF!</f>
        <v>#REF!</v>
      </c>
      <c r="AH5" s="35" t="e">
        <f>結果入力表!#REF!</f>
        <v>#REF!</v>
      </c>
      <c r="AI5" s="35" t="e">
        <f>結果入力表!#REF!</f>
        <v>#REF!</v>
      </c>
      <c r="AJ5" s="35" t="e">
        <f>結果入力表!#REF!</f>
        <v>#REF!</v>
      </c>
      <c r="AK5" s="36" t="e">
        <f>結果入力表!#REF!</f>
        <v>#REF!</v>
      </c>
      <c r="AL5" s="34" t="e">
        <f>結果入力表!#REF!</f>
        <v>#REF!</v>
      </c>
      <c r="AM5" s="35" t="e">
        <f>結果入力表!#REF!</f>
        <v>#REF!</v>
      </c>
      <c r="AN5" s="35" t="e">
        <f>結果入力表!#REF!</f>
        <v>#REF!</v>
      </c>
      <c r="AO5" s="35" t="e">
        <f>結果入力表!#REF!</f>
        <v>#REF!</v>
      </c>
      <c r="AP5" s="35" t="e">
        <f>結果入力表!#REF!</f>
        <v>#REF!</v>
      </c>
      <c r="AQ5" s="35" t="e">
        <f>結果入力表!#REF!</f>
        <v>#REF!</v>
      </c>
      <c r="AR5" s="35" t="e">
        <f>結果入力表!#REF!</f>
        <v>#REF!</v>
      </c>
      <c r="AS5" s="37" t="e">
        <f>結果入力表!#REF!</f>
        <v>#REF!</v>
      </c>
      <c r="AT5" s="34" t="e">
        <f>結果入力表!#REF!</f>
        <v>#REF!</v>
      </c>
      <c r="AU5" s="35" t="e">
        <f>結果入力表!#REF!</f>
        <v>#REF!</v>
      </c>
      <c r="AV5" s="35" t="e">
        <f>結果入力表!#REF!</f>
        <v>#REF!</v>
      </c>
      <c r="AW5" s="35" t="e">
        <f>結果入力表!#REF!</f>
        <v>#REF!</v>
      </c>
      <c r="AX5" s="35" t="e">
        <f>結果入力表!#REF!</f>
        <v>#REF!</v>
      </c>
      <c r="AY5" s="35" t="e">
        <f>結果入力表!#REF!</f>
        <v>#REF!</v>
      </c>
      <c r="AZ5" s="35" t="e">
        <f>結果入力表!#REF!</f>
        <v>#REF!</v>
      </c>
      <c r="BA5" s="35" t="e">
        <f>結果入力表!#REF!</f>
        <v>#REF!</v>
      </c>
      <c r="BB5" s="35" t="e">
        <f>結果入力表!#REF!</f>
        <v>#REF!</v>
      </c>
      <c r="BC5" s="35" t="e">
        <f>結果入力表!#REF!</f>
        <v>#REF!</v>
      </c>
      <c r="BD5" s="35" t="e">
        <f>結果入力表!#REF!</f>
        <v>#REF!</v>
      </c>
      <c r="BE5" s="35" t="e">
        <f>結果入力表!#REF!</f>
        <v>#REF!</v>
      </c>
      <c r="BF5" s="35" t="e">
        <f>結果入力表!#REF!</f>
        <v>#REF!</v>
      </c>
      <c r="BG5" s="35" t="e">
        <f>結果入力表!#REF!</f>
        <v>#REF!</v>
      </c>
      <c r="BH5" s="35" t="e">
        <f>結果入力表!#REF!</f>
        <v>#REF!</v>
      </c>
      <c r="BI5" s="37" t="e">
        <f>結果入力表!#REF!</f>
        <v>#REF!</v>
      </c>
      <c r="BJ5" s="35" t="e">
        <f>結果入力表!#REF!</f>
        <v>#REF!</v>
      </c>
      <c r="BK5" s="40" t="e">
        <f>結果入力表!#REF!</f>
        <v>#REF!</v>
      </c>
      <c r="BL5" s="60" t="e">
        <f>結果入力表!#REF!</f>
        <v>#REF!</v>
      </c>
      <c r="BM5" s="41" t="e">
        <f>結果入力表!#REF!</f>
        <v>#REF!</v>
      </c>
      <c r="BN5" s="41" t="e">
        <f>結果入力表!#REF!</f>
        <v>#REF!</v>
      </c>
      <c r="BO5" s="41" t="e">
        <f>結果入力表!#REF!</f>
        <v>#REF!</v>
      </c>
      <c r="BP5" s="42" t="e">
        <f>結果入力表!#REF!</f>
        <v>#REF!</v>
      </c>
      <c r="BQ5" s="54"/>
      <c r="BR5" s="74"/>
      <c r="BT5" s="5" t="e">
        <f t="shared" si="0"/>
        <v>#REF!</v>
      </c>
      <c r="BU5" s="5" t="e">
        <f t="shared" si="1"/>
        <v>#REF!</v>
      </c>
      <c r="BV5" s="5" t="e">
        <f t="shared" si="1"/>
        <v>#REF!</v>
      </c>
      <c r="BW5" s="5" t="e">
        <f t="shared" si="1"/>
        <v>#REF!</v>
      </c>
    </row>
    <row r="6" spans="1:75" ht="17.350000000000001" customHeight="1">
      <c r="A6" s="109" t="e">
        <f>結果入力表!#REF!</f>
        <v>#REF!</v>
      </c>
      <c r="B6" s="33" t="e">
        <f>結果入力表!#REF!</f>
        <v>#REF!</v>
      </c>
      <c r="C6" s="59" t="e">
        <f>結果入力表!#REF!</f>
        <v>#REF!</v>
      </c>
      <c r="D6" s="58" t="e">
        <f>結果入力表!#REF!</f>
        <v>#REF!</v>
      </c>
      <c r="E6" s="35" t="e">
        <f>結果入力表!#REF!</f>
        <v>#REF!</v>
      </c>
      <c r="F6" s="35" t="e">
        <f>結果入力表!#REF!</f>
        <v>#REF!</v>
      </c>
      <c r="G6" s="35" t="e">
        <f>結果入力表!#REF!</f>
        <v>#REF!</v>
      </c>
      <c r="H6" s="35" t="e">
        <f>結果入力表!#REF!</f>
        <v>#REF!</v>
      </c>
      <c r="I6" s="35" t="e">
        <f>結果入力表!#REF!</f>
        <v>#REF!</v>
      </c>
      <c r="J6" s="35" t="e">
        <f>結果入力表!#REF!</f>
        <v>#REF!</v>
      </c>
      <c r="K6" s="35" t="e">
        <f>結果入力表!#REF!</f>
        <v>#REF!</v>
      </c>
      <c r="L6" s="35" t="e">
        <f>結果入力表!#REF!</f>
        <v>#REF!</v>
      </c>
      <c r="M6" s="34" t="e">
        <f>結果入力表!#REF!</f>
        <v>#REF!</v>
      </c>
      <c r="N6" s="35" t="e">
        <f>結果入力表!#REF!</f>
        <v>#REF!</v>
      </c>
      <c r="O6" s="35" t="e">
        <f>結果入力表!#REF!</f>
        <v>#REF!</v>
      </c>
      <c r="P6" s="35" t="e">
        <f>結果入力表!#REF!</f>
        <v>#REF!</v>
      </c>
      <c r="Q6" s="35" t="e">
        <f>結果入力表!#REF!</f>
        <v>#REF!</v>
      </c>
      <c r="R6" s="35" t="e">
        <f>結果入力表!#REF!</f>
        <v>#REF!</v>
      </c>
      <c r="S6" s="35" t="e">
        <f>結果入力表!#REF!</f>
        <v>#REF!</v>
      </c>
      <c r="T6" s="35" t="e">
        <f>結果入力表!#REF!</f>
        <v>#REF!</v>
      </c>
      <c r="U6" s="35" t="e">
        <f>結果入力表!#REF!</f>
        <v>#REF!</v>
      </c>
      <c r="V6" s="34" t="e">
        <f>結果入力表!#REF!</f>
        <v>#REF!</v>
      </c>
      <c r="W6" s="35" t="e">
        <f>結果入力表!#REF!</f>
        <v>#REF!</v>
      </c>
      <c r="X6" s="35" t="e">
        <f>結果入力表!#REF!</f>
        <v>#REF!</v>
      </c>
      <c r="Y6" s="36" t="e">
        <f>結果入力表!#REF!</f>
        <v>#REF!</v>
      </c>
      <c r="Z6" s="36" t="e">
        <f>結果入力表!#REF!</f>
        <v>#REF!</v>
      </c>
      <c r="AA6" s="34" t="e">
        <f>結果入力表!#REF!</f>
        <v>#REF!</v>
      </c>
      <c r="AB6" s="35" t="e">
        <f>結果入力表!#REF!</f>
        <v>#REF!</v>
      </c>
      <c r="AC6" s="35" t="e">
        <f>結果入力表!#REF!</f>
        <v>#REF!</v>
      </c>
      <c r="AD6" s="35" t="e">
        <f>結果入力表!#REF!</f>
        <v>#REF!</v>
      </c>
      <c r="AE6" s="35" t="e">
        <f>結果入力表!#REF!</f>
        <v>#REF!</v>
      </c>
      <c r="AF6" s="35" t="e">
        <f>結果入力表!#REF!</f>
        <v>#REF!</v>
      </c>
      <c r="AG6" s="35" t="e">
        <f>結果入力表!#REF!</f>
        <v>#REF!</v>
      </c>
      <c r="AH6" s="35" t="e">
        <f>結果入力表!#REF!</f>
        <v>#REF!</v>
      </c>
      <c r="AI6" s="35" t="e">
        <f>結果入力表!#REF!</f>
        <v>#REF!</v>
      </c>
      <c r="AJ6" s="35" t="e">
        <f>結果入力表!#REF!</f>
        <v>#REF!</v>
      </c>
      <c r="AK6" s="36" t="e">
        <f>結果入力表!#REF!</f>
        <v>#REF!</v>
      </c>
      <c r="AL6" s="34" t="e">
        <f>結果入力表!#REF!</f>
        <v>#REF!</v>
      </c>
      <c r="AM6" s="35" t="e">
        <f>結果入力表!#REF!</f>
        <v>#REF!</v>
      </c>
      <c r="AN6" s="35" t="e">
        <f>結果入力表!#REF!</f>
        <v>#REF!</v>
      </c>
      <c r="AO6" s="35" t="e">
        <f>結果入力表!#REF!</f>
        <v>#REF!</v>
      </c>
      <c r="AP6" s="35" t="e">
        <f>結果入力表!#REF!</f>
        <v>#REF!</v>
      </c>
      <c r="AQ6" s="35" t="e">
        <f>結果入力表!#REF!</f>
        <v>#REF!</v>
      </c>
      <c r="AR6" s="35" t="e">
        <f>結果入力表!#REF!</f>
        <v>#REF!</v>
      </c>
      <c r="AS6" s="37" t="e">
        <f>結果入力表!#REF!</f>
        <v>#REF!</v>
      </c>
      <c r="AT6" s="34" t="e">
        <f>結果入力表!#REF!</f>
        <v>#REF!</v>
      </c>
      <c r="AU6" s="35" t="e">
        <f>結果入力表!#REF!</f>
        <v>#REF!</v>
      </c>
      <c r="AV6" s="35" t="e">
        <f>結果入力表!#REF!</f>
        <v>#REF!</v>
      </c>
      <c r="AW6" s="35" t="e">
        <f>結果入力表!#REF!</f>
        <v>#REF!</v>
      </c>
      <c r="AX6" s="35" t="e">
        <f>結果入力表!#REF!</f>
        <v>#REF!</v>
      </c>
      <c r="AY6" s="35" t="e">
        <f>結果入力表!#REF!</f>
        <v>#REF!</v>
      </c>
      <c r="AZ6" s="35" t="e">
        <f>結果入力表!#REF!</f>
        <v>#REF!</v>
      </c>
      <c r="BA6" s="35" t="e">
        <f>結果入力表!#REF!</f>
        <v>#REF!</v>
      </c>
      <c r="BB6" s="35" t="e">
        <f>結果入力表!#REF!</f>
        <v>#REF!</v>
      </c>
      <c r="BC6" s="35" t="e">
        <f>結果入力表!#REF!</f>
        <v>#REF!</v>
      </c>
      <c r="BD6" s="35" t="e">
        <f>結果入力表!#REF!</f>
        <v>#REF!</v>
      </c>
      <c r="BE6" s="35" t="e">
        <f>結果入力表!#REF!</f>
        <v>#REF!</v>
      </c>
      <c r="BF6" s="35" t="e">
        <f>結果入力表!#REF!</f>
        <v>#REF!</v>
      </c>
      <c r="BG6" s="35" t="e">
        <f>結果入力表!#REF!</f>
        <v>#REF!</v>
      </c>
      <c r="BH6" s="35" t="e">
        <f>結果入力表!#REF!</f>
        <v>#REF!</v>
      </c>
      <c r="BI6" s="37" t="e">
        <f>結果入力表!#REF!</f>
        <v>#REF!</v>
      </c>
      <c r="BJ6" s="35" t="e">
        <f>結果入力表!#REF!</f>
        <v>#REF!</v>
      </c>
      <c r="BK6" s="40" t="e">
        <f>結果入力表!#REF!</f>
        <v>#REF!</v>
      </c>
      <c r="BL6" s="60" t="e">
        <f>結果入力表!#REF!</f>
        <v>#REF!</v>
      </c>
      <c r="BM6" s="41" t="e">
        <f>結果入力表!#REF!</f>
        <v>#REF!</v>
      </c>
      <c r="BN6" s="41" t="e">
        <f>結果入力表!#REF!</f>
        <v>#REF!</v>
      </c>
      <c r="BO6" s="41" t="e">
        <f>結果入力表!#REF!</f>
        <v>#REF!</v>
      </c>
      <c r="BP6" s="42" t="e">
        <f>結果入力表!#REF!</f>
        <v>#REF!</v>
      </c>
      <c r="BQ6" s="54"/>
      <c r="BR6" s="74"/>
      <c r="BT6" s="5" t="e">
        <f t="shared" si="0"/>
        <v>#REF!</v>
      </c>
      <c r="BU6" s="5" t="e">
        <f t="shared" si="1"/>
        <v>#REF!</v>
      </c>
      <c r="BV6" s="5" t="e">
        <f t="shared" si="1"/>
        <v>#REF!</v>
      </c>
      <c r="BW6" s="5" t="e">
        <f t="shared" si="1"/>
        <v>#REF!</v>
      </c>
    </row>
    <row r="7" spans="1:75" ht="17.350000000000001" customHeight="1">
      <c r="A7" s="109" t="e">
        <f>結果入力表!#REF!</f>
        <v>#REF!</v>
      </c>
      <c r="B7" s="33" t="e">
        <f>結果入力表!#REF!</f>
        <v>#REF!</v>
      </c>
      <c r="C7" s="59" t="e">
        <f>結果入力表!#REF!</f>
        <v>#REF!</v>
      </c>
      <c r="D7" s="58" t="e">
        <f>結果入力表!#REF!</f>
        <v>#REF!</v>
      </c>
      <c r="E7" s="35" t="e">
        <f>結果入力表!#REF!</f>
        <v>#REF!</v>
      </c>
      <c r="F7" s="35" t="e">
        <f>結果入力表!#REF!</f>
        <v>#REF!</v>
      </c>
      <c r="G7" s="35" t="e">
        <f>結果入力表!#REF!</f>
        <v>#REF!</v>
      </c>
      <c r="H7" s="35" t="e">
        <f>結果入力表!#REF!</f>
        <v>#REF!</v>
      </c>
      <c r="I7" s="35" t="e">
        <f>結果入力表!#REF!</f>
        <v>#REF!</v>
      </c>
      <c r="J7" s="35" t="e">
        <f>結果入力表!#REF!</f>
        <v>#REF!</v>
      </c>
      <c r="K7" s="35" t="e">
        <f>結果入力表!#REF!</f>
        <v>#REF!</v>
      </c>
      <c r="L7" s="35" t="e">
        <f>結果入力表!#REF!</f>
        <v>#REF!</v>
      </c>
      <c r="M7" s="34" t="e">
        <f>結果入力表!#REF!</f>
        <v>#REF!</v>
      </c>
      <c r="N7" s="35" t="e">
        <f>結果入力表!#REF!</f>
        <v>#REF!</v>
      </c>
      <c r="O7" s="35" t="e">
        <f>結果入力表!#REF!</f>
        <v>#REF!</v>
      </c>
      <c r="P7" s="35" t="e">
        <f>結果入力表!#REF!</f>
        <v>#REF!</v>
      </c>
      <c r="Q7" s="35" t="e">
        <f>結果入力表!#REF!</f>
        <v>#REF!</v>
      </c>
      <c r="R7" s="35" t="e">
        <f>結果入力表!#REF!</f>
        <v>#REF!</v>
      </c>
      <c r="S7" s="35" t="e">
        <f>結果入力表!#REF!</f>
        <v>#REF!</v>
      </c>
      <c r="T7" s="35" t="e">
        <f>結果入力表!#REF!</f>
        <v>#REF!</v>
      </c>
      <c r="U7" s="35" t="e">
        <f>結果入力表!#REF!</f>
        <v>#REF!</v>
      </c>
      <c r="V7" s="34" t="e">
        <f>結果入力表!#REF!</f>
        <v>#REF!</v>
      </c>
      <c r="W7" s="35" t="e">
        <f>結果入力表!#REF!</f>
        <v>#REF!</v>
      </c>
      <c r="X7" s="35" t="e">
        <f>結果入力表!#REF!</f>
        <v>#REF!</v>
      </c>
      <c r="Y7" s="36" t="e">
        <f>結果入力表!#REF!</f>
        <v>#REF!</v>
      </c>
      <c r="Z7" s="36" t="e">
        <f>結果入力表!#REF!</f>
        <v>#REF!</v>
      </c>
      <c r="AA7" s="34" t="e">
        <f>結果入力表!#REF!</f>
        <v>#REF!</v>
      </c>
      <c r="AB7" s="35" t="e">
        <f>結果入力表!#REF!</f>
        <v>#REF!</v>
      </c>
      <c r="AC7" s="35" t="e">
        <f>結果入力表!#REF!</f>
        <v>#REF!</v>
      </c>
      <c r="AD7" s="35" t="e">
        <f>結果入力表!#REF!</f>
        <v>#REF!</v>
      </c>
      <c r="AE7" s="35" t="e">
        <f>結果入力表!#REF!</f>
        <v>#REF!</v>
      </c>
      <c r="AF7" s="35" t="e">
        <f>結果入力表!#REF!</f>
        <v>#REF!</v>
      </c>
      <c r="AG7" s="35" t="e">
        <f>結果入力表!#REF!</f>
        <v>#REF!</v>
      </c>
      <c r="AH7" s="35" t="e">
        <f>結果入力表!#REF!</f>
        <v>#REF!</v>
      </c>
      <c r="AI7" s="35" t="e">
        <f>結果入力表!#REF!</f>
        <v>#REF!</v>
      </c>
      <c r="AJ7" s="35" t="e">
        <f>結果入力表!#REF!</f>
        <v>#REF!</v>
      </c>
      <c r="AK7" s="36" t="e">
        <f>結果入力表!#REF!</f>
        <v>#REF!</v>
      </c>
      <c r="AL7" s="34" t="e">
        <f>結果入力表!#REF!</f>
        <v>#REF!</v>
      </c>
      <c r="AM7" s="35" t="e">
        <f>結果入力表!#REF!</f>
        <v>#REF!</v>
      </c>
      <c r="AN7" s="35" t="e">
        <f>結果入力表!#REF!</f>
        <v>#REF!</v>
      </c>
      <c r="AO7" s="35" t="e">
        <f>結果入力表!#REF!</f>
        <v>#REF!</v>
      </c>
      <c r="AP7" s="35" t="e">
        <f>結果入力表!#REF!</f>
        <v>#REF!</v>
      </c>
      <c r="AQ7" s="35" t="e">
        <f>結果入力表!#REF!</f>
        <v>#REF!</v>
      </c>
      <c r="AR7" s="35" t="e">
        <f>結果入力表!#REF!</f>
        <v>#REF!</v>
      </c>
      <c r="AS7" s="37" t="e">
        <f>結果入力表!#REF!</f>
        <v>#REF!</v>
      </c>
      <c r="AT7" s="34" t="e">
        <f>結果入力表!#REF!</f>
        <v>#REF!</v>
      </c>
      <c r="AU7" s="35" t="e">
        <f>結果入力表!#REF!</f>
        <v>#REF!</v>
      </c>
      <c r="AV7" s="35" t="e">
        <f>結果入力表!#REF!</f>
        <v>#REF!</v>
      </c>
      <c r="AW7" s="35" t="e">
        <f>結果入力表!#REF!</f>
        <v>#REF!</v>
      </c>
      <c r="AX7" s="35" t="e">
        <f>結果入力表!#REF!</f>
        <v>#REF!</v>
      </c>
      <c r="AY7" s="35" t="e">
        <f>結果入力表!#REF!</f>
        <v>#REF!</v>
      </c>
      <c r="AZ7" s="35" t="e">
        <f>結果入力表!#REF!</f>
        <v>#REF!</v>
      </c>
      <c r="BA7" s="35" t="e">
        <f>結果入力表!#REF!</f>
        <v>#REF!</v>
      </c>
      <c r="BB7" s="35" t="e">
        <f>結果入力表!#REF!</f>
        <v>#REF!</v>
      </c>
      <c r="BC7" s="35" t="e">
        <f>結果入力表!#REF!</f>
        <v>#REF!</v>
      </c>
      <c r="BD7" s="35" t="e">
        <f>結果入力表!#REF!</f>
        <v>#REF!</v>
      </c>
      <c r="BE7" s="35" t="e">
        <f>結果入力表!#REF!</f>
        <v>#REF!</v>
      </c>
      <c r="BF7" s="35" t="e">
        <f>結果入力表!#REF!</f>
        <v>#REF!</v>
      </c>
      <c r="BG7" s="35" t="e">
        <f>結果入力表!#REF!</f>
        <v>#REF!</v>
      </c>
      <c r="BH7" s="35" t="e">
        <f>結果入力表!#REF!</f>
        <v>#REF!</v>
      </c>
      <c r="BI7" s="37" t="e">
        <f>結果入力表!#REF!</f>
        <v>#REF!</v>
      </c>
      <c r="BJ7" s="35" t="e">
        <f>結果入力表!#REF!</f>
        <v>#REF!</v>
      </c>
      <c r="BK7" s="40" t="e">
        <f>結果入力表!#REF!</f>
        <v>#REF!</v>
      </c>
      <c r="BL7" s="60" t="e">
        <f>結果入力表!#REF!</f>
        <v>#REF!</v>
      </c>
      <c r="BM7" s="41" t="e">
        <f>結果入力表!#REF!</f>
        <v>#REF!</v>
      </c>
      <c r="BN7" s="41" t="e">
        <f>結果入力表!#REF!</f>
        <v>#REF!</v>
      </c>
      <c r="BO7" s="41" t="e">
        <f>結果入力表!#REF!</f>
        <v>#REF!</v>
      </c>
      <c r="BP7" s="42" t="e">
        <f>結果入力表!#REF!</f>
        <v>#REF!</v>
      </c>
      <c r="BQ7" s="54"/>
      <c r="BR7" s="74"/>
      <c r="BT7" s="5" t="e">
        <f t="shared" si="0"/>
        <v>#REF!</v>
      </c>
      <c r="BU7" s="5" t="e">
        <f t="shared" si="1"/>
        <v>#REF!</v>
      </c>
      <c r="BV7" s="5" t="e">
        <f t="shared" si="1"/>
        <v>#REF!</v>
      </c>
      <c r="BW7" s="5" t="e">
        <f t="shared" si="1"/>
        <v>#REF!</v>
      </c>
    </row>
    <row r="8" spans="1:75" ht="17.350000000000001" customHeight="1">
      <c r="A8" s="109" t="e">
        <f>結果入力表!#REF!</f>
        <v>#REF!</v>
      </c>
      <c r="B8" s="33" t="e">
        <f>結果入力表!#REF!</f>
        <v>#REF!</v>
      </c>
      <c r="C8" s="59" t="e">
        <f>結果入力表!#REF!</f>
        <v>#REF!</v>
      </c>
      <c r="D8" s="58" t="e">
        <f>結果入力表!#REF!</f>
        <v>#REF!</v>
      </c>
      <c r="E8" s="35" t="e">
        <f>結果入力表!#REF!</f>
        <v>#REF!</v>
      </c>
      <c r="F8" s="35" t="e">
        <f>結果入力表!#REF!</f>
        <v>#REF!</v>
      </c>
      <c r="G8" s="35" t="e">
        <f>結果入力表!#REF!</f>
        <v>#REF!</v>
      </c>
      <c r="H8" s="35" t="e">
        <f>結果入力表!#REF!</f>
        <v>#REF!</v>
      </c>
      <c r="I8" s="35" t="e">
        <f>結果入力表!#REF!</f>
        <v>#REF!</v>
      </c>
      <c r="J8" s="35" t="e">
        <f>結果入力表!#REF!</f>
        <v>#REF!</v>
      </c>
      <c r="K8" s="35" t="e">
        <f>結果入力表!#REF!</f>
        <v>#REF!</v>
      </c>
      <c r="L8" s="35" t="e">
        <f>結果入力表!#REF!</f>
        <v>#REF!</v>
      </c>
      <c r="M8" s="34" t="e">
        <f>結果入力表!#REF!</f>
        <v>#REF!</v>
      </c>
      <c r="N8" s="35" t="e">
        <f>結果入力表!#REF!</f>
        <v>#REF!</v>
      </c>
      <c r="O8" s="35" t="e">
        <f>結果入力表!#REF!</f>
        <v>#REF!</v>
      </c>
      <c r="P8" s="35" t="e">
        <f>結果入力表!#REF!</f>
        <v>#REF!</v>
      </c>
      <c r="Q8" s="35" t="e">
        <f>結果入力表!#REF!</f>
        <v>#REF!</v>
      </c>
      <c r="R8" s="35" t="e">
        <f>結果入力表!#REF!</f>
        <v>#REF!</v>
      </c>
      <c r="S8" s="35" t="e">
        <f>結果入力表!#REF!</f>
        <v>#REF!</v>
      </c>
      <c r="T8" s="35" t="e">
        <f>結果入力表!#REF!</f>
        <v>#REF!</v>
      </c>
      <c r="U8" s="35" t="e">
        <f>結果入力表!#REF!</f>
        <v>#REF!</v>
      </c>
      <c r="V8" s="34" t="e">
        <f>結果入力表!#REF!</f>
        <v>#REF!</v>
      </c>
      <c r="W8" s="35" t="e">
        <f>結果入力表!#REF!</f>
        <v>#REF!</v>
      </c>
      <c r="X8" s="35" t="e">
        <f>結果入力表!#REF!</f>
        <v>#REF!</v>
      </c>
      <c r="Y8" s="36" t="e">
        <f>結果入力表!#REF!</f>
        <v>#REF!</v>
      </c>
      <c r="Z8" s="36" t="e">
        <f>結果入力表!#REF!</f>
        <v>#REF!</v>
      </c>
      <c r="AA8" s="34" t="e">
        <f>結果入力表!#REF!</f>
        <v>#REF!</v>
      </c>
      <c r="AB8" s="35" t="e">
        <f>結果入力表!#REF!</f>
        <v>#REF!</v>
      </c>
      <c r="AC8" s="35" t="e">
        <f>結果入力表!#REF!</f>
        <v>#REF!</v>
      </c>
      <c r="AD8" s="35" t="e">
        <f>結果入力表!#REF!</f>
        <v>#REF!</v>
      </c>
      <c r="AE8" s="35" t="e">
        <f>結果入力表!#REF!</f>
        <v>#REF!</v>
      </c>
      <c r="AF8" s="35" t="e">
        <f>結果入力表!#REF!</f>
        <v>#REF!</v>
      </c>
      <c r="AG8" s="35" t="e">
        <f>結果入力表!#REF!</f>
        <v>#REF!</v>
      </c>
      <c r="AH8" s="35" t="e">
        <f>結果入力表!#REF!</f>
        <v>#REF!</v>
      </c>
      <c r="AI8" s="35" t="e">
        <f>結果入力表!#REF!</f>
        <v>#REF!</v>
      </c>
      <c r="AJ8" s="35" t="e">
        <f>結果入力表!#REF!</f>
        <v>#REF!</v>
      </c>
      <c r="AK8" s="36" t="e">
        <f>結果入力表!#REF!</f>
        <v>#REF!</v>
      </c>
      <c r="AL8" s="34" t="e">
        <f>結果入力表!#REF!</f>
        <v>#REF!</v>
      </c>
      <c r="AM8" s="35" t="e">
        <f>結果入力表!#REF!</f>
        <v>#REF!</v>
      </c>
      <c r="AN8" s="35" t="e">
        <f>結果入力表!#REF!</f>
        <v>#REF!</v>
      </c>
      <c r="AO8" s="35" t="e">
        <f>結果入力表!#REF!</f>
        <v>#REF!</v>
      </c>
      <c r="AP8" s="35" t="e">
        <f>結果入力表!#REF!</f>
        <v>#REF!</v>
      </c>
      <c r="AQ8" s="35" t="e">
        <f>結果入力表!#REF!</f>
        <v>#REF!</v>
      </c>
      <c r="AR8" s="35" t="e">
        <f>結果入力表!#REF!</f>
        <v>#REF!</v>
      </c>
      <c r="AS8" s="37" t="e">
        <f>結果入力表!#REF!</f>
        <v>#REF!</v>
      </c>
      <c r="AT8" s="34" t="e">
        <f>結果入力表!#REF!</f>
        <v>#REF!</v>
      </c>
      <c r="AU8" s="35" t="e">
        <f>結果入力表!#REF!</f>
        <v>#REF!</v>
      </c>
      <c r="AV8" s="35" t="e">
        <f>結果入力表!#REF!</f>
        <v>#REF!</v>
      </c>
      <c r="AW8" s="35" t="e">
        <f>結果入力表!#REF!</f>
        <v>#REF!</v>
      </c>
      <c r="AX8" s="35" t="e">
        <f>結果入力表!#REF!</f>
        <v>#REF!</v>
      </c>
      <c r="AY8" s="35" t="e">
        <f>結果入力表!#REF!</f>
        <v>#REF!</v>
      </c>
      <c r="AZ8" s="35" t="e">
        <f>結果入力表!#REF!</f>
        <v>#REF!</v>
      </c>
      <c r="BA8" s="35" t="e">
        <f>結果入力表!#REF!</f>
        <v>#REF!</v>
      </c>
      <c r="BB8" s="35" t="e">
        <f>結果入力表!#REF!</f>
        <v>#REF!</v>
      </c>
      <c r="BC8" s="35" t="e">
        <f>結果入力表!#REF!</f>
        <v>#REF!</v>
      </c>
      <c r="BD8" s="35" t="e">
        <f>結果入力表!#REF!</f>
        <v>#REF!</v>
      </c>
      <c r="BE8" s="35" t="e">
        <f>結果入力表!#REF!</f>
        <v>#REF!</v>
      </c>
      <c r="BF8" s="35" t="e">
        <f>結果入力表!#REF!</f>
        <v>#REF!</v>
      </c>
      <c r="BG8" s="35" t="e">
        <f>結果入力表!#REF!</f>
        <v>#REF!</v>
      </c>
      <c r="BH8" s="35" t="e">
        <f>結果入力表!#REF!</f>
        <v>#REF!</v>
      </c>
      <c r="BI8" s="37" t="e">
        <f>結果入力表!#REF!</f>
        <v>#REF!</v>
      </c>
      <c r="BJ8" s="35" t="e">
        <f>結果入力表!#REF!</f>
        <v>#REF!</v>
      </c>
      <c r="BK8" s="40" t="e">
        <f>結果入力表!#REF!</f>
        <v>#REF!</v>
      </c>
      <c r="BL8" s="60" t="e">
        <f>結果入力表!#REF!</f>
        <v>#REF!</v>
      </c>
      <c r="BM8" s="41" t="e">
        <f>結果入力表!#REF!</f>
        <v>#REF!</v>
      </c>
      <c r="BN8" s="41" t="e">
        <f>結果入力表!#REF!</f>
        <v>#REF!</v>
      </c>
      <c r="BO8" s="41" t="e">
        <f>結果入力表!#REF!</f>
        <v>#REF!</v>
      </c>
      <c r="BP8" s="42" t="e">
        <f>結果入力表!#REF!</f>
        <v>#REF!</v>
      </c>
      <c r="BQ8" s="54"/>
      <c r="BR8" s="74"/>
      <c r="BT8" s="5" t="e">
        <f t="shared" si="0"/>
        <v>#REF!</v>
      </c>
      <c r="BU8" s="5" t="e">
        <f t="shared" si="1"/>
        <v>#REF!</v>
      </c>
      <c r="BV8" s="5" t="e">
        <f t="shared" si="1"/>
        <v>#REF!</v>
      </c>
      <c r="BW8" s="5" t="e">
        <f t="shared" si="1"/>
        <v>#REF!</v>
      </c>
    </row>
    <row r="9" spans="1:75" ht="17.350000000000001" customHeight="1">
      <c r="A9" s="109" t="e">
        <f>結果入力表!#REF!</f>
        <v>#REF!</v>
      </c>
      <c r="B9" s="33" t="e">
        <f>結果入力表!#REF!</f>
        <v>#REF!</v>
      </c>
      <c r="C9" s="59" t="e">
        <f>結果入力表!#REF!</f>
        <v>#REF!</v>
      </c>
      <c r="D9" s="58" t="e">
        <f>結果入力表!#REF!</f>
        <v>#REF!</v>
      </c>
      <c r="E9" s="35" t="e">
        <f>結果入力表!#REF!</f>
        <v>#REF!</v>
      </c>
      <c r="F9" s="35" t="e">
        <f>結果入力表!#REF!</f>
        <v>#REF!</v>
      </c>
      <c r="G9" s="35" t="e">
        <f>結果入力表!#REF!</f>
        <v>#REF!</v>
      </c>
      <c r="H9" s="35" t="e">
        <f>結果入力表!#REF!</f>
        <v>#REF!</v>
      </c>
      <c r="I9" s="35" t="e">
        <f>結果入力表!#REF!</f>
        <v>#REF!</v>
      </c>
      <c r="J9" s="35" t="e">
        <f>結果入力表!#REF!</f>
        <v>#REF!</v>
      </c>
      <c r="K9" s="35" t="e">
        <f>結果入力表!#REF!</f>
        <v>#REF!</v>
      </c>
      <c r="L9" s="35" t="e">
        <f>結果入力表!#REF!</f>
        <v>#REF!</v>
      </c>
      <c r="M9" s="34" t="e">
        <f>結果入力表!#REF!</f>
        <v>#REF!</v>
      </c>
      <c r="N9" s="35" t="e">
        <f>結果入力表!#REF!</f>
        <v>#REF!</v>
      </c>
      <c r="O9" s="35" t="e">
        <f>結果入力表!#REF!</f>
        <v>#REF!</v>
      </c>
      <c r="P9" s="35" t="e">
        <f>結果入力表!#REF!</f>
        <v>#REF!</v>
      </c>
      <c r="Q9" s="35" t="e">
        <f>結果入力表!#REF!</f>
        <v>#REF!</v>
      </c>
      <c r="R9" s="35" t="e">
        <f>結果入力表!#REF!</f>
        <v>#REF!</v>
      </c>
      <c r="S9" s="35" t="e">
        <f>結果入力表!#REF!</f>
        <v>#REF!</v>
      </c>
      <c r="T9" s="35" t="e">
        <f>結果入力表!#REF!</f>
        <v>#REF!</v>
      </c>
      <c r="U9" s="35" t="e">
        <f>結果入力表!#REF!</f>
        <v>#REF!</v>
      </c>
      <c r="V9" s="34" t="e">
        <f>結果入力表!#REF!</f>
        <v>#REF!</v>
      </c>
      <c r="W9" s="35" t="e">
        <f>結果入力表!#REF!</f>
        <v>#REF!</v>
      </c>
      <c r="X9" s="35" t="e">
        <f>結果入力表!#REF!</f>
        <v>#REF!</v>
      </c>
      <c r="Y9" s="36" t="e">
        <f>結果入力表!#REF!</f>
        <v>#REF!</v>
      </c>
      <c r="Z9" s="36" t="e">
        <f>結果入力表!#REF!</f>
        <v>#REF!</v>
      </c>
      <c r="AA9" s="34" t="e">
        <f>結果入力表!#REF!</f>
        <v>#REF!</v>
      </c>
      <c r="AB9" s="35" t="e">
        <f>結果入力表!#REF!</f>
        <v>#REF!</v>
      </c>
      <c r="AC9" s="35" t="e">
        <f>結果入力表!#REF!</f>
        <v>#REF!</v>
      </c>
      <c r="AD9" s="35" t="e">
        <f>結果入力表!#REF!</f>
        <v>#REF!</v>
      </c>
      <c r="AE9" s="35" t="e">
        <f>結果入力表!#REF!</f>
        <v>#REF!</v>
      </c>
      <c r="AF9" s="35" t="e">
        <f>結果入力表!#REF!</f>
        <v>#REF!</v>
      </c>
      <c r="AG9" s="35" t="e">
        <f>結果入力表!#REF!</f>
        <v>#REF!</v>
      </c>
      <c r="AH9" s="35" t="e">
        <f>結果入力表!#REF!</f>
        <v>#REF!</v>
      </c>
      <c r="AI9" s="35" t="e">
        <f>結果入力表!#REF!</f>
        <v>#REF!</v>
      </c>
      <c r="AJ9" s="35" t="e">
        <f>結果入力表!#REF!</f>
        <v>#REF!</v>
      </c>
      <c r="AK9" s="36" t="e">
        <f>結果入力表!#REF!</f>
        <v>#REF!</v>
      </c>
      <c r="AL9" s="34" t="e">
        <f>結果入力表!#REF!</f>
        <v>#REF!</v>
      </c>
      <c r="AM9" s="35" t="e">
        <f>結果入力表!#REF!</f>
        <v>#REF!</v>
      </c>
      <c r="AN9" s="35" t="e">
        <f>結果入力表!#REF!</f>
        <v>#REF!</v>
      </c>
      <c r="AO9" s="35" t="e">
        <f>結果入力表!#REF!</f>
        <v>#REF!</v>
      </c>
      <c r="AP9" s="35" t="e">
        <f>結果入力表!#REF!</f>
        <v>#REF!</v>
      </c>
      <c r="AQ9" s="35" t="e">
        <f>結果入力表!#REF!</f>
        <v>#REF!</v>
      </c>
      <c r="AR9" s="35" t="e">
        <f>結果入力表!#REF!</f>
        <v>#REF!</v>
      </c>
      <c r="AS9" s="37" t="e">
        <f>結果入力表!#REF!</f>
        <v>#REF!</v>
      </c>
      <c r="AT9" s="34" t="e">
        <f>結果入力表!#REF!</f>
        <v>#REF!</v>
      </c>
      <c r="AU9" s="35" t="e">
        <f>結果入力表!#REF!</f>
        <v>#REF!</v>
      </c>
      <c r="AV9" s="35" t="e">
        <f>結果入力表!#REF!</f>
        <v>#REF!</v>
      </c>
      <c r="AW9" s="35" t="e">
        <f>結果入力表!#REF!</f>
        <v>#REF!</v>
      </c>
      <c r="AX9" s="35" t="e">
        <f>結果入力表!#REF!</f>
        <v>#REF!</v>
      </c>
      <c r="AY9" s="35" t="e">
        <f>結果入力表!#REF!</f>
        <v>#REF!</v>
      </c>
      <c r="AZ9" s="35" t="e">
        <f>結果入力表!#REF!</f>
        <v>#REF!</v>
      </c>
      <c r="BA9" s="35" t="e">
        <f>結果入力表!#REF!</f>
        <v>#REF!</v>
      </c>
      <c r="BB9" s="35" t="e">
        <f>結果入力表!#REF!</f>
        <v>#REF!</v>
      </c>
      <c r="BC9" s="35" t="e">
        <f>結果入力表!#REF!</f>
        <v>#REF!</v>
      </c>
      <c r="BD9" s="35" t="e">
        <f>結果入力表!#REF!</f>
        <v>#REF!</v>
      </c>
      <c r="BE9" s="35" t="e">
        <f>結果入力表!#REF!</f>
        <v>#REF!</v>
      </c>
      <c r="BF9" s="35" t="e">
        <f>結果入力表!#REF!</f>
        <v>#REF!</v>
      </c>
      <c r="BG9" s="35" t="e">
        <f>結果入力表!#REF!</f>
        <v>#REF!</v>
      </c>
      <c r="BH9" s="35" t="e">
        <f>結果入力表!#REF!</f>
        <v>#REF!</v>
      </c>
      <c r="BI9" s="37" t="e">
        <f>結果入力表!#REF!</f>
        <v>#REF!</v>
      </c>
      <c r="BJ9" s="35" t="e">
        <f>結果入力表!#REF!</f>
        <v>#REF!</v>
      </c>
      <c r="BK9" s="40" t="e">
        <f>結果入力表!#REF!</f>
        <v>#REF!</v>
      </c>
      <c r="BL9" s="60" t="e">
        <f>結果入力表!#REF!</f>
        <v>#REF!</v>
      </c>
      <c r="BM9" s="41" t="e">
        <f>結果入力表!#REF!</f>
        <v>#REF!</v>
      </c>
      <c r="BN9" s="41" t="e">
        <f>結果入力表!#REF!</f>
        <v>#REF!</v>
      </c>
      <c r="BO9" s="41" t="e">
        <f>結果入力表!#REF!</f>
        <v>#REF!</v>
      </c>
      <c r="BP9" s="42" t="e">
        <f>結果入力表!#REF!</f>
        <v>#REF!</v>
      </c>
      <c r="BQ9" s="54"/>
      <c r="BR9" s="74"/>
      <c r="BT9" s="5" t="e">
        <f t="shared" si="0"/>
        <v>#REF!</v>
      </c>
      <c r="BU9" s="5" t="e">
        <f t="shared" si="1"/>
        <v>#REF!</v>
      </c>
      <c r="BV9" s="5" t="e">
        <f t="shared" si="1"/>
        <v>#REF!</v>
      </c>
      <c r="BW9" s="5" t="e">
        <f t="shared" si="1"/>
        <v>#REF!</v>
      </c>
    </row>
    <row r="10" spans="1:75" ht="17.350000000000001" customHeight="1">
      <c r="A10" s="109" t="e">
        <f>結果入力表!#REF!</f>
        <v>#REF!</v>
      </c>
      <c r="B10" s="33" t="e">
        <f>結果入力表!#REF!</f>
        <v>#REF!</v>
      </c>
      <c r="C10" s="43" t="e">
        <f>結果入力表!#REF!</f>
        <v>#REF!</v>
      </c>
      <c r="D10" s="58" t="e">
        <f>結果入力表!#REF!</f>
        <v>#REF!</v>
      </c>
      <c r="E10" s="35" t="e">
        <f>結果入力表!#REF!</f>
        <v>#REF!</v>
      </c>
      <c r="F10" s="35" t="e">
        <f>結果入力表!#REF!</f>
        <v>#REF!</v>
      </c>
      <c r="G10" s="35" t="e">
        <f>結果入力表!#REF!</f>
        <v>#REF!</v>
      </c>
      <c r="H10" s="35" t="e">
        <f>結果入力表!#REF!</f>
        <v>#REF!</v>
      </c>
      <c r="I10" s="35" t="e">
        <f>結果入力表!#REF!</f>
        <v>#REF!</v>
      </c>
      <c r="J10" s="35" t="e">
        <f>結果入力表!#REF!</f>
        <v>#REF!</v>
      </c>
      <c r="K10" s="35" t="e">
        <f>結果入力表!#REF!</f>
        <v>#REF!</v>
      </c>
      <c r="L10" s="35" t="e">
        <f>結果入力表!#REF!</f>
        <v>#REF!</v>
      </c>
      <c r="M10" s="34" t="e">
        <f>結果入力表!#REF!</f>
        <v>#REF!</v>
      </c>
      <c r="N10" s="35" t="e">
        <f>結果入力表!#REF!</f>
        <v>#REF!</v>
      </c>
      <c r="O10" s="35" t="e">
        <f>結果入力表!#REF!</f>
        <v>#REF!</v>
      </c>
      <c r="P10" s="35" t="e">
        <f>結果入力表!#REF!</f>
        <v>#REF!</v>
      </c>
      <c r="Q10" s="35" t="e">
        <f>結果入力表!#REF!</f>
        <v>#REF!</v>
      </c>
      <c r="R10" s="35" t="e">
        <f>結果入力表!#REF!</f>
        <v>#REF!</v>
      </c>
      <c r="S10" s="35" t="e">
        <f>結果入力表!#REF!</f>
        <v>#REF!</v>
      </c>
      <c r="T10" s="35" t="e">
        <f>結果入力表!#REF!</f>
        <v>#REF!</v>
      </c>
      <c r="U10" s="35" t="e">
        <f>結果入力表!#REF!</f>
        <v>#REF!</v>
      </c>
      <c r="V10" s="34" t="e">
        <f>結果入力表!#REF!</f>
        <v>#REF!</v>
      </c>
      <c r="W10" s="35" t="e">
        <f>結果入力表!#REF!</f>
        <v>#REF!</v>
      </c>
      <c r="X10" s="35" t="e">
        <f>結果入力表!#REF!</f>
        <v>#REF!</v>
      </c>
      <c r="Y10" s="36" t="e">
        <f>結果入力表!#REF!</f>
        <v>#REF!</v>
      </c>
      <c r="Z10" s="36" t="e">
        <f>結果入力表!#REF!</f>
        <v>#REF!</v>
      </c>
      <c r="AA10" s="34" t="e">
        <f>結果入力表!#REF!</f>
        <v>#REF!</v>
      </c>
      <c r="AB10" s="35" t="e">
        <f>結果入力表!#REF!</f>
        <v>#REF!</v>
      </c>
      <c r="AC10" s="35" t="e">
        <f>結果入力表!#REF!</f>
        <v>#REF!</v>
      </c>
      <c r="AD10" s="35" t="e">
        <f>結果入力表!#REF!</f>
        <v>#REF!</v>
      </c>
      <c r="AE10" s="35" t="e">
        <f>結果入力表!#REF!</f>
        <v>#REF!</v>
      </c>
      <c r="AF10" s="35" t="e">
        <f>結果入力表!#REF!</f>
        <v>#REF!</v>
      </c>
      <c r="AG10" s="35" t="e">
        <f>結果入力表!#REF!</f>
        <v>#REF!</v>
      </c>
      <c r="AH10" s="35" t="e">
        <f>結果入力表!#REF!</f>
        <v>#REF!</v>
      </c>
      <c r="AI10" s="35" t="e">
        <f>結果入力表!#REF!</f>
        <v>#REF!</v>
      </c>
      <c r="AJ10" s="35" t="e">
        <f>結果入力表!#REF!</f>
        <v>#REF!</v>
      </c>
      <c r="AK10" s="36" t="e">
        <f>結果入力表!#REF!</f>
        <v>#REF!</v>
      </c>
      <c r="AL10" s="34" t="e">
        <f>結果入力表!#REF!</f>
        <v>#REF!</v>
      </c>
      <c r="AM10" s="35" t="e">
        <f>結果入力表!#REF!</f>
        <v>#REF!</v>
      </c>
      <c r="AN10" s="35" t="e">
        <f>結果入力表!#REF!</f>
        <v>#REF!</v>
      </c>
      <c r="AO10" s="35" t="e">
        <f>結果入力表!#REF!</f>
        <v>#REF!</v>
      </c>
      <c r="AP10" s="35" t="e">
        <f>結果入力表!#REF!</f>
        <v>#REF!</v>
      </c>
      <c r="AQ10" s="35" t="e">
        <f>結果入力表!#REF!</f>
        <v>#REF!</v>
      </c>
      <c r="AR10" s="35" t="e">
        <f>結果入力表!#REF!</f>
        <v>#REF!</v>
      </c>
      <c r="AS10" s="37" t="e">
        <f>結果入力表!#REF!</f>
        <v>#REF!</v>
      </c>
      <c r="AT10" s="34" t="e">
        <f>結果入力表!#REF!</f>
        <v>#REF!</v>
      </c>
      <c r="AU10" s="35" t="e">
        <f>結果入力表!#REF!</f>
        <v>#REF!</v>
      </c>
      <c r="AV10" s="35" t="e">
        <f>結果入力表!#REF!</f>
        <v>#REF!</v>
      </c>
      <c r="AW10" s="35" t="e">
        <f>結果入力表!#REF!</f>
        <v>#REF!</v>
      </c>
      <c r="AX10" s="35" t="e">
        <f>結果入力表!#REF!</f>
        <v>#REF!</v>
      </c>
      <c r="AY10" s="35" t="e">
        <f>結果入力表!#REF!</f>
        <v>#REF!</v>
      </c>
      <c r="AZ10" s="35" t="e">
        <f>結果入力表!#REF!</f>
        <v>#REF!</v>
      </c>
      <c r="BA10" s="35" t="e">
        <f>結果入力表!#REF!</f>
        <v>#REF!</v>
      </c>
      <c r="BB10" s="35" t="e">
        <f>結果入力表!#REF!</f>
        <v>#REF!</v>
      </c>
      <c r="BC10" s="35" t="e">
        <f>結果入力表!#REF!</f>
        <v>#REF!</v>
      </c>
      <c r="BD10" s="35" t="e">
        <f>結果入力表!#REF!</f>
        <v>#REF!</v>
      </c>
      <c r="BE10" s="35" t="e">
        <f>結果入力表!#REF!</f>
        <v>#REF!</v>
      </c>
      <c r="BF10" s="35" t="e">
        <f>結果入力表!#REF!</f>
        <v>#REF!</v>
      </c>
      <c r="BG10" s="35" t="e">
        <f>結果入力表!#REF!</f>
        <v>#REF!</v>
      </c>
      <c r="BH10" s="35" t="e">
        <f>結果入力表!#REF!</f>
        <v>#REF!</v>
      </c>
      <c r="BI10" s="37" t="e">
        <f>結果入力表!#REF!</f>
        <v>#REF!</v>
      </c>
      <c r="BJ10" s="35" t="e">
        <f>結果入力表!#REF!</f>
        <v>#REF!</v>
      </c>
      <c r="BK10" s="40" t="e">
        <f>結果入力表!#REF!</f>
        <v>#REF!</v>
      </c>
      <c r="BL10" s="60" t="e">
        <f>結果入力表!#REF!</f>
        <v>#REF!</v>
      </c>
      <c r="BM10" s="41" t="e">
        <f>結果入力表!#REF!</f>
        <v>#REF!</v>
      </c>
      <c r="BN10" s="41" t="e">
        <f>結果入力表!#REF!</f>
        <v>#REF!</v>
      </c>
      <c r="BO10" s="41" t="e">
        <f>結果入力表!#REF!</f>
        <v>#REF!</v>
      </c>
      <c r="BP10" s="42" t="e">
        <f>結果入力表!#REF!</f>
        <v>#REF!</v>
      </c>
      <c r="BQ10" s="54"/>
      <c r="BR10" s="74"/>
      <c r="BT10" s="5" t="e">
        <f t="shared" si="0"/>
        <v>#REF!</v>
      </c>
      <c r="BU10" s="5" t="e">
        <f t="shared" si="1"/>
        <v>#REF!</v>
      </c>
      <c r="BV10" s="5" t="e">
        <f t="shared" si="1"/>
        <v>#REF!</v>
      </c>
      <c r="BW10" s="5" t="e">
        <f t="shared" si="1"/>
        <v>#REF!</v>
      </c>
    </row>
    <row r="11" spans="1:75" ht="17.350000000000001" customHeight="1">
      <c r="A11" s="109" t="e">
        <f>結果入力表!#REF!</f>
        <v>#REF!</v>
      </c>
      <c r="B11" s="33" t="e">
        <f>結果入力表!#REF!</f>
        <v>#REF!</v>
      </c>
      <c r="C11" s="43" t="e">
        <f>結果入力表!#REF!</f>
        <v>#REF!</v>
      </c>
      <c r="D11" s="58" t="e">
        <f>結果入力表!#REF!</f>
        <v>#REF!</v>
      </c>
      <c r="E11" s="35" t="e">
        <f>結果入力表!#REF!</f>
        <v>#REF!</v>
      </c>
      <c r="F11" s="35" t="e">
        <f>結果入力表!#REF!</f>
        <v>#REF!</v>
      </c>
      <c r="G11" s="35" t="e">
        <f>結果入力表!#REF!</f>
        <v>#REF!</v>
      </c>
      <c r="H11" s="35" t="e">
        <f>結果入力表!#REF!</f>
        <v>#REF!</v>
      </c>
      <c r="I11" s="35" t="e">
        <f>結果入力表!#REF!</f>
        <v>#REF!</v>
      </c>
      <c r="J11" s="35" t="e">
        <f>結果入力表!#REF!</f>
        <v>#REF!</v>
      </c>
      <c r="K11" s="35" t="e">
        <f>結果入力表!#REF!</f>
        <v>#REF!</v>
      </c>
      <c r="L11" s="35" t="e">
        <f>結果入力表!#REF!</f>
        <v>#REF!</v>
      </c>
      <c r="M11" s="34" t="e">
        <f>結果入力表!#REF!</f>
        <v>#REF!</v>
      </c>
      <c r="N11" s="35" t="e">
        <f>結果入力表!#REF!</f>
        <v>#REF!</v>
      </c>
      <c r="O11" s="35" t="e">
        <f>結果入力表!#REF!</f>
        <v>#REF!</v>
      </c>
      <c r="P11" s="35" t="e">
        <f>結果入力表!#REF!</f>
        <v>#REF!</v>
      </c>
      <c r="Q11" s="35" t="e">
        <f>結果入力表!#REF!</f>
        <v>#REF!</v>
      </c>
      <c r="R11" s="35" t="e">
        <f>結果入力表!#REF!</f>
        <v>#REF!</v>
      </c>
      <c r="S11" s="35" t="e">
        <f>結果入力表!#REF!</f>
        <v>#REF!</v>
      </c>
      <c r="T11" s="35" t="e">
        <f>結果入力表!#REF!</f>
        <v>#REF!</v>
      </c>
      <c r="U11" s="35" t="e">
        <f>結果入力表!#REF!</f>
        <v>#REF!</v>
      </c>
      <c r="V11" s="34" t="e">
        <f>結果入力表!#REF!</f>
        <v>#REF!</v>
      </c>
      <c r="W11" s="35" t="e">
        <f>結果入力表!#REF!</f>
        <v>#REF!</v>
      </c>
      <c r="X11" s="35" t="e">
        <f>結果入力表!#REF!</f>
        <v>#REF!</v>
      </c>
      <c r="Y11" s="36" t="e">
        <f>結果入力表!#REF!</f>
        <v>#REF!</v>
      </c>
      <c r="Z11" s="36" t="e">
        <f>結果入力表!#REF!</f>
        <v>#REF!</v>
      </c>
      <c r="AA11" s="34" t="e">
        <f>結果入力表!#REF!</f>
        <v>#REF!</v>
      </c>
      <c r="AB11" s="35" t="e">
        <f>結果入力表!#REF!</f>
        <v>#REF!</v>
      </c>
      <c r="AC11" s="35" t="e">
        <f>結果入力表!#REF!</f>
        <v>#REF!</v>
      </c>
      <c r="AD11" s="35" t="e">
        <f>結果入力表!#REF!</f>
        <v>#REF!</v>
      </c>
      <c r="AE11" s="35" t="e">
        <f>結果入力表!#REF!</f>
        <v>#REF!</v>
      </c>
      <c r="AF11" s="35" t="e">
        <f>結果入力表!#REF!</f>
        <v>#REF!</v>
      </c>
      <c r="AG11" s="35" t="e">
        <f>結果入力表!#REF!</f>
        <v>#REF!</v>
      </c>
      <c r="AH11" s="35" t="e">
        <f>結果入力表!#REF!</f>
        <v>#REF!</v>
      </c>
      <c r="AI11" s="35" t="e">
        <f>結果入力表!#REF!</f>
        <v>#REF!</v>
      </c>
      <c r="AJ11" s="35" t="e">
        <f>結果入力表!#REF!</f>
        <v>#REF!</v>
      </c>
      <c r="AK11" s="36" t="e">
        <f>結果入力表!#REF!</f>
        <v>#REF!</v>
      </c>
      <c r="AL11" s="34" t="e">
        <f>結果入力表!#REF!</f>
        <v>#REF!</v>
      </c>
      <c r="AM11" s="35" t="e">
        <f>結果入力表!#REF!</f>
        <v>#REF!</v>
      </c>
      <c r="AN11" s="35" t="e">
        <f>結果入力表!#REF!</f>
        <v>#REF!</v>
      </c>
      <c r="AO11" s="35" t="e">
        <f>結果入力表!#REF!</f>
        <v>#REF!</v>
      </c>
      <c r="AP11" s="35" t="e">
        <f>結果入力表!#REF!</f>
        <v>#REF!</v>
      </c>
      <c r="AQ11" s="35" t="e">
        <f>結果入力表!#REF!</f>
        <v>#REF!</v>
      </c>
      <c r="AR11" s="35" t="e">
        <f>結果入力表!#REF!</f>
        <v>#REF!</v>
      </c>
      <c r="AS11" s="37" t="e">
        <f>結果入力表!#REF!</f>
        <v>#REF!</v>
      </c>
      <c r="AT11" s="34" t="e">
        <f>結果入力表!#REF!</f>
        <v>#REF!</v>
      </c>
      <c r="AU11" s="35" t="e">
        <f>結果入力表!#REF!</f>
        <v>#REF!</v>
      </c>
      <c r="AV11" s="35" t="e">
        <f>結果入力表!#REF!</f>
        <v>#REF!</v>
      </c>
      <c r="AW11" s="35" t="e">
        <f>結果入力表!#REF!</f>
        <v>#REF!</v>
      </c>
      <c r="AX11" s="35" t="e">
        <f>結果入力表!#REF!</f>
        <v>#REF!</v>
      </c>
      <c r="AY11" s="35" t="e">
        <f>結果入力表!#REF!</f>
        <v>#REF!</v>
      </c>
      <c r="AZ11" s="35" t="e">
        <f>結果入力表!#REF!</f>
        <v>#REF!</v>
      </c>
      <c r="BA11" s="35" t="e">
        <f>結果入力表!#REF!</f>
        <v>#REF!</v>
      </c>
      <c r="BB11" s="35" t="e">
        <f>結果入力表!#REF!</f>
        <v>#REF!</v>
      </c>
      <c r="BC11" s="35" t="e">
        <f>結果入力表!#REF!</f>
        <v>#REF!</v>
      </c>
      <c r="BD11" s="35" t="e">
        <f>結果入力表!#REF!</f>
        <v>#REF!</v>
      </c>
      <c r="BE11" s="35" t="e">
        <f>結果入力表!#REF!</f>
        <v>#REF!</v>
      </c>
      <c r="BF11" s="35" t="e">
        <f>結果入力表!#REF!</f>
        <v>#REF!</v>
      </c>
      <c r="BG11" s="35" t="e">
        <f>結果入力表!#REF!</f>
        <v>#REF!</v>
      </c>
      <c r="BH11" s="35" t="e">
        <f>結果入力表!#REF!</f>
        <v>#REF!</v>
      </c>
      <c r="BI11" s="37" t="e">
        <f>結果入力表!#REF!</f>
        <v>#REF!</v>
      </c>
      <c r="BJ11" s="35" t="e">
        <f>結果入力表!#REF!</f>
        <v>#REF!</v>
      </c>
      <c r="BK11" s="40" t="e">
        <f>結果入力表!#REF!</f>
        <v>#REF!</v>
      </c>
      <c r="BL11" s="60" t="e">
        <f>結果入力表!#REF!</f>
        <v>#REF!</v>
      </c>
      <c r="BM11" s="41" t="e">
        <f>結果入力表!#REF!</f>
        <v>#REF!</v>
      </c>
      <c r="BN11" s="41" t="e">
        <f>結果入力表!#REF!</f>
        <v>#REF!</v>
      </c>
      <c r="BO11" s="41" t="e">
        <f>結果入力表!#REF!</f>
        <v>#REF!</v>
      </c>
      <c r="BP11" s="42" t="e">
        <f>結果入力表!#REF!</f>
        <v>#REF!</v>
      </c>
      <c r="BQ11" s="54"/>
      <c r="BR11" s="74"/>
      <c r="BT11" s="5" t="e">
        <f t="shared" si="0"/>
        <v>#REF!</v>
      </c>
      <c r="BU11" s="5" t="e">
        <f t="shared" si="1"/>
        <v>#REF!</v>
      </c>
      <c r="BV11" s="5" t="e">
        <f t="shared" si="1"/>
        <v>#REF!</v>
      </c>
      <c r="BW11" s="5" t="e">
        <f t="shared" si="1"/>
        <v>#REF!</v>
      </c>
    </row>
    <row r="12" spans="1:75" ht="17.350000000000001" customHeight="1">
      <c r="A12" s="109" t="e">
        <f>結果入力表!#REF!</f>
        <v>#REF!</v>
      </c>
      <c r="B12" s="33" t="e">
        <f>結果入力表!#REF!</f>
        <v>#REF!</v>
      </c>
      <c r="C12" s="59" t="e">
        <f>結果入力表!#REF!</f>
        <v>#REF!</v>
      </c>
      <c r="D12" s="58" t="e">
        <f>結果入力表!#REF!</f>
        <v>#REF!</v>
      </c>
      <c r="E12" s="35" t="e">
        <f>結果入力表!#REF!</f>
        <v>#REF!</v>
      </c>
      <c r="F12" s="35" t="e">
        <f>結果入力表!#REF!</f>
        <v>#REF!</v>
      </c>
      <c r="G12" s="35" t="e">
        <f>結果入力表!#REF!</f>
        <v>#REF!</v>
      </c>
      <c r="H12" s="35" t="e">
        <f>結果入力表!#REF!</f>
        <v>#REF!</v>
      </c>
      <c r="I12" s="35" t="e">
        <f>結果入力表!#REF!</f>
        <v>#REF!</v>
      </c>
      <c r="J12" s="35" t="e">
        <f>結果入力表!#REF!</f>
        <v>#REF!</v>
      </c>
      <c r="K12" s="35" t="e">
        <f>結果入力表!#REF!</f>
        <v>#REF!</v>
      </c>
      <c r="L12" s="35" t="e">
        <f>結果入力表!#REF!</f>
        <v>#REF!</v>
      </c>
      <c r="M12" s="34" t="e">
        <f>結果入力表!#REF!</f>
        <v>#REF!</v>
      </c>
      <c r="N12" s="35" t="e">
        <f>結果入力表!#REF!</f>
        <v>#REF!</v>
      </c>
      <c r="O12" s="35" t="e">
        <f>結果入力表!#REF!</f>
        <v>#REF!</v>
      </c>
      <c r="P12" s="35" t="e">
        <f>結果入力表!#REF!</f>
        <v>#REF!</v>
      </c>
      <c r="Q12" s="35" t="e">
        <f>結果入力表!#REF!</f>
        <v>#REF!</v>
      </c>
      <c r="R12" s="35" t="e">
        <f>結果入力表!#REF!</f>
        <v>#REF!</v>
      </c>
      <c r="S12" s="35" t="e">
        <f>結果入力表!#REF!</f>
        <v>#REF!</v>
      </c>
      <c r="T12" s="35" t="e">
        <f>結果入力表!#REF!</f>
        <v>#REF!</v>
      </c>
      <c r="U12" s="35" t="e">
        <f>結果入力表!#REF!</f>
        <v>#REF!</v>
      </c>
      <c r="V12" s="34" t="e">
        <f>結果入力表!#REF!</f>
        <v>#REF!</v>
      </c>
      <c r="W12" s="35" t="e">
        <f>結果入力表!#REF!</f>
        <v>#REF!</v>
      </c>
      <c r="X12" s="35" t="e">
        <f>結果入力表!#REF!</f>
        <v>#REF!</v>
      </c>
      <c r="Y12" s="36" t="e">
        <f>結果入力表!#REF!</f>
        <v>#REF!</v>
      </c>
      <c r="Z12" s="36" t="e">
        <f>結果入力表!#REF!</f>
        <v>#REF!</v>
      </c>
      <c r="AA12" s="34" t="e">
        <f>結果入力表!#REF!</f>
        <v>#REF!</v>
      </c>
      <c r="AB12" s="35" t="e">
        <f>結果入力表!#REF!</f>
        <v>#REF!</v>
      </c>
      <c r="AC12" s="35" t="e">
        <f>結果入力表!#REF!</f>
        <v>#REF!</v>
      </c>
      <c r="AD12" s="35" t="e">
        <f>結果入力表!#REF!</f>
        <v>#REF!</v>
      </c>
      <c r="AE12" s="35" t="e">
        <f>結果入力表!#REF!</f>
        <v>#REF!</v>
      </c>
      <c r="AF12" s="35" t="e">
        <f>結果入力表!#REF!</f>
        <v>#REF!</v>
      </c>
      <c r="AG12" s="35" t="e">
        <f>結果入力表!#REF!</f>
        <v>#REF!</v>
      </c>
      <c r="AH12" s="35" t="e">
        <f>結果入力表!#REF!</f>
        <v>#REF!</v>
      </c>
      <c r="AI12" s="35" t="e">
        <f>結果入力表!#REF!</f>
        <v>#REF!</v>
      </c>
      <c r="AJ12" s="35" t="e">
        <f>結果入力表!#REF!</f>
        <v>#REF!</v>
      </c>
      <c r="AK12" s="36" t="e">
        <f>結果入力表!#REF!</f>
        <v>#REF!</v>
      </c>
      <c r="AL12" s="34" t="e">
        <f>結果入力表!#REF!</f>
        <v>#REF!</v>
      </c>
      <c r="AM12" s="35" t="e">
        <f>結果入力表!#REF!</f>
        <v>#REF!</v>
      </c>
      <c r="AN12" s="35" t="e">
        <f>結果入力表!#REF!</f>
        <v>#REF!</v>
      </c>
      <c r="AO12" s="35" t="e">
        <f>結果入力表!#REF!</f>
        <v>#REF!</v>
      </c>
      <c r="AP12" s="35" t="e">
        <f>結果入力表!#REF!</f>
        <v>#REF!</v>
      </c>
      <c r="AQ12" s="35" t="e">
        <f>結果入力表!#REF!</f>
        <v>#REF!</v>
      </c>
      <c r="AR12" s="35" t="e">
        <f>結果入力表!#REF!</f>
        <v>#REF!</v>
      </c>
      <c r="AS12" s="37" t="e">
        <f>結果入力表!#REF!</f>
        <v>#REF!</v>
      </c>
      <c r="AT12" s="34" t="e">
        <f>結果入力表!#REF!</f>
        <v>#REF!</v>
      </c>
      <c r="AU12" s="35" t="e">
        <f>結果入力表!#REF!</f>
        <v>#REF!</v>
      </c>
      <c r="AV12" s="35" t="e">
        <f>結果入力表!#REF!</f>
        <v>#REF!</v>
      </c>
      <c r="AW12" s="35" t="e">
        <f>結果入力表!#REF!</f>
        <v>#REF!</v>
      </c>
      <c r="AX12" s="35" t="e">
        <f>結果入力表!#REF!</f>
        <v>#REF!</v>
      </c>
      <c r="AY12" s="35" t="e">
        <f>結果入力表!#REF!</f>
        <v>#REF!</v>
      </c>
      <c r="AZ12" s="35" t="e">
        <f>結果入力表!#REF!</f>
        <v>#REF!</v>
      </c>
      <c r="BA12" s="35" t="e">
        <f>結果入力表!#REF!</f>
        <v>#REF!</v>
      </c>
      <c r="BB12" s="35" t="e">
        <f>結果入力表!#REF!</f>
        <v>#REF!</v>
      </c>
      <c r="BC12" s="35" t="e">
        <f>結果入力表!#REF!</f>
        <v>#REF!</v>
      </c>
      <c r="BD12" s="35" t="e">
        <f>結果入力表!#REF!</f>
        <v>#REF!</v>
      </c>
      <c r="BE12" s="35" t="e">
        <f>結果入力表!#REF!</f>
        <v>#REF!</v>
      </c>
      <c r="BF12" s="35" t="e">
        <f>結果入力表!#REF!</f>
        <v>#REF!</v>
      </c>
      <c r="BG12" s="35" t="e">
        <f>結果入力表!#REF!</f>
        <v>#REF!</v>
      </c>
      <c r="BH12" s="35" t="e">
        <f>結果入力表!#REF!</f>
        <v>#REF!</v>
      </c>
      <c r="BI12" s="37" t="e">
        <f>結果入力表!#REF!</f>
        <v>#REF!</v>
      </c>
      <c r="BJ12" s="35" t="e">
        <f>結果入力表!#REF!</f>
        <v>#REF!</v>
      </c>
      <c r="BK12" s="40" t="e">
        <f>結果入力表!#REF!</f>
        <v>#REF!</v>
      </c>
      <c r="BL12" s="60" t="e">
        <f>結果入力表!#REF!</f>
        <v>#REF!</v>
      </c>
      <c r="BM12" s="41" t="e">
        <f>結果入力表!#REF!</f>
        <v>#REF!</v>
      </c>
      <c r="BN12" s="41" t="e">
        <f>結果入力表!#REF!</f>
        <v>#REF!</v>
      </c>
      <c r="BO12" s="41" t="e">
        <f>結果入力表!#REF!</f>
        <v>#REF!</v>
      </c>
      <c r="BP12" s="42" t="e">
        <f>結果入力表!#REF!</f>
        <v>#REF!</v>
      </c>
      <c r="BQ12" s="54"/>
      <c r="BR12" s="74"/>
      <c r="BT12" s="5" t="e">
        <f t="shared" si="0"/>
        <v>#REF!</v>
      </c>
      <c r="BU12" s="5" t="e">
        <f t="shared" si="1"/>
        <v>#REF!</v>
      </c>
      <c r="BV12" s="5" t="e">
        <f t="shared" si="1"/>
        <v>#REF!</v>
      </c>
      <c r="BW12" s="5" t="e">
        <f t="shared" si="1"/>
        <v>#REF!</v>
      </c>
    </row>
    <row r="13" spans="1:75" ht="17.350000000000001" customHeight="1">
      <c r="A13" s="109" t="e">
        <f>結果入力表!#REF!</f>
        <v>#REF!</v>
      </c>
      <c r="B13" s="33" t="e">
        <f>結果入力表!#REF!</f>
        <v>#REF!</v>
      </c>
      <c r="C13" s="59" t="e">
        <f>結果入力表!#REF!</f>
        <v>#REF!</v>
      </c>
      <c r="D13" s="58" t="e">
        <f>結果入力表!#REF!</f>
        <v>#REF!</v>
      </c>
      <c r="E13" s="35" t="e">
        <f>結果入力表!#REF!</f>
        <v>#REF!</v>
      </c>
      <c r="F13" s="35" t="e">
        <f>結果入力表!#REF!</f>
        <v>#REF!</v>
      </c>
      <c r="G13" s="35" t="e">
        <f>結果入力表!#REF!</f>
        <v>#REF!</v>
      </c>
      <c r="H13" s="35" t="e">
        <f>結果入力表!#REF!</f>
        <v>#REF!</v>
      </c>
      <c r="I13" s="35" t="e">
        <f>結果入力表!#REF!</f>
        <v>#REF!</v>
      </c>
      <c r="J13" s="35" t="e">
        <f>結果入力表!#REF!</f>
        <v>#REF!</v>
      </c>
      <c r="K13" s="35" t="e">
        <f>結果入力表!#REF!</f>
        <v>#REF!</v>
      </c>
      <c r="L13" s="35" t="e">
        <f>結果入力表!#REF!</f>
        <v>#REF!</v>
      </c>
      <c r="M13" s="34" t="e">
        <f>結果入力表!#REF!</f>
        <v>#REF!</v>
      </c>
      <c r="N13" s="35" t="e">
        <f>結果入力表!#REF!</f>
        <v>#REF!</v>
      </c>
      <c r="O13" s="35" t="e">
        <f>結果入力表!#REF!</f>
        <v>#REF!</v>
      </c>
      <c r="P13" s="35" t="e">
        <f>結果入力表!#REF!</f>
        <v>#REF!</v>
      </c>
      <c r="Q13" s="35" t="e">
        <f>結果入力表!#REF!</f>
        <v>#REF!</v>
      </c>
      <c r="R13" s="35" t="e">
        <f>結果入力表!#REF!</f>
        <v>#REF!</v>
      </c>
      <c r="S13" s="35" t="e">
        <f>結果入力表!#REF!</f>
        <v>#REF!</v>
      </c>
      <c r="T13" s="35" t="e">
        <f>結果入力表!#REF!</f>
        <v>#REF!</v>
      </c>
      <c r="U13" s="35" t="e">
        <f>結果入力表!#REF!</f>
        <v>#REF!</v>
      </c>
      <c r="V13" s="34" t="e">
        <f>結果入力表!#REF!</f>
        <v>#REF!</v>
      </c>
      <c r="W13" s="35" t="e">
        <f>結果入力表!#REF!</f>
        <v>#REF!</v>
      </c>
      <c r="X13" s="35" t="e">
        <f>結果入力表!#REF!</f>
        <v>#REF!</v>
      </c>
      <c r="Y13" s="36" t="e">
        <f>結果入力表!#REF!</f>
        <v>#REF!</v>
      </c>
      <c r="Z13" s="36" t="e">
        <f>結果入力表!#REF!</f>
        <v>#REF!</v>
      </c>
      <c r="AA13" s="34" t="e">
        <f>結果入力表!#REF!</f>
        <v>#REF!</v>
      </c>
      <c r="AB13" s="35" t="e">
        <f>結果入力表!#REF!</f>
        <v>#REF!</v>
      </c>
      <c r="AC13" s="35" t="e">
        <f>結果入力表!#REF!</f>
        <v>#REF!</v>
      </c>
      <c r="AD13" s="35" t="e">
        <f>結果入力表!#REF!</f>
        <v>#REF!</v>
      </c>
      <c r="AE13" s="35" t="e">
        <f>結果入力表!#REF!</f>
        <v>#REF!</v>
      </c>
      <c r="AF13" s="35" t="e">
        <f>結果入力表!#REF!</f>
        <v>#REF!</v>
      </c>
      <c r="AG13" s="35" t="e">
        <f>結果入力表!#REF!</f>
        <v>#REF!</v>
      </c>
      <c r="AH13" s="35" t="e">
        <f>結果入力表!#REF!</f>
        <v>#REF!</v>
      </c>
      <c r="AI13" s="35" t="e">
        <f>結果入力表!#REF!</f>
        <v>#REF!</v>
      </c>
      <c r="AJ13" s="35" t="e">
        <f>結果入力表!#REF!</f>
        <v>#REF!</v>
      </c>
      <c r="AK13" s="36" t="e">
        <f>結果入力表!#REF!</f>
        <v>#REF!</v>
      </c>
      <c r="AL13" s="34" t="e">
        <f>結果入力表!#REF!</f>
        <v>#REF!</v>
      </c>
      <c r="AM13" s="35" t="e">
        <f>結果入力表!#REF!</f>
        <v>#REF!</v>
      </c>
      <c r="AN13" s="35" t="e">
        <f>結果入力表!#REF!</f>
        <v>#REF!</v>
      </c>
      <c r="AO13" s="35" t="e">
        <f>結果入力表!#REF!</f>
        <v>#REF!</v>
      </c>
      <c r="AP13" s="35" t="e">
        <f>結果入力表!#REF!</f>
        <v>#REF!</v>
      </c>
      <c r="AQ13" s="35" t="e">
        <f>結果入力表!#REF!</f>
        <v>#REF!</v>
      </c>
      <c r="AR13" s="35" t="e">
        <f>結果入力表!#REF!</f>
        <v>#REF!</v>
      </c>
      <c r="AS13" s="37" t="e">
        <f>結果入力表!#REF!</f>
        <v>#REF!</v>
      </c>
      <c r="AT13" s="34" t="e">
        <f>結果入力表!#REF!</f>
        <v>#REF!</v>
      </c>
      <c r="AU13" s="35" t="e">
        <f>結果入力表!#REF!</f>
        <v>#REF!</v>
      </c>
      <c r="AV13" s="35" t="e">
        <f>結果入力表!#REF!</f>
        <v>#REF!</v>
      </c>
      <c r="AW13" s="35" t="e">
        <f>結果入力表!#REF!</f>
        <v>#REF!</v>
      </c>
      <c r="AX13" s="35" t="e">
        <f>結果入力表!#REF!</f>
        <v>#REF!</v>
      </c>
      <c r="AY13" s="35" t="e">
        <f>結果入力表!#REF!</f>
        <v>#REF!</v>
      </c>
      <c r="AZ13" s="35" t="e">
        <f>結果入力表!#REF!</f>
        <v>#REF!</v>
      </c>
      <c r="BA13" s="35" t="e">
        <f>結果入力表!#REF!</f>
        <v>#REF!</v>
      </c>
      <c r="BB13" s="35" t="e">
        <f>結果入力表!#REF!</f>
        <v>#REF!</v>
      </c>
      <c r="BC13" s="35" t="e">
        <f>結果入力表!#REF!</f>
        <v>#REF!</v>
      </c>
      <c r="BD13" s="35" t="e">
        <f>結果入力表!#REF!</f>
        <v>#REF!</v>
      </c>
      <c r="BE13" s="35" t="e">
        <f>結果入力表!#REF!</f>
        <v>#REF!</v>
      </c>
      <c r="BF13" s="35" t="e">
        <f>結果入力表!#REF!</f>
        <v>#REF!</v>
      </c>
      <c r="BG13" s="35" t="e">
        <f>結果入力表!#REF!</f>
        <v>#REF!</v>
      </c>
      <c r="BH13" s="35" t="e">
        <f>結果入力表!#REF!</f>
        <v>#REF!</v>
      </c>
      <c r="BI13" s="37" t="e">
        <f>結果入力表!#REF!</f>
        <v>#REF!</v>
      </c>
      <c r="BJ13" s="35" t="e">
        <f>結果入力表!#REF!</f>
        <v>#REF!</v>
      </c>
      <c r="BK13" s="40" t="e">
        <f>結果入力表!#REF!</f>
        <v>#REF!</v>
      </c>
      <c r="BL13" s="60" t="e">
        <f>結果入力表!#REF!</f>
        <v>#REF!</v>
      </c>
      <c r="BM13" s="41" t="e">
        <f>結果入力表!#REF!</f>
        <v>#REF!</v>
      </c>
      <c r="BN13" s="41" t="e">
        <f>結果入力表!#REF!</f>
        <v>#REF!</v>
      </c>
      <c r="BO13" s="41" t="e">
        <f>結果入力表!#REF!</f>
        <v>#REF!</v>
      </c>
      <c r="BP13" s="42" t="e">
        <f>結果入力表!#REF!</f>
        <v>#REF!</v>
      </c>
      <c r="BQ13" s="54"/>
      <c r="BR13" s="74"/>
      <c r="BT13" s="5" t="e">
        <f t="shared" si="0"/>
        <v>#REF!</v>
      </c>
      <c r="BU13" s="5" t="e">
        <f t="shared" si="1"/>
        <v>#REF!</v>
      </c>
      <c r="BV13" s="5" t="e">
        <f t="shared" si="1"/>
        <v>#REF!</v>
      </c>
      <c r="BW13" s="5" t="e">
        <f t="shared" si="1"/>
        <v>#REF!</v>
      </c>
    </row>
    <row r="14" spans="1:75" ht="17.350000000000001" customHeight="1">
      <c r="A14" s="109" t="e">
        <f>結果入力表!#REF!</f>
        <v>#REF!</v>
      </c>
      <c r="B14" s="33" t="e">
        <f>結果入力表!#REF!</f>
        <v>#REF!</v>
      </c>
      <c r="C14" s="59" t="e">
        <f>結果入力表!#REF!</f>
        <v>#REF!</v>
      </c>
      <c r="D14" s="58" t="e">
        <f>結果入力表!#REF!</f>
        <v>#REF!</v>
      </c>
      <c r="E14" s="35" t="e">
        <f>結果入力表!#REF!</f>
        <v>#REF!</v>
      </c>
      <c r="F14" s="35" t="e">
        <f>結果入力表!#REF!</f>
        <v>#REF!</v>
      </c>
      <c r="G14" s="35" t="e">
        <f>結果入力表!#REF!</f>
        <v>#REF!</v>
      </c>
      <c r="H14" s="35" t="e">
        <f>結果入力表!#REF!</f>
        <v>#REF!</v>
      </c>
      <c r="I14" s="35" t="e">
        <f>結果入力表!#REF!</f>
        <v>#REF!</v>
      </c>
      <c r="J14" s="35" t="e">
        <f>結果入力表!#REF!</f>
        <v>#REF!</v>
      </c>
      <c r="K14" s="35" t="e">
        <f>結果入力表!#REF!</f>
        <v>#REF!</v>
      </c>
      <c r="L14" s="35" t="e">
        <f>結果入力表!#REF!</f>
        <v>#REF!</v>
      </c>
      <c r="M14" s="34" t="e">
        <f>結果入力表!#REF!</f>
        <v>#REF!</v>
      </c>
      <c r="N14" s="35" t="e">
        <f>結果入力表!#REF!</f>
        <v>#REF!</v>
      </c>
      <c r="O14" s="35" t="e">
        <f>結果入力表!#REF!</f>
        <v>#REF!</v>
      </c>
      <c r="P14" s="35" t="e">
        <f>結果入力表!#REF!</f>
        <v>#REF!</v>
      </c>
      <c r="Q14" s="35" t="e">
        <f>結果入力表!#REF!</f>
        <v>#REF!</v>
      </c>
      <c r="R14" s="35" t="e">
        <f>結果入力表!#REF!</f>
        <v>#REF!</v>
      </c>
      <c r="S14" s="35" t="e">
        <f>結果入力表!#REF!</f>
        <v>#REF!</v>
      </c>
      <c r="T14" s="35" t="e">
        <f>結果入力表!#REF!</f>
        <v>#REF!</v>
      </c>
      <c r="U14" s="35" t="e">
        <f>結果入力表!#REF!</f>
        <v>#REF!</v>
      </c>
      <c r="V14" s="34" t="e">
        <f>結果入力表!#REF!</f>
        <v>#REF!</v>
      </c>
      <c r="W14" s="35" t="e">
        <f>結果入力表!#REF!</f>
        <v>#REF!</v>
      </c>
      <c r="X14" s="35" t="e">
        <f>結果入力表!#REF!</f>
        <v>#REF!</v>
      </c>
      <c r="Y14" s="36" t="e">
        <f>結果入力表!#REF!</f>
        <v>#REF!</v>
      </c>
      <c r="Z14" s="36" t="e">
        <f>結果入力表!#REF!</f>
        <v>#REF!</v>
      </c>
      <c r="AA14" s="34" t="e">
        <f>結果入力表!#REF!</f>
        <v>#REF!</v>
      </c>
      <c r="AB14" s="35" t="e">
        <f>結果入力表!#REF!</f>
        <v>#REF!</v>
      </c>
      <c r="AC14" s="35" t="e">
        <f>結果入力表!#REF!</f>
        <v>#REF!</v>
      </c>
      <c r="AD14" s="35" t="e">
        <f>結果入力表!#REF!</f>
        <v>#REF!</v>
      </c>
      <c r="AE14" s="35" t="e">
        <f>結果入力表!#REF!</f>
        <v>#REF!</v>
      </c>
      <c r="AF14" s="35" t="e">
        <f>結果入力表!#REF!</f>
        <v>#REF!</v>
      </c>
      <c r="AG14" s="35" t="e">
        <f>結果入力表!#REF!</f>
        <v>#REF!</v>
      </c>
      <c r="AH14" s="35" t="e">
        <f>結果入力表!#REF!</f>
        <v>#REF!</v>
      </c>
      <c r="AI14" s="35" t="e">
        <f>結果入力表!#REF!</f>
        <v>#REF!</v>
      </c>
      <c r="AJ14" s="35" t="e">
        <f>結果入力表!#REF!</f>
        <v>#REF!</v>
      </c>
      <c r="AK14" s="36" t="e">
        <f>結果入力表!#REF!</f>
        <v>#REF!</v>
      </c>
      <c r="AL14" s="34" t="e">
        <f>結果入力表!#REF!</f>
        <v>#REF!</v>
      </c>
      <c r="AM14" s="35" t="e">
        <f>結果入力表!#REF!</f>
        <v>#REF!</v>
      </c>
      <c r="AN14" s="35" t="e">
        <f>結果入力表!#REF!</f>
        <v>#REF!</v>
      </c>
      <c r="AO14" s="35" t="e">
        <f>結果入力表!#REF!</f>
        <v>#REF!</v>
      </c>
      <c r="AP14" s="35" t="e">
        <f>結果入力表!#REF!</f>
        <v>#REF!</v>
      </c>
      <c r="AQ14" s="35" t="e">
        <f>結果入力表!#REF!</f>
        <v>#REF!</v>
      </c>
      <c r="AR14" s="35" t="e">
        <f>結果入力表!#REF!</f>
        <v>#REF!</v>
      </c>
      <c r="AS14" s="37" t="e">
        <f>結果入力表!#REF!</f>
        <v>#REF!</v>
      </c>
      <c r="AT14" s="34" t="e">
        <f>結果入力表!#REF!</f>
        <v>#REF!</v>
      </c>
      <c r="AU14" s="35" t="e">
        <f>結果入力表!#REF!</f>
        <v>#REF!</v>
      </c>
      <c r="AV14" s="35" t="e">
        <f>結果入力表!#REF!</f>
        <v>#REF!</v>
      </c>
      <c r="AW14" s="35" t="e">
        <f>結果入力表!#REF!</f>
        <v>#REF!</v>
      </c>
      <c r="AX14" s="35" t="e">
        <f>結果入力表!#REF!</f>
        <v>#REF!</v>
      </c>
      <c r="AY14" s="35" t="e">
        <f>結果入力表!#REF!</f>
        <v>#REF!</v>
      </c>
      <c r="AZ14" s="35" t="e">
        <f>結果入力表!#REF!</f>
        <v>#REF!</v>
      </c>
      <c r="BA14" s="35" t="e">
        <f>結果入力表!#REF!</f>
        <v>#REF!</v>
      </c>
      <c r="BB14" s="35" t="e">
        <f>結果入力表!#REF!</f>
        <v>#REF!</v>
      </c>
      <c r="BC14" s="35" t="e">
        <f>結果入力表!#REF!</f>
        <v>#REF!</v>
      </c>
      <c r="BD14" s="35" t="e">
        <f>結果入力表!#REF!</f>
        <v>#REF!</v>
      </c>
      <c r="BE14" s="35" t="e">
        <f>結果入力表!#REF!</f>
        <v>#REF!</v>
      </c>
      <c r="BF14" s="35" t="e">
        <f>結果入力表!#REF!</f>
        <v>#REF!</v>
      </c>
      <c r="BG14" s="35" t="e">
        <f>結果入力表!#REF!</f>
        <v>#REF!</v>
      </c>
      <c r="BH14" s="35" t="e">
        <f>結果入力表!#REF!</f>
        <v>#REF!</v>
      </c>
      <c r="BI14" s="37" t="e">
        <f>結果入力表!#REF!</f>
        <v>#REF!</v>
      </c>
      <c r="BJ14" s="35" t="e">
        <f>結果入力表!#REF!</f>
        <v>#REF!</v>
      </c>
      <c r="BK14" s="40" t="e">
        <f>結果入力表!#REF!</f>
        <v>#REF!</v>
      </c>
      <c r="BL14" s="60" t="e">
        <f>結果入力表!#REF!</f>
        <v>#REF!</v>
      </c>
      <c r="BM14" s="41" t="e">
        <f>結果入力表!#REF!</f>
        <v>#REF!</v>
      </c>
      <c r="BN14" s="41" t="e">
        <f>結果入力表!#REF!</f>
        <v>#REF!</v>
      </c>
      <c r="BO14" s="41" t="e">
        <f>結果入力表!#REF!</f>
        <v>#REF!</v>
      </c>
      <c r="BP14" s="42" t="e">
        <f>結果入力表!#REF!</f>
        <v>#REF!</v>
      </c>
      <c r="BQ14" s="54"/>
      <c r="BR14" s="74"/>
      <c r="BT14" s="5" t="e">
        <f t="shared" si="0"/>
        <v>#REF!</v>
      </c>
      <c r="BU14" s="5" t="e">
        <f t="shared" si="1"/>
        <v>#REF!</v>
      </c>
      <c r="BV14" s="5" t="e">
        <f t="shared" si="1"/>
        <v>#REF!</v>
      </c>
      <c r="BW14" s="5" t="e">
        <f t="shared" si="1"/>
        <v>#REF!</v>
      </c>
    </row>
    <row r="15" spans="1:75" ht="17.350000000000001" customHeight="1">
      <c r="A15" s="109" t="e">
        <f>結果入力表!#REF!</f>
        <v>#REF!</v>
      </c>
      <c r="B15" s="33" t="e">
        <f>結果入力表!#REF!</f>
        <v>#REF!</v>
      </c>
      <c r="C15" s="59" t="e">
        <f>結果入力表!#REF!</f>
        <v>#REF!</v>
      </c>
      <c r="D15" s="58" t="e">
        <f>結果入力表!#REF!</f>
        <v>#REF!</v>
      </c>
      <c r="E15" s="35" t="e">
        <f>結果入力表!#REF!</f>
        <v>#REF!</v>
      </c>
      <c r="F15" s="35" t="e">
        <f>結果入力表!#REF!</f>
        <v>#REF!</v>
      </c>
      <c r="G15" s="35" t="e">
        <f>結果入力表!#REF!</f>
        <v>#REF!</v>
      </c>
      <c r="H15" s="35" t="e">
        <f>結果入力表!#REF!</f>
        <v>#REF!</v>
      </c>
      <c r="I15" s="35" t="e">
        <f>結果入力表!#REF!</f>
        <v>#REF!</v>
      </c>
      <c r="J15" s="35" t="e">
        <f>結果入力表!#REF!</f>
        <v>#REF!</v>
      </c>
      <c r="K15" s="35" t="e">
        <f>結果入力表!#REF!</f>
        <v>#REF!</v>
      </c>
      <c r="L15" s="35" t="e">
        <f>結果入力表!#REF!</f>
        <v>#REF!</v>
      </c>
      <c r="M15" s="34" t="e">
        <f>結果入力表!#REF!</f>
        <v>#REF!</v>
      </c>
      <c r="N15" s="35" t="e">
        <f>結果入力表!#REF!</f>
        <v>#REF!</v>
      </c>
      <c r="O15" s="35" t="e">
        <f>結果入力表!#REF!</f>
        <v>#REF!</v>
      </c>
      <c r="P15" s="35" t="e">
        <f>結果入力表!#REF!</f>
        <v>#REF!</v>
      </c>
      <c r="Q15" s="35" t="e">
        <f>結果入力表!#REF!</f>
        <v>#REF!</v>
      </c>
      <c r="R15" s="35" t="e">
        <f>結果入力表!#REF!</f>
        <v>#REF!</v>
      </c>
      <c r="S15" s="35" t="e">
        <f>結果入力表!#REF!</f>
        <v>#REF!</v>
      </c>
      <c r="T15" s="35" t="e">
        <f>結果入力表!#REF!</f>
        <v>#REF!</v>
      </c>
      <c r="U15" s="35" t="e">
        <f>結果入力表!#REF!</f>
        <v>#REF!</v>
      </c>
      <c r="V15" s="34" t="e">
        <f>結果入力表!#REF!</f>
        <v>#REF!</v>
      </c>
      <c r="W15" s="35" t="e">
        <f>結果入力表!#REF!</f>
        <v>#REF!</v>
      </c>
      <c r="X15" s="35" t="e">
        <f>結果入力表!#REF!</f>
        <v>#REF!</v>
      </c>
      <c r="Y15" s="36" t="e">
        <f>結果入力表!#REF!</f>
        <v>#REF!</v>
      </c>
      <c r="Z15" s="36" t="e">
        <f>結果入力表!#REF!</f>
        <v>#REF!</v>
      </c>
      <c r="AA15" s="34" t="e">
        <f>結果入力表!#REF!</f>
        <v>#REF!</v>
      </c>
      <c r="AB15" s="35" t="e">
        <f>結果入力表!#REF!</f>
        <v>#REF!</v>
      </c>
      <c r="AC15" s="35" t="e">
        <f>結果入力表!#REF!</f>
        <v>#REF!</v>
      </c>
      <c r="AD15" s="35" t="e">
        <f>結果入力表!#REF!</f>
        <v>#REF!</v>
      </c>
      <c r="AE15" s="35" t="e">
        <f>結果入力表!#REF!</f>
        <v>#REF!</v>
      </c>
      <c r="AF15" s="35" t="e">
        <f>結果入力表!#REF!</f>
        <v>#REF!</v>
      </c>
      <c r="AG15" s="35" t="e">
        <f>結果入力表!#REF!</f>
        <v>#REF!</v>
      </c>
      <c r="AH15" s="35" t="e">
        <f>結果入力表!#REF!</f>
        <v>#REF!</v>
      </c>
      <c r="AI15" s="35" t="e">
        <f>結果入力表!#REF!</f>
        <v>#REF!</v>
      </c>
      <c r="AJ15" s="35" t="e">
        <f>結果入力表!#REF!</f>
        <v>#REF!</v>
      </c>
      <c r="AK15" s="36" t="e">
        <f>結果入力表!#REF!</f>
        <v>#REF!</v>
      </c>
      <c r="AL15" s="34" t="e">
        <f>結果入力表!#REF!</f>
        <v>#REF!</v>
      </c>
      <c r="AM15" s="35" t="e">
        <f>結果入力表!#REF!</f>
        <v>#REF!</v>
      </c>
      <c r="AN15" s="35" t="e">
        <f>結果入力表!#REF!</f>
        <v>#REF!</v>
      </c>
      <c r="AO15" s="35" t="e">
        <f>結果入力表!#REF!</f>
        <v>#REF!</v>
      </c>
      <c r="AP15" s="35" t="e">
        <f>結果入力表!#REF!</f>
        <v>#REF!</v>
      </c>
      <c r="AQ15" s="35" t="e">
        <f>結果入力表!#REF!</f>
        <v>#REF!</v>
      </c>
      <c r="AR15" s="35" t="e">
        <f>結果入力表!#REF!</f>
        <v>#REF!</v>
      </c>
      <c r="AS15" s="37" t="e">
        <f>結果入力表!#REF!</f>
        <v>#REF!</v>
      </c>
      <c r="AT15" s="34" t="e">
        <f>結果入力表!#REF!</f>
        <v>#REF!</v>
      </c>
      <c r="AU15" s="35" t="e">
        <f>結果入力表!#REF!</f>
        <v>#REF!</v>
      </c>
      <c r="AV15" s="35" t="e">
        <f>結果入力表!#REF!</f>
        <v>#REF!</v>
      </c>
      <c r="AW15" s="35" t="e">
        <f>結果入力表!#REF!</f>
        <v>#REF!</v>
      </c>
      <c r="AX15" s="35" t="e">
        <f>結果入力表!#REF!</f>
        <v>#REF!</v>
      </c>
      <c r="AY15" s="35" t="e">
        <f>結果入力表!#REF!</f>
        <v>#REF!</v>
      </c>
      <c r="AZ15" s="35" t="e">
        <f>結果入力表!#REF!</f>
        <v>#REF!</v>
      </c>
      <c r="BA15" s="35" t="e">
        <f>結果入力表!#REF!</f>
        <v>#REF!</v>
      </c>
      <c r="BB15" s="35" t="e">
        <f>結果入力表!#REF!</f>
        <v>#REF!</v>
      </c>
      <c r="BC15" s="35" t="e">
        <f>結果入力表!#REF!</f>
        <v>#REF!</v>
      </c>
      <c r="BD15" s="35" t="e">
        <f>結果入力表!#REF!</f>
        <v>#REF!</v>
      </c>
      <c r="BE15" s="35" t="e">
        <f>結果入力表!#REF!</f>
        <v>#REF!</v>
      </c>
      <c r="BF15" s="35" t="e">
        <f>結果入力表!#REF!</f>
        <v>#REF!</v>
      </c>
      <c r="BG15" s="35" t="e">
        <f>結果入力表!#REF!</f>
        <v>#REF!</v>
      </c>
      <c r="BH15" s="35" t="e">
        <f>結果入力表!#REF!</f>
        <v>#REF!</v>
      </c>
      <c r="BI15" s="37" t="e">
        <f>結果入力表!#REF!</f>
        <v>#REF!</v>
      </c>
      <c r="BJ15" s="35" t="e">
        <f>結果入力表!#REF!</f>
        <v>#REF!</v>
      </c>
      <c r="BK15" s="40" t="e">
        <f>結果入力表!#REF!</f>
        <v>#REF!</v>
      </c>
      <c r="BL15" s="60" t="e">
        <f>結果入力表!#REF!</f>
        <v>#REF!</v>
      </c>
      <c r="BM15" s="41" t="e">
        <f>結果入力表!#REF!</f>
        <v>#REF!</v>
      </c>
      <c r="BN15" s="41" t="e">
        <f>結果入力表!#REF!</f>
        <v>#REF!</v>
      </c>
      <c r="BO15" s="41" t="e">
        <f>結果入力表!#REF!</f>
        <v>#REF!</v>
      </c>
      <c r="BP15" s="42" t="e">
        <f>結果入力表!#REF!</f>
        <v>#REF!</v>
      </c>
      <c r="BQ15" s="54"/>
      <c r="BR15" s="74"/>
      <c r="BT15" s="5" t="e">
        <f t="shared" si="0"/>
        <v>#REF!</v>
      </c>
      <c r="BU15" s="5" t="e">
        <f t="shared" si="1"/>
        <v>#REF!</v>
      </c>
      <c r="BV15" s="5" t="e">
        <f t="shared" si="1"/>
        <v>#REF!</v>
      </c>
      <c r="BW15" s="5" t="e">
        <f t="shared" si="1"/>
        <v>#REF!</v>
      </c>
    </row>
    <row r="16" spans="1:75" ht="17.350000000000001" customHeight="1">
      <c r="A16" s="109" t="e">
        <f>結果入力表!#REF!</f>
        <v>#REF!</v>
      </c>
      <c r="B16" s="33" t="e">
        <f>結果入力表!#REF!</f>
        <v>#REF!</v>
      </c>
      <c r="C16" s="59" t="e">
        <f>結果入力表!#REF!</f>
        <v>#REF!</v>
      </c>
      <c r="D16" s="58" t="e">
        <f>結果入力表!#REF!</f>
        <v>#REF!</v>
      </c>
      <c r="E16" s="35" t="e">
        <f>結果入力表!#REF!</f>
        <v>#REF!</v>
      </c>
      <c r="F16" s="35" t="e">
        <f>結果入力表!#REF!</f>
        <v>#REF!</v>
      </c>
      <c r="G16" s="35" t="e">
        <f>結果入力表!#REF!</f>
        <v>#REF!</v>
      </c>
      <c r="H16" s="35" t="e">
        <f>結果入力表!#REF!</f>
        <v>#REF!</v>
      </c>
      <c r="I16" s="35" t="e">
        <f>結果入力表!#REF!</f>
        <v>#REF!</v>
      </c>
      <c r="J16" s="35" t="e">
        <f>結果入力表!#REF!</f>
        <v>#REF!</v>
      </c>
      <c r="K16" s="35" t="e">
        <f>結果入力表!#REF!</f>
        <v>#REF!</v>
      </c>
      <c r="L16" s="35" t="e">
        <f>結果入力表!#REF!</f>
        <v>#REF!</v>
      </c>
      <c r="M16" s="34" t="e">
        <f>結果入力表!#REF!</f>
        <v>#REF!</v>
      </c>
      <c r="N16" s="35" t="e">
        <f>結果入力表!#REF!</f>
        <v>#REF!</v>
      </c>
      <c r="O16" s="35" t="e">
        <f>結果入力表!#REF!</f>
        <v>#REF!</v>
      </c>
      <c r="P16" s="35" t="e">
        <f>結果入力表!#REF!</f>
        <v>#REF!</v>
      </c>
      <c r="Q16" s="35" t="e">
        <f>結果入力表!#REF!</f>
        <v>#REF!</v>
      </c>
      <c r="R16" s="35" t="e">
        <f>結果入力表!#REF!</f>
        <v>#REF!</v>
      </c>
      <c r="S16" s="35" t="e">
        <f>結果入力表!#REF!</f>
        <v>#REF!</v>
      </c>
      <c r="T16" s="35" t="e">
        <f>結果入力表!#REF!</f>
        <v>#REF!</v>
      </c>
      <c r="U16" s="35" t="e">
        <f>結果入力表!#REF!</f>
        <v>#REF!</v>
      </c>
      <c r="V16" s="34" t="e">
        <f>結果入力表!#REF!</f>
        <v>#REF!</v>
      </c>
      <c r="W16" s="35" t="e">
        <f>結果入力表!#REF!</f>
        <v>#REF!</v>
      </c>
      <c r="X16" s="35" t="e">
        <f>結果入力表!#REF!</f>
        <v>#REF!</v>
      </c>
      <c r="Y16" s="36" t="e">
        <f>結果入力表!#REF!</f>
        <v>#REF!</v>
      </c>
      <c r="Z16" s="36" t="e">
        <f>結果入力表!#REF!</f>
        <v>#REF!</v>
      </c>
      <c r="AA16" s="34" t="e">
        <f>結果入力表!#REF!</f>
        <v>#REF!</v>
      </c>
      <c r="AB16" s="35" t="e">
        <f>結果入力表!#REF!</f>
        <v>#REF!</v>
      </c>
      <c r="AC16" s="35" t="e">
        <f>結果入力表!#REF!</f>
        <v>#REF!</v>
      </c>
      <c r="AD16" s="35" t="e">
        <f>結果入力表!#REF!</f>
        <v>#REF!</v>
      </c>
      <c r="AE16" s="35" t="e">
        <f>結果入力表!#REF!</f>
        <v>#REF!</v>
      </c>
      <c r="AF16" s="35" t="e">
        <f>結果入力表!#REF!</f>
        <v>#REF!</v>
      </c>
      <c r="AG16" s="35" t="e">
        <f>結果入力表!#REF!</f>
        <v>#REF!</v>
      </c>
      <c r="AH16" s="35" t="e">
        <f>結果入力表!#REF!</f>
        <v>#REF!</v>
      </c>
      <c r="AI16" s="35" t="e">
        <f>結果入力表!#REF!</f>
        <v>#REF!</v>
      </c>
      <c r="AJ16" s="35" t="e">
        <f>結果入力表!#REF!</f>
        <v>#REF!</v>
      </c>
      <c r="AK16" s="36" t="e">
        <f>結果入力表!#REF!</f>
        <v>#REF!</v>
      </c>
      <c r="AL16" s="34" t="e">
        <f>結果入力表!#REF!</f>
        <v>#REF!</v>
      </c>
      <c r="AM16" s="35" t="e">
        <f>結果入力表!#REF!</f>
        <v>#REF!</v>
      </c>
      <c r="AN16" s="35" t="e">
        <f>結果入力表!#REF!</f>
        <v>#REF!</v>
      </c>
      <c r="AO16" s="35" t="e">
        <f>結果入力表!#REF!</f>
        <v>#REF!</v>
      </c>
      <c r="AP16" s="35" t="e">
        <f>結果入力表!#REF!</f>
        <v>#REF!</v>
      </c>
      <c r="AQ16" s="35" t="e">
        <f>結果入力表!#REF!</f>
        <v>#REF!</v>
      </c>
      <c r="AR16" s="35" t="e">
        <f>結果入力表!#REF!</f>
        <v>#REF!</v>
      </c>
      <c r="AS16" s="37" t="e">
        <f>結果入力表!#REF!</f>
        <v>#REF!</v>
      </c>
      <c r="AT16" s="34" t="e">
        <f>結果入力表!#REF!</f>
        <v>#REF!</v>
      </c>
      <c r="AU16" s="35" t="e">
        <f>結果入力表!#REF!</f>
        <v>#REF!</v>
      </c>
      <c r="AV16" s="35" t="e">
        <f>結果入力表!#REF!</f>
        <v>#REF!</v>
      </c>
      <c r="AW16" s="35" t="e">
        <f>結果入力表!#REF!</f>
        <v>#REF!</v>
      </c>
      <c r="AX16" s="35" t="e">
        <f>結果入力表!#REF!</f>
        <v>#REF!</v>
      </c>
      <c r="AY16" s="35" t="e">
        <f>結果入力表!#REF!</f>
        <v>#REF!</v>
      </c>
      <c r="AZ16" s="35" t="e">
        <f>結果入力表!#REF!</f>
        <v>#REF!</v>
      </c>
      <c r="BA16" s="35" t="e">
        <f>結果入力表!#REF!</f>
        <v>#REF!</v>
      </c>
      <c r="BB16" s="35" t="e">
        <f>結果入力表!#REF!</f>
        <v>#REF!</v>
      </c>
      <c r="BC16" s="35" t="e">
        <f>結果入力表!#REF!</f>
        <v>#REF!</v>
      </c>
      <c r="BD16" s="35" t="e">
        <f>結果入力表!#REF!</f>
        <v>#REF!</v>
      </c>
      <c r="BE16" s="35" t="e">
        <f>結果入力表!#REF!</f>
        <v>#REF!</v>
      </c>
      <c r="BF16" s="35" t="e">
        <f>結果入力表!#REF!</f>
        <v>#REF!</v>
      </c>
      <c r="BG16" s="35" t="e">
        <f>結果入力表!#REF!</f>
        <v>#REF!</v>
      </c>
      <c r="BH16" s="35" t="e">
        <f>結果入力表!#REF!</f>
        <v>#REF!</v>
      </c>
      <c r="BI16" s="37" t="e">
        <f>結果入力表!#REF!</f>
        <v>#REF!</v>
      </c>
      <c r="BJ16" s="35" t="e">
        <f>結果入力表!#REF!</f>
        <v>#REF!</v>
      </c>
      <c r="BK16" s="40" t="e">
        <f>結果入力表!#REF!</f>
        <v>#REF!</v>
      </c>
      <c r="BL16" s="60" t="e">
        <f>結果入力表!#REF!</f>
        <v>#REF!</v>
      </c>
      <c r="BM16" s="41" t="e">
        <f>結果入力表!#REF!</f>
        <v>#REF!</v>
      </c>
      <c r="BN16" s="41" t="e">
        <f>結果入力表!#REF!</f>
        <v>#REF!</v>
      </c>
      <c r="BO16" s="41" t="e">
        <f>結果入力表!#REF!</f>
        <v>#REF!</v>
      </c>
      <c r="BP16" s="42" t="e">
        <f>結果入力表!#REF!</f>
        <v>#REF!</v>
      </c>
      <c r="BQ16" s="54"/>
      <c r="BR16" s="74"/>
      <c r="BT16" s="5" t="e">
        <f t="shared" si="0"/>
        <v>#REF!</v>
      </c>
      <c r="BU16" s="5" t="e">
        <f t="shared" si="1"/>
        <v>#REF!</v>
      </c>
      <c r="BV16" s="5" t="e">
        <f t="shared" si="1"/>
        <v>#REF!</v>
      </c>
      <c r="BW16" s="5" t="e">
        <f t="shared" si="1"/>
        <v>#REF!</v>
      </c>
    </row>
    <row r="17" spans="1:75" ht="17.350000000000001" customHeight="1">
      <c r="A17" s="109" t="e">
        <f>結果入力表!#REF!</f>
        <v>#REF!</v>
      </c>
      <c r="B17" s="33" t="e">
        <f>結果入力表!#REF!</f>
        <v>#REF!</v>
      </c>
      <c r="C17" s="59" t="e">
        <f>結果入力表!#REF!</f>
        <v>#REF!</v>
      </c>
      <c r="D17" s="58" t="e">
        <f>結果入力表!#REF!</f>
        <v>#REF!</v>
      </c>
      <c r="E17" s="35" t="e">
        <f>結果入力表!#REF!</f>
        <v>#REF!</v>
      </c>
      <c r="F17" s="35" t="e">
        <f>結果入力表!#REF!</f>
        <v>#REF!</v>
      </c>
      <c r="G17" s="35" t="e">
        <f>結果入力表!#REF!</f>
        <v>#REF!</v>
      </c>
      <c r="H17" s="35" t="e">
        <f>結果入力表!#REF!</f>
        <v>#REF!</v>
      </c>
      <c r="I17" s="35" t="e">
        <f>結果入力表!#REF!</f>
        <v>#REF!</v>
      </c>
      <c r="J17" s="35" t="e">
        <f>結果入力表!#REF!</f>
        <v>#REF!</v>
      </c>
      <c r="K17" s="35" t="e">
        <f>結果入力表!#REF!</f>
        <v>#REF!</v>
      </c>
      <c r="L17" s="35" t="e">
        <f>結果入力表!#REF!</f>
        <v>#REF!</v>
      </c>
      <c r="M17" s="34" t="e">
        <f>結果入力表!#REF!</f>
        <v>#REF!</v>
      </c>
      <c r="N17" s="35" t="e">
        <f>結果入力表!#REF!</f>
        <v>#REF!</v>
      </c>
      <c r="O17" s="35" t="e">
        <f>結果入力表!#REF!</f>
        <v>#REF!</v>
      </c>
      <c r="P17" s="35" t="e">
        <f>結果入力表!#REF!</f>
        <v>#REF!</v>
      </c>
      <c r="Q17" s="35" t="e">
        <f>結果入力表!#REF!</f>
        <v>#REF!</v>
      </c>
      <c r="R17" s="35" t="e">
        <f>結果入力表!#REF!</f>
        <v>#REF!</v>
      </c>
      <c r="S17" s="35" t="e">
        <f>結果入力表!#REF!</f>
        <v>#REF!</v>
      </c>
      <c r="T17" s="35" t="e">
        <f>結果入力表!#REF!</f>
        <v>#REF!</v>
      </c>
      <c r="U17" s="35" t="e">
        <f>結果入力表!#REF!</f>
        <v>#REF!</v>
      </c>
      <c r="V17" s="34" t="e">
        <f>結果入力表!#REF!</f>
        <v>#REF!</v>
      </c>
      <c r="W17" s="35" t="e">
        <f>結果入力表!#REF!</f>
        <v>#REF!</v>
      </c>
      <c r="X17" s="35" t="e">
        <f>結果入力表!#REF!</f>
        <v>#REF!</v>
      </c>
      <c r="Y17" s="36" t="e">
        <f>結果入力表!#REF!</f>
        <v>#REF!</v>
      </c>
      <c r="Z17" s="36" t="e">
        <f>結果入力表!#REF!</f>
        <v>#REF!</v>
      </c>
      <c r="AA17" s="34" t="e">
        <f>結果入力表!#REF!</f>
        <v>#REF!</v>
      </c>
      <c r="AB17" s="35" t="e">
        <f>結果入力表!#REF!</f>
        <v>#REF!</v>
      </c>
      <c r="AC17" s="35" t="e">
        <f>結果入力表!#REF!</f>
        <v>#REF!</v>
      </c>
      <c r="AD17" s="35" t="e">
        <f>結果入力表!#REF!</f>
        <v>#REF!</v>
      </c>
      <c r="AE17" s="35" t="e">
        <f>結果入力表!#REF!</f>
        <v>#REF!</v>
      </c>
      <c r="AF17" s="35" t="e">
        <f>結果入力表!#REF!</f>
        <v>#REF!</v>
      </c>
      <c r="AG17" s="35" t="e">
        <f>結果入力表!#REF!</f>
        <v>#REF!</v>
      </c>
      <c r="AH17" s="35" t="e">
        <f>結果入力表!#REF!</f>
        <v>#REF!</v>
      </c>
      <c r="AI17" s="35" t="e">
        <f>結果入力表!#REF!</f>
        <v>#REF!</v>
      </c>
      <c r="AJ17" s="35" t="e">
        <f>結果入力表!#REF!</f>
        <v>#REF!</v>
      </c>
      <c r="AK17" s="36" t="e">
        <f>結果入力表!#REF!</f>
        <v>#REF!</v>
      </c>
      <c r="AL17" s="34" t="e">
        <f>結果入力表!#REF!</f>
        <v>#REF!</v>
      </c>
      <c r="AM17" s="35" t="e">
        <f>結果入力表!#REF!</f>
        <v>#REF!</v>
      </c>
      <c r="AN17" s="35" t="e">
        <f>結果入力表!#REF!</f>
        <v>#REF!</v>
      </c>
      <c r="AO17" s="35" t="e">
        <f>結果入力表!#REF!</f>
        <v>#REF!</v>
      </c>
      <c r="AP17" s="35" t="e">
        <f>結果入力表!#REF!</f>
        <v>#REF!</v>
      </c>
      <c r="AQ17" s="35" t="e">
        <f>結果入力表!#REF!</f>
        <v>#REF!</v>
      </c>
      <c r="AR17" s="35" t="e">
        <f>結果入力表!#REF!</f>
        <v>#REF!</v>
      </c>
      <c r="AS17" s="37" t="e">
        <f>結果入力表!#REF!</f>
        <v>#REF!</v>
      </c>
      <c r="AT17" s="34" t="e">
        <f>結果入力表!#REF!</f>
        <v>#REF!</v>
      </c>
      <c r="AU17" s="35" t="e">
        <f>結果入力表!#REF!</f>
        <v>#REF!</v>
      </c>
      <c r="AV17" s="35" t="e">
        <f>結果入力表!#REF!</f>
        <v>#REF!</v>
      </c>
      <c r="AW17" s="35" t="e">
        <f>結果入力表!#REF!</f>
        <v>#REF!</v>
      </c>
      <c r="AX17" s="35" t="e">
        <f>結果入力表!#REF!</f>
        <v>#REF!</v>
      </c>
      <c r="AY17" s="35" t="e">
        <f>結果入力表!#REF!</f>
        <v>#REF!</v>
      </c>
      <c r="AZ17" s="35" t="e">
        <f>結果入力表!#REF!</f>
        <v>#REF!</v>
      </c>
      <c r="BA17" s="35" t="e">
        <f>結果入力表!#REF!</f>
        <v>#REF!</v>
      </c>
      <c r="BB17" s="35" t="e">
        <f>結果入力表!#REF!</f>
        <v>#REF!</v>
      </c>
      <c r="BC17" s="35" t="e">
        <f>結果入力表!#REF!</f>
        <v>#REF!</v>
      </c>
      <c r="BD17" s="35" t="e">
        <f>結果入力表!#REF!</f>
        <v>#REF!</v>
      </c>
      <c r="BE17" s="35" t="e">
        <f>結果入力表!#REF!</f>
        <v>#REF!</v>
      </c>
      <c r="BF17" s="35" t="e">
        <f>結果入力表!#REF!</f>
        <v>#REF!</v>
      </c>
      <c r="BG17" s="35" t="e">
        <f>結果入力表!#REF!</f>
        <v>#REF!</v>
      </c>
      <c r="BH17" s="35" t="e">
        <f>結果入力表!#REF!</f>
        <v>#REF!</v>
      </c>
      <c r="BI17" s="37" t="e">
        <f>結果入力表!#REF!</f>
        <v>#REF!</v>
      </c>
      <c r="BJ17" s="35" t="e">
        <f>結果入力表!#REF!</f>
        <v>#REF!</v>
      </c>
      <c r="BK17" s="40" t="e">
        <f>結果入力表!#REF!</f>
        <v>#REF!</v>
      </c>
      <c r="BL17" s="60" t="e">
        <f>結果入力表!#REF!</f>
        <v>#REF!</v>
      </c>
      <c r="BM17" s="41" t="e">
        <f>結果入力表!#REF!</f>
        <v>#REF!</v>
      </c>
      <c r="BN17" s="41" t="e">
        <f>結果入力表!#REF!</f>
        <v>#REF!</v>
      </c>
      <c r="BO17" s="41" t="e">
        <f>結果入力表!#REF!</f>
        <v>#REF!</v>
      </c>
      <c r="BP17" s="42" t="e">
        <f>結果入力表!#REF!</f>
        <v>#REF!</v>
      </c>
      <c r="BQ17" s="54"/>
      <c r="BR17" s="74"/>
      <c r="BT17" s="5" t="e">
        <f t="shared" si="0"/>
        <v>#REF!</v>
      </c>
      <c r="BU17" s="5" t="e">
        <f t="shared" si="1"/>
        <v>#REF!</v>
      </c>
      <c r="BV17" s="5" t="e">
        <f t="shared" si="1"/>
        <v>#REF!</v>
      </c>
      <c r="BW17" s="5" t="e">
        <f t="shared" si="1"/>
        <v>#REF!</v>
      </c>
    </row>
    <row r="18" spans="1:75" ht="17.350000000000001" customHeight="1">
      <c r="A18" s="109" t="e">
        <f>結果入力表!#REF!</f>
        <v>#REF!</v>
      </c>
      <c r="B18" s="33" t="e">
        <f>結果入力表!#REF!</f>
        <v>#REF!</v>
      </c>
      <c r="C18" s="59" t="e">
        <f>結果入力表!#REF!</f>
        <v>#REF!</v>
      </c>
      <c r="D18" s="58" t="e">
        <f>結果入力表!#REF!</f>
        <v>#REF!</v>
      </c>
      <c r="E18" s="35" t="e">
        <f>結果入力表!#REF!</f>
        <v>#REF!</v>
      </c>
      <c r="F18" s="35" t="e">
        <f>結果入力表!#REF!</f>
        <v>#REF!</v>
      </c>
      <c r="G18" s="35" t="e">
        <f>結果入力表!#REF!</f>
        <v>#REF!</v>
      </c>
      <c r="H18" s="35" t="e">
        <f>結果入力表!#REF!</f>
        <v>#REF!</v>
      </c>
      <c r="I18" s="35" t="e">
        <f>結果入力表!#REF!</f>
        <v>#REF!</v>
      </c>
      <c r="J18" s="35" t="e">
        <f>結果入力表!#REF!</f>
        <v>#REF!</v>
      </c>
      <c r="K18" s="35" t="e">
        <f>結果入力表!#REF!</f>
        <v>#REF!</v>
      </c>
      <c r="L18" s="35" t="e">
        <f>結果入力表!#REF!</f>
        <v>#REF!</v>
      </c>
      <c r="M18" s="34" t="e">
        <f>結果入力表!#REF!</f>
        <v>#REF!</v>
      </c>
      <c r="N18" s="35" t="e">
        <f>結果入力表!#REF!</f>
        <v>#REF!</v>
      </c>
      <c r="O18" s="35" t="e">
        <f>結果入力表!#REF!</f>
        <v>#REF!</v>
      </c>
      <c r="P18" s="35" t="e">
        <f>結果入力表!#REF!</f>
        <v>#REF!</v>
      </c>
      <c r="Q18" s="35" t="e">
        <f>結果入力表!#REF!</f>
        <v>#REF!</v>
      </c>
      <c r="R18" s="35" t="e">
        <f>結果入力表!#REF!</f>
        <v>#REF!</v>
      </c>
      <c r="S18" s="35" t="e">
        <f>結果入力表!#REF!</f>
        <v>#REF!</v>
      </c>
      <c r="T18" s="35" t="e">
        <f>結果入力表!#REF!</f>
        <v>#REF!</v>
      </c>
      <c r="U18" s="35" t="e">
        <f>結果入力表!#REF!</f>
        <v>#REF!</v>
      </c>
      <c r="V18" s="34" t="e">
        <f>結果入力表!#REF!</f>
        <v>#REF!</v>
      </c>
      <c r="W18" s="35" t="e">
        <f>結果入力表!#REF!</f>
        <v>#REF!</v>
      </c>
      <c r="X18" s="35" t="e">
        <f>結果入力表!#REF!</f>
        <v>#REF!</v>
      </c>
      <c r="Y18" s="36" t="e">
        <f>結果入力表!#REF!</f>
        <v>#REF!</v>
      </c>
      <c r="Z18" s="36" t="e">
        <f>結果入力表!#REF!</f>
        <v>#REF!</v>
      </c>
      <c r="AA18" s="34" t="e">
        <f>結果入力表!#REF!</f>
        <v>#REF!</v>
      </c>
      <c r="AB18" s="35" t="e">
        <f>結果入力表!#REF!</f>
        <v>#REF!</v>
      </c>
      <c r="AC18" s="35" t="e">
        <f>結果入力表!#REF!</f>
        <v>#REF!</v>
      </c>
      <c r="AD18" s="35" t="e">
        <f>結果入力表!#REF!</f>
        <v>#REF!</v>
      </c>
      <c r="AE18" s="35" t="e">
        <f>結果入力表!#REF!</f>
        <v>#REF!</v>
      </c>
      <c r="AF18" s="35" t="e">
        <f>結果入力表!#REF!</f>
        <v>#REF!</v>
      </c>
      <c r="AG18" s="35" t="e">
        <f>結果入力表!#REF!</f>
        <v>#REF!</v>
      </c>
      <c r="AH18" s="35" t="e">
        <f>結果入力表!#REF!</f>
        <v>#REF!</v>
      </c>
      <c r="AI18" s="35" t="e">
        <f>結果入力表!#REF!</f>
        <v>#REF!</v>
      </c>
      <c r="AJ18" s="35" t="e">
        <f>結果入力表!#REF!</f>
        <v>#REF!</v>
      </c>
      <c r="AK18" s="36" t="e">
        <f>結果入力表!#REF!</f>
        <v>#REF!</v>
      </c>
      <c r="AL18" s="34" t="e">
        <f>結果入力表!#REF!</f>
        <v>#REF!</v>
      </c>
      <c r="AM18" s="35" t="e">
        <f>結果入力表!#REF!</f>
        <v>#REF!</v>
      </c>
      <c r="AN18" s="35" t="e">
        <f>結果入力表!#REF!</f>
        <v>#REF!</v>
      </c>
      <c r="AO18" s="35" t="e">
        <f>結果入力表!#REF!</f>
        <v>#REF!</v>
      </c>
      <c r="AP18" s="35" t="e">
        <f>結果入力表!#REF!</f>
        <v>#REF!</v>
      </c>
      <c r="AQ18" s="35" t="e">
        <f>結果入力表!#REF!</f>
        <v>#REF!</v>
      </c>
      <c r="AR18" s="35" t="e">
        <f>結果入力表!#REF!</f>
        <v>#REF!</v>
      </c>
      <c r="AS18" s="37" t="e">
        <f>結果入力表!#REF!</f>
        <v>#REF!</v>
      </c>
      <c r="AT18" s="34" t="e">
        <f>結果入力表!#REF!</f>
        <v>#REF!</v>
      </c>
      <c r="AU18" s="35" t="e">
        <f>結果入力表!#REF!</f>
        <v>#REF!</v>
      </c>
      <c r="AV18" s="35" t="e">
        <f>結果入力表!#REF!</f>
        <v>#REF!</v>
      </c>
      <c r="AW18" s="35" t="e">
        <f>結果入力表!#REF!</f>
        <v>#REF!</v>
      </c>
      <c r="AX18" s="35" t="e">
        <f>結果入力表!#REF!</f>
        <v>#REF!</v>
      </c>
      <c r="AY18" s="35" t="e">
        <f>結果入力表!#REF!</f>
        <v>#REF!</v>
      </c>
      <c r="AZ18" s="35" t="e">
        <f>結果入力表!#REF!</f>
        <v>#REF!</v>
      </c>
      <c r="BA18" s="35" t="e">
        <f>結果入力表!#REF!</f>
        <v>#REF!</v>
      </c>
      <c r="BB18" s="35" t="e">
        <f>結果入力表!#REF!</f>
        <v>#REF!</v>
      </c>
      <c r="BC18" s="35" t="e">
        <f>結果入力表!#REF!</f>
        <v>#REF!</v>
      </c>
      <c r="BD18" s="35" t="e">
        <f>結果入力表!#REF!</f>
        <v>#REF!</v>
      </c>
      <c r="BE18" s="35" t="e">
        <f>結果入力表!#REF!</f>
        <v>#REF!</v>
      </c>
      <c r="BF18" s="35" t="e">
        <f>結果入力表!#REF!</f>
        <v>#REF!</v>
      </c>
      <c r="BG18" s="35" t="e">
        <f>結果入力表!#REF!</f>
        <v>#REF!</v>
      </c>
      <c r="BH18" s="35" t="e">
        <f>結果入力表!#REF!</f>
        <v>#REF!</v>
      </c>
      <c r="BI18" s="37" t="e">
        <f>結果入力表!#REF!</f>
        <v>#REF!</v>
      </c>
      <c r="BJ18" s="35" t="e">
        <f>結果入力表!#REF!</f>
        <v>#REF!</v>
      </c>
      <c r="BK18" s="40" t="e">
        <f>結果入力表!#REF!</f>
        <v>#REF!</v>
      </c>
      <c r="BL18" s="60" t="e">
        <f>結果入力表!#REF!</f>
        <v>#REF!</v>
      </c>
      <c r="BM18" s="41" t="e">
        <f>結果入力表!#REF!</f>
        <v>#REF!</v>
      </c>
      <c r="BN18" s="41" t="e">
        <f>結果入力表!#REF!</f>
        <v>#REF!</v>
      </c>
      <c r="BO18" s="41" t="e">
        <f>結果入力表!#REF!</f>
        <v>#REF!</v>
      </c>
      <c r="BP18" s="42" t="e">
        <f>結果入力表!#REF!</f>
        <v>#REF!</v>
      </c>
      <c r="BQ18" s="54"/>
      <c r="BR18" s="74"/>
      <c r="BT18" s="5" t="e">
        <f t="shared" si="0"/>
        <v>#REF!</v>
      </c>
      <c r="BU18" s="5" t="e">
        <f t="shared" si="1"/>
        <v>#REF!</v>
      </c>
      <c r="BV18" s="5" t="e">
        <f t="shared" si="1"/>
        <v>#REF!</v>
      </c>
      <c r="BW18" s="5" t="e">
        <f t="shared" si="1"/>
        <v>#REF!</v>
      </c>
    </row>
    <row r="19" spans="1:75" ht="17.350000000000001" customHeight="1">
      <c r="A19" s="109" t="e">
        <f>結果入力表!#REF!</f>
        <v>#REF!</v>
      </c>
      <c r="B19" s="33" t="e">
        <f>結果入力表!#REF!</f>
        <v>#REF!</v>
      </c>
      <c r="C19" s="59" t="e">
        <f>結果入力表!#REF!</f>
        <v>#REF!</v>
      </c>
      <c r="D19" s="58" t="e">
        <f>結果入力表!#REF!</f>
        <v>#REF!</v>
      </c>
      <c r="E19" s="35" t="e">
        <f>結果入力表!#REF!</f>
        <v>#REF!</v>
      </c>
      <c r="F19" s="35" t="e">
        <f>結果入力表!#REF!</f>
        <v>#REF!</v>
      </c>
      <c r="G19" s="35" t="e">
        <f>結果入力表!#REF!</f>
        <v>#REF!</v>
      </c>
      <c r="H19" s="35" t="e">
        <f>結果入力表!#REF!</f>
        <v>#REF!</v>
      </c>
      <c r="I19" s="35" t="e">
        <f>結果入力表!#REF!</f>
        <v>#REF!</v>
      </c>
      <c r="J19" s="35" t="e">
        <f>結果入力表!#REF!</f>
        <v>#REF!</v>
      </c>
      <c r="K19" s="35" t="e">
        <f>結果入力表!#REF!</f>
        <v>#REF!</v>
      </c>
      <c r="L19" s="35" t="e">
        <f>結果入力表!#REF!</f>
        <v>#REF!</v>
      </c>
      <c r="M19" s="34" t="e">
        <f>結果入力表!#REF!</f>
        <v>#REF!</v>
      </c>
      <c r="N19" s="35" t="e">
        <f>結果入力表!#REF!</f>
        <v>#REF!</v>
      </c>
      <c r="O19" s="35" t="e">
        <f>結果入力表!#REF!</f>
        <v>#REF!</v>
      </c>
      <c r="P19" s="35" t="e">
        <f>結果入力表!#REF!</f>
        <v>#REF!</v>
      </c>
      <c r="Q19" s="35" t="e">
        <f>結果入力表!#REF!</f>
        <v>#REF!</v>
      </c>
      <c r="R19" s="35" t="e">
        <f>結果入力表!#REF!</f>
        <v>#REF!</v>
      </c>
      <c r="S19" s="35" t="e">
        <f>結果入力表!#REF!</f>
        <v>#REF!</v>
      </c>
      <c r="T19" s="35" t="e">
        <f>結果入力表!#REF!</f>
        <v>#REF!</v>
      </c>
      <c r="U19" s="35" t="e">
        <f>結果入力表!#REF!</f>
        <v>#REF!</v>
      </c>
      <c r="V19" s="34" t="e">
        <f>結果入力表!#REF!</f>
        <v>#REF!</v>
      </c>
      <c r="W19" s="35" t="e">
        <f>結果入力表!#REF!</f>
        <v>#REF!</v>
      </c>
      <c r="X19" s="35" t="e">
        <f>結果入力表!#REF!</f>
        <v>#REF!</v>
      </c>
      <c r="Y19" s="36" t="e">
        <f>結果入力表!#REF!</f>
        <v>#REF!</v>
      </c>
      <c r="Z19" s="36" t="e">
        <f>結果入力表!#REF!</f>
        <v>#REF!</v>
      </c>
      <c r="AA19" s="34" t="e">
        <f>結果入力表!#REF!</f>
        <v>#REF!</v>
      </c>
      <c r="AB19" s="35" t="e">
        <f>結果入力表!#REF!</f>
        <v>#REF!</v>
      </c>
      <c r="AC19" s="35" t="e">
        <f>結果入力表!#REF!</f>
        <v>#REF!</v>
      </c>
      <c r="AD19" s="35" t="e">
        <f>結果入力表!#REF!</f>
        <v>#REF!</v>
      </c>
      <c r="AE19" s="35" t="e">
        <f>結果入力表!#REF!</f>
        <v>#REF!</v>
      </c>
      <c r="AF19" s="35" t="e">
        <f>結果入力表!#REF!</f>
        <v>#REF!</v>
      </c>
      <c r="AG19" s="35" t="e">
        <f>結果入力表!#REF!</f>
        <v>#REF!</v>
      </c>
      <c r="AH19" s="35" t="e">
        <f>結果入力表!#REF!</f>
        <v>#REF!</v>
      </c>
      <c r="AI19" s="35" t="e">
        <f>結果入力表!#REF!</f>
        <v>#REF!</v>
      </c>
      <c r="AJ19" s="35" t="e">
        <f>結果入力表!#REF!</f>
        <v>#REF!</v>
      </c>
      <c r="AK19" s="36" t="e">
        <f>結果入力表!#REF!</f>
        <v>#REF!</v>
      </c>
      <c r="AL19" s="34" t="e">
        <f>結果入力表!#REF!</f>
        <v>#REF!</v>
      </c>
      <c r="AM19" s="35" t="e">
        <f>結果入力表!#REF!</f>
        <v>#REF!</v>
      </c>
      <c r="AN19" s="35" t="e">
        <f>結果入力表!#REF!</f>
        <v>#REF!</v>
      </c>
      <c r="AO19" s="35" t="e">
        <f>結果入力表!#REF!</f>
        <v>#REF!</v>
      </c>
      <c r="AP19" s="35" t="e">
        <f>結果入力表!#REF!</f>
        <v>#REF!</v>
      </c>
      <c r="AQ19" s="35" t="e">
        <f>結果入力表!#REF!</f>
        <v>#REF!</v>
      </c>
      <c r="AR19" s="35" t="e">
        <f>結果入力表!#REF!</f>
        <v>#REF!</v>
      </c>
      <c r="AS19" s="37" t="e">
        <f>結果入力表!#REF!</f>
        <v>#REF!</v>
      </c>
      <c r="AT19" s="34" t="e">
        <f>結果入力表!#REF!</f>
        <v>#REF!</v>
      </c>
      <c r="AU19" s="35" t="e">
        <f>結果入力表!#REF!</f>
        <v>#REF!</v>
      </c>
      <c r="AV19" s="35" t="e">
        <f>結果入力表!#REF!</f>
        <v>#REF!</v>
      </c>
      <c r="AW19" s="35" t="e">
        <f>結果入力表!#REF!</f>
        <v>#REF!</v>
      </c>
      <c r="AX19" s="35" t="e">
        <f>結果入力表!#REF!</f>
        <v>#REF!</v>
      </c>
      <c r="AY19" s="35" t="e">
        <f>結果入力表!#REF!</f>
        <v>#REF!</v>
      </c>
      <c r="AZ19" s="35" t="e">
        <f>結果入力表!#REF!</f>
        <v>#REF!</v>
      </c>
      <c r="BA19" s="35" t="e">
        <f>結果入力表!#REF!</f>
        <v>#REF!</v>
      </c>
      <c r="BB19" s="35" t="e">
        <f>結果入力表!#REF!</f>
        <v>#REF!</v>
      </c>
      <c r="BC19" s="35" t="e">
        <f>結果入力表!#REF!</f>
        <v>#REF!</v>
      </c>
      <c r="BD19" s="35" t="e">
        <f>結果入力表!#REF!</f>
        <v>#REF!</v>
      </c>
      <c r="BE19" s="35" t="e">
        <f>結果入力表!#REF!</f>
        <v>#REF!</v>
      </c>
      <c r="BF19" s="35" t="e">
        <f>結果入力表!#REF!</f>
        <v>#REF!</v>
      </c>
      <c r="BG19" s="35" t="e">
        <f>結果入力表!#REF!</f>
        <v>#REF!</v>
      </c>
      <c r="BH19" s="35" t="e">
        <f>結果入力表!#REF!</f>
        <v>#REF!</v>
      </c>
      <c r="BI19" s="37" t="e">
        <f>結果入力表!#REF!</f>
        <v>#REF!</v>
      </c>
      <c r="BJ19" s="35" t="e">
        <f>結果入力表!#REF!</f>
        <v>#REF!</v>
      </c>
      <c r="BK19" s="40" t="e">
        <f>結果入力表!#REF!</f>
        <v>#REF!</v>
      </c>
      <c r="BL19" s="60" t="e">
        <f>結果入力表!#REF!</f>
        <v>#REF!</v>
      </c>
      <c r="BM19" s="41" t="e">
        <f>結果入力表!#REF!</f>
        <v>#REF!</v>
      </c>
      <c r="BN19" s="41" t="e">
        <f>結果入力表!#REF!</f>
        <v>#REF!</v>
      </c>
      <c r="BO19" s="41" t="e">
        <f>結果入力表!#REF!</f>
        <v>#REF!</v>
      </c>
      <c r="BP19" s="42" t="e">
        <f>結果入力表!#REF!</f>
        <v>#REF!</v>
      </c>
      <c r="BQ19" s="54"/>
      <c r="BR19" s="74"/>
      <c r="BT19" s="5" t="e">
        <f t="shared" si="0"/>
        <v>#REF!</v>
      </c>
      <c r="BU19" s="5" t="e">
        <f t="shared" si="1"/>
        <v>#REF!</v>
      </c>
      <c r="BV19" s="5" t="e">
        <f t="shared" si="1"/>
        <v>#REF!</v>
      </c>
      <c r="BW19" s="5" t="e">
        <f t="shared" si="1"/>
        <v>#REF!</v>
      </c>
    </row>
    <row r="20" spans="1:75" ht="17.350000000000001" customHeight="1">
      <c r="A20" s="109" t="e">
        <f>結果入力表!#REF!</f>
        <v>#REF!</v>
      </c>
      <c r="B20" s="33" t="e">
        <f>結果入力表!#REF!</f>
        <v>#REF!</v>
      </c>
      <c r="C20" s="59" t="e">
        <f>結果入力表!#REF!</f>
        <v>#REF!</v>
      </c>
      <c r="D20" s="58" t="e">
        <f>結果入力表!#REF!</f>
        <v>#REF!</v>
      </c>
      <c r="E20" s="35" t="e">
        <f>結果入力表!#REF!</f>
        <v>#REF!</v>
      </c>
      <c r="F20" s="35" t="e">
        <f>結果入力表!#REF!</f>
        <v>#REF!</v>
      </c>
      <c r="G20" s="35" t="e">
        <f>結果入力表!#REF!</f>
        <v>#REF!</v>
      </c>
      <c r="H20" s="35" t="e">
        <f>結果入力表!#REF!</f>
        <v>#REF!</v>
      </c>
      <c r="I20" s="35" t="e">
        <f>結果入力表!#REF!</f>
        <v>#REF!</v>
      </c>
      <c r="J20" s="35" t="e">
        <f>結果入力表!#REF!</f>
        <v>#REF!</v>
      </c>
      <c r="K20" s="35" t="e">
        <f>結果入力表!#REF!</f>
        <v>#REF!</v>
      </c>
      <c r="L20" s="35" t="e">
        <f>結果入力表!#REF!</f>
        <v>#REF!</v>
      </c>
      <c r="M20" s="34" t="e">
        <f>結果入力表!#REF!</f>
        <v>#REF!</v>
      </c>
      <c r="N20" s="35" t="e">
        <f>結果入力表!#REF!</f>
        <v>#REF!</v>
      </c>
      <c r="O20" s="35" t="e">
        <f>結果入力表!#REF!</f>
        <v>#REF!</v>
      </c>
      <c r="P20" s="35" t="e">
        <f>結果入力表!#REF!</f>
        <v>#REF!</v>
      </c>
      <c r="Q20" s="35" t="e">
        <f>結果入力表!#REF!</f>
        <v>#REF!</v>
      </c>
      <c r="R20" s="35" t="e">
        <f>結果入力表!#REF!</f>
        <v>#REF!</v>
      </c>
      <c r="S20" s="35" t="e">
        <f>結果入力表!#REF!</f>
        <v>#REF!</v>
      </c>
      <c r="T20" s="35" t="e">
        <f>結果入力表!#REF!</f>
        <v>#REF!</v>
      </c>
      <c r="U20" s="35" t="e">
        <f>結果入力表!#REF!</f>
        <v>#REF!</v>
      </c>
      <c r="V20" s="34" t="e">
        <f>結果入力表!#REF!</f>
        <v>#REF!</v>
      </c>
      <c r="W20" s="35" t="e">
        <f>結果入力表!#REF!</f>
        <v>#REF!</v>
      </c>
      <c r="X20" s="35" t="e">
        <f>結果入力表!#REF!</f>
        <v>#REF!</v>
      </c>
      <c r="Y20" s="36" t="e">
        <f>結果入力表!#REF!</f>
        <v>#REF!</v>
      </c>
      <c r="Z20" s="36" t="e">
        <f>結果入力表!#REF!</f>
        <v>#REF!</v>
      </c>
      <c r="AA20" s="34" t="e">
        <f>結果入力表!#REF!</f>
        <v>#REF!</v>
      </c>
      <c r="AB20" s="35" t="e">
        <f>結果入力表!#REF!</f>
        <v>#REF!</v>
      </c>
      <c r="AC20" s="35" t="e">
        <f>結果入力表!#REF!</f>
        <v>#REF!</v>
      </c>
      <c r="AD20" s="35" t="e">
        <f>結果入力表!#REF!</f>
        <v>#REF!</v>
      </c>
      <c r="AE20" s="35" t="e">
        <f>結果入力表!#REF!</f>
        <v>#REF!</v>
      </c>
      <c r="AF20" s="35" t="e">
        <f>結果入力表!#REF!</f>
        <v>#REF!</v>
      </c>
      <c r="AG20" s="35" t="e">
        <f>結果入力表!#REF!</f>
        <v>#REF!</v>
      </c>
      <c r="AH20" s="35" t="e">
        <f>結果入力表!#REF!</f>
        <v>#REF!</v>
      </c>
      <c r="AI20" s="35" t="e">
        <f>結果入力表!#REF!</f>
        <v>#REF!</v>
      </c>
      <c r="AJ20" s="35" t="e">
        <f>結果入力表!#REF!</f>
        <v>#REF!</v>
      </c>
      <c r="AK20" s="36" t="e">
        <f>結果入力表!#REF!</f>
        <v>#REF!</v>
      </c>
      <c r="AL20" s="34" t="e">
        <f>結果入力表!#REF!</f>
        <v>#REF!</v>
      </c>
      <c r="AM20" s="35" t="e">
        <f>結果入力表!#REF!</f>
        <v>#REF!</v>
      </c>
      <c r="AN20" s="35" t="e">
        <f>結果入力表!#REF!</f>
        <v>#REF!</v>
      </c>
      <c r="AO20" s="35" t="e">
        <f>結果入力表!#REF!</f>
        <v>#REF!</v>
      </c>
      <c r="AP20" s="35" t="e">
        <f>結果入力表!#REF!</f>
        <v>#REF!</v>
      </c>
      <c r="AQ20" s="35" t="e">
        <f>結果入力表!#REF!</f>
        <v>#REF!</v>
      </c>
      <c r="AR20" s="35" t="e">
        <f>結果入力表!#REF!</f>
        <v>#REF!</v>
      </c>
      <c r="AS20" s="37" t="e">
        <f>結果入力表!#REF!</f>
        <v>#REF!</v>
      </c>
      <c r="AT20" s="34" t="e">
        <f>結果入力表!#REF!</f>
        <v>#REF!</v>
      </c>
      <c r="AU20" s="35" t="e">
        <f>結果入力表!#REF!</f>
        <v>#REF!</v>
      </c>
      <c r="AV20" s="35" t="e">
        <f>結果入力表!#REF!</f>
        <v>#REF!</v>
      </c>
      <c r="AW20" s="35" t="e">
        <f>結果入力表!#REF!</f>
        <v>#REF!</v>
      </c>
      <c r="AX20" s="35" t="e">
        <f>結果入力表!#REF!</f>
        <v>#REF!</v>
      </c>
      <c r="AY20" s="35" t="e">
        <f>結果入力表!#REF!</f>
        <v>#REF!</v>
      </c>
      <c r="AZ20" s="35" t="e">
        <f>結果入力表!#REF!</f>
        <v>#REF!</v>
      </c>
      <c r="BA20" s="35" t="e">
        <f>結果入力表!#REF!</f>
        <v>#REF!</v>
      </c>
      <c r="BB20" s="35" t="e">
        <f>結果入力表!#REF!</f>
        <v>#REF!</v>
      </c>
      <c r="BC20" s="35" t="e">
        <f>結果入力表!#REF!</f>
        <v>#REF!</v>
      </c>
      <c r="BD20" s="35" t="e">
        <f>結果入力表!#REF!</f>
        <v>#REF!</v>
      </c>
      <c r="BE20" s="35" t="e">
        <f>結果入力表!#REF!</f>
        <v>#REF!</v>
      </c>
      <c r="BF20" s="35" t="e">
        <f>結果入力表!#REF!</f>
        <v>#REF!</v>
      </c>
      <c r="BG20" s="35" t="e">
        <f>結果入力表!#REF!</f>
        <v>#REF!</v>
      </c>
      <c r="BH20" s="35" t="e">
        <f>結果入力表!#REF!</f>
        <v>#REF!</v>
      </c>
      <c r="BI20" s="37" t="e">
        <f>結果入力表!#REF!</f>
        <v>#REF!</v>
      </c>
      <c r="BJ20" s="35" t="e">
        <f>結果入力表!#REF!</f>
        <v>#REF!</v>
      </c>
      <c r="BK20" s="40" t="e">
        <f>結果入力表!#REF!</f>
        <v>#REF!</v>
      </c>
      <c r="BL20" s="60" t="e">
        <f>結果入力表!#REF!</f>
        <v>#REF!</v>
      </c>
      <c r="BM20" s="41" t="e">
        <f>結果入力表!#REF!</f>
        <v>#REF!</v>
      </c>
      <c r="BN20" s="41" t="e">
        <f>結果入力表!#REF!</f>
        <v>#REF!</v>
      </c>
      <c r="BO20" s="41" t="e">
        <f>結果入力表!#REF!</f>
        <v>#REF!</v>
      </c>
      <c r="BP20" s="42" t="e">
        <f>結果入力表!#REF!</f>
        <v>#REF!</v>
      </c>
      <c r="BQ20" s="54"/>
      <c r="BR20" s="74"/>
      <c r="BT20" s="5" t="e">
        <f t="shared" si="0"/>
        <v>#REF!</v>
      </c>
      <c r="BU20" s="5" t="e">
        <f t="shared" si="1"/>
        <v>#REF!</v>
      </c>
      <c r="BV20" s="5" t="e">
        <f t="shared" si="1"/>
        <v>#REF!</v>
      </c>
      <c r="BW20" s="5" t="e">
        <f t="shared" si="1"/>
        <v>#REF!</v>
      </c>
    </row>
    <row r="21" spans="1:75" ht="17.350000000000001" customHeight="1">
      <c r="A21" s="109" t="e">
        <f>結果入力表!#REF!</f>
        <v>#REF!</v>
      </c>
      <c r="B21" s="33" t="e">
        <f>結果入力表!#REF!</f>
        <v>#REF!</v>
      </c>
      <c r="C21" s="59" t="e">
        <f>結果入力表!#REF!</f>
        <v>#REF!</v>
      </c>
      <c r="D21" s="58" t="e">
        <f>結果入力表!#REF!</f>
        <v>#REF!</v>
      </c>
      <c r="E21" s="35" t="e">
        <f>結果入力表!#REF!</f>
        <v>#REF!</v>
      </c>
      <c r="F21" s="35" t="e">
        <f>結果入力表!#REF!</f>
        <v>#REF!</v>
      </c>
      <c r="G21" s="35" t="e">
        <f>結果入力表!#REF!</f>
        <v>#REF!</v>
      </c>
      <c r="H21" s="35" t="e">
        <f>結果入力表!#REF!</f>
        <v>#REF!</v>
      </c>
      <c r="I21" s="35" t="e">
        <f>結果入力表!#REF!</f>
        <v>#REF!</v>
      </c>
      <c r="J21" s="35" t="e">
        <f>結果入力表!#REF!</f>
        <v>#REF!</v>
      </c>
      <c r="K21" s="35" t="e">
        <f>結果入力表!#REF!</f>
        <v>#REF!</v>
      </c>
      <c r="L21" s="35" t="e">
        <f>結果入力表!#REF!</f>
        <v>#REF!</v>
      </c>
      <c r="M21" s="34" t="e">
        <f>結果入力表!#REF!</f>
        <v>#REF!</v>
      </c>
      <c r="N21" s="35" t="e">
        <f>結果入力表!#REF!</f>
        <v>#REF!</v>
      </c>
      <c r="O21" s="35" t="e">
        <f>結果入力表!#REF!</f>
        <v>#REF!</v>
      </c>
      <c r="P21" s="35" t="e">
        <f>結果入力表!#REF!</f>
        <v>#REF!</v>
      </c>
      <c r="Q21" s="35" t="e">
        <f>結果入力表!#REF!</f>
        <v>#REF!</v>
      </c>
      <c r="R21" s="35" t="e">
        <f>結果入力表!#REF!</f>
        <v>#REF!</v>
      </c>
      <c r="S21" s="35" t="e">
        <f>結果入力表!#REF!</f>
        <v>#REF!</v>
      </c>
      <c r="T21" s="35" t="e">
        <f>結果入力表!#REF!</f>
        <v>#REF!</v>
      </c>
      <c r="U21" s="35" t="e">
        <f>結果入力表!#REF!</f>
        <v>#REF!</v>
      </c>
      <c r="V21" s="34" t="e">
        <f>結果入力表!#REF!</f>
        <v>#REF!</v>
      </c>
      <c r="W21" s="35" t="e">
        <f>結果入力表!#REF!</f>
        <v>#REF!</v>
      </c>
      <c r="X21" s="35" t="e">
        <f>結果入力表!#REF!</f>
        <v>#REF!</v>
      </c>
      <c r="Y21" s="36" t="e">
        <f>結果入力表!#REF!</f>
        <v>#REF!</v>
      </c>
      <c r="Z21" s="36" t="e">
        <f>結果入力表!#REF!</f>
        <v>#REF!</v>
      </c>
      <c r="AA21" s="34" t="e">
        <f>結果入力表!#REF!</f>
        <v>#REF!</v>
      </c>
      <c r="AB21" s="35" t="e">
        <f>結果入力表!#REF!</f>
        <v>#REF!</v>
      </c>
      <c r="AC21" s="35" t="e">
        <f>結果入力表!#REF!</f>
        <v>#REF!</v>
      </c>
      <c r="AD21" s="35" t="e">
        <f>結果入力表!#REF!</f>
        <v>#REF!</v>
      </c>
      <c r="AE21" s="35" t="e">
        <f>結果入力表!#REF!</f>
        <v>#REF!</v>
      </c>
      <c r="AF21" s="35" t="e">
        <f>結果入力表!#REF!</f>
        <v>#REF!</v>
      </c>
      <c r="AG21" s="35" t="e">
        <f>結果入力表!#REF!</f>
        <v>#REF!</v>
      </c>
      <c r="AH21" s="35" t="e">
        <f>結果入力表!#REF!</f>
        <v>#REF!</v>
      </c>
      <c r="AI21" s="35" t="e">
        <f>結果入力表!#REF!</f>
        <v>#REF!</v>
      </c>
      <c r="AJ21" s="35" t="e">
        <f>結果入力表!#REF!</f>
        <v>#REF!</v>
      </c>
      <c r="AK21" s="36" t="e">
        <f>結果入力表!#REF!</f>
        <v>#REF!</v>
      </c>
      <c r="AL21" s="34" t="e">
        <f>結果入力表!#REF!</f>
        <v>#REF!</v>
      </c>
      <c r="AM21" s="35" t="e">
        <f>結果入力表!#REF!</f>
        <v>#REF!</v>
      </c>
      <c r="AN21" s="35" t="e">
        <f>結果入力表!#REF!</f>
        <v>#REF!</v>
      </c>
      <c r="AO21" s="35" t="e">
        <f>結果入力表!#REF!</f>
        <v>#REF!</v>
      </c>
      <c r="AP21" s="35" t="e">
        <f>結果入力表!#REF!</f>
        <v>#REF!</v>
      </c>
      <c r="AQ21" s="35" t="e">
        <f>結果入力表!#REF!</f>
        <v>#REF!</v>
      </c>
      <c r="AR21" s="35" t="e">
        <f>結果入力表!#REF!</f>
        <v>#REF!</v>
      </c>
      <c r="AS21" s="37" t="e">
        <f>結果入力表!#REF!</f>
        <v>#REF!</v>
      </c>
      <c r="AT21" s="34" t="e">
        <f>結果入力表!#REF!</f>
        <v>#REF!</v>
      </c>
      <c r="AU21" s="35" t="e">
        <f>結果入力表!#REF!</f>
        <v>#REF!</v>
      </c>
      <c r="AV21" s="35" t="e">
        <f>結果入力表!#REF!</f>
        <v>#REF!</v>
      </c>
      <c r="AW21" s="35" t="e">
        <f>結果入力表!#REF!</f>
        <v>#REF!</v>
      </c>
      <c r="AX21" s="35" t="e">
        <f>結果入力表!#REF!</f>
        <v>#REF!</v>
      </c>
      <c r="AY21" s="35" t="e">
        <f>結果入力表!#REF!</f>
        <v>#REF!</v>
      </c>
      <c r="AZ21" s="35" t="e">
        <f>結果入力表!#REF!</f>
        <v>#REF!</v>
      </c>
      <c r="BA21" s="35" t="e">
        <f>結果入力表!#REF!</f>
        <v>#REF!</v>
      </c>
      <c r="BB21" s="35" t="e">
        <f>結果入力表!#REF!</f>
        <v>#REF!</v>
      </c>
      <c r="BC21" s="35" t="e">
        <f>結果入力表!#REF!</f>
        <v>#REF!</v>
      </c>
      <c r="BD21" s="35" t="e">
        <f>結果入力表!#REF!</f>
        <v>#REF!</v>
      </c>
      <c r="BE21" s="35" t="e">
        <f>結果入力表!#REF!</f>
        <v>#REF!</v>
      </c>
      <c r="BF21" s="35" t="e">
        <f>結果入力表!#REF!</f>
        <v>#REF!</v>
      </c>
      <c r="BG21" s="35" t="e">
        <f>結果入力表!#REF!</f>
        <v>#REF!</v>
      </c>
      <c r="BH21" s="35" t="e">
        <f>結果入力表!#REF!</f>
        <v>#REF!</v>
      </c>
      <c r="BI21" s="37" t="e">
        <f>結果入力表!#REF!</f>
        <v>#REF!</v>
      </c>
      <c r="BJ21" s="35" t="e">
        <f>結果入力表!#REF!</f>
        <v>#REF!</v>
      </c>
      <c r="BK21" s="40" t="e">
        <f>結果入力表!#REF!</f>
        <v>#REF!</v>
      </c>
      <c r="BL21" s="60" t="e">
        <f>結果入力表!#REF!</f>
        <v>#REF!</v>
      </c>
      <c r="BM21" s="41" t="e">
        <f>結果入力表!#REF!</f>
        <v>#REF!</v>
      </c>
      <c r="BN21" s="41" t="e">
        <f>結果入力表!#REF!</f>
        <v>#REF!</v>
      </c>
      <c r="BO21" s="41" t="e">
        <f>結果入力表!#REF!</f>
        <v>#REF!</v>
      </c>
      <c r="BP21" s="42" t="e">
        <f>結果入力表!#REF!</f>
        <v>#REF!</v>
      </c>
      <c r="BQ21" s="54"/>
      <c r="BR21" s="74"/>
      <c r="BT21" s="5" t="e">
        <f t="shared" si="0"/>
        <v>#REF!</v>
      </c>
      <c r="BU21" s="5" t="e">
        <f t="shared" si="1"/>
        <v>#REF!</v>
      </c>
      <c r="BV21" s="5" t="e">
        <f t="shared" si="1"/>
        <v>#REF!</v>
      </c>
      <c r="BW21" s="5" t="e">
        <f t="shared" si="1"/>
        <v>#REF!</v>
      </c>
    </row>
    <row r="22" spans="1:75" ht="17.350000000000001" customHeight="1">
      <c r="A22" s="109" t="e">
        <f>結果入力表!#REF!</f>
        <v>#REF!</v>
      </c>
      <c r="B22" s="33" t="e">
        <f>結果入力表!#REF!</f>
        <v>#REF!</v>
      </c>
      <c r="C22" s="59" t="e">
        <f>結果入力表!#REF!</f>
        <v>#REF!</v>
      </c>
      <c r="D22" s="58" t="e">
        <f>結果入力表!#REF!</f>
        <v>#REF!</v>
      </c>
      <c r="E22" s="35" t="e">
        <f>結果入力表!#REF!</f>
        <v>#REF!</v>
      </c>
      <c r="F22" s="35" t="e">
        <f>結果入力表!#REF!</f>
        <v>#REF!</v>
      </c>
      <c r="G22" s="35" t="e">
        <f>結果入力表!#REF!</f>
        <v>#REF!</v>
      </c>
      <c r="H22" s="35" t="e">
        <f>結果入力表!#REF!</f>
        <v>#REF!</v>
      </c>
      <c r="I22" s="35" t="e">
        <f>結果入力表!#REF!</f>
        <v>#REF!</v>
      </c>
      <c r="J22" s="35" t="e">
        <f>結果入力表!#REF!</f>
        <v>#REF!</v>
      </c>
      <c r="K22" s="35" t="e">
        <f>結果入力表!#REF!</f>
        <v>#REF!</v>
      </c>
      <c r="L22" s="35" t="e">
        <f>結果入力表!#REF!</f>
        <v>#REF!</v>
      </c>
      <c r="M22" s="34" t="e">
        <f>結果入力表!#REF!</f>
        <v>#REF!</v>
      </c>
      <c r="N22" s="35" t="e">
        <f>結果入力表!#REF!</f>
        <v>#REF!</v>
      </c>
      <c r="O22" s="35" t="e">
        <f>結果入力表!#REF!</f>
        <v>#REF!</v>
      </c>
      <c r="P22" s="35" t="e">
        <f>結果入力表!#REF!</f>
        <v>#REF!</v>
      </c>
      <c r="Q22" s="35" t="e">
        <f>結果入力表!#REF!</f>
        <v>#REF!</v>
      </c>
      <c r="R22" s="35" t="e">
        <f>結果入力表!#REF!</f>
        <v>#REF!</v>
      </c>
      <c r="S22" s="35" t="e">
        <f>結果入力表!#REF!</f>
        <v>#REF!</v>
      </c>
      <c r="T22" s="35" t="e">
        <f>結果入力表!#REF!</f>
        <v>#REF!</v>
      </c>
      <c r="U22" s="35" t="e">
        <f>結果入力表!#REF!</f>
        <v>#REF!</v>
      </c>
      <c r="V22" s="34" t="e">
        <f>結果入力表!#REF!</f>
        <v>#REF!</v>
      </c>
      <c r="W22" s="35" t="e">
        <f>結果入力表!#REF!</f>
        <v>#REF!</v>
      </c>
      <c r="X22" s="35" t="e">
        <f>結果入力表!#REF!</f>
        <v>#REF!</v>
      </c>
      <c r="Y22" s="36" t="e">
        <f>結果入力表!#REF!</f>
        <v>#REF!</v>
      </c>
      <c r="Z22" s="36" t="e">
        <f>結果入力表!#REF!</f>
        <v>#REF!</v>
      </c>
      <c r="AA22" s="34" t="e">
        <f>結果入力表!#REF!</f>
        <v>#REF!</v>
      </c>
      <c r="AB22" s="35" t="e">
        <f>結果入力表!#REF!</f>
        <v>#REF!</v>
      </c>
      <c r="AC22" s="35" t="e">
        <f>結果入力表!#REF!</f>
        <v>#REF!</v>
      </c>
      <c r="AD22" s="35" t="e">
        <f>結果入力表!#REF!</f>
        <v>#REF!</v>
      </c>
      <c r="AE22" s="35" t="e">
        <f>結果入力表!#REF!</f>
        <v>#REF!</v>
      </c>
      <c r="AF22" s="35" t="e">
        <f>結果入力表!#REF!</f>
        <v>#REF!</v>
      </c>
      <c r="AG22" s="35" t="e">
        <f>結果入力表!#REF!</f>
        <v>#REF!</v>
      </c>
      <c r="AH22" s="35" t="e">
        <f>結果入力表!#REF!</f>
        <v>#REF!</v>
      </c>
      <c r="AI22" s="35" t="e">
        <f>結果入力表!#REF!</f>
        <v>#REF!</v>
      </c>
      <c r="AJ22" s="35" t="e">
        <f>結果入力表!#REF!</f>
        <v>#REF!</v>
      </c>
      <c r="AK22" s="36" t="e">
        <f>結果入力表!#REF!</f>
        <v>#REF!</v>
      </c>
      <c r="AL22" s="34" t="e">
        <f>結果入力表!#REF!</f>
        <v>#REF!</v>
      </c>
      <c r="AM22" s="35" t="e">
        <f>結果入力表!#REF!</f>
        <v>#REF!</v>
      </c>
      <c r="AN22" s="35" t="e">
        <f>結果入力表!#REF!</f>
        <v>#REF!</v>
      </c>
      <c r="AO22" s="35" t="e">
        <f>結果入力表!#REF!</f>
        <v>#REF!</v>
      </c>
      <c r="AP22" s="35" t="e">
        <f>結果入力表!#REF!</f>
        <v>#REF!</v>
      </c>
      <c r="AQ22" s="35" t="e">
        <f>結果入力表!#REF!</f>
        <v>#REF!</v>
      </c>
      <c r="AR22" s="35" t="e">
        <f>結果入力表!#REF!</f>
        <v>#REF!</v>
      </c>
      <c r="AS22" s="37" t="e">
        <f>結果入力表!#REF!</f>
        <v>#REF!</v>
      </c>
      <c r="AT22" s="34" t="e">
        <f>結果入力表!#REF!</f>
        <v>#REF!</v>
      </c>
      <c r="AU22" s="35" t="e">
        <f>結果入力表!#REF!</f>
        <v>#REF!</v>
      </c>
      <c r="AV22" s="35" t="e">
        <f>結果入力表!#REF!</f>
        <v>#REF!</v>
      </c>
      <c r="AW22" s="35" t="e">
        <f>結果入力表!#REF!</f>
        <v>#REF!</v>
      </c>
      <c r="AX22" s="35" t="e">
        <f>結果入力表!#REF!</f>
        <v>#REF!</v>
      </c>
      <c r="AY22" s="35" t="e">
        <f>結果入力表!#REF!</f>
        <v>#REF!</v>
      </c>
      <c r="AZ22" s="35" t="e">
        <f>結果入力表!#REF!</f>
        <v>#REF!</v>
      </c>
      <c r="BA22" s="35" t="e">
        <f>結果入力表!#REF!</f>
        <v>#REF!</v>
      </c>
      <c r="BB22" s="35" t="e">
        <f>結果入力表!#REF!</f>
        <v>#REF!</v>
      </c>
      <c r="BC22" s="35" t="e">
        <f>結果入力表!#REF!</f>
        <v>#REF!</v>
      </c>
      <c r="BD22" s="35" t="e">
        <f>結果入力表!#REF!</f>
        <v>#REF!</v>
      </c>
      <c r="BE22" s="35" t="e">
        <f>結果入力表!#REF!</f>
        <v>#REF!</v>
      </c>
      <c r="BF22" s="35" t="e">
        <f>結果入力表!#REF!</f>
        <v>#REF!</v>
      </c>
      <c r="BG22" s="35" t="e">
        <f>結果入力表!#REF!</f>
        <v>#REF!</v>
      </c>
      <c r="BH22" s="35" t="e">
        <f>結果入力表!#REF!</f>
        <v>#REF!</v>
      </c>
      <c r="BI22" s="37" t="e">
        <f>結果入力表!#REF!</f>
        <v>#REF!</v>
      </c>
      <c r="BJ22" s="35" t="e">
        <f>結果入力表!#REF!</f>
        <v>#REF!</v>
      </c>
      <c r="BK22" s="40" t="e">
        <f>結果入力表!#REF!</f>
        <v>#REF!</v>
      </c>
      <c r="BL22" s="60" t="e">
        <f>結果入力表!#REF!</f>
        <v>#REF!</v>
      </c>
      <c r="BM22" s="41" t="e">
        <f>結果入力表!#REF!</f>
        <v>#REF!</v>
      </c>
      <c r="BN22" s="41" t="e">
        <f>結果入力表!#REF!</f>
        <v>#REF!</v>
      </c>
      <c r="BO22" s="41" t="e">
        <f>結果入力表!#REF!</f>
        <v>#REF!</v>
      </c>
      <c r="BP22" s="42" t="e">
        <f>結果入力表!#REF!</f>
        <v>#REF!</v>
      </c>
      <c r="BQ22" s="54"/>
      <c r="BR22" s="74"/>
      <c r="BT22" s="5" t="e">
        <f t="shared" si="0"/>
        <v>#REF!</v>
      </c>
      <c r="BU22" s="5" t="e">
        <f t="shared" si="1"/>
        <v>#REF!</v>
      </c>
      <c r="BV22" s="5" t="e">
        <f t="shared" si="1"/>
        <v>#REF!</v>
      </c>
      <c r="BW22" s="5" t="e">
        <f t="shared" si="1"/>
        <v>#REF!</v>
      </c>
    </row>
    <row r="23" spans="1:75" ht="17.350000000000001" customHeight="1">
      <c r="A23" s="109" t="e">
        <f>結果入力表!#REF!</f>
        <v>#REF!</v>
      </c>
      <c r="B23" s="33" t="e">
        <f>結果入力表!#REF!</f>
        <v>#REF!</v>
      </c>
      <c r="C23" s="59" t="e">
        <f>結果入力表!#REF!</f>
        <v>#REF!</v>
      </c>
      <c r="D23" s="58" t="e">
        <f>結果入力表!#REF!</f>
        <v>#REF!</v>
      </c>
      <c r="E23" s="35" t="e">
        <f>結果入力表!#REF!</f>
        <v>#REF!</v>
      </c>
      <c r="F23" s="35" t="e">
        <f>結果入力表!#REF!</f>
        <v>#REF!</v>
      </c>
      <c r="G23" s="35" t="e">
        <f>結果入力表!#REF!</f>
        <v>#REF!</v>
      </c>
      <c r="H23" s="35" t="e">
        <f>結果入力表!#REF!</f>
        <v>#REF!</v>
      </c>
      <c r="I23" s="35" t="e">
        <f>結果入力表!#REF!</f>
        <v>#REF!</v>
      </c>
      <c r="J23" s="35" t="e">
        <f>結果入力表!#REF!</f>
        <v>#REF!</v>
      </c>
      <c r="K23" s="35" t="e">
        <f>結果入力表!#REF!</f>
        <v>#REF!</v>
      </c>
      <c r="L23" s="35" t="e">
        <f>結果入力表!#REF!</f>
        <v>#REF!</v>
      </c>
      <c r="M23" s="34" t="e">
        <f>結果入力表!#REF!</f>
        <v>#REF!</v>
      </c>
      <c r="N23" s="35" t="e">
        <f>結果入力表!#REF!</f>
        <v>#REF!</v>
      </c>
      <c r="O23" s="35" t="e">
        <f>結果入力表!#REF!</f>
        <v>#REF!</v>
      </c>
      <c r="P23" s="35" t="e">
        <f>結果入力表!#REF!</f>
        <v>#REF!</v>
      </c>
      <c r="Q23" s="35" t="e">
        <f>結果入力表!#REF!</f>
        <v>#REF!</v>
      </c>
      <c r="R23" s="35" t="e">
        <f>結果入力表!#REF!</f>
        <v>#REF!</v>
      </c>
      <c r="S23" s="35" t="e">
        <f>結果入力表!#REF!</f>
        <v>#REF!</v>
      </c>
      <c r="T23" s="35" t="e">
        <f>結果入力表!#REF!</f>
        <v>#REF!</v>
      </c>
      <c r="U23" s="35" t="e">
        <f>結果入力表!#REF!</f>
        <v>#REF!</v>
      </c>
      <c r="V23" s="34" t="e">
        <f>結果入力表!#REF!</f>
        <v>#REF!</v>
      </c>
      <c r="W23" s="35" t="e">
        <f>結果入力表!#REF!</f>
        <v>#REF!</v>
      </c>
      <c r="X23" s="35" t="e">
        <f>結果入力表!#REF!</f>
        <v>#REF!</v>
      </c>
      <c r="Y23" s="36" t="e">
        <f>結果入力表!#REF!</f>
        <v>#REF!</v>
      </c>
      <c r="Z23" s="36" t="e">
        <f>結果入力表!#REF!</f>
        <v>#REF!</v>
      </c>
      <c r="AA23" s="34" t="e">
        <f>結果入力表!#REF!</f>
        <v>#REF!</v>
      </c>
      <c r="AB23" s="35" t="e">
        <f>結果入力表!#REF!</f>
        <v>#REF!</v>
      </c>
      <c r="AC23" s="35" t="e">
        <f>結果入力表!#REF!</f>
        <v>#REF!</v>
      </c>
      <c r="AD23" s="35" t="e">
        <f>結果入力表!#REF!</f>
        <v>#REF!</v>
      </c>
      <c r="AE23" s="35" t="e">
        <f>結果入力表!#REF!</f>
        <v>#REF!</v>
      </c>
      <c r="AF23" s="35" t="e">
        <f>結果入力表!#REF!</f>
        <v>#REF!</v>
      </c>
      <c r="AG23" s="35" t="e">
        <f>結果入力表!#REF!</f>
        <v>#REF!</v>
      </c>
      <c r="AH23" s="35" t="e">
        <f>結果入力表!#REF!</f>
        <v>#REF!</v>
      </c>
      <c r="AI23" s="35" t="e">
        <f>結果入力表!#REF!</f>
        <v>#REF!</v>
      </c>
      <c r="AJ23" s="35" t="e">
        <f>結果入力表!#REF!</f>
        <v>#REF!</v>
      </c>
      <c r="AK23" s="36" t="e">
        <f>結果入力表!#REF!</f>
        <v>#REF!</v>
      </c>
      <c r="AL23" s="34" t="e">
        <f>結果入力表!#REF!</f>
        <v>#REF!</v>
      </c>
      <c r="AM23" s="35" t="e">
        <f>結果入力表!#REF!</f>
        <v>#REF!</v>
      </c>
      <c r="AN23" s="35" t="e">
        <f>結果入力表!#REF!</f>
        <v>#REF!</v>
      </c>
      <c r="AO23" s="35" t="e">
        <f>結果入力表!#REF!</f>
        <v>#REF!</v>
      </c>
      <c r="AP23" s="35" t="e">
        <f>結果入力表!#REF!</f>
        <v>#REF!</v>
      </c>
      <c r="AQ23" s="35" t="e">
        <f>結果入力表!#REF!</f>
        <v>#REF!</v>
      </c>
      <c r="AR23" s="35" t="e">
        <f>結果入力表!#REF!</f>
        <v>#REF!</v>
      </c>
      <c r="AS23" s="37" t="e">
        <f>結果入力表!#REF!</f>
        <v>#REF!</v>
      </c>
      <c r="AT23" s="34" t="e">
        <f>結果入力表!#REF!</f>
        <v>#REF!</v>
      </c>
      <c r="AU23" s="35" t="e">
        <f>結果入力表!#REF!</f>
        <v>#REF!</v>
      </c>
      <c r="AV23" s="35" t="e">
        <f>結果入力表!#REF!</f>
        <v>#REF!</v>
      </c>
      <c r="AW23" s="35" t="e">
        <f>結果入力表!#REF!</f>
        <v>#REF!</v>
      </c>
      <c r="AX23" s="35" t="e">
        <f>結果入力表!#REF!</f>
        <v>#REF!</v>
      </c>
      <c r="AY23" s="35" t="e">
        <f>結果入力表!#REF!</f>
        <v>#REF!</v>
      </c>
      <c r="AZ23" s="35" t="e">
        <f>結果入力表!#REF!</f>
        <v>#REF!</v>
      </c>
      <c r="BA23" s="35" t="e">
        <f>結果入力表!#REF!</f>
        <v>#REF!</v>
      </c>
      <c r="BB23" s="35" t="e">
        <f>結果入力表!#REF!</f>
        <v>#REF!</v>
      </c>
      <c r="BC23" s="35" t="e">
        <f>結果入力表!#REF!</f>
        <v>#REF!</v>
      </c>
      <c r="BD23" s="35" t="e">
        <f>結果入力表!#REF!</f>
        <v>#REF!</v>
      </c>
      <c r="BE23" s="35" t="e">
        <f>結果入力表!#REF!</f>
        <v>#REF!</v>
      </c>
      <c r="BF23" s="35" t="e">
        <f>結果入力表!#REF!</f>
        <v>#REF!</v>
      </c>
      <c r="BG23" s="35" t="e">
        <f>結果入力表!#REF!</f>
        <v>#REF!</v>
      </c>
      <c r="BH23" s="35" t="e">
        <f>結果入力表!#REF!</f>
        <v>#REF!</v>
      </c>
      <c r="BI23" s="37" t="e">
        <f>結果入力表!#REF!</f>
        <v>#REF!</v>
      </c>
      <c r="BJ23" s="35" t="e">
        <f>結果入力表!#REF!</f>
        <v>#REF!</v>
      </c>
      <c r="BK23" s="40" t="e">
        <f>結果入力表!#REF!</f>
        <v>#REF!</v>
      </c>
      <c r="BL23" s="60" t="e">
        <f>結果入力表!#REF!</f>
        <v>#REF!</v>
      </c>
      <c r="BM23" s="41" t="e">
        <f>結果入力表!#REF!</f>
        <v>#REF!</v>
      </c>
      <c r="BN23" s="41" t="e">
        <f>結果入力表!#REF!</f>
        <v>#REF!</v>
      </c>
      <c r="BO23" s="41" t="e">
        <f>結果入力表!#REF!</f>
        <v>#REF!</v>
      </c>
      <c r="BP23" s="42" t="e">
        <f>結果入力表!#REF!</f>
        <v>#REF!</v>
      </c>
      <c r="BQ23" s="54"/>
      <c r="BR23" s="74"/>
      <c r="BT23" s="5" t="e">
        <f t="shared" si="0"/>
        <v>#REF!</v>
      </c>
      <c r="BU23" s="5" t="e">
        <f t="shared" si="1"/>
        <v>#REF!</v>
      </c>
      <c r="BV23" s="5" t="e">
        <f t="shared" si="1"/>
        <v>#REF!</v>
      </c>
      <c r="BW23" s="5" t="e">
        <f t="shared" si="1"/>
        <v>#REF!</v>
      </c>
    </row>
    <row r="24" spans="1:75" ht="17.350000000000001" customHeight="1">
      <c r="A24" s="109" t="e">
        <f>結果入力表!#REF!</f>
        <v>#REF!</v>
      </c>
      <c r="B24" s="33" t="e">
        <f>結果入力表!#REF!</f>
        <v>#REF!</v>
      </c>
      <c r="C24" s="59" t="e">
        <f>結果入力表!#REF!</f>
        <v>#REF!</v>
      </c>
      <c r="D24" s="58" t="e">
        <f>結果入力表!#REF!</f>
        <v>#REF!</v>
      </c>
      <c r="E24" s="35" t="e">
        <f>結果入力表!#REF!</f>
        <v>#REF!</v>
      </c>
      <c r="F24" s="35" t="e">
        <f>結果入力表!#REF!</f>
        <v>#REF!</v>
      </c>
      <c r="G24" s="35" t="e">
        <f>結果入力表!#REF!</f>
        <v>#REF!</v>
      </c>
      <c r="H24" s="35" t="e">
        <f>結果入力表!#REF!</f>
        <v>#REF!</v>
      </c>
      <c r="I24" s="35" t="e">
        <f>結果入力表!#REF!</f>
        <v>#REF!</v>
      </c>
      <c r="J24" s="35" t="e">
        <f>結果入力表!#REF!</f>
        <v>#REF!</v>
      </c>
      <c r="K24" s="35" t="e">
        <f>結果入力表!#REF!</f>
        <v>#REF!</v>
      </c>
      <c r="L24" s="35" t="e">
        <f>結果入力表!#REF!</f>
        <v>#REF!</v>
      </c>
      <c r="M24" s="34" t="e">
        <f>結果入力表!#REF!</f>
        <v>#REF!</v>
      </c>
      <c r="N24" s="35" t="e">
        <f>結果入力表!#REF!</f>
        <v>#REF!</v>
      </c>
      <c r="O24" s="35" t="e">
        <f>結果入力表!#REF!</f>
        <v>#REF!</v>
      </c>
      <c r="P24" s="35" t="e">
        <f>結果入力表!#REF!</f>
        <v>#REF!</v>
      </c>
      <c r="Q24" s="35" t="e">
        <f>結果入力表!#REF!</f>
        <v>#REF!</v>
      </c>
      <c r="R24" s="35" t="e">
        <f>結果入力表!#REF!</f>
        <v>#REF!</v>
      </c>
      <c r="S24" s="35" t="e">
        <f>結果入力表!#REF!</f>
        <v>#REF!</v>
      </c>
      <c r="T24" s="35" t="e">
        <f>結果入力表!#REF!</f>
        <v>#REF!</v>
      </c>
      <c r="U24" s="35" t="e">
        <f>結果入力表!#REF!</f>
        <v>#REF!</v>
      </c>
      <c r="V24" s="34" t="e">
        <f>結果入力表!#REF!</f>
        <v>#REF!</v>
      </c>
      <c r="W24" s="35" t="e">
        <f>結果入力表!#REF!</f>
        <v>#REF!</v>
      </c>
      <c r="X24" s="35" t="e">
        <f>結果入力表!#REF!</f>
        <v>#REF!</v>
      </c>
      <c r="Y24" s="36" t="e">
        <f>結果入力表!#REF!</f>
        <v>#REF!</v>
      </c>
      <c r="Z24" s="36" t="e">
        <f>結果入力表!#REF!</f>
        <v>#REF!</v>
      </c>
      <c r="AA24" s="34" t="e">
        <f>結果入力表!#REF!</f>
        <v>#REF!</v>
      </c>
      <c r="AB24" s="35" t="e">
        <f>結果入力表!#REF!</f>
        <v>#REF!</v>
      </c>
      <c r="AC24" s="35" t="e">
        <f>結果入力表!#REF!</f>
        <v>#REF!</v>
      </c>
      <c r="AD24" s="35" t="e">
        <f>結果入力表!#REF!</f>
        <v>#REF!</v>
      </c>
      <c r="AE24" s="35" t="e">
        <f>結果入力表!#REF!</f>
        <v>#REF!</v>
      </c>
      <c r="AF24" s="35" t="e">
        <f>結果入力表!#REF!</f>
        <v>#REF!</v>
      </c>
      <c r="AG24" s="35" t="e">
        <f>結果入力表!#REF!</f>
        <v>#REF!</v>
      </c>
      <c r="AH24" s="35" t="e">
        <f>結果入力表!#REF!</f>
        <v>#REF!</v>
      </c>
      <c r="AI24" s="35" t="e">
        <f>結果入力表!#REF!</f>
        <v>#REF!</v>
      </c>
      <c r="AJ24" s="35" t="e">
        <f>結果入力表!#REF!</f>
        <v>#REF!</v>
      </c>
      <c r="AK24" s="36" t="e">
        <f>結果入力表!#REF!</f>
        <v>#REF!</v>
      </c>
      <c r="AL24" s="34" t="e">
        <f>結果入力表!#REF!</f>
        <v>#REF!</v>
      </c>
      <c r="AM24" s="35" t="e">
        <f>結果入力表!#REF!</f>
        <v>#REF!</v>
      </c>
      <c r="AN24" s="35" t="e">
        <f>結果入力表!#REF!</f>
        <v>#REF!</v>
      </c>
      <c r="AO24" s="35" t="e">
        <f>結果入力表!#REF!</f>
        <v>#REF!</v>
      </c>
      <c r="AP24" s="35" t="e">
        <f>結果入力表!#REF!</f>
        <v>#REF!</v>
      </c>
      <c r="AQ24" s="35" t="e">
        <f>結果入力表!#REF!</f>
        <v>#REF!</v>
      </c>
      <c r="AR24" s="35" t="e">
        <f>結果入力表!#REF!</f>
        <v>#REF!</v>
      </c>
      <c r="AS24" s="37" t="e">
        <f>結果入力表!#REF!</f>
        <v>#REF!</v>
      </c>
      <c r="AT24" s="34" t="e">
        <f>結果入力表!#REF!</f>
        <v>#REF!</v>
      </c>
      <c r="AU24" s="35" t="e">
        <f>結果入力表!#REF!</f>
        <v>#REF!</v>
      </c>
      <c r="AV24" s="35" t="e">
        <f>結果入力表!#REF!</f>
        <v>#REF!</v>
      </c>
      <c r="AW24" s="35" t="e">
        <f>結果入力表!#REF!</f>
        <v>#REF!</v>
      </c>
      <c r="AX24" s="35" t="e">
        <f>結果入力表!#REF!</f>
        <v>#REF!</v>
      </c>
      <c r="AY24" s="35" t="e">
        <f>結果入力表!#REF!</f>
        <v>#REF!</v>
      </c>
      <c r="AZ24" s="35" t="e">
        <f>結果入力表!#REF!</f>
        <v>#REF!</v>
      </c>
      <c r="BA24" s="35" t="e">
        <f>結果入力表!#REF!</f>
        <v>#REF!</v>
      </c>
      <c r="BB24" s="35" t="e">
        <f>結果入力表!#REF!</f>
        <v>#REF!</v>
      </c>
      <c r="BC24" s="35" t="e">
        <f>結果入力表!#REF!</f>
        <v>#REF!</v>
      </c>
      <c r="BD24" s="35" t="e">
        <f>結果入力表!#REF!</f>
        <v>#REF!</v>
      </c>
      <c r="BE24" s="35" t="e">
        <f>結果入力表!#REF!</f>
        <v>#REF!</v>
      </c>
      <c r="BF24" s="35" t="e">
        <f>結果入力表!#REF!</f>
        <v>#REF!</v>
      </c>
      <c r="BG24" s="35" t="e">
        <f>結果入力表!#REF!</f>
        <v>#REF!</v>
      </c>
      <c r="BH24" s="35" t="e">
        <f>結果入力表!#REF!</f>
        <v>#REF!</v>
      </c>
      <c r="BI24" s="37" t="e">
        <f>結果入力表!#REF!</f>
        <v>#REF!</v>
      </c>
      <c r="BJ24" s="35" t="e">
        <f>結果入力表!#REF!</f>
        <v>#REF!</v>
      </c>
      <c r="BK24" s="40" t="e">
        <f>結果入力表!#REF!</f>
        <v>#REF!</v>
      </c>
      <c r="BL24" s="60" t="e">
        <f>結果入力表!#REF!</f>
        <v>#REF!</v>
      </c>
      <c r="BM24" s="41" t="e">
        <f>結果入力表!#REF!</f>
        <v>#REF!</v>
      </c>
      <c r="BN24" s="41" t="e">
        <f>結果入力表!#REF!</f>
        <v>#REF!</v>
      </c>
      <c r="BO24" s="41" t="e">
        <f>結果入力表!#REF!</f>
        <v>#REF!</v>
      </c>
      <c r="BP24" s="42" t="e">
        <f>結果入力表!#REF!</f>
        <v>#REF!</v>
      </c>
      <c r="BQ24" s="54"/>
      <c r="BR24" s="74"/>
      <c r="BT24" s="5" t="e">
        <f t="shared" si="0"/>
        <v>#REF!</v>
      </c>
      <c r="BU24" s="5" t="e">
        <f t="shared" si="1"/>
        <v>#REF!</v>
      </c>
      <c r="BV24" s="5" t="e">
        <f t="shared" si="1"/>
        <v>#REF!</v>
      </c>
      <c r="BW24" s="5" t="e">
        <f t="shared" si="1"/>
        <v>#REF!</v>
      </c>
    </row>
    <row r="25" spans="1:75" ht="17.350000000000001" customHeight="1">
      <c r="A25" s="109" t="e">
        <f>結果入力表!#REF!</f>
        <v>#REF!</v>
      </c>
      <c r="B25" s="33" t="e">
        <f>結果入力表!#REF!</f>
        <v>#REF!</v>
      </c>
      <c r="C25" s="59" t="e">
        <f>結果入力表!#REF!</f>
        <v>#REF!</v>
      </c>
      <c r="D25" s="58" t="e">
        <f>結果入力表!#REF!</f>
        <v>#REF!</v>
      </c>
      <c r="E25" s="35" t="e">
        <f>結果入力表!#REF!</f>
        <v>#REF!</v>
      </c>
      <c r="F25" s="35" t="e">
        <f>結果入力表!#REF!</f>
        <v>#REF!</v>
      </c>
      <c r="G25" s="35" t="e">
        <f>結果入力表!#REF!</f>
        <v>#REF!</v>
      </c>
      <c r="H25" s="35" t="e">
        <f>結果入力表!#REF!</f>
        <v>#REF!</v>
      </c>
      <c r="I25" s="35" t="e">
        <f>結果入力表!#REF!</f>
        <v>#REF!</v>
      </c>
      <c r="J25" s="35" t="e">
        <f>結果入力表!#REF!</f>
        <v>#REF!</v>
      </c>
      <c r="K25" s="35" t="e">
        <f>結果入力表!#REF!</f>
        <v>#REF!</v>
      </c>
      <c r="L25" s="35" t="e">
        <f>結果入力表!#REF!</f>
        <v>#REF!</v>
      </c>
      <c r="M25" s="34" t="e">
        <f>結果入力表!#REF!</f>
        <v>#REF!</v>
      </c>
      <c r="N25" s="35" t="e">
        <f>結果入力表!#REF!</f>
        <v>#REF!</v>
      </c>
      <c r="O25" s="35" t="e">
        <f>結果入力表!#REF!</f>
        <v>#REF!</v>
      </c>
      <c r="P25" s="35" t="e">
        <f>結果入力表!#REF!</f>
        <v>#REF!</v>
      </c>
      <c r="Q25" s="35" t="e">
        <f>結果入力表!#REF!</f>
        <v>#REF!</v>
      </c>
      <c r="R25" s="35" t="e">
        <f>結果入力表!#REF!</f>
        <v>#REF!</v>
      </c>
      <c r="S25" s="35" t="e">
        <f>結果入力表!#REF!</f>
        <v>#REF!</v>
      </c>
      <c r="T25" s="35" t="e">
        <f>結果入力表!#REF!</f>
        <v>#REF!</v>
      </c>
      <c r="U25" s="35" t="e">
        <f>結果入力表!#REF!</f>
        <v>#REF!</v>
      </c>
      <c r="V25" s="34" t="e">
        <f>結果入力表!#REF!</f>
        <v>#REF!</v>
      </c>
      <c r="W25" s="35" t="e">
        <f>結果入力表!#REF!</f>
        <v>#REF!</v>
      </c>
      <c r="X25" s="35" t="e">
        <f>結果入力表!#REF!</f>
        <v>#REF!</v>
      </c>
      <c r="Y25" s="36" t="e">
        <f>結果入力表!#REF!</f>
        <v>#REF!</v>
      </c>
      <c r="Z25" s="36" t="e">
        <f>結果入力表!#REF!</f>
        <v>#REF!</v>
      </c>
      <c r="AA25" s="34" t="e">
        <f>結果入力表!#REF!</f>
        <v>#REF!</v>
      </c>
      <c r="AB25" s="35" t="e">
        <f>結果入力表!#REF!</f>
        <v>#REF!</v>
      </c>
      <c r="AC25" s="35" t="e">
        <f>結果入力表!#REF!</f>
        <v>#REF!</v>
      </c>
      <c r="AD25" s="35" t="e">
        <f>結果入力表!#REF!</f>
        <v>#REF!</v>
      </c>
      <c r="AE25" s="35" t="e">
        <f>結果入力表!#REF!</f>
        <v>#REF!</v>
      </c>
      <c r="AF25" s="35" t="e">
        <f>結果入力表!#REF!</f>
        <v>#REF!</v>
      </c>
      <c r="AG25" s="35" t="e">
        <f>結果入力表!#REF!</f>
        <v>#REF!</v>
      </c>
      <c r="AH25" s="35" t="e">
        <f>結果入力表!#REF!</f>
        <v>#REF!</v>
      </c>
      <c r="AI25" s="35" t="e">
        <f>結果入力表!#REF!</f>
        <v>#REF!</v>
      </c>
      <c r="AJ25" s="35" t="e">
        <f>結果入力表!#REF!</f>
        <v>#REF!</v>
      </c>
      <c r="AK25" s="36" t="e">
        <f>結果入力表!#REF!</f>
        <v>#REF!</v>
      </c>
      <c r="AL25" s="34" t="e">
        <f>結果入力表!#REF!</f>
        <v>#REF!</v>
      </c>
      <c r="AM25" s="35" t="e">
        <f>結果入力表!#REF!</f>
        <v>#REF!</v>
      </c>
      <c r="AN25" s="35" t="e">
        <f>結果入力表!#REF!</f>
        <v>#REF!</v>
      </c>
      <c r="AO25" s="35" t="e">
        <f>結果入力表!#REF!</f>
        <v>#REF!</v>
      </c>
      <c r="AP25" s="35" t="e">
        <f>結果入力表!#REF!</f>
        <v>#REF!</v>
      </c>
      <c r="AQ25" s="35" t="e">
        <f>結果入力表!#REF!</f>
        <v>#REF!</v>
      </c>
      <c r="AR25" s="35" t="e">
        <f>結果入力表!#REF!</f>
        <v>#REF!</v>
      </c>
      <c r="AS25" s="37" t="e">
        <f>結果入力表!#REF!</f>
        <v>#REF!</v>
      </c>
      <c r="AT25" s="34" t="e">
        <f>結果入力表!#REF!</f>
        <v>#REF!</v>
      </c>
      <c r="AU25" s="35" t="e">
        <f>結果入力表!#REF!</f>
        <v>#REF!</v>
      </c>
      <c r="AV25" s="35" t="e">
        <f>結果入力表!#REF!</f>
        <v>#REF!</v>
      </c>
      <c r="AW25" s="35" t="e">
        <f>結果入力表!#REF!</f>
        <v>#REF!</v>
      </c>
      <c r="AX25" s="35" t="e">
        <f>結果入力表!#REF!</f>
        <v>#REF!</v>
      </c>
      <c r="AY25" s="35" t="e">
        <f>結果入力表!#REF!</f>
        <v>#REF!</v>
      </c>
      <c r="AZ25" s="35" t="e">
        <f>結果入力表!#REF!</f>
        <v>#REF!</v>
      </c>
      <c r="BA25" s="35" t="e">
        <f>結果入力表!#REF!</f>
        <v>#REF!</v>
      </c>
      <c r="BB25" s="35" t="e">
        <f>結果入力表!#REF!</f>
        <v>#REF!</v>
      </c>
      <c r="BC25" s="35" t="e">
        <f>結果入力表!#REF!</f>
        <v>#REF!</v>
      </c>
      <c r="BD25" s="35" t="e">
        <f>結果入力表!#REF!</f>
        <v>#REF!</v>
      </c>
      <c r="BE25" s="35" t="e">
        <f>結果入力表!#REF!</f>
        <v>#REF!</v>
      </c>
      <c r="BF25" s="35" t="e">
        <f>結果入力表!#REF!</f>
        <v>#REF!</v>
      </c>
      <c r="BG25" s="35" t="e">
        <f>結果入力表!#REF!</f>
        <v>#REF!</v>
      </c>
      <c r="BH25" s="35" t="e">
        <f>結果入力表!#REF!</f>
        <v>#REF!</v>
      </c>
      <c r="BI25" s="37" t="e">
        <f>結果入力表!#REF!</f>
        <v>#REF!</v>
      </c>
      <c r="BJ25" s="35" t="e">
        <f>結果入力表!#REF!</f>
        <v>#REF!</v>
      </c>
      <c r="BK25" s="40" t="e">
        <f>結果入力表!#REF!</f>
        <v>#REF!</v>
      </c>
      <c r="BL25" s="60" t="e">
        <f>結果入力表!#REF!</f>
        <v>#REF!</v>
      </c>
      <c r="BM25" s="41" t="e">
        <f>結果入力表!#REF!</f>
        <v>#REF!</v>
      </c>
      <c r="BN25" s="41" t="e">
        <f>結果入力表!#REF!</f>
        <v>#REF!</v>
      </c>
      <c r="BO25" s="41" t="e">
        <f>結果入力表!#REF!</f>
        <v>#REF!</v>
      </c>
      <c r="BP25" s="42" t="e">
        <f>結果入力表!#REF!</f>
        <v>#REF!</v>
      </c>
      <c r="BQ25" s="54"/>
      <c r="BR25" s="74"/>
      <c r="BT25" s="5" t="e">
        <f t="shared" si="0"/>
        <v>#REF!</v>
      </c>
      <c r="BU25" s="5" t="e">
        <f t="shared" si="1"/>
        <v>#REF!</v>
      </c>
      <c r="BV25" s="5" t="e">
        <f t="shared" si="1"/>
        <v>#REF!</v>
      </c>
      <c r="BW25" s="5" t="e">
        <f t="shared" si="1"/>
        <v>#REF!</v>
      </c>
    </row>
    <row r="26" spans="1:75" ht="17.350000000000001" customHeight="1">
      <c r="A26" s="109" t="e">
        <f>結果入力表!#REF!</f>
        <v>#REF!</v>
      </c>
      <c r="B26" s="33" t="e">
        <f>結果入力表!#REF!</f>
        <v>#REF!</v>
      </c>
      <c r="C26" s="59" t="e">
        <f>結果入力表!#REF!</f>
        <v>#REF!</v>
      </c>
      <c r="D26" s="58" t="e">
        <f>結果入力表!#REF!</f>
        <v>#REF!</v>
      </c>
      <c r="E26" s="35" t="e">
        <f>結果入力表!#REF!</f>
        <v>#REF!</v>
      </c>
      <c r="F26" s="35" t="e">
        <f>結果入力表!#REF!</f>
        <v>#REF!</v>
      </c>
      <c r="G26" s="35" t="e">
        <f>結果入力表!#REF!</f>
        <v>#REF!</v>
      </c>
      <c r="H26" s="35" t="e">
        <f>結果入力表!#REF!</f>
        <v>#REF!</v>
      </c>
      <c r="I26" s="35" t="e">
        <f>結果入力表!#REF!</f>
        <v>#REF!</v>
      </c>
      <c r="J26" s="35" t="e">
        <f>結果入力表!#REF!</f>
        <v>#REF!</v>
      </c>
      <c r="K26" s="35" t="e">
        <f>結果入力表!#REF!</f>
        <v>#REF!</v>
      </c>
      <c r="L26" s="35" t="e">
        <f>結果入力表!#REF!</f>
        <v>#REF!</v>
      </c>
      <c r="M26" s="34" t="e">
        <f>結果入力表!#REF!</f>
        <v>#REF!</v>
      </c>
      <c r="N26" s="35" t="e">
        <f>結果入力表!#REF!</f>
        <v>#REF!</v>
      </c>
      <c r="O26" s="35" t="e">
        <f>結果入力表!#REF!</f>
        <v>#REF!</v>
      </c>
      <c r="P26" s="35" t="e">
        <f>結果入力表!#REF!</f>
        <v>#REF!</v>
      </c>
      <c r="Q26" s="35" t="e">
        <f>結果入力表!#REF!</f>
        <v>#REF!</v>
      </c>
      <c r="R26" s="35" t="e">
        <f>結果入力表!#REF!</f>
        <v>#REF!</v>
      </c>
      <c r="S26" s="35" t="e">
        <f>結果入力表!#REF!</f>
        <v>#REF!</v>
      </c>
      <c r="T26" s="35" t="e">
        <f>結果入力表!#REF!</f>
        <v>#REF!</v>
      </c>
      <c r="U26" s="35" t="e">
        <f>結果入力表!#REF!</f>
        <v>#REF!</v>
      </c>
      <c r="V26" s="34" t="e">
        <f>結果入力表!#REF!</f>
        <v>#REF!</v>
      </c>
      <c r="W26" s="35" t="e">
        <f>結果入力表!#REF!</f>
        <v>#REF!</v>
      </c>
      <c r="X26" s="35" t="e">
        <f>結果入力表!#REF!</f>
        <v>#REF!</v>
      </c>
      <c r="Y26" s="36" t="e">
        <f>結果入力表!#REF!</f>
        <v>#REF!</v>
      </c>
      <c r="Z26" s="36" t="e">
        <f>結果入力表!#REF!</f>
        <v>#REF!</v>
      </c>
      <c r="AA26" s="34" t="e">
        <f>結果入力表!#REF!</f>
        <v>#REF!</v>
      </c>
      <c r="AB26" s="35" t="e">
        <f>結果入力表!#REF!</f>
        <v>#REF!</v>
      </c>
      <c r="AC26" s="35" t="e">
        <f>結果入力表!#REF!</f>
        <v>#REF!</v>
      </c>
      <c r="AD26" s="35" t="e">
        <f>結果入力表!#REF!</f>
        <v>#REF!</v>
      </c>
      <c r="AE26" s="35" t="e">
        <f>結果入力表!#REF!</f>
        <v>#REF!</v>
      </c>
      <c r="AF26" s="35" t="e">
        <f>結果入力表!#REF!</f>
        <v>#REF!</v>
      </c>
      <c r="AG26" s="35" t="e">
        <f>結果入力表!#REF!</f>
        <v>#REF!</v>
      </c>
      <c r="AH26" s="35" t="e">
        <f>結果入力表!#REF!</f>
        <v>#REF!</v>
      </c>
      <c r="AI26" s="35" t="e">
        <f>結果入力表!#REF!</f>
        <v>#REF!</v>
      </c>
      <c r="AJ26" s="35" t="e">
        <f>結果入力表!#REF!</f>
        <v>#REF!</v>
      </c>
      <c r="AK26" s="36" t="e">
        <f>結果入力表!#REF!</f>
        <v>#REF!</v>
      </c>
      <c r="AL26" s="34" t="e">
        <f>結果入力表!#REF!</f>
        <v>#REF!</v>
      </c>
      <c r="AM26" s="35" t="e">
        <f>結果入力表!#REF!</f>
        <v>#REF!</v>
      </c>
      <c r="AN26" s="35" t="e">
        <f>結果入力表!#REF!</f>
        <v>#REF!</v>
      </c>
      <c r="AO26" s="35" t="e">
        <f>結果入力表!#REF!</f>
        <v>#REF!</v>
      </c>
      <c r="AP26" s="35" t="e">
        <f>結果入力表!#REF!</f>
        <v>#REF!</v>
      </c>
      <c r="AQ26" s="35" t="e">
        <f>結果入力表!#REF!</f>
        <v>#REF!</v>
      </c>
      <c r="AR26" s="35" t="e">
        <f>結果入力表!#REF!</f>
        <v>#REF!</v>
      </c>
      <c r="AS26" s="37" t="e">
        <f>結果入力表!#REF!</f>
        <v>#REF!</v>
      </c>
      <c r="AT26" s="34" t="e">
        <f>結果入力表!#REF!</f>
        <v>#REF!</v>
      </c>
      <c r="AU26" s="35" t="e">
        <f>結果入力表!#REF!</f>
        <v>#REF!</v>
      </c>
      <c r="AV26" s="35" t="e">
        <f>結果入力表!#REF!</f>
        <v>#REF!</v>
      </c>
      <c r="AW26" s="35" t="e">
        <f>結果入力表!#REF!</f>
        <v>#REF!</v>
      </c>
      <c r="AX26" s="35" t="e">
        <f>結果入力表!#REF!</f>
        <v>#REF!</v>
      </c>
      <c r="AY26" s="35" t="e">
        <f>結果入力表!#REF!</f>
        <v>#REF!</v>
      </c>
      <c r="AZ26" s="35" t="e">
        <f>結果入力表!#REF!</f>
        <v>#REF!</v>
      </c>
      <c r="BA26" s="35" t="e">
        <f>結果入力表!#REF!</f>
        <v>#REF!</v>
      </c>
      <c r="BB26" s="35" t="e">
        <f>結果入力表!#REF!</f>
        <v>#REF!</v>
      </c>
      <c r="BC26" s="35" t="e">
        <f>結果入力表!#REF!</f>
        <v>#REF!</v>
      </c>
      <c r="BD26" s="35" t="e">
        <f>結果入力表!#REF!</f>
        <v>#REF!</v>
      </c>
      <c r="BE26" s="35" t="e">
        <f>結果入力表!#REF!</f>
        <v>#REF!</v>
      </c>
      <c r="BF26" s="35" t="e">
        <f>結果入力表!#REF!</f>
        <v>#REF!</v>
      </c>
      <c r="BG26" s="35" t="e">
        <f>結果入力表!#REF!</f>
        <v>#REF!</v>
      </c>
      <c r="BH26" s="35" t="e">
        <f>結果入力表!#REF!</f>
        <v>#REF!</v>
      </c>
      <c r="BI26" s="37" t="e">
        <f>結果入力表!#REF!</f>
        <v>#REF!</v>
      </c>
      <c r="BJ26" s="35" t="e">
        <f>結果入力表!#REF!</f>
        <v>#REF!</v>
      </c>
      <c r="BK26" s="40" t="e">
        <f>結果入力表!#REF!</f>
        <v>#REF!</v>
      </c>
      <c r="BL26" s="60" t="e">
        <f>結果入力表!#REF!</f>
        <v>#REF!</v>
      </c>
      <c r="BM26" s="41" t="e">
        <f>結果入力表!#REF!</f>
        <v>#REF!</v>
      </c>
      <c r="BN26" s="41" t="e">
        <f>結果入力表!#REF!</f>
        <v>#REF!</v>
      </c>
      <c r="BO26" s="41" t="e">
        <f>結果入力表!#REF!</f>
        <v>#REF!</v>
      </c>
      <c r="BP26" s="42" t="e">
        <f>結果入力表!#REF!</f>
        <v>#REF!</v>
      </c>
      <c r="BQ26" s="54"/>
      <c r="BR26" s="79"/>
      <c r="BT26" s="5" t="e">
        <f t="shared" si="0"/>
        <v>#REF!</v>
      </c>
      <c r="BU26" s="5" t="e">
        <f t="shared" si="1"/>
        <v>#REF!</v>
      </c>
      <c r="BV26" s="5" t="e">
        <f t="shared" si="1"/>
        <v>#REF!</v>
      </c>
      <c r="BW26" s="5" t="e">
        <f t="shared" si="1"/>
        <v>#REF!</v>
      </c>
    </row>
    <row r="27" spans="1:75" ht="17.350000000000001" customHeight="1">
      <c r="A27" s="109" t="e">
        <f>結果入力表!#REF!</f>
        <v>#REF!</v>
      </c>
      <c r="B27" s="33" t="e">
        <f>結果入力表!#REF!</f>
        <v>#REF!</v>
      </c>
      <c r="C27" s="59" t="e">
        <f>結果入力表!#REF!</f>
        <v>#REF!</v>
      </c>
      <c r="D27" s="58" t="e">
        <f>結果入力表!#REF!</f>
        <v>#REF!</v>
      </c>
      <c r="E27" s="35" t="e">
        <f>結果入力表!#REF!</f>
        <v>#REF!</v>
      </c>
      <c r="F27" s="35" t="e">
        <f>結果入力表!#REF!</f>
        <v>#REF!</v>
      </c>
      <c r="G27" s="35" t="e">
        <f>結果入力表!#REF!</f>
        <v>#REF!</v>
      </c>
      <c r="H27" s="35" t="e">
        <f>結果入力表!#REF!</f>
        <v>#REF!</v>
      </c>
      <c r="I27" s="35" t="e">
        <f>結果入力表!#REF!</f>
        <v>#REF!</v>
      </c>
      <c r="J27" s="35" t="e">
        <f>結果入力表!#REF!</f>
        <v>#REF!</v>
      </c>
      <c r="K27" s="35" t="e">
        <f>結果入力表!#REF!</f>
        <v>#REF!</v>
      </c>
      <c r="L27" s="35" t="e">
        <f>結果入力表!#REF!</f>
        <v>#REF!</v>
      </c>
      <c r="M27" s="34" t="e">
        <f>結果入力表!#REF!</f>
        <v>#REF!</v>
      </c>
      <c r="N27" s="35" t="e">
        <f>結果入力表!#REF!</f>
        <v>#REF!</v>
      </c>
      <c r="O27" s="35" t="e">
        <f>結果入力表!#REF!</f>
        <v>#REF!</v>
      </c>
      <c r="P27" s="35" t="e">
        <f>結果入力表!#REF!</f>
        <v>#REF!</v>
      </c>
      <c r="Q27" s="35" t="e">
        <f>結果入力表!#REF!</f>
        <v>#REF!</v>
      </c>
      <c r="R27" s="35" t="e">
        <f>結果入力表!#REF!</f>
        <v>#REF!</v>
      </c>
      <c r="S27" s="35" t="e">
        <f>結果入力表!#REF!</f>
        <v>#REF!</v>
      </c>
      <c r="T27" s="35" t="e">
        <f>結果入力表!#REF!</f>
        <v>#REF!</v>
      </c>
      <c r="U27" s="35" t="e">
        <f>結果入力表!#REF!</f>
        <v>#REF!</v>
      </c>
      <c r="V27" s="34" t="e">
        <f>結果入力表!#REF!</f>
        <v>#REF!</v>
      </c>
      <c r="W27" s="35" t="e">
        <f>結果入力表!#REF!</f>
        <v>#REF!</v>
      </c>
      <c r="X27" s="35" t="e">
        <f>結果入力表!#REF!</f>
        <v>#REF!</v>
      </c>
      <c r="Y27" s="36" t="e">
        <f>結果入力表!#REF!</f>
        <v>#REF!</v>
      </c>
      <c r="Z27" s="36" t="e">
        <f>結果入力表!#REF!</f>
        <v>#REF!</v>
      </c>
      <c r="AA27" s="34" t="e">
        <f>結果入力表!#REF!</f>
        <v>#REF!</v>
      </c>
      <c r="AB27" s="35" t="e">
        <f>結果入力表!#REF!</f>
        <v>#REF!</v>
      </c>
      <c r="AC27" s="35" t="e">
        <f>結果入力表!#REF!</f>
        <v>#REF!</v>
      </c>
      <c r="AD27" s="35" t="e">
        <f>結果入力表!#REF!</f>
        <v>#REF!</v>
      </c>
      <c r="AE27" s="35" t="e">
        <f>結果入力表!#REF!</f>
        <v>#REF!</v>
      </c>
      <c r="AF27" s="35" t="e">
        <f>結果入力表!#REF!</f>
        <v>#REF!</v>
      </c>
      <c r="AG27" s="35" t="e">
        <f>結果入力表!#REF!</f>
        <v>#REF!</v>
      </c>
      <c r="AH27" s="35" t="e">
        <f>結果入力表!#REF!</f>
        <v>#REF!</v>
      </c>
      <c r="AI27" s="35" t="e">
        <f>結果入力表!#REF!</f>
        <v>#REF!</v>
      </c>
      <c r="AJ27" s="35" t="e">
        <f>結果入力表!#REF!</f>
        <v>#REF!</v>
      </c>
      <c r="AK27" s="36" t="e">
        <f>結果入力表!#REF!</f>
        <v>#REF!</v>
      </c>
      <c r="AL27" s="34" t="e">
        <f>結果入力表!#REF!</f>
        <v>#REF!</v>
      </c>
      <c r="AM27" s="35" t="e">
        <f>結果入力表!#REF!</f>
        <v>#REF!</v>
      </c>
      <c r="AN27" s="35" t="e">
        <f>結果入力表!#REF!</f>
        <v>#REF!</v>
      </c>
      <c r="AO27" s="35" t="e">
        <f>結果入力表!#REF!</f>
        <v>#REF!</v>
      </c>
      <c r="AP27" s="35" t="e">
        <f>結果入力表!#REF!</f>
        <v>#REF!</v>
      </c>
      <c r="AQ27" s="35" t="e">
        <f>結果入力表!#REF!</f>
        <v>#REF!</v>
      </c>
      <c r="AR27" s="35" t="e">
        <f>結果入力表!#REF!</f>
        <v>#REF!</v>
      </c>
      <c r="AS27" s="37" t="e">
        <f>結果入力表!#REF!</f>
        <v>#REF!</v>
      </c>
      <c r="AT27" s="34" t="e">
        <f>結果入力表!#REF!</f>
        <v>#REF!</v>
      </c>
      <c r="AU27" s="35" t="e">
        <f>結果入力表!#REF!</f>
        <v>#REF!</v>
      </c>
      <c r="AV27" s="35" t="e">
        <f>結果入力表!#REF!</f>
        <v>#REF!</v>
      </c>
      <c r="AW27" s="35" t="e">
        <f>結果入力表!#REF!</f>
        <v>#REF!</v>
      </c>
      <c r="AX27" s="35" t="e">
        <f>結果入力表!#REF!</f>
        <v>#REF!</v>
      </c>
      <c r="AY27" s="35" t="e">
        <f>結果入力表!#REF!</f>
        <v>#REF!</v>
      </c>
      <c r="AZ27" s="35" t="e">
        <f>結果入力表!#REF!</f>
        <v>#REF!</v>
      </c>
      <c r="BA27" s="35" t="e">
        <f>結果入力表!#REF!</f>
        <v>#REF!</v>
      </c>
      <c r="BB27" s="35" t="e">
        <f>結果入力表!#REF!</f>
        <v>#REF!</v>
      </c>
      <c r="BC27" s="35" t="e">
        <f>結果入力表!#REF!</f>
        <v>#REF!</v>
      </c>
      <c r="BD27" s="35" t="e">
        <f>結果入力表!#REF!</f>
        <v>#REF!</v>
      </c>
      <c r="BE27" s="35" t="e">
        <f>結果入力表!#REF!</f>
        <v>#REF!</v>
      </c>
      <c r="BF27" s="35" t="e">
        <f>結果入力表!#REF!</f>
        <v>#REF!</v>
      </c>
      <c r="BG27" s="35" t="e">
        <f>結果入力表!#REF!</f>
        <v>#REF!</v>
      </c>
      <c r="BH27" s="35" t="e">
        <f>結果入力表!#REF!</f>
        <v>#REF!</v>
      </c>
      <c r="BI27" s="37" t="e">
        <f>結果入力表!#REF!</f>
        <v>#REF!</v>
      </c>
      <c r="BJ27" s="35" t="e">
        <f>結果入力表!#REF!</f>
        <v>#REF!</v>
      </c>
      <c r="BK27" s="40" t="e">
        <f>結果入力表!#REF!</f>
        <v>#REF!</v>
      </c>
      <c r="BL27" s="60" t="e">
        <f>結果入力表!#REF!</f>
        <v>#REF!</v>
      </c>
      <c r="BM27" s="41" t="e">
        <f>結果入力表!#REF!</f>
        <v>#REF!</v>
      </c>
      <c r="BN27" s="41" t="e">
        <f>結果入力表!#REF!</f>
        <v>#REF!</v>
      </c>
      <c r="BO27" s="41" t="e">
        <f>結果入力表!#REF!</f>
        <v>#REF!</v>
      </c>
      <c r="BP27" s="42" t="e">
        <f>結果入力表!#REF!</f>
        <v>#REF!</v>
      </c>
      <c r="BQ27" s="40"/>
      <c r="BR27" s="80"/>
      <c r="BT27" s="5" t="e">
        <f t="shared" si="0"/>
        <v>#REF!</v>
      </c>
      <c r="BU27" s="5" t="e">
        <f t="shared" si="1"/>
        <v>#REF!</v>
      </c>
      <c r="BV27" s="5" t="e">
        <f t="shared" si="1"/>
        <v>#REF!</v>
      </c>
      <c r="BW27" s="5" t="e">
        <f t="shared" si="1"/>
        <v>#REF!</v>
      </c>
    </row>
    <row r="28" spans="1:75" ht="17.350000000000001" customHeight="1">
      <c r="A28" s="109" t="e">
        <f>結果入力表!#REF!</f>
        <v>#REF!</v>
      </c>
      <c r="B28" s="33" t="e">
        <f>結果入力表!#REF!</f>
        <v>#REF!</v>
      </c>
      <c r="C28" s="59" t="e">
        <f>結果入力表!#REF!</f>
        <v>#REF!</v>
      </c>
      <c r="D28" s="58" t="e">
        <f>結果入力表!#REF!</f>
        <v>#REF!</v>
      </c>
      <c r="E28" s="35" t="e">
        <f>結果入力表!#REF!</f>
        <v>#REF!</v>
      </c>
      <c r="F28" s="35" t="e">
        <f>結果入力表!#REF!</f>
        <v>#REF!</v>
      </c>
      <c r="G28" s="35" t="e">
        <f>結果入力表!#REF!</f>
        <v>#REF!</v>
      </c>
      <c r="H28" s="35" t="e">
        <f>結果入力表!#REF!</f>
        <v>#REF!</v>
      </c>
      <c r="I28" s="35" t="e">
        <f>結果入力表!#REF!</f>
        <v>#REF!</v>
      </c>
      <c r="J28" s="35" t="e">
        <f>結果入力表!#REF!</f>
        <v>#REF!</v>
      </c>
      <c r="K28" s="35" t="e">
        <f>結果入力表!#REF!</f>
        <v>#REF!</v>
      </c>
      <c r="L28" s="35" t="e">
        <f>結果入力表!#REF!</f>
        <v>#REF!</v>
      </c>
      <c r="M28" s="34" t="e">
        <f>結果入力表!#REF!</f>
        <v>#REF!</v>
      </c>
      <c r="N28" s="35" t="e">
        <f>結果入力表!#REF!</f>
        <v>#REF!</v>
      </c>
      <c r="O28" s="35" t="e">
        <f>結果入力表!#REF!</f>
        <v>#REF!</v>
      </c>
      <c r="P28" s="35" t="e">
        <f>結果入力表!#REF!</f>
        <v>#REF!</v>
      </c>
      <c r="Q28" s="35" t="e">
        <f>結果入力表!#REF!</f>
        <v>#REF!</v>
      </c>
      <c r="R28" s="35" t="e">
        <f>結果入力表!#REF!</f>
        <v>#REF!</v>
      </c>
      <c r="S28" s="35" t="e">
        <f>結果入力表!#REF!</f>
        <v>#REF!</v>
      </c>
      <c r="T28" s="35" t="e">
        <f>結果入力表!#REF!</f>
        <v>#REF!</v>
      </c>
      <c r="U28" s="35" t="e">
        <f>結果入力表!#REF!</f>
        <v>#REF!</v>
      </c>
      <c r="V28" s="34" t="e">
        <f>結果入力表!#REF!</f>
        <v>#REF!</v>
      </c>
      <c r="W28" s="35" t="e">
        <f>結果入力表!#REF!</f>
        <v>#REF!</v>
      </c>
      <c r="X28" s="35" t="e">
        <f>結果入力表!#REF!</f>
        <v>#REF!</v>
      </c>
      <c r="Y28" s="36" t="e">
        <f>結果入力表!#REF!</f>
        <v>#REF!</v>
      </c>
      <c r="Z28" s="36" t="e">
        <f>結果入力表!#REF!</f>
        <v>#REF!</v>
      </c>
      <c r="AA28" s="34" t="e">
        <f>結果入力表!#REF!</f>
        <v>#REF!</v>
      </c>
      <c r="AB28" s="35" t="e">
        <f>結果入力表!#REF!</f>
        <v>#REF!</v>
      </c>
      <c r="AC28" s="35" t="e">
        <f>結果入力表!#REF!</f>
        <v>#REF!</v>
      </c>
      <c r="AD28" s="35" t="e">
        <f>結果入力表!#REF!</f>
        <v>#REF!</v>
      </c>
      <c r="AE28" s="35" t="e">
        <f>結果入力表!#REF!</f>
        <v>#REF!</v>
      </c>
      <c r="AF28" s="35" t="e">
        <f>結果入力表!#REF!</f>
        <v>#REF!</v>
      </c>
      <c r="AG28" s="35" t="e">
        <f>結果入力表!#REF!</f>
        <v>#REF!</v>
      </c>
      <c r="AH28" s="35" t="e">
        <f>結果入力表!#REF!</f>
        <v>#REF!</v>
      </c>
      <c r="AI28" s="35" t="e">
        <f>結果入力表!#REF!</f>
        <v>#REF!</v>
      </c>
      <c r="AJ28" s="35" t="e">
        <f>結果入力表!#REF!</f>
        <v>#REF!</v>
      </c>
      <c r="AK28" s="36" t="e">
        <f>結果入力表!#REF!</f>
        <v>#REF!</v>
      </c>
      <c r="AL28" s="34" t="e">
        <f>結果入力表!#REF!</f>
        <v>#REF!</v>
      </c>
      <c r="AM28" s="35" t="e">
        <f>結果入力表!#REF!</f>
        <v>#REF!</v>
      </c>
      <c r="AN28" s="35" t="e">
        <f>結果入力表!#REF!</f>
        <v>#REF!</v>
      </c>
      <c r="AO28" s="35" t="e">
        <f>結果入力表!#REF!</f>
        <v>#REF!</v>
      </c>
      <c r="AP28" s="35" t="e">
        <f>結果入力表!#REF!</f>
        <v>#REF!</v>
      </c>
      <c r="AQ28" s="35" t="e">
        <f>結果入力表!#REF!</f>
        <v>#REF!</v>
      </c>
      <c r="AR28" s="35" t="e">
        <f>結果入力表!#REF!</f>
        <v>#REF!</v>
      </c>
      <c r="AS28" s="37" t="e">
        <f>結果入力表!#REF!</f>
        <v>#REF!</v>
      </c>
      <c r="AT28" s="34" t="e">
        <f>結果入力表!#REF!</f>
        <v>#REF!</v>
      </c>
      <c r="AU28" s="35" t="e">
        <f>結果入力表!#REF!</f>
        <v>#REF!</v>
      </c>
      <c r="AV28" s="35" t="e">
        <f>結果入力表!#REF!</f>
        <v>#REF!</v>
      </c>
      <c r="AW28" s="35" t="e">
        <f>結果入力表!#REF!</f>
        <v>#REF!</v>
      </c>
      <c r="AX28" s="35" t="e">
        <f>結果入力表!#REF!</f>
        <v>#REF!</v>
      </c>
      <c r="AY28" s="35" t="e">
        <f>結果入力表!#REF!</f>
        <v>#REF!</v>
      </c>
      <c r="AZ28" s="35" t="e">
        <f>結果入力表!#REF!</f>
        <v>#REF!</v>
      </c>
      <c r="BA28" s="35" t="e">
        <f>結果入力表!#REF!</f>
        <v>#REF!</v>
      </c>
      <c r="BB28" s="35" t="e">
        <f>結果入力表!#REF!</f>
        <v>#REF!</v>
      </c>
      <c r="BC28" s="35" t="e">
        <f>結果入力表!#REF!</f>
        <v>#REF!</v>
      </c>
      <c r="BD28" s="35" t="e">
        <f>結果入力表!#REF!</f>
        <v>#REF!</v>
      </c>
      <c r="BE28" s="35" t="e">
        <f>結果入力表!#REF!</f>
        <v>#REF!</v>
      </c>
      <c r="BF28" s="35" t="e">
        <f>結果入力表!#REF!</f>
        <v>#REF!</v>
      </c>
      <c r="BG28" s="35" t="e">
        <f>結果入力表!#REF!</f>
        <v>#REF!</v>
      </c>
      <c r="BH28" s="35" t="e">
        <f>結果入力表!#REF!</f>
        <v>#REF!</v>
      </c>
      <c r="BI28" s="37" t="e">
        <f>結果入力表!#REF!</f>
        <v>#REF!</v>
      </c>
      <c r="BJ28" s="35" t="e">
        <f>結果入力表!#REF!</f>
        <v>#REF!</v>
      </c>
      <c r="BK28" s="40" t="e">
        <f>結果入力表!#REF!</f>
        <v>#REF!</v>
      </c>
      <c r="BL28" s="60" t="e">
        <f>結果入力表!#REF!</f>
        <v>#REF!</v>
      </c>
      <c r="BM28" s="41" t="e">
        <f>結果入力表!#REF!</f>
        <v>#REF!</v>
      </c>
      <c r="BN28" s="41" t="e">
        <f>結果入力表!#REF!</f>
        <v>#REF!</v>
      </c>
      <c r="BO28" s="41" t="e">
        <f>結果入力表!#REF!</f>
        <v>#REF!</v>
      </c>
      <c r="BP28" s="42" t="e">
        <f>結果入力表!#REF!</f>
        <v>#REF!</v>
      </c>
      <c r="BQ28" s="40"/>
      <c r="BR28" s="80"/>
      <c r="BT28" s="5" t="e">
        <f t="shared" si="0"/>
        <v>#REF!</v>
      </c>
      <c r="BU28" s="5" t="e">
        <f t="shared" si="1"/>
        <v>#REF!</v>
      </c>
      <c r="BV28" s="5" t="e">
        <f t="shared" si="1"/>
        <v>#REF!</v>
      </c>
      <c r="BW28" s="5" t="e">
        <f t="shared" si="1"/>
        <v>#REF!</v>
      </c>
    </row>
    <row r="29" spans="1:75" ht="17.350000000000001" customHeight="1">
      <c r="A29" s="109" t="e">
        <f>結果入力表!#REF!</f>
        <v>#REF!</v>
      </c>
      <c r="B29" s="33" t="e">
        <f>結果入力表!#REF!</f>
        <v>#REF!</v>
      </c>
      <c r="C29" s="59" t="e">
        <f>結果入力表!#REF!</f>
        <v>#REF!</v>
      </c>
      <c r="D29" s="58" t="e">
        <f>結果入力表!#REF!</f>
        <v>#REF!</v>
      </c>
      <c r="E29" s="35" t="e">
        <f>結果入力表!#REF!</f>
        <v>#REF!</v>
      </c>
      <c r="F29" s="35" t="e">
        <f>結果入力表!#REF!</f>
        <v>#REF!</v>
      </c>
      <c r="G29" s="35" t="e">
        <f>結果入力表!#REF!</f>
        <v>#REF!</v>
      </c>
      <c r="H29" s="35" t="e">
        <f>結果入力表!#REF!</f>
        <v>#REF!</v>
      </c>
      <c r="I29" s="35" t="e">
        <f>結果入力表!#REF!</f>
        <v>#REF!</v>
      </c>
      <c r="J29" s="35" t="e">
        <f>結果入力表!#REF!</f>
        <v>#REF!</v>
      </c>
      <c r="K29" s="35" t="e">
        <f>結果入力表!#REF!</f>
        <v>#REF!</v>
      </c>
      <c r="L29" s="35" t="e">
        <f>結果入力表!#REF!</f>
        <v>#REF!</v>
      </c>
      <c r="M29" s="34" t="e">
        <f>結果入力表!#REF!</f>
        <v>#REF!</v>
      </c>
      <c r="N29" s="35" t="e">
        <f>結果入力表!#REF!</f>
        <v>#REF!</v>
      </c>
      <c r="O29" s="35" t="e">
        <f>結果入力表!#REF!</f>
        <v>#REF!</v>
      </c>
      <c r="P29" s="35" t="e">
        <f>結果入力表!#REF!</f>
        <v>#REF!</v>
      </c>
      <c r="Q29" s="35" t="e">
        <f>結果入力表!#REF!</f>
        <v>#REF!</v>
      </c>
      <c r="R29" s="35" t="e">
        <f>結果入力表!#REF!</f>
        <v>#REF!</v>
      </c>
      <c r="S29" s="35" t="e">
        <f>結果入力表!#REF!</f>
        <v>#REF!</v>
      </c>
      <c r="T29" s="35" t="e">
        <f>結果入力表!#REF!</f>
        <v>#REF!</v>
      </c>
      <c r="U29" s="35" t="e">
        <f>結果入力表!#REF!</f>
        <v>#REF!</v>
      </c>
      <c r="V29" s="34" t="e">
        <f>結果入力表!#REF!</f>
        <v>#REF!</v>
      </c>
      <c r="W29" s="35" t="e">
        <f>結果入力表!#REF!</f>
        <v>#REF!</v>
      </c>
      <c r="X29" s="35" t="e">
        <f>結果入力表!#REF!</f>
        <v>#REF!</v>
      </c>
      <c r="Y29" s="36" t="e">
        <f>結果入力表!#REF!</f>
        <v>#REF!</v>
      </c>
      <c r="Z29" s="36" t="e">
        <f>結果入力表!#REF!</f>
        <v>#REF!</v>
      </c>
      <c r="AA29" s="34" t="e">
        <f>結果入力表!#REF!</f>
        <v>#REF!</v>
      </c>
      <c r="AB29" s="35" t="e">
        <f>結果入力表!#REF!</f>
        <v>#REF!</v>
      </c>
      <c r="AC29" s="35" t="e">
        <f>結果入力表!#REF!</f>
        <v>#REF!</v>
      </c>
      <c r="AD29" s="35" t="e">
        <f>結果入力表!#REF!</f>
        <v>#REF!</v>
      </c>
      <c r="AE29" s="35" t="e">
        <f>結果入力表!#REF!</f>
        <v>#REF!</v>
      </c>
      <c r="AF29" s="35" t="e">
        <f>結果入力表!#REF!</f>
        <v>#REF!</v>
      </c>
      <c r="AG29" s="35" t="e">
        <f>結果入力表!#REF!</f>
        <v>#REF!</v>
      </c>
      <c r="AH29" s="35" t="e">
        <f>結果入力表!#REF!</f>
        <v>#REF!</v>
      </c>
      <c r="AI29" s="35" t="e">
        <f>結果入力表!#REF!</f>
        <v>#REF!</v>
      </c>
      <c r="AJ29" s="35" t="e">
        <f>結果入力表!#REF!</f>
        <v>#REF!</v>
      </c>
      <c r="AK29" s="36" t="e">
        <f>結果入力表!#REF!</f>
        <v>#REF!</v>
      </c>
      <c r="AL29" s="34" t="e">
        <f>結果入力表!#REF!</f>
        <v>#REF!</v>
      </c>
      <c r="AM29" s="35" t="e">
        <f>結果入力表!#REF!</f>
        <v>#REF!</v>
      </c>
      <c r="AN29" s="35" t="e">
        <f>結果入力表!#REF!</f>
        <v>#REF!</v>
      </c>
      <c r="AO29" s="35" t="e">
        <f>結果入力表!#REF!</f>
        <v>#REF!</v>
      </c>
      <c r="AP29" s="35" t="e">
        <f>結果入力表!#REF!</f>
        <v>#REF!</v>
      </c>
      <c r="AQ29" s="35" t="e">
        <f>結果入力表!#REF!</f>
        <v>#REF!</v>
      </c>
      <c r="AR29" s="35" t="e">
        <f>結果入力表!#REF!</f>
        <v>#REF!</v>
      </c>
      <c r="AS29" s="37" t="e">
        <f>結果入力表!#REF!</f>
        <v>#REF!</v>
      </c>
      <c r="AT29" s="34" t="e">
        <f>結果入力表!#REF!</f>
        <v>#REF!</v>
      </c>
      <c r="AU29" s="35" t="e">
        <f>結果入力表!#REF!</f>
        <v>#REF!</v>
      </c>
      <c r="AV29" s="35" t="e">
        <f>結果入力表!#REF!</f>
        <v>#REF!</v>
      </c>
      <c r="AW29" s="35" t="e">
        <f>結果入力表!#REF!</f>
        <v>#REF!</v>
      </c>
      <c r="AX29" s="35" t="e">
        <f>結果入力表!#REF!</f>
        <v>#REF!</v>
      </c>
      <c r="AY29" s="35" t="e">
        <f>結果入力表!#REF!</f>
        <v>#REF!</v>
      </c>
      <c r="AZ29" s="35" t="e">
        <f>結果入力表!#REF!</f>
        <v>#REF!</v>
      </c>
      <c r="BA29" s="35" t="e">
        <f>結果入力表!#REF!</f>
        <v>#REF!</v>
      </c>
      <c r="BB29" s="35" t="e">
        <f>結果入力表!#REF!</f>
        <v>#REF!</v>
      </c>
      <c r="BC29" s="35" t="e">
        <f>結果入力表!#REF!</f>
        <v>#REF!</v>
      </c>
      <c r="BD29" s="35" t="e">
        <f>結果入力表!#REF!</f>
        <v>#REF!</v>
      </c>
      <c r="BE29" s="35" t="e">
        <f>結果入力表!#REF!</f>
        <v>#REF!</v>
      </c>
      <c r="BF29" s="35" t="e">
        <f>結果入力表!#REF!</f>
        <v>#REF!</v>
      </c>
      <c r="BG29" s="35" t="e">
        <f>結果入力表!#REF!</f>
        <v>#REF!</v>
      </c>
      <c r="BH29" s="35" t="e">
        <f>結果入力表!#REF!</f>
        <v>#REF!</v>
      </c>
      <c r="BI29" s="37" t="e">
        <f>結果入力表!#REF!</f>
        <v>#REF!</v>
      </c>
      <c r="BJ29" s="35" t="e">
        <f>結果入力表!#REF!</f>
        <v>#REF!</v>
      </c>
      <c r="BK29" s="40" t="e">
        <f>結果入力表!#REF!</f>
        <v>#REF!</v>
      </c>
      <c r="BL29" s="60" t="e">
        <f>結果入力表!#REF!</f>
        <v>#REF!</v>
      </c>
      <c r="BM29" s="41" t="e">
        <f>結果入力表!#REF!</f>
        <v>#REF!</v>
      </c>
      <c r="BN29" s="41" t="e">
        <f>結果入力表!#REF!</f>
        <v>#REF!</v>
      </c>
      <c r="BO29" s="41" t="e">
        <f>結果入力表!#REF!</f>
        <v>#REF!</v>
      </c>
      <c r="BP29" s="42" t="e">
        <f>結果入力表!#REF!</f>
        <v>#REF!</v>
      </c>
      <c r="BQ29" s="40"/>
      <c r="BR29" s="80"/>
      <c r="BT29" s="5" t="e">
        <f t="shared" si="0"/>
        <v>#REF!</v>
      </c>
      <c r="BU29" s="5" t="e">
        <f t="shared" si="1"/>
        <v>#REF!</v>
      </c>
      <c r="BV29" s="5" t="e">
        <f t="shared" si="1"/>
        <v>#REF!</v>
      </c>
      <c r="BW29" s="5" t="e">
        <f t="shared" si="1"/>
        <v>#REF!</v>
      </c>
    </row>
    <row r="30" spans="1:75" ht="17.350000000000001" customHeight="1">
      <c r="A30" s="109" t="e">
        <f>結果入力表!#REF!</f>
        <v>#REF!</v>
      </c>
      <c r="B30" s="33" t="e">
        <f>結果入力表!#REF!</f>
        <v>#REF!</v>
      </c>
      <c r="C30" s="59" t="e">
        <f>結果入力表!#REF!</f>
        <v>#REF!</v>
      </c>
      <c r="D30" s="58" t="e">
        <f>結果入力表!#REF!</f>
        <v>#REF!</v>
      </c>
      <c r="E30" s="35" t="e">
        <f>結果入力表!#REF!</f>
        <v>#REF!</v>
      </c>
      <c r="F30" s="35" t="e">
        <f>結果入力表!#REF!</f>
        <v>#REF!</v>
      </c>
      <c r="G30" s="35" t="e">
        <f>結果入力表!#REF!</f>
        <v>#REF!</v>
      </c>
      <c r="H30" s="35" t="e">
        <f>結果入力表!#REF!</f>
        <v>#REF!</v>
      </c>
      <c r="I30" s="35" t="e">
        <f>結果入力表!#REF!</f>
        <v>#REF!</v>
      </c>
      <c r="J30" s="35" t="e">
        <f>結果入力表!#REF!</f>
        <v>#REF!</v>
      </c>
      <c r="K30" s="35" t="e">
        <f>結果入力表!#REF!</f>
        <v>#REF!</v>
      </c>
      <c r="L30" s="35" t="e">
        <f>結果入力表!#REF!</f>
        <v>#REF!</v>
      </c>
      <c r="M30" s="34" t="e">
        <f>結果入力表!#REF!</f>
        <v>#REF!</v>
      </c>
      <c r="N30" s="35" t="e">
        <f>結果入力表!#REF!</f>
        <v>#REF!</v>
      </c>
      <c r="O30" s="35" t="e">
        <f>結果入力表!#REF!</f>
        <v>#REF!</v>
      </c>
      <c r="P30" s="35" t="e">
        <f>結果入力表!#REF!</f>
        <v>#REF!</v>
      </c>
      <c r="Q30" s="35" t="e">
        <f>結果入力表!#REF!</f>
        <v>#REF!</v>
      </c>
      <c r="R30" s="35" t="e">
        <f>結果入力表!#REF!</f>
        <v>#REF!</v>
      </c>
      <c r="S30" s="35" t="e">
        <f>結果入力表!#REF!</f>
        <v>#REF!</v>
      </c>
      <c r="T30" s="35" t="e">
        <f>結果入力表!#REF!</f>
        <v>#REF!</v>
      </c>
      <c r="U30" s="35" t="e">
        <f>結果入力表!#REF!</f>
        <v>#REF!</v>
      </c>
      <c r="V30" s="34" t="e">
        <f>結果入力表!#REF!</f>
        <v>#REF!</v>
      </c>
      <c r="W30" s="35" t="e">
        <f>結果入力表!#REF!</f>
        <v>#REF!</v>
      </c>
      <c r="X30" s="35" t="e">
        <f>結果入力表!#REF!</f>
        <v>#REF!</v>
      </c>
      <c r="Y30" s="36" t="e">
        <f>結果入力表!#REF!</f>
        <v>#REF!</v>
      </c>
      <c r="Z30" s="36" t="e">
        <f>結果入力表!#REF!</f>
        <v>#REF!</v>
      </c>
      <c r="AA30" s="34" t="e">
        <f>結果入力表!#REF!</f>
        <v>#REF!</v>
      </c>
      <c r="AB30" s="35" t="e">
        <f>結果入力表!#REF!</f>
        <v>#REF!</v>
      </c>
      <c r="AC30" s="35" t="e">
        <f>結果入力表!#REF!</f>
        <v>#REF!</v>
      </c>
      <c r="AD30" s="35" t="e">
        <f>結果入力表!#REF!</f>
        <v>#REF!</v>
      </c>
      <c r="AE30" s="35" t="e">
        <f>結果入力表!#REF!</f>
        <v>#REF!</v>
      </c>
      <c r="AF30" s="35" t="e">
        <f>結果入力表!#REF!</f>
        <v>#REF!</v>
      </c>
      <c r="AG30" s="35" t="e">
        <f>結果入力表!#REF!</f>
        <v>#REF!</v>
      </c>
      <c r="AH30" s="35" t="e">
        <f>結果入力表!#REF!</f>
        <v>#REF!</v>
      </c>
      <c r="AI30" s="35" t="e">
        <f>結果入力表!#REF!</f>
        <v>#REF!</v>
      </c>
      <c r="AJ30" s="35" t="e">
        <f>結果入力表!#REF!</f>
        <v>#REF!</v>
      </c>
      <c r="AK30" s="36" t="e">
        <f>結果入力表!#REF!</f>
        <v>#REF!</v>
      </c>
      <c r="AL30" s="34" t="e">
        <f>結果入力表!#REF!</f>
        <v>#REF!</v>
      </c>
      <c r="AM30" s="35" t="e">
        <f>結果入力表!#REF!</f>
        <v>#REF!</v>
      </c>
      <c r="AN30" s="35" t="e">
        <f>結果入力表!#REF!</f>
        <v>#REF!</v>
      </c>
      <c r="AO30" s="35" t="e">
        <f>結果入力表!#REF!</f>
        <v>#REF!</v>
      </c>
      <c r="AP30" s="35" t="e">
        <f>結果入力表!#REF!</f>
        <v>#REF!</v>
      </c>
      <c r="AQ30" s="35" t="e">
        <f>結果入力表!#REF!</f>
        <v>#REF!</v>
      </c>
      <c r="AR30" s="35" t="e">
        <f>結果入力表!#REF!</f>
        <v>#REF!</v>
      </c>
      <c r="AS30" s="37" t="e">
        <f>結果入力表!#REF!</f>
        <v>#REF!</v>
      </c>
      <c r="AT30" s="34" t="e">
        <f>結果入力表!#REF!</f>
        <v>#REF!</v>
      </c>
      <c r="AU30" s="35" t="e">
        <f>結果入力表!#REF!</f>
        <v>#REF!</v>
      </c>
      <c r="AV30" s="35" t="e">
        <f>結果入力表!#REF!</f>
        <v>#REF!</v>
      </c>
      <c r="AW30" s="35" t="e">
        <f>結果入力表!#REF!</f>
        <v>#REF!</v>
      </c>
      <c r="AX30" s="35" t="e">
        <f>結果入力表!#REF!</f>
        <v>#REF!</v>
      </c>
      <c r="AY30" s="35" t="e">
        <f>結果入力表!#REF!</f>
        <v>#REF!</v>
      </c>
      <c r="AZ30" s="35" t="e">
        <f>結果入力表!#REF!</f>
        <v>#REF!</v>
      </c>
      <c r="BA30" s="35" t="e">
        <f>結果入力表!#REF!</f>
        <v>#REF!</v>
      </c>
      <c r="BB30" s="35" t="e">
        <f>結果入力表!#REF!</f>
        <v>#REF!</v>
      </c>
      <c r="BC30" s="35" t="e">
        <f>結果入力表!#REF!</f>
        <v>#REF!</v>
      </c>
      <c r="BD30" s="35" t="e">
        <f>結果入力表!#REF!</f>
        <v>#REF!</v>
      </c>
      <c r="BE30" s="35" t="e">
        <f>結果入力表!#REF!</f>
        <v>#REF!</v>
      </c>
      <c r="BF30" s="35" t="e">
        <f>結果入力表!#REF!</f>
        <v>#REF!</v>
      </c>
      <c r="BG30" s="35" t="e">
        <f>結果入力表!#REF!</f>
        <v>#REF!</v>
      </c>
      <c r="BH30" s="35" t="e">
        <f>結果入力表!#REF!</f>
        <v>#REF!</v>
      </c>
      <c r="BI30" s="37" t="e">
        <f>結果入力表!#REF!</f>
        <v>#REF!</v>
      </c>
      <c r="BJ30" s="35" t="e">
        <f>結果入力表!#REF!</f>
        <v>#REF!</v>
      </c>
      <c r="BK30" s="40" t="e">
        <f>結果入力表!#REF!</f>
        <v>#REF!</v>
      </c>
      <c r="BL30" s="60" t="e">
        <f>結果入力表!#REF!</f>
        <v>#REF!</v>
      </c>
      <c r="BM30" s="41" t="e">
        <f>結果入力表!#REF!</f>
        <v>#REF!</v>
      </c>
      <c r="BN30" s="41" t="e">
        <f>結果入力表!#REF!</f>
        <v>#REF!</v>
      </c>
      <c r="BO30" s="41" t="e">
        <f>結果入力表!#REF!</f>
        <v>#REF!</v>
      </c>
      <c r="BP30" s="42" t="e">
        <f>結果入力表!#REF!</f>
        <v>#REF!</v>
      </c>
      <c r="BQ30" s="40"/>
      <c r="BR30" s="80"/>
      <c r="BT30" s="5" t="e">
        <f t="shared" si="0"/>
        <v>#REF!</v>
      </c>
      <c r="BU30" s="5" t="e">
        <f t="shared" si="1"/>
        <v>#REF!</v>
      </c>
      <c r="BV30" s="5" t="e">
        <f t="shared" si="1"/>
        <v>#REF!</v>
      </c>
      <c r="BW30" s="5" t="e">
        <f t="shared" si="1"/>
        <v>#REF!</v>
      </c>
    </row>
    <row r="31" spans="1:75" ht="17.350000000000001" customHeight="1">
      <c r="A31" s="109" t="e">
        <f>結果入力表!#REF!</f>
        <v>#REF!</v>
      </c>
      <c r="B31" s="33" t="e">
        <f>結果入力表!#REF!</f>
        <v>#REF!</v>
      </c>
      <c r="C31" s="59" t="e">
        <f>結果入力表!#REF!</f>
        <v>#REF!</v>
      </c>
      <c r="D31" s="58" t="e">
        <f>結果入力表!#REF!</f>
        <v>#REF!</v>
      </c>
      <c r="E31" s="35" t="e">
        <f>結果入力表!#REF!</f>
        <v>#REF!</v>
      </c>
      <c r="F31" s="35" t="e">
        <f>結果入力表!#REF!</f>
        <v>#REF!</v>
      </c>
      <c r="G31" s="35" t="e">
        <f>結果入力表!#REF!</f>
        <v>#REF!</v>
      </c>
      <c r="H31" s="35" t="e">
        <f>結果入力表!#REF!</f>
        <v>#REF!</v>
      </c>
      <c r="I31" s="35" t="e">
        <f>結果入力表!#REF!</f>
        <v>#REF!</v>
      </c>
      <c r="J31" s="35" t="e">
        <f>結果入力表!#REF!</f>
        <v>#REF!</v>
      </c>
      <c r="K31" s="35" t="e">
        <f>結果入力表!#REF!</f>
        <v>#REF!</v>
      </c>
      <c r="L31" s="35" t="e">
        <f>結果入力表!#REF!</f>
        <v>#REF!</v>
      </c>
      <c r="M31" s="34" t="e">
        <f>結果入力表!#REF!</f>
        <v>#REF!</v>
      </c>
      <c r="N31" s="35" t="e">
        <f>結果入力表!#REF!</f>
        <v>#REF!</v>
      </c>
      <c r="O31" s="35" t="e">
        <f>結果入力表!#REF!</f>
        <v>#REF!</v>
      </c>
      <c r="P31" s="35" t="e">
        <f>結果入力表!#REF!</f>
        <v>#REF!</v>
      </c>
      <c r="Q31" s="35" t="e">
        <f>結果入力表!#REF!</f>
        <v>#REF!</v>
      </c>
      <c r="R31" s="35" t="e">
        <f>結果入力表!#REF!</f>
        <v>#REF!</v>
      </c>
      <c r="S31" s="35" t="e">
        <f>結果入力表!#REF!</f>
        <v>#REF!</v>
      </c>
      <c r="T31" s="35" t="e">
        <f>結果入力表!#REF!</f>
        <v>#REF!</v>
      </c>
      <c r="U31" s="35" t="e">
        <f>結果入力表!#REF!</f>
        <v>#REF!</v>
      </c>
      <c r="V31" s="34" t="e">
        <f>結果入力表!#REF!</f>
        <v>#REF!</v>
      </c>
      <c r="W31" s="35" t="e">
        <f>結果入力表!#REF!</f>
        <v>#REF!</v>
      </c>
      <c r="X31" s="35" t="e">
        <f>結果入力表!#REF!</f>
        <v>#REF!</v>
      </c>
      <c r="Y31" s="36" t="e">
        <f>結果入力表!#REF!</f>
        <v>#REF!</v>
      </c>
      <c r="Z31" s="36" t="e">
        <f>結果入力表!#REF!</f>
        <v>#REF!</v>
      </c>
      <c r="AA31" s="34" t="e">
        <f>結果入力表!#REF!</f>
        <v>#REF!</v>
      </c>
      <c r="AB31" s="35" t="e">
        <f>結果入力表!#REF!</f>
        <v>#REF!</v>
      </c>
      <c r="AC31" s="35" t="e">
        <f>結果入力表!#REF!</f>
        <v>#REF!</v>
      </c>
      <c r="AD31" s="35" t="e">
        <f>結果入力表!#REF!</f>
        <v>#REF!</v>
      </c>
      <c r="AE31" s="35" t="e">
        <f>結果入力表!#REF!</f>
        <v>#REF!</v>
      </c>
      <c r="AF31" s="35" t="e">
        <f>結果入力表!#REF!</f>
        <v>#REF!</v>
      </c>
      <c r="AG31" s="35" t="e">
        <f>結果入力表!#REF!</f>
        <v>#REF!</v>
      </c>
      <c r="AH31" s="35" t="e">
        <f>結果入力表!#REF!</f>
        <v>#REF!</v>
      </c>
      <c r="AI31" s="35" t="e">
        <f>結果入力表!#REF!</f>
        <v>#REF!</v>
      </c>
      <c r="AJ31" s="35" t="e">
        <f>結果入力表!#REF!</f>
        <v>#REF!</v>
      </c>
      <c r="AK31" s="36" t="e">
        <f>結果入力表!#REF!</f>
        <v>#REF!</v>
      </c>
      <c r="AL31" s="34" t="e">
        <f>結果入力表!#REF!</f>
        <v>#REF!</v>
      </c>
      <c r="AM31" s="35" t="e">
        <f>結果入力表!#REF!</f>
        <v>#REF!</v>
      </c>
      <c r="AN31" s="35" t="e">
        <f>結果入力表!#REF!</f>
        <v>#REF!</v>
      </c>
      <c r="AO31" s="35" t="e">
        <f>結果入力表!#REF!</f>
        <v>#REF!</v>
      </c>
      <c r="AP31" s="35" t="e">
        <f>結果入力表!#REF!</f>
        <v>#REF!</v>
      </c>
      <c r="AQ31" s="35" t="e">
        <f>結果入力表!#REF!</f>
        <v>#REF!</v>
      </c>
      <c r="AR31" s="35" t="e">
        <f>結果入力表!#REF!</f>
        <v>#REF!</v>
      </c>
      <c r="AS31" s="37" t="e">
        <f>結果入力表!#REF!</f>
        <v>#REF!</v>
      </c>
      <c r="AT31" s="34" t="e">
        <f>結果入力表!#REF!</f>
        <v>#REF!</v>
      </c>
      <c r="AU31" s="35" t="e">
        <f>結果入力表!#REF!</f>
        <v>#REF!</v>
      </c>
      <c r="AV31" s="35" t="e">
        <f>結果入力表!#REF!</f>
        <v>#REF!</v>
      </c>
      <c r="AW31" s="35" t="e">
        <f>結果入力表!#REF!</f>
        <v>#REF!</v>
      </c>
      <c r="AX31" s="35" t="e">
        <f>結果入力表!#REF!</f>
        <v>#REF!</v>
      </c>
      <c r="AY31" s="35" t="e">
        <f>結果入力表!#REF!</f>
        <v>#REF!</v>
      </c>
      <c r="AZ31" s="35" t="e">
        <f>結果入力表!#REF!</f>
        <v>#REF!</v>
      </c>
      <c r="BA31" s="35" t="e">
        <f>結果入力表!#REF!</f>
        <v>#REF!</v>
      </c>
      <c r="BB31" s="35" t="e">
        <f>結果入力表!#REF!</f>
        <v>#REF!</v>
      </c>
      <c r="BC31" s="35" t="e">
        <f>結果入力表!#REF!</f>
        <v>#REF!</v>
      </c>
      <c r="BD31" s="35" t="e">
        <f>結果入力表!#REF!</f>
        <v>#REF!</v>
      </c>
      <c r="BE31" s="35" t="e">
        <f>結果入力表!#REF!</f>
        <v>#REF!</v>
      </c>
      <c r="BF31" s="35" t="e">
        <f>結果入力表!#REF!</f>
        <v>#REF!</v>
      </c>
      <c r="BG31" s="35" t="e">
        <f>結果入力表!#REF!</f>
        <v>#REF!</v>
      </c>
      <c r="BH31" s="35" t="e">
        <f>結果入力表!#REF!</f>
        <v>#REF!</v>
      </c>
      <c r="BI31" s="37" t="e">
        <f>結果入力表!#REF!</f>
        <v>#REF!</v>
      </c>
      <c r="BJ31" s="35" t="e">
        <f>結果入力表!#REF!</f>
        <v>#REF!</v>
      </c>
      <c r="BK31" s="40" t="e">
        <f>結果入力表!#REF!</f>
        <v>#REF!</v>
      </c>
      <c r="BL31" s="60" t="e">
        <f>結果入力表!#REF!</f>
        <v>#REF!</v>
      </c>
      <c r="BM31" s="41" t="e">
        <f>結果入力表!#REF!</f>
        <v>#REF!</v>
      </c>
      <c r="BN31" s="41" t="e">
        <f>結果入力表!#REF!</f>
        <v>#REF!</v>
      </c>
      <c r="BO31" s="41" t="e">
        <f>結果入力表!#REF!</f>
        <v>#REF!</v>
      </c>
      <c r="BP31" s="42" t="e">
        <f>結果入力表!#REF!</f>
        <v>#REF!</v>
      </c>
      <c r="BQ31" s="40"/>
      <c r="BR31" s="80"/>
      <c r="BT31" s="5" t="e">
        <f t="shared" si="0"/>
        <v>#REF!</v>
      </c>
      <c r="BU31" s="5" t="e">
        <f t="shared" si="1"/>
        <v>#REF!</v>
      </c>
      <c r="BV31" s="5" t="e">
        <f t="shared" si="1"/>
        <v>#REF!</v>
      </c>
      <c r="BW31" s="5" t="e">
        <f t="shared" si="1"/>
        <v>#REF!</v>
      </c>
    </row>
    <row r="32" spans="1:75" ht="17.350000000000001" customHeight="1">
      <c r="A32" s="109" t="e">
        <f>結果入力表!#REF!</f>
        <v>#REF!</v>
      </c>
      <c r="B32" s="33" t="e">
        <f>結果入力表!#REF!</f>
        <v>#REF!</v>
      </c>
      <c r="C32" s="59" t="e">
        <f>結果入力表!#REF!</f>
        <v>#REF!</v>
      </c>
      <c r="D32" s="58" t="e">
        <f>結果入力表!#REF!</f>
        <v>#REF!</v>
      </c>
      <c r="E32" s="35" t="e">
        <f>結果入力表!#REF!</f>
        <v>#REF!</v>
      </c>
      <c r="F32" s="35" t="e">
        <f>結果入力表!#REF!</f>
        <v>#REF!</v>
      </c>
      <c r="G32" s="35" t="e">
        <f>結果入力表!#REF!</f>
        <v>#REF!</v>
      </c>
      <c r="H32" s="35" t="e">
        <f>結果入力表!#REF!</f>
        <v>#REF!</v>
      </c>
      <c r="I32" s="35" t="e">
        <f>結果入力表!#REF!</f>
        <v>#REF!</v>
      </c>
      <c r="J32" s="35" t="e">
        <f>結果入力表!#REF!</f>
        <v>#REF!</v>
      </c>
      <c r="K32" s="35" t="e">
        <f>結果入力表!#REF!</f>
        <v>#REF!</v>
      </c>
      <c r="L32" s="35" t="e">
        <f>結果入力表!#REF!</f>
        <v>#REF!</v>
      </c>
      <c r="M32" s="34" t="e">
        <f>結果入力表!#REF!</f>
        <v>#REF!</v>
      </c>
      <c r="N32" s="35" t="e">
        <f>結果入力表!#REF!</f>
        <v>#REF!</v>
      </c>
      <c r="O32" s="35" t="e">
        <f>結果入力表!#REF!</f>
        <v>#REF!</v>
      </c>
      <c r="P32" s="35" t="e">
        <f>結果入力表!#REF!</f>
        <v>#REF!</v>
      </c>
      <c r="Q32" s="35" t="e">
        <f>結果入力表!#REF!</f>
        <v>#REF!</v>
      </c>
      <c r="R32" s="35" t="e">
        <f>結果入力表!#REF!</f>
        <v>#REF!</v>
      </c>
      <c r="S32" s="35" t="e">
        <f>結果入力表!#REF!</f>
        <v>#REF!</v>
      </c>
      <c r="T32" s="35" t="e">
        <f>結果入力表!#REF!</f>
        <v>#REF!</v>
      </c>
      <c r="U32" s="35" t="e">
        <f>結果入力表!#REF!</f>
        <v>#REF!</v>
      </c>
      <c r="V32" s="34" t="e">
        <f>結果入力表!#REF!</f>
        <v>#REF!</v>
      </c>
      <c r="W32" s="35" t="e">
        <f>結果入力表!#REF!</f>
        <v>#REF!</v>
      </c>
      <c r="X32" s="35" t="e">
        <f>結果入力表!#REF!</f>
        <v>#REF!</v>
      </c>
      <c r="Y32" s="36" t="e">
        <f>結果入力表!#REF!</f>
        <v>#REF!</v>
      </c>
      <c r="Z32" s="36" t="e">
        <f>結果入力表!#REF!</f>
        <v>#REF!</v>
      </c>
      <c r="AA32" s="34" t="e">
        <f>結果入力表!#REF!</f>
        <v>#REF!</v>
      </c>
      <c r="AB32" s="35" t="e">
        <f>結果入力表!#REF!</f>
        <v>#REF!</v>
      </c>
      <c r="AC32" s="35" t="e">
        <f>結果入力表!#REF!</f>
        <v>#REF!</v>
      </c>
      <c r="AD32" s="35" t="e">
        <f>結果入力表!#REF!</f>
        <v>#REF!</v>
      </c>
      <c r="AE32" s="35" t="e">
        <f>結果入力表!#REF!</f>
        <v>#REF!</v>
      </c>
      <c r="AF32" s="35" t="e">
        <f>結果入力表!#REF!</f>
        <v>#REF!</v>
      </c>
      <c r="AG32" s="35" t="e">
        <f>結果入力表!#REF!</f>
        <v>#REF!</v>
      </c>
      <c r="AH32" s="35" t="e">
        <f>結果入力表!#REF!</f>
        <v>#REF!</v>
      </c>
      <c r="AI32" s="35" t="e">
        <f>結果入力表!#REF!</f>
        <v>#REF!</v>
      </c>
      <c r="AJ32" s="35" t="e">
        <f>結果入力表!#REF!</f>
        <v>#REF!</v>
      </c>
      <c r="AK32" s="36" t="e">
        <f>結果入力表!#REF!</f>
        <v>#REF!</v>
      </c>
      <c r="AL32" s="34" t="e">
        <f>結果入力表!#REF!</f>
        <v>#REF!</v>
      </c>
      <c r="AM32" s="35" t="e">
        <f>結果入力表!#REF!</f>
        <v>#REF!</v>
      </c>
      <c r="AN32" s="35" t="e">
        <f>結果入力表!#REF!</f>
        <v>#REF!</v>
      </c>
      <c r="AO32" s="35" t="e">
        <f>結果入力表!#REF!</f>
        <v>#REF!</v>
      </c>
      <c r="AP32" s="35" t="e">
        <f>結果入力表!#REF!</f>
        <v>#REF!</v>
      </c>
      <c r="AQ32" s="35" t="e">
        <f>結果入力表!#REF!</f>
        <v>#REF!</v>
      </c>
      <c r="AR32" s="35" t="e">
        <f>結果入力表!#REF!</f>
        <v>#REF!</v>
      </c>
      <c r="AS32" s="37" t="e">
        <f>結果入力表!#REF!</f>
        <v>#REF!</v>
      </c>
      <c r="AT32" s="34" t="e">
        <f>結果入力表!#REF!</f>
        <v>#REF!</v>
      </c>
      <c r="AU32" s="35" t="e">
        <f>結果入力表!#REF!</f>
        <v>#REF!</v>
      </c>
      <c r="AV32" s="35" t="e">
        <f>結果入力表!#REF!</f>
        <v>#REF!</v>
      </c>
      <c r="AW32" s="35" t="e">
        <f>結果入力表!#REF!</f>
        <v>#REF!</v>
      </c>
      <c r="AX32" s="35" t="e">
        <f>結果入力表!#REF!</f>
        <v>#REF!</v>
      </c>
      <c r="AY32" s="35" t="e">
        <f>結果入力表!#REF!</f>
        <v>#REF!</v>
      </c>
      <c r="AZ32" s="35" t="e">
        <f>結果入力表!#REF!</f>
        <v>#REF!</v>
      </c>
      <c r="BA32" s="35" t="e">
        <f>結果入力表!#REF!</f>
        <v>#REF!</v>
      </c>
      <c r="BB32" s="35" t="e">
        <f>結果入力表!#REF!</f>
        <v>#REF!</v>
      </c>
      <c r="BC32" s="35" t="e">
        <f>結果入力表!#REF!</f>
        <v>#REF!</v>
      </c>
      <c r="BD32" s="35" t="e">
        <f>結果入力表!#REF!</f>
        <v>#REF!</v>
      </c>
      <c r="BE32" s="35" t="e">
        <f>結果入力表!#REF!</f>
        <v>#REF!</v>
      </c>
      <c r="BF32" s="35" t="e">
        <f>結果入力表!#REF!</f>
        <v>#REF!</v>
      </c>
      <c r="BG32" s="35" t="e">
        <f>結果入力表!#REF!</f>
        <v>#REF!</v>
      </c>
      <c r="BH32" s="35" t="e">
        <f>結果入力表!#REF!</f>
        <v>#REF!</v>
      </c>
      <c r="BI32" s="37" t="e">
        <f>結果入力表!#REF!</f>
        <v>#REF!</v>
      </c>
      <c r="BJ32" s="35" t="e">
        <f>結果入力表!#REF!</f>
        <v>#REF!</v>
      </c>
      <c r="BK32" s="40" t="e">
        <f>結果入力表!#REF!</f>
        <v>#REF!</v>
      </c>
      <c r="BL32" s="60" t="e">
        <f>結果入力表!#REF!</f>
        <v>#REF!</v>
      </c>
      <c r="BM32" s="41" t="e">
        <f>結果入力表!#REF!</f>
        <v>#REF!</v>
      </c>
      <c r="BN32" s="41" t="e">
        <f>結果入力表!#REF!</f>
        <v>#REF!</v>
      </c>
      <c r="BO32" s="41" t="e">
        <f>結果入力表!#REF!</f>
        <v>#REF!</v>
      </c>
      <c r="BP32" s="42" t="e">
        <f>結果入力表!#REF!</f>
        <v>#REF!</v>
      </c>
      <c r="BQ32" s="40"/>
      <c r="BR32" s="80"/>
      <c r="BT32" s="5" t="e">
        <f t="shared" si="0"/>
        <v>#REF!</v>
      </c>
      <c r="BU32" s="5" t="e">
        <f t="shared" si="1"/>
        <v>#REF!</v>
      </c>
      <c r="BV32" s="5" t="e">
        <f t="shared" si="1"/>
        <v>#REF!</v>
      </c>
      <c r="BW32" s="5" t="e">
        <f t="shared" si="1"/>
        <v>#REF!</v>
      </c>
    </row>
    <row r="33" spans="1:75" ht="17.350000000000001" customHeight="1">
      <c r="A33" s="109" t="e">
        <f>結果入力表!#REF!</f>
        <v>#REF!</v>
      </c>
      <c r="B33" s="33" t="e">
        <f>結果入力表!#REF!</f>
        <v>#REF!</v>
      </c>
      <c r="C33" s="59" t="e">
        <f>結果入力表!#REF!</f>
        <v>#REF!</v>
      </c>
      <c r="D33" s="58" t="e">
        <f>結果入力表!#REF!</f>
        <v>#REF!</v>
      </c>
      <c r="E33" s="35" t="e">
        <f>結果入力表!#REF!</f>
        <v>#REF!</v>
      </c>
      <c r="F33" s="35" t="e">
        <f>結果入力表!#REF!</f>
        <v>#REF!</v>
      </c>
      <c r="G33" s="35" t="e">
        <f>結果入力表!#REF!</f>
        <v>#REF!</v>
      </c>
      <c r="H33" s="35" t="e">
        <f>結果入力表!#REF!</f>
        <v>#REF!</v>
      </c>
      <c r="I33" s="35" t="e">
        <f>結果入力表!#REF!</f>
        <v>#REF!</v>
      </c>
      <c r="J33" s="35" t="e">
        <f>結果入力表!#REF!</f>
        <v>#REF!</v>
      </c>
      <c r="K33" s="35" t="e">
        <f>結果入力表!#REF!</f>
        <v>#REF!</v>
      </c>
      <c r="L33" s="35" t="e">
        <f>結果入力表!#REF!</f>
        <v>#REF!</v>
      </c>
      <c r="M33" s="34" t="e">
        <f>結果入力表!#REF!</f>
        <v>#REF!</v>
      </c>
      <c r="N33" s="35" t="e">
        <f>結果入力表!#REF!</f>
        <v>#REF!</v>
      </c>
      <c r="O33" s="35" t="e">
        <f>結果入力表!#REF!</f>
        <v>#REF!</v>
      </c>
      <c r="P33" s="35" t="e">
        <f>結果入力表!#REF!</f>
        <v>#REF!</v>
      </c>
      <c r="Q33" s="35" t="e">
        <f>結果入力表!#REF!</f>
        <v>#REF!</v>
      </c>
      <c r="R33" s="35" t="e">
        <f>結果入力表!#REF!</f>
        <v>#REF!</v>
      </c>
      <c r="S33" s="35" t="e">
        <f>結果入力表!#REF!</f>
        <v>#REF!</v>
      </c>
      <c r="T33" s="35" t="e">
        <f>結果入力表!#REF!</f>
        <v>#REF!</v>
      </c>
      <c r="U33" s="35" t="e">
        <f>結果入力表!#REF!</f>
        <v>#REF!</v>
      </c>
      <c r="V33" s="34" t="e">
        <f>結果入力表!#REF!</f>
        <v>#REF!</v>
      </c>
      <c r="W33" s="35" t="e">
        <f>結果入力表!#REF!</f>
        <v>#REF!</v>
      </c>
      <c r="X33" s="35" t="e">
        <f>結果入力表!#REF!</f>
        <v>#REF!</v>
      </c>
      <c r="Y33" s="36" t="e">
        <f>結果入力表!#REF!</f>
        <v>#REF!</v>
      </c>
      <c r="Z33" s="36" t="e">
        <f>結果入力表!#REF!</f>
        <v>#REF!</v>
      </c>
      <c r="AA33" s="34" t="e">
        <f>結果入力表!#REF!</f>
        <v>#REF!</v>
      </c>
      <c r="AB33" s="35" t="e">
        <f>結果入力表!#REF!</f>
        <v>#REF!</v>
      </c>
      <c r="AC33" s="35" t="e">
        <f>結果入力表!#REF!</f>
        <v>#REF!</v>
      </c>
      <c r="AD33" s="35" t="e">
        <f>結果入力表!#REF!</f>
        <v>#REF!</v>
      </c>
      <c r="AE33" s="35" t="e">
        <f>結果入力表!#REF!</f>
        <v>#REF!</v>
      </c>
      <c r="AF33" s="35" t="e">
        <f>結果入力表!#REF!</f>
        <v>#REF!</v>
      </c>
      <c r="AG33" s="35" t="e">
        <f>結果入力表!#REF!</f>
        <v>#REF!</v>
      </c>
      <c r="AH33" s="35" t="e">
        <f>結果入力表!#REF!</f>
        <v>#REF!</v>
      </c>
      <c r="AI33" s="35" t="e">
        <f>結果入力表!#REF!</f>
        <v>#REF!</v>
      </c>
      <c r="AJ33" s="35" t="e">
        <f>結果入力表!#REF!</f>
        <v>#REF!</v>
      </c>
      <c r="AK33" s="36" t="e">
        <f>結果入力表!#REF!</f>
        <v>#REF!</v>
      </c>
      <c r="AL33" s="34" t="e">
        <f>結果入力表!#REF!</f>
        <v>#REF!</v>
      </c>
      <c r="AM33" s="35" t="e">
        <f>結果入力表!#REF!</f>
        <v>#REF!</v>
      </c>
      <c r="AN33" s="35" t="e">
        <f>結果入力表!#REF!</f>
        <v>#REF!</v>
      </c>
      <c r="AO33" s="35" t="e">
        <f>結果入力表!#REF!</f>
        <v>#REF!</v>
      </c>
      <c r="AP33" s="35" t="e">
        <f>結果入力表!#REF!</f>
        <v>#REF!</v>
      </c>
      <c r="AQ33" s="35" t="e">
        <f>結果入力表!#REF!</f>
        <v>#REF!</v>
      </c>
      <c r="AR33" s="35" t="e">
        <f>結果入力表!#REF!</f>
        <v>#REF!</v>
      </c>
      <c r="AS33" s="37" t="e">
        <f>結果入力表!#REF!</f>
        <v>#REF!</v>
      </c>
      <c r="AT33" s="34" t="e">
        <f>結果入力表!#REF!</f>
        <v>#REF!</v>
      </c>
      <c r="AU33" s="35" t="e">
        <f>結果入力表!#REF!</f>
        <v>#REF!</v>
      </c>
      <c r="AV33" s="35" t="e">
        <f>結果入力表!#REF!</f>
        <v>#REF!</v>
      </c>
      <c r="AW33" s="35" t="e">
        <f>結果入力表!#REF!</f>
        <v>#REF!</v>
      </c>
      <c r="AX33" s="35" t="e">
        <f>結果入力表!#REF!</f>
        <v>#REF!</v>
      </c>
      <c r="AY33" s="35" t="e">
        <f>結果入力表!#REF!</f>
        <v>#REF!</v>
      </c>
      <c r="AZ33" s="35" t="e">
        <f>結果入力表!#REF!</f>
        <v>#REF!</v>
      </c>
      <c r="BA33" s="35" t="e">
        <f>結果入力表!#REF!</f>
        <v>#REF!</v>
      </c>
      <c r="BB33" s="35" t="e">
        <f>結果入力表!#REF!</f>
        <v>#REF!</v>
      </c>
      <c r="BC33" s="35" t="e">
        <f>結果入力表!#REF!</f>
        <v>#REF!</v>
      </c>
      <c r="BD33" s="35" t="e">
        <f>結果入力表!#REF!</f>
        <v>#REF!</v>
      </c>
      <c r="BE33" s="35" t="e">
        <f>結果入力表!#REF!</f>
        <v>#REF!</v>
      </c>
      <c r="BF33" s="35" t="e">
        <f>結果入力表!#REF!</f>
        <v>#REF!</v>
      </c>
      <c r="BG33" s="35" t="e">
        <f>結果入力表!#REF!</f>
        <v>#REF!</v>
      </c>
      <c r="BH33" s="35" t="e">
        <f>結果入力表!#REF!</f>
        <v>#REF!</v>
      </c>
      <c r="BI33" s="37" t="e">
        <f>結果入力表!#REF!</f>
        <v>#REF!</v>
      </c>
      <c r="BJ33" s="35" t="e">
        <f>結果入力表!#REF!</f>
        <v>#REF!</v>
      </c>
      <c r="BK33" s="40" t="e">
        <f>結果入力表!#REF!</f>
        <v>#REF!</v>
      </c>
      <c r="BL33" s="60" t="e">
        <f>結果入力表!#REF!</f>
        <v>#REF!</v>
      </c>
      <c r="BM33" s="41" t="e">
        <f>結果入力表!#REF!</f>
        <v>#REF!</v>
      </c>
      <c r="BN33" s="41" t="e">
        <f>結果入力表!#REF!</f>
        <v>#REF!</v>
      </c>
      <c r="BO33" s="41" t="e">
        <f>結果入力表!#REF!</f>
        <v>#REF!</v>
      </c>
      <c r="BP33" s="42" t="e">
        <f>結果入力表!#REF!</f>
        <v>#REF!</v>
      </c>
      <c r="BQ33" s="40"/>
      <c r="BR33" s="80"/>
      <c r="BT33" s="5" t="e">
        <f t="shared" si="0"/>
        <v>#REF!</v>
      </c>
      <c r="BU33" s="5" t="e">
        <f t="shared" si="1"/>
        <v>#REF!</v>
      </c>
      <c r="BV33" s="5" t="e">
        <f t="shared" si="1"/>
        <v>#REF!</v>
      </c>
      <c r="BW33" s="5" t="e">
        <f t="shared" si="1"/>
        <v>#REF!</v>
      </c>
    </row>
    <row r="34" spans="1:75" ht="17.350000000000001" customHeight="1">
      <c r="A34" s="109" t="e">
        <f>結果入力表!#REF!</f>
        <v>#REF!</v>
      </c>
      <c r="B34" s="33" t="e">
        <f>結果入力表!#REF!</f>
        <v>#REF!</v>
      </c>
      <c r="C34" s="59" t="e">
        <f>結果入力表!#REF!</f>
        <v>#REF!</v>
      </c>
      <c r="D34" s="58" t="e">
        <f>結果入力表!#REF!</f>
        <v>#REF!</v>
      </c>
      <c r="E34" s="35" t="e">
        <f>結果入力表!#REF!</f>
        <v>#REF!</v>
      </c>
      <c r="F34" s="35" t="e">
        <f>結果入力表!#REF!</f>
        <v>#REF!</v>
      </c>
      <c r="G34" s="35" t="e">
        <f>結果入力表!#REF!</f>
        <v>#REF!</v>
      </c>
      <c r="H34" s="35" t="e">
        <f>結果入力表!#REF!</f>
        <v>#REF!</v>
      </c>
      <c r="I34" s="35" t="e">
        <f>結果入力表!#REF!</f>
        <v>#REF!</v>
      </c>
      <c r="J34" s="35" t="e">
        <f>結果入力表!#REF!</f>
        <v>#REF!</v>
      </c>
      <c r="K34" s="35" t="e">
        <f>結果入力表!#REF!</f>
        <v>#REF!</v>
      </c>
      <c r="L34" s="35" t="e">
        <f>結果入力表!#REF!</f>
        <v>#REF!</v>
      </c>
      <c r="M34" s="34" t="e">
        <f>結果入力表!#REF!</f>
        <v>#REF!</v>
      </c>
      <c r="N34" s="35" t="e">
        <f>結果入力表!#REF!</f>
        <v>#REF!</v>
      </c>
      <c r="O34" s="35" t="e">
        <f>結果入力表!#REF!</f>
        <v>#REF!</v>
      </c>
      <c r="P34" s="35" t="e">
        <f>結果入力表!#REF!</f>
        <v>#REF!</v>
      </c>
      <c r="Q34" s="35" t="e">
        <f>結果入力表!#REF!</f>
        <v>#REF!</v>
      </c>
      <c r="R34" s="35" t="e">
        <f>結果入力表!#REF!</f>
        <v>#REF!</v>
      </c>
      <c r="S34" s="35" t="e">
        <f>結果入力表!#REF!</f>
        <v>#REF!</v>
      </c>
      <c r="T34" s="35" t="e">
        <f>結果入力表!#REF!</f>
        <v>#REF!</v>
      </c>
      <c r="U34" s="35" t="e">
        <f>結果入力表!#REF!</f>
        <v>#REF!</v>
      </c>
      <c r="V34" s="34" t="e">
        <f>結果入力表!#REF!</f>
        <v>#REF!</v>
      </c>
      <c r="W34" s="35" t="e">
        <f>結果入力表!#REF!</f>
        <v>#REF!</v>
      </c>
      <c r="X34" s="35" t="e">
        <f>結果入力表!#REF!</f>
        <v>#REF!</v>
      </c>
      <c r="Y34" s="36" t="e">
        <f>結果入力表!#REF!</f>
        <v>#REF!</v>
      </c>
      <c r="Z34" s="36" t="e">
        <f>結果入力表!#REF!</f>
        <v>#REF!</v>
      </c>
      <c r="AA34" s="34" t="e">
        <f>結果入力表!#REF!</f>
        <v>#REF!</v>
      </c>
      <c r="AB34" s="35" t="e">
        <f>結果入力表!#REF!</f>
        <v>#REF!</v>
      </c>
      <c r="AC34" s="35" t="e">
        <f>結果入力表!#REF!</f>
        <v>#REF!</v>
      </c>
      <c r="AD34" s="35" t="e">
        <f>結果入力表!#REF!</f>
        <v>#REF!</v>
      </c>
      <c r="AE34" s="35" t="e">
        <f>結果入力表!#REF!</f>
        <v>#REF!</v>
      </c>
      <c r="AF34" s="35" t="e">
        <f>結果入力表!#REF!</f>
        <v>#REF!</v>
      </c>
      <c r="AG34" s="35" t="e">
        <f>結果入力表!#REF!</f>
        <v>#REF!</v>
      </c>
      <c r="AH34" s="35" t="e">
        <f>結果入力表!#REF!</f>
        <v>#REF!</v>
      </c>
      <c r="AI34" s="35" t="e">
        <f>結果入力表!#REF!</f>
        <v>#REF!</v>
      </c>
      <c r="AJ34" s="35" t="e">
        <f>結果入力表!#REF!</f>
        <v>#REF!</v>
      </c>
      <c r="AK34" s="36" t="e">
        <f>結果入力表!#REF!</f>
        <v>#REF!</v>
      </c>
      <c r="AL34" s="34" t="e">
        <f>結果入力表!#REF!</f>
        <v>#REF!</v>
      </c>
      <c r="AM34" s="35" t="e">
        <f>結果入力表!#REF!</f>
        <v>#REF!</v>
      </c>
      <c r="AN34" s="35" t="e">
        <f>結果入力表!#REF!</f>
        <v>#REF!</v>
      </c>
      <c r="AO34" s="35" t="e">
        <f>結果入力表!#REF!</f>
        <v>#REF!</v>
      </c>
      <c r="AP34" s="35" t="e">
        <f>結果入力表!#REF!</f>
        <v>#REF!</v>
      </c>
      <c r="AQ34" s="35" t="e">
        <f>結果入力表!#REF!</f>
        <v>#REF!</v>
      </c>
      <c r="AR34" s="35" t="e">
        <f>結果入力表!#REF!</f>
        <v>#REF!</v>
      </c>
      <c r="AS34" s="37" t="e">
        <f>結果入力表!#REF!</f>
        <v>#REF!</v>
      </c>
      <c r="AT34" s="34" t="e">
        <f>結果入力表!#REF!</f>
        <v>#REF!</v>
      </c>
      <c r="AU34" s="35" t="e">
        <f>結果入力表!#REF!</f>
        <v>#REF!</v>
      </c>
      <c r="AV34" s="35" t="e">
        <f>結果入力表!#REF!</f>
        <v>#REF!</v>
      </c>
      <c r="AW34" s="35" t="e">
        <f>結果入力表!#REF!</f>
        <v>#REF!</v>
      </c>
      <c r="AX34" s="35" t="e">
        <f>結果入力表!#REF!</f>
        <v>#REF!</v>
      </c>
      <c r="AY34" s="35" t="e">
        <f>結果入力表!#REF!</f>
        <v>#REF!</v>
      </c>
      <c r="AZ34" s="35" t="e">
        <f>結果入力表!#REF!</f>
        <v>#REF!</v>
      </c>
      <c r="BA34" s="35" t="e">
        <f>結果入力表!#REF!</f>
        <v>#REF!</v>
      </c>
      <c r="BB34" s="35" t="e">
        <f>結果入力表!#REF!</f>
        <v>#REF!</v>
      </c>
      <c r="BC34" s="35" t="e">
        <f>結果入力表!#REF!</f>
        <v>#REF!</v>
      </c>
      <c r="BD34" s="35" t="e">
        <f>結果入力表!#REF!</f>
        <v>#REF!</v>
      </c>
      <c r="BE34" s="35" t="e">
        <f>結果入力表!#REF!</f>
        <v>#REF!</v>
      </c>
      <c r="BF34" s="35" t="e">
        <f>結果入力表!#REF!</f>
        <v>#REF!</v>
      </c>
      <c r="BG34" s="35" t="e">
        <f>結果入力表!#REF!</f>
        <v>#REF!</v>
      </c>
      <c r="BH34" s="35" t="e">
        <f>結果入力表!#REF!</f>
        <v>#REF!</v>
      </c>
      <c r="BI34" s="37" t="e">
        <f>結果入力表!#REF!</f>
        <v>#REF!</v>
      </c>
      <c r="BJ34" s="35" t="e">
        <f>結果入力表!#REF!</f>
        <v>#REF!</v>
      </c>
      <c r="BK34" s="40" t="e">
        <f>結果入力表!#REF!</f>
        <v>#REF!</v>
      </c>
      <c r="BL34" s="60" t="e">
        <f>結果入力表!#REF!</f>
        <v>#REF!</v>
      </c>
      <c r="BM34" s="41" t="e">
        <f>結果入力表!#REF!</f>
        <v>#REF!</v>
      </c>
      <c r="BN34" s="41" t="e">
        <f>結果入力表!#REF!</f>
        <v>#REF!</v>
      </c>
      <c r="BO34" s="41" t="e">
        <f>結果入力表!#REF!</f>
        <v>#REF!</v>
      </c>
      <c r="BP34" s="42" t="e">
        <f>結果入力表!#REF!</f>
        <v>#REF!</v>
      </c>
      <c r="BQ34" s="40"/>
      <c r="BR34" s="80"/>
      <c r="BT34" s="5" t="e">
        <f t="shared" si="0"/>
        <v>#REF!</v>
      </c>
      <c r="BU34" s="5" t="e">
        <f t="shared" si="1"/>
        <v>#REF!</v>
      </c>
      <c r="BV34" s="5" t="e">
        <f t="shared" si="1"/>
        <v>#REF!</v>
      </c>
      <c r="BW34" s="5" t="e">
        <f t="shared" si="1"/>
        <v>#REF!</v>
      </c>
    </row>
    <row r="35" spans="1:75" ht="17.350000000000001" customHeight="1">
      <c r="A35" s="109" t="e">
        <f>結果入力表!#REF!</f>
        <v>#REF!</v>
      </c>
      <c r="B35" s="33" t="e">
        <f>結果入力表!#REF!</f>
        <v>#REF!</v>
      </c>
      <c r="C35" s="59" t="e">
        <f>結果入力表!#REF!</f>
        <v>#REF!</v>
      </c>
      <c r="D35" s="58" t="e">
        <f>結果入力表!#REF!</f>
        <v>#REF!</v>
      </c>
      <c r="E35" s="35" t="e">
        <f>結果入力表!#REF!</f>
        <v>#REF!</v>
      </c>
      <c r="F35" s="35" t="e">
        <f>結果入力表!#REF!</f>
        <v>#REF!</v>
      </c>
      <c r="G35" s="35" t="e">
        <f>結果入力表!#REF!</f>
        <v>#REF!</v>
      </c>
      <c r="H35" s="35" t="e">
        <f>結果入力表!#REF!</f>
        <v>#REF!</v>
      </c>
      <c r="I35" s="35" t="e">
        <f>結果入力表!#REF!</f>
        <v>#REF!</v>
      </c>
      <c r="J35" s="35" t="e">
        <f>結果入力表!#REF!</f>
        <v>#REF!</v>
      </c>
      <c r="K35" s="35" t="e">
        <f>結果入力表!#REF!</f>
        <v>#REF!</v>
      </c>
      <c r="L35" s="35" t="e">
        <f>結果入力表!#REF!</f>
        <v>#REF!</v>
      </c>
      <c r="M35" s="34" t="e">
        <f>結果入力表!#REF!</f>
        <v>#REF!</v>
      </c>
      <c r="N35" s="35" t="e">
        <f>結果入力表!#REF!</f>
        <v>#REF!</v>
      </c>
      <c r="O35" s="35" t="e">
        <f>結果入力表!#REF!</f>
        <v>#REF!</v>
      </c>
      <c r="P35" s="35" t="e">
        <f>結果入力表!#REF!</f>
        <v>#REF!</v>
      </c>
      <c r="Q35" s="35" t="e">
        <f>結果入力表!#REF!</f>
        <v>#REF!</v>
      </c>
      <c r="R35" s="35" t="e">
        <f>結果入力表!#REF!</f>
        <v>#REF!</v>
      </c>
      <c r="S35" s="35" t="e">
        <f>結果入力表!#REF!</f>
        <v>#REF!</v>
      </c>
      <c r="T35" s="35" t="e">
        <f>結果入力表!#REF!</f>
        <v>#REF!</v>
      </c>
      <c r="U35" s="35" t="e">
        <f>結果入力表!#REF!</f>
        <v>#REF!</v>
      </c>
      <c r="V35" s="34" t="e">
        <f>結果入力表!#REF!</f>
        <v>#REF!</v>
      </c>
      <c r="W35" s="35" t="e">
        <f>結果入力表!#REF!</f>
        <v>#REF!</v>
      </c>
      <c r="X35" s="35" t="e">
        <f>結果入力表!#REF!</f>
        <v>#REF!</v>
      </c>
      <c r="Y35" s="36" t="e">
        <f>結果入力表!#REF!</f>
        <v>#REF!</v>
      </c>
      <c r="Z35" s="36" t="e">
        <f>結果入力表!#REF!</f>
        <v>#REF!</v>
      </c>
      <c r="AA35" s="34" t="e">
        <f>結果入力表!#REF!</f>
        <v>#REF!</v>
      </c>
      <c r="AB35" s="35" t="e">
        <f>結果入力表!#REF!</f>
        <v>#REF!</v>
      </c>
      <c r="AC35" s="35" t="e">
        <f>結果入力表!#REF!</f>
        <v>#REF!</v>
      </c>
      <c r="AD35" s="35" t="e">
        <f>結果入力表!#REF!</f>
        <v>#REF!</v>
      </c>
      <c r="AE35" s="35" t="e">
        <f>結果入力表!#REF!</f>
        <v>#REF!</v>
      </c>
      <c r="AF35" s="35" t="e">
        <f>結果入力表!#REF!</f>
        <v>#REF!</v>
      </c>
      <c r="AG35" s="35" t="e">
        <f>結果入力表!#REF!</f>
        <v>#REF!</v>
      </c>
      <c r="AH35" s="35" t="e">
        <f>結果入力表!#REF!</f>
        <v>#REF!</v>
      </c>
      <c r="AI35" s="35" t="e">
        <f>結果入力表!#REF!</f>
        <v>#REF!</v>
      </c>
      <c r="AJ35" s="35" t="e">
        <f>結果入力表!#REF!</f>
        <v>#REF!</v>
      </c>
      <c r="AK35" s="36" t="e">
        <f>結果入力表!#REF!</f>
        <v>#REF!</v>
      </c>
      <c r="AL35" s="34" t="e">
        <f>結果入力表!#REF!</f>
        <v>#REF!</v>
      </c>
      <c r="AM35" s="35" t="e">
        <f>結果入力表!#REF!</f>
        <v>#REF!</v>
      </c>
      <c r="AN35" s="35" t="e">
        <f>結果入力表!#REF!</f>
        <v>#REF!</v>
      </c>
      <c r="AO35" s="35" t="e">
        <f>結果入力表!#REF!</f>
        <v>#REF!</v>
      </c>
      <c r="AP35" s="35" t="e">
        <f>結果入力表!#REF!</f>
        <v>#REF!</v>
      </c>
      <c r="AQ35" s="35" t="e">
        <f>結果入力表!#REF!</f>
        <v>#REF!</v>
      </c>
      <c r="AR35" s="35" t="e">
        <f>結果入力表!#REF!</f>
        <v>#REF!</v>
      </c>
      <c r="AS35" s="37" t="e">
        <f>結果入力表!#REF!</f>
        <v>#REF!</v>
      </c>
      <c r="AT35" s="34" t="e">
        <f>結果入力表!#REF!</f>
        <v>#REF!</v>
      </c>
      <c r="AU35" s="35" t="e">
        <f>結果入力表!#REF!</f>
        <v>#REF!</v>
      </c>
      <c r="AV35" s="35" t="e">
        <f>結果入力表!#REF!</f>
        <v>#REF!</v>
      </c>
      <c r="AW35" s="35" t="e">
        <f>結果入力表!#REF!</f>
        <v>#REF!</v>
      </c>
      <c r="AX35" s="35" t="e">
        <f>結果入力表!#REF!</f>
        <v>#REF!</v>
      </c>
      <c r="AY35" s="35" t="e">
        <f>結果入力表!#REF!</f>
        <v>#REF!</v>
      </c>
      <c r="AZ35" s="35" t="e">
        <f>結果入力表!#REF!</f>
        <v>#REF!</v>
      </c>
      <c r="BA35" s="35" t="e">
        <f>結果入力表!#REF!</f>
        <v>#REF!</v>
      </c>
      <c r="BB35" s="35" t="e">
        <f>結果入力表!#REF!</f>
        <v>#REF!</v>
      </c>
      <c r="BC35" s="35" t="e">
        <f>結果入力表!#REF!</f>
        <v>#REF!</v>
      </c>
      <c r="BD35" s="35" t="e">
        <f>結果入力表!#REF!</f>
        <v>#REF!</v>
      </c>
      <c r="BE35" s="35" t="e">
        <f>結果入力表!#REF!</f>
        <v>#REF!</v>
      </c>
      <c r="BF35" s="35" t="e">
        <f>結果入力表!#REF!</f>
        <v>#REF!</v>
      </c>
      <c r="BG35" s="35" t="e">
        <f>結果入力表!#REF!</f>
        <v>#REF!</v>
      </c>
      <c r="BH35" s="35" t="e">
        <f>結果入力表!#REF!</f>
        <v>#REF!</v>
      </c>
      <c r="BI35" s="37" t="e">
        <f>結果入力表!#REF!</f>
        <v>#REF!</v>
      </c>
      <c r="BJ35" s="35" t="e">
        <f>結果入力表!#REF!</f>
        <v>#REF!</v>
      </c>
      <c r="BK35" s="40" t="e">
        <f>結果入力表!#REF!</f>
        <v>#REF!</v>
      </c>
      <c r="BL35" s="60" t="e">
        <f>結果入力表!#REF!</f>
        <v>#REF!</v>
      </c>
      <c r="BM35" s="41" t="e">
        <f>結果入力表!#REF!</f>
        <v>#REF!</v>
      </c>
      <c r="BN35" s="41" t="e">
        <f>結果入力表!#REF!</f>
        <v>#REF!</v>
      </c>
      <c r="BO35" s="41" t="e">
        <f>結果入力表!#REF!</f>
        <v>#REF!</v>
      </c>
      <c r="BP35" s="42" t="e">
        <f>結果入力表!#REF!</f>
        <v>#REF!</v>
      </c>
      <c r="BQ35" s="40"/>
      <c r="BR35" s="80"/>
      <c r="BT35" s="5" t="e">
        <f t="shared" si="0"/>
        <v>#REF!</v>
      </c>
      <c r="BU35" s="5" t="e">
        <f t="shared" si="1"/>
        <v>#REF!</v>
      </c>
      <c r="BV35" s="5" t="e">
        <f t="shared" si="1"/>
        <v>#REF!</v>
      </c>
      <c r="BW35" s="5" t="e">
        <f t="shared" si="1"/>
        <v>#REF!</v>
      </c>
    </row>
    <row r="36" spans="1:75" ht="17.350000000000001" customHeight="1">
      <c r="A36" s="109" t="e">
        <f>結果入力表!#REF!</f>
        <v>#REF!</v>
      </c>
      <c r="B36" s="33" t="e">
        <f>結果入力表!#REF!</f>
        <v>#REF!</v>
      </c>
      <c r="C36" s="59" t="e">
        <f>結果入力表!#REF!</f>
        <v>#REF!</v>
      </c>
      <c r="D36" s="58" t="e">
        <f>結果入力表!#REF!</f>
        <v>#REF!</v>
      </c>
      <c r="E36" s="35" t="e">
        <f>結果入力表!#REF!</f>
        <v>#REF!</v>
      </c>
      <c r="F36" s="35" t="e">
        <f>結果入力表!#REF!</f>
        <v>#REF!</v>
      </c>
      <c r="G36" s="35" t="e">
        <f>結果入力表!#REF!</f>
        <v>#REF!</v>
      </c>
      <c r="H36" s="35" t="e">
        <f>結果入力表!#REF!</f>
        <v>#REF!</v>
      </c>
      <c r="I36" s="35" t="e">
        <f>結果入力表!#REF!</f>
        <v>#REF!</v>
      </c>
      <c r="J36" s="35" t="e">
        <f>結果入力表!#REF!</f>
        <v>#REF!</v>
      </c>
      <c r="K36" s="35" t="e">
        <f>結果入力表!#REF!</f>
        <v>#REF!</v>
      </c>
      <c r="L36" s="35" t="e">
        <f>結果入力表!#REF!</f>
        <v>#REF!</v>
      </c>
      <c r="M36" s="34" t="e">
        <f>結果入力表!#REF!</f>
        <v>#REF!</v>
      </c>
      <c r="N36" s="35" t="e">
        <f>結果入力表!#REF!</f>
        <v>#REF!</v>
      </c>
      <c r="O36" s="35" t="e">
        <f>結果入力表!#REF!</f>
        <v>#REF!</v>
      </c>
      <c r="P36" s="35" t="e">
        <f>結果入力表!#REF!</f>
        <v>#REF!</v>
      </c>
      <c r="Q36" s="35" t="e">
        <f>結果入力表!#REF!</f>
        <v>#REF!</v>
      </c>
      <c r="R36" s="35" t="e">
        <f>結果入力表!#REF!</f>
        <v>#REF!</v>
      </c>
      <c r="S36" s="35" t="e">
        <f>結果入力表!#REF!</f>
        <v>#REF!</v>
      </c>
      <c r="T36" s="35" t="e">
        <f>結果入力表!#REF!</f>
        <v>#REF!</v>
      </c>
      <c r="U36" s="35" t="e">
        <f>結果入力表!#REF!</f>
        <v>#REF!</v>
      </c>
      <c r="V36" s="34" t="e">
        <f>結果入力表!#REF!</f>
        <v>#REF!</v>
      </c>
      <c r="W36" s="35" t="e">
        <f>結果入力表!#REF!</f>
        <v>#REF!</v>
      </c>
      <c r="X36" s="35" t="e">
        <f>結果入力表!#REF!</f>
        <v>#REF!</v>
      </c>
      <c r="Y36" s="36" t="e">
        <f>結果入力表!#REF!</f>
        <v>#REF!</v>
      </c>
      <c r="Z36" s="36" t="e">
        <f>結果入力表!#REF!</f>
        <v>#REF!</v>
      </c>
      <c r="AA36" s="34" t="e">
        <f>結果入力表!#REF!</f>
        <v>#REF!</v>
      </c>
      <c r="AB36" s="35" t="e">
        <f>結果入力表!#REF!</f>
        <v>#REF!</v>
      </c>
      <c r="AC36" s="35" t="e">
        <f>結果入力表!#REF!</f>
        <v>#REF!</v>
      </c>
      <c r="AD36" s="35" t="e">
        <f>結果入力表!#REF!</f>
        <v>#REF!</v>
      </c>
      <c r="AE36" s="35" t="e">
        <f>結果入力表!#REF!</f>
        <v>#REF!</v>
      </c>
      <c r="AF36" s="35" t="e">
        <f>結果入力表!#REF!</f>
        <v>#REF!</v>
      </c>
      <c r="AG36" s="35" t="e">
        <f>結果入力表!#REF!</f>
        <v>#REF!</v>
      </c>
      <c r="AH36" s="35" t="e">
        <f>結果入力表!#REF!</f>
        <v>#REF!</v>
      </c>
      <c r="AI36" s="35" t="e">
        <f>結果入力表!#REF!</f>
        <v>#REF!</v>
      </c>
      <c r="AJ36" s="35" t="e">
        <f>結果入力表!#REF!</f>
        <v>#REF!</v>
      </c>
      <c r="AK36" s="36" t="e">
        <f>結果入力表!#REF!</f>
        <v>#REF!</v>
      </c>
      <c r="AL36" s="34" t="e">
        <f>結果入力表!#REF!</f>
        <v>#REF!</v>
      </c>
      <c r="AM36" s="35" t="e">
        <f>結果入力表!#REF!</f>
        <v>#REF!</v>
      </c>
      <c r="AN36" s="35" t="e">
        <f>結果入力表!#REF!</f>
        <v>#REF!</v>
      </c>
      <c r="AO36" s="35" t="e">
        <f>結果入力表!#REF!</f>
        <v>#REF!</v>
      </c>
      <c r="AP36" s="35" t="e">
        <f>結果入力表!#REF!</f>
        <v>#REF!</v>
      </c>
      <c r="AQ36" s="35" t="e">
        <f>結果入力表!#REF!</f>
        <v>#REF!</v>
      </c>
      <c r="AR36" s="35" t="e">
        <f>結果入力表!#REF!</f>
        <v>#REF!</v>
      </c>
      <c r="AS36" s="37" t="e">
        <f>結果入力表!#REF!</f>
        <v>#REF!</v>
      </c>
      <c r="AT36" s="34" t="e">
        <f>結果入力表!#REF!</f>
        <v>#REF!</v>
      </c>
      <c r="AU36" s="35" t="e">
        <f>結果入力表!#REF!</f>
        <v>#REF!</v>
      </c>
      <c r="AV36" s="35" t="e">
        <f>結果入力表!#REF!</f>
        <v>#REF!</v>
      </c>
      <c r="AW36" s="35" t="e">
        <f>結果入力表!#REF!</f>
        <v>#REF!</v>
      </c>
      <c r="AX36" s="35" t="e">
        <f>結果入力表!#REF!</f>
        <v>#REF!</v>
      </c>
      <c r="AY36" s="35" t="e">
        <f>結果入力表!#REF!</f>
        <v>#REF!</v>
      </c>
      <c r="AZ36" s="35" t="e">
        <f>結果入力表!#REF!</f>
        <v>#REF!</v>
      </c>
      <c r="BA36" s="35" t="e">
        <f>結果入力表!#REF!</f>
        <v>#REF!</v>
      </c>
      <c r="BB36" s="35" t="e">
        <f>結果入力表!#REF!</f>
        <v>#REF!</v>
      </c>
      <c r="BC36" s="35" t="e">
        <f>結果入力表!#REF!</f>
        <v>#REF!</v>
      </c>
      <c r="BD36" s="35" t="e">
        <f>結果入力表!#REF!</f>
        <v>#REF!</v>
      </c>
      <c r="BE36" s="35" t="e">
        <f>結果入力表!#REF!</f>
        <v>#REF!</v>
      </c>
      <c r="BF36" s="35" t="e">
        <f>結果入力表!#REF!</f>
        <v>#REF!</v>
      </c>
      <c r="BG36" s="35" t="e">
        <f>結果入力表!#REF!</f>
        <v>#REF!</v>
      </c>
      <c r="BH36" s="35" t="e">
        <f>結果入力表!#REF!</f>
        <v>#REF!</v>
      </c>
      <c r="BI36" s="37" t="e">
        <f>結果入力表!#REF!</f>
        <v>#REF!</v>
      </c>
      <c r="BJ36" s="35" t="e">
        <f>結果入力表!#REF!</f>
        <v>#REF!</v>
      </c>
      <c r="BK36" s="40" t="e">
        <f>結果入力表!#REF!</f>
        <v>#REF!</v>
      </c>
      <c r="BL36" s="60" t="e">
        <f>結果入力表!#REF!</f>
        <v>#REF!</v>
      </c>
      <c r="BM36" s="41" t="e">
        <f>結果入力表!#REF!</f>
        <v>#REF!</v>
      </c>
      <c r="BN36" s="41" t="e">
        <f>結果入力表!#REF!</f>
        <v>#REF!</v>
      </c>
      <c r="BO36" s="41" t="e">
        <f>結果入力表!#REF!</f>
        <v>#REF!</v>
      </c>
      <c r="BP36" s="42" t="e">
        <f>結果入力表!#REF!</f>
        <v>#REF!</v>
      </c>
      <c r="BQ36" s="40"/>
      <c r="BR36" s="80"/>
      <c r="BT36" s="5" t="e">
        <f t="shared" si="0"/>
        <v>#REF!</v>
      </c>
      <c r="BU36" s="5" t="e">
        <f t="shared" si="1"/>
        <v>#REF!</v>
      </c>
      <c r="BV36" s="5" t="e">
        <f t="shared" si="1"/>
        <v>#REF!</v>
      </c>
      <c r="BW36" s="5" t="e">
        <f t="shared" si="1"/>
        <v>#REF!</v>
      </c>
    </row>
    <row r="37" spans="1:75" ht="17.350000000000001" customHeight="1">
      <c r="A37" s="109" t="e">
        <f>結果入力表!#REF!</f>
        <v>#REF!</v>
      </c>
      <c r="B37" s="33" t="e">
        <f>結果入力表!#REF!</f>
        <v>#REF!</v>
      </c>
      <c r="C37" s="43" t="e">
        <f>結果入力表!#REF!</f>
        <v>#REF!</v>
      </c>
      <c r="D37" s="58" t="e">
        <f>結果入力表!#REF!</f>
        <v>#REF!</v>
      </c>
      <c r="E37" s="35" t="e">
        <f>結果入力表!#REF!</f>
        <v>#REF!</v>
      </c>
      <c r="F37" s="35" t="e">
        <f>結果入力表!#REF!</f>
        <v>#REF!</v>
      </c>
      <c r="G37" s="35" t="e">
        <f>結果入力表!#REF!</f>
        <v>#REF!</v>
      </c>
      <c r="H37" s="35" t="e">
        <f>結果入力表!#REF!</f>
        <v>#REF!</v>
      </c>
      <c r="I37" s="35" t="e">
        <f>結果入力表!#REF!</f>
        <v>#REF!</v>
      </c>
      <c r="J37" s="35" t="e">
        <f>結果入力表!#REF!</f>
        <v>#REF!</v>
      </c>
      <c r="K37" s="35" t="e">
        <f>結果入力表!#REF!</f>
        <v>#REF!</v>
      </c>
      <c r="L37" s="35" t="e">
        <f>結果入力表!#REF!</f>
        <v>#REF!</v>
      </c>
      <c r="M37" s="34" t="e">
        <f>結果入力表!#REF!</f>
        <v>#REF!</v>
      </c>
      <c r="N37" s="35" t="e">
        <f>結果入力表!#REF!</f>
        <v>#REF!</v>
      </c>
      <c r="O37" s="35" t="e">
        <f>結果入力表!#REF!</f>
        <v>#REF!</v>
      </c>
      <c r="P37" s="35" t="e">
        <f>結果入力表!#REF!</f>
        <v>#REF!</v>
      </c>
      <c r="Q37" s="35" t="e">
        <f>結果入力表!#REF!</f>
        <v>#REF!</v>
      </c>
      <c r="R37" s="35" t="e">
        <f>結果入力表!#REF!</f>
        <v>#REF!</v>
      </c>
      <c r="S37" s="35" t="e">
        <f>結果入力表!#REF!</f>
        <v>#REF!</v>
      </c>
      <c r="T37" s="35" t="e">
        <f>結果入力表!#REF!</f>
        <v>#REF!</v>
      </c>
      <c r="U37" s="35" t="e">
        <f>結果入力表!#REF!</f>
        <v>#REF!</v>
      </c>
      <c r="V37" s="34" t="e">
        <f>結果入力表!#REF!</f>
        <v>#REF!</v>
      </c>
      <c r="W37" s="35" t="e">
        <f>結果入力表!#REF!</f>
        <v>#REF!</v>
      </c>
      <c r="X37" s="35" t="e">
        <f>結果入力表!#REF!</f>
        <v>#REF!</v>
      </c>
      <c r="Y37" s="36" t="e">
        <f>結果入力表!#REF!</f>
        <v>#REF!</v>
      </c>
      <c r="Z37" s="36" t="e">
        <f>結果入力表!#REF!</f>
        <v>#REF!</v>
      </c>
      <c r="AA37" s="34" t="e">
        <f>結果入力表!#REF!</f>
        <v>#REF!</v>
      </c>
      <c r="AB37" s="35" t="e">
        <f>結果入力表!#REF!</f>
        <v>#REF!</v>
      </c>
      <c r="AC37" s="35" t="e">
        <f>結果入力表!#REF!</f>
        <v>#REF!</v>
      </c>
      <c r="AD37" s="35" t="e">
        <f>結果入力表!#REF!</f>
        <v>#REF!</v>
      </c>
      <c r="AE37" s="35" t="e">
        <f>結果入力表!#REF!</f>
        <v>#REF!</v>
      </c>
      <c r="AF37" s="35" t="e">
        <f>結果入力表!#REF!</f>
        <v>#REF!</v>
      </c>
      <c r="AG37" s="35" t="e">
        <f>結果入力表!#REF!</f>
        <v>#REF!</v>
      </c>
      <c r="AH37" s="35" t="e">
        <f>結果入力表!#REF!</f>
        <v>#REF!</v>
      </c>
      <c r="AI37" s="35" t="e">
        <f>結果入力表!#REF!</f>
        <v>#REF!</v>
      </c>
      <c r="AJ37" s="35" t="e">
        <f>結果入力表!#REF!</f>
        <v>#REF!</v>
      </c>
      <c r="AK37" s="36" t="e">
        <f>結果入力表!#REF!</f>
        <v>#REF!</v>
      </c>
      <c r="AL37" s="34" t="e">
        <f>結果入力表!#REF!</f>
        <v>#REF!</v>
      </c>
      <c r="AM37" s="35" t="e">
        <f>結果入力表!#REF!</f>
        <v>#REF!</v>
      </c>
      <c r="AN37" s="35" t="e">
        <f>結果入力表!#REF!</f>
        <v>#REF!</v>
      </c>
      <c r="AO37" s="35" t="e">
        <f>結果入力表!#REF!</f>
        <v>#REF!</v>
      </c>
      <c r="AP37" s="35" t="e">
        <f>結果入力表!#REF!</f>
        <v>#REF!</v>
      </c>
      <c r="AQ37" s="35" t="e">
        <f>結果入力表!#REF!</f>
        <v>#REF!</v>
      </c>
      <c r="AR37" s="35" t="e">
        <f>結果入力表!#REF!</f>
        <v>#REF!</v>
      </c>
      <c r="AS37" s="37" t="e">
        <f>結果入力表!#REF!</f>
        <v>#REF!</v>
      </c>
      <c r="AT37" s="34" t="e">
        <f>結果入力表!#REF!</f>
        <v>#REF!</v>
      </c>
      <c r="AU37" s="35" t="e">
        <f>結果入力表!#REF!</f>
        <v>#REF!</v>
      </c>
      <c r="AV37" s="35" t="e">
        <f>結果入力表!#REF!</f>
        <v>#REF!</v>
      </c>
      <c r="AW37" s="35" t="e">
        <f>結果入力表!#REF!</f>
        <v>#REF!</v>
      </c>
      <c r="AX37" s="35" t="e">
        <f>結果入力表!#REF!</f>
        <v>#REF!</v>
      </c>
      <c r="AY37" s="35" t="e">
        <f>結果入力表!#REF!</f>
        <v>#REF!</v>
      </c>
      <c r="AZ37" s="35" t="e">
        <f>結果入力表!#REF!</f>
        <v>#REF!</v>
      </c>
      <c r="BA37" s="35" t="e">
        <f>結果入力表!#REF!</f>
        <v>#REF!</v>
      </c>
      <c r="BB37" s="35" t="e">
        <f>結果入力表!#REF!</f>
        <v>#REF!</v>
      </c>
      <c r="BC37" s="35" t="e">
        <f>結果入力表!#REF!</f>
        <v>#REF!</v>
      </c>
      <c r="BD37" s="35" t="e">
        <f>結果入力表!#REF!</f>
        <v>#REF!</v>
      </c>
      <c r="BE37" s="35" t="e">
        <f>結果入力表!#REF!</f>
        <v>#REF!</v>
      </c>
      <c r="BF37" s="35" t="e">
        <f>結果入力表!#REF!</f>
        <v>#REF!</v>
      </c>
      <c r="BG37" s="35" t="e">
        <f>結果入力表!#REF!</f>
        <v>#REF!</v>
      </c>
      <c r="BH37" s="35" t="e">
        <f>結果入力表!#REF!</f>
        <v>#REF!</v>
      </c>
      <c r="BI37" s="37" t="e">
        <f>結果入力表!#REF!</f>
        <v>#REF!</v>
      </c>
      <c r="BJ37" s="35" t="e">
        <f>結果入力表!#REF!</f>
        <v>#REF!</v>
      </c>
      <c r="BK37" s="40" t="e">
        <f>結果入力表!#REF!</f>
        <v>#REF!</v>
      </c>
      <c r="BL37" s="60" t="e">
        <f>結果入力表!#REF!</f>
        <v>#REF!</v>
      </c>
      <c r="BM37" s="41" t="e">
        <f>結果入力表!#REF!</f>
        <v>#REF!</v>
      </c>
      <c r="BN37" s="41" t="e">
        <f>結果入力表!#REF!</f>
        <v>#REF!</v>
      </c>
      <c r="BO37" s="41" t="e">
        <f>結果入力表!#REF!</f>
        <v>#REF!</v>
      </c>
      <c r="BP37" s="42" t="e">
        <f>結果入力表!#REF!</f>
        <v>#REF!</v>
      </c>
      <c r="BQ37" s="40"/>
      <c r="BR37" s="80"/>
      <c r="BT37" s="5" t="e">
        <f t="shared" si="0"/>
        <v>#REF!</v>
      </c>
      <c r="BU37" s="5" t="e">
        <f t="shared" si="1"/>
        <v>#REF!</v>
      </c>
      <c r="BV37" s="5" t="e">
        <f t="shared" si="1"/>
        <v>#REF!</v>
      </c>
      <c r="BW37" s="5" t="e">
        <f t="shared" si="1"/>
        <v>#REF!</v>
      </c>
    </row>
    <row r="38" spans="1:75" ht="17.350000000000001" customHeight="1">
      <c r="A38" s="109" t="e">
        <f>結果入力表!#REF!</f>
        <v>#REF!</v>
      </c>
      <c r="B38" s="33" t="e">
        <f>結果入力表!#REF!</f>
        <v>#REF!</v>
      </c>
      <c r="C38" s="59" t="e">
        <f>結果入力表!#REF!</f>
        <v>#REF!</v>
      </c>
      <c r="D38" s="58" t="e">
        <f>結果入力表!#REF!</f>
        <v>#REF!</v>
      </c>
      <c r="E38" s="35" t="e">
        <f>結果入力表!#REF!</f>
        <v>#REF!</v>
      </c>
      <c r="F38" s="35" t="e">
        <f>結果入力表!#REF!</f>
        <v>#REF!</v>
      </c>
      <c r="G38" s="35" t="e">
        <f>結果入力表!#REF!</f>
        <v>#REF!</v>
      </c>
      <c r="H38" s="35" t="e">
        <f>結果入力表!#REF!</f>
        <v>#REF!</v>
      </c>
      <c r="I38" s="35" t="e">
        <f>結果入力表!#REF!</f>
        <v>#REF!</v>
      </c>
      <c r="J38" s="35" t="e">
        <f>結果入力表!#REF!</f>
        <v>#REF!</v>
      </c>
      <c r="K38" s="35" t="e">
        <f>結果入力表!#REF!</f>
        <v>#REF!</v>
      </c>
      <c r="L38" s="35" t="e">
        <f>結果入力表!#REF!</f>
        <v>#REF!</v>
      </c>
      <c r="M38" s="34" t="e">
        <f>結果入力表!#REF!</f>
        <v>#REF!</v>
      </c>
      <c r="N38" s="35" t="e">
        <f>結果入力表!#REF!</f>
        <v>#REF!</v>
      </c>
      <c r="O38" s="35" t="e">
        <f>結果入力表!#REF!</f>
        <v>#REF!</v>
      </c>
      <c r="P38" s="35" t="e">
        <f>結果入力表!#REF!</f>
        <v>#REF!</v>
      </c>
      <c r="Q38" s="35" t="e">
        <f>結果入力表!#REF!</f>
        <v>#REF!</v>
      </c>
      <c r="R38" s="35" t="e">
        <f>結果入力表!#REF!</f>
        <v>#REF!</v>
      </c>
      <c r="S38" s="35" t="e">
        <f>結果入力表!#REF!</f>
        <v>#REF!</v>
      </c>
      <c r="T38" s="35" t="e">
        <f>結果入力表!#REF!</f>
        <v>#REF!</v>
      </c>
      <c r="U38" s="35" t="e">
        <f>結果入力表!#REF!</f>
        <v>#REF!</v>
      </c>
      <c r="V38" s="34" t="e">
        <f>結果入力表!#REF!</f>
        <v>#REF!</v>
      </c>
      <c r="W38" s="35" t="e">
        <f>結果入力表!#REF!</f>
        <v>#REF!</v>
      </c>
      <c r="X38" s="35" t="e">
        <f>結果入力表!#REF!</f>
        <v>#REF!</v>
      </c>
      <c r="Y38" s="36" t="e">
        <f>結果入力表!#REF!</f>
        <v>#REF!</v>
      </c>
      <c r="Z38" s="36" t="e">
        <f>結果入力表!#REF!</f>
        <v>#REF!</v>
      </c>
      <c r="AA38" s="34" t="e">
        <f>結果入力表!#REF!</f>
        <v>#REF!</v>
      </c>
      <c r="AB38" s="35" t="e">
        <f>結果入力表!#REF!</f>
        <v>#REF!</v>
      </c>
      <c r="AC38" s="35" t="e">
        <f>結果入力表!#REF!</f>
        <v>#REF!</v>
      </c>
      <c r="AD38" s="35" t="e">
        <f>結果入力表!#REF!</f>
        <v>#REF!</v>
      </c>
      <c r="AE38" s="35" t="e">
        <f>結果入力表!#REF!</f>
        <v>#REF!</v>
      </c>
      <c r="AF38" s="35" t="e">
        <f>結果入力表!#REF!</f>
        <v>#REF!</v>
      </c>
      <c r="AG38" s="35" t="e">
        <f>結果入力表!#REF!</f>
        <v>#REF!</v>
      </c>
      <c r="AH38" s="35" t="e">
        <f>結果入力表!#REF!</f>
        <v>#REF!</v>
      </c>
      <c r="AI38" s="35" t="e">
        <f>結果入力表!#REF!</f>
        <v>#REF!</v>
      </c>
      <c r="AJ38" s="35" t="e">
        <f>結果入力表!#REF!</f>
        <v>#REF!</v>
      </c>
      <c r="AK38" s="36" t="e">
        <f>結果入力表!#REF!</f>
        <v>#REF!</v>
      </c>
      <c r="AL38" s="34" t="e">
        <f>結果入力表!#REF!</f>
        <v>#REF!</v>
      </c>
      <c r="AM38" s="35" t="e">
        <f>結果入力表!#REF!</f>
        <v>#REF!</v>
      </c>
      <c r="AN38" s="35" t="e">
        <f>結果入力表!#REF!</f>
        <v>#REF!</v>
      </c>
      <c r="AO38" s="35" t="e">
        <f>結果入力表!#REF!</f>
        <v>#REF!</v>
      </c>
      <c r="AP38" s="35" t="e">
        <f>結果入力表!#REF!</f>
        <v>#REF!</v>
      </c>
      <c r="AQ38" s="35" t="e">
        <f>結果入力表!#REF!</f>
        <v>#REF!</v>
      </c>
      <c r="AR38" s="35" t="e">
        <f>結果入力表!#REF!</f>
        <v>#REF!</v>
      </c>
      <c r="AS38" s="37" t="e">
        <f>結果入力表!#REF!</f>
        <v>#REF!</v>
      </c>
      <c r="AT38" s="34" t="e">
        <f>結果入力表!#REF!</f>
        <v>#REF!</v>
      </c>
      <c r="AU38" s="35" t="e">
        <f>結果入力表!#REF!</f>
        <v>#REF!</v>
      </c>
      <c r="AV38" s="35" t="e">
        <f>結果入力表!#REF!</f>
        <v>#REF!</v>
      </c>
      <c r="AW38" s="35" t="e">
        <f>結果入力表!#REF!</f>
        <v>#REF!</v>
      </c>
      <c r="AX38" s="35" t="e">
        <f>結果入力表!#REF!</f>
        <v>#REF!</v>
      </c>
      <c r="AY38" s="35" t="e">
        <f>結果入力表!#REF!</f>
        <v>#REF!</v>
      </c>
      <c r="AZ38" s="35" t="e">
        <f>結果入力表!#REF!</f>
        <v>#REF!</v>
      </c>
      <c r="BA38" s="35" t="e">
        <f>結果入力表!#REF!</f>
        <v>#REF!</v>
      </c>
      <c r="BB38" s="35" t="e">
        <f>結果入力表!#REF!</f>
        <v>#REF!</v>
      </c>
      <c r="BC38" s="35" t="e">
        <f>結果入力表!#REF!</f>
        <v>#REF!</v>
      </c>
      <c r="BD38" s="35" t="e">
        <f>結果入力表!#REF!</f>
        <v>#REF!</v>
      </c>
      <c r="BE38" s="35" t="e">
        <f>結果入力表!#REF!</f>
        <v>#REF!</v>
      </c>
      <c r="BF38" s="35" t="e">
        <f>結果入力表!#REF!</f>
        <v>#REF!</v>
      </c>
      <c r="BG38" s="35" t="e">
        <f>結果入力表!#REF!</f>
        <v>#REF!</v>
      </c>
      <c r="BH38" s="35" t="e">
        <f>結果入力表!#REF!</f>
        <v>#REF!</v>
      </c>
      <c r="BI38" s="37" t="e">
        <f>結果入力表!#REF!</f>
        <v>#REF!</v>
      </c>
      <c r="BJ38" s="35" t="e">
        <f>結果入力表!#REF!</f>
        <v>#REF!</v>
      </c>
      <c r="BK38" s="40" t="e">
        <f>結果入力表!#REF!</f>
        <v>#REF!</v>
      </c>
      <c r="BL38" s="60" t="e">
        <f>結果入力表!#REF!</f>
        <v>#REF!</v>
      </c>
      <c r="BM38" s="41" t="e">
        <f>結果入力表!#REF!</f>
        <v>#REF!</v>
      </c>
      <c r="BN38" s="41" t="e">
        <f>結果入力表!#REF!</f>
        <v>#REF!</v>
      </c>
      <c r="BO38" s="41" t="e">
        <f>結果入力表!#REF!</f>
        <v>#REF!</v>
      </c>
      <c r="BP38" s="42" t="e">
        <f>結果入力表!#REF!</f>
        <v>#REF!</v>
      </c>
      <c r="BQ38" s="40"/>
      <c r="BR38" s="80"/>
      <c r="BT38" s="5" t="e">
        <f t="shared" si="0"/>
        <v>#REF!</v>
      </c>
      <c r="BU38" s="5" t="e">
        <f t="shared" si="1"/>
        <v>#REF!</v>
      </c>
      <c r="BV38" s="5" t="e">
        <f t="shared" si="1"/>
        <v>#REF!</v>
      </c>
      <c r="BW38" s="5" t="e">
        <f t="shared" si="1"/>
        <v>#REF!</v>
      </c>
    </row>
    <row r="39" spans="1:75" ht="17.350000000000001" customHeight="1">
      <c r="A39" s="109" t="e">
        <f>結果入力表!#REF!</f>
        <v>#REF!</v>
      </c>
      <c r="B39" s="33" t="e">
        <f>結果入力表!#REF!</f>
        <v>#REF!</v>
      </c>
      <c r="C39" s="59" t="e">
        <f>結果入力表!#REF!</f>
        <v>#REF!</v>
      </c>
      <c r="D39" s="58" t="e">
        <f>結果入力表!#REF!</f>
        <v>#REF!</v>
      </c>
      <c r="E39" s="35" t="e">
        <f>結果入力表!#REF!</f>
        <v>#REF!</v>
      </c>
      <c r="F39" s="35" t="e">
        <f>結果入力表!#REF!</f>
        <v>#REF!</v>
      </c>
      <c r="G39" s="35" t="e">
        <f>結果入力表!#REF!</f>
        <v>#REF!</v>
      </c>
      <c r="H39" s="35" t="e">
        <f>結果入力表!#REF!</f>
        <v>#REF!</v>
      </c>
      <c r="I39" s="35" t="e">
        <f>結果入力表!#REF!</f>
        <v>#REF!</v>
      </c>
      <c r="J39" s="35" t="e">
        <f>結果入力表!#REF!</f>
        <v>#REF!</v>
      </c>
      <c r="K39" s="35" t="e">
        <f>結果入力表!#REF!</f>
        <v>#REF!</v>
      </c>
      <c r="L39" s="35" t="e">
        <f>結果入力表!#REF!</f>
        <v>#REF!</v>
      </c>
      <c r="M39" s="34" t="e">
        <f>結果入力表!#REF!</f>
        <v>#REF!</v>
      </c>
      <c r="N39" s="35" t="e">
        <f>結果入力表!#REF!</f>
        <v>#REF!</v>
      </c>
      <c r="O39" s="35" t="e">
        <f>結果入力表!#REF!</f>
        <v>#REF!</v>
      </c>
      <c r="P39" s="35" t="e">
        <f>結果入力表!#REF!</f>
        <v>#REF!</v>
      </c>
      <c r="Q39" s="35" t="e">
        <f>結果入力表!#REF!</f>
        <v>#REF!</v>
      </c>
      <c r="R39" s="35" t="e">
        <f>結果入力表!#REF!</f>
        <v>#REF!</v>
      </c>
      <c r="S39" s="35" t="e">
        <f>結果入力表!#REF!</f>
        <v>#REF!</v>
      </c>
      <c r="T39" s="35" t="e">
        <f>結果入力表!#REF!</f>
        <v>#REF!</v>
      </c>
      <c r="U39" s="35" t="e">
        <f>結果入力表!#REF!</f>
        <v>#REF!</v>
      </c>
      <c r="V39" s="34" t="e">
        <f>結果入力表!#REF!</f>
        <v>#REF!</v>
      </c>
      <c r="W39" s="35" t="e">
        <f>結果入力表!#REF!</f>
        <v>#REF!</v>
      </c>
      <c r="X39" s="35" t="e">
        <f>結果入力表!#REF!</f>
        <v>#REF!</v>
      </c>
      <c r="Y39" s="36" t="e">
        <f>結果入力表!#REF!</f>
        <v>#REF!</v>
      </c>
      <c r="Z39" s="36" t="e">
        <f>結果入力表!#REF!</f>
        <v>#REF!</v>
      </c>
      <c r="AA39" s="34" t="e">
        <f>結果入力表!#REF!</f>
        <v>#REF!</v>
      </c>
      <c r="AB39" s="35" t="e">
        <f>結果入力表!#REF!</f>
        <v>#REF!</v>
      </c>
      <c r="AC39" s="35" t="e">
        <f>結果入力表!#REF!</f>
        <v>#REF!</v>
      </c>
      <c r="AD39" s="35" t="e">
        <f>結果入力表!#REF!</f>
        <v>#REF!</v>
      </c>
      <c r="AE39" s="35" t="e">
        <f>結果入力表!#REF!</f>
        <v>#REF!</v>
      </c>
      <c r="AF39" s="35" t="e">
        <f>結果入力表!#REF!</f>
        <v>#REF!</v>
      </c>
      <c r="AG39" s="35" t="e">
        <f>結果入力表!#REF!</f>
        <v>#REF!</v>
      </c>
      <c r="AH39" s="35" t="e">
        <f>結果入力表!#REF!</f>
        <v>#REF!</v>
      </c>
      <c r="AI39" s="35" t="e">
        <f>結果入力表!#REF!</f>
        <v>#REF!</v>
      </c>
      <c r="AJ39" s="35" t="e">
        <f>結果入力表!#REF!</f>
        <v>#REF!</v>
      </c>
      <c r="AK39" s="36" t="e">
        <f>結果入力表!#REF!</f>
        <v>#REF!</v>
      </c>
      <c r="AL39" s="34" t="e">
        <f>結果入力表!#REF!</f>
        <v>#REF!</v>
      </c>
      <c r="AM39" s="35" t="e">
        <f>結果入力表!#REF!</f>
        <v>#REF!</v>
      </c>
      <c r="AN39" s="35" t="e">
        <f>結果入力表!#REF!</f>
        <v>#REF!</v>
      </c>
      <c r="AO39" s="35" t="e">
        <f>結果入力表!#REF!</f>
        <v>#REF!</v>
      </c>
      <c r="AP39" s="35" t="e">
        <f>結果入力表!#REF!</f>
        <v>#REF!</v>
      </c>
      <c r="AQ39" s="35" t="e">
        <f>結果入力表!#REF!</f>
        <v>#REF!</v>
      </c>
      <c r="AR39" s="35" t="e">
        <f>結果入力表!#REF!</f>
        <v>#REF!</v>
      </c>
      <c r="AS39" s="37" t="e">
        <f>結果入力表!#REF!</f>
        <v>#REF!</v>
      </c>
      <c r="AT39" s="34" t="e">
        <f>結果入力表!#REF!</f>
        <v>#REF!</v>
      </c>
      <c r="AU39" s="35" t="e">
        <f>結果入力表!#REF!</f>
        <v>#REF!</v>
      </c>
      <c r="AV39" s="35" t="e">
        <f>結果入力表!#REF!</f>
        <v>#REF!</v>
      </c>
      <c r="AW39" s="35" t="e">
        <f>結果入力表!#REF!</f>
        <v>#REF!</v>
      </c>
      <c r="AX39" s="35" t="e">
        <f>結果入力表!#REF!</f>
        <v>#REF!</v>
      </c>
      <c r="AY39" s="35" t="e">
        <f>結果入力表!#REF!</f>
        <v>#REF!</v>
      </c>
      <c r="AZ39" s="35" t="e">
        <f>結果入力表!#REF!</f>
        <v>#REF!</v>
      </c>
      <c r="BA39" s="35" t="e">
        <f>結果入力表!#REF!</f>
        <v>#REF!</v>
      </c>
      <c r="BB39" s="35" t="e">
        <f>結果入力表!#REF!</f>
        <v>#REF!</v>
      </c>
      <c r="BC39" s="35" t="e">
        <f>結果入力表!#REF!</f>
        <v>#REF!</v>
      </c>
      <c r="BD39" s="35" t="e">
        <f>結果入力表!#REF!</f>
        <v>#REF!</v>
      </c>
      <c r="BE39" s="35" t="e">
        <f>結果入力表!#REF!</f>
        <v>#REF!</v>
      </c>
      <c r="BF39" s="35" t="e">
        <f>結果入力表!#REF!</f>
        <v>#REF!</v>
      </c>
      <c r="BG39" s="35" t="e">
        <f>結果入力表!#REF!</f>
        <v>#REF!</v>
      </c>
      <c r="BH39" s="35" t="e">
        <f>結果入力表!#REF!</f>
        <v>#REF!</v>
      </c>
      <c r="BI39" s="37" t="e">
        <f>結果入力表!#REF!</f>
        <v>#REF!</v>
      </c>
      <c r="BJ39" s="35" t="e">
        <f>結果入力表!#REF!</f>
        <v>#REF!</v>
      </c>
      <c r="BK39" s="40" t="e">
        <f>結果入力表!#REF!</f>
        <v>#REF!</v>
      </c>
      <c r="BL39" s="60" t="e">
        <f>結果入力表!#REF!</f>
        <v>#REF!</v>
      </c>
      <c r="BM39" s="41" t="e">
        <f>結果入力表!#REF!</f>
        <v>#REF!</v>
      </c>
      <c r="BN39" s="41" t="e">
        <f>結果入力表!#REF!</f>
        <v>#REF!</v>
      </c>
      <c r="BO39" s="41" t="e">
        <f>結果入力表!#REF!</f>
        <v>#REF!</v>
      </c>
      <c r="BP39" s="42" t="e">
        <f>結果入力表!#REF!</f>
        <v>#REF!</v>
      </c>
      <c r="BQ39" s="40"/>
      <c r="BR39" s="80"/>
      <c r="BT39" s="5" t="e">
        <f t="shared" si="0"/>
        <v>#REF!</v>
      </c>
      <c r="BU39" s="5" t="e">
        <f t="shared" si="1"/>
        <v>#REF!</v>
      </c>
      <c r="BV39" s="5" t="e">
        <f t="shared" si="1"/>
        <v>#REF!</v>
      </c>
      <c r="BW39" s="5" t="e">
        <f t="shared" si="1"/>
        <v>#REF!</v>
      </c>
    </row>
    <row r="40" spans="1:75" ht="17.350000000000001" customHeight="1">
      <c r="A40" s="109" t="e">
        <f>結果入力表!#REF!</f>
        <v>#REF!</v>
      </c>
      <c r="B40" s="33" t="e">
        <f>結果入力表!#REF!</f>
        <v>#REF!</v>
      </c>
      <c r="C40" s="59" t="e">
        <f>結果入力表!#REF!</f>
        <v>#REF!</v>
      </c>
      <c r="D40" s="58" t="e">
        <f>結果入力表!#REF!</f>
        <v>#REF!</v>
      </c>
      <c r="E40" s="35" t="e">
        <f>結果入力表!#REF!</f>
        <v>#REF!</v>
      </c>
      <c r="F40" s="35" t="e">
        <f>結果入力表!#REF!</f>
        <v>#REF!</v>
      </c>
      <c r="G40" s="35" t="e">
        <f>結果入力表!#REF!</f>
        <v>#REF!</v>
      </c>
      <c r="H40" s="35" t="e">
        <f>結果入力表!#REF!</f>
        <v>#REF!</v>
      </c>
      <c r="I40" s="35" t="e">
        <f>結果入力表!#REF!</f>
        <v>#REF!</v>
      </c>
      <c r="J40" s="35" t="e">
        <f>結果入力表!#REF!</f>
        <v>#REF!</v>
      </c>
      <c r="K40" s="35" t="e">
        <f>結果入力表!#REF!</f>
        <v>#REF!</v>
      </c>
      <c r="L40" s="35" t="e">
        <f>結果入力表!#REF!</f>
        <v>#REF!</v>
      </c>
      <c r="M40" s="34" t="e">
        <f>結果入力表!#REF!</f>
        <v>#REF!</v>
      </c>
      <c r="N40" s="35" t="e">
        <f>結果入力表!#REF!</f>
        <v>#REF!</v>
      </c>
      <c r="O40" s="35" t="e">
        <f>結果入力表!#REF!</f>
        <v>#REF!</v>
      </c>
      <c r="P40" s="35" t="e">
        <f>結果入力表!#REF!</f>
        <v>#REF!</v>
      </c>
      <c r="Q40" s="35" t="e">
        <f>結果入力表!#REF!</f>
        <v>#REF!</v>
      </c>
      <c r="R40" s="35" t="e">
        <f>結果入力表!#REF!</f>
        <v>#REF!</v>
      </c>
      <c r="S40" s="35" t="e">
        <f>結果入力表!#REF!</f>
        <v>#REF!</v>
      </c>
      <c r="T40" s="35" t="e">
        <f>結果入力表!#REF!</f>
        <v>#REF!</v>
      </c>
      <c r="U40" s="35" t="e">
        <f>結果入力表!#REF!</f>
        <v>#REF!</v>
      </c>
      <c r="V40" s="34" t="e">
        <f>結果入力表!#REF!</f>
        <v>#REF!</v>
      </c>
      <c r="W40" s="35" t="e">
        <f>結果入力表!#REF!</f>
        <v>#REF!</v>
      </c>
      <c r="X40" s="35" t="e">
        <f>結果入力表!#REF!</f>
        <v>#REF!</v>
      </c>
      <c r="Y40" s="36" t="e">
        <f>結果入力表!#REF!</f>
        <v>#REF!</v>
      </c>
      <c r="Z40" s="36" t="e">
        <f>結果入力表!#REF!</f>
        <v>#REF!</v>
      </c>
      <c r="AA40" s="34" t="e">
        <f>結果入力表!#REF!</f>
        <v>#REF!</v>
      </c>
      <c r="AB40" s="35" t="e">
        <f>結果入力表!#REF!</f>
        <v>#REF!</v>
      </c>
      <c r="AC40" s="35" t="e">
        <f>結果入力表!#REF!</f>
        <v>#REF!</v>
      </c>
      <c r="AD40" s="35" t="e">
        <f>結果入力表!#REF!</f>
        <v>#REF!</v>
      </c>
      <c r="AE40" s="35" t="e">
        <f>結果入力表!#REF!</f>
        <v>#REF!</v>
      </c>
      <c r="AF40" s="35" t="e">
        <f>結果入力表!#REF!</f>
        <v>#REF!</v>
      </c>
      <c r="AG40" s="35" t="e">
        <f>結果入力表!#REF!</f>
        <v>#REF!</v>
      </c>
      <c r="AH40" s="35" t="e">
        <f>結果入力表!#REF!</f>
        <v>#REF!</v>
      </c>
      <c r="AI40" s="35" t="e">
        <f>結果入力表!#REF!</f>
        <v>#REF!</v>
      </c>
      <c r="AJ40" s="35" t="e">
        <f>結果入力表!#REF!</f>
        <v>#REF!</v>
      </c>
      <c r="AK40" s="36" t="e">
        <f>結果入力表!#REF!</f>
        <v>#REF!</v>
      </c>
      <c r="AL40" s="34" t="e">
        <f>結果入力表!#REF!</f>
        <v>#REF!</v>
      </c>
      <c r="AM40" s="35" t="e">
        <f>結果入力表!#REF!</f>
        <v>#REF!</v>
      </c>
      <c r="AN40" s="35" t="e">
        <f>結果入力表!#REF!</f>
        <v>#REF!</v>
      </c>
      <c r="AO40" s="35" t="e">
        <f>結果入力表!#REF!</f>
        <v>#REF!</v>
      </c>
      <c r="AP40" s="35" t="e">
        <f>結果入力表!#REF!</f>
        <v>#REF!</v>
      </c>
      <c r="AQ40" s="35" t="e">
        <f>結果入力表!#REF!</f>
        <v>#REF!</v>
      </c>
      <c r="AR40" s="35" t="e">
        <f>結果入力表!#REF!</f>
        <v>#REF!</v>
      </c>
      <c r="AS40" s="37" t="e">
        <f>結果入力表!#REF!</f>
        <v>#REF!</v>
      </c>
      <c r="AT40" s="34" t="e">
        <f>結果入力表!#REF!</f>
        <v>#REF!</v>
      </c>
      <c r="AU40" s="35" t="e">
        <f>結果入力表!#REF!</f>
        <v>#REF!</v>
      </c>
      <c r="AV40" s="35" t="e">
        <f>結果入力表!#REF!</f>
        <v>#REF!</v>
      </c>
      <c r="AW40" s="35" t="e">
        <f>結果入力表!#REF!</f>
        <v>#REF!</v>
      </c>
      <c r="AX40" s="35" t="e">
        <f>結果入力表!#REF!</f>
        <v>#REF!</v>
      </c>
      <c r="AY40" s="35" t="e">
        <f>結果入力表!#REF!</f>
        <v>#REF!</v>
      </c>
      <c r="AZ40" s="35" t="e">
        <f>結果入力表!#REF!</f>
        <v>#REF!</v>
      </c>
      <c r="BA40" s="35" t="e">
        <f>結果入力表!#REF!</f>
        <v>#REF!</v>
      </c>
      <c r="BB40" s="35" t="e">
        <f>結果入力表!#REF!</f>
        <v>#REF!</v>
      </c>
      <c r="BC40" s="35" t="e">
        <f>結果入力表!#REF!</f>
        <v>#REF!</v>
      </c>
      <c r="BD40" s="35" t="e">
        <f>結果入力表!#REF!</f>
        <v>#REF!</v>
      </c>
      <c r="BE40" s="35" t="e">
        <f>結果入力表!#REF!</f>
        <v>#REF!</v>
      </c>
      <c r="BF40" s="35" t="e">
        <f>結果入力表!#REF!</f>
        <v>#REF!</v>
      </c>
      <c r="BG40" s="35" t="e">
        <f>結果入力表!#REF!</f>
        <v>#REF!</v>
      </c>
      <c r="BH40" s="35" t="e">
        <f>結果入力表!#REF!</f>
        <v>#REF!</v>
      </c>
      <c r="BI40" s="37" t="e">
        <f>結果入力表!#REF!</f>
        <v>#REF!</v>
      </c>
      <c r="BJ40" s="35" t="e">
        <f>結果入力表!#REF!</f>
        <v>#REF!</v>
      </c>
      <c r="BK40" s="40" t="e">
        <f>結果入力表!#REF!</f>
        <v>#REF!</v>
      </c>
      <c r="BL40" s="60" t="e">
        <f>結果入力表!#REF!</f>
        <v>#REF!</v>
      </c>
      <c r="BM40" s="41" t="e">
        <f>結果入力表!#REF!</f>
        <v>#REF!</v>
      </c>
      <c r="BN40" s="41" t="e">
        <f>結果入力表!#REF!</f>
        <v>#REF!</v>
      </c>
      <c r="BO40" s="41" t="e">
        <f>結果入力表!#REF!</f>
        <v>#REF!</v>
      </c>
      <c r="BP40" s="42" t="e">
        <f>結果入力表!#REF!</f>
        <v>#REF!</v>
      </c>
      <c r="BQ40" s="40"/>
      <c r="BR40" s="80"/>
      <c r="BT40" s="5" t="e">
        <f t="shared" si="0"/>
        <v>#REF!</v>
      </c>
      <c r="BU40" s="5" t="e">
        <f t="shared" si="1"/>
        <v>#REF!</v>
      </c>
      <c r="BV40" s="5" t="e">
        <f t="shared" si="1"/>
        <v>#REF!</v>
      </c>
      <c r="BW40" s="5" t="e">
        <f t="shared" si="1"/>
        <v>#REF!</v>
      </c>
    </row>
    <row r="41" spans="1:75" ht="17.350000000000001" customHeight="1">
      <c r="A41" s="109" t="e">
        <f>結果入力表!#REF!</f>
        <v>#REF!</v>
      </c>
      <c r="B41" s="33" t="e">
        <f>結果入力表!#REF!</f>
        <v>#REF!</v>
      </c>
      <c r="C41" s="59" t="e">
        <f>結果入力表!#REF!</f>
        <v>#REF!</v>
      </c>
      <c r="D41" s="58" t="e">
        <f>結果入力表!#REF!</f>
        <v>#REF!</v>
      </c>
      <c r="E41" s="35" t="e">
        <f>結果入力表!#REF!</f>
        <v>#REF!</v>
      </c>
      <c r="F41" s="35" t="e">
        <f>結果入力表!#REF!</f>
        <v>#REF!</v>
      </c>
      <c r="G41" s="35" t="e">
        <f>結果入力表!#REF!</f>
        <v>#REF!</v>
      </c>
      <c r="H41" s="35" t="e">
        <f>結果入力表!#REF!</f>
        <v>#REF!</v>
      </c>
      <c r="I41" s="35" t="e">
        <f>結果入力表!#REF!</f>
        <v>#REF!</v>
      </c>
      <c r="J41" s="35" t="e">
        <f>結果入力表!#REF!</f>
        <v>#REF!</v>
      </c>
      <c r="K41" s="35" t="e">
        <f>結果入力表!#REF!</f>
        <v>#REF!</v>
      </c>
      <c r="L41" s="35" t="e">
        <f>結果入力表!#REF!</f>
        <v>#REF!</v>
      </c>
      <c r="M41" s="34" t="e">
        <f>結果入力表!#REF!</f>
        <v>#REF!</v>
      </c>
      <c r="N41" s="35" t="e">
        <f>結果入力表!#REF!</f>
        <v>#REF!</v>
      </c>
      <c r="O41" s="35" t="e">
        <f>結果入力表!#REF!</f>
        <v>#REF!</v>
      </c>
      <c r="P41" s="35" t="e">
        <f>結果入力表!#REF!</f>
        <v>#REF!</v>
      </c>
      <c r="Q41" s="35" t="e">
        <f>結果入力表!#REF!</f>
        <v>#REF!</v>
      </c>
      <c r="R41" s="35" t="e">
        <f>結果入力表!#REF!</f>
        <v>#REF!</v>
      </c>
      <c r="S41" s="35" t="e">
        <f>結果入力表!#REF!</f>
        <v>#REF!</v>
      </c>
      <c r="T41" s="35" t="e">
        <f>結果入力表!#REF!</f>
        <v>#REF!</v>
      </c>
      <c r="U41" s="35" t="e">
        <f>結果入力表!#REF!</f>
        <v>#REF!</v>
      </c>
      <c r="V41" s="34" t="e">
        <f>結果入力表!#REF!</f>
        <v>#REF!</v>
      </c>
      <c r="W41" s="35" t="e">
        <f>結果入力表!#REF!</f>
        <v>#REF!</v>
      </c>
      <c r="X41" s="35" t="e">
        <f>結果入力表!#REF!</f>
        <v>#REF!</v>
      </c>
      <c r="Y41" s="36" t="e">
        <f>結果入力表!#REF!</f>
        <v>#REF!</v>
      </c>
      <c r="Z41" s="36" t="e">
        <f>結果入力表!#REF!</f>
        <v>#REF!</v>
      </c>
      <c r="AA41" s="34" t="e">
        <f>結果入力表!#REF!</f>
        <v>#REF!</v>
      </c>
      <c r="AB41" s="35" t="e">
        <f>結果入力表!#REF!</f>
        <v>#REF!</v>
      </c>
      <c r="AC41" s="35" t="e">
        <f>結果入力表!#REF!</f>
        <v>#REF!</v>
      </c>
      <c r="AD41" s="35" t="e">
        <f>結果入力表!#REF!</f>
        <v>#REF!</v>
      </c>
      <c r="AE41" s="35" t="e">
        <f>結果入力表!#REF!</f>
        <v>#REF!</v>
      </c>
      <c r="AF41" s="35" t="e">
        <f>結果入力表!#REF!</f>
        <v>#REF!</v>
      </c>
      <c r="AG41" s="35" t="e">
        <f>結果入力表!#REF!</f>
        <v>#REF!</v>
      </c>
      <c r="AH41" s="35" t="e">
        <f>結果入力表!#REF!</f>
        <v>#REF!</v>
      </c>
      <c r="AI41" s="35" t="e">
        <f>結果入力表!#REF!</f>
        <v>#REF!</v>
      </c>
      <c r="AJ41" s="35" t="e">
        <f>結果入力表!#REF!</f>
        <v>#REF!</v>
      </c>
      <c r="AK41" s="36" t="e">
        <f>結果入力表!#REF!</f>
        <v>#REF!</v>
      </c>
      <c r="AL41" s="34" t="e">
        <f>結果入力表!#REF!</f>
        <v>#REF!</v>
      </c>
      <c r="AM41" s="35" t="e">
        <f>結果入力表!#REF!</f>
        <v>#REF!</v>
      </c>
      <c r="AN41" s="35" t="e">
        <f>結果入力表!#REF!</f>
        <v>#REF!</v>
      </c>
      <c r="AO41" s="35" t="e">
        <f>結果入力表!#REF!</f>
        <v>#REF!</v>
      </c>
      <c r="AP41" s="35" t="e">
        <f>結果入力表!#REF!</f>
        <v>#REF!</v>
      </c>
      <c r="AQ41" s="35" t="e">
        <f>結果入力表!#REF!</f>
        <v>#REF!</v>
      </c>
      <c r="AR41" s="35" t="e">
        <f>結果入力表!#REF!</f>
        <v>#REF!</v>
      </c>
      <c r="AS41" s="37" t="e">
        <f>結果入力表!#REF!</f>
        <v>#REF!</v>
      </c>
      <c r="AT41" s="34" t="e">
        <f>結果入力表!#REF!</f>
        <v>#REF!</v>
      </c>
      <c r="AU41" s="35" t="e">
        <f>結果入力表!#REF!</f>
        <v>#REF!</v>
      </c>
      <c r="AV41" s="35" t="e">
        <f>結果入力表!#REF!</f>
        <v>#REF!</v>
      </c>
      <c r="AW41" s="35" t="e">
        <f>結果入力表!#REF!</f>
        <v>#REF!</v>
      </c>
      <c r="AX41" s="35" t="e">
        <f>結果入力表!#REF!</f>
        <v>#REF!</v>
      </c>
      <c r="AY41" s="35" t="e">
        <f>結果入力表!#REF!</f>
        <v>#REF!</v>
      </c>
      <c r="AZ41" s="35" t="e">
        <f>結果入力表!#REF!</f>
        <v>#REF!</v>
      </c>
      <c r="BA41" s="35" t="e">
        <f>結果入力表!#REF!</f>
        <v>#REF!</v>
      </c>
      <c r="BB41" s="35" t="e">
        <f>結果入力表!#REF!</f>
        <v>#REF!</v>
      </c>
      <c r="BC41" s="35" t="e">
        <f>結果入力表!#REF!</f>
        <v>#REF!</v>
      </c>
      <c r="BD41" s="35" t="e">
        <f>結果入力表!#REF!</f>
        <v>#REF!</v>
      </c>
      <c r="BE41" s="35" t="e">
        <f>結果入力表!#REF!</f>
        <v>#REF!</v>
      </c>
      <c r="BF41" s="35" t="e">
        <f>結果入力表!#REF!</f>
        <v>#REF!</v>
      </c>
      <c r="BG41" s="35" t="e">
        <f>結果入力表!#REF!</f>
        <v>#REF!</v>
      </c>
      <c r="BH41" s="35" t="e">
        <f>結果入力表!#REF!</f>
        <v>#REF!</v>
      </c>
      <c r="BI41" s="37" t="e">
        <f>結果入力表!#REF!</f>
        <v>#REF!</v>
      </c>
      <c r="BJ41" s="35" t="e">
        <f>結果入力表!#REF!</f>
        <v>#REF!</v>
      </c>
      <c r="BK41" s="40" t="e">
        <f>結果入力表!#REF!</f>
        <v>#REF!</v>
      </c>
      <c r="BL41" s="60" t="e">
        <f>結果入力表!#REF!</f>
        <v>#REF!</v>
      </c>
      <c r="BM41" s="41" t="e">
        <f>結果入力表!#REF!</f>
        <v>#REF!</v>
      </c>
      <c r="BN41" s="41" t="e">
        <f>結果入力表!#REF!</f>
        <v>#REF!</v>
      </c>
      <c r="BO41" s="41" t="e">
        <f>結果入力表!#REF!</f>
        <v>#REF!</v>
      </c>
      <c r="BP41" s="42" t="e">
        <f>結果入力表!#REF!</f>
        <v>#REF!</v>
      </c>
      <c r="BQ41" s="40"/>
      <c r="BR41" s="80"/>
      <c r="BT41" s="5" t="e">
        <f t="shared" si="0"/>
        <v>#REF!</v>
      </c>
      <c r="BU41" s="5" t="e">
        <f t="shared" si="1"/>
        <v>#REF!</v>
      </c>
      <c r="BV41" s="5" t="e">
        <f t="shared" si="1"/>
        <v>#REF!</v>
      </c>
      <c r="BW41" s="5" t="e">
        <f t="shared" si="1"/>
        <v>#REF!</v>
      </c>
    </row>
    <row r="42" spans="1:75" ht="17.350000000000001" customHeight="1">
      <c r="A42" s="109" t="e">
        <f>結果入力表!#REF!</f>
        <v>#REF!</v>
      </c>
      <c r="B42" s="33" t="e">
        <f>結果入力表!#REF!</f>
        <v>#REF!</v>
      </c>
      <c r="C42" s="59" t="e">
        <f>結果入力表!#REF!</f>
        <v>#REF!</v>
      </c>
      <c r="D42" s="58" t="e">
        <f>結果入力表!#REF!</f>
        <v>#REF!</v>
      </c>
      <c r="E42" s="35" t="e">
        <f>結果入力表!#REF!</f>
        <v>#REF!</v>
      </c>
      <c r="F42" s="35" t="e">
        <f>結果入力表!#REF!</f>
        <v>#REF!</v>
      </c>
      <c r="G42" s="35" t="e">
        <f>結果入力表!#REF!</f>
        <v>#REF!</v>
      </c>
      <c r="H42" s="35" t="e">
        <f>結果入力表!#REF!</f>
        <v>#REF!</v>
      </c>
      <c r="I42" s="35" t="e">
        <f>結果入力表!#REF!</f>
        <v>#REF!</v>
      </c>
      <c r="J42" s="35" t="e">
        <f>結果入力表!#REF!</f>
        <v>#REF!</v>
      </c>
      <c r="K42" s="35" t="e">
        <f>結果入力表!#REF!</f>
        <v>#REF!</v>
      </c>
      <c r="L42" s="35" t="e">
        <f>結果入力表!#REF!</f>
        <v>#REF!</v>
      </c>
      <c r="M42" s="34" t="e">
        <f>結果入力表!#REF!</f>
        <v>#REF!</v>
      </c>
      <c r="N42" s="35" t="e">
        <f>結果入力表!#REF!</f>
        <v>#REF!</v>
      </c>
      <c r="O42" s="35" t="e">
        <f>結果入力表!#REF!</f>
        <v>#REF!</v>
      </c>
      <c r="P42" s="35" t="e">
        <f>結果入力表!#REF!</f>
        <v>#REF!</v>
      </c>
      <c r="Q42" s="35" t="e">
        <f>結果入力表!#REF!</f>
        <v>#REF!</v>
      </c>
      <c r="R42" s="35" t="e">
        <f>結果入力表!#REF!</f>
        <v>#REF!</v>
      </c>
      <c r="S42" s="35" t="e">
        <f>結果入力表!#REF!</f>
        <v>#REF!</v>
      </c>
      <c r="T42" s="35" t="e">
        <f>結果入力表!#REF!</f>
        <v>#REF!</v>
      </c>
      <c r="U42" s="35" t="e">
        <f>結果入力表!#REF!</f>
        <v>#REF!</v>
      </c>
      <c r="V42" s="34" t="e">
        <f>結果入力表!#REF!</f>
        <v>#REF!</v>
      </c>
      <c r="W42" s="35" t="e">
        <f>結果入力表!#REF!</f>
        <v>#REF!</v>
      </c>
      <c r="X42" s="35" t="e">
        <f>結果入力表!#REF!</f>
        <v>#REF!</v>
      </c>
      <c r="Y42" s="36" t="e">
        <f>結果入力表!#REF!</f>
        <v>#REF!</v>
      </c>
      <c r="Z42" s="36" t="e">
        <f>結果入力表!#REF!</f>
        <v>#REF!</v>
      </c>
      <c r="AA42" s="34" t="e">
        <f>結果入力表!#REF!</f>
        <v>#REF!</v>
      </c>
      <c r="AB42" s="35" t="e">
        <f>結果入力表!#REF!</f>
        <v>#REF!</v>
      </c>
      <c r="AC42" s="35" t="e">
        <f>結果入力表!#REF!</f>
        <v>#REF!</v>
      </c>
      <c r="AD42" s="35" t="e">
        <f>結果入力表!#REF!</f>
        <v>#REF!</v>
      </c>
      <c r="AE42" s="35" t="e">
        <f>結果入力表!#REF!</f>
        <v>#REF!</v>
      </c>
      <c r="AF42" s="35" t="e">
        <f>結果入力表!#REF!</f>
        <v>#REF!</v>
      </c>
      <c r="AG42" s="35" t="e">
        <f>結果入力表!#REF!</f>
        <v>#REF!</v>
      </c>
      <c r="AH42" s="35" t="e">
        <f>結果入力表!#REF!</f>
        <v>#REF!</v>
      </c>
      <c r="AI42" s="35" t="e">
        <f>結果入力表!#REF!</f>
        <v>#REF!</v>
      </c>
      <c r="AJ42" s="35" t="e">
        <f>結果入力表!#REF!</f>
        <v>#REF!</v>
      </c>
      <c r="AK42" s="36" t="e">
        <f>結果入力表!#REF!</f>
        <v>#REF!</v>
      </c>
      <c r="AL42" s="34" t="e">
        <f>結果入力表!#REF!</f>
        <v>#REF!</v>
      </c>
      <c r="AM42" s="35" t="e">
        <f>結果入力表!#REF!</f>
        <v>#REF!</v>
      </c>
      <c r="AN42" s="35" t="e">
        <f>結果入力表!#REF!</f>
        <v>#REF!</v>
      </c>
      <c r="AO42" s="35" t="e">
        <f>結果入力表!#REF!</f>
        <v>#REF!</v>
      </c>
      <c r="AP42" s="35" t="e">
        <f>結果入力表!#REF!</f>
        <v>#REF!</v>
      </c>
      <c r="AQ42" s="35" t="e">
        <f>結果入力表!#REF!</f>
        <v>#REF!</v>
      </c>
      <c r="AR42" s="35" t="e">
        <f>結果入力表!#REF!</f>
        <v>#REF!</v>
      </c>
      <c r="AS42" s="37" t="e">
        <f>結果入力表!#REF!</f>
        <v>#REF!</v>
      </c>
      <c r="AT42" s="34" t="e">
        <f>結果入力表!#REF!</f>
        <v>#REF!</v>
      </c>
      <c r="AU42" s="35" t="e">
        <f>結果入力表!#REF!</f>
        <v>#REF!</v>
      </c>
      <c r="AV42" s="35" t="e">
        <f>結果入力表!#REF!</f>
        <v>#REF!</v>
      </c>
      <c r="AW42" s="35" t="e">
        <f>結果入力表!#REF!</f>
        <v>#REF!</v>
      </c>
      <c r="AX42" s="35" t="e">
        <f>結果入力表!#REF!</f>
        <v>#REF!</v>
      </c>
      <c r="AY42" s="35" t="e">
        <f>結果入力表!#REF!</f>
        <v>#REF!</v>
      </c>
      <c r="AZ42" s="35" t="e">
        <f>結果入力表!#REF!</f>
        <v>#REF!</v>
      </c>
      <c r="BA42" s="35" t="e">
        <f>結果入力表!#REF!</f>
        <v>#REF!</v>
      </c>
      <c r="BB42" s="35" t="e">
        <f>結果入力表!#REF!</f>
        <v>#REF!</v>
      </c>
      <c r="BC42" s="35" t="e">
        <f>結果入力表!#REF!</f>
        <v>#REF!</v>
      </c>
      <c r="BD42" s="35" t="e">
        <f>結果入力表!#REF!</f>
        <v>#REF!</v>
      </c>
      <c r="BE42" s="35" t="e">
        <f>結果入力表!#REF!</f>
        <v>#REF!</v>
      </c>
      <c r="BF42" s="35" t="e">
        <f>結果入力表!#REF!</f>
        <v>#REF!</v>
      </c>
      <c r="BG42" s="35" t="e">
        <f>結果入力表!#REF!</f>
        <v>#REF!</v>
      </c>
      <c r="BH42" s="35" t="e">
        <f>結果入力表!#REF!</f>
        <v>#REF!</v>
      </c>
      <c r="BI42" s="37" t="e">
        <f>結果入力表!#REF!</f>
        <v>#REF!</v>
      </c>
      <c r="BJ42" s="35" t="e">
        <f>結果入力表!#REF!</f>
        <v>#REF!</v>
      </c>
      <c r="BK42" s="40" t="e">
        <f>結果入力表!#REF!</f>
        <v>#REF!</v>
      </c>
      <c r="BL42" s="60" t="e">
        <f>結果入力表!#REF!</f>
        <v>#REF!</v>
      </c>
      <c r="BM42" s="41" t="e">
        <f>結果入力表!#REF!</f>
        <v>#REF!</v>
      </c>
      <c r="BN42" s="41" t="e">
        <f>結果入力表!#REF!</f>
        <v>#REF!</v>
      </c>
      <c r="BO42" s="41" t="e">
        <f>結果入力表!#REF!</f>
        <v>#REF!</v>
      </c>
      <c r="BP42" s="42" t="e">
        <f>結果入力表!#REF!</f>
        <v>#REF!</v>
      </c>
      <c r="BQ42" s="40"/>
      <c r="BR42" s="80"/>
      <c r="BT42" s="5" t="e">
        <f t="shared" si="0"/>
        <v>#REF!</v>
      </c>
      <c r="BU42" s="5" t="e">
        <f t="shared" si="1"/>
        <v>#REF!</v>
      </c>
      <c r="BV42" s="5" t="e">
        <f t="shared" si="1"/>
        <v>#REF!</v>
      </c>
      <c r="BW42" s="5" t="e">
        <f t="shared" si="1"/>
        <v>#REF!</v>
      </c>
    </row>
    <row r="43" spans="1:75" ht="17.350000000000001" customHeight="1">
      <c r="A43" s="109" t="e">
        <f>結果入力表!#REF!</f>
        <v>#REF!</v>
      </c>
      <c r="B43" s="33" t="e">
        <f>結果入力表!#REF!</f>
        <v>#REF!</v>
      </c>
      <c r="C43" s="43" t="e">
        <f>結果入力表!#REF!</f>
        <v>#REF!</v>
      </c>
      <c r="D43" s="58" t="e">
        <f>結果入力表!#REF!</f>
        <v>#REF!</v>
      </c>
      <c r="E43" s="35" t="e">
        <f>結果入力表!#REF!</f>
        <v>#REF!</v>
      </c>
      <c r="F43" s="35" t="e">
        <f>結果入力表!#REF!</f>
        <v>#REF!</v>
      </c>
      <c r="G43" s="35" t="e">
        <f>結果入力表!#REF!</f>
        <v>#REF!</v>
      </c>
      <c r="H43" s="35" t="e">
        <f>結果入力表!#REF!</f>
        <v>#REF!</v>
      </c>
      <c r="I43" s="35" t="e">
        <f>結果入力表!#REF!</f>
        <v>#REF!</v>
      </c>
      <c r="J43" s="35" t="e">
        <f>結果入力表!#REF!</f>
        <v>#REF!</v>
      </c>
      <c r="K43" s="35" t="e">
        <f>結果入力表!#REF!</f>
        <v>#REF!</v>
      </c>
      <c r="L43" s="35" t="e">
        <f>結果入力表!#REF!</f>
        <v>#REF!</v>
      </c>
      <c r="M43" s="34" t="e">
        <f>結果入力表!#REF!</f>
        <v>#REF!</v>
      </c>
      <c r="N43" s="35" t="e">
        <f>結果入力表!#REF!</f>
        <v>#REF!</v>
      </c>
      <c r="O43" s="35" t="e">
        <f>結果入力表!#REF!</f>
        <v>#REF!</v>
      </c>
      <c r="P43" s="35" t="e">
        <f>結果入力表!#REF!</f>
        <v>#REF!</v>
      </c>
      <c r="Q43" s="35" t="e">
        <f>結果入力表!#REF!</f>
        <v>#REF!</v>
      </c>
      <c r="R43" s="35" t="e">
        <f>結果入力表!#REF!</f>
        <v>#REF!</v>
      </c>
      <c r="S43" s="35" t="e">
        <f>結果入力表!#REF!</f>
        <v>#REF!</v>
      </c>
      <c r="T43" s="35" t="e">
        <f>結果入力表!#REF!</f>
        <v>#REF!</v>
      </c>
      <c r="U43" s="35" t="e">
        <f>結果入力表!#REF!</f>
        <v>#REF!</v>
      </c>
      <c r="V43" s="34" t="e">
        <f>結果入力表!#REF!</f>
        <v>#REF!</v>
      </c>
      <c r="W43" s="35" t="e">
        <f>結果入力表!#REF!</f>
        <v>#REF!</v>
      </c>
      <c r="X43" s="35" t="e">
        <f>結果入力表!#REF!</f>
        <v>#REF!</v>
      </c>
      <c r="Y43" s="36" t="e">
        <f>結果入力表!#REF!</f>
        <v>#REF!</v>
      </c>
      <c r="Z43" s="36" t="e">
        <f>結果入力表!#REF!</f>
        <v>#REF!</v>
      </c>
      <c r="AA43" s="34" t="e">
        <f>結果入力表!#REF!</f>
        <v>#REF!</v>
      </c>
      <c r="AB43" s="35" t="e">
        <f>結果入力表!#REF!</f>
        <v>#REF!</v>
      </c>
      <c r="AC43" s="35" t="e">
        <f>結果入力表!#REF!</f>
        <v>#REF!</v>
      </c>
      <c r="AD43" s="35" t="e">
        <f>結果入力表!#REF!</f>
        <v>#REF!</v>
      </c>
      <c r="AE43" s="35" t="e">
        <f>結果入力表!#REF!</f>
        <v>#REF!</v>
      </c>
      <c r="AF43" s="35" t="e">
        <f>結果入力表!#REF!</f>
        <v>#REF!</v>
      </c>
      <c r="AG43" s="35" t="e">
        <f>結果入力表!#REF!</f>
        <v>#REF!</v>
      </c>
      <c r="AH43" s="35" t="e">
        <f>結果入力表!#REF!</f>
        <v>#REF!</v>
      </c>
      <c r="AI43" s="35" t="e">
        <f>結果入力表!#REF!</f>
        <v>#REF!</v>
      </c>
      <c r="AJ43" s="35" t="e">
        <f>結果入力表!#REF!</f>
        <v>#REF!</v>
      </c>
      <c r="AK43" s="36" t="e">
        <f>結果入力表!#REF!</f>
        <v>#REF!</v>
      </c>
      <c r="AL43" s="34" t="e">
        <f>結果入力表!#REF!</f>
        <v>#REF!</v>
      </c>
      <c r="AM43" s="35" t="e">
        <f>結果入力表!#REF!</f>
        <v>#REF!</v>
      </c>
      <c r="AN43" s="35" t="e">
        <f>結果入力表!#REF!</f>
        <v>#REF!</v>
      </c>
      <c r="AO43" s="35" t="e">
        <f>結果入力表!#REF!</f>
        <v>#REF!</v>
      </c>
      <c r="AP43" s="35" t="e">
        <f>結果入力表!#REF!</f>
        <v>#REF!</v>
      </c>
      <c r="AQ43" s="35" t="e">
        <f>結果入力表!#REF!</f>
        <v>#REF!</v>
      </c>
      <c r="AR43" s="35" t="e">
        <f>結果入力表!#REF!</f>
        <v>#REF!</v>
      </c>
      <c r="AS43" s="37" t="e">
        <f>結果入力表!#REF!</f>
        <v>#REF!</v>
      </c>
      <c r="AT43" s="34" t="e">
        <f>結果入力表!#REF!</f>
        <v>#REF!</v>
      </c>
      <c r="AU43" s="35" t="e">
        <f>結果入力表!#REF!</f>
        <v>#REF!</v>
      </c>
      <c r="AV43" s="35" t="e">
        <f>結果入力表!#REF!</f>
        <v>#REF!</v>
      </c>
      <c r="AW43" s="35" t="e">
        <f>結果入力表!#REF!</f>
        <v>#REF!</v>
      </c>
      <c r="AX43" s="35" t="e">
        <f>結果入力表!#REF!</f>
        <v>#REF!</v>
      </c>
      <c r="AY43" s="35" t="e">
        <f>結果入力表!#REF!</f>
        <v>#REF!</v>
      </c>
      <c r="AZ43" s="35" t="e">
        <f>結果入力表!#REF!</f>
        <v>#REF!</v>
      </c>
      <c r="BA43" s="35" t="e">
        <f>結果入力表!#REF!</f>
        <v>#REF!</v>
      </c>
      <c r="BB43" s="35" t="e">
        <f>結果入力表!#REF!</f>
        <v>#REF!</v>
      </c>
      <c r="BC43" s="35" t="e">
        <f>結果入力表!#REF!</f>
        <v>#REF!</v>
      </c>
      <c r="BD43" s="35" t="e">
        <f>結果入力表!#REF!</f>
        <v>#REF!</v>
      </c>
      <c r="BE43" s="35" t="e">
        <f>結果入力表!#REF!</f>
        <v>#REF!</v>
      </c>
      <c r="BF43" s="35" t="e">
        <f>結果入力表!#REF!</f>
        <v>#REF!</v>
      </c>
      <c r="BG43" s="35" t="e">
        <f>結果入力表!#REF!</f>
        <v>#REF!</v>
      </c>
      <c r="BH43" s="35" t="e">
        <f>結果入力表!#REF!</f>
        <v>#REF!</v>
      </c>
      <c r="BI43" s="37" t="e">
        <f>結果入力表!#REF!</f>
        <v>#REF!</v>
      </c>
      <c r="BJ43" s="35" t="e">
        <f>結果入力表!#REF!</f>
        <v>#REF!</v>
      </c>
      <c r="BK43" s="40" t="e">
        <f>結果入力表!#REF!</f>
        <v>#REF!</v>
      </c>
      <c r="BL43" s="60" t="e">
        <f>結果入力表!#REF!</f>
        <v>#REF!</v>
      </c>
      <c r="BM43" s="41" t="e">
        <f>結果入力表!#REF!</f>
        <v>#REF!</v>
      </c>
      <c r="BN43" s="41" t="e">
        <f>結果入力表!#REF!</f>
        <v>#REF!</v>
      </c>
      <c r="BO43" s="41" t="e">
        <f>結果入力表!#REF!</f>
        <v>#REF!</v>
      </c>
      <c r="BP43" s="42" t="e">
        <f>結果入力表!#REF!</f>
        <v>#REF!</v>
      </c>
      <c r="BQ43" s="40"/>
      <c r="BR43" s="80"/>
      <c r="BT43" s="5" t="e">
        <f t="shared" si="0"/>
        <v>#REF!</v>
      </c>
      <c r="BU43" s="5" t="e">
        <f t="shared" si="1"/>
        <v>#REF!</v>
      </c>
      <c r="BV43" s="5" t="e">
        <f t="shared" si="1"/>
        <v>#REF!</v>
      </c>
      <c r="BW43" s="5" t="e">
        <f t="shared" si="1"/>
        <v>#REF!</v>
      </c>
    </row>
    <row r="44" spans="1:75" ht="17.350000000000001" customHeight="1">
      <c r="A44" s="109" t="e">
        <f>結果入力表!#REF!</f>
        <v>#REF!</v>
      </c>
      <c r="B44" s="33" t="e">
        <f>結果入力表!#REF!</f>
        <v>#REF!</v>
      </c>
      <c r="C44" s="59" t="e">
        <f>結果入力表!#REF!</f>
        <v>#REF!</v>
      </c>
      <c r="D44" s="58" t="e">
        <f>結果入力表!#REF!</f>
        <v>#REF!</v>
      </c>
      <c r="E44" s="35" t="e">
        <f>結果入力表!#REF!</f>
        <v>#REF!</v>
      </c>
      <c r="F44" s="35" t="e">
        <f>結果入力表!#REF!</f>
        <v>#REF!</v>
      </c>
      <c r="G44" s="35" t="e">
        <f>結果入力表!#REF!</f>
        <v>#REF!</v>
      </c>
      <c r="H44" s="35" t="e">
        <f>結果入力表!#REF!</f>
        <v>#REF!</v>
      </c>
      <c r="I44" s="35" t="e">
        <f>結果入力表!#REF!</f>
        <v>#REF!</v>
      </c>
      <c r="J44" s="35" t="e">
        <f>結果入力表!#REF!</f>
        <v>#REF!</v>
      </c>
      <c r="K44" s="35" t="e">
        <f>結果入力表!#REF!</f>
        <v>#REF!</v>
      </c>
      <c r="L44" s="35" t="e">
        <f>結果入力表!#REF!</f>
        <v>#REF!</v>
      </c>
      <c r="M44" s="34" t="e">
        <f>結果入力表!#REF!</f>
        <v>#REF!</v>
      </c>
      <c r="N44" s="35" t="e">
        <f>結果入力表!#REF!</f>
        <v>#REF!</v>
      </c>
      <c r="O44" s="35" t="e">
        <f>結果入力表!#REF!</f>
        <v>#REF!</v>
      </c>
      <c r="P44" s="35" t="e">
        <f>結果入力表!#REF!</f>
        <v>#REF!</v>
      </c>
      <c r="Q44" s="35" t="e">
        <f>結果入力表!#REF!</f>
        <v>#REF!</v>
      </c>
      <c r="R44" s="35" t="e">
        <f>結果入力表!#REF!</f>
        <v>#REF!</v>
      </c>
      <c r="S44" s="35" t="e">
        <f>結果入力表!#REF!</f>
        <v>#REF!</v>
      </c>
      <c r="T44" s="35" t="e">
        <f>結果入力表!#REF!</f>
        <v>#REF!</v>
      </c>
      <c r="U44" s="35" t="e">
        <f>結果入力表!#REF!</f>
        <v>#REF!</v>
      </c>
      <c r="V44" s="34" t="e">
        <f>結果入力表!#REF!</f>
        <v>#REF!</v>
      </c>
      <c r="W44" s="35" t="e">
        <f>結果入力表!#REF!</f>
        <v>#REF!</v>
      </c>
      <c r="X44" s="35" t="e">
        <f>結果入力表!#REF!</f>
        <v>#REF!</v>
      </c>
      <c r="Y44" s="36" t="e">
        <f>結果入力表!#REF!</f>
        <v>#REF!</v>
      </c>
      <c r="Z44" s="36" t="e">
        <f>結果入力表!#REF!</f>
        <v>#REF!</v>
      </c>
      <c r="AA44" s="34" t="e">
        <f>結果入力表!#REF!</f>
        <v>#REF!</v>
      </c>
      <c r="AB44" s="35" t="e">
        <f>結果入力表!#REF!</f>
        <v>#REF!</v>
      </c>
      <c r="AC44" s="35" t="e">
        <f>結果入力表!#REF!</f>
        <v>#REF!</v>
      </c>
      <c r="AD44" s="35" t="e">
        <f>結果入力表!#REF!</f>
        <v>#REF!</v>
      </c>
      <c r="AE44" s="35" t="e">
        <f>結果入力表!#REF!</f>
        <v>#REF!</v>
      </c>
      <c r="AF44" s="35" t="e">
        <f>結果入力表!#REF!</f>
        <v>#REF!</v>
      </c>
      <c r="AG44" s="35" t="e">
        <f>結果入力表!#REF!</f>
        <v>#REF!</v>
      </c>
      <c r="AH44" s="35" t="e">
        <f>結果入力表!#REF!</f>
        <v>#REF!</v>
      </c>
      <c r="AI44" s="35" t="e">
        <f>結果入力表!#REF!</f>
        <v>#REF!</v>
      </c>
      <c r="AJ44" s="35" t="e">
        <f>結果入力表!#REF!</f>
        <v>#REF!</v>
      </c>
      <c r="AK44" s="36" t="e">
        <f>結果入力表!#REF!</f>
        <v>#REF!</v>
      </c>
      <c r="AL44" s="34" t="e">
        <f>結果入力表!#REF!</f>
        <v>#REF!</v>
      </c>
      <c r="AM44" s="35" t="e">
        <f>結果入力表!#REF!</f>
        <v>#REF!</v>
      </c>
      <c r="AN44" s="35" t="e">
        <f>結果入力表!#REF!</f>
        <v>#REF!</v>
      </c>
      <c r="AO44" s="35" t="e">
        <f>結果入力表!#REF!</f>
        <v>#REF!</v>
      </c>
      <c r="AP44" s="35" t="e">
        <f>結果入力表!#REF!</f>
        <v>#REF!</v>
      </c>
      <c r="AQ44" s="35" t="e">
        <f>結果入力表!#REF!</f>
        <v>#REF!</v>
      </c>
      <c r="AR44" s="35" t="e">
        <f>結果入力表!#REF!</f>
        <v>#REF!</v>
      </c>
      <c r="AS44" s="37" t="e">
        <f>結果入力表!#REF!</f>
        <v>#REF!</v>
      </c>
      <c r="AT44" s="34" t="e">
        <f>結果入力表!#REF!</f>
        <v>#REF!</v>
      </c>
      <c r="AU44" s="35" t="e">
        <f>結果入力表!#REF!</f>
        <v>#REF!</v>
      </c>
      <c r="AV44" s="35" t="e">
        <f>結果入力表!#REF!</f>
        <v>#REF!</v>
      </c>
      <c r="AW44" s="35" t="e">
        <f>結果入力表!#REF!</f>
        <v>#REF!</v>
      </c>
      <c r="AX44" s="35" t="e">
        <f>結果入力表!#REF!</f>
        <v>#REF!</v>
      </c>
      <c r="AY44" s="35" t="e">
        <f>結果入力表!#REF!</f>
        <v>#REF!</v>
      </c>
      <c r="AZ44" s="35" t="e">
        <f>結果入力表!#REF!</f>
        <v>#REF!</v>
      </c>
      <c r="BA44" s="35" t="e">
        <f>結果入力表!#REF!</f>
        <v>#REF!</v>
      </c>
      <c r="BB44" s="35" t="e">
        <f>結果入力表!#REF!</f>
        <v>#REF!</v>
      </c>
      <c r="BC44" s="35" t="e">
        <f>結果入力表!#REF!</f>
        <v>#REF!</v>
      </c>
      <c r="BD44" s="35" t="e">
        <f>結果入力表!#REF!</f>
        <v>#REF!</v>
      </c>
      <c r="BE44" s="35" t="e">
        <f>結果入力表!#REF!</f>
        <v>#REF!</v>
      </c>
      <c r="BF44" s="35" t="e">
        <f>結果入力表!#REF!</f>
        <v>#REF!</v>
      </c>
      <c r="BG44" s="35" t="e">
        <f>結果入力表!#REF!</f>
        <v>#REF!</v>
      </c>
      <c r="BH44" s="35" t="e">
        <f>結果入力表!#REF!</f>
        <v>#REF!</v>
      </c>
      <c r="BI44" s="37" t="e">
        <f>結果入力表!#REF!</f>
        <v>#REF!</v>
      </c>
      <c r="BJ44" s="35" t="e">
        <f>結果入力表!#REF!</f>
        <v>#REF!</v>
      </c>
      <c r="BK44" s="40" t="e">
        <f>結果入力表!#REF!</f>
        <v>#REF!</v>
      </c>
      <c r="BL44" s="60" t="e">
        <f>結果入力表!#REF!</f>
        <v>#REF!</v>
      </c>
      <c r="BM44" s="41" t="e">
        <f>結果入力表!#REF!</f>
        <v>#REF!</v>
      </c>
      <c r="BN44" s="41" t="e">
        <f>結果入力表!#REF!</f>
        <v>#REF!</v>
      </c>
      <c r="BO44" s="41" t="e">
        <f>結果入力表!#REF!</f>
        <v>#REF!</v>
      </c>
      <c r="BP44" s="42" t="e">
        <f>結果入力表!#REF!</f>
        <v>#REF!</v>
      </c>
      <c r="BQ44" s="40"/>
      <c r="BR44" s="80"/>
      <c r="BT44" s="5" t="e">
        <f t="shared" si="0"/>
        <v>#REF!</v>
      </c>
      <c r="BU44" s="5" t="e">
        <f t="shared" si="1"/>
        <v>#REF!</v>
      </c>
      <c r="BV44" s="5" t="e">
        <f t="shared" si="1"/>
        <v>#REF!</v>
      </c>
      <c r="BW44" s="5" t="e">
        <f t="shared" si="1"/>
        <v>#REF!</v>
      </c>
    </row>
    <row r="45" spans="1:75" ht="17.350000000000001" customHeight="1">
      <c r="A45" s="109" t="e">
        <f>結果入力表!#REF!</f>
        <v>#REF!</v>
      </c>
      <c r="B45" s="33" t="e">
        <f>結果入力表!#REF!</f>
        <v>#REF!</v>
      </c>
      <c r="C45" s="59" t="e">
        <f>結果入力表!#REF!</f>
        <v>#REF!</v>
      </c>
      <c r="D45" s="58" t="e">
        <f>結果入力表!#REF!</f>
        <v>#REF!</v>
      </c>
      <c r="E45" s="35" t="e">
        <f>結果入力表!#REF!</f>
        <v>#REF!</v>
      </c>
      <c r="F45" s="35" t="e">
        <f>結果入力表!#REF!</f>
        <v>#REF!</v>
      </c>
      <c r="G45" s="35" t="e">
        <f>結果入力表!#REF!</f>
        <v>#REF!</v>
      </c>
      <c r="H45" s="35" t="e">
        <f>結果入力表!#REF!</f>
        <v>#REF!</v>
      </c>
      <c r="I45" s="35" t="e">
        <f>結果入力表!#REF!</f>
        <v>#REF!</v>
      </c>
      <c r="J45" s="35" t="e">
        <f>結果入力表!#REF!</f>
        <v>#REF!</v>
      </c>
      <c r="K45" s="35" t="e">
        <f>結果入力表!#REF!</f>
        <v>#REF!</v>
      </c>
      <c r="L45" s="35" t="e">
        <f>結果入力表!#REF!</f>
        <v>#REF!</v>
      </c>
      <c r="M45" s="34" t="e">
        <f>結果入力表!#REF!</f>
        <v>#REF!</v>
      </c>
      <c r="N45" s="35" t="e">
        <f>結果入力表!#REF!</f>
        <v>#REF!</v>
      </c>
      <c r="O45" s="35" t="e">
        <f>結果入力表!#REF!</f>
        <v>#REF!</v>
      </c>
      <c r="P45" s="35" t="e">
        <f>結果入力表!#REF!</f>
        <v>#REF!</v>
      </c>
      <c r="Q45" s="35" t="e">
        <f>結果入力表!#REF!</f>
        <v>#REF!</v>
      </c>
      <c r="R45" s="35" t="e">
        <f>結果入力表!#REF!</f>
        <v>#REF!</v>
      </c>
      <c r="S45" s="35" t="e">
        <f>結果入力表!#REF!</f>
        <v>#REF!</v>
      </c>
      <c r="T45" s="35" t="e">
        <f>結果入力表!#REF!</f>
        <v>#REF!</v>
      </c>
      <c r="U45" s="35" t="e">
        <f>結果入力表!#REF!</f>
        <v>#REF!</v>
      </c>
      <c r="V45" s="34" t="e">
        <f>結果入力表!#REF!</f>
        <v>#REF!</v>
      </c>
      <c r="W45" s="35" t="e">
        <f>結果入力表!#REF!</f>
        <v>#REF!</v>
      </c>
      <c r="X45" s="35" t="e">
        <f>結果入力表!#REF!</f>
        <v>#REF!</v>
      </c>
      <c r="Y45" s="36" t="e">
        <f>結果入力表!#REF!</f>
        <v>#REF!</v>
      </c>
      <c r="Z45" s="36" t="e">
        <f>結果入力表!#REF!</f>
        <v>#REF!</v>
      </c>
      <c r="AA45" s="34" t="e">
        <f>結果入力表!#REF!</f>
        <v>#REF!</v>
      </c>
      <c r="AB45" s="35" t="e">
        <f>結果入力表!#REF!</f>
        <v>#REF!</v>
      </c>
      <c r="AC45" s="35" t="e">
        <f>結果入力表!#REF!</f>
        <v>#REF!</v>
      </c>
      <c r="AD45" s="35" t="e">
        <f>結果入力表!#REF!</f>
        <v>#REF!</v>
      </c>
      <c r="AE45" s="35" t="e">
        <f>結果入力表!#REF!</f>
        <v>#REF!</v>
      </c>
      <c r="AF45" s="35" t="e">
        <f>結果入力表!#REF!</f>
        <v>#REF!</v>
      </c>
      <c r="AG45" s="35" t="e">
        <f>結果入力表!#REF!</f>
        <v>#REF!</v>
      </c>
      <c r="AH45" s="35" t="e">
        <f>結果入力表!#REF!</f>
        <v>#REF!</v>
      </c>
      <c r="AI45" s="35" t="e">
        <f>結果入力表!#REF!</f>
        <v>#REF!</v>
      </c>
      <c r="AJ45" s="35" t="e">
        <f>結果入力表!#REF!</f>
        <v>#REF!</v>
      </c>
      <c r="AK45" s="36" t="e">
        <f>結果入力表!#REF!</f>
        <v>#REF!</v>
      </c>
      <c r="AL45" s="34" t="e">
        <f>結果入力表!#REF!</f>
        <v>#REF!</v>
      </c>
      <c r="AM45" s="35" t="e">
        <f>結果入力表!#REF!</f>
        <v>#REF!</v>
      </c>
      <c r="AN45" s="35" t="e">
        <f>結果入力表!#REF!</f>
        <v>#REF!</v>
      </c>
      <c r="AO45" s="35" t="e">
        <f>結果入力表!#REF!</f>
        <v>#REF!</v>
      </c>
      <c r="AP45" s="35" t="e">
        <f>結果入力表!#REF!</f>
        <v>#REF!</v>
      </c>
      <c r="AQ45" s="35" t="e">
        <f>結果入力表!#REF!</f>
        <v>#REF!</v>
      </c>
      <c r="AR45" s="35" t="e">
        <f>結果入力表!#REF!</f>
        <v>#REF!</v>
      </c>
      <c r="AS45" s="37" t="e">
        <f>結果入力表!#REF!</f>
        <v>#REF!</v>
      </c>
      <c r="AT45" s="34" t="e">
        <f>結果入力表!#REF!</f>
        <v>#REF!</v>
      </c>
      <c r="AU45" s="35" t="e">
        <f>結果入力表!#REF!</f>
        <v>#REF!</v>
      </c>
      <c r="AV45" s="35" t="e">
        <f>結果入力表!#REF!</f>
        <v>#REF!</v>
      </c>
      <c r="AW45" s="35" t="e">
        <f>結果入力表!#REF!</f>
        <v>#REF!</v>
      </c>
      <c r="AX45" s="35" t="e">
        <f>結果入力表!#REF!</f>
        <v>#REF!</v>
      </c>
      <c r="AY45" s="35" t="e">
        <f>結果入力表!#REF!</f>
        <v>#REF!</v>
      </c>
      <c r="AZ45" s="35" t="e">
        <f>結果入力表!#REF!</f>
        <v>#REF!</v>
      </c>
      <c r="BA45" s="35" t="e">
        <f>結果入力表!#REF!</f>
        <v>#REF!</v>
      </c>
      <c r="BB45" s="35" t="e">
        <f>結果入力表!#REF!</f>
        <v>#REF!</v>
      </c>
      <c r="BC45" s="35" t="e">
        <f>結果入力表!#REF!</f>
        <v>#REF!</v>
      </c>
      <c r="BD45" s="35" t="e">
        <f>結果入力表!#REF!</f>
        <v>#REF!</v>
      </c>
      <c r="BE45" s="35" t="e">
        <f>結果入力表!#REF!</f>
        <v>#REF!</v>
      </c>
      <c r="BF45" s="35" t="e">
        <f>結果入力表!#REF!</f>
        <v>#REF!</v>
      </c>
      <c r="BG45" s="35" t="e">
        <f>結果入力表!#REF!</f>
        <v>#REF!</v>
      </c>
      <c r="BH45" s="35" t="e">
        <f>結果入力表!#REF!</f>
        <v>#REF!</v>
      </c>
      <c r="BI45" s="37" t="e">
        <f>結果入力表!#REF!</f>
        <v>#REF!</v>
      </c>
      <c r="BJ45" s="35" t="e">
        <f>結果入力表!#REF!</f>
        <v>#REF!</v>
      </c>
      <c r="BK45" s="40" t="e">
        <f>結果入力表!#REF!</f>
        <v>#REF!</v>
      </c>
      <c r="BL45" s="60" t="e">
        <f>結果入力表!#REF!</f>
        <v>#REF!</v>
      </c>
      <c r="BM45" s="41" t="e">
        <f>結果入力表!#REF!</f>
        <v>#REF!</v>
      </c>
      <c r="BN45" s="41" t="e">
        <f>結果入力表!#REF!</f>
        <v>#REF!</v>
      </c>
      <c r="BO45" s="41" t="e">
        <f>結果入力表!#REF!</f>
        <v>#REF!</v>
      </c>
      <c r="BP45" s="42" t="e">
        <f>結果入力表!#REF!</f>
        <v>#REF!</v>
      </c>
      <c r="BQ45" s="40"/>
      <c r="BR45" s="80"/>
      <c r="BT45" s="5" t="e">
        <f t="shared" si="0"/>
        <v>#REF!</v>
      </c>
      <c r="BU45" s="5" t="e">
        <f t="shared" si="1"/>
        <v>#REF!</v>
      </c>
      <c r="BV45" s="5" t="e">
        <f t="shared" si="1"/>
        <v>#REF!</v>
      </c>
      <c r="BW45" s="5" t="e">
        <f t="shared" si="1"/>
        <v>#REF!</v>
      </c>
    </row>
    <row r="46" spans="1:75" ht="17.350000000000001" customHeight="1">
      <c r="A46" s="109" t="e">
        <f>結果入力表!#REF!</f>
        <v>#REF!</v>
      </c>
      <c r="B46" s="33" t="e">
        <f>結果入力表!#REF!</f>
        <v>#REF!</v>
      </c>
      <c r="C46" s="59" t="e">
        <f>結果入力表!#REF!</f>
        <v>#REF!</v>
      </c>
      <c r="D46" s="58" t="e">
        <f>結果入力表!#REF!</f>
        <v>#REF!</v>
      </c>
      <c r="E46" s="35" t="e">
        <f>結果入力表!#REF!</f>
        <v>#REF!</v>
      </c>
      <c r="F46" s="35" t="e">
        <f>結果入力表!#REF!</f>
        <v>#REF!</v>
      </c>
      <c r="G46" s="35" t="e">
        <f>結果入力表!#REF!</f>
        <v>#REF!</v>
      </c>
      <c r="H46" s="35" t="e">
        <f>結果入力表!#REF!</f>
        <v>#REF!</v>
      </c>
      <c r="I46" s="35" t="e">
        <f>結果入力表!#REF!</f>
        <v>#REF!</v>
      </c>
      <c r="J46" s="35" t="e">
        <f>結果入力表!#REF!</f>
        <v>#REF!</v>
      </c>
      <c r="K46" s="35" t="e">
        <f>結果入力表!#REF!</f>
        <v>#REF!</v>
      </c>
      <c r="L46" s="35" t="e">
        <f>結果入力表!#REF!</f>
        <v>#REF!</v>
      </c>
      <c r="M46" s="34" t="e">
        <f>結果入力表!#REF!</f>
        <v>#REF!</v>
      </c>
      <c r="N46" s="35" t="e">
        <f>結果入力表!#REF!</f>
        <v>#REF!</v>
      </c>
      <c r="O46" s="35" t="e">
        <f>結果入力表!#REF!</f>
        <v>#REF!</v>
      </c>
      <c r="P46" s="35" t="e">
        <f>結果入力表!#REF!</f>
        <v>#REF!</v>
      </c>
      <c r="Q46" s="35" t="e">
        <f>結果入力表!#REF!</f>
        <v>#REF!</v>
      </c>
      <c r="R46" s="35" t="e">
        <f>結果入力表!#REF!</f>
        <v>#REF!</v>
      </c>
      <c r="S46" s="35" t="e">
        <f>結果入力表!#REF!</f>
        <v>#REF!</v>
      </c>
      <c r="T46" s="35" t="e">
        <f>結果入力表!#REF!</f>
        <v>#REF!</v>
      </c>
      <c r="U46" s="35" t="e">
        <f>結果入力表!#REF!</f>
        <v>#REF!</v>
      </c>
      <c r="V46" s="34" t="e">
        <f>結果入力表!#REF!</f>
        <v>#REF!</v>
      </c>
      <c r="W46" s="35" t="e">
        <f>結果入力表!#REF!</f>
        <v>#REF!</v>
      </c>
      <c r="X46" s="35" t="e">
        <f>結果入力表!#REF!</f>
        <v>#REF!</v>
      </c>
      <c r="Y46" s="36" t="e">
        <f>結果入力表!#REF!</f>
        <v>#REF!</v>
      </c>
      <c r="Z46" s="36" t="e">
        <f>結果入力表!#REF!</f>
        <v>#REF!</v>
      </c>
      <c r="AA46" s="34" t="e">
        <f>結果入力表!#REF!</f>
        <v>#REF!</v>
      </c>
      <c r="AB46" s="35" t="e">
        <f>結果入力表!#REF!</f>
        <v>#REF!</v>
      </c>
      <c r="AC46" s="35" t="e">
        <f>結果入力表!#REF!</f>
        <v>#REF!</v>
      </c>
      <c r="AD46" s="35" t="e">
        <f>結果入力表!#REF!</f>
        <v>#REF!</v>
      </c>
      <c r="AE46" s="35" t="e">
        <f>結果入力表!#REF!</f>
        <v>#REF!</v>
      </c>
      <c r="AF46" s="35" t="e">
        <f>結果入力表!#REF!</f>
        <v>#REF!</v>
      </c>
      <c r="AG46" s="35" t="e">
        <f>結果入力表!#REF!</f>
        <v>#REF!</v>
      </c>
      <c r="AH46" s="35" t="e">
        <f>結果入力表!#REF!</f>
        <v>#REF!</v>
      </c>
      <c r="AI46" s="35" t="e">
        <f>結果入力表!#REF!</f>
        <v>#REF!</v>
      </c>
      <c r="AJ46" s="35" t="e">
        <f>結果入力表!#REF!</f>
        <v>#REF!</v>
      </c>
      <c r="AK46" s="36" t="e">
        <f>結果入力表!#REF!</f>
        <v>#REF!</v>
      </c>
      <c r="AL46" s="34" t="e">
        <f>結果入力表!#REF!</f>
        <v>#REF!</v>
      </c>
      <c r="AM46" s="35" t="e">
        <f>結果入力表!#REF!</f>
        <v>#REF!</v>
      </c>
      <c r="AN46" s="35" t="e">
        <f>結果入力表!#REF!</f>
        <v>#REF!</v>
      </c>
      <c r="AO46" s="35" t="e">
        <f>結果入力表!#REF!</f>
        <v>#REF!</v>
      </c>
      <c r="AP46" s="35" t="e">
        <f>結果入力表!#REF!</f>
        <v>#REF!</v>
      </c>
      <c r="AQ46" s="35" t="e">
        <f>結果入力表!#REF!</f>
        <v>#REF!</v>
      </c>
      <c r="AR46" s="35" t="e">
        <f>結果入力表!#REF!</f>
        <v>#REF!</v>
      </c>
      <c r="AS46" s="37" t="e">
        <f>結果入力表!#REF!</f>
        <v>#REF!</v>
      </c>
      <c r="AT46" s="34" t="e">
        <f>結果入力表!#REF!</f>
        <v>#REF!</v>
      </c>
      <c r="AU46" s="35" t="e">
        <f>結果入力表!#REF!</f>
        <v>#REF!</v>
      </c>
      <c r="AV46" s="35" t="e">
        <f>結果入力表!#REF!</f>
        <v>#REF!</v>
      </c>
      <c r="AW46" s="35" t="e">
        <f>結果入力表!#REF!</f>
        <v>#REF!</v>
      </c>
      <c r="AX46" s="35" t="e">
        <f>結果入力表!#REF!</f>
        <v>#REF!</v>
      </c>
      <c r="AY46" s="35" t="e">
        <f>結果入力表!#REF!</f>
        <v>#REF!</v>
      </c>
      <c r="AZ46" s="35" t="e">
        <f>結果入力表!#REF!</f>
        <v>#REF!</v>
      </c>
      <c r="BA46" s="35" t="e">
        <f>結果入力表!#REF!</f>
        <v>#REF!</v>
      </c>
      <c r="BB46" s="35" t="e">
        <f>結果入力表!#REF!</f>
        <v>#REF!</v>
      </c>
      <c r="BC46" s="35" t="e">
        <f>結果入力表!#REF!</f>
        <v>#REF!</v>
      </c>
      <c r="BD46" s="35" t="e">
        <f>結果入力表!#REF!</f>
        <v>#REF!</v>
      </c>
      <c r="BE46" s="35" t="e">
        <f>結果入力表!#REF!</f>
        <v>#REF!</v>
      </c>
      <c r="BF46" s="35" t="e">
        <f>結果入力表!#REF!</f>
        <v>#REF!</v>
      </c>
      <c r="BG46" s="35" t="e">
        <f>結果入力表!#REF!</f>
        <v>#REF!</v>
      </c>
      <c r="BH46" s="35" t="e">
        <f>結果入力表!#REF!</f>
        <v>#REF!</v>
      </c>
      <c r="BI46" s="37" t="e">
        <f>結果入力表!#REF!</f>
        <v>#REF!</v>
      </c>
      <c r="BJ46" s="35" t="e">
        <f>結果入力表!#REF!</f>
        <v>#REF!</v>
      </c>
      <c r="BK46" s="40" t="e">
        <f>結果入力表!#REF!</f>
        <v>#REF!</v>
      </c>
      <c r="BL46" s="60" t="e">
        <f>結果入力表!#REF!</f>
        <v>#REF!</v>
      </c>
      <c r="BM46" s="41" t="e">
        <f>結果入力表!#REF!</f>
        <v>#REF!</v>
      </c>
      <c r="BN46" s="41" t="e">
        <f>結果入力表!#REF!</f>
        <v>#REF!</v>
      </c>
      <c r="BO46" s="41" t="e">
        <f>結果入力表!#REF!</f>
        <v>#REF!</v>
      </c>
      <c r="BP46" s="42" t="e">
        <f>結果入力表!#REF!</f>
        <v>#REF!</v>
      </c>
      <c r="BQ46" s="40"/>
      <c r="BR46" s="80"/>
      <c r="BT46" s="5" t="e">
        <f t="shared" si="0"/>
        <v>#REF!</v>
      </c>
      <c r="BU46" s="5" t="e">
        <f t="shared" si="1"/>
        <v>#REF!</v>
      </c>
      <c r="BV46" s="5" t="e">
        <f t="shared" si="1"/>
        <v>#REF!</v>
      </c>
      <c r="BW46" s="5" t="e">
        <f t="shared" si="1"/>
        <v>#REF!</v>
      </c>
    </row>
    <row r="47" spans="1:75" ht="17.350000000000001" customHeight="1">
      <c r="A47" s="109" t="e">
        <f>結果入力表!#REF!</f>
        <v>#REF!</v>
      </c>
      <c r="B47" s="33" t="e">
        <f>結果入力表!#REF!</f>
        <v>#REF!</v>
      </c>
      <c r="C47" s="59" t="e">
        <f>結果入力表!#REF!</f>
        <v>#REF!</v>
      </c>
      <c r="D47" s="58" t="e">
        <f>結果入力表!#REF!</f>
        <v>#REF!</v>
      </c>
      <c r="E47" s="35" t="e">
        <f>結果入力表!#REF!</f>
        <v>#REF!</v>
      </c>
      <c r="F47" s="35" t="e">
        <f>結果入力表!#REF!</f>
        <v>#REF!</v>
      </c>
      <c r="G47" s="35" t="e">
        <f>結果入力表!#REF!</f>
        <v>#REF!</v>
      </c>
      <c r="H47" s="35" t="e">
        <f>結果入力表!#REF!</f>
        <v>#REF!</v>
      </c>
      <c r="I47" s="35" t="e">
        <f>結果入力表!#REF!</f>
        <v>#REF!</v>
      </c>
      <c r="J47" s="35" t="e">
        <f>結果入力表!#REF!</f>
        <v>#REF!</v>
      </c>
      <c r="K47" s="35" t="e">
        <f>結果入力表!#REF!</f>
        <v>#REF!</v>
      </c>
      <c r="L47" s="35" t="e">
        <f>結果入力表!#REF!</f>
        <v>#REF!</v>
      </c>
      <c r="M47" s="34" t="e">
        <f>結果入力表!#REF!</f>
        <v>#REF!</v>
      </c>
      <c r="N47" s="35" t="e">
        <f>結果入力表!#REF!</f>
        <v>#REF!</v>
      </c>
      <c r="O47" s="35" t="e">
        <f>結果入力表!#REF!</f>
        <v>#REF!</v>
      </c>
      <c r="P47" s="35" t="e">
        <f>結果入力表!#REF!</f>
        <v>#REF!</v>
      </c>
      <c r="Q47" s="35" t="e">
        <f>結果入力表!#REF!</f>
        <v>#REF!</v>
      </c>
      <c r="R47" s="35" t="e">
        <f>結果入力表!#REF!</f>
        <v>#REF!</v>
      </c>
      <c r="S47" s="35" t="e">
        <f>結果入力表!#REF!</f>
        <v>#REF!</v>
      </c>
      <c r="T47" s="35" t="e">
        <f>結果入力表!#REF!</f>
        <v>#REF!</v>
      </c>
      <c r="U47" s="35" t="e">
        <f>結果入力表!#REF!</f>
        <v>#REF!</v>
      </c>
      <c r="V47" s="34" t="e">
        <f>結果入力表!#REF!</f>
        <v>#REF!</v>
      </c>
      <c r="W47" s="35" t="e">
        <f>結果入力表!#REF!</f>
        <v>#REF!</v>
      </c>
      <c r="X47" s="35" t="e">
        <f>結果入力表!#REF!</f>
        <v>#REF!</v>
      </c>
      <c r="Y47" s="36" t="e">
        <f>結果入力表!#REF!</f>
        <v>#REF!</v>
      </c>
      <c r="Z47" s="36" t="e">
        <f>結果入力表!#REF!</f>
        <v>#REF!</v>
      </c>
      <c r="AA47" s="34" t="e">
        <f>結果入力表!#REF!</f>
        <v>#REF!</v>
      </c>
      <c r="AB47" s="35" t="e">
        <f>結果入力表!#REF!</f>
        <v>#REF!</v>
      </c>
      <c r="AC47" s="35" t="e">
        <f>結果入力表!#REF!</f>
        <v>#REF!</v>
      </c>
      <c r="AD47" s="35" t="e">
        <f>結果入力表!#REF!</f>
        <v>#REF!</v>
      </c>
      <c r="AE47" s="35" t="e">
        <f>結果入力表!#REF!</f>
        <v>#REF!</v>
      </c>
      <c r="AF47" s="35" t="e">
        <f>結果入力表!#REF!</f>
        <v>#REF!</v>
      </c>
      <c r="AG47" s="35" t="e">
        <f>結果入力表!#REF!</f>
        <v>#REF!</v>
      </c>
      <c r="AH47" s="35" t="e">
        <f>結果入力表!#REF!</f>
        <v>#REF!</v>
      </c>
      <c r="AI47" s="35" t="e">
        <f>結果入力表!#REF!</f>
        <v>#REF!</v>
      </c>
      <c r="AJ47" s="35" t="e">
        <f>結果入力表!#REF!</f>
        <v>#REF!</v>
      </c>
      <c r="AK47" s="36" t="e">
        <f>結果入力表!#REF!</f>
        <v>#REF!</v>
      </c>
      <c r="AL47" s="34" t="e">
        <f>結果入力表!#REF!</f>
        <v>#REF!</v>
      </c>
      <c r="AM47" s="35" t="e">
        <f>結果入力表!#REF!</f>
        <v>#REF!</v>
      </c>
      <c r="AN47" s="35" t="e">
        <f>結果入力表!#REF!</f>
        <v>#REF!</v>
      </c>
      <c r="AO47" s="35" t="e">
        <f>結果入力表!#REF!</f>
        <v>#REF!</v>
      </c>
      <c r="AP47" s="35" t="e">
        <f>結果入力表!#REF!</f>
        <v>#REF!</v>
      </c>
      <c r="AQ47" s="35" t="e">
        <f>結果入力表!#REF!</f>
        <v>#REF!</v>
      </c>
      <c r="AR47" s="35" t="e">
        <f>結果入力表!#REF!</f>
        <v>#REF!</v>
      </c>
      <c r="AS47" s="37" t="e">
        <f>結果入力表!#REF!</f>
        <v>#REF!</v>
      </c>
      <c r="AT47" s="34" t="e">
        <f>結果入力表!#REF!</f>
        <v>#REF!</v>
      </c>
      <c r="AU47" s="35" t="e">
        <f>結果入力表!#REF!</f>
        <v>#REF!</v>
      </c>
      <c r="AV47" s="35" t="e">
        <f>結果入力表!#REF!</f>
        <v>#REF!</v>
      </c>
      <c r="AW47" s="35" t="e">
        <f>結果入力表!#REF!</f>
        <v>#REF!</v>
      </c>
      <c r="AX47" s="35" t="e">
        <f>結果入力表!#REF!</f>
        <v>#REF!</v>
      </c>
      <c r="AY47" s="35" t="e">
        <f>結果入力表!#REF!</f>
        <v>#REF!</v>
      </c>
      <c r="AZ47" s="35" t="e">
        <f>結果入力表!#REF!</f>
        <v>#REF!</v>
      </c>
      <c r="BA47" s="35" t="e">
        <f>結果入力表!#REF!</f>
        <v>#REF!</v>
      </c>
      <c r="BB47" s="35" t="e">
        <f>結果入力表!#REF!</f>
        <v>#REF!</v>
      </c>
      <c r="BC47" s="35" t="e">
        <f>結果入力表!#REF!</f>
        <v>#REF!</v>
      </c>
      <c r="BD47" s="35" t="e">
        <f>結果入力表!#REF!</f>
        <v>#REF!</v>
      </c>
      <c r="BE47" s="35" t="e">
        <f>結果入力表!#REF!</f>
        <v>#REF!</v>
      </c>
      <c r="BF47" s="35" t="e">
        <f>結果入力表!#REF!</f>
        <v>#REF!</v>
      </c>
      <c r="BG47" s="35" t="e">
        <f>結果入力表!#REF!</f>
        <v>#REF!</v>
      </c>
      <c r="BH47" s="35" t="e">
        <f>結果入力表!#REF!</f>
        <v>#REF!</v>
      </c>
      <c r="BI47" s="37" t="e">
        <f>結果入力表!#REF!</f>
        <v>#REF!</v>
      </c>
      <c r="BJ47" s="35" t="e">
        <f>結果入力表!#REF!</f>
        <v>#REF!</v>
      </c>
      <c r="BK47" s="40" t="e">
        <f>結果入力表!#REF!</f>
        <v>#REF!</v>
      </c>
      <c r="BL47" s="60" t="e">
        <f>結果入力表!#REF!</f>
        <v>#REF!</v>
      </c>
      <c r="BM47" s="41" t="e">
        <f>結果入力表!#REF!</f>
        <v>#REF!</v>
      </c>
      <c r="BN47" s="41" t="e">
        <f>結果入力表!#REF!</f>
        <v>#REF!</v>
      </c>
      <c r="BO47" s="41" t="e">
        <f>結果入力表!#REF!</f>
        <v>#REF!</v>
      </c>
      <c r="BP47" s="42" t="e">
        <f>結果入力表!#REF!</f>
        <v>#REF!</v>
      </c>
      <c r="BQ47" s="40"/>
      <c r="BR47" s="80"/>
      <c r="BT47" s="5" t="e">
        <f t="shared" si="0"/>
        <v>#REF!</v>
      </c>
      <c r="BU47" s="5" t="e">
        <f t="shared" si="1"/>
        <v>#REF!</v>
      </c>
      <c r="BV47" s="5" t="e">
        <f t="shared" si="1"/>
        <v>#REF!</v>
      </c>
      <c r="BW47" s="5" t="e">
        <f t="shared" si="1"/>
        <v>#REF!</v>
      </c>
    </row>
    <row r="48" spans="1:75" ht="17.350000000000001" customHeight="1">
      <c r="A48" s="109" t="e">
        <f>結果入力表!#REF!</f>
        <v>#REF!</v>
      </c>
      <c r="B48" s="33" t="e">
        <f>結果入力表!#REF!</f>
        <v>#REF!</v>
      </c>
      <c r="C48" s="59" t="e">
        <f>結果入力表!#REF!</f>
        <v>#REF!</v>
      </c>
      <c r="D48" s="58" t="e">
        <f>結果入力表!#REF!</f>
        <v>#REF!</v>
      </c>
      <c r="E48" s="35" t="e">
        <f>結果入力表!#REF!</f>
        <v>#REF!</v>
      </c>
      <c r="F48" s="35" t="e">
        <f>結果入力表!#REF!</f>
        <v>#REF!</v>
      </c>
      <c r="G48" s="35" t="e">
        <f>結果入力表!#REF!</f>
        <v>#REF!</v>
      </c>
      <c r="H48" s="35" t="e">
        <f>結果入力表!#REF!</f>
        <v>#REF!</v>
      </c>
      <c r="I48" s="35" t="e">
        <f>結果入力表!#REF!</f>
        <v>#REF!</v>
      </c>
      <c r="J48" s="35" t="e">
        <f>結果入力表!#REF!</f>
        <v>#REF!</v>
      </c>
      <c r="K48" s="35" t="e">
        <f>結果入力表!#REF!</f>
        <v>#REF!</v>
      </c>
      <c r="L48" s="35" t="e">
        <f>結果入力表!#REF!</f>
        <v>#REF!</v>
      </c>
      <c r="M48" s="34" t="e">
        <f>結果入力表!#REF!</f>
        <v>#REF!</v>
      </c>
      <c r="N48" s="35" t="e">
        <f>結果入力表!#REF!</f>
        <v>#REF!</v>
      </c>
      <c r="O48" s="35" t="e">
        <f>結果入力表!#REF!</f>
        <v>#REF!</v>
      </c>
      <c r="P48" s="35" t="e">
        <f>結果入力表!#REF!</f>
        <v>#REF!</v>
      </c>
      <c r="Q48" s="35" t="e">
        <f>結果入力表!#REF!</f>
        <v>#REF!</v>
      </c>
      <c r="R48" s="35" t="e">
        <f>結果入力表!#REF!</f>
        <v>#REF!</v>
      </c>
      <c r="S48" s="35" t="e">
        <f>結果入力表!#REF!</f>
        <v>#REF!</v>
      </c>
      <c r="T48" s="35" t="e">
        <f>結果入力表!#REF!</f>
        <v>#REF!</v>
      </c>
      <c r="U48" s="35" t="e">
        <f>結果入力表!#REF!</f>
        <v>#REF!</v>
      </c>
      <c r="V48" s="34" t="e">
        <f>結果入力表!#REF!</f>
        <v>#REF!</v>
      </c>
      <c r="W48" s="35" t="e">
        <f>結果入力表!#REF!</f>
        <v>#REF!</v>
      </c>
      <c r="X48" s="35" t="e">
        <f>結果入力表!#REF!</f>
        <v>#REF!</v>
      </c>
      <c r="Y48" s="36" t="e">
        <f>結果入力表!#REF!</f>
        <v>#REF!</v>
      </c>
      <c r="Z48" s="36" t="e">
        <f>結果入力表!#REF!</f>
        <v>#REF!</v>
      </c>
      <c r="AA48" s="34" t="e">
        <f>結果入力表!#REF!</f>
        <v>#REF!</v>
      </c>
      <c r="AB48" s="35" t="e">
        <f>結果入力表!#REF!</f>
        <v>#REF!</v>
      </c>
      <c r="AC48" s="35" t="e">
        <f>結果入力表!#REF!</f>
        <v>#REF!</v>
      </c>
      <c r="AD48" s="35" t="e">
        <f>結果入力表!#REF!</f>
        <v>#REF!</v>
      </c>
      <c r="AE48" s="35" t="e">
        <f>結果入力表!#REF!</f>
        <v>#REF!</v>
      </c>
      <c r="AF48" s="35" t="e">
        <f>結果入力表!#REF!</f>
        <v>#REF!</v>
      </c>
      <c r="AG48" s="35" t="e">
        <f>結果入力表!#REF!</f>
        <v>#REF!</v>
      </c>
      <c r="AH48" s="35" t="e">
        <f>結果入力表!#REF!</f>
        <v>#REF!</v>
      </c>
      <c r="AI48" s="35" t="e">
        <f>結果入力表!#REF!</f>
        <v>#REF!</v>
      </c>
      <c r="AJ48" s="35" t="e">
        <f>結果入力表!#REF!</f>
        <v>#REF!</v>
      </c>
      <c r="AK48" s="36" t="e">
        <f>結果入力表!#REF!</f>
        <v>#REF!</v>
      </c>
      <c r="AL48" s="34" t="e">
        <f>結果入力表!#REF!</f>
        <v>#REF!</v>
      </c>
      <c r="AM48" s="35" t="e">
        <f>結果入力表!#REF!</f>
        <v>#REF!</v>
      </c>
      <c r="AN48" s="35" t="e">
        <f>結果入力表!#REF!</f>
        <v>#REF!</v>
      </c>
      <c r="AO48" s="35" t="e">
        <f>結果入力表!#REF!</f>
        <v>#REF!</v>
      </c>
      <c r="AP48" s="35" t="e">
        <f>結果入力表!#REF!</f>
        <v>#REF!</v>
      </c>
      <c r="AQ48" s="35" t="e">
        <f>結果入力表!#REF!</f>
        <v>#REF!</v>
      </c>
      <c r="AR48" s="35" t="e">
        <f>結果入力表!#REF!</f>
        <v>#REF!</v>
      </c>
      <c r="AS48" s="37" t="e">
        <f>結果入力表!#REF!</f>
        <v>#REF!</v>
      </c>
      <c r="AT48" s="34" t="e">
        <f>結果入力表!#REF!</f>
        <v>#REF!</v>
      </c>
      <c r="AU48" s="35" t="e">
        <f>結果入力表!#REF!</f>
        <v>#REF!</v>
      </c>
      <c r="AV48" s="35" t="e">
        <f>結果入力表!#REF!</f>
        <v>#REF!</v>
      </c>
      <c r="AW48" s="35" t="e">
        <f>結果入力表!#REF!</f>
        <v>#REF!</v>
      </c>
      <c r="AX48" s="35" t="e">
        <f>結果入力表!#REF!</f>
        <v>#REF!</v>
      </c>
      <c r="AY48" s="35" t="e">
        <f>結果入力表!#REF!</f>
        <v>#REF!</v>
      </c>
      <c r="AZ48" s="35" t="e">
        <f>結果入力表!#REF!</f>
        <v>#REF!</v>
      </c>
      <c r="BA48" s="35" t="e">
        <f>結果入力表!#REF!</f>
        <v>#REF!</v>
      </c>
      <c r="BB48" s="35" t="e">
        <f>結果入力表!#REF!</f>
        <v>#REF!</v>
      </c>
      <c r="BC48" s="35" t="e">
        <f>結果入力表!#REF!</f>
        <v>#REF!</v>
      </c>
      <c r="BD48" s="35" t="e">
        <f>結果入力表!#REF!</f>
        <v>#REF!</v>
      </c>
      <c r="BE48" s="35" t="e">
        <f>結果入力表!#REF!</f>
        <v>#REF!</v>
      </c>
      <c r="BF48" s="35" t="e">
        <f>結果入力表!#REF!</f>
        <v>#REF!</v>
      </c>
      <c r="BG48" s="35" t="e">
        <f>結果入力表!#REF!</f>
        <v>#REF!</v>
      </c>
      <c r="BH48" s="35" t="e">
        <f>結果入力表!#REF!</f>
        <v>#REF!</v>
      </c>
      <c r="BI48" s="37" t="e">
        <f>結果入力表!#REF!</f>
        <v>#REF!</v>
      </c>
      <c r="BJ48" s="35" t="e">
        <f>結果入力表!#REF!</f>
        <v>#REF!</v>
      </c>
      <c r="BK48" s="40" t="e">
        <f>結果入力表!#REF!</f>
        <v>#REF!</v>
      </c>
      <c r="BL48" s="60" t="e">
        <f>結果入力表!#REF!</f>
        <v>#REF!</v>
      </c>
      <c r="BM48" s="41" t="e">
        <f>結果入力表!#REF!</f>
        <v>#REF!</v>
      </c>
      <c r="BN48" s="41" t="e">
        <f>結果入力表!#REF!</f>
        <v>#REF!</v>
      </c>
      <c r="BO48" s="41" t="e">
        <f>結果入力表!#REF!</f>
        <v>#REF!</v>
      </c>
      <c r="BP48" s="42" t="e">
        <f>結果入力表!#REF!</f>
        <v>#REF!</v>
      </c>
      <c r="BQ48" s="40"/>
      <c r="BR48" s="80"/>
      <c r="BT48" s="5" t="e">
        <f t="shared" si="0"/>
        <v>#REF!</v>
      </c>
      <c r="BU48" s="5" t="e">
        <f t="shared" si="1"/>
        <v>#REF!</v>
      </c>
      <c r="BV48" s="5" t="e">
        <f t="shared" si="1"/>
        <v>#REF!</v>
      </c>
      <c r="BW48" s="5" t="e">
        <f t="shared" si="1"/>
        <v>#REF!</v>
      </c>
    </row>
    <row r="49" spans="1:75" ht="17.350000000000001" customHeight="1">
      <c r="A49" s="109" t="e">
        <f>結果入力表!#REF!</f>
        <v>#REF!</v>
      </c>
      <c r="B49" s="33" t="e">
        <f>結果入力表!#REF!</f>
        <v>#REF!</v>
      </c>
      <c r="C49" s="59" t="e">
        <f>結果入力表!#REF!</f>
        <v>#REF!</v>
      </c>
      <c r="D49" s="58" t="e">
        <f>結果入力表!#REF!</f>
        <v>#REF!</v>
      </c>
      <c r="E49" s="35" t="e">
        <f>結果入力表!#REF!</f>
        <v>#REF!</v>
      </c>
      <c r="F49" s="35" t="e">
        <f>結果入力表!#REF!</f>
        <v>#REF!</v>
      </c>
      <c r="G49" s="35" t="e">
        <f>結果入力表!#REF!</f>
        <v>#REF!</v>
      </c>
      <c r="H49" s="35" t="e">
        <f>結果入力表!#REF!</f>
        <v>#REF!</v>
      </c>
      <c r="I49" s="35" t="e">
        <f>結果入力表!#REF!</f>
        <v>#REF!</v>
      </c>
      <c r="J49" s="35" t="e">
        <f>結果入力表!#REF!</f>
        <v>#REF!</v>
      </c>
      <c r="K49" s="35" t="e">
        <f>結果入力表!#REF!</f>
        <v>#REF!</v>
      </c>
      <c r="L49" s="35" t="e">
        <f>結果入力表!#REF!</f>
        <v>#REF!</v>
      </c>
      <c r="M49" s="34" t="e">
        <f>結果入力表!#REF!</f>
        <v>#REF!</v>
      </c>
      <c r="N49" s="35" t="e">
        <f>結果入力表!#REF!</f>
        <v>#REF!</v>
      </c>
      <c r="O49" s="35" t="e">
        <f>結果入力表!#REF!</f>
        <v>#REF!</v>
      </c>
      <c r="P49" s="35" t="e">
        <f>結果入力表!#REF!</f>
        <v>#REF!</v>
      </c>
      <c r="Q49" s="35" t="e">
        <f>結果入力表!#REF!</f>
        <v>#REF!</v>
      </c>
      <c r="R49" s="35" t="e">
        <f>結果入力表!#REF!</f>
        <v>#REF!</v>
      </c>
      <c r="S49" s="35" t="e">
        <f>結果入力表!#REF!</f>
        <v>#REF!</v>
      </c>
      <c r="T49" s="35" t="e">
        <f>結果入力表!#REF!</f>
        <v>#REF!</v>
      </c>
      <c r="U49" s="35" t="e">
        <f>結果入力表!#REF!</f>
        <v>#REF!</v>
      </c>
      <c r="V49" s="34" t="e">
        <f>結果入力表!#REF!</f>
        <v>#REF!</v>
      </c>
      <c r="W49" s="35" t="e">
        <f>結果入力表!#REF!</f>
        <v>#REF!</v>
      </c>
      <c r="X49" s="35" t="e">
        <f>結果入力表!#REF!</f>
        <v>#REF!</v>
      </c>
      <c r="Y49" s="36" t="e">
        <f>結果入力表!#REF!</f>
        <v>#REF!</v>
      </c>
      <c r="Z49" s="36" t="e">
        <f>結果入力表!#REF!</f>
        <v>#REF!</v>
      </c>
      <c r="AA49" s="34" t="e">
        <f>結果入力表!#REF!</f>
        <v>#REF!</v>
      </c>
      <c r="AB49" s="35" t="e">
        <f>結果入力表!#REF!</f>
        <v>#REF!</v>
      </c>
      <c r="AC49" s="35" t="e">
        <f>結果入力表!#REF!</f>
        <v>#REF!</v>
      </c>
      <c r="AD49" s="35" t="e">
        <f>結果入力表!#REF!</f>
        <v>#REF!</v>
      </c>
      <c r="AE49" s="35" t="e">
        <f>結果入力表!#REF!</f>
        <v>#REF!</v>
      </c>
      <c r="AF49" s="35" t="e">
        <f>結果入力表!#REF!</f>
        <v>#REF!</v>
      </c>
      <c r="AG49" s="35" t="e">
        <f>結果入力表!#REF!</f>
        <v>#REF!</v>
      </c>
      <c r="AH49" s="35" t="e">
        <f>結果入力表!#REF!</f>
        <v>#REF!</v>
      </c>
      <c r="AI49" s="35" t="e">
        <f>結果入力表!#REF!</f>
        <v>#REF!</v>
      </c>
      <c r="AJ49" s="35" t="e">
        <f>結果入力表!#REF!</f>
        <v>#REF!</v>
      </c>
      <c r="AK49" s="36" t="e">
        <f>結果入力表!#REF!</f>
        <v>#REF!</v>
      </c>
      <c r="AL49" s="34" t="e">
        <f>結果入力表!#REF!</f>
        <v>#REF!</v>
      </c>
      <c r="AM49" s="35" t="e">
        <f>結果入力表!#REF!</f>
        <v>#REF!</v>
      </c>
      <c r="AN49" s="35" t="e">
        <f>結果入力表!#REF!</f>
        <v>#REF!</v>
      </c>
      <c r="AO49" s="35" t="e">
        <f>結果入力表!#REF!</f>
        <v>#REF!</v>
      </c>
      <c r="AP49" s="35" t="e">
        <f>結果入力表!#REF!</f>
        <v>#REF!</v>
      </c>
      <c r="AQ49" s="35" t="e">
        <f>結果入力表!#REF!</f>
        <v>#REF!</v>
      </c>
      <c r="AR49" s="35" t="e">
        <f>結果入力表!#REF!</f>
        <v>#REF!</v>
      </c>
      <c r="AS49" s="37" t="e">
        <f>結果入力表!#REF!</f>
        <v>#REF!</v>
      </c>
      <c r="AT49" s="34" t="e">
        <f>結果入力表!#REF!</f>
        <v>#REF!</v>
      </c>
      <c r="AU49" s="35" t="e">
        <f>結果入力表!#REF!</f>
        <v>#REF!</v>
      </c>
      <c r="AV49" s="35" t="e">
        <f>結果入力表!#REF!</f>
        <v>#REF!</v>
      </c>
      <c r="AW49" s="35" t="e">
        <f>結果入力表!#REF!</f>
        <v>#REF!</v>
      </c>
      <c r="AX49" s="35" t="e">
        <f>結果入力表!#REF!</f>
        <v>#REF!</v>
      </c>
      <c r="AY49" s="35" t="e">
        <f>結果入力表!#REF!</f>
        <v>#REF!</v>
      </c>
      <c r="AZ49" s="35" t="e">
        <f>結果入力表!#REF!</f>
        <v>#REF!</v>
      </c>
      <c r="BA49" s="35" t="e">
        <f>結果入力表!#REF!</f>
        <v>#REF!</v>
      </c>
      <c r="BB49" s="35" t="e">
        <f>結果入力表!#REF!</f>
        <v>#REF!</v>
      </c>
      <c r="BC49" s="35" t="e">
        <f>結果入力表!#REF!</f>
        <v>#REF!</v>
      </c>
      <c r="BD49" s="35" t="e">
        <f>結果入力表!#REF!</f>
        <v>#REF!</v>
      </c>
      <c r="BE49" s="35" t="e">
        <f>結果入力表!#REF!</f>
        <v>#REF!</v>
      </c>
      <c r="BF49" s="35" t="e">
        <f>結果入力表!#REF!</f>
        <v>#REF!</v>
      </c>
      <c r="BG49" s="35" t="e">
        <f>結果入力表!#REF!</f>
        <v>#REF!</v>
      </c>
      <c r="BH49" s="35" t="e">
        <f>結果入力表!#REF!</f>
        <v>#REF!</v>
      </c>
      <c r="BI49" s="37" t="e">
        <f>結果入力表!#REF!</f>
        <v>#REF!</v>
      </c>
      <c r="BJ49" s="35" t="e">
        <f>結果入力表!#REF!</f>
        <v>#REF!</v>
      </c>
      <c r="BK49" s="40" t="e">
        <f>結果入力表!#REF!</f>
        <v>#REF!</v>
      </c>
      <c r="BL49" s="60" t="e">
        <f>結果入力表!#REF!</f>
        <v>#REF!</v>
      </c>
      <c r="BM49" s="41" t="e">
        <f>結果入力表!#REF!</f>
        <v>#REF!</v>
      </c>
      <c r="BN49" s="41" t="e">
        <f>結果入力表!#REF!</f>
        <v>#REF!</v>
      </c>
      <c r="BO49" s="41" t="e">
        <f>結果入力表!#REF!</f>
        <v>#REF!</v>
      </c>
      <c r="BP49" s="42" t="e">
        <f>結果入力表!#REF!</f>
        <v>#REF!</v>
      </c>
      <c r="BQ49" s="40"/>
      <c r="BR49" s="80"/>
      <c r="BT49" s="5" t="e">
        <f t="shared" si="0"/>
        <v>#REF!</v>
      </c>
      <c r="BU49" s="5" t="e">
        <f t="shared" si="1"/>
        <v>#REF!</v>
      </c>
      <c r="BV49" s="5" t="e">
        <f t="shared" si="1"/>
        <v>#REF!</v>
      </c>
      <c r="BW49" s="5" t="e">
        <f t="shared" si="1"/>
        <v>#REF!</v>
      </c>
    </row>
    <row r="50" spans="1:75" ht="17.350000000000001" customHeight="1">
      <c r="A50" s="109" t="e">
        <f>結果入力表!#REF!</f>
        <v>#REF!</v>
      </c>
      <c r="B50" s="33" t="e">
        <f>結果入力表!#REF!</f>
        <v>#REF!</v>
      </c>
      <c r="C50" s="59" t="e">
        <f>結果入力表!#REF!</f>
        <v>#REF!</v>
      </c>
      <c r="D50" s="58" t="e">
        <f>結果入力表!#REF!</f>
        <v>#REF!</v>
      </c>
      <c r="E50" s="35" t="e">
        <f>結果入力表!#REF!</f>
        <v>#REF!</v>
      </c>
      <c r="F50" s="35" t="e">
        <f>結果入力表!#REF!</f>
        <v>#REF!</v>
      </c>
      <c r="G50" s="35" t="e">
        <f>結果入力表!#REF!</f>
        <v>#REF!</v>
      </c>
      <c r="H50" s="35" t="e">
        <f>結果入力表!#REF!</f>
        <v>#REF!</v>
      </c>
      <c r="I50" s="35" t="e">
        <f>結果入力表!#REF!</f>
        <v>#REF!</v>
      </c>
      <c r="J50" s="35" t="e">
        <f>結果入力表!#REF!</f>
        <v>#REF!</v>
      </c>
      <c r="K50" s="35" t="e">
        <f>結果入力表!#REF!</f>
        <v>#REF!</v>
      </c>
      <c r="L50" s="35" t="e">
        <f>結果入力表!#REF!</f>
        <v>#REF!</v>
      </c>
      <c r="M50" s="34" t="e">
        <f>結果入力表!#REF!</f>
        <v>#REF!</v>
      </c>
      <c r="N50" s="35" t="e">
        <f>結果入力表!#REF!</f>
        <v>#REF!</v>
      </c>
      <c r="O50" s="35" t="e">
        <f>結果入力表!#REF!</f>
        <v>#REF!</v>
      </c>
      <c r="P50" s="35" t="e">
        <f>結果入力表!#REF!</f>
        <v>#REF!</v>
      </c>
      <c r="Q50" s="35" t="e">
        <f>結果入力表!#REF!</f>
        <v>#REF!</v>
      </c>
      <c r="R50" s="35" t="e">
        <f>結果入力表!#REF!</f>
        <v>#REF!</v>
      </c>
      <c r="S50" s="35" t="e">
        <f>結果入力表!#REF!</f>
        <v>#REF!</v>
      </c>
      <c r="T50" s="35" t="e">
        <f>結果入力表!#REF!</f>
        <v>#REF!</v>
      </c>
      <c r="U50" s="35" t="e">
        <f>結果入力表!#REF!</f>
        <v>#REF!</v>
      </c>
      <c r="V50" s="34" t="e">
        <f>結果入力表!#REF!</f>
        <v>#REF!</v>
      </c>
      <c r="W50" s="35" t="e">
        <f>結果入力表!#REF!</f>
        <v>#REF!</v>
      </c>
      <c r="X50" s="35" t="e">
        <f>結果入力表!#REF!</f>
        <v>#REF!</v>
      </c>
      <c r="Y50" s="36" t="e">
        <f>結果入力表!#REF!</f>
        <v>#REF!</v>
      </c>
      <c r="Z50" s="36" t="e">
        <f>結果入力表!#REF!</f>
        <v>#REF!</v>
      </c>
      <c r="AA50" s="34" t="e">
        <f>結果入力表!#REF!</f>
        <v>#REF!</v>
      </c>
      <c r="AB50" s="35" t="e">
        <f>結果入力表!#REF!</f>
        <v>#REF!</v>
      </c>
      <c r="AC50" s="35" t="e">
        <f>結果入力表!#REF!</f>
        <v>#REF!</v>
      </c>
      <c r="AD50" s="35" t="e">
        <f>結果入力表!#REF!</f>
        <v>#REF!</v>
      </c>
      <c r="AE50" s="35" t="e">
        <f>結果入力表!#REF!</f>
        <v>#REF!</v>
      </c>
      <c r="AF50" s="35" t="e">
        <f>結果入力表!#REF!</f>
        <v>#REF!</v>
      </c>
      <c r="AG50" s="35" t="e">
        <f>結果入力表!#REF!</f>
        <v>#REF!</v>
      </c>
      <c r="AH50" s="35" t="e">
        <f>結果入力表!#REF!</f>
        <v>#REF!</v>
      </c>
      <c r="AI50" s="35" t="e">
        <f>結果入力表!#REF!</f>
        <v>#REF!</v>
      </c>
      <c r="AJ50" s="35" t="e">
        <f>結果入力表!#REF!</f>
        <v>#REF!</v>
      </c>
      <c r="AK50" s="36" t="e">
        <f>結果入力表!#REF!</f>
        <v>#REF!</v>
      </c>
      <c r="AL50" s="34" t="e">
        <f>結果入力表!#REF!</f>
        <v>#REF!</v>
      </c>
      <c r="AM50" s="35" t="e">
        <f>結果入力表!#REF!</f>
        <v>#REF!</v>
      </c>
      <c r="AN50" s="35" t="e">
        <f>結果入力表!#REF!</f>
        <v>#REF!</v>
      </c>
      <c r="AO50" s="35" t="e">
        <f>結果入力表!#REF!</f>
        <v>#REF!</v>
      </c>
      <c r="AP50" s="35" t="e">
        <f>結果入力表!#REF!</f>
        <v>#REF!</v>
      </c>
      <c r="AQ50" s="35" t="e">
        <f>結果入力表!#REF!</f>
        <v>#REF!</v>
      </c>
      <c r="AR50" s="35" t="e">
        <f>結果入力表!#REF!</f>
        <v>#REF!</v>
      </c>
      <c r="AS50" s="37" t="e">
        <f>結果入力表!#REF!</f>
        <v>#REF!</v>
      </c>
      <c r="AT50" s="34" t="e">
        <f>結果入力表!#REF!</f>
        <v>#REF!</v>
      </c>
      <c r="AU50" s="35" t="e">
        <f>結果入力表!#REF!</f>
        <v>#REF!</v>
      </c>
      <c r="AV50" s="35" t="e">
        <f>結果入力表!#REF!</f>
        <v>#REF!</v>
      </c>
      <c r="AW50" s="35" t="e">
        <f>結果入力表!#REF!</f>
        <v>#REF!</v>
      </c>
      <c r="AX50" s="35" t="e">
        <f>結果入力表!#REF!</f>
        <v>#REF!</v>
      </c>
      <c r="AY50" s="35" t="e">
        <f>結果入力表!#REF!</f>
        <v>#REF!</v>
      </c>
      <c r="AZ50" s="35" t="e">
        <f>結果入力表!#REF!</f>
        <v>#REF!</v>
      </c>
      <c r="BA50" s="35" t="e">
        <f>結果入力表!#REF!</f>
        <v>#REF!</v>
      </c>
      <c r="BB50" s="35" t="e">
        <f>結果入力表!#REF!</f>
        <v>#REF!</v>
      </c>
      <c r="BC50" s="35" t="e">
        <f>結果入力表!#REF!</f>
        <v>#REF!</v>
      </c>
      <c r="BD50" s="35" t="e">
        <f>結果入力表!#REF!</f>
        <v>#REF!</v>
      </c>
      <c r="BE50" s="35" t="e">
        <f>結果入力表!#REF!</f>
        <v>#REF!</v>
      </c>
      <c r="BF50" s="35" t="e">
        <f>結果入力表!#REF!</f>
        <v>#REF!</v>
      </c>
      <c r="BG50" s="35" t="e">
        <f>結果入力表!#REF!</f>
        <v>#REF!</v>
      </c>
      <c r="BH50" s="35" t="e">
        <f>結果入力表!#REF!</f>
        <v>#REF!</v>
      </c>
      <c r="BI50" s="37" t="e">
        <f>結果入力表!#REF!</f>
        <v>#REF!</v>
      </c>
      <c r="BJ50" s="35" t="e">
        <f>結果入力表!#REF!</f>
        <v>#REF!</v>
      </c>
      <c r="BK50" s="40" t="e">
        <f>結果入力表!#REF!</f>
        <v>#REF!</v>
      </c>
      <c r="BL50" s="60" t="e">
        <f>結果入力表!#REF!</f>
        <v>#REF!</v>
      </c>
      <c r="BM50" s="41" t="e">
        <f>結果入力表!#REF!</f>
        <v>#REF!</v>
      </c>
      <c r="BN50" s="41" t="e">
        <f>結果入力表!#REF!</f>
        <v>#REF!</v>
      </c>
      <c r="BO50" s="41" t="e">
        <f>結果入力表!#REF!</f>
        <v>#REF!</v>
      </c>
      <c r="BP50" s="42" t="e">
        <f>結果入力表!#REF!</f>
        <v>#REF!</v>
      </c>
      <c r="BQ50" s="40"/>
      <c r="BR50" s="80"/>
      <c r="BT50" s="5" t="e">
        <f t="shared" si="0"/>
        <v>#REF!</v>
      </c>
      <c r="BU50" s="5" t="e">
        <f t="shared" si="1"/>
        <v>#REF!</v>
      </c>
      <c r="BV50" s="5" t="e">
        <f t="shared" si="1"/>
        <v>#REF!</v>
      </c>
      <c r="BW50" s="5" t="e">
        <f t="shared" si="1"/>
        <v>#REF!</v>
      </c>
    </row>
    <row r="51" spans="1:75" ht="17.350000000000001" customHeight="1">
      <c r="A51" s="109" t="e">
        <f>結果入力表!#REF!</f>
        <v>#REF!</v>
      </c>
      <c r="B51" s="33" t="e">
        <f>結果入力表!#REF!</f>
        <v>#REF!</v>
      </c>
      <c r="C51" s="59" t="e">
        <f>結果入力表!#REF!</f>
        <v>#REF!</v>
      </c>
      <c r="D51" s="58" t="e">
        <f>結果入力表!#REF!</f>
        <v>#REF!</v>
      </c>
      <c r="E51" s="35" t="e">
        <f>結果入力表!#REF!</f>
        <v>#REF!</v>
      </c>
      <c r="F51" s="35" t="e">
        <f>結果入力表!#REF!</f>
        <v>#REF!</v>
      </c>
      <c r="G51" s="35" t="e">
        <f>結果入力表!#REF!</f>
        <v>#REF!</v>
      </c>
      <c r="H51" s="35" t="e">
        <f>結果入力表!#REF!</f>
        <v>#REF!</v>
      </c>
      <c r="I51" s="35" t="e">
        <f>結果入力表!#REF!</f>
        <v>#REF!</v>
      </c>
      <c r="J51" s="35" t="e">
        <f>結果入力表!#REF!</f>
        <v>#REF!</v>
      </c>
      <c r="K51" s="35" t="e">
        <f>結果入力表!#REF!</f>
        <v>#REF!</v>
      </c>
      <c r="L51" s="35" t="e">
        <f>結果入力表!#REF!</f>
        <v>#REF!</v>
      </c>
      <c r="M51" s="34" t="e">
        <f>結果入力表!#REF!</f>
        <v>#REF!</v>
      </c>
      <c r="N51" s="35" t="e">
        <f>結果入力表!#REF!</f>
        <v>#REF!</v>
      </c>
      <c r="O51" s="35" t="e">
        <f>結果入力表!#REF!</f>
        <v>#REF!</v>
      </c>
      <c r="P51" s="35" t="e">
        <f>結果入力表!#REF!</f>
        <v>#REF!</v>
      </c>
      <c r="Q51" s="35" t="e">
        <f>結果入力表!#REF!</f>
        <v>#REF!</v>
      </c>
      <c r="R51" s="35" t="e">
        <f>結果入力表!#REF!</f>
        <v>#REF!</v>
      </c>
      <c r="S51" s="35" t="e">
        <f>結果入力表!#REF!</f>
        <v>#REF!</v>
      </c>
      <c r="T51" s="35" t="e">
        <f>結果入力表!#REF!</f>
        <v>#REF!</v>
      </c>
      <c r="U51" s="35" t="e">
        <f>結果入力表!#REF!</f>
        <v>#REF!</v>
      </c>
      <c r="V51" s="34" t="e">
        <f>結果入力表!#REF!</f>
        <v>#REF!</v>
      </c>
      <c r="W51" s="35" t="e">
        <f>結果入力表!#REF!</f>
        <v>#REF!</v>
      </c>
      <c r="X51" s="35" t="e">
        <f>結果入力表!#REF!</f>
        <v>#REF!</v>
      </c>
      <c r="Y51" s="36" t="e">
        <f>結果入力表!#REF!</f>
        <v>#REF!</v>
      </c>
      <c r="Z51" s="36" t="e">
        <f>結果入力表!#REF!</f>
        <v>#REF!</v>
      </c>
      <c r="AA51" s="34" t="e">
        <f>結果入力表!#REF!</f>
        <v>#REF!</v>
      </c>
      <c r="AB51" s="35" t="e">
        <f>結果入力表!#REF!</f>
        <v>#REF!</v>
      </c>
      <c r="AC51" s="35" t="e">
        <f>結果入力表!#REF!</f>
        <v>#REF!</v>
      </c>
      <c r="AD51" s="35" t="e">
        <f>結果入力表!#REF!</f>
        <v>#REF!</v>
      </c>
      <c r="AE51" s="35" t="e">
        <f>結果入力表!#REF!</f>
        <v>#REF!</v>
      </c>
      <c r="AF51" s="35" t="e">
        <f>結果入力表!#REF!</f>
        <v>#REF!</v>
      </c>
      <c r="AG51" s="35" t="e">
        <f>結果入力表!#REF!</f>
        <v>#REF!</v>
      </c>
      <c r="AH51" s="35" t="e">
        <f>結果入力表!#REF!</f>
        <v>#REF!</v>
      </c>
      <c r="AI51" s="35" t="e">
        <f>結果入力表!#REF!</f>
        <v>#REF!</v>
      </c>
      <c r="AJ51" s="35" t="e">
        <f>結果入力表!#REF!</f>
        <v>#REF!</v>
      </c>
      <c r="AK51" s="36" t="e">
        <f>結果入力表!#REF!</f>
        <v>#REF!</v>
      </c>
      <c r="AL51" s="34" t="e">
        <f>結果入力表!#REF!</f>
        <v>#REF!</v>
      </c>
      <c r="AM51" s="35" t="e">
        <f>結果入力表!#REF!</f>
        <v>#REF!</v>
      </c>
      <c r="AN51" s="35" t="e">
        <f>結果入力表!#REF!</f>
        <v>#REF!</v>
      </c>
      <c r="AO51" s="35" t="e">
        <f>結果入力表!#REF!</f>
        <v>#REF!</v>
      </c>
      <c r="AP51" s="35" t="e">
        <f>結果入力表!#REF!</f>
        <v>#REF!</v>
      </c>
      <c r="AQ51" s="35" t="e">
        <f>結果入力表!#REF!</f>
        <v>#REF!</v>
      </c>
      <c r="AR51" s="35" t="e">
        <f>結果入力表!#REF!</f>
        <v>#REF!</v>
      </c>
      <c r="AS51" s="37" t="e">
        <f>結果入力表!#REF!</f>
        <v>#REF!</v>
      </c>
      <c r="AT51" s="34" t="e">
        <f>結果入力表!#REF!</f>
        <v>#REF!</v>
      </c>
      <c r="AU51" s="35" t="e">
        <f>結果入力表!#REF!</f>
        <v>#REF!</v>
      </c>
      <c r="AV51" s="35" t="e">
        <f>結果入力表!#REF!</f>
        <v>#REF!</v>
      </c>
      <c r="AW51" s="35" t="e">
        <f>結果入力表!#REF!</f>
        <v>#REF!</v>
      </c>
      <c r="AX51" s="35" t="e">
        <f>結果入力表!#REF!</f>
        <v>#REF!</v>
      </c>
      <c r="AY51" s="35" t="e">
        <f>結果入力表!#REF!</f>
        <v>#REF!</v>
      </c>
      <c r="AZ51" s="35" t="e">
        <f>結果入力表!#REF!</f>
        <v>#REF!</v>
      </c>
      <c r="BA51" s="35" t="e">
        <f>結果入力表!#REF!</f>
        <v>#REF!</v>
      </c>
      <c r="BB51" s="35" t="e">
        <f>結果入力表!#REF!</f>
        <v>#REF!</v>
      </c>
      <c r="BC51" s="35" t="e">
        <f>結果入力表!#REF!</f>
        <v>#REF!</v>
      </c>
      <c r="BD51" s="35" t="e">
        <f>結果入力表!#REF!</f>
        <v>#REF!</v>
      </c>
      <c r="BE51" s="35" t="e">
        <f>結果入力表!#REF!</f>
        <v>#REF!</v>
      </c>
      <c r="BF51" s="35" t="e">
        <f>結果入力表!#REF!</f>
        <v>#REF!</v>
      </c>
      <c r="BG51" s="35" t="e">
        <f>結果入力表!#REF!</f>
        <v>#REF!</v>
      </c>
      <c r="BH51" s="35" t="e">
        <f>結果入力表!#REF!</f>
        <v>#REF!</v>
      </c>
      <c r="BI51" s="37" t="e">
        <f>結果入力表!#REF!</f>
        <v>#REF!</v>
      </c>
      <c r="BJ51" s="35" t="e">
        <f>結果入力表!#REF!</f>
        <v>#REF!</v>
      </c>
      <c r="BK51" s="40" t="e">
        <f>結果入力表!#REF!</f>
        <v>#REF!</v>
      </c>
      <c r="BL51" s="60" t="e">
        <f>結果入力表!#REF!</f>
        <v>#REF!</v>
      </c>
      <c r="BM51" s="41" t="e">
        <f>結果入力表!#REF!</f>
        <v>#REF!</v>
      </c>
      <c r="BN51" s="41" t="e">
        <f>結果入力表!#REF!</f>
        <v>#REF!</v>
      </c>
      <c r="BO51" s="41" t="e">
        <f>結果入力表!#REF!</f>
        <v>#REF!</v>
      </c>
      <c r="BP51" s="42" t="e">
        <f>結果入力表!#REF!</f>
        <v>#REF!</v>
      </c>
      <c r="BQ51" s="40"/>
      <c r="BR51" s="80"/>
      <c r="BT51" s="5" t="e">
        <f t="shared" si="0"/>
        <v>#REF!</v>
      </c>
      <c r="BU51" s="5" t="e">
        <f t="shared" si="1"/>
        <v>#REF!</v>
      </c>
      <c r="BV51" s="5" t="e">
        <f t="shared" si="1"/>
        <v>#REF!</v>
      </c>
      <c r="BW51" s="5" t="e">
        <f t="shared" si="1"/>
        <v>#REF!</v>
      </c>
    </row>
    <row r="52" spans="1:75" ht="17.350000000000001" customHeight="1">
      <c r="A52" s="109" t="e">
        <f>結果入力表!#REF!</f>
        <v>#REF!</v>
      </c>
      <c r="B52" s="33" t="e">
        <f>結果入力表!#REF!</f>
        <v>#REF!</v>
      </c>
      <c r="C52" s="59" t="e">
        <f>結果入力表!#REF!</f>
        <v>#REF!</v>
      </c>
      <c r="D52" s="58" t="e">
        <f>結果入力表!#REF!</f>
        <v>#REF!</v>
      </c>
      <c r="E52" s="35" t="e">
        <f>結果入力表!#REF!</f>
        <v>#REF!</v>
      </c>
      <c r="F52" s="35" t="e">
        <f>結果入力表!#REF!</f>
        <v>#REF!</v>
      </c>
      <c r="G52" s="35" t="e">
        <f>結果入力表!#REF!</f>
        <v>#REF!</v>
      </c>
      <c r="H52" s="35" t="e">
        <f>結果入力表!#REF!</f>
        <v>#REF!</v>
      </c>
      <c r="I52" s="35" t="e">
        <f>結果入力表!#REF!</f>
        <v>#REF!</v>
      </c>
      <c r="J52" s="35" t="e">
        <f>結果入力表!#REF!</f>
        <v>#REF!</v>
      </c>
      <c r="K52" s="35" t="e">
        <f>結果入力表!#REF!</f>
        <v>#REF!</v>
      </c>
      <c r="L52" s="35" t="e">
        <f>結果入力表!#REF!</f>
        <v>#REF!</v>
      </c>
      <c r="M52" s="34" t="e">
        <f>結果入力表!#REF!</f>
        <v>#REF!</v>
      </c>
      <c r="N52" s="35" t="e">
        <f>結果入力表!#REF!</f>
        <v>#REF!</v>
      </c>
      <c r="O52" s="35" t="e">
        <f>結果入力表!#REF!</f>
        <v>#REF!</v>
      </c>
      <c r="P52" s="35" t="e">
        <f>結果入力表!#REF!</f>
        <v>#REF!</v>
      </c>
      <c r="Q52" s="35" t="e">
        <f>結果入力表!#REF!</f>
        <v>#REF!</v>
      </c>
      <c r="R52" s="35" t="e">
        <f>結果入力表!#REF!</f>
        <v>#REF!</v>
      </c>
      <c r="S52" s="35" t="e">
        <f>結果入力表!#REF!</f>
        <v>#REF!</v>
      </c>
      <c r="T52" s="35" t="e">
        <f>結果入力表!#REF!</f>
        <v>#REF!</v>
      </c>
      <c r="U52" s="35" t="e">
        <f>結果入力表!#REF!</f>
        <v>#REF!</v>
      </c>
      <c r="V52" s="34" t="e">
        <f>結果入力表!#REF!</f>
        <v>#REF!</v>
      </c>
      <c r="W52" s="35" t="e">
        <f>結果入力表!#REF!</f>
        <v>#REF!</v>
      </c>
      <c r="X52" s="35" t="e">
        <f>結果入力表!#REF!</f>
        <v>#REF!</v>
      </c>
      <c r="Y52" s="36" t="e">
        <f>結果入力表!#REF!</f>
        <v>#REF!</v>
      </c>
      <c r="Z52" s="36" t="e">
        <f>結果入力表!#REF!</f>
        <v>#REF!</v>
      </c>
      <c r="AA52" s="34" t="e">
        <f>結果入力表!#REF!</f>
        <v>#REF!</v>
      </c>
      <c r="AB52" s="35" t="e">
        <f>結果入力表!#REF!</f>
        <v>#REF!</v>
      </c>
      <c r="AC52" s="35" t="e">
        <f>結果入力表!#REF!</f>
        <v>#REF!</v>
      </c>
      <c r="AD52" s="35" t="e">
        <f>結果入力表!#REF!</f>
        <v>#REF!</v>
      </c>
      <c r="AE52" s="35" t="e">
        <f>結果入力表!#REF!</f>
        <v>#REF!</v>
      </c>
      <c r="AF52" s="35" t="e">
        <f>結果入力表!#REF!</f>
        <v>#REF!</v>
      </c>
      <c r="AG52" s="35" t="e">
        <f>結果入力表!#REF!</f>
        <v>#REF!</v>
      </c>
      <c r="AH52" s="35" t="e">
        <f>結果入力表!#REF!</f>
        <v>#REF!</v>
      </c>
      <c r="AI52" s="35" t="e">
        <f>結果入力表!#REF!</f>
        <v>#REF!</v>
      </c>
      <c r="AJ52" s="35" t="e">
        <f>結果入力表!#REF!</f>
        <v>#REF!</v>
      </c>
      <c r="AK52" s="36" t="e">
        <f>結果入力表!#REF!</f>
        <v>#REF!</v>
      </c>
      <c r="AL52" s="34" t="e">
        <f>結果入力表!#REF!</f>
        <v>#REF!</v>
      </c>
      <c r="AM52" s="35" t="e">
        <f>結果入力表!#REF!</f>
        <v>#REF!</v>
      </c>
      <c r="AN52" s="35" t="e">
        <f>結果入力表!#REF!</f>
        <v>#REF!</v>
      </c>
      <c r="AO52" s="35" t="e">
        <f>結果入力表!#REF!</f>
        <v>#REF!</v>
      </c>
      <c r="AP52" s="35" t="e">
        <f>結果入力表!#REF!</f>
        <v>#REF!</v>
      </c>
      <c r="AQ52" s="35" t="e">
        <f>結果入力表!#REF!</f>
        <v>#REF!</v>
      </c>
      <c r="AR52" s="35" t="e">
        <f>結果入力表!#REF!</f>
        <v>#REF!</v>
      </c>
      <c r="AS52" s="37" t="e">
        <f>結果入力表!#REF!</f>
        <v>#REF!</v>
      </c>
      <c r="AT52" s="34" t="e">
        <f>結果入力表!#REF!</f>
        <v>#REF!</v>
      </c>
      <c r="AU52" s="35" t="e">
        <f>結果入力表!#REF!</f>
        <v>#REF!</v>
      </c>
      <c r="AV52" s="35" t="e">
        <f>結果入力表!#REF!</f>
        <v>#REF!</v>
      </c>
      <c r="AW52" s="35" t="e">
        <f>結果入力表!#REF!</f>
        <v>#REF!</v>
      </c>
      <c r="AX52" s="35" t="e">
        <f>結果入力表!#REF!</f>
        <v>#REF!</v>
      </c>
      <c r="AY52" s="35" t="e">
        <f>結果入力表!#REF!</f>
        <v>#REF!</v>
      </c>
      <c r="AZ52" s="35" t="e">
        <f>結果入力表!#REF!</f>
        <v>#REF!</v>
      </c>
      <c r="BA52" s="35" t="e">
        <f>結果入力表!#REF!</f>
        <v>#REF!</v>
      </c>
      <c r="BB52" s="35" t="e">
        <f>結果入力表!#REF!</f>
        <v>#REF!</v>
      </c>
      <c r="BC52" s="35" t="e">
        <f>結果入力表!#REF!</f>
        <v>#REF!</v>
      </c>
      <c r="BD52" s="35" t="e">
        <f>結果入力表!#REF!</f>
        <v>#REF!</v>
      </c>
      <c r="BE52" s="35" t="e">
        <f>結果入力表!#REF!</f>
        <v>#REF!</v>
      </c>
      <c r="BF52" s="35" t="e">
        <f>結果入力表!#REF!</f>
        <v>#REF!</v>
      </c>
      <c r="BG52" s="35" t="e">
        <f>結果入力表!#REF!</f>
        <v>#REF!</v>
      </c>
      <c r="BH52" s="35" t="e">
        <f>結果入力表!#REF!</f>
        <v>#REF!</v>
      </c>
      <c r="BI52" s="37" t="e">
        <f>結果入力表!#REF!</f>
        <v>#REF!</v>
      </c>
      <c r="BJ52" s="35" t="e">
        <f>結果入力表!#REF!</f>
        <v>#REF!</v>
      </c>
      <c r="BK52" s="40" t="e">
        <f>結果入力表!#REF!</f>
        <v>#REF!</v>
      </c>
      <c r="BL52" s="60" t="e">
        <f>結果入力表!#REF!</f>
        <v>#REF!</v>
      </c>
      <c r="BM52" s="41" t="e">
        <f>結果入力表!#REF!</f>
        <v>#REF!</v>
      </c>
      <c r="BN52" s="41" t="e">
        <f>結果入力表!#REF!</f>
        <v>#REF!</v>
      </c>
      <c r="BO52" s="41" t="e">
        <f>結果入力表!#REF!</f>
        <v>#REF!</v>
      </c>
      <c r="BP52" s="42" t="e">
        <f>結果入力表!#REF!</f>
        <v>#REF!</v>
      </c>
      <c r="BQ52" s="40"/>
      <c r="BR52" s="80"/>
      <c r="BT52" s="5" t="e">
        <f t="shared" si="0"/>
        <v>#REF!</v>
      </c>
      <c r="BU52" s="5" t="e">
        <f t="shared" si="1"/>
        <v>#REF!</v>
      </c>
      <c r="BV52" s="5" t="e">
        <f t="shared" si="1"/>
        <v>#REF!</v>
      </c>
      <c r="BW52" s="5" t="e">
        <f t="shared" si="1"/>
        <v>#REF!</v>
      </c>
    </row>
    <row r="53" spans="1:75" ht="17.350000000000001" customHeight="1">
      <c r="A53" s="109" t="e">
        <f>結果入力表!#REF!</f>
        <v>#REF!</v>
      </c>
      <c r="B53" s="33" t="e">
        <f>結果入力表!#REF!</f>
        <v>#REF!</v>
      </c>
      <c r="C53" s="59" t="e">
        <f>結果入力表!#REF!</f>
        <v>#REF!</v>
      </c>
      <c r="D53" s="58" t="e">
        <f>結果入力表!#REF!</f>
        <v>#REF!</v>
      </c>
      <c r="E53" s="35" t="e">
        <f>結果入力表!#REF!</f>
        <v>#REF!</v>
      </c>
      <c r="F53" s="35" t="e">
        <f>結果入力表!#REF!</f>
        <v>#REF!</v>
      </c>
      <c r="G53" s="35" t="e">
        <f>結果入力表!#REF!</f>
        <v>#REF!</v>
      </c>
      <c r="H53" s="35" t="e">
        <f>結果入力表!#REF!</f>
        <v>#REF!</v>
      </c>
      <c r="I53" s="35" t="e">
        <f>結果入力表!#REF!</f>
        <v>#REF!</v>
      </c>
      <c r="J53" s="35" t="e">
        <f>結果入力表!#REF!</f>
        <v>#REF!</v>
      </c>
      <c r="K53" s="35" t="e">
        <f>結果入力表!#REF!</f>
        <v>#REF!</v>
      </c>
      <c r="L53" s="35" t="e">
        <f>結果入力表!#REF!</f>
        <v>#REF!</v>
      </c>
      <c r="M53" s="34" t="e">
        <f>結果入力表!#REF!</f>
        <v>#REF!</v>
      </c>
      <c r="N53" s="35" t="e">
        <f>結果入力表!#REF!</f>
        <v>#REF!</v>
      </c>
      <c r="O53" s="35" t="e">
        <f>結果入力表!#REF!</f>
        <v>#REF!</v>
      </c>
      <c r="P53" s="35" t="e">
        <f>結果入力表!#REF!</f>
        <v>#REF!</v>
      </c>
      <c r="Q53" s="35" t="e">
        <f>結果入力表!#REF!</f>
        <v>#REF!</v>
      </c>
      <c r="R53" s="35" t="e">
        <f>結果入力表!#REF!</f>
        <v>#REF!</v>
      </c>
      <c r="S53" s="35" t="e">
        <f>結果入力表!#REF!</f>
        <v>#REF!</v>
      </c>
      <c r="T53" s="35" t="e">
        <f>結果入力表!#REF!</f>
        <v>#REF!</v>
      </c>
      <c r="U53" s="35" t="e">
        <f>結果入力表!#REF!</f>
        <v>#REF!</v>
      </c>
      <c r="V53" s="34" t="e">
        <f>結果入力表!#REF!</f>
        <v>#REF!</v>
      </c>
      <c r="W53" s="35" t="e">
        <f>結果入力表!#REF!</f>
        <v>#REF!</v>
      </c>
      <c r="X53" s="35" t="e">
        <f>結果入力表!#REF!</f>
        <v>#REF!</v>
      </c>
      <c r="Y53" s="36" t="e">
        <f>結果入力表!#REF!</f>
        <v>#REF!</v>
      </c>
      <c r="Z53" s="36" t="e">
        <f>結果入力表!#REF!</f>
        <v>#REF!</v>
      </c>
      <c r="AA53" s="34" t="e">
        <f>結果入力表!#REF!</f>
        <v>#REF!</v>
      </c>
      <c r="AB53" s="35" t="e">
        <f>結果入力表!#REF!</f>
        <v>#REF!</v>
      </c>
      <c r="AC53" s="35" t="e">
        <f>結果入力表!#REF!</f>
        <v>#REF!</v>
      </c>
      <c r="AD53" s="35" t="e">
        <f>結果入力表!#REF!</f>
        <v>#REF!</v>
      </c>
      <c r="AE53" s="35" t="e">
        <f>結果入力表!#REF!</f>
        <v>#REF!</v>
      </c>
      <c r="AF53" s="35" t="e">
        <f>結果入力表!#REF!</f>
        <v>#REF!</v>
      </c>
      <c r="AG53" s="35" t="e">
        <f>結果入力表!#REF!</f>
        <v>#REF!</v>
      </c>
      <c r="AH53" s="35" t="e">
        <f>結果入力表!#REF!</f>
        <v>#REF!</v>
      </c>
      <c r="AI53" s="35" t="e">
        <f>結果入力表!#REF!</f>
        <v>#REF!</v>
      </c>
      <c r="AJ53" s="35" t="e">
        <f>結果入力表!#REF!</f>
        <v>#REF!</v>
      </c>
      <c r="AK53" s="36" t="e">
        <f>結果入力表!#REF!</f>
        <v>#REF!</v>
      </c>
      <c r="AL53" s="34" t="e">
        <f>結果入力表!#REF!</f>
        <v>#REF!</v>
      </c>
      <c r="AM53" s="35" t="e">
        <f>結果入力表!#REF!</f>
        <v>#REF!</v>
      </c>
      <c r="AN53" s="35" t="e">
        <f>結果入力表!#REF!</f>
        <v>#REF!</v>
      </c>
      <c r="AO53" s="35" t="e">
        <f>結果入力表!#REF!</f>
        <v>#REF!</v>
      </c>
      <c r="AP53" s="35" t="e">
        <f>結果入力表!#REF!</f>
        <v>#REF!</v>
      </c>
      <c r="AQ53" s="35" t="e">
        <f>結果入力表!#REF!</f>
        <v>#REF!</v>
      </c>
      <c r="AR53" s="35" t="e">
        <f>結果入力表!#REF!</f>
        <v>#REF!</v>
      </c>
      <c r="AS53" s="37" t="e">
        <f>結果入力表!#REF!</f>
        <v>#REF!</v>
      </c>
      <c r="AT53" s="34" t="e">
        <f>結果入力表!#REF!</f>
        <v>#REF!</v>
      </c>
      <c r="AU53" s="35" t="e">
        <f>結果入力表!#REF!</f>
        <v>#REF!</v>
      </c>
      <c r="AV53" s="35" t="e">
        <f>結果入力表!#REF!</f>
        <v>#REF!</v>
      </c>
      <c r="AW53" s="35" t="e">
        <f>結果入力表!#REF!</f>
        <v>#REF!</v>
      </c>
      <c r="AX53" s="35" t="e">
        <f>結果入力表!#REF!</f>
        <v>#REF!</v>
      </c>
      <c r="AY53" s="35" t="e">
        <f>結果入力表!#REF!</f>
        <v>#REF!</v>
      </c>
      <c r="AZ53" s="35" t="e">
        <f>結果入力表!#REF!</f>
        <v>#REF!</v>
      </c>
      <c r="BA53" s="35" t="e">
        <f>結果入力表!#REF!</f>
        <v>#REF!</v>
      </c>
      <c r="BB53" s="35" t="e">
        <f>結果入力表!#REF!</f>
        <v>#REF!</v>
      </c>
      <c r="BC53" s="35" t="e">
        <f>結果入力表!#REF!</f>
        <v>#REF!</v>
      </c>
      <c r="BD53" s="35" t="e">
        <f>結果入力表!#REF!</f>
        <v>#REF!</v>
      </c>
      <c r="BE53" s="35" t="e">
        <f>結果入力表!#REF!</f>
        <v>#REF!</v>
      </c>
      <c r="BF53" s="35" t="e">
        <f>結果入力表!#REF!</f>
        <v>#REF!</v>
      </c>
      <c r="BG53" s="35" t="e">
        <f>結果入力表!#REF!</f>
        <v>#REF!</v>
      </c>
      <c r="BH53" s="35" t="e">
        <f>結果入力表!#REF!</f>
        <v>#REF!</v>
      </c>
      <c r="BI53" s="37" t="e">
        <f>結果入力表!#REF!</f>
        <v>#REF!</v>
      </c>
      <c r="BJ53" s="35" t="e">
        <f>結果入力表!#REF!</f>
        <v>#REF!</v>
      </c>
      <c r="BK53" s="40" t="e">
        <f>結果入力表!#REF!</f>
        <v>#REF!</v>
      </c>
      <c r="BL53" s="60" t="e">
        <f>結果入力表!#REF!</f>
        <v>#REF!</v>
      </c>
      <c r="BM53" s="41" t="e">
        <f>結果入力表!#REF!</f>
        <v>#REF!</v>
      </c>
      <c r="BN53" s="41" t="e">
        <f>結果入力表!#REF!</f>
        <v>#REF!</v>
      </c>
      <c r="BO53" s="41" t="e">
        <f>結果入力表!#REF!</f>
        <v>#REF!</v>
      </c>
      <c r="BP53" s="42" t="e">
        <f>結果入力表!#REF!</f>
        <v>#REF!</v>
      </c>
      <c r="BQ53" s="40"/>
      <c r="BR53" s="80"/>
      <c r="BT53" s="5" t="e">
        <f t="shared" si="0"/>
        <v>#REF!</v>
      </c>
      <c r="BU53" s="5" t="e">
        <f t="shared" si="1"/>
        <v>#REF!</v>
      </c>
      <c r="BV53" s="5" t="e">
        <f t="shared" si="1"/>
        <v>#REF!</v>
      </c>
      <c r="BW53" s="5" t="e">
        <f t="shared" si="1"/>
        <v>#REF!</v>
      </c>
    </row>
    <row r="54" spans="1:75" ht="17.350000000000001" customHeight="1">
      <c r="A54" s="109" t="e">
        <f>結果入力表!#REF!</f>
        <v>#REF!</v>
      </c>
      <c r="B54" s="33" t="e">
        <f>結果入力表!#REF!</f>
        <v>#REF!</v>
      </c>
      <c r="C54" s="59" t="e">
        <f>結果入力表!#REF!</f>
        <v>#REF!</v>
      </c>
      <c r="D54" s="58" t="e">
        <f>結果入力表!#REF!</f>
        <v>#REF!</v>
      </c>
      <c r="E54" s="35" t="e">
        <f>結果入力表!#REF!</f>
        <v>#REF!</v>
      </c>
      <c r="F54" s="35" t="e">
        <f>結果入力表!#REF!</f>
        <v>#REF!</v>
      </c>
      <c r="G54" s="35" t="e">
        <f>結果入力表!#REF!</f>
        <v>#REF!</v>
      </c>
      <c r="H54" s="35" t="e">
        <f>結果入力表!#REF!</f>
        <v>#REF!</v>
      </c>
      <c r="I54" s="35" t="e">
        <f>結果入力表!#REF!</f>
        <v>#REF!</v>
      </c>
      <c r="J54" s="35" t="e">
        <f>結果入力表!#REF!</f>
        <v>#REF!</v>
      </c>
      <c r="K54" s="35" t="e">
        <f>結果入力表!#REF!</f>
        <v>#REF!</v>
      </c>
      <c r="L54" s="35" t="e">
        <f>結果入力表!#REF!</f>
        <v>#REF!</v>
      </c>
      <c r="M54" s="34" t="e">
        <f>結果入力表!#REF!</f>
        <v>#REF!</v>
      </c>
      <c r="N54" s="35" t="e">
        <f>結果入力表!#REF!</f>
        <v>#REF!</v>
      </c>
      <c r="O54" s="35" t="e">
        <f>結果入力表!#REF!</f>
        <v>#REF!</v>
      </c>
      <c r="P54" s="35" t="e">
        <f>結果入力表!#REF!</f>
        <v>#REF!</v>
      </c>
      <c r="Q54" s="35" t="e">
        <f>結果入力表!#REF!</f>
        <v>#REF!</v>
      </c>
      <c r="R54" s="35" t="e">
        <f>結果入力表!#REF!</f>
        <v>#REF!</v>
      </c>
      <c r="S54" s="35" t="e">
        <f>結果入力表!#REF!</f>
        <v>#REF!</v>
      </c>
      <c r="T54" s="35" t="e">
        <f>結果入力表!#REF!</f>
        <v>#REF!</v>
      </c>
      <c r="U54" s="35" t="e">
        <f>結果入力表!#REF!</f>
        <v>#REF!</v>
      </c>
      <c r="V54" s="34" t="e">
        <f>結果入力表!#REF!</f>
        <v>#REF!</v>
      </c>
      <c r="W54" s="35" t="e">
        <f>結果入力表!#REF!</f>
        <v>#REF!</v>
      </c>
      <c r="X54" s="35" t="e">
        <f>結果入力表!#REF!</f>
        <v>#REF!</v>
      </c>
      <c r="Y54" s="36" t="e">
        <f>結果入力表!#REF!</f>
        <v>#REF!</v>
      </c>
      <c r="Z54" s="36" t="e">
        <f>結果入力表!#REF!</f>
        <v>#REF!</v>
      </c>
      <c r="AA54" s="34" t="e">
        <f>結果入力表!#REF!</f>
        <v>#REF!</v>
      </c>
      <c r="AB54" s="35" t="e">
        <f>結果入力表!#REF!</f>
        <v>#REF!</v>
      </c>
      <c r="AC54" s="35" t="e">
        <f>結果入力表!#REF!</f>
        <v>#REF!</v>
      </c>
      <c r="AD54" s="35" t="e">
        <f>結果入力表!#REF!</f>
        <v>#REF!</v>
      </c>
      <c r="AE54" s="35" t="e">
        <f>結果入力表!#REF!</f>
        <v>#REF!</v>
      </c>
      <c r="AF54" s="35" t="e">
        <f>結果入力表!#REF!</f>
        <v>#REF!</v>
      </c>
      <c r="AG54" s="35" t="e">
        <f>結果入力表!#REF!</f>
        <v>#REF!</v>
      </c>
      <c r="AH54" s="35" t="e">
        <f>結果入力表!#REF!</f>
        <v>#REF!</v>
      </c>
      <c r="AI54" s="35" t="e">
        <f>結果入力表!#REF!</f>
        <v>#REF!</v>
      </c>
      <c r="AJ54" s="35" t="e">
        <f>結果入力表!#REF!</f>
        <v>#REF!</v>
      </c>
      <c r="AK54" s="36" t="e">
        <f>結果入力表!#REF!</f>
        <v>#REF!</v>
      </c>
      <c r="AL54" s="34" t="e">
        <f>結果入力表!#REF!</f>
        <v>#REF!</v>
      </c>
      <c r="AM54" s="35" t="e">
        <f>結果入力表!#REF!</f>
        <v>#REF!</v>
      </c>
      <c r="AN54" s="35" t="e">
        <f>結果入力表!#REF!</f>
        <v>#REF!</v>
      </c>
      <c r="AO54" s="35" t="e">
        <f>結果入力表!#REF!</f>
        <v>#REF!</v>
      </c>
      <c r="AP54" s="35" t="e">
        <f>結果入力表!#REF!</f>
        <v>#REF!</v>
      </c>
      <c r="AQ54" s="35" t="e">
        <f>結果入力表!#REF!</f>
        <v>#REF!</v>
      </c>
      <c r="AR54" s="35" t="e">
        <f>結果入力表!#REF!</f>
        <v>#REF!</v>
      </c>
      <c r="AS54" s="37" t="e">
        <f>結果入力表!#REF!</f>
        <v>#REF!</v>
      </c>
      <c r="AT54" s="34" t="e">
        <f>結果入力表!#REF!</f>
        <v>#REF!</v>
      </c>
      <c r="AU54" s="35" t="e">
        <f>結果入力表!#REF!</f>
        <v>#REF!</v>
      </c>
      <c r="AV54" s="35" t="e">
        <f>結果入力表!#REF!</f>
        <v>#REF!</v>
      </c>
      <c r="AW54" s="35" t="e">
        <f>結果入力表!#REF!</f>
        <v>#REF!</v>
      </c>
      <c r="AX54" s="35" t="e">
        <f>結果入力表!#REF!</f>
        <v>#REF!</v>
      </c>
      <c r="AY54" s="35" t="e">
        <f>結果入力表!#REF!</f>
        <v>#REF!</v>
      </c>
      <c r="AZ54" s="35" t="e">
        <f>結果入力表!#REF!</f>
        <v>#REF!</v>
      </c>
      <c r="BA54" s="35" t="e">
        <f>結果入力表!#REF!</f>
        <v>#REF!</v>
      </c>
      <c r="BB54" s="35" t="e">
        <f>結果入力表!#REF!</f>
        <v>#REF!</v>
      </c>
      <c r="BC54" s="35" t="e">
        <f>結果入力表!#REF!</f>
        <v>#REF!</v>
      </c>
      <c r="BD54" s="35" t="e">
        <f>結果入力表!#REF!</f>
        <v>#REF!</v>
      </c>
      <c r="BE54" s="35" t="e">
        <f>結果入力表!#REF!</f>
        <v>#REF!</v>
      </c>
      <c r="BF54" s="35" t="e">
        <f>結果入力表!#REF!</f>
        <v>#REF!</v>
      </c>
      <c r="BG54" s="35" t="e">
        <f>結果入力表!#REF!</f>
        <v>#REF!</v>
      </c>
      <c r="BH54" s="35" t="e">
        <f>結果入力表!#REF!</f>
        <v>#REF!</v>
      </c>
      <c r="BI54" s="37" t="e">
        <f>結果入力表!#REF!</f>
        <v>#REF!</v>
      </c>
      <c r="BJ54" s="35" t="e">
        <f>結果入力表!#REF!</f>
        <v>#REF!</v>
      </c>
      <c r="BK54" s="40" t="e">
        <f>結果入力表!#REF!</f>
        <v>#REF!</v>
      </c>
      <c r="BL54" s="60" t="e">
        <f>結果入力表!#REF!</f>
        <v>#REF!</v>
      </c>
      <c r="BM54" s="41" t="e">
        <f>結果入力表!#REF!</f>
        <v>#REF!</v>
      </c>
      <c r="BN54" s="41" t="e">
        <f>結果入力表!#REF!</f>
        <v>#REF!</v>
      </c>
      <c r="BO54" s="41" t="e">
        <f>結果入力表!#REF!</f>
        <v>#REF!</v>
      </c>
      <c r="BP54" s="42" t="e">
        <f>結果入力表!#REF!</f>
        <v>#REF!</v>
      </c>
      <c r="BQ54" s="40"/>
      <c r="BR54" s="80"/>
      <c r="BT54" s="5" t="e">
        <f t="shared" si="0"/>
        <v>#REF!</v>
      </c>
      <c r="BU54" s="5" t="e">
        <f t="shared" si="1"/>
        <v>#REF!</v>
      </c>
      <c r="BV54" s="5" t="e">
        <f t="shared" si="1"/>
        <v>#REF!</v>
      </c>
      <c r="BW54" s="5" t="e">
        <f t="shared" si="1"/>
        <v>#REF!</v>
      </c>
    </row>
    <row r="55" spans="1:75" ht="17.350000000000001" customHeight="1">
      <c r="A55" s="40" t="e">
        <f>結果入力表!#REF!</f>
        <v>#REF!</v>
      </c>
      <c r="B55" s="33" t="e">
        <f>結果入力表!#REF!</f>
        <v>#REF!</v>
      </c>
      <c r="C55" s="59" t="e">
        <f>結果入力表!#REF!</f>
        <v>#REF!</v>
      </c>
      <c r="D55" s="58" t="e">
        <f>結果入力表!#REF!</f>
        <v>#REF!</v>
      </c>
      <c r="E55" s="35" t="e">
        <f>結果入力表!#REF!</f>
        <v>#REF!</v>
      </c>
      <c r="F55" s="35" t="e">
        <f>結果入力表!#REF!</f>
        <v>#REF!</v>
      </c>
      <c r="G55" s="35" t="e">
        <f>結果入力表!#REF!</f>
        <v>#REF!</v>
      </c>
      <c r="H55" s="35" t="e">
        <f>結果入力表!#REF!</f>
        <v>#REF!</v>
      </c>
      <c r="I55" s="35" t="e">
        <f>結果入力表!#REF!</f>
        <v>#REF!</v>
      </c>
      <c r="J55" s="35" t="e">
        <f>結果入力表!#REF!</f>
        <v>#REF!</v>
      </c>
      <c r="K55" s="35" t="e">
        <f>結果入力表!#REF!</f>
        <v>#REF!</v>
      </c>
      <c r="L55" s="35" t="e">
        <f>結果入力表!#REF!</f>
        <v>#REF!</v>
      </c>
      <c r="M55" s="34" t="e">
        <f>結果入力表!#REF!</f>
        <v>#REF!</v>
      </c>
      <c r="N55" s="35" t="e">
        <f>結果入力表!#REF!</f>
        <v>#REF!</v>
      </c>
      <c r="O55" s="35" t="e">
        <f>結果入力表!#REF!</f>
        <v>#REF!</v>
      </c>
      <c r="P55" s="35" t="e">
        <f>結果入力表!#REF!</f>
        <v>#REF!</v>
      </c>
      <c r="Q55" s="35" t="e">
        <f>結果入力表!#REF!</f>
        <v>#REF!</v>
      </c>
      <c r="R55" s="35" t="e">
        <f>結果入力表!#REF!</f>
        <v>#REF!</v>
      </c>
      <c r="S55" s="35" t="e">
        <f>結果入力表!#REF!</f>
        <v>#REF!</v>
      </c>
      <c r="T55" s="35" t="e">
        <f>結果入力表!#REF!</f>
        <v>#REF!</v>
      </c>
      <c r="U55" s="35" t="e">
        <f>結果入力表!#REF!</f>
        <v>#REF!</v>
      </c>
      <c r="V55" s="34" t="e">
        <f>結果入力表!#REF!</f>
        <v>#REF!</v>
      </c>
      <c r="W55" s="35" t="e">
        <f>結果入力表!#REF!</f>
        <v>#REF!</v>
      </c>
      <c r="X55" s="35" t="e">
        <f>結果入力表!#REF!</f>
        <v>#REF!</v>
      </c>
      <c r="Y55" s="36" t="e">
        <f>結果入力表!#REF!</f>
        <v>#REF!</v>
      </c>
      <c r="Z55" s="36" t="e">
        <f>結果入力表!#REF!</f>
        <v>#REF!</v>
      </c>
      <c r="AA55" s="34" t="e">
        <f>結果入力表!#REF!</f>
        <v>#REF!</v>
      </c>
      <c r="AB55" s="35" t="e">
        <f>結果入力表!#REF!</f>
        <v>#REF!</v>
      </c>
      <c r="AC55" s="35" t="e">
        <f>結果入力表!#REF!</f>
        <v>#REF!</v>
      </c>
      <c r="AD55" s="35" t="e">
        <f>結果入力表!#REF!</f>
        <v>#REF!</v>
      </c>
      <c r="AE55" s="35" t="e">
        <f>結果入力表!#REF!</f>
        <v>#REF!</v>
      </c>
      <c r="AF55" s="35" t="e">
        <f>結果入力表!#REF!</f>
        <v>#REF!</v>
      </c>
      <c r="AG55" s="35" t="e">
        <f>結果入力表!#REF!</f>
        <v>#REF!</v>
      </c>
      <c r="AH55" s="35" t="e">
        <f>結果入力表!#REF!</f>
        <v>#REF!</v>
      </c>
      <c r="AI55" s="35" t="e">
        <f>結果入力表!#REF!</f>
        <v>#REF!</v>
      </c>
      <c r="AJ55" s="35" t="e">
        <f>結果入力表!#REF!</f>
        <v>#REF!</v>
      </c>
      <c r="AK55" s="36" t="e">
        <f>結果入力表!#REF!</f>
        <v>#REF!</v>
      </c>
      <c r="AL55" s="34" t="e">
        <f>結果入力表!#REF!</f>
        <v>#REF!</v>
      </c>
      <c r="AM55" s="35" t="e">
        <f>結果入力表!#REF!</f>
        <v>#REF!</v>
      </c>
      <c r="AN55" s="35" t="e">
        <f>結果入力表!#REF!</f>
        <v>#REF!</v>
      </c>
      <c r="AO55" s="35" t="e">
        <f>結果入力表!#REF!</f>
        <v>#REF!</v>
      </c>
      <c r="AP55" s="35" t="e">
        <f>結果入力表!#REF!</f>
        <v>#REF!</v>
      </c>
      <c r="AQ55" s="35" t="e">
        <f>結果入力表!#REF!</f>
        <v>#REF!</v>
      </c>
      <c r="AR55" s="35" t="e">
        <f>結果入力表!#REF!</f>
        <v>#REF!</v>
      </c>
      <c r="AS55" s="37" t="e">
        <f>結果入力表!#REF!</f>
        <v>#REF!</v>
      </c>
      <c r="AT55" s="34" t="e">
        <f>結果入力表!#REF!</f>
        <v>#REF!</v>
      </c>
      <c r="AU55" s="35" t="e">
        <f>結果入力表!#REF!</f>
        <v>#REF!</v>
      </c>
      <c r="AV55" s="35" t="e">
        <f>結果入力表!#REF!</f>
        <v>#REF!</v>
      </c>
      <c r="AW55" s="35" t="e">
        <f>結果入力表!#REF!</f>
        <v>#REF!</v>
      </c>
      <c r="AX55" s="35" t="e">
        <f>結果入力表!#REF!</f>
        <v>#REF!</v>
      </c>
      <c r="AY55" s="35" t="e">
        <f>結果入力表!#REF!</f>
        <v>#REF!</v>
      </c>
      <c r="AZ55" s="35" t="e">
        <f>結果入力表!#REF!</f>
        <v>#REF!</v>
      </c>
      <c r="BA55" s="35" t="e">
        <f>結果入力表!#REF!</f>
        <v>#REF!</v>
      </c>
      <c r="BB55" s="35" t="e">
        <f>結果入力表!#REF!</f>
        <v>#REF!</v>
      </c>
      <c r="BC55" s="35" t="e">
        <f>結果入力表!#REF!</f>
        <v>#REF!</v>
      </c>
      <c r="BD55" s="35" t="e">
        <f>結果入力表!#REF!</f>
        <v>#REF!</v>
      </c>
      <c r="BE55" s="35" t="e">
        <f>結果入力表!#REF!</f>
        <v>#REF!</v>
      </c>
      <c r="BF55" s="35" t="e">
        <f>結果入力表!#REF!</f>
        <v>#REF!</v>
      </c>
      <c r="BG55" s="35" t="e">
        <f>結果入力表!#REF!</f>
        <v>#REF!</v>
      </c>
      <c r="BH55" s="35" t="e">
        <f>結果入力表!#REF!</f>
        <v>#REF!</v>
      </c>
      <c r="BI55" s="37" t="e">
        <f>結果入力表!#REF!</f>
        <v>#REF!</v>
      </c>
      <c r="BJ55" s="35" t="e">
        <f>結果入力表!#REF!</f>
        <v>#REF!</v>
      </c>
      <c r="BK55" s="40" t="e">
        <f>結果入力表!#REF!</f>
        <v>#REF!</v>
      </c>
      <c r="BL55" s="60" t="e">
        <f>結果入力表!#REF!</f>
        <v>#REF!</v>
      </c>
      <c r="BM55" s="41" t="e">
        <f>結果入力表!#REF!</f>
        <v>#REF!</v>
      </c>
      <c r="BN55" s="41" t="e">
        <f>結果入力表!#REF!</f>
        <v>#REF!</v>
      </c>
      <c r="BO55" s="41" t="e">
        <f>結果入力表!#REF!</f>
        <v>#REF!</v>
      </c>
      <c r="BP55" s="42" t="e">
        <f>結果入力表!#REF!</f>
        <v>#REF!</v>
      </c>
      <c r="BQ55" s="40"/>
      <c r="BR55" s="80"/>
      <c r="BT55" s="5" t="e">
        <f t="shared" si="0"/>
        <v>#REF!</v>
      </c>
      <c r="BU55" s="5" t="e">
        <f t="shared" si="1"/>
        <v>#REF!</v>
      </c>
      <c r="BV55" s="5" t="e">
        <f t="shared" si="1"/>
        <v>#REF!</v>
      </c>
      <c r="BW55" s="5" t="e">
        <f t="shared" si="1"/>
        <v>#REF!</v>
      </c>
    </row>
    <row r="56" spans="1:75" ht="17.350000000000001" customHeight="1">
      <c r="A56" s="109" t="e">
        <f>結果入力表!#REF!</f>
        <v>#REF!</v>
      </c>
      <c r="B56" s="33" t="e">
        <f>結果入力表!#REF!</f>
        <v>#REF!</v>
      </c>
      <c r="C56" s="59" t="e">
        <f>結果入力表!#REF!</f>
        <v>#REF!</v>
      </c>
      <c r="D56" s="58" t="e">
        <f>結果入力表!#REF!</f>
        <v>#REF!</v>
      </c>
      <c r="E56" s="35" t="e">
        <f>結果入力表!#REF!</f>
        <v>#REF!</v>
      </c>
      <c r="F56" s="35" t="e">
        <f>結果入力表!#REF!</f>
        <v>#REF!</v>
      </c>
      <c r="G56" s="35" t="e">
        <f>結果入力表!#REF!</f>
        <v>#REF!</v>
      </c>
      <c r="H56" s="35" t="e">
        <f>結果入力表!#REF!</f>
        <v>#REF!</v>
      </c>
      <c r="I56" s="35" t="e">
        <f>結果入力表!#REF!</f>
        <v>#REF!</v>
      </c>
      <c r="J56" s="35" t="e">
        <f>結果入力表!#REF!</f>
        <v>#REF!</v>
      </c>
      <c r="K56" s="35" t="e">
        <f>結果入力表!#REF!</f>
        <v>#REF!</v>
      </c>
      <c r="L56" s="35" t="e">
        <f>結果入力表!#REF!</f>
        <v>#REF!</v>
      </c>
      <c r="M56" s="34" t="e">
        <f>結果入力表!#REF!</f>
        <v>#REF!</v>
      </c>
      <c r="N56" s="35" t="e">
        <f>結果入力表!#REF!</f>
        <v>#REF!</v>
      </c>
      <c r="O56" s="35" t="e">
        <f>結果入力表!#REF!</f>
        <v>#REF!</v>
      </c>
      <c r="P56" s="35" t="e">
        <f>結果入力表!#REF!</f>
        <v>#REF!</v>
      </c>
      <c r="Q56" s="35" t="e">
        <f>結果入力表!#REF!</f>
        <v>#REF!</v>
      </c>
      <c r="R56" s="35" t="e">
        <f>結果入力表!#REF!</f>
        <v>#REF!</v>
      </c>
      <c r="S56" s="35" t="e">
        <f>結果入力表!#REF!</f>
        <v>#REF!</v>
      </c>
      <c r="T56" s="35" t="e">
        <f>結果入力表!#REF!</f>
        <v>#REF!</v>
      </c>
      <c r="U56" s="35" t="e">
        <f>結果入力表!#REF!</f>
        <v>#REF!</v>
      </c>
      <c r="V56" s="34" t="e">
        <f>結果入力表!#REF!</f>
        <v>#REF!</v>
      </c>
      <c r="W56" s="35" t="e">
        <f>結果入力表!#REF!</f>
        <v>#REF!</v>
      </c>
      <c r="X56" s="35" t="e">
        <f>結果入力表!#REF!</f>
        <v>#REF!</v>
      </c>
      <c r="Y56" s="36" t="e">
        <f>結果入力表!#REF!</f>
        <v>#REF!</v>
      </c>
      <c r="Z56" s="36" t="e">
        <f>結果入力表!#REF!</f>
        <v>#REF!</v>
      </c>
      <c r="AA56" s="34" t="e">
        <f>結果入力表!#REF!</f>
        <v>#REF!</v>
      </c>
      <c r="AB56" s="35" t="e">
        <f>結果入力表!#REF!</f>
        <v>#REF!</v>
      </c>
      <c r="AC56" s="35" t="e">
        <f>結果入力表!#REF!</f>
        <v>#REF!</v>
      </c>
      <c r="AD56" s="35" t="e">
        <f>結果入力表!#REF!</f>
        <v>#REF!</v>
      </c>
      <c r="AE56" s="35" t="e">
        <f>結果入力表!#REF!</f>
        <v>#REF!</v>
      </c>
      <c r="AF56" s="35" t="e">
        <f>結果入力表!#REF!</f>
        <v>#REF!</v>
      </c>
      <c r="AG56" s="35" t="e">
        <f>結果入力表!#REF!</f>
        <v>#REF!</v>
      </c>
      <c r="AH56" s="35" t="e">
        <f>結果入力表!#REF!</f>
        <v>#REF!</v>
      </c>
      <c r="AI56" s="35" t="e">
        <f>結果入力表!#REF!</f>
        <v>#REF!</v>
      </c>
      <c r="AJ56" s="35" t="e">
        <f>結果入力表!#REF!</f>
        <v>#REF!</v>
      </c>
      <c r="AK56" s="36" t="e">
        <f>結果入力表!#REF!</f>
        <v>#REF!</v>
      </c>
      <c r="AL56" s="34" t="e">
        <f>結果入力表!#REF!</f>
        <v>#REF!</v>
      </c>
      <c r="AM56" s="35" t="e">
        <f>結果入力表!#REF!</f>
        <v>#REF!</v>
      </c>
      <c r="AN56" s="35" t="e">
        <f>結果入力表!#REF!</f>
        <v>#REF!</v>
      </c>
      <c r="AO56" s="35" t="e">
        <f>結果入力表!#REF!</f>
        <v>#REF!</v>
      </c>
      <c r="AP56" s="35" t="e">
        <f>結果入力表!#REF!</f>
        <v>#REF!</v>
      </c>
      <c r="AQ56" s="35" t="e">
        <f>結果入力表!#REF!</f>
        <v>#REF!</v>
      </c>
      <c r="AR56" s="35" t="e">
        <f>結果入力表!#REF!</f>
        <v>#REF!</v>
      </c>
      <c r="AS56" s="37" t="e">
        <f>結果入力表!#REF!</f>
        <v>#REF!</v>
      </c>
      <c r="AT56" s="34" t="e">
        <f>結果入力表!#REF!</f>
        <v>#REF!</v>
      </c>
      <c r="AU56" s="35" t="e">
        <f>結果入力表!#REF!</f>
        <v>#REF!</v>
      </c>
      <c r="AV56" s="35" t="e">
        <f>結果入力表!#REF!</f>
        <v>#REF!</v>
      </c>
      <c r="AW56" s="35" t="e">
        <f>結果入力表!#REF!</f>
        <v>#REF!</v>
      </c>
      <c r="AX56" s="35" t="e">
        <f>結果入力表!#REF!</f>
        <v>#REF!</v>
      </c>
      <c r="AY56" s="35" t="e">
        <f>結果入力表!#REF!</f>
        <v>#REF!</v>
      </c>
      <c r="AZ56" s="35" t="e">
        <f>結果入力表!#REF!</f>
        <v>#REF!</v>
      </c>
      <c r="BA56" s="35" t="e">
        <f>結果入力表!#REF!</f>
        <v>#REF!</v>
      </c>
      <c r="BB56" s="35" t="e">
        <f>結果入力表!#REF!</f>
        <v>#REF!</v>
      </c>
      <c r="BC56" s="35" t="e">
        <f>結果入力表!#REF!</f>
        <v>#REF!</v>
      </c>
      <c r="BD56" s="35" t="e">
        <f>結果入力表!#REF!</f>
        <v>#REF!</v>
      </c>
      <c r="BE56" s="35" t="e">
        <f>結果入力表!#REF!</f>
        <v>#REF!</v>
      </c>
      <c r="BF56" s="35" t="e">
        <f>結果入力表!#REF!</f>
        <v>#REF!</v>
      </c>
      <c r="BG56" s="35" t="e">
        <f>結果入力表!#REF!</f>
        <v>#REF!</v>
      </c>
      <c r="BH56" s="35" t="e">
        <f>結果入力表!#REF!</f>
        <v>#REF!</v>
      </c>
      <c r="BI56" s="37" t="e">
        <f>結果入力表!#REF!</f>
        <v>#REF!</v>
      </c>
      <c r="BJ56" s="35" t="e">
        <f>結果入力表!#REF!</f>
        <v>#REF!</v>
      </c>
      <c r="BK56" s="40" t="e">
        <f>結果入力表!#REF!</f>
        <v>#REF!</v>
      </c>
      <c r="BL56" s="60" t="e">
        <f>結果入力表!#REF!</f>
        <v>#REF!</v>
      </c>
      <c r="BM56" s="41" t="e">
        <f>結果入力表!#REF!</f>
        <v>#REF!</v>
      </c>
      <c r="BN56" s="41" t="e">
        <f>結果入力表!#REF!</f>
        <v>#REF!</v>
      </c>
      <c r="BO56" s="41" t="e">
        <f>結果入力表!#REF!</f>
        <v>#REF!</v>
      </c>
      <c r="BP56" s="42" t="e">
        <f>結果入力表!#REF!</f>
        <v>#REF!</v>
      </c>
      <c r="BQ56" s="40"/>
      <c r="BR56" s="80"/>
      <c r="BT56" s="5" t="e">
        <f t="shared" si="0"/>
        <v>#REF!</v>
      </c>
      <c r="BU56" s="5" t="e">
        <f t="shared" si="1"/>
        <v>#REF!</v>
      </c>
      <c r="BV56" s="5" t="e">
        <f t="shared" si="1"/>
        <v>#REF!</v>
      </c>
      <c r="BW56" s="5" t="e">
        <f t="shared" si="1"/>
        <v>#REF!</v>
      </c>
    </row>
    <row r="57" spans="1:75" ht="17.350000000000001" customHeight="1">
      <c r="A57" s="109" t="e">
        <f>結果入力表!#REF!</f>
        <v>#REF!</v>
      </c>
      <c r="B57" s="33" t="e">
        <f>結果入力表!#REF!</f>
        <v>#REF!</v>
      </c>
      <c r="C57" s="59" t="e">
        <f>結果入力表!#REF!</f>
        <v>#REF!</v>
      </c>
      <c r="D57" s="58" t="e">
        <f>結果入力表!#REF!</f>
        <v>#REF!</v>
      </c>
      <c r="E57" s="35" t="e">
        <f>結果入力表!#REF!</f>
        <v>#REF!</v>
      </c>
      <c r="F57" s="35" t="e">
        <f>結果入力表!#REF!</f>
        <v>#REF!</v>
      </c>
      <c r="G57" s="35" t="e">
        <f>結果入力表!#REF!</f>
        <v>#REF!</v>
      </c>
      <c r="H57" s="35" t="e">
        <f>結果入力表!#REF!</f>
        <v>#REF!</v>
      </c>
      <c r="I57" s="35" t="e">
        <f>結果入力表!#REF!</f>
        <v>#REF!</v>
      </c>
      <c r="J57" s="35" t="e">
        <f>結果入力表!#REF!</f>
        <v>#REF!</v>
      </c>
      <c r="K57" s="35" t="e">
        <f>結果入力表!#REF!</f>
        <v>#REF!</v>
      </c>
      <c r="L57" s="35" t="e">
        <f>結果入力表!#REF!</f>
        <v>#REF!</v>
      </c>
      <c r="M57" s="34" t="e">
        <f>結果入力表!#REF!</f>
        <v>#REF!</v>
      </c>
      <c r="N57" s="35" t="e">
        <f>結果入力表!#REF!</f>
        <v>#REF!</v>
      </c>
      <c r="O57" s="35" t="e">
        <f>結果入力表!#REF!</f>
        <v>#REF!</v>
      </c>
      <c r="P57" s="35" t="e">
        <f>結果入力表!#REF!</f>
        <v>#REF!</v>
      </c>
      <c r="Q57" s="35" t="e">
        <f>結果入力表!#REF!</f>
        <v>#REF!</v>
      </c>
      <c r="R57" s="35" t="e">
        <f>結果入力表!#REF!</f>
        <v>#REF!</v>
      </c>
      <c r="S57" s="35" t="e">
        <f>結果入力表!#REF!</f>
        <v>#REF!</v>
      </c>
      <c r="T57" s="35" t="e">
        <f>結果入力表!#REF!</f>
        <v>#REF!</v>
      </c>
      <c r="U57" s="35" t="e">
        <f>結果入力表!#REF!</f>
        <v>#REF!</v>
      </c>
      <c r="V57" s="34" t="e">
        <f>結果入力表!#REF!</f>
        <v>#REF!</v>
      </c>
      <c r="W57" s="35" t="e">
        <f>結果入力表!#REF!</f>
        <v>#REF!</v>
      </c>
      <c r="X57" s="35" t="e">
        <f>結果入力表!#REF!</f>
        <v>#REF!</v>
      </c>
      <c r="Y57" s="36" t="e">
        <f>結果入力表!#REF!</f>
        <v>#REF!</v>
      </c>
      <c r="Z57" s="36" t="e">
        <f>結果入力表!#REF!</f>
        <v>#REF!</v>
      </c>
      <c r="AA57" s="34" t="e">
        <f>結果入力表!#REF!</f>
        <v>#REF!</v>
      </c>
      <c r="AB57" s="35" t="e">
        <f>結果入力表!#REF!</f>
        <v>#REF!</v>
      </c>
      <c r="AC57" s="35" t="e">
        <f>結果入力表!#REF!</f>
        <v>#REF!</v>
      </c>
      <c r="AD57" s="35" t="e">
        <f>結果入力表!#REF!</f>
        <v>#REF!</v>
      </c>
      <c r="AE57" s="35" t="e">
        <f>結果入力表!#REF!</f>
        <v>#REF!</v>
      </c>
      <c r="AF57" s="35" t="e">
        <f>結果入力表!#REF!</f>
        <v>#REF!</v>
      </c>
      <c r="AG57" s="35" t="e">
        <f>結果入力表!#REF!</f>
        <v>#REF!</v>
      </c>
      <c r="AH57" s="35" t="e">
        <f>結果入力表!#REF!</f>
        <v>#REF!</v>
      </c>
      <c r="AI57" s="35" t="e">
        <f>結果入力表!#REF!</f>
        <v>#REF!</v>
      </c>
      <c r="AJ57" s="35" t="e">
        <f>結果入力表!#REF!</f>
        <v>#REF!</v>
      </c>
      <c r="AK57" s="36" t="e">
        <f>結果入力表!#REF!</f>
        <v>#REF!</v>
      </c>
      <c r="AL57" s="34" t="e">
        <f>結果入力表!#REF!</f>
        <v>#REF!</v>
      </c>
      <c r="AM57" s="35" t="e">
        <f>結果入力表!#REF!</f>
        <v>#REF!</v>
      </c>
      <c r="AN57" s="35" t="e">
        <f>結果入力表!#REF!</f>
        <v>#REF!</v>
      </c>
      <c r="AO57" s="35" t="e">
        <f>結果入力表!#REF!</f>
        <v>#REF!</v>
      </c>
      <c r="AP57" s="35" t="e">
        <f>結果入力表!#REF!</f>
        <v>#REF!</v>
      </c>
      <c r="AQ57" s="35" t="e">
        <f>結果入力表!#REF!</f>
        <v>#REF!</v>
      </c>
      <c r="AR57" s="35" t="e">
        <f>結果入力表!#REF!</f>
        <v>#REF!</v>
      </c>
      <c r="AS57" s="37" t="e">
        <f>結果入力表!#REF!</f>
        <v>#REF!</v>
      </c>
      <c r="AT57" s="34" t="e">
        <f>結果入力表!#REF!</f>
        <v>#REF!</v>
      </c>
      <c r="AU57" s="35" t="e">
        <f>結果入力表!#REF!</f>
        <v>#REF!</v>
      </c>
      <c r="AV57" s="35" t="e">
        <f>結果入力表!#REF!</f>
        <v>#REF!</v>
      </c>
      <c r="AW57" s="35" t="e">
        <f>結果入力表!#REF!</f>
        <v>#REF!</v>
      </c>
      <c r="AX57" s="35" t="e">
        <f>結果入力表!#REF!</f>
        <v>#REF!</v>
      </c>
      <c r="AY57" s="35" t="e">
        <f>結果入力表!#REF!</f>
        <v>#REF!</v>
      </c>
      <c r="AZ57" s="35" t="e">
        <f>結果入力表!#REF!</f>
        <v>#REF!</v>
      </c>
      <c r="BA57" s="35" t="e">
        <f>結果入力表!#REF!</f>
        <v>#REF!</v>
      </c>
      <c r="BB57" s="35" t="e">
        <f>結果入力表!#REF!</f>
        <v>#REF!</v>
      </c>
      <c r="BC57" s="35" t="e">
        <f>結果入力表!#REF!</f>
        <v>#REF!</v>
      </c>
      <c r="BD57" s="35" t="e">
        <f>結果入力表!#REF!</f>
        <v>#REF!</v>
      </c>
      <c r="BE57" s="35" t="e">
        <f>結果入力表!#REF!</f>
        <v>#REF!</v>
      </c>
      <c r="BF57" s="35" t="e">
        <f>結果入力表!#REF!</f>
        <v>#REF!</v>
      </c>
      <c r="BG57" s="35" t="e">
        <f>結果入力表!#REF!</f>
        <v>#REF!</v>
      </c>
      <c r="BH57" s="35" t="e">
        <f>結果入力表!#REF!</f>
        <v>#REF!</v>
      </c>
      <c r="BI57" s="37" t="e">
        <f>結果入力表!#REF!</f>
        <v>#REF!</v>
      </c>
      <c r="BJ57" s="35" t="e">
        <f>結果入力表!#REF!</f>
        <v>#REF!</v>
      </c>
      <c r="BK57" s="40" t="e">
        <f>結果入力表!#REF!</f>
        <v>#REF!</v>
      </c>
      <c r="BL57" s="60" t="e">
        <f>結果入力表!#REF!</f>
        <v>#REF!</v>
      </c>
      <c r="BM57" s="41" t="e">
        <f>結果入力表!#REF!</f>
        <v>#REF!</v>
      </c>
      <c r="BN57" s="41" t="e">
        <f>結果入力表!#REF!</f>
        <v>#REF!</v>
      </c>
      <c r="BO57" s="41" t="e">
        <f>結果入力表!#REF!</f>
        <v>#REF!</v>
      </c>
      <c r="BP57" s="42" t="e">
        <f>結果入力表!#REF!</f>
        <v>#REF!</v>
      </c>
      <c r="BQ57" s="40"/>
      <c r="BR57" s="80"/>
      <c r="BT57" s="5" t="e">
        <f t="shared" si="0"/>
        <v>#REF!</v>
      </c>
      <c r="BU57" s="5" t="e">
        <f t="shared" si="1"/>
        <v>#REF!</v>
      </c>
      <c r="BV57" s="5" t="e">
        <f t="shared" si="1"/>
        <v>#REF!</v>
      </c>
      <c r="BW57" s="5" t="e">
        <f t="shared" si="1"/>
        <v>#REF!</v>
      </c>
    </row>
    <row r="58" spans="1:75" ht="17.350000000000001" customHeight="1">
      <c r="A58" s="109" t="e">
        <f>結果入力表!#REF!</f>
        <v>#REF!</v>
      </c>
      <c r="B58" s="33" t="e">
        <f>結果入力表!#REF!</f>
        <v>#REF!</v>
      </c>
      <c r="C58" s="59" t="e">
        <f>結果入力表!#REF!</f>
        <v>#REF!</v>
      </c>
      <c r="D58" s="58" t="e">
        <f>結果入力表!#REF!</f>
        <v>#REF!</v>
      </c>
      <c r="E58" s="35" t="e">
        <f>結果入力表!#REF!</f>
        <v>#REF!</v>
      </c>
      <c r="F58" s="35" t="e">
        <f>結果入力表!#REF!</f>
        <v>#REF!</v>
      </c>
      <c r="G58" s="35" t="e">
        <f>結果入力表!#REF!</f>
        <v>#REF!</v>
      </c>
      <c r="H58" s="35" t="e">
        <f>結果入力表!#REF!</f>
        <v>#REF!</v>
      </c>
      <c r="I58" s="35" t="e">
        <f>結果入力表!#REF!</f>
        <v>#REF!</v>
      </c>
      <c r="J58" s="35" t="e">
        <f>結果入力表!#REF!</f>
        <v>#REF!</v>
      </c>
      <c r="K58" s="35" t="e">
        <f>結果入力表!#REF!</f>
        <v>#REF!</v>
      </c>
      <c r="L58" s="35" t="e">
        <f>結果入力表!#REF!</f>
        <v>#REF!</v>
      </c>
      <c r="M58" s="34" t="e">
        <f>結果入力表!#REF!</f>
        <v>#REF!</v>
      </c>
      <c r="N58" s="35" t="e">
        <f>結果入力表!#REF!</f>
        <v>#REF!</v>
      </c>
      <c r="O58" s="35" t="e">
        <f>結果入力表!#REF!</f>
        <v>#REF!</v>
      </c>
      <c r="P58" s="35" t="e">
        <f>結果入力表!#REF!</f>
        <v>#REF!</v>
      </c>
      <c r="Q58" s="35" t="e">
        <f>結果入力表!#REF!</f>
        <v>#REF!</v>
      </c>
      <c r="R58" s="35" t="e">
        <f>結果入力表!#REF!</f>
        <v>#REF!</v>
      </c>
      <c r="S58" s="35" t="e">
        <f>結果入力表!#REF!</f>
        <v>#REF!</v>
      </c>
      <c r="T58" s="35" t="e">
        <f>結果入力表!#REF!</f>
        <v>#REF!</v>
      </c>
      <c r="U58" s="35" t="e">
        <f>結果入力表!#REF!</f>
        <v>#REF!</v>
      </c>
      <c r="V58" s="34" t="e">
        <f>結果入力表!#REF!</f>
        <v>#REF!</v>
      </c>
      <c r="W58" s="35" t="e">
        <f>結果入力表!#REF!</f>
        <v>#REF!</v>
      </c>
      <c r="X58" s="35" t="e">
        <f>結果入力表!#REF!</f>
        <v>#REF!</v>
      </c>
      <c r="Y58" s="36" t="e">
        <f>結果入力表!#REF!</f>
        <v>#REF!</v>
      </c>
      <c r="Z58" s="36" t="e">
        <f>結果入力表!#REF!</f>
        <v>#REF!</v>
      </c>
      <c r="AA58" s="34" t="e">
        <f>結果入力表!#REF!</f>
        <v>#REF!</v>
      </c>
      <c r="AB58" s="35" t="e">
        <f>結果入力表!#REF!</f>
        <v>#REF!</v>
      </c>
      <c r="AC58" s="35" t="e">
        <f>結果入力表!#REF!</f>
        <v>#REF!</v>
      </c>
      <c r="AD58" s="35" t="e">
        <f>結果入力表!#REF!</f>
        <v>#REF!</v>
      </c>
      <c r="AE58" s="35" t="e">
        <f>結果入力表!#REF!</f>
        <v>#REF!</v>
      </c>
      <c r="AF58" s="35" t="e">
        <f>結果入力表!#REF!</f>
        <v>#REF!</v>
      </c>
      <c r="AG58" s="35" t="e">
        <f>結果入力表!#REF!</f>
        <v>#REF!</v>
      </c>
      <c r="AH58" s="35" t="e">
        <f>結果入力表!#REF!</f>
        <v>#REF!</v>
      </c>
      <c r="AI58" s="35" t="e">
        <f>結果入力表!#REF!</f>
        <v>#REF!</v>
      </c>
      <c r="AJ58" s="35" t="e">
        <f>結果入力表!#REF!</f>
        <v>#REF!</v>
      </c>
      <c r="AK58" s="36" t="e">
        <f>結果入力表!#REF!</f>
        <v>#REF!</v>
      </c>
      <c r="AL58" s="34" t="e">
        <f>結果入力表!#REF!</f>
        <v>#REF!</v>
      </c>
      <c r="AM58" s="35" t="e">
        <f>結果入力表!#REF!</f>
        <v>#REF!</v>
      </c>
      <c r="AN58" s="35" t="e">
        <f>結果入力表!#REF!</f>
        <v>#REF!</v>
      </c>
      <c r="AO58" s="35" t="e">
        <f>結果入力表!#REF!</f>
        <v>#REF!</v>
      </c>
      <c r="AP58" s="35" t="e">
        <f>結果入力表!#REF!</f>
        <v>#REF!</v>
      </c>
      <c r="AQ58" s="35" t="e">
        <f>結果入力表!#REF!</f>
        <v>#REF!</v>
      </c>
      <c r="AR58" s="35" t="e">
        <f>結果入力表!#REF!</f>
        <v>#REF!</v>
      </c>
      <c r="AS58" s="37" t="e">
        <f>結果入力表!#REF!</f>
        <v>#REF!</v>
      </c>
      <c r="AT58" s="34" t="e">
        <f>結果入力表!#REF!</f>
        <v>#REF!</v>
      </c>
      <c r="AU58" s="35" t="e">
        <f>結果入力表!#REF!</f>
        <v>#REF!</v>
      </c>
      <c r="AV58" s="35" t="e">
        <f>結果入力表!#REF!</f>
        <v>#REF!</v>
      </c>
      <c r="AW58" s="35" t="e">
        <f>結果入力表!#REF!</f>
        <v>#REF!</v>
      </c>
      <c r="AX58" s="35" t="e">
        <f>結果入力表!#REF!</f>
        <v>#REF!</v>
      </c>
      <c r="AY58" s="35" t="e">
        <f>結果入力表!#REF!</f>
        <v>#REF!</v>
      </c>
      <c r="AZ58" s="35" t="e">
        <f>結果入力表!#REF!</f>
        <v>#REF!</v>
      </c>
      <c r="BA58" s="35" t="e">
        <f>結果入力表!#REF!</f>
        <v>#REF!</v>
      </c>
      <c r="BB58" s="35" t="e">
        <f>結果入力表!#REF!</f>
        <v>#REF!</v>
      </c>
      <c r="BC58" s="35" t="e">
        <f>結果入力表!#REF!</f>
        <v>#REF!</v>
      </c>
      <c r="BD58" s="35" t="e">
        <f>結果入力表!#REF!</f>
        <v>#REF!</v>
      </c>
      <c r="BE58" s="35" t="e">
        <f>結果入力表!#REF!</f>
        <v>#REF!</v>
      </c>
      <c r="BF58" s="35" t="e">
        <f>結果入力表!#REF!</f>
        <v>#REF!</v>
      </c>
      <c r="BG58" s="35" t="e">
        <f>結果入力表!#REF!</f>
        <v>#REF!</v>
      </c>
      <c r="BH58" s="35" t="e">
        <f>結果入力表!#REF!</f>
        <v>#REF!</v>
      </c>
      <c r="BI58" s="37" t="e">
        <f>結果入力表!#REF!</f>
        <v>#REF!</v>
      </c>
      <c r="BJ58" s="35" t="e">
        <f>結果入力表!#REF!</f>
        <v>#REF!</v>
      </c>
      <c r="BK58" s="40" t="e">
        <f>結果入力表!#REF!</f>
        <v>#REF!</v>
      </c>
      <c r="BL58" s="60" t="e">
        <f>結果入力表!#REF!</f>
        <v>#REF!</v>
      </c>
      <c r="BM58" s="41" t="e">
        <f>結果入力表!#REF!</f>
        <v>#REF!</v>
      </c>
      <c r="BN58" s="41" t="e">
        <f>結果入力表!#REF!</f>
        <v>#REF!</v>
      </c>
      <c r="BO58" s="41" t="e">
        <f>結果入力表!#REF!</f>
        <v>#REF!</v>
      </c>
      <c r="BP58" s="42" t="e">
        <f>結果入力表!#REF!</f>
        <v>#REF!</v>
      </c>
      <c r="BQ58" s="40"/>
      <c r="BR58" s="80"/>
      <c r="BT58" s="5" t="e">
        <f t="shared" si="0"/>
        <v>#REF!</v>
      </c>
      <c r="BU58" s="5" t="e">
        <f t="shared" si="1"/>
        <v>#REF!</v>
      </c>
      <c r="BV58" s="5" t="e">
        <f t="shared" si="1"/>
        <v>#REF!</v>
      </c>
      <c r="BW58" s="5" t="e">
        <f t="shared" si="1"/>
        <v>#REF!</v>
      </c>
    </row>
    <row r="59" spans="1:75" ht="17.350000000000001" customHeight="1">
      <c r="A59" s="109" t="e">
        <f>結果入力表!#REF!</f>
        <v>#REF!</v>
      </c>
      <c r="B59" s="33" t="e">
        <f>結果入力表!#REF!</f>
        <v>#REF!</v>
      </c>
      <c r="C59" s="59" t="e">
        <f>結果入力表!#REF!</f>
        <v>#REF!</v>
      </c>
      <c r="D59" s="58" t="e">
        <f>結果入力表!#REF!</f>
        <v>#REF!</v>
      </c>
      <c r="E59" s="35" t="e">
        <f>結果入力表!#REF!</f>
        <v>#REF!</v>
      </c>
      <c r="F59" s="35" t="e">
        <f>結果入力表!#REF!</f>
        <v>#REF!</v>
      </c>
      <c r="G59" s="35" t="e">
        <f>結果入力表!#REF!</f>
        <v>#REF!</v>
      </c>
      <c r="H59" s="35" t="e">
        <f>結果入力表!#REF!</f>
        <v>#REF!</v>
      </c>
      <c r="I59" s="35" t="e">
        <f>結果入力表!#REF!</f>
        <v>#REF!</v>
      </c>
      <c r="J59" s="35" t="e">
        <f>結果入力表!#REF!</f>
        <v>#REF!</v>
      </c>
      <c r="K59" s="35" t="e">
        <f>結果入力表!#REF!</f>
        <v>#REF!</v>
      </c>
      <c r="L59" s="35" t="e">
        <f>結果入力表!#REF!</f>
        <v>#REF!</v>
      </c>
      <c r="M59" s="34" t="e">
        <f>結果入力表!#REF!</f>
        <v>#REF!</v>
      </c>
      <c r="N59" s="35" t="e">
        <f>結果入力表!#REF!</f>
        <v>#REF!</v>
      </c>
      <c r="O59" s="35" t="e">
        <f>結果入力表!#REF!</f>
        <v>#REF!</v>
      </c>
      <c r="P59" s="35" t="e">
        <f>結果入力表!#REF!</f>
        <v>#REF!</v>
      </c>
      <c r="Q59" s="35" t="e">
        <f>結果入力表!#REF!</f>
        <v>#REF!</v>
      </c>
      <c r="R59" s="35" t="e">
        <f>結果入力表!#REF!</f>
        <v>#REF!</v>
      </c>
      <c r="S59" s="35" t="e">
        <f>結果入力表!#REF!</f>
        <v>#REF!</v>
      </c>
      <c r="T59" s="35" t="e">
        <f>結果入力表!#REF!</f>
        <v>#REF!</v>
      </c>
      <c r="U59" s="35" t="e">
        <f>結果入力表!#REF!</f>
        <v>#REF!</v>
      </c>
      <c r="V59" s="34" t="e">
        <f>結果入力表!#REF!</f>
        <v>#REF!</v>
      </c>
      <c r="W59" s="35" t="e">
        <f>結果入力表!#REF!</f>
        <v>#REF!</v>
      </c>
      <c r="X59" s="35" t="e">
        <f>結果入力表!#REF!</f>
        <v>#REF!</v>
      </c>
      <c r="Y59" s="36" t="e">
        <f>結果入力表!#REF!</f>
        <v>#REF!</v>
      </c>
      <c r="Z59" s="36" t="e">
        <f>結果入力表!#REF!</f>
        <v>#REF!</v>
      </c>
      <c r="AA59" s="34" t="e">
        <f>結果入力表!#REF!</f>
        <v>#REF!</v>
      </c>
      <c r="AB59" s="35" t="e">
        <f>結果入力表!#REF!</f>
        <v>#REF!</v>
      </c>
      <c r="AC59" s="35" t="e">
        <f>結果入力表!#REF!</f>
        <v>#REF!</v>
      </c>
      <c r="AD59" s="35" t="e">
        <f>結果入力表!#REF!</f>
        <v>#REF!</v>
      </c>
      <c r="AE59" s="35" t="e">
        <f>結果入力表!#REF!</f>
        <v>#REF!</v>
      </c>
      <c r="AF59" s="35" t="e">
        <f>結果入力表!#REF!</f>
        <v>#REF!</v>
      </c>
      <c r="AG59" s="35" t="e">
        <f>結果入力表!#REF!</f>
        <v>#REF!</v>
      </c>
      <c r="AH59" s="35" t="e">
        <f>結果入力表!#REF!</f>
        <v>#REF!</v>
      </c>
      <c r="AI59" s="35" t="e">
        <f>結果入力表!#REF!</f>
        <v>#REF!</v>
      </c>
      <c r="AJ59" s="35" t="e">
        <f>結果入力表!#REF!</f>
        <v>#REF!</v>
      </c>
      <c r="AK59" s="36" t="e">
        <f>結果入力表!#REF!</f>
        <v>#REF!</v>
      </c>
      <c r="AL59" s="34" t="e">
        <f>結果入力表!#REF!</f>
        <v>#REF!</v>
      </c>
      <c r="AM59" s="35" t="e">
        <f>結果入力表!#REF!</f>
        <v>#REF!</v>
      </c>
      <c r="AN59" s="35" t="e">
        <f>結果入力表!#REF!</f>
        <v>#REF!</v>
      </c>
      <c r="AO59" s="35" t="e">
        <f>結果入力表!#REF!</f>
        <v>#REF!</v>
      </c>
      <c r="AP59" s="35" t="e">
        <f>結果入力表!#REF!</f>
        <v>#REF!</v>
      </c>
      <c r="AQ59" s="35" t="e">
        <f>結果入力表!#REF!</f>
        <v>#REF!</v>
      </c>
      <c r="AR59" s="35" t="e">
        <f>結果入力表!#REF!</f>
        <v>#REF!</v>
      </c>
      <c r="AS59" s="37" t="e">
        <f>結果入力表!#REF!</f>
        <v>#REF!</v>
      </c>
      <c r="AT59" s="34" t="e">
        <f>結果入力表!#REF!</f>
        <v>#REF!</v>
      </c>
      <c r="AU59" s="35" t="e">
        <f>結果入力表!#REF!</f>
        <v>#REF!</v>
      </c>
      <c r="AV59" s="35" t="e">
        <f>結果入力表!#REF!</f>
        <v>#REF!</v>
      </c>
      <c r="AW59" s="35" t="e">
        <f>結果入力表!#REF!</f>
        <v>#REF!</v>
      </c>
      <c r="AX59" s="35" t="e">
        <f>結果入力表!#REF!</f>
        <v>#REF!</v>
      </c>
      <c r="AY59" s="35" t="e">
        <f>結果入力表!#REF!</f>
        <v>#REF!</v>
      </c>
      <c r="AZ59" s="35" t="e">
        <f>結果入力表!#REF!</f>
        <v>#REF!</v>
      </c>
      <c r="BA59" s="35" t="e">
        <f>結果入力表!#REF!</f>
        <v>#REF!</v>
      </c>
      <c r="BB59" s="35" t="e">
        <f>結果入力表!#REF!</f>
        <v>#REF!</v>
      </c>
      <c r="BC59" s="35" t="e">
        <f>結果入力表!#REF!</f>
        <v>#REF!</v>
      </c>
      <c r="BD59" s="35" t="e">
        <f>結果入力表!#REF!</f>
        <v>#REF!</v>
      </c>
      <c r="BE59" s="35" t="e">
        <f>結果入力表!#REF!</f>
        <v>#REF!</v>
      </c>
      <c r="BF59" s="35" t="e">
        <f>結果入力表!#REF!</f>
        <v>#REF!</v>
      </c>
      <c r="BG59" s="35" t="e">
        <f>結果入力表!#REF!</f>
        <v>#REF!</v>
      </c>
      <c r="BH59" s="35" t="e">
        <f>結果入力表!#REF!</f>
        <v>#REF!</v>
      </c>
      <c r="BI59" s="37" t="e">
        <f>結果入力表!#REF!</f>
        <v>#REF!</v>
      </c>
      <c r="BJ59" s="35" t="e">
        <f>結果入力表!#REF!</f>
        <v>#REF!</v>
      </c>
      <c r="BK59" s="40" t="e">
        <f>結果入力表!#REF!</f>
        <v>#REF!</v>
      </c>
      <c r="BL59" s="60" t="e">
        <f>結果入力表!#REF!</f>
        <v>#REF!</v>
      </c>
      <c r="BM59" s="41" t="e">
        <f>結果入力表!#REF!</f>
        <v>#REF!</v>
      </c>
      <c r="BN59" s="41" t="e">
        <f>結果入力表!#REF!</f>
        <v>#REF!</v>
      </c>
      <c r="BO59" s="41" t="e">
        <f>結果入力表!#REF!</f>
        <v>#REF!</v>
      </c>
      <c r="BP59" s="42" t="e">
        <f>結果入力表!#REF!</f>
        <v>#REF!</v>
      </c>
      <c r="BQ59" s="40"/>
      <c r="BR59" s="80"/>
      <c r="BT59" s="5" t="e">
        <f t="shared" si="0"/>
        <v>#REF!</v>
      </c>
      <c r="BU59" s="5" t="e">
        <f t="shared" si="1"/>
        <v>#REF!</v>
      </c>
      <c r="BV59" s="5" t="e">
        <f t="shared" si="1"/>
        <v>#REF!</v>
      </c>
      <c r="BW59" s="5" t="e">
        <f t="shared" si="1"/>
        <v>#REF!</v>
      </c>
    </row>
    <row r="60" spans="1:75" ht="17.350000000000001" customHeight="1">
      <c r="A60" s="109" t="e">
        <f>結果入力表!#REF!</f>
        <v>#REF!</v>
      </c>
      <c r="B60" s="33" t="e">
        <f>結果入力表!#REF!</f>
        <v>#REF!</v>
      </c>
      <c r="C60" s="59" t="e">
        <f>結果入力表!#REF!</f>
        <v>#REF!</v>
      </c>
      <c r="D60" s="58" t="e">
        <f>結果入力表!#REF!</f>
        <v>#REF!</v>
      </c>
      <c r="E60" s="35" t="e">
        <f>結果入力表!#REF!</f>
        <v>#REF!</v>
      </c>
      <c r="F60" s="35" t="e">
        <f>結果入力表!#REF!</f>
        <v>#REF!</v>
      </c>
      <c r="G60" s="35" t="e">
        <f>結果入力表!#REF!</f>
        <v>#REF!</v>
      </c>
      <c r="H60" s="35" t="e">
        <f>結果入力表!#REF!</f>
        <v>#REF!</v>
      </c>
      <c r="I60" s="35" t="e">
        <f>結果入力表!#REF!</f>
        <v>#REF!</v>
      </c>
      <c r="J60" s="35" t="e">
        <f>結果入力表!#REF!</f>
        <v>#REF!</v>
      </c>
      <c r="K60" s="35" t="e">
        <f>結果入力表!#REF!</f>
        <v>#REF!</v>
      </c>
      <c r="L60" s="35" t="e">
        <f>結果入力表!#REF!</f>
        <v>#REF!</v>
      </c>
      <c r="M60" s="34" t="e">
        <f>結果入力表!#REF!</f>
        <v>#REF!</v>
      </c>
      <c r="N60" s="35" t="e">
        <f>結果入力表!#REF!</f>
        <v>#REF!</v>
      </c>
      <c r="O60" s="35" t="e">
        <f>結果入力表!#REF!</f>
        <v>#REF!</v>
      </c>
      <c r="P60" s="35" t="e">
        <f>結果入力表!#REF!</f>
        <v>#REF!</v>
      </c>
      <c r="Q60" s="35" t="e">
        <f>結果入力表!#REF!</f>
        <v>#REF!</v>
      </c>
      <c r="R60" s="35" t="e">
        <f>結果入力表!#REF!</f>
        <v>#REF!</v>
      </c>
      <c r="S60" s="35" t="e">
        <f>結果入力表!#REF!</f>
        <v>#REF!</v>
      </c>
      <c r="T60" s="35" t="e">
        <f>結果入力表!#REF!</f>
        <v>#REF!</v>
      </c>
      <c r="U60" s="35" t="e">
        <f>結果入力表!#REF!</f>
        <v>#REF!</v>
      </c>
      <c r="V60" s="34" t="e">
        <f>結果入力表!#REF!</f>
        <v>#REF!</v>
      </c>
      <c r="W60" s="35" t="e">
        <f>結果入力表!#REF!</f>
        <v>#REF!</v>
      </c>
      <c r="X60" s="35" t="e">
        <f>結果入力表!#REF!</f>
        <v>#REF!</v>
      </c>
      <c r="Y60" s="36" t="e">
        <f>結果入力表!#REF!</f>
        <v>#REF!</v>
      </c>
      <c r="Z60" s="36" t="e">
        <f>結果入力表!#REF!</f>
        <v>#REF!</v>
      </c>
      <c r="AA60" s="34" t="e">
        <f>結果入力表!#REF!</f>
        <v>#REF!</v>
      </c>
      <c r="AB60" s="35" t="e">
        <f>結果入力表!#REF!</f>
        <v>#REF!</v>
      </c>
      <c r="AC60" s="35" t="e">
        <f>結果入力表!#REF!</f>
        <v>#REF!</v>
      </c>
      <c r="AD60" s="35" t="e">
        <f>結果入力表!#REF!</f>
        <v>#REF!</v>
      </c>
      <c r="AE60" s="35" t="e">
        <f>結果入力表!#REF!</f>
        <v>#REF!</v>
      </c>
      <c r="AF60" s="35" t="e">
        <f>結果入力表!#REF!</f>
        <v>#REF!</v>
      </c>
      <c r="AG60" s="35" t="e">
        <f>結果入力表!#REF!</f>
        <v>#REF!</v>
      </c>
      <c r="AH60" s="35" t="e">
        <f>結果入力表!#REF!</f>
        <v>#REF!</v>
      </c>
      <c r="AI60" s="35" t="e">
        <f>結果入力表!#REF!</f>
        <v>#REF!</v>
      </c>
      <c r="AJ60" s="35" t="e">
        <f>結果入力表!#REF!</f>
        <v>#REF!</v>
      </c>
      <c r="AK60" s="36" t="e">
        <f>結果入力表!#REF!</f>
        <v>#REF!</v>
      </c>
      <c r="AL60" s="34" t="e">
        <f>結果入力表!#REF!</f>
        <v>#REF!</v>
      </c>
      <c r="AM60" s="35" t="e">
        <f>結果入力表!#REF!</f>
        <v>#REF!</v>
      </c>
      <c r="AN60" s="35" t="e">
        <f>結果入力表!#REF!</f>
        <v>#REF!</v>
      </c>
      <c r="AO60" s="35" t="e">
        <f>結果入力表!#REF!</f>
        <v>#REF!</v>
      </c>
      <c r="AP60" s="35" t="e">
        <f>結果入力表!#REF!</f>
        <v>#REF!</v>
      </c>
      <c r="AQ60" s="35" t="e">
        <f>結果入力表!#REF!</f>
        <v>#REF!</v>
      </c>
      <c r="AR60" s="35" t="e">
        <f>結果入力表!#REF!</f>
        <v>#REF!</v>
      </c>
      <c r="AS60" s="37" t="e">
        <f>結果入力表!#REF!</f>
        <v>#REF!</v>
      </c>
      <c r="AT60" s="34" t="e">
        <f>結果入力表!#REF!</f>
        <v>#REF!</v>
      </c>
      <c r="AU60" s="35" t="e">
        <f>結果入力表!#REF!</f>
        <v>#REF!</v>
      </c>
      <c r="AV60" s="35" t="e">
        <f>結果入力表!#REF!</f>
        <v>#REF!</v>
      </c>
      <c r="AW60" s="35" t="e">
        <f>結果入力表!#REF!</f>
        <v>#REF!</v>
      </c>
      <c r="AX60" s="35" t="e">
        <f>結果入力表!#REF!</f>
        <v>#REF!</v>
      </c>
      <c r="AY60" s="35" t="e">
        <f>結果入力表!#REF!</f>
        <v>#REF!</v>
      </c>
      <c r="AZ60" s="35" t="e">
        <f>結果入力表!#REF!</f>
        <v>#REF!</v>
      </c>
      <c r="BA60" s="35" t="e">
        <f>結果入力表!#REF!</f>
        <v>#REF!</v>
      </c>
      <c r="BB60" s="35" t="e">
        <f>結果入力表!#REF!</f>
        <v>#REF!</v>
      </c>
      <c r="BC60" s="35" t="e">
        <f>結果入力表!#REF!</f>
        <v>#REF!</v>
      </c>
      <c r="BD60" s="35" t="e">
        <f>結果入力表!#REF!</f>
        <v>#REF!</v>
      </c>
      <c r="BE60" s="35" t="e">
        <f>結果入力表!#REF!</f>
        <v>#REF!</v>
      </c>
      <c r="BF60" s="35" t="e">
        <f>結果入力表!#REF!</f>
        <v>#REF!</v>
      </c>
      <c r="BG60" s="35" t="e">
        <f>結果入力表!#REF!</f>
        <v>#REF!</v>
      </c>
      <c r="BH60" s="35" t="e">
        <f>結果入力表!#REF!</f>
        <v>#REF!</v>
      </c>
      <c r="BI60" s="37" t="e">
        <f>結果入力表!#REF!</f>
        <v>#REF!</v>
      </c>
      <c r="BJ60" s="35" t="e">
        <f>結果入力表!#REF!</f>
        <v>#REF!</v>
      </c>
      <c r="BK60" s="40" t="e">
        <f>結果入力表!#REF!</f>
        <v>#REF!</v>
      </c>
      <c r="BL60" s="60" t="e">
        <f>結果入力表!#REF!</f>
        <v>#REF!</v>
      </c>
      <c r="BM60" s="41" t="e">
        <f>結果入力表!#REF!</f>
        <v>#REF!</v>
      </c>
      <c r="BN60" s="41" t="e">
        <f>結果入力表!#REF!</f>
        <v>#REF!</v>
      </c>
      <c r="BO60" s="41" t="e">
        <f>結果入力表!#REF!</f>
        <v>#REF!</v>
      </c>
      <c r="BP60" s="42" t="e">
        <f>結果入力表!#REF!</f>
        <v>#REF!</v>
      </c>
      <c r="BQ60" s="40"/>
      <c r="BR60" s="80"/>
      <c r="BT60" s="5" t="e">
        <f t="shared" si="0"/>
        <v>#REF!</v>
      </c>
      <c r="BU60" s="5" t="e">
        <f t="shared" si="1"/>
        <v>#REF!</v>
      </c>
      <c r="BV60" s="5" t="e">
        <f t="shared" si="1"/>
        <v>#REF!</v>
      </c>
      <c r="BW60" s="5" t="e">
        <f t="shared" si="1"/>
        <v>#REF!</v>
      </c>
    </row>
    <row r="61" spans="1:75" ht="17.350000000000001" customHeight="1">
      <c r="A61" s="109" t="e">
        <f>結果入力表!#REF!</f>
        <v>#REF!</v>
      </c>
      <c r="B61" s="33" t="e">
        <f>結果入力表!#REF!</f>
        <v>#REF!</v>
      </c>
      <c r="C61" s="43" t="e">
        <f>結果入力表!#REF!</f>
        <v>#REF!</v>
      </c>
      <c r="D61" s="58" t="e">
        <f>結果入力表!#REF!</f>
        <v>#REF!</v>
      </c>
      <c r="E61" s="35" t="e">
        <f>結果入力表!#REF!</f>
        <v>#REF!</v>
      </c>
      <c r="F61" s="35" t="e">
        <f>結果入力表!#REF!</f>
        <v>#REF!</v>
      </c>
      <c r="G61" s="35" t="e">
        <f>結果入力表!#REF!</f>
        <v>#REF!</v>
      </c>
      <c r="H61" s="35" t="e">
        <f>結果入力表!#REF!</f>
        <v>#REF!</v>
      </c>
      <c r="I61" s="35" t="e">
        <f>結果入力表!#REF!</f>
        <v>#REF!</v>
      </c>
      <c r="J61" s="35" t="e">
        <f>結果入力表!#REF!</f>
        <v>#REF!</v>
      </c>
      <c r="K61" s="35" t="e">
        <f>結果入力表!#REF!</f>
        <v>#REF!</v>
      </c>
      <c r="L61" s="35" t="e">
        <f>結果入力表!#REF!</f>
        <v>#REF!</v>
      </c>
      <c r="M61" s="34" t="e">
        <f>結果入力表!#REF!</f>
        <v>#REF!</v>
      </c>
      <c r="N61" s="35" t="e">
        <f>結果入力表!#REF!</f>
        <v>#REF!</v>
      </c>
      <c r="O61" s="35" t="e">
        <f>結果入力表!#REF!</f>
        <v>#REF!</v>
      </c>
      <c r="P61" s="35" t="e">
        <f>結果入力表!#REF!</f>
        <v>#REF!</v>
      </c>
      <c r="Q61" s="35" t="e">
        <f>結果入力表!#REF!</f>
        <v>#REF!</v>
      </c>
      <c r="R61" s="35" t="e">
        <f>結果入力表!#REF!</f>
        <v>#REF!</v>
      </c>
      <c r="S61" s="35" t="e">
        <f>結果入力表!#REF!</f>
        <v>#REF!</v>
      </c>
      <c r="T61" s="35" t="e">
        <f>結果入力表!#REF!</f>
        <v>#REF!</v>
      </c>
      <c r="U61" s="35" t="e">
        <f>結果入力表!#REF!</f>
        <v>#REF!</v>
      </c>
      <c r="V61" s="34" t="e">
        <f>結果入力表!#REF!</f>
        <v>#REF!</v>
      </c>
      <c r="W61" s="35" t="e">
        <f>結果入力表!#REF!</f>
        <v>#REF!</v>
      </c>
      <c r="X61" s="35" t="e">
        <f>結果入力表!#REF!</f>
        <v>#REF!</v>
      </c>
      <c r="Y61" s="36" t="e">
        <f>結果入力表!#REF!</f>
        <v>#REF!</v>
      </c>
      <c r="Z61" s="36" t="e">
        <f>結果入力表!#REF!</f>
        <v>#REF!</v>
      </c>
      <c r="AA61" s="34" t="e">
        <f>結果入力表!#REF!</f>
        <v>#REF!</v>
      </c>
      <c r="AB61" s="35" t="e">
        <f>結果入力表!#REF!</f>
        <v>#REF!</v>
      </c>
      <c r="AC61" s="35" t="e">
        <f>結果入力表!#REF!</f>
        <v>#REF!</v>
      </c>
      <c r="AD61" s="35" t="e">
        <f>結果入力表!#REF!</f>
        <v>#REF!</v>
      </c>
      <c r="AE61" s="35" t="e">
        <f>結果入力表!#REF!</f>
        <v>#REF!</v>
      </c>
      <c r="AF61" s="35" t="e">
        <f>結果入力表!#REF!</f>
        <v>#REF!</v>
      </c>
      <c r="AG61" s="35" t="e">
        <f>結果入力表!#REF!</f>
        <v>#REF!</v>
      </c>
      <c r="AH61" s="35" t="e">
        <f>結果入力表!#REF!</f>
        <v>#REF!</v>
      </c>
      <c r="AI61" s="35" t="e">
        <f>結果入力表!#REF!</f>
        <v>#REF!</v>
      </c>
      <c r="AJ61" s="35" t="e">
        <f>結果入力表!#REF!</f>
        <v>#REF!</v>
      </c>
      <c r="AK61" s="36" t="e">
        <f>結果入力表!#REF!</f>
        <v>#REF!</v>
      </c>
      <c r="AL61" s="34" t="e">
        <f>結果入力表!#REF!</f>
        <v>#REF!</v>
      </c>
      <c r="AM61" s="35" t="e">
        <f>結果入力表!#REF!</f>
        <v>#REF!</v>
      </c>
      <c r="AN61" s="35" t="e">
        <f>結果入力表!#REF!</f>
        <v>#REF!</v>
      </c>
      <c r="AO61" s="35" t="e">
        <f>結果入力表!#REF!</f>
        <v>#REF!</v>
      </c>
      <c r="AP61" s="35" t="e">
        <f>結果入力表!#REF!</f>
        <v>#REF!</v>
      </c>
      <c r="AQ61" s="35" t="e">
        <f>結果入力表!#REF!</f>
        <v>#REF!</v>
      </c>
      <c r="AR61" s="35" t="e">
        <f>結果入力表!#REF!</f>
        <v>#REF!</v>
      </c>
      <c r="AS61" s="37" t="e">
        <f>結果入力表!#REF!</f>
        <v>#REF!</v>
      </c>
      <c r="AT61" s="34" t="e">
        <f>結果入力表!#REF!</f>
        <v>#REF!</v>
      </c>
      <c r="AU61" s="35" t="e">
        <f>結果入力表!#REF!</f>
        <v>#REF!</v>
      </c>
      <c r="AV61" s="35" t="e">
        <f>結果入力表!#REF!</f>
        <v>#REF!</v>
      </c>
      <c r="AW61" s="35" t="e">
        <f>結果入力表!#REF!</f>
        <v>#REF!</v>
      </c>
      <c r="AX61" s="35" t="e">
        <f>結果入力表!#REF!</f>
        <v>#REF!</v>
      </c>
      <c r="AY61" s="35" t="e">
        <f>結果入力表!#REF!</f>
        <v>#REF!</v>
      </c>
      <c r="AZ61" s="35" t="e">
        <f>結果入力表!#REF!</f>
        <v>#REF!</v>
      </c>
      <c r="BA61" s="35" t="e">
        <f>結果入力表!#REF!</f>
        <v>#REF!</v>
      </c>
      <c r="BB61" s="35" t="e">
        <f>結果入力表!#REF!</f>
        <v>#REF!</v>
      </c>
      <c r="BC61" s="35" t="e">
        <f>結果入力表!#REF!</f>
        <v>#REF!</v>
      </c>
      <c r="BD61" s="35" t="e">
        <f>結果入力表!#REF!</f>
        <v>#REF!</v>
      </c>
      <c r="BE61" s="35" t="e">
        <f>結果入力表!#REF!</f>
        <v>#REF!</v>
      </c>
      <c r="BF61" s="35" t="e">
        <f>結果入力表!#REF!</f>
        <v>#REF!</v>
      </c>
      <c r="BG61" s="35" t="e">
        <f>結果入力表!#REF!</f>
        <v>#REF!</v>
      </c>
      <c r="BH61" s="35" t="e">
        <f>結果入力表!#REF!</f>
        <v>#REF!</v>
      </c>
      <c r="BI61" s="37" t="e">
        <f>結果入力表!#REF!</f>
        <v>#REF!</v>
      </c>
      <c r="BJ61" s="35" t="e">
        <f>結果入力表!#REF!</f>
        <v>#REF!</v>
      </c>
      <c r="BK61" s="40" t="e">
        <f>結果入力表!#REF!</f>
        <v>#REF!</v>
      </c>
      <c r="BL61" s="60" t="e">
        <f>結果入力表!#REF!</f>
        <v>#REF!</v>
      </c>
      <c r="BM61" s="41" t="e">
        <f>結果入力表!#REF!</f>
        <v>#REF!</v>
      </c>
      <c r="BN61" s="41" t="e">
        <f>結果入力表!#REF!</f>
        <v>#REF!</v>
      </c>
      <c r="BO61" s="41" t="e">
        <f>結果入力表!#REF!</f>
        <v>#REF!</v>
      </c>
      <c r="BP61" s="42" t="e">
        <f>結果入力表!#REF!</f>
        <v>#REF!</v>
      </c>
      <c r="BQ61" s="40"/>
      <c r="BR61" s="80"/>
      <c r="BT61" s="5" t="e">
        <f t="shared" si="0"/>
        <v>#REF!</v>
      </c>
      <c r="BU61" s="5" t="e">
        <f t="shared" si="1"/>
        <v>#REF!</v>
      </c>
      <c r="BV61" s="5" t="e">
        <f t="shared" si="1"/>
        <v>#REF!</v>
      </c>
      <c r="BW61" s="5" t="e">
        <f t="shared" si="1"/>
        <v>#REF!</v>
      </c>
    </row>
    <row r="62" spans="1:75" ht="17.350000000000001" customHeight="1">
      <c r="A62" s="109" t="e">
        <f>結果入力表!#REF!</f>
        <v>#REF!</v>
      </c>
      <c r="B62" s="33" t="e">
        <f>結果入力表!#REF!</f>
        <v>#REF!</v>
      </c>
      <c r="C62" s="59" t="e">
        <f>結果入力表!#REF!</f>
        <v>#REF!</v>
      </c>
      <c r="D62" s="58" t="e">
        <f>結果入力表!#REF!</f>
        <v>#REF!</v>
      </c>
      <c r="E62" s="35" t="e">
        <f>結果入力表!#REF!</f>
        <v>#REF!</v>
      </c>
      <c r="F62" s="35" t="e">
        <f>結果入力表!#REF!</f>
        <v>#REF!</v>
      </c>
      <c r="G62" s="35" t="e">
        <f>結果入力表!#REF!</f>
        <v>#REF!</v>
      </c>
      <c r="H62" s="35" t="e">
        <f>結果入力表!#REF!</f>
        <v>#REF!</v>
      </c>
      <c r="I62" s="35" t="e">
        <f>結果入力表!#REF!</f>
        <v>#REF!</v>
      </c>
      <c r="J62" s="35" t="e">
        <f>結果入力表!#REF!</f>
        <v>#REF!</v>
      </c>
      <c r="K62" s="35" t="e">
        <f>結果入力表!#REF!</f>
        <v>#REF!</v>
      </c>
      <c r="L62" s="35" t="e">
        <f>結果入力表!#REF!</f>
        <v>#REF!</v>
      </c>
      <c r="M62" s="34" t="e">
        <f>結果入力表!#REF!</f>
        <v>#REF!</v>
      </c>
      <c r="N62" s="35" t="e">
        <f>結果入力表!#REF!</f>
        <v>#REF!</v>
      </c>
      <c r="O62" s="35" t="e">
        <f>結果入力表!#REF!</f>
        <v>#REF!</v>
      </c>
      <c r="P62" s="35" t="e">
        <f>結果入力表!#REF!</f>
        <v>#REF!</v>
      </c>
      <c r="Q62" s="35" t="e">
        <f>結果入力表!#REF!</f>
        <v>#REF!</v>
      </c>
      <c r="R62" s="35" t="e">
        <f>結果入力表!#REF!</f>
        <v>#REF!</v>
      </c>
      <c r="S62" s="35" t="e">
        <f>結果入力表!#REF!</f>
        <v>#REF!</v>
      </c>
      <c r="T62" s="35" t="e">
        <f>結果入力表!#REF!</f>
        <v>#REF!</v>
      </c>
      <c r="U62" s="35" t="e">
        <f>結果入力表!#REF!</f>
        <v>#REF!</v>
      </c>
      <c r="V62" s="34" t="e">
        <f>結果入力表!#REF!</f>
        <v>#REF!</v>
      </c>
      <c r="W62" s="35" t="e">
        <f>結果入力表!#REF!</f>
        <v>#REF!</v>
      </c>
      <c r="X62" s="35" t="e">
        <f>結果入力表!#REF!</f>
        <v>#REF!</v>
      </c>
      <c r="Y62" s="36" t="e">
        <f>結果入力表!#REF!</f>
        <v>#REF!</v>
      </c>
      <c r="Z62" s="36" t="e">
        <f>結果入力表!#REF!</f>
        <v>#REF!</v>
      </c>
      <c r="AA62" s="34" t="e">
        <f>結果入力表!#REF!</f>
        <v>#REF!</v>
      </c>
      <c r="AB62" s="35" t="e">
        <f>結果入力表!#REF!</f>
        <v>#REF!</v>
      </c>
      <c r="AC62" s="35" t="e">
        <f>結果入力表!#REF!</f>
        <v>#REF!</v>
      </c>
      <c r="AD62" s="35" t="e">
        <f>結果入力表!#REF!</f>
        <v>#REF!</v>
      </c>
      <c r="AE62" s="35" t="e">
        <f>結果入力表!#REF!</f>
        <v>#REF!</v>
      </c>
      <c r="AF62" s="35" t="e">
        <f>結果入力表!#REF!</f>
        <v>#REF!</v>
      </c>
      <c r="AG62" s="35" t="e">
        <f>結果入力表!#REF!</f>
        <v>#REF!</v>
      </c>
      <c r="AH62" s="35" t="e">
        <f>結果入力表!#REF!</f>
        <v>#REF!</v>
      </c>
      <c r="AI62" s="35" t="e">
        <f>結果入力表!#REF!</f>
        <v>#REF!</v>
      </c>
      <c r="AJ62" s="35" t="e">
        <f>結果入力表!#REF!</f>
        <v>#REF!</v>
      </c>
      <c r="AK62" s="36" t="e">
        <f>結果入力表!#REF!</f>
        <v>#REF!</v>
      </c>
      <c r="AL62" s="34" t="e">
        <f>結果入力表!#REF!</f>
        <v>#REF!</v>
      </c>
      <c r="AM62" s="35" t="e">
        <f>結果入力表!#REF!</f>
        <v>#REF!</v>
      </c>
      <c r="AN62" s="35" t="e">
        <f>結果入力表!#REF!</f>
        <v>#REF!</v>
      </c>
      <c r="AO62" s="35" t="e">
        <f>結果入力表!#REF!</f>
        <v>#REF!</v>
      </c>
      <c r="AP62" s="35" t="e">
        <f>結果入力表!#REF!</f>
        <v>#REF!</v>
      </c>
      <c r="AQ62" s="35" t="e">
        <f>結果入力表!#REF!</f>
        <v>#REF!</v>
      </c>
      <c r="AR62" s="35" t="e">
        <f>結果入力表!#REF!</f>
        <v>#REF!</v>
      </c>
      <c r="AS62" s="37" t="e">
        <f>結果入力表!#REF!</f>
        <v>#REF!</v>
      </c>
      <c r="AT62" s="34" t="e">
        <f>結果入力表!#REF!</f>
        <v>#REF!</v>
      </c>
      <c r="AU62" s="35" t="e">
        <f>結果入力表!#REF!</f>
        <v>#REF!</v>
      </c>
      <c r="AV62" s="35" t="e">
        <f>結果入力表!#REF!</f>
        <v>#REF!</v>
      </c>
      <c r="AW62" s="35" t="e">
        <f>結果入力表!#REF!</f>
        <v>#REF!</v>
      </c>
      <c r="AX62" s="35" t="e">
        <f>結果入力表!#REF!</f>
        <v>#REF!</v>
      </c>
      <c r="AY62" s="35" t="e">
        <f>結果入力表!#REF!</f>
        <v>#REF!</v>
      </c>
      <c r="AZ62" s="35" t="e">
        <f>結果入力表!#REF!</f>
        <v>#REF!</v>
      </c>
      <c r="BA62" s="35" t="e">
        <f>結果入力表!#REF!</f>
        <v>#REF!</v>
      </c>
      <c r="BB62" s="35" t="e">
        <f>結果入力表!#REF!</f>
        <v>#REF!</v>
      </c>
      <c r="BC62" s="35" t="e">
        <f>結果入力表!#REF!</f>
        <v>#REF!</v>
      </c>
      <c r="BD62" s="35" t="e">
        <f>結果入力表!#REF!</f>
        <v>#REF!</v>
      </c>
      <c r="BE62" s="35" t="e">
        <f>結果入力表!#REF!</f>
        <v>#REF!</v>
      </c>
      <c r="BF62" s="35" t="e">
        <f>結果入力表!#REF!</f>
        <v>#REF!</v>
      </c>
      <c r="BG62" s="35" t="e">
        <f>結果入力表!#REF!</f>
        <v>#REF!</v>
      </c>
      <c r="BH62" s="35" t="e">
        <f>結果入力表!#REF!</f>
        <v>#REF!</v>
      </c>
      <c r="BI62" s="37" t="e">
        <f>結果入力表!#REF!</f>
        <v>#REF!</v>
      </c>
      <c r="BJ62" s="35" t="e">
        <f>結果入力表!#REF!</f>
        <v>#REF!</v>
      </c>
      <c r="BK62" s="40" t="e">
        <f>結果入力表!#REF!</f>
        <v>#REF!</v>
      </c>
      <c r="BL62" s="60" t="e">
        <f>結果入力表!#REF!</f>
        <v>#REF!</v>
      </c>
      <c r="BM62" s="41" t="e">
        <f>結果入力表!#REF!</f>
        <v>#REF!</v>
      </c>
      <c r="BN62" s="41" t="e">
        <f>結果入力表!#REF!</f>
        <v>#REF!</v>
      </c>
      <c r="BO62" s="41" t="e">
        <f>結果入力表!#REF!</f>
        <v>#REF!</v>
      </c>
      <c r="BP62" s="42" t="e">
        <f>結果入力表!#REF!</f>
        <v>#REF!</v>
      </c>
      <c r="BQ62" s="40"/>
      <c r="BR62" s="80"/>
      <c r="BT62" s="5" t="e">
        <f t="shared" si="0"/>
        <v>#REF!</v>
      </c>
      <c r="BU62" s="5" t="e">
        <f t="shared" si="1"/>
        <v>#REF!</v>
      </c>
      <c r="BV62" s="5" t="e">
        <f t="shared" si="1"/>
        <v>#REF!</v>
      </c>
      <c r="BW62" s="5" t="e">
        <f t="shared" si="1"/>
        <v>#REF!</v>
      </c>
    </row>
    <row r="63" spans="1:75" ht="17.350000000000001" customHeight="1">
      <c r="A63" s="109" t="e">
        <f>結果入力表!#REF!</f>
        <v>#REF!</v>
      </c>
      <c r="B63" s="33" t="e">
        <f>結果入力表!#REF!</f>
        <v>#REF!</v>
      </c>
      <c r="C63" s="59" t="e">
        <f>結果入力表!#REF!</f>
        <v>#REF!</v>
      </c>
      <c r="D63" s="58" t="e">
        <f>結果入力表!#REF!</f>
        <v>#REF!</v>
      </c>
      <c r="E63" s="35" t="e">
        <f>結果入力表!#REF!</f>
        <v>#REF!</v>
      </c>
      <c r="F63" s="35" t="e">
        <f>結果入力表!#REF!</f>
        <v>#REF!</v>
      </c>
      <c r="G63" s="35" t="e">
        <f>結果入力表!#REF!</f>
        <v>#REF!</v>
      </c>
      <c r="H63" s="35" t="e">
        <f>結果入力表!#REF!</f>
        <v>#REF!</v>
      </c>
      <c r="I63" s="35" t="e">
        <f>結果入力表!#REF!</f>
        <v>#REF!</v>
      </c>
      <c r="J63" s="35" t="e">
        <f>結果入力表!#REF!</f>
        <v>#REF!</v>
      </c>
      <c r="K63" s="35" t="e">
        <f>結果入力表!#REF!</f>
        <v>#REF!</v>
      </c>
      <c r="L63" s="35" t="e">
        <f>結果入力表!#REF!</f>
        <v>#REF!</v>
      </c>
      <c r="M63" s="34" t="e">
        <f>結果入力表!#REF!</f>
        <v>#REF!</v>
      </c>
      <c r="N63" s="35" t="e">
        <f>結果入力表!#REF!</f>
        <v>#REF!</v>
      </c>
      <c r="O63" s="35" t="e">
        <f>結果入力表!#REF!</f>
        <v>#REF!</v>
      </c>
      <c r="P63" s="35" t="e">
        <f>結果入力表!#REF!</f>
        <v>#REF!</v>
      </c>
      <c r="Q63" s="35" t="e">
        <f>結果入力表!#REF!</f>
        <v>#REF!</v>
      </c>
      <c r="R63" s="35" t="e">
        <f>結果入力表!#REF!</f>
        <v>#REF!</v>
      </c>
      <c r="S63" s="35" t="e">
        <f>結果入力表!#REF!</f>
        <v>#REF!</v>
      </c>
      <c r="T63" s="35" t="e">
        <f>結果入力表!#REF!</f>
        <v>#REF!</v>
      </c>
      <c r="U63" s="35" t="e">
        <f>結果入力表!#REF!</f>
        <v>#REF!</v>
      </c>
      <c r="V63" s="34" t="e">
        <f>結果入力表!#REF!</f>
        <v>#REF!</v>
      </c>
      <c r="W63" s="35" t="e">
        <f>結果入力表!#REF!</f>
        <v>#REF!</v>
      </c>
      <c r="X63" s="35" t="e">
        <f>結果入力表!#REF!</f>
        <v>#REF!</v>
      </c>
      <c r="Y63" s="36" t="e">
        <f>結果入力表!#REF!</f>
        <v>#REF!</v>
      </c>
      <c r="Z63" s="36" t="e">
        <f>結果入力表!#REF!</f>
        <v>#REF!</v>
      </c>
      <c r="AA63" s="34" t="e">
        <f>結果入力表!#REF!</f>
        <v>#REF!</v>
      </c>
      <c r="AB63" s="35" t="e">
        <f>結果入力表!#REF!</f>
        <v>#REF!</v>
      </c>
      <c r="AC63" s="35" t="e">
        <f>結果入力表!#REF!</f>
        <v>#REF!</v>
      </c>
      <c r="AD63" s="35" t="e">
        <f>結果入力表!#REF!</f>
        <v>#REF!</v>
      </c>
      <c r="AE63" s="35" t="e">
        <f>結果入力表!#REF!</f>
        <v>#REF!</v>
      </c>
      <c r="AF63" s="35" t="e">
        <f>結果入力表!#REF!</f>
        <v>#REF!</v>
      </c>
      <c r="AG63" s="35" t="e">
        <f>結果入力表!#REF!</f>
        <v>#REF!</v>
      </c>
      <c r="AH63" s="35" t="e">
        <f>結果入力表!#REF!</f>
        <v>#REF!</v>
      </c>
      <c r="AI63" s="35" t="e">
        <f>結果入力表!#REF!</f>
        <v>#REF!</v>
      </c>
      <c r="AJ63" s="35" t="e">
        <f>結果入力表!#REF!</f>
        <v>#REF!</v>
      </c>
      <c r="AK63" s="36" t="e">
        <f>結果入力表!#REF!</f>
        <v>#REF!</v>
      </c>
      <c r="AL63" s="34" t="e">
        <f>結果入力表!#REF!</f>
        <v>#REF!</v>
      </c>
      <c r="AM63" s="35" t="e">
        <f>結果入力表!#REF!</f>
        <v>#REF!</v>
      </c>
      <c r="AN63" s="35" t="e">
        <f>結果入力表!#REF!</f>
        <v>#REF!</v>
      </c>
      <c r="AO63" s="35" t="e">
        <f>結果入力表!#REF!</f>
        <v>#REF!</v>
      </c>
      <c r="AP63" s="35" t="e">
        <f>結果入力表!#REF!</f>
        <v>#REF!</v>
      </c>
      <c r="AQ63" s="35" t="e">
        <f>結果入力表!#REF!</f>
        <v>#REF!</v>
      </c>
      <c r="AR63" s="35" t="e">
        <f>結果入力表!#REF!</f>
        <v>#REF!</v>
      </c>
      <c r="AS63" s="37" t="e">
        <f>結果入力表!#REF!</f>
        <v>#REF!</v>
      </c>
      <c r="AT63" s="34" t="e">
        <f>結果入力表!#REF!</f>
        <v>#REF!</v>
      </c>
      <c r="AU63" s="35" t="e">
        <f>結果入力表!#REF!</f>
        <v>#REF!</v>
      </c>
      <c r="AV63" s="35" t="e">
        <f>結果入力表!#REF!</f>
        <v>#REF!</v>
      </c>
      <c r="AW63" s="35" t="e">
        <f>結果入力表!#REF!</f>
        <v>#REF!</v>
      </c>
      <c r="AX63" s="35" t="e">
        <f>結果入力表!#REF!</f>
        <v>#REF!</v>
      </c>
      <c r="AY63" s="35" t="e">
        <f>結果入力表!#REF!</f>
        <v>#REF!</v>
      </c>
      <c r="AZ63" s="35" t="e">
        <f>結果入力表!#REF!</f>
        <v>#REF!</v>
      </c>
      <c r="BA63" s="35" t="e">
        <f>結果入力表!#REF!</f>
        <v>#REF!</v>
      </c>
      <c r="BB63" s="35" t="e">
        <f>結果入力表!#REF!</f>
        <v>#REF!</v>
      </c>
      <c r="BC63" s="35" t="e">
        <f>結果入力表!#REF!</f>
        <v>#REF!</v>
      </c>
      <c r="BD63" s="35" t="e">
        <f>結果入力表!#REF!</f>
        <v>#REF!</v>
      </c>
      <c r="BE63" s="35" t="e">
        <f>結果入力表!#REF!</f>
        <v>#REF!</v>
      </c>
      <c r="BF63" s="35" t="e">
        <f>結果入力表!#REF!</f>
        <v>#REF!</v>
      </c>
      <c r="BG63" s="35" t="e">
        <f>結果入力表!#REF!</f>
        <v>#REF!</v>
      </c>
      <c r="BH63" s="35" t="e">
        <f>結果入力表!#REF!</f>
        <v>#REF!</v>
      </c>
      <c r="BI63" s="37" t="e">
        <f>結果入力表!#REF!</f>
        <v>#REF!</v>
      </c>
      <c r="BJ63" s="35" t="e">
        <f>結果入力表!#REF!</f>
        <v>#REF!</v>
      </c>
      <c r="BK63" s="40" t="e">
        <f>結果入力表!#REF!</f>
        <v>#REF!</v>
      </c>
      <c r="BL63" s="60" t="e">
        <f>結果入力表!#REF!</f>
        <v>#REF!</v>
      </c>
      <c r="BM63" s="41" t="e">
        <f>結果入力表!#REF!</f>
        <v>#REF!</v>
      </c>
      <c r="BN63" s="41" t="e">
        <f>結果入力表!#REF!</f>
        <v>#REF!</v>
      </c>
      <c r="BO63" s="41" t="e">
        <f>結果入力表!#REF!</f>
        <v>#REF!</v>
      </c>
      <c r="BP63" s="42" t="e">
        <f>結果入力表!#REF!</f>
        <v>#REF!</v>
      </c>
      <c r="BQ63" s="40"/>
      <c r="BR63" s="80"/>
      <c r="BT63" s="5" t="e">
        <f t="shared" si="0"/>
        <v>#REF!</v>
      </c>
      <c r="BU63" s="5" t="e">
        <f t="shared" si="1"/>
        <v>#REF!</v>
      </c>
      <c r="BV63" s="5" t="e">
        <f t="shared" si="1"/>
        <v>#REF!</v>
      </c>
      <c r="BW63" s="5" t="e">
        <f t="shared" si="1"/>
        <v>#REF!</v>
      </c>
    </row>
    <row r="64" spans="1:75" ht="17.350000000000001" customHeight="1">
      <c r="A64" s="109" t="e">
        <f>結果入力表!#REF!</f>
        <v>#REF!</v>
      </c>
      <c r="B64" s="33" t="e">
        <f>結果入力表!#REF!</f>
        <v>#REF!</v>
      </c>
      <c r="C64" s="59" t="e">
        <f>結果入力表!#REF!</f>
        <v>#REF!</v>
      </c>
      <c r="D64" s="58" t="e">
        <f>結果入力表!#REF!</f>
        <v>#REF!</v>
      </c>
      <c r="E64" s="35" t="e">
        <f>結果入力表!#REF!</f>
        <v>#REF!</v>
      </c>
      <c r="F64" s="35" t="e">
        <f>結果入力表!#REF!</f>
        <v>#REF!</v>
      </c>
      <c r="G64" s="35" t="e">
        <f>結果入力表!#REF!</f>
        <v>#REF!</v>
      </c>
      <c r="H64" s="35" t="e">
        <f>結果入力表!#REF!</f>
        <v>#REF!</v>
      </c>
      <c r="I64" s="35" t="e">
        <f>結果入力表!#REF!</f>
        <v>#REF!</v>
      </c>
      <c r="J64" s="35" t="e">
        <f>結果入力表!#REF!</f>
        <v>#REF!</v>
      </c>
      <c r="K64" s="35" t="e">
        <f>結果入力表!#REF!</f>
        <v>#REF!</v>
      </c>
      <c r="L64" s="35" t="e">
        <f>結果入力表!#REF!</f>
        <v>#REF!</v>
      </c>
      <c r="M64" s="34" t="e">
        <f>結果入力表!#REF!</f>
        <v>#REF!</v>
      </c>
      <c r="N64" s="35" t="e">
        <f>結果入力表!#REF!</f>
        <v>#REF!</v>
      </c>
      <c r="O64" s="35" t="e">
        <f>結果入力表!#REF!</f>
        <v>#REF!</v>
      </c>
      <c r="P64" s="35" t="e">
        <f>結果入力表!#REF!</f>
        <v>#REF!</v>
      </c>
      <c r="Q64" s="35" t="e">
        <f>結果入力表!#REF!</f>
        <v>#REF!</v>
      </c>
      <c r="R64" s="35" t="e">
        <f>結果入力表!#REF!</f>
        <v>#REF!</v>
      </c>
      <c r="S64" s="35" t="e">
        <f>結果入力表!#REF!</f>
        <v>#REF!</v>
      </c>
      <c r="T64" s="35" t="e">
        <f>結果入力表!#REF!</f>
        <v>#REF!</v>
      </c>
      <c r="U64" s="35" t="e">
        <f>結果入力表!#REF!</f>
        <v>#REF!</v>
      </c>
      <c r="V64" s="34" t="e">
        <f>結果入力表!#REF!</f>
        <v>#REF!</v>
      </c>
      <c r="W64" s="35" t="e">
        <f>結果入力表!#REF!</f>
        <v>#REF!</v>
      </c>
      <c r="X64" s="35" t="e">
        <f>結果入力表!#REF!</f>
        <v>#REF!</v>
      </c>
      <c r="Y64" s="36" t="e">
        <f>結果入力表!#REF!</f>
        <v>#REF!</v>
      </c>
      <c r="Z64" s="36" t="e">
        <f>結果入力表!#REF!</f>
        <v>#REF!</v>
      </c>
      <c r="AA64" s="34" t="e">
        <f>結果入力表!#REF!</f>
        <v>#REF!</v>
      </c>
      <c r="AB64" s="35" t="e">
        <f>結果入力表!#REF!</f>
        <v>#REF!</v>
      </c>
      <c r="AC64" s="35" t="e">
        <f>結果入力表!#REF!</f>
        <v>#REF!</v>
      </c>
      <c r="AD64" s="35" t="e">
        <f>結果入力表!#REF!</f>
        <v>#REF!</v>
      </c>
      <c r="AE64" s="35" t="e">
        <f>結果入力表!#REF!</f>
        <v>#REF!</v>
      </c>
      <c r="AF64" s="35" t="e">
        <f>結果入力表!#REF!</f>
        <v>#REF!</v>
      </c>
      <c r="AG64" s="35" t="e">
        <f>結果入力表!#REF!</f>
        <v>#REF!</v>
      </c>
      <c r="AH64" s="35" t="e">
        <f>結果入力表!#REF!</f>
        <v>#REF!</v>
      </c>
      <c r="AI64" s="35" t="e">
        <f>結果入力表!#REF!</f>
        <v>#REF!</v>
      </c>
      <c r="AJ64" s="35" t="e">
        <f>結果入力表!#REF!</f>
        <v>#REF!</v>
      </c>
      <c r="AK64" s="36" t="e">
        <f>結果入力表!#REF!</f>
        <v>#REF!</v>
      </c>
      <c r="AL64" s="34" t="e">
        <f>結果入力表!#REF!</f>
        <v>#REF!</v>
      </c>
      <c r="AM64" s="35" t="e">
        <f>結果入力表!#REF!</f>
        <v>#REF!</v>
      </c>
      <c r="AN64" s="35" t="e">
        <f>結果入力表!#REF!</f>
        <v>#REF!</v>
      </c>
      <c r="AO64" s="35" t="e">
        <f>結果入力表!#REF!</f>
        <v>#REF!</v>
      </c>
      <c r="AP64" s="35" t="e">
        <f>結果入力表!#REF!</f>
        <v>#REF!</v>
      </c>
      <c r="AQ64" s="35" t="e">
        <f>結果入力表!#REF!</f>
        <v>#REF!</v>
      </c>
      <c r="AR64" s="35" t="e">
        <f>結果入力表!#REF!</f>
        <v>#REF!</v>
      </c>
      <c r="AS64" s="37" t="e">
        <f>結果入力表!#REF!</f>
        <v>#REF!</v>
      </c>
      <c r="AT64" s="34" t="e">
        <f>結果入力表!#REF!</f>
        <v>#REF!</v>
      </c>
      <c r="AU64" s="35" t="e">
        <f>結果入力表!#REF!</f>
        <v>#REF!</v>
      </c>
      <c r="AV64" s="35" t="e">
        <f>結果入力表!#REF!</f>
        <v>#REF!</v>
      </c>
      <c r="AW64" s="35" t="e">
        <f>結果入力表!#REF!</f>
        <v>#REF!</v>
      </c>
      <c r="AX64" s="35" t="e">
        <f>結果入力表!#REF!</f>
        <v>#REF!</v>
      </c>
      <c r="AY64" s="35" t="e">
        <f>結果入力表!#REF!</f>
        <v>#REF!</v>
      </c>
      <c r="AZ64" s="35" t="e">
        <f>結果入力表!#REF!</f>
        <v>#REF!</v>
      </c>
      <c r="BA64" s="35" t="e">
        <f>結果入力表!#REF!</f>
        <v>#REF!</v>
      </c>
      <c r="BB64" s="35" t="e">
        <f>結果入力表!#REF!</f>
        <v>#REF!</v>
      </c>
      <c r="BC64" s="35" t="e">
        <f>結果入力表!#REF!</f>
        <v>#REF!</v>
      </c>
      <c r="BD64" s="35" t="e">
        <f>結果入力表!#REF!</f>
        <v>#REF!</v>
      </c>
      <c r="BE64" s="35" t="e">
        <f>結果入力表!#REF!</f>
        <v>#REF!</v>
      </c>
      <c r="BF64" s="35" t="e">
        <f>結果入力表!#REF!</f>
        <v>#REF!</v>
      </c>
      <c r="BG64" s="35" t="e">
        <f>結果入力表!#REF!</f>
        <v>#REF!</v>
      </c>
      <c r="BH64" s="35" t="e">
        <f>結果入力表!#REF!</f>
        <v>#REF!</v>
      </c>
      <c r="BI64" s="37" t="e">
        <f>結果入力表!#REF!</f>
        <v>#REF!</v>
      </c>
      <c r="BJ64" s="35" t="e">
        <f>結果入力表!#REF!</f>
        <v>#REF!</v>
      </c>
      <c r="BK64" s="40" t="e">
        <f>結果入力表!#REF!</f>
        <v>#REF!</v>
      </c>
      <c r="BL64" s="60" t="e">
        <f>結果入力表!#REF!</f>
        <v>#REF!</v>
      </c>
      <c r="BM64" s="41" t="e">
        <f>結果入力表!#REF!</f>
        <v>#REF!</v>
      </c>
      <c r="BN64" s="41" t="e">
        <f>結果入力表!#REF!</f>
        <v>#REF!</v>
      </c>
      <c r="BO64" s="41" t="e">
        <f>結果入力表!#REF!</f>
        <v>#REF!</v>
      </c>
      <c r="BP64" s="42" t="e">
        <f>結果入力表!#REF!</f>
        <v>#REF!</v>
      </c>
      <c r="BQ64" s="40"/>
      <c r="BR64" s="80"/>
      <c r="BT64" s="5" t="e">
        <f t="shared" si="0"/>
        <v>#REF!</v>
      </c>
      <c r="BU64" s="5" t="e">
        <f t="shared" si="1"/>
        <v>#REF!</v>
      </c>
      <c r="BV64" s="5" t="e">
        <f t="shared" si="1"/>
        <v>#REF!</v>
      </c>
      <c r="BW64" s="5" t="e">
        <f t="shared" si="1"/>
        <v>#REF!</v>
      </c>
    </row>
    <row r="65" spans="1:75" ht="17.350000000000001" customHeight="1">
      <c r="A65" s="109" t="e">
        <f>結果入力表!#REF!</f>
        <v>#REF!</v>
      </c>
      <c r="B65" s="33" t="e">
        <f>結果入力表!#REF!</f>
        <v>#REF!</v>
      </c>
      <c r="C65" s="59" t="e">
        <f>結果入力表!#REF!</f>
        <v>#REF!</v>
      </c>
      <c r="D65" s="58" t="e">
        <f>結果入力表!#REF!</f>
        <v>#REF!</v>
      </c>
      <c r="E65" s="35" t="e">
        <f>結果入力表!#REF!</f>
        <v>#REF!</v>
      </c>
      <c r="F65" s="35" t="e">
        <f>結果入力表!#REF!</f>
        <v>#REF!</v>
      </c>
      <c r="G65" s="35" t="e">
        <f>結果入力表!#REF!</f>
        <v>#REF!</v>
      </c>
      <c r="H65" s="35" t="e">
        <f>結果入力表!#REF!</f>
        <v>#REF!</v>
      </c>
      <c r="I65" s="35" t="e">
        <f>結果入力表!#REF!</f>
        <v>#REF!</v>
      </c>
      <c r="J65" s="35" t="e">
        <f>結果入力表!#REF!</f>
        <v>#REF!</v>
      </c>
      <c r="K65" s="35" t="e">
        <f>結果入力表!#REF!</f>
        <v>#REF!</v>
      </c>
      <c r="L65" s="35" t="e">
        <f>結果入力表!#REF!</f>
        <v>#REF!</v>
      </c>
      <c r="M65" s="34" t="e">
        <f>結果入力表!#REF!</f>
        <v>#REF!</v>
      </c>
      <c r="N65" s="35" t="e">
        <f>結果入力表!#REF!</f>
        <v>#REF!</v>
      </c>
      <c r="O65" s="35" t="e">
        <f>結果入力表!#REF!</f>
        <v>#REF!</v>
      </c>
      <c r="P65" s="35" t="e">
        <f>結果入力表!#REF!</f>
        <v>#REF!</v>
      </c>
      <c r="Q65" s="35" t="e">
        <f>結果入力表!#REF!</f>
        <v>#REF!</v>
      </c>
      <c r="R65" s="35" t="e">
        <f>結果入力表!#REF!</f>
        <v>#REF!</v>
      </c>
      <c r="S65" s="35" t="e">
        <f>結果入力表!#REF!</f>
        <v>#REF!</v>
      </c>
      <c r="T65" s="35" t="e">
        <f>結果入力表!#REF!</f>
        <v>#REF!</v>
      </c>
      <c r="U65" s="35" t="e">
        <f>結果入力表!#REF!</f>
        <v>#REF!</v>
      </c>
      <c r="V65" s="34" t="e">
        <f>結果入力表!#REF!</f>
        <v>#REF!</v>
      </c>
      <c r="W65" s="35" t="e">
        <f>結果入力表!#REF!</f>
        <v>#REF!</v>
      </c>
      <c r="X65" s="35" t="e">
        <f>結果入力表!#REF!</f>
        <v>#REF!</v>
      </c>
      <c r="Y65" s="36" t="e">
        <f>結果入力表!#REF!</f>
        <v>#REF!</v>
      </c>
      <c r="Z65" s="36" t="e">
        <f>結果入力表!#REF!</f>
        <v>#REF!</v>
      </c>
      <c r="AA65" s="34" t="e">
        <f>結果入力表!#REF!</f>
        <v>#REF!</v>
      </c>
      <c r="AB65" s="35" t="e">
        <f>結果入力表!#REF!</f>
        <v>#REF!</v>
      </c>
      <c r="AC65" s="35" t="e">
        <f>結果入力表!#REF!</f>
        <v>#REF!</v>
      </c>
      <c r="AD65" s="35" t="e">
        <f>結果入力表!#REF!</f>
        <v>#REF!</v>
      </c>
      <c r="AE65" s="35" t="e">
        <f>結果入力表!#REF!</f>
        <v>#REF!</v>
      </c>
      <c r="AF65" s="35" t="e">
        <f>結果入力表!#REF!</f>
        <v>#REF!</v>
      </c>
      <c r="AG65" s="35" t="e">
        <f>結果入力表!#REF!</f>
        <v>#REF!</v>
      </c>
      <c r="AH65" s="35" t="e">
        <f>結果入力表!#REF!</f>
        <v>#REF!</v>
      </c>
      <c r="AI65" s="35" t="e">
        <f>結果入力表!#REF!</f>
        <v>#REF!</v>
      </c>
      <c r="AJ65" s="35" t="e">
        <f>結果入力表!#REF!</f>
        <v>#REF!</v>
      </c>
      <c r="AK65" s="36" t="e">
        <f>結果入力表!#REF!</f>
        <v>#REF!</v>
      </c>
      <c r="AL65" s="34" t="e">
        <f>結果入力表!#REF!</f>
        <v>#REF!</v>
      </c>
      <c r="AM65" s="35" t="e">
        <f>結果入力表!#REF!</f>
        <v>#REF!</v>
      </c>
      <c r="AN65" s="35" t="e">
        <f>結果入力表!#REF!</f>
        <v>#REF!</v>
      </c>
      <c r="AO65" s="35" t="e">
        <f>結果入力表!#REF!</f>
        <v>#REF!</v>
      </c>
      <c r="AP65" s="35" t="e">
        <f>結果入力表!#REF!</f>
        <v>#REF!</v>
      </c>
      <c r="AQ65" s="35" t="e">
        <f>結果入力表!#REF!</f>
        <v>#REF!</v>
      </c>
      <c r="AR65" s="35" t="e">
        <f>結果入力表!#REF!</f>
        <v>#REF!</v>
      </c>
      <c r="AS65" s="37" t="e">
        <f>結果入力表!#REF!</f>
        <v>#REF!</v>
      </c>
      <c r="AT65" s="34" t="e">
        <f>結果入力表!#REF!</f>
        <v>#REF!</v>
      </c>
      <c r="AU65" s="35" t="e">
        <f>結果入力表!#REF!</f>
        <v>#REF!</v>
      </c>
      <c r="AV65" s="35" t="e">
        <f>結果入力表!#REF!</f>
        <v>#REF!</v>
      </c>
      <c r="AW65" s="35" t="e">
        <f>結果入力表!#REF!</f>
        <v>#REF!</v>
      </c>
      <c r="AX65" s="35" t="e">
        <f>結果入力表!#REF!</f>
        <v>#REF!</v>
      </c>
      <c r="AY65" s="35" t="e">
        <f>結果入力表!#REF!</f>
        <v>#REF!</v>
      </c>
      <c r="AZ65" s="35" t="e">
        <f>結果入力表!#REF!</f>
        <v>#REF!</v>
      </c>
      <c r="BA65" s="35" t="e">
        <f>結果入力表!#REF!</f>
        <v>#REF!</v>
      </c>
      <c r="BB65" s="35" t="e">
        <f>結果入力表!#REF!</f>
        <v>#REF!</v>
      </c>
      <c r="BC65" s="35" t="e">
        <f>結果入力表!#REF!</f>
        <v>#REF!</v>
      </c>
      <c r="BD65" s="35" t="e">
        <f>結果入力表!#REF!</f>
        <v>#REF!</v>
      </c>
      <c r="BE65" s="35" t="e">
        <f>結果入力表!#REF!</f>
        <v>#REF!</v>
      </c>
      <c r="BF65" s="35" t="e">
        <f>結果入力表!#REF!</f>
        <v>#REF!</v>
      </c>
      <c r="BG65" s="35" t="e">
        <f>結果入力表!#REF!</f>
        <v>#REF!</v>
      </c>
      <c r="BH65" s="35" t="e">
        <f>結果入力表!#REF!</f>
        <v>#REF!</v>
      </c>
      <c r="BI65" s="37" t="e">
        <f>結果入力表!#REF!</f>
        <v>#REF!</v>
      </c>
      <c r="BJ65" s="35" t="e">
        <f>結果入力表!#REF!</f>
        <v>#REF!</v>
      </c>
      <c r="BK65" s="40" t="e">
        <f>結果入力表!#REF!</f>
        <v>#REF!</v>
      </c>
      <c r="BL65" s="60" t="e">
        <f>結果入力表!#REF!</f>
        <v>#REF!</v>
      </c>
      <c r="BM65" s="41" t="e">
        <f>結果入力表!#REF!</f>
        <v>#REF!</v>
      </c>
      <c r="BN65" s="41" t="e">
        <f>結果入力表!#REF!</f>
        <v>#REF!</v>
      </c>
      <c r="BO65" s="41" t="e">
        <f>結果入力表!#REF!</f>
        <v>#REF!</v>
      </c>
      <c r="BP65" s="42" t="e">
        <f>結果入力表!#REF!</f>
        <v>#REF!</v>
      </c>
      <c r="BQ65" s="40"/>
      <c r="BR65" s="80"/>
      <c r="BT65" s="5" t="e">
        <f t="shared" si="0"/>
        <v>#REF!</v>
      </c>
      <c r="BU65" s="5" t="e">
        <f t="shared" si="1"/>
        <v>#REF!</v>
      </c>
      <c r="BV65" s="5" t="e">
        <f t="shared" si="1"/>
        <v>#REF!</v>
      </c>
      <c r="BW65" s="5" t="e">
        <f t="shared" si="1"/>
        <v>#REF!</v>
      </c>
    </row>
    <row r="66" spans="1:75" ht="17.350000000000001" customHeight="1">
      <c r="A66" s="109" t="e">
        <f>結果入力表!#REF!</f>
        <v>#REF!</v>
      </c>
      <c r="B66" s="33" t="e">
        <f>結果入力表!#REF!</f>
        <v>#REF!</v>
      </c>
      <c r="C66" s="59" t="e">
        <f>結果入力表!#REF!</f>
        <v>#REF!</v>
      </c>
      <c r="D66" s="58" t="e">
        <f>結果入力表!#REF!</f>
        <v>#REF!</v>
      </c>
      <c r="E66" s="35" t="e">
        <f>結果入力表!#REF!</f>
        <v>#REF!</v>
      </c>
      <c r="F66" s="35" t="e">
        <f>結果入力表!#REF!</f>
        <v>#REF!</v>
      </c>
      <c r="G66" s="35" t="e">
        <f>結果入力表!#REF!</f>
        <v>#REF!</v>
      </c>
      <c r="H66" s="35" t="e">
        <f>結果入力表!#REF!</f>
        <v>#REF!</v>
      </c>
      <c r="I66" s="35" t="e">
        <f>結果入力表!#REF!</f>
        <v>#REF!</v>
      </c>
      <c r="J66" s="35" t="e">
        <f>結果入力表!#REF!</f>
        <v>#REF!</v>
      </c>
      <c r="K66" s="35" t="e">
        <f>結果入力表!#REF!</f>
        <v>#REF!</v>
      </c>
      <c r="L66" s="35" t="e">
        <f>結果入力表!#REF!</f>
        <v>#REF!</v>
      </c>
      <c r="M66" s="34" t="e">
        <f>結果入力表!#REF!</f>
        <v>#REF!</v>
      </c>
      <c r="N66" s="35" t="e">
        <f>結果入力表!#REF!</f>
        <v>#REF!</v>
      </c>
      <c r="O66" s="35" t="e">
        <f>結果入力表!#REF!</f>
        <v>#REF!</v>
      </c>
      <c r="P66" s="35" t="e">
        <f>結果入力表!#REF!</f>
        <v>#REF!</v>
      </c>
      <c r="Q66" s="35" t="e">
        <f>結果入力表!#REF!</f>
        <v>#REF!</v>
      </c>
      <c r="R66" s="35" t="e">
        <f>結果入力表!#REF!</f>
        <v>#REF!</v>
      </c>
      <c r="S66" s="35" t="e">
        <f>結果入力表!#REF!</f>
        <v>#REF!</v>
      </c>
      <c r="T66" s="35" t="e">
        <f>結果入力表!#REF!</f>
        <v>#REF!</v>
      </c>
      <c r="U66" s="35" t="e">
        <f>結果入力表!#REF!</f>
        <v>#REF!</v>
      </c>
      <c r="V66" s="34" t="e">
        <f>結果入力表!#REF!</f>
        <v>#REF!</v>
      </c>
      <c r="W66" s="35" t="e">
        <f>結果入力表!#REF!</f>
        <v>#REF!</v>
      </c>
      <c r="X66" s="35" t="e">
        <f>結果入力表!#REF!</f>
        <v>#REF!</v>
      </c>
      <c r="Y66" s="36" t="e">
        <f>結果入力表!#REF!</f>
        <v>#REF!</v>
      </c>
      <c r="Z66" s="36" t="e">
        <f>結果入力表!#REF!</f>
        <v>#REF!</v>
      </c>
      <c r="AA66" s="34" t="e">
        <f>結果入力表!#REF!</f>
        <v>#REF!</v>
      </c>
      <c r="AB66" s="35" t="e">
        <f>結果入力表!#REF!</f>
        <v>#REF!</v>
      </c>
      <c r="AC66" s="35" t="e">
        <f>結果入力表!#REF!</f>
        <v>#REF!</v>
      </c>
      <c r="AD66" s="35" t="e">
        <f>結果入力表!#REF!</f>
        <v>#REF!</v>
      </c>
      <c r="AE66" s="35" t="e">
        <f>結果入力表!#REF!</f>
        <v>#REF!</v>
      </c>
      <c r="AF66" s="35" t="e">
        <f>結果入力表!#REF!</f>
        <v>#REF!</v>
      </c>
      <c r="AG66" s="35" t="e">
        <f>結果入力表!#REF!</f>
        <v>#REF!</v>
      </c>
      <c r="AH66" s="35" t="e">
        <f>結果入力表!#REF!</f>
        <v>#REF!</v>
      </c>
      <c r="AI66" s="35" t="e">
        <f>結果入力表!#REF!</f>
        <v>#REF!</v>
      </c>
      <c r="AJ66" s="35" t="e">
        <f>結果入力表!#REF!</f>
        <v>#REF!</v>
      </c>
      <c r="AK66" s="36" t="e">
        <f>結果入力表!#REF!</f>
        <v>#REF!</v>
      </c>
      <c r="AL66" s="34" t="e">
        <f>結果入力表!#REF!</f>
        <v>#REF!</v>
      </c>
      <c r="AM66" s="35" t="e">
        <f>結果入力表!#REF!</f>
        <v>#REF!</v>
      </c>
      <c r="AN66" s="35" t="e">
        <f>結果入力表!#REF!</f>
        <v>#REF!</v>
      </c>
      <c r="AO66" s="35" t="e">
        <f>結果入力表!#REF!</f>
        <v>#REF!</v>
      </c>
      <c r="AP66" s="35" t="e">
        <f>結果入力表!#REF!</f>
        <v>#REF!</v>
      </c>
      <c r="AQ66" s="35" t="e">
        <f>結果入力表!#REF!</f>
        <v>#REF!</v>
      </c>
      <c r="AR66" s="35" t="e">
        <f>結果入力表!#REF!</f>
        <v>#REF!</v>
      </c>
      <c r="AS66" s="37" t="e">
        <f>結果入力表!#REF!</f>
        <v>#REF!</v>
      </c>
      <c r="AT66" s="34" t="e">
        <f>結果入力表!#REF!</f>
        <v>#REF!</v>
      </c>
      <c r="AU66" s="35" t="e">
        <f>結果入力表!#REF!</f>
        <v>#REF!</v>
      </c>
      <c r="AV66" s="35" t="e">
        <f>結果入力表!#REF!</f>
        <v>#REF!</v>
      </c>
      <c r="AW66" s="35" t="e">
        <f>結果入力表!#REF!</f>
        <v>#REF!</v>
      </c>
      <c r="AX66" s="35" t="e">
        <f>結果入力表!#REF!</f>
        <v>#REF!</v>
      </c>
      <c r="AY66" s="35" t="e">
        <f>結果入力表!#REF!</f>
        <v>#REF!</v>
      </c>
      <c r="AZ66" s="35" t="e">
        <f>結果入力表!#REF!</f>
        <v>#REF!</v>
      </c>
      <c r="BA66" s="35" t="e">
        <f>結果入力表!#REF!</f>
        <v>#REF!</v>
      </c>
      <c r="BB66" s="35" t="e">
        <f>結果入力表!#REF!</f>
        <v>#REF!</v>
      </c>
      <c r="BC66" s="35" t="e">
        <f>結果入力表!#REF!</f>
        <v>#REF!</v>
      </c>
      <c r="BD66" s="35" t="e">
        <f>結果入力表!#REF!</f>
        <v>#REF!</v>
      </c>
      <c r="BE66" s="35" t="e">
        <f>結果入力表!#REF!</f>
        <v>#REF!</v>
      </c>
      <c r="BF66" s="35" t="e">
        <f>結果入力表!#REF!</f>
        <v>#REF!</v>
      </c>
      <c r="BG66" s="35" t="e">
        <f>結果入力表!#REF!</f>
        <v>#REF!</v>
      </c>
      <c r="BH66" s="35" t="e">
        <f>結果入力表!#REF!</f>
        <v>#REF!</v>
      </c>
      <c r="BI66" s="37" t="e">
        <f>結果入力表!#REF!</f>
        <v>#REF!</v>
      </c>
      <c r="BJ66" s="35" t="e">
        <f>結果入力表!#REF!</f>
        <v>#REF!</v>
      </c>
      <c r="BK66" s="40" t="e">
        <f>結果入力表!#REF!</f>
        <v>#REF!</v>
      </c>
      <c r="BL66" s="60" t="e">
        <f>結果入力表!#REF!</f>
        <v>#REF!</v>
      </c>
      <c r="BM66" s="41" t="e">
        <f>結果入力表!#REF!</f>
        <v>#REF!</v>
      </c>
      <c r="BN66" s="41" t="e">
        <f>結果入力表!#REF!</f>
        <v>#REF!</v>
      </c>
      <c r="BO66" s="41" t="e">
        <f>結果入力表!#REF!</f>
        <v>#REF!</v>
      </c>
      <c r="BP66" s="42" t="e">
        <f>結果入力表!#REF!</f>
        <v>#REF!</v>
      </c>
      <c r="BQ66" s="40"/>
      <c r="BR66" s="80"/>
      <c r="BT66" s="5" t="e">
        <f t="shared" si="0"/>
        <v>#REF!</v>
      </c>
      <c r="BU66" s="5" t="e">
        <f t="shared" ref="BU66:BW129" si="2">LEN(BM66&amp;"")</f>
        <v>#REF!</v>
      </c>
      <c r="BV66" s="5" t="e">
        <f t="shared" si="2"/>
        <v>#REF!</v>
      </c>
      <c r="BW66" s="5" t="e">
        <f t="shared" si="2"/>
        <v>#REF!</v>
      </c>
    </row>
    <row r="67" spans="1:75" ht="17.350000000000001" customHeight="1">
      <c r="A67" s="109" t="e">
        <f>結果入力表!#REF!</f>
        <v>#REF!</v>
      </c>
      <c r="B67" s="33" t="e">
        <f>結果入力表!#REF!</f>
        <v>#REF!</v>
      </c>
      <c r="C67" s="43" t="e">
        <f>結果入力表!#REF!</f>
        <v>#REF!</v>
      </c>
      <c r="D67" s="58" t="e">
        <f>結果入力表!#REF!</f>
        <v>#REF!</v>
      </c>
      <c r="E67" s="35" t="e">
        <f>結果入力表!#REF!</f>
        <v>#REF!</v>
      </c>
      <c r="F67" s="35" t="e">
        <f>結果入力表!#REF!</f>
        <v>#REF!</v>
      </c>
      <c r="G67" s="35" t="e">
        <f>結果入力表!#REF!</f>
        <v>#REF!</v>
      </c>
      <c r="H67" s="35" t="e">
        <f>結果入力表!#REF!</f>
        <v>#REF!</v>
      </c>
      <c r="I67" s="35" t="e">
        <f>結果入力表!#REF!</f>
        <v>#REF!</v>
      </c>
      <c r="J67" s="35" t="e">
        <f>結果入力表!#REF!</f>
        <v>#REF!</v>
      </c>
      <c r="K67" s="35" t="e">
        <f>結果入力表!#REF!</f>
        <v>#REF!</v>
      </c>
      <c r="L67" s="35" t="e">
        <f>結果入力表!#REF!</f>
        <v>#REF!</v>
      </c>
      <c r="M67" s="34" t="e">
        <f>結果入力表!#REF!</f>
        <v>#REF!</v>
      </c>
      <c r="N67" s="35" t="e">
        <f>結果入力表!#REF!</f>
        <v>#REF!</v>
      </c>
      <c r="O67" s="35" t="e">
        <f>結果入力表!#REF!</f>
        <v>#REF!</v>
      </c>
      <c r="P67" s="35" t="e">
        <f>結果入力表!#REF!</f>
        <v>#REF!</v>
      </c>
      <c r="Q67" s="35" t="e">
        <f>結果入力表!#REF!</f>
        <v>#REF!</v>
      </c>
      <c r="R67" s="35" t="e">
        <f>結果入力表!#REF!</f>
        <v>#REF!</v>
      </c>
      <c r="S67" s="35" t="e">
        <f>結果入力表!#REF!</f>
        <v>#REF!</v>
      </c>
      <c r="T67" s="35" t="e">
        <f>結果入力表!#REF!</f>
        <v>#REF!</v>
      </c>
      <c r="U67" s="35" t="e">
        <f>結果入力表!#REF!</f>
        <v>#REF!</v>
      </c>
      <c r="V67" s="34" t="e">
        <f>結果入力表!#REF!</f>
        <v>#REF!</v>
      </c>
      <c r="W67" s="35" t="e">
        <f>結果入力表!#REF!</f>
        <v>#REF!</v>
      </c>
      <c r="X67" s="35" t="e">
        <f>結果入力表!#REF!</f>
        <v>#REF!</v>
      </c>
      <c r="Y67" s="36" t="e">
        <f>結果入力表!#REF!</f>
        <v>#REF!</v>
      </c>
      <c r="Z67" s="36" t="e">
        <f>結果入力表!#REF!</f>
        <v>#REF!</v>
      </c>
      <c r="AA67" s="34" t="e">
        <f>結果入力表!#REF!</f>
        <v>#REF!</v>
      </c>
      <c r="AB67" s="35" t="e">
        <f>結果入力表!#REF!</f>
        <v>#REF!</v>
      </c>
      <c r="AC67" s="35" t="e">
        <f>結果入力表!#REF!</f>
        <v>#REF!</v>
      </c>
      <c r="AD67" s="35" t="e">
        <f>結果入力表!#REF!</f>
        <v>#REF!</v>
      </c>
      <c r="AE67" s="35" t="e">
        <f>結果入力表!#REF!</f>
        <v>#REF!</v>
      </c>
      <c r="AF67" s="35" t="e">
        <f>結果入力表!#REF!</f>
        <v>#REF!</v>
      </c>
      <c r="AG67" s="35" t="e">
        <f>結果入力表!#REF!</f>
        <v>#REF!</v>
      </c>
      <c r="AH67" s="35" t="e">
        <f>結果入力表!#REF!</f>
        <v>#REF!</v>
      </c>
      <c r="AI67" s="35" t="e">
        <f>結果入力表!#REF!</f>
        <v>#REF!</v>
      </c>
      <c r="AJ67" s="35" t="e">
        <f>結果入力表!#REF!</f>
        <v>#REF!</v>
      </c>
      <c r="AK67" s="36" t="e">
        <f>結果入力表!#REF!</f>
        <v>#REF!</v>
      </c>
      <c r="AL67" s="34" t="e">
        <f>結果入力表!#REF!</f>
        <v>#REF!</v>
      </c>
      <c r="AM67" s="35" t="e">
        <f>結果入力表!#REF!</f>
        <v>#REF!</v>
      </c>
      <c r="AN67" s="35" t="e">
        <f>結果入力表!#REF!</f>
        <v>#REF!</v>
      </c>
      <c r="AO67" s="35" t="e">
        <f>結果入力表!#REF!</f>
        <v>#REF!</v>
      </c>
      <c r="AP67" s="35" t="e">
        <f>結果入力表!#REF!</f>
        <v>#REF!</v>
      </c>
      <c r="AQ67" s="35" t="e">
        <f>結果入力表!#REF!</f>
        <v>#REF!</v>
      </c>
      <c r="AR67" s="35" t="e">
        <f>結果入力表!#REF!</f>
        <v>#REF!</v>
      </c>
      <c r="AS67" s="37" t="e">
        <f>結果入力表!#REF!</f>
        <v>#REF!</v>
      </c>
      <c r="AT67" s="34" t="e">
        <f>結果入力表!#REF!</f>
        <v>#REF!</v>
      </c>
      <c r="AU67" s="35" t="e">
        <f>結果入力表!#REF!</f>
        <v>#REF!</v>
      </c>
      <c r="AV67" s="35" t="e">
        <f>結果入力表!#REF!</f>
        <v>#REF!</v>
      </c>
      <c r="AW67" s="35" t="e">
        <f>結果入力表!#REF!</f>
        <v>#REF!</v>
      </c>
      <c r="AX67" s="35" t="e">
        <f>結果入力表!#REF!</f>
        <v>#REF!</v>
      </c>
      <c r="AY67" s="35" t="e">
        <f>結果入力表!#REF!</f>
        <v>#REF!</v>
      </c>
      <c r="AZ67" s="35" t="e">
        <f>結果入力表!#REF!</f>
        <v>#REF!</v>
      </c>
      <c r="BA67" s="35" t="e">
        <f>結果入力表!#REF!</f>
        <v>#REF!</v>
      </c>
      <c r="BB67" s="35" t="e">
        <f>結果入力表!#REF!</f>
        <v>#REF!</v>
      </c>
      <c r="BC67" s="35" t="e">
        <f>結果入力表!#REF!</f>
        <v>#REF!</v>
      </c>
      <c r="BD67" s="35" t="e">
        <f>結果入力表!#REF!</f>
        <v>#REF!</v>
      </c>
      <c r="BE67" s="35" t="e">
        <f>結果入力表!#REF!</f>
        <v>#REF!</v>
      </c>
      <c r="BF67" s="35" t="e">
        <f>結果入力表!#REF!</f>
        <v>#REF!</v>
      </c>
      <c r="BG67" s="35" t="e">
        <f>結果入力表!#REF!</f>
        <v>#REF!</v>
      </c>
      <c r="BH67" s="35" t="e">
        <f>結果入力表!#REF!</f>
        <v>#REF!</v>
      </c>
      <c r="BI67" s="37" t="e">
        <f>結果入力表!#REF!</f>
        <v>#REF!</v>
      </c>
      <c r="BJ67" s="35" t="e">
        <f>結果入力表!#REF!</f>
        <v>#REF!</v>
      </c>
      <c r="BK67" s="40" t="e">
        <f>結果入力表!#REF!</f>
        <v>#REF!</v>
      </c>
      <c r="BL67" s="60" t="e">
        <f>結果入力表!#REF!</f>
        <v>#REF!</v>
      </c>
      <c r="BM67" s="41" t="e">
        <f>結果入力表!#REF!</f>
        <v>#REF!</v>
      </c>
      <c r="BN67" s="41" t="e">
        <f>結果入力表!#REF!</f>
        <v>#REF!</v>
      </c>
      <c r="BO67" s="41" t="e">
        <f>結果入力表!#REF!</f>
        <v>#REF!</v>
      </c>
      <c r="BP67" s="42" t="e">
        <f>結果入力表!#REF!</f>
        <v>#REF!</v>
      </c>
      <c r="BQ67" s="40"/>
      <c r="BR67" s="80"/>
      <c r="BT67" s="5" t="e">
        <f t="shared" ref="BT67:BT130" si="3">SUM(D67:L67)</f>
        <v>#REF!</v>
      </c>
      <c r="BU67" s="5" t="e">
        <f t="shared" si="2"/>
        <v>#REF!</v>
      </c>
      <c r="BV67" s="5" t="e">
        <f t="shared" si="2"/>
        <v>#REF!</v>
      </c>
      <c r="BW67" s="5" t="e">
        <f t="shared" si="2"/>
        <v>#REF!</v>
      </c>
    </row>
    <row r="68" spans="1:75" ht="17.350000000000001" customHeight="1">
      <c r="A68" s="109" t="e">
        <f>結果入力表!#REF!</f>
        <v>#REF!</v>
      </c>
      <c r="B68" s="33" t="e">
        <f>結果入力表!#REF!</f>
        <v>#REF!</v>
      </c>
      <c r="C68" s="59" t="e">
        <f>結果入力表!#REF!</f>
        <v>#REF!</v>
      </c>
      <c r="D68" s="58" t="e">
        <f>結果入力表!#REF!</f>
        <v>#REF!</v>
      </c>
      <c r="E68" s="35" t="e">
        <f>結果入力表!#REF!</f>
        <v>#REF!</v>
      </c>
      <c r="F68" s="35" t="e">
        <f>結果入力表!#REF!</f>
        <v>#REF!</v>
      </c>
      <c r="G68" s="35" t="e">
        <f>結果入力表!#REF!</f>
        <v>#REF!</v>
      </c>
      <c r="H68" s="35" t="e">
        <f>結果入力表!#REF!</f>
        <v>#REF!</v>
      </c>
      <c r="I68" s="35" t="e">
        <f>結果入力表!#REF!</f>
        <v>#REF!</v>
      </c>
      <c r="J68" s="35" t="e">
        <f>結果入力表!#REF!</f>
        <v>#REF!</v>
      </c>
      <c r="K68" s="35" t="e">
        <f>結果入力表!#REF!</f>
        <v>#REF!</v>
      </c>
      <c r="L68" s="35" t="e">
        <f>結果入力表!#REF!</f>
        <v>#REF!</v>
      </c>
      <c r="M68" s="34" t="e">
        <f>結果入力表!#REF!</f>
        <v>#REF!</v>
      </c>
      <c r="N68" s="35" t="e">
        <f>結果入力表!#REF!</f>
        <v>#REF!</v>
      </c>
      <c r="O68" s="35" t="e">
        <f>結果入力表!#REF!</f>
        <v>#REF!</v>
      </c>
      <c r="P68" s="35" t="e">
        <f>結果入力表!#REF!</f>
        <v>#REF!</v>
      </c>
      <c r="Q68" s="35" t="e">
        <f>結果入力表!#REF!</f>
        <v>#REF!</v>
      </c>
      <c r="R68" s="35" t="e">
        <f>結果入力表!#REF!</f>
        <v>#REF!</v>
      </c>
      <c r="S68" s="35" t="e">
        <f>結果入力表!#REF!</f>
        <v>#REF!</v>
      </c>
      <c r="T68" s="35" t="e">
        <f>結果入力表!#REF!</f>
        <v>#REF!</v>
      </c>
      <c r="U68" s="35" t="e">
        <f>結果入力表!#REF!</f>
        <v>#REF!</v>
      </c>
      <c r="V68" s="34" t="e">
        <f>結果入力表!#REF!</f>
        <v>#REF!</v>
      </c>
      <c r="W68" s="35" t="e">
        <f>結果入力表!#REF!</f>
        <v>#REF!</v>
      </c>
      <c r="X68" s="35" t="e">
        <f>結果入力表!#REF!</f>
        <v>#REF!</v>
      </c>
      <c r="Y68" s="36" t="e">
        <f>結果入力表!#REF!</f>
        <v>#REF!</v>
      </c>
      <c r="Z68" s="36" t="e">
        <f>結果入力表!#REF!</f>
        <v>#REF!</v>
      </c>
      <c r="AA68" s="34" t="e">
        <f>結果入力表!#REF!</f>
        <v>#REF!</v>
      </c>
      <c r="AB68" s="35" t="e">
        <f>結果入力表!#REF!</f>
        <v>#REF!</v>
      </c>
      <c r="AC68" s="35" t="e">
        <f>結果入力表!#REF!</f>
        <v>#REF!</v>
      </c>
      <c r="AD68" s="35" t="e">
        <f>結果入力表!#REF!</f>
        <v>#REF!</v>
      </c>
      <c r="AE68" s="35" t="e">
        <f>結果入力表!#REF!</f>
        <v>#REF!</v>
      </c>
      <c r="AF68" s="35" t="e">
        <f>結果入力表!#REF!</f>
        <v>#REF!</v>
      </c>
      <c r="AG68" s="35" t="e">
        <f>結果入力表!#REF!</f>
        <v>#REF!</v>
      </c>
      <c r="AH68" s="35" t="e">
        <f>結果入力表!#REF!</f>
        <v>#REF!</v>
      </c>
      <c r="AI68" s="35" t="e">
        <f>結果入力表!#REF!</f>
        <v>#REF!</v>
      </c>
      <c r="AJ68" s="35" t="e">
        <f>結果入力表!#REF!</f>
        <v>#REF!</v>
      </c>
      <c r="AK68" s="36" t="e">
        <f>結果入力表!#REF!</f>
        <v>#REF!</v>
      </c>
      <c r="AL68" s="34" t="e">
        <f>結果入力表!#REF!</f>
        <v>#REF!</v>
      </c>
      <c r="AM68" s="35" t="e">
        <f>結果入力表!#REF!</f>
        <v>#REF!</v>
      </c>
      <c r="AN68" s="35" t="e">
        <f>結果入力表!#REF!</f>
        <v>#REF!</v>
      </c>
      <c r="AO68" s="35" t="e">
        <f>結果入力表!#REF!</f>
        <v>#REF!</v>
      </c>
      <c r="AP68" s="35" t="e">
        <f>結果入力表!#REF!</f>
        <v>#REF!</v>
      </c>
      <c r="AQ68" s="35" t="e">
        <f>結果入力表!#REF!</f>
        <v>#REF!</v>
      </c>
      <c r="AR68" s="35" t="e">
        <f>結果入力表!#REF!</f>
        <v>#REF!</v>
      </c>
      <c r="AS68" s="37" t="e">
        <f>結果入力表!#REF!</f>
        <v>#REF!</v>
      </c>
      <c r="AT68" s="34" t="e">
        <f>結果入力表!#REF!</f>
        <v>#REF!</v>
      </c>
      <c r="AU68" s="35" t="e">
        <f>結果入力表!#REF!</f>
        <v>#REF!</v>
      </c>
      <c r="AV68" s="35" t="e">
        <f>結果入力表!#REF!</f>
        <v>#REF!</v>
      </c>
      <c r="AW68" s="35" t="e">
        <f>結果入力表!#REF!</f>
        <v>#REF!</v>
      </c>
      <c r="AX68" s="35" t="e">
        <f>結果入力表!#REF!</f>
        <v>#REF!</v>
      </c>
      <c r="AY68" s="35" t="e">
        <f>結果入力表!#REF!</f>
        <v>#REF!</v>
      </c>
      <c r="AZ68" s="35" t="e">
        <f>結果入力表!#REF!</f>
        <v>#REF!</v>
      </c>
      <c r="BA68" s="35" t="e">
        <f>結果入力表!#REF!</f>
        <v>#REF!</v>
      </c>
      <c r="BB68" s="35" t="e">
        <f>結果入力表!#REF!</f>
        <v>#REF!</v>
      </c>
      <c r="BC68" s="35" t="e">
        <f>結果入力表!#REF!</f>
        <v>#REF!</v>
      </c>
      <c r="BD68" s="35" t="e">
        <f>結果入力表!#REF!</f>
        <v>#REF!</v>
      </c>
      <c r="BE68" s="35" t="e">
        <f>結果入力表!#REF!</f>
        <v>#REF!</v>
      </c>
      <c r="BF68" s="35" t="e">
        <f>結果入力表!#REF!</f>
        <v>#REF!</v>
      </c>
      <c r="BG68" s="35" t="e">
        <f>結果入力表!#REF!</f>
        <v>#REF!</v>
      </c>
      <c r="BH68" s="35" t="e">
        <f>結果入力表!#REF!</f>
        <v>#REF!</v>
      </c>
      <c r="BI68" s="37" t="e">
        <f>結果入力表!#REF!</f>
        <v>#REF!</v>
      </c>
      <c r="BJ68" s="35" t="e">
        <f>結果入力表!#REF!</f>
        <v>#REF!</v>
      </c>
      <c r="BK68" s="40" t="e">
        <f>結果入力表!#REF!</f>
        <v>#REF!</v>
      </c>
      <c r="BL68" s="60" t="e">
        <f>結果入力表!#REF!</f>
        <v>#REF!</v>
      </c>
      <c r="BM68" s="41" t="e">
        <f>結果入力表!#REF!</f>
        <v>#REF!</v>
      </c>
      <c r="BN68" s="41" t="e">
        <f>結果入力表!#REF!</f>
        <v>#REF!</v>
      </c>
      <c r="BO68" s="41" t="e">
        <f>結果入力表!#REF!</f>
        <v>#REF!</v>
      </c>
      <c r="BP68" s="130" t="e">
        <f>結果入力表!#REF!</f>
        <v>#REF!</v>
      </c>
      <c r="BQ68" s="40"/>
      <c r="BR68" s="80"/>
      <c r="BT68" s="5" t="e">
        <f t="shared" si="3"/>
        <v>#REF!</v>
      </c>
      <c r="BU68" s="5" t="e">
        <f t="shared" si="2"/>
        <v>#REF!</v>
      </c>
      <c r="BV68" s="5" t="e">
        <f t="shared" si="2"/>
        <v>#REF!</v>
      </c>
      <c r="BW68" s="5" t="e">
        <f t="shared" si="2"/>
        <v>#REF!</v>
      </c>
    </row>
    <row r="69" spans="1:75" ht="17.350000000000001" customHeight="1">
      <c r="A69" s="109" t="e">
        <f>結果入力表!#REF!</f>
        <v>#REF!</v>
      </c>
      <c r="B69" s="33" t="e">
        <f>結果入力表!#REF!</f>
        <v>#REF!</v>
      </c>
      <c r="C69" s="59" t="e">
        <f>結果入力表!#REF!</f>
        <v>#REF!</v>
      </c>
      <c r="D69" s="58" t="e">
        <f>結果入力表!#REF!</f>
        <v>#REF!</v>
      </c>
      <c r="E69" s="35" t="e">
        <f>結果入力表!#REF!</f>
        <v>#REF!</v>
      </c>
      <c r="F69" s="35" t="e">
        <f>結果入力表!#REF!</f>
        <v>#REF!</v>
      </c>
      <c r="G69" s="35" t="e">
        <f>結果入力表!#REF!</f>
        <v>#REF!</v>
      </c>
      <c r="H69" s="35" t="e">
        <f>結果入力表!#REF!</f>
        <v>#REF!</v>
      </c>
      <c r="I69" s="35" t="e">
        <f>結果入力表!#REF!</f>
        <v>#REF!</v>
      </c>
      <c r="J69" s="35" t="e">
        <f>結果入力表!#REF!</f>
        <v>#REF!</v>
      </c>
      <c r="K69" s="35" t="e">
        <f>結果入力表!#REF!</f>
        <v>#REF!</v>
      </c>
      <c r="L69" s="35" t="e">
        <f>結果入力表!#REF!</f>
        <v>#REF!</v>
      </c>
      <c r="M69" s="34" t="e">
        <f>結果入力表!#REF!</f>
        <v>#REF!</v>
      </c>
      <c r="N69" s="35" t="e">
        <f>結果入力表!#REF!</f>
        <v>#REF!</v>
      </c>
      <c r="O69" s="35" t="e">
        <f>結果入力表!#REF!</f>
        <v>#REF!</v>
      </c>
      <c r="P69" s="35" t="e">
        <f>結果入力表!#REF!</f>
        <v>#REF!</v>
      </c>
      <c r="Q69" s="35" t="e">
        <f>結果入力表!#REF!</f>
        <v>#REF!</v>
      </c>
      <c r="R69" s="35" t="e">
        <f>結果入力表!#REF!</f>
        <v>#REF!</v>
      </c>
      <c r="S69" s="35" t="e">
        <f>結果入力表!#REF!</f>
        <v>#REF!</v>
      </c>
      <c r="T69" s="35" t="e">
        <f>結果入力表!#REF!</f>
        <v>#REF!</v>
      </c>
      <c r="U69" s="35" t="e">
        <f>結果入力表!#REF!</f>
        <v>#REF!</v>
      </c>
      <c r="V69" s="34" t="e">
        <f>結果入力表!#REF!</f>
        <v>#REF!</v>
      </c>
      <c r="W69" s="35" t="e">
        <f>結果入力表!#REF!</f>
        <v>#REF!</v>
      </c>
      <c r="X69" s="35" t="e">
        <f>結果入力表!#REF!</f>
        <v>#REF!</v>
      </c>
      <c r="Y69" s="36" t="e">
        <f>結果入力表!#REF!</f>
        <v>#REF!</v>
      </c>
      <c r="Z69" s="36" t="e">
        <f>結果入力表!#REF!</f>
        <v>#REF!</v>
      </c>
      <c r="AA69" s="34" t="e">
        <f>結果入力表!#REF!</f>
        <v>#REF!</v>
      </c>
      <c r="AB69" s="35" t="e">
        <f>結果入力表!#REF!</f>
        <v>#REF!</v>
      </c>
      <c r="AC69" s="35" t="e">
        <f>結果入力表!#REF!</f>
        <v>#REF!</v>
      </c>
      <c r="AD69" s="35" t="e">
        <f>結果入力表!#REF!</f>
        <v>#REF!</v>
      </c>
      <c r="AE69" s="35" t="e">
        <f>結果入力表!#REF!</f>
        <v>#REF!</v>
      </c>
      <c r="AF69" s="35" t="e">
        <f>結果入力表!#REF!</f>
        <v>#REF!</v>
      </c>
      <c r="AG69" s="35" t="e">
        <f>結果入力表!#REF!</f>
        <v>#REF!</v>
      </c>
      <c r="AH69" s="35" t="e">
        <f>結果入力表!#REF!</f>
        <v>#REF!</v>
      </c>
      <c r="AI69" s="35" t="e">
        <f>結果入力表!#REF!</f>
        <v>#REF!</v>
      </c>
      <c r="AJ69" s="35" t="e">
        <f>結果入力表!#REF!</f>
        <v>#REF!</v>
      </c>
      <c r="AK69" s="36" t="e">
        <f>結果入力表!#REF!</f>
        <v>#REF!</v>
      </c>
      <c r="AL69" s="34" t="e">
        <f>結果入力表!#REF!</f>
        <v>#REF!</v>
      </c>
      <c r="AM69" s="35" t="e">
        <f>結果入力表!#REF!</f>
        <v>#REF!</v>
      </c>
      <c r="AN69" s="35" t="e">
        <f>結果入力表!#REF!</f>
        <v>#REF!</v>
      </c>
      <c r="AO69" s="35" t="e">
        <f>結果入力表!#REF!</f>
        <v>#REF!</v>
      </c>
      <c r="AP69" s="35" t="e">
        <f>結果入力表!#REF!</f>
        <v>#REF!</v>
      </c>
      <c r="AQ69" s="35" t="e">
        <f>結果入力表!#REF!</f>
        <v>#REF!</v>
      </c>
      <c r="AR69" s="35" t="e">
        <f>結果入力表!#REF!</f>
        <v>#REF!</v>
      </c>
      <c r="AS69" s="37" t="e">
        <f>結果入力表!#REF!</f>
        <v>#REF!</v>
      </c>
      <c r="AT69" s="34" t="e">
        <f>結果入力表!#REF!</f>
        <v>#REF!</v>
      </c>
      <c r="AU69" s="35" t="e">
        <f>結果入力表!#REF!</f>
        <v>#REF!</v>
      </c>
      <c r="AV69" s="35" t="e">
        <f>結果入力表!#REF!</f>
        <v>#REF!</v>
      </c>
      <c r="AW69" s="35" t="e">
        <f>結果入力表!#REF!</f>
        <v>#REF!</v>
      </c>
      <c r="AX69" s="35" t="e">
        <f>結果入力表!#REF!</f>
        <v>#REF!</v>
      </c>
      <c r="AY69" s="35" t="e">
        <f>結果入力表!#REF!</f>
        <v>#REF!</v>
      </c>
      <c r="AZ69" s="35" t="e">
        <f>結果入力表!#REF!</f>
        <v>#REF!</v>
      </c>
      <c r="BA69" s="35" t="e">
        <f>結果入力表!#REF!</f>
        <v>#REF!</v>
      </c>
      <c r="BB69" s="35" t="e">
        <f>結果入力表!#REF!</f>
        <v>#REF!</v>
      </c>
      <c r="BC69" s="35" t="e">
        <f>結果入力表!#REF!</f>
        <v>#REF!</v>
      </c>
      <c r="BD69" s="35" t="e">
        <f>結果入力表!#REF!</f>
        <v>#REF!</v>
      </c>
      <c r="BE69" s="35" t="e">
        <f>結果入力表!#REF!</f>
        <v>#REF!</v>
      </c>
      <c r="BF69" s="35" t="e">
        <f>結果入力表!#REF!</f>
        <v>#REF!</v>
      </c>
      <c r="BG69" s="35" t="e">
        <f>結果入力表!#REF!</f>
        <v>#REF!</v>
      </c>
      <c r="BH69" s="35" t="e">
        <f>結果入力表!#REF!</f>
        <v>#REF!</v>
      </c>
      <c r="BI69" s="37" t="e">
        <f>結果入力表!#REF!</f>
        <v>#REF!</v>
      </c>
      <c r="BJ69" s="35" t="e">
        <f>結果入力表!#REF!</f>
        <v>#REF!</v>
      </c>
      <c r="BK69" s="40" t="e">
        <f>結果入力表!#REF!</f>
        <v>#REF!</v>
      </c>
      <c r="BL69" s="60" t="e">
        <f>結果入力表!#REF!</f>
        <v>#REF!</v>
      </c>
      <c r="BM69" s="41" t="e">
        <f>結果入力表!#REF!</f>
        <v>#REF!</v>
      </c>
      <c r="BN69" s="41" t="e">
        <f>結果入力表!#REF!</f>
        <v>#REF!</v>
      </c>
      <c r="BO69" s="41" t="e">
        <f>結果入力表!#REF!</f>
        <v>#REF!</v>
      </c>
      <c r="BP69" s="42" t="e">
        <f>結果入力表!#REF!</f>
        <v>#REF!</v>
      </c>
      <c r="BQ69" s="40"/>
      <c r="BR69" s="80"/>
      <c r="BT69" s="5" t="e">
        <f t="shared" si="3"/>
        <v>#REF!</v>
      </c>
      <c r="BU69" s="5" t="e">
        <f t="shared" si="2"/>
        <v>#REF!</v>
      </c>
      <c r="BV69" s="5" t="e">
        <f t="shared" si="2"/>
        <v>#REF!</v>
      </c>
      <c r="BW69" s="5" t="e">
        <f t="shared" si="2"/>
        <v>#REF!</v>
      </c>
    </row>
    <row r="70" spans="1:75" ht="17.350000000000001" customHeight="1">
      <c r="A70" s="109" t="e">
        <f>結果入力表!#REF!</f>
        <v>#REF!</v>
      </c>
      <c r="B70" s="33" t="e">
        <f>結果入力表!#REF!</f>
        <v>#REF!</v>
      </c>
      <c r="C70" s="59" t="e">
        <f>結果入力表!#REF!</f>
        <v>#REF!</v>
      </c>
      <c r="D70" s="58" t="e">
        <f>結果入力表!#REF!</f>
        <v>#REF!</v>
      </c>
      <c r="E70" s="35" t="e">
        <f>結果入力表!#REF!</f>
        <v>#REF!</v>
      </c>
      <c r="F70" s="35" t="e">
        <f>結果入力表!#REF!</f>
        <v>#REF!</v>
      </c>
      <c r="G70" s="35" t="e">
        <f>結果入力表!#REF!</f>
        <v>#REF!</v>
      </c>
      <c r="H70" s="35" t="e">
        <f>結果入力表!#REF!</f>
        <v>#REF!</v>
      </c>
      <c r="I70" s="35" t="e">
        <f>結果入力表!#REF!</f>
        <v>#REF!</v>
      </c>
      <c r="J70" s="35" t="e">
        <f>結果入力表!#REF!</f>
        <v>#REF!</v>
      </c>
      <c r="K70" s="35" t="e">
        <f>結果入力表!#REF!</f>
        <v>#REF!</v>
      </c>
      <c r="L70" s="35" t="e">
        <f>結果入力表!#REF!</f>
        <v>#REF!</v>
      </c>
      <c r="M70" s="34" t="e">
        <f>結果入力表!#REF!</f>
        <v>#REF!</v>
      </c>
      <c r="N70" s="35" t="e">
        <f>結果入力表!#REF!</f>
        <v>#REF!</v>
      </c>
      <c r="O70" s="35" t="e">
        <f>結果入力表!#REF!</f>
        <v>#REF!</v>
      </c>
      <c r="P70" s="35" t="e">
        <f>結果入力表!#REF!</f>
        <v>#REF!</v>
      </c>
      <c r="Q70" s="35" t="e">
        <f>結果入力表!#REF!</f>
        <v>#REF!</v>
      </c>
      <c r="R70" s="35" t="e">
        <f>結果入力表!#REF!</f>
        <v>#REF!</v>
      </c>
      <c r="S70" s="35" t="e">
        <f>結果入力表!#REF!</f>
        <v>#REF!</v>
      </c>
      <c r="T70" s="35" t="e">
        <f>結果入力表!#REF!</f>
        <v>#REF!</v>
      </c>
      <c r="U70" s="35" t="e">
        <f>結果入力表!#REF!</f>
        <v>#REF!</v>
      </c>
      <c r="V70" s="34" t="e">
        <f>結果入力表!#REF!</f>
        <v>#REF!</v>
      </c>
      <c r="W70" s="35" t="e">
        <f>結果入力表!#REF!</f>
        <v>#REF!</v>
      </c>
      <c r="X70" s="35" t="e">
        <f>結果入力表!#REF!</f>
        <v>#REF!</v>
      </c>
      <c r="Y70" s="36" t="e">
        <f>結果入力表!#REF!</f>
        <v>#REF!</v>
      </c>
      <c r="Z70" s="36" t="e">
        <f>結果入力表!#REF!</f>
        <v>#REF!</v>
      </c>
      <c r="AA70" s="34" t="e">
        <f>結果入力表!#REF!</f>
        <v>#REF!</v>
      </c>
      <c r="AB70" s="35" t="e">
        <f>結果入力表!#REF!</f>
        <v>#REF!</v>
      </c>
      <c r="AC70" s="35" t="e">
        <f>結果入力表!#REF!</f>
        <v>#REF!</v>
      </c>
      <c r="AD70" s="35" t="e">
        <f>結果入力表!#REF!</f>
        <v>#REF!</v>
      </c>
      <c r="AE70" s="35" t="e">
        <f>結果入力表!#REF!</f>
        <v>#REF!</v>
      </c>
      <c r="AF70" s="35" t="e">
        <f>結果入力表!#REF!</f>
        <v>#REF!</v>
      </c>
      <c r="AG70" s="35" t="e">
        <f>結果入力表!#REF!</f>
        <v>#REF!</v>
      </c>
      <c r="AH70" s="35" t="e">
        <f>結果入力表!#REF!</f>
        <v>#REF!</v>
      </c>
      <c r="AI70" s="35" t="e">
        <f>結果入力表!#REF!</f>
        <v>#REF!</v>
      </c>
      <c r="AJ70" s="35" t="e">
        <f>結果入力表!#REF!</f>
        <v>#REF!</v>
      </c>
      <c r="AK70" s="36" t="e">
        <f>結果入力表!#REF!</f>
        <v>#REF!</v>
      </c>
      <c r="AL70" s="34" t="e">
        <f>結果入力表!#REF!</f>
        <v>#REF!</v>
      </c>
      <c r="AM70" s="35" t="e">
        <f>結果入力表!#REF!</f>
        <v>#REF!</v>
      </c>
      <c r="AN70" s="35" t="e">
        <f>結果入力表!#REF!</f>
        <v>#REF!</v>
      </c>
      <c r="AO70" s="35" t="e">
        <f>結果入力表!#REF!</f>
        <v>#REF!</v>
      </c>
      <c r="AP70" s="35" t="e">
        <f>結果入力表!#REF!</f>
        <v>#REF!</v>
      </c>
      <c r="AQ70" s="35" t="e">
        <f>結果入力表!#REF!</f>
        <v>#REF!</v>
      </c>
      <c r="AR70" s="35" t="e">
        <f>結果入力表!#REF!</f>
        <v>#REF!</v>
      </c>
      <c r="AS70" s="37" t="e">
        <f>結果入力表!#REF!</f>
        <v>#REF!</v>
      </c>
      <c r="AT70" s="34" t="e">
        <f>結果入力表!#REF!</f>
        <v>#REF!</v>
      </c>
      <c r="AU70" s="35" t="e">
        <f>結果入力表!#REF!</f>
        <v>#REF!</v>
      </c>
      <c r="AV70" s="35" t="e">
        <f>結果入力表!#REF!</f>
        <v>#REF!</v>
      </c>
      <c r="AW70" s="35" t="e">
        <f>結果入力表!#REF!</f>
        <v>#REF!</v>
      </c>
      <c r="AX70" s="35" t="e">
        <f>結果入力表!#REF!</f>
        <v>#REF!</v>
      </c>
      <c r="AY70" s="35" t="e">
        <f>結果入力表!#REF!</f>
        <v>#REF!</v>
      </c>
      <c r="AZ70" s="35" t="e">
        <f>結果入力表!#REF!</f>
        <v>#REF!</v>
      </c>
      <c r="BA70" s="35" t="e">
        <f>結果入力表!#REF!</f>
        <v>#REF!</v>
      </c>
      <c r="BB70" s="35" t="e">
        <f>結果入力表!#REF!</f>
        <v>#REF!</v>
      </c>
      <c r="BC70" s="35" t="e">
        <f>結果入力表!#REF!</f>
        <v>#REF!</v>
      </c>
      <c r="BD70" s="35" t="e">
        <f>結果入力表!#REF!</f>
        <v>#REF!</v>
      </c>
      <c r="BE70" s="35" t="e">
        <f>結果入力表!#REF!</f>
        <v>#REF!</v>
      </c>
      <c r="BF70" s="35" t="e">
        <f>結果入力表!#REF!</f>
        <v>#REF!</v>
      </c>
      <c r="BG70" s="35" t="e">
        <f>結果入力表!#REF!</f>
        <v>#REF!</v>
      </c>
      <c r="BH70" s="35" t="e">
        <f>結果入力表!#REF!</f>
        <v>#REF!</v>
      </c>
      <c r="BI70" s="37" t="e">
        <f>結果入力表!#REF!</f>
        <v>#REF!</v>
      </c>
      <c r="BJ70" s="35" t="e">
        <f>結果入力表!#REF!</f>
        <v>#REF!</v>
      </c>
      <c r="BK70" s="40" t="e">
        <f>結果入力表!#REF!</f>
        <v>#REF!</v>
      </c>
      <c r="BL70" s="60" t="e">
        <f>結果入力表!#REF!</f>
        <v>#REF!</v>
      </c>
      <c r="BM70" s="41" t="e">
        <f>結果入力表!#REF!</f>
        <v>#REF!</v>
      </c>
      <c r="BN70" s="41" t="e">
        <f>結果入力表!#REF!</f>
        <v>#REF!</v>
      </c>
      <c r="BO70" s="41" t="e">
        <f>結果入力表!#REF!</f>
        <v>#REF!</v>
      </c>
      <c r="BP70" s="42" t="e">
        <f>結果入力表!#REF!</f>
        <v>#REF!</v>
      </c>
      <c r="BQ70" s="40"/>
      <c r="BR70" s="80"/>
      <c r="BT70" s="5" t="e">
        <f t="shared" si="3"/>
        <v>#REF!</v>
      </c>
      <c r="BU70" s="5" t="e">
        <f t="shared" si="2"/>
        <v>#REF!</v>
      </c>
      <c r="BV70" s="5" t="e">
        <f t="shared" si="2"/>
        <v>#REF!</v>
      </c>
      <c r="BW70" s="5" t="e">
        <f t="shared" si="2"/>
        <v>#REF!</v>
      </c>
    </row>
    <row r="71" spans="1:75" ht="17.350000000000001" customHeight="1">
      <c r="A71" s="109" t="e">
        <f>結果入力表!#REF!</f>
        <v>#REF!</v>
      </c>
      <c r="B71" s="33" t="e">
        <f>結果入力表!#REF!</f>
        <v>#REF!</v>
      </c>
      <c r="C71" s="59" t="e">
        <f>結果入力表!#REF!</f>
        <v>#REF!</v>
      </c>
      <c r="D71" s="58" t="e">
        <f>結果入力表!#REF!</f>
        <v>#REF!</v>
      </c>
      <c r="E71" s="35" t="e">
        <f>結果入力表!#REF!</f>
        <v>#REF!</v>
      </c>
      <c r="F71" s="35" t="e">
        <f>結果入力表!#REF!</f>
        <v>#REF!</v>
      </c>
      <c r="G71" s="35" t="e">
        <f>結果入力表!#REF!</f>
        <v>#REF!</v>
      </c>
      <c r="H71" s="35" t="e">
        <f>結果入力表!#REF!</f>
        <v>#REF!</v>
      </c>
      <c r="I71" s="35" t="e">
        <f>結果入力表!#REF!</f>
        <v>#REF!</v>
      </c>
      <c r="J71" s="35" t="e">
        <f>結果入力表!#REF!</f>
        <v>#REF!</v>
      </c>
      <c r="K71" s="35" t="e">
        <f>結果入力表!#REF!</f>
        <v>#REF!</v>
      </c>
      <c r="L71" s="35" t="e">
        <f>結果入力表!#REF!</f>
        <v>#REF!</v>
      </c>
      <c r="M71" s="34" t="e">
        <f>結果入力表!#REF!</f>
        <v>#REF!</v>
      </c>
      <c r="N71" s="35" t="e">
        <f>結果入力表!#REF!</f>
        <v>#REF!</v>
      </c>
      <c r="O71" s="35" t="e">
        <f>結果入力表!#REF!</f>
        <v>#REF!</v>
      </c>
      <c r="P71" s="35" t="e">
        <f>結果入力表!#REF!</f>
        <v>#REF!</v>
      </c>
      <c r="Q71" s="35" t="e">
        <f>結果入力表!#REF!</f>
        <v>#REF!</v>
      </c>
      <c r="R71" s="35" t="e">
        <f>結果入力表!#REF!</f>
        <v>#REF!</v>
      </c>
      <c r="S71" s="35" t="e">
        <f>結果入力表!#REF!</f>
        <v>#REF!</v>
      </c>
      <c r="T71" s="35" t="e">
        <f>結果入力表!#REF!</f>
        <v>#REF!</v>
      </c>
      <c r="U71" s="35" t="e">
        <f>結果入力表!#REF!</f>
        <v>#REF!</v>
      </c>
      <c r="V71" s="34" t="e">
        <f>結果入力表!#REF!</f>
        <v>#REF!</v>
      </c>
      <c r="W71" s="35" t="e">
        <f>結果入力表!#REF!</f>
        <v>#REF!</v>
      </c>
      <c r="X71" s="35" t="e">
        <f>結果入力表!#REF!</f>
        <v>#REF!</v>
      </c>
      <c r="Y71" s="36" t="e">
        <f>結果入力表!#REF!</f>
        <v>#REF!</v>
      </c>
      <c r="Z71" s="36" t="e">
        <f>結果入力表!#REF!</f>
        <v>#REF!</v>
      </c>
      <c r="AA71" s="34" t="e">
        <f>結果入力表!#REF!</f>
        <v>#REF!</v>
      </c>
      <c r="AB71" s="35" t="e">
        <f>結果入力表!#REF!</f>
        <v>#REF!</v>
      </c>
      <c r="AC71" s="35" t="e">
        <f>結果入力表!#REF!</f>
        <v>#REF!</v>
      </c>
      <c r="AD71" s="35" t="e">
        <f>結果入力表!#REF!</f>
        <v>#REF!</v>
      </c>
      <c r="AE71" s="35" t="e">
        <f>結果入力表!#REF!</f>
        <v>#REF!</v>
      </c>
      <c r="AF71" s="35" t="e">
        <f>結果入力表!#REF!</f>
        <v>#REF!</v>
      </c>
      <c r="AG71" s="35" t="e">
        <f>結果入力表!#REF!</f>
        <v>#REF!</v>
      </c>
      <c r="AH71" s="35" t="e">
        <f>結果入力表!#REF!</f>
        <v>#REF!</v>
      </c>
      <c r="AI71" s="35" t="e">
        <f>結果入力表!#REF!</f>
        <v>#REF!</v>
      </c>
      <c r="AJ71" s="35" t="e">
        <f>結果入力表!#REF!</f>
        <v>#REF!</v>
      </c>
      <c r="AK71" s="36" t="e">
        <f>結果入力表!#REF!</f>
        <v>#REF!</v>
      </c>
      <c r="AL71" s="34" t="e">
        <f>結果入力表!#REF!</f>
        <v>#REF!</v>
      </c>
      <c r="AM71" s="35" t="e">
        <f>結果入力表!#REF!</f>
        <v>#REF!</v>
      </c>
      <c r="AN71" s="35" t="e">
        <f>結果入力表!#REF!</f>
        <v>#REF!</v>
      </c>
      <c r="AO71" s="35" t="e">
        <f>結果入力表!#REF!</f>
        <v>#REF!</v>
      </c>
      <c r="AP71" s="35" t="e">
        <f>結果入力表!#REF!</f>
        <v>#REF!</v>
      </c>
      <c r="AQ71" s="35" t="e">
        <f>結果入力表!#REF!</f>
        <v>#REF!</v>
      </c>
      <c r="AR71" s="35" t="e">
        <f>結果入力表!#REF!</f>
        <v>#REF!</v>
      </c>
      <c r="AS71" s="37" t="e">
        <f>結果入力表!#REF!</f>
        <v>#REF!</v>
      </c>
      <c r="AT71" s="34" t="e">
        <f>結果入力表!#REF!</f>
        <v>#REF!</v>
      </c>
      <c r="AU71" s="35" t="e">
        <f>結果入力表!#REF!</f>
        <v>#REF!</v>
      </c>
      <c r="AV71" s="35" t="e">
        <f>結果入力表!#REF!</f>
        <v>#REF!</v>
      </c>
      <c r="AW71" s="35" t="e">
        <f>結果入力表!#REF!</f>
        <v>#REF!</v>
      </c>
      <c r="AX71" s="35" t="e">
        <f>結果入力表!#REF!</f>
        <v>#REF!</v>
      </c>
      <c r="AY71" s="35" t="e">
        <f>結果入力表!#REF!</f>
        <v>#REF!</v>
      </c>
      <c r="AZ71" s="35" t="e">
        <f>結果入力表!#REF!</f>
        <v>#REF!</v>
      </c>
      <c r="BA71" s="35" t="e">
        <f>結果入力表!#REF!</f>
        <v>#REF!</v>
      </c>
      <c r="BB71" s="35" t="e">
        <f>結果入力表!#REF!</f>
        <v>#REF!</v>
      </c>
      <c r="BC71" s="35" t="e">
        <f>結果入力表!#REF!</f>
        <v>#REF!</v>
      </c>
      <c r="BD71" s="35" t="e">
        <f>結果入力表!#REF!</f>
        <v>#REF!</v>
      </c>
      <c r="BE71" s="35" t="e">
        <f>結果入力表!#REF!</f>
        <v>#REF!</v>
      </c>
      <c r="BF71" s="35" t="e">
        <f>結果入力表!#REF!</f>
        <v>#REF!</v>
      </c>
      <c r="BG71" s="35" t="e">
        <f>結果入力表!#REF!</f>
        <v>#REF!</v>
      </c>
      <c r="BH71" s="35" t="e">
        <f>結果入力表!#REF!</f>
        <v>#REF!</v>
      </c>
      <c r="BI71" s="37" t="e">
        <f>結果入力表!#REF!</f>
        <v>#REF!</v>
      </c>
      <c r="BJ71" s="35" t="e">
        <f>結果入力表!#REF!</f>
        <v>#REF!</v>
      </c>
      <c r="BK71" s="40" t="e">
        <f>結果入力表!#REF!</f>
        <v>#REF!</v>
      </c>
      <c r="BL71" s="60" t="e">
        <f>結果入力表!#REF!</f>
        <v>#REF!</v>
      </c>
      <c r="BM71" s="41" t="e">
        <f>結果入力表!#REF!</f>
        <v>#REF!</v>
      </c>
      <c r="BN71" s="41" t="e">
        <f>結果入力表!#REF!</f>
        <v>#REF!</v>
      </c>
      <c r="BO71" s="41" t="e">
        <f>結果入力表!#REF!</f>
        <v>#REF!</v>
      </c>
      <c r="BP71" s="42" t="e">
        <f>結果入力表!#REF!</f>
        <v>#REF!</v>
      </c>
      <c r="BQ71" s="40"/>
      <c r="BR71" s="80"/>
      <c r="BT71" s="5" t="e">
        <f t="shared" si="3"/>
        <v>#REF!</v>
      </c>
      <c r="BU71" s="5" t="e">
        <f t="shared" si="2"/>
        <v>#REF!</v>
      </c>
      <c r="BV71" s="5" t="e">
        <f t="shared" si="2"/>
        <v>#REF!</v>
      </c>
      <c r="BW71" s="5" t="e">
        <f t="shared" si="2"/>
        <v>#REF!</v>
      </c>
    </row>
    <row r="72" spans="1:75" ht="17.350000000000001" customHeight="1">
      <c r="A72" s="109" t="e">
        <f>結果入力表!#REF!</f>
        <v>#REF!</v>
      </c>
      <c r="B72" s="33" t="e">
        <f>結果入力表!#REF!</f>
        <v>#REF!</v>
      </c>
      <c r="C72" s="59" t="e">
        <f>結果入力表!#REF!</f>
        <v>#REF!</v>
      </c>
      <c r="D72" s="58" t="e">
        <f>結果入力表!#REF!</f>
        <v>#REF!</v>
      </c>
      <c r="E72" s="35" t="e">
        <f>結果入力表!#REF!</f>
        <v>#REF!</v>
      </c>
      <c r="F72" s="35" t="e">
        <f>結果入力表!#REF!</f>
        <v>#REF!</v>
      </c>
      <c r="G72" s="35" t="e">
        <f>結果入力表!#REF!</f>
        <v>#REF!</v>
      </c>
      <c r="H72" s="35" t="e">
        <f>結果入力表!#REF!</f>
        <v>#REF!</v>
      </c>
      <c r="I72" s="35" t="e">
        <f>結果入力表!#REF!</f>
        <v>#REF!</v>
      </c>
      <c r="J72" s="35" t="e">
        <f>結果入力表!#REF!</f>
        <v>#REF!</v>
      </c>
      <c r="K72" s="35" t="e">
        <f>結果入力表!#REF!</f>
        <v>#REF!</v>
      </c>
      <c r="L72" s="35" t="e">
        <f>結果入力表!#REF!</f>
        <v>#REF!</v>
      </c>
      <c r="M72" s="34" t="e">
        <f>結果入力表!#REF!</f>
        <v>#REF!</v>
      </c>
      <c r="N72" s="35" t="e">
        <f>結果入力表!#REF!</f>
        <v>#REF!</v>
      </c>
      <c r="O72" s="35" t="e">
        <f>結果入力表!#REF!</f>
        <v>#REF!</v>
      </c>
      <c r="P72" s="35" t="e">
        <f>結果入力表!#REF!</f>
        <v>#REF!</v>
      </c>
      <c r="Q72" s="35" t="e">
        <f>結果入力表!#REF!</f>
        <v>#REF!</v>
      </c>
      <c r="R72" s="35" t="e">
        <f>結果入力表!#REF!</f>
        <v>#REF!</v>
      </c>
      <c r="S72" s="35" t="e">
        <f>結果入力表!#REF!</f>
        <v>#REF!</v>
      </c>
      <c r="T72" s="35" t="e">
        <f>結果入力表!#REF!</f>
        <v>#REF!</v>
      </c>
      <c r="U72" s="35" t="e">
        <f>結果入力表!#REF!</f>
        <v>#REF!</v>
      </c>
      <c r="V72" s="34" t="e">
        <f>結果入力表!#REF!</f>
        <v>#REF!</v>
      </c>
      <c r="W72" s="35" t="e">
        <f>結果入力表!#REF!</f>
        <v>#REF!</v>
      </c>
      <c r="X72" s="35" t="e">
        <f>結果入力表!#REF!</f>
        <v>#REF!</v>
      </c>
      <c r="Y72" s="36" t="e">
        <f>結果入力表!#REF!</f>
        <v>#REF!</v>
      </c>
      <c r="Z72" s="36" t="e">
        <f>結果入力表!#REF!</f>
        <v>#REF!</v>
      </c>
      <c r="AA72" s="34" t="e">
        <f>結果入力表!#REF!</f>
        <v>#REF!</v>
      </c>
      <c r="AB72" s="35" t="e">
        <f>結果入力表!#REF!</f>
        <v>#REF!</v>
      </c>
      <c r="AC72" s="35" t="e">
        <f>結果入力表!#REF!</f>
        <v>#REF!</v>
      </c>
      <c r="AD72" s="35" t="e">
        <f>結果入力表!#REF!</f>
        <v>#REF!</v>
      </c>
      <c r="AE72" s="35" t="e">
        <f>結果入力表!#REF!</f>
        <v>#REF!</v>
      </c>
      <c r="AF72" s="35" t="e">
        <f>結果入力表!#REF!</f>
        <v>#REF!</v>
      </c>
      <c r="AG72" s="35" t="e">
        <f>結果入力表!#REF!</f>
        <v>#REF!</v>
      </c>
      <c r="AH72" s="35" t="e">
        <f>結果入力表!#REF!</f>
        <v>#REF!</v>
      </c>
      <c r="AI72" s="35" t="e">
        <f>結果入力表!#REF!</f>
        <v>#REF!</v>
      </c>
      <c r="AJ72" s="35" t="e">
        <f>結果入力表!#REF!</f>
        <v>#REF!</v>
      </c>
      <c r="AK72" s="36" t="e">
        <f>結果入力表!#REF!</f>
        <v>#REF!</v>
      </c>
      <c r="AL72" s="34" t="e">
        <f>結果入力表!#REF!</f>
        <v>#REF!</v>
      </c>
      <c r="AM72" s="35" t="e">
        <f>結果入力表!#REF!</f>
        <v>#REF!</v>
      </c>
      <c r="AN72" s="35" t="e">
        <f>結果入力表!#REF!</f>
        <v>#REF!</v>
      </c>
      <c r="AO72" s="35" t="e">
        <f>結果入力表!#REF!</f>
        <v>#REF!</v>
      </c>
      <c r="AP72" s="35" t="e">
        <f>結果入力表!#REF!</f>
        <v>#REF!</v>
      </c>
      <c r="AQ72" s="35" t="e">
        <f>結果入力表!#REF!</f>
        <v>#REF!</v>
      </c>
      <c r="AR72" s="35" t="e">
        <f>結果入力表!#REF!</f>
        <v>#REF!</v>
      </c>
      <c r="AS72" s="37" t="e">
        <f>結果入力表!#REF!</f>
        <v>#REF!</v>
      </c>
      <c r="AT72" s="34" t="e">
        <f>結果入力表!#REF!</f>
        <v>#REF!</v>
      </c>
      <c r="AU72" s="35" t="e">
        <f>結果入力表!#REF!</f>
        <v>#REF!</v>
      </c>
      <c r="AV72" s="35" t="e">
        <f>結果入力表!#REF!</f>
        <v>#REF!</v>
      </c>
      <c r="AW72" s="35" t="e">
        <f>結果入力表!#REF!</f>
        <v>#REF!</v>
      </c>
      <c r="AX72" s="35" t="e">
        <f>結果入力表!#REF!</f>
        <v>#REF!</v>
      </c>
      <c r="AY72" s="35" t="e">
        <f>結果入力表!#REF!</f>
        <v>#REF!</v>
      </c>
      <c r="AZ72" s="35" t="e">
        <f>結果入力表!#REF!</f>
        <v>#REF!</v>
      </c>
      <c r="BA72" s="35" t="e">
        <f>結果入力表!#REF!</f>
        <v>#REF!</v>
      </c>
      <c r="BB72" s="35" t="e">
        <f>結果入力表!#REF!</f>
        <v>#REF!</v>
      </c>
      <c r="BC72" s="35" t="e">
        <f>結果入力表!#REF!</f>
        <v>#REF!</v>
      </c>
      <c r="BD72" s="35" t="e">
        <f>結果入力表!#REF!</f>
        <v>#REF!</v>
      </c>
      <c r="BE72" s="35" t="e">
        <f>結果入力表!#REF!</f>
        <v>#REF!</v>
      </c>
      <c r="BF72" s="35" t="e">
        <f>結果入力表!#REF!</f>
        <v>#REF!</v>
      </c>
      <c r="BG72" s="35" t="e">
        <f>結果入力表!#REF!</f>
        <v>#REF!</v>
      </c>
      <c r="BH72" s="35" t="e">
        <f>結果入力表!#REF!</f>
        <v>#REF!</v>
      </c>
      <c r="BI72" s="37" t="e">
        <f>結果入力表!#REF!</f>
        <v>#REF!</v>
      </c>
      <c r="BJ72" s="35" t="e">
        <f>結果入力表!#REF!</f>
        <v>#REF!</v>
      </c>
      <c r="BK72" s="40" t="e">
        <f>結果入力表!#REF!</f>
        <v>#REF!</v>
      </c>
      <c r="BL72" s="60" t="e">
        <f>結果入力表!#REF!</f>
        <v>#REF!</v>
      </c>
      <c r="BM72" s="41" t="e">
        <f>結果入力表!#REF!</f>
        <v>#REF!</v>
      </c>
      <c r="BN72" s="41" t="e">
        <f>結果入力表!#REF!</f>
        <v>#REF!</v>
      </c>
      <c r="BO72" s="41" t="e">
        <f>結果入力表!#REF!</f>
        <v>#REF!</v>
      </c>
      <c r="BP72" s="42" t="e">
        <f>結果入力表!#REF!</f>
        <v>#REF!</v>
      </c>
      <c r="BQ72" s="40"/>
      <c r="BR72" s="80"/>
      <c r="BT72" s="5" t="e">
        <f t="shared" si="3"/>
        <v>#REF!</v>
      </c>
      <c r="BU72" s="5" t="e">
        <f t="shared" si="2"/>
        <v>#REF!</v>
      </c>
      <c r="BV72" s="5" t="e">
        <f t="shared" si="2"/>
        <v>#REF!</v>
      </c>
      <c r="BW72" s="5" t="e">
        <f t="shared" si="2"/>
        <v>#REF!</v>
      </c>
    </row>
    <row r="73" spans="1:75" ht="17.350000000000001" customHeight="1">
      <c r="A73" s="109" t="e">
        <f>結果入力表!#REF!</f>
        <v>#REF!</v>
      </c>
      <c r="B73" s="33" t="e">
        <f>結果入力表!#REF!</f>
        <v>#REF!</v>
      </c>
      <c r="C73" s="59" t="e">
        <f>結果入力表!#REF!</f>
        <v>#REF!</v>
      </c>
      <c r="D73" s="58" t="e">
        <f>結果入力表!#REF!</f>
        <v>#REF!</v>
      </c>
      <c r="E73" s="35" t="e">
        <f>結果入力表!#REF!</f>
        <v>#REF!</v>
      </c>
      <c r="F73" s="35" t="e">
        <f>結果入力表!#REF!</f>
        <v>#REF!</v>
      </c>
      <c r="G73" s="35" t="e">
        <f>結果入力表!#REF!</f>
        <v>#REF!</v>
      </c>
      <c r="H73" s="35" t="e">
        <f>結果入力表!#REF!</f>
        <v>#REF!</v>
      </c>
      <c r="I73" s="35" t="e">
        <f>結果入力表!#REF!</f>
        <v>#REF!</v>
      </c>
      <c r="J73" s="35" t="e">
        <f>結果入力表!#REF!</f>
        <v>#REF!</v>
      </c>
      <c r="K73" s="35" t="e">
        <f>結果入力表!#REF!</f>
        <v>#REF!</v>
      </c>
      <c r="L73" s="35" t="e">
        <f>結果入力表!#REF!</f>
        <v>#REF!</v>
      </c>
      <c r="M73" s="34" t="e">
        <f>結果入力表!#REF!</f>
        <v>#REF!</v>
      </c>
      <c r="N73" s="35" t="e">
        <f>結果入力表!#REF!</f>
        <v>#REF!</v>
      </c>
      <c r="O73" s="35" t="e">
        <f>結果入力表!#REF!</f>
        <v>#REF!</v>
      </c>
      <c r="P73" s="35" t="e">
        <f>結果入力表!#REF!</f>
        <v>#REF!</v>
      </c>
      <c r="Q73" s="35" t="e">
        <f>結果入力表!#REF!</f>
        <v>#REF!</v>
      </c>
      <c r="R73" s="35" t="e">
        <f>結果入力表!#REF!</f>
        <v>#REF!</v>
      </c>
      <c r="S73" s="35" t="e">
        <f>結果入力表!#REF!</f>
        <v>#REF!</v>
      </c>
      <c r="T73" s="35" t="e">
        <f>結果入力表!#REF!</f>
        <v>#REF!</v>
      </c>
      <c r="U73" s="35" t="e">
        <f>結果入力表!#REF!</f>
        <v>#REF!</v>
      </c>
      <c r="V73" s="34" t="e">
        <f>結果入力表!#REF!</f>
        <v>#REF!</v>
      </c>
      <c r="W73" s="35" t="e">
        <f>結果入力表!#REF!</f>
        <v>#REF!</v>
      </c>
      <c r="X73" s="35" t="e">
        <f>結果入力表!#REF!</f>
        <v>#REF!</v>
      </c>
      <c r="Y73" s="36" t="e">
        <f>結果入力表!#REF!</f>
        <v>#REF!</v>
      </c>
      <c r="Z73" s="36" t="e">
        <f>結果入力表!#REF!</f>
        <v>#REF!</v>
      </c>
      <c r="AA73" s="34" t="e">
        <f>結果入力表!#REF!</f>
        <v>#REF!</v>
      </c>
      <c r="AB73" s="35" t="e">
        <f>結果入力表!#REF!</f>
        <v>#REF!</v>
      </c>
      <c r="AC73" s="35" t="e">
        <f>結果入力表!#REF!</f>
        <v>#REF!</v>
      </c>
      <c r="AD73" s="35" t="e">
        <f>結果入力表!#REF!</f>
        <v>#REF!</v>
      </c>
      <c r="AE73" s="35" t="e">
        <f>結果入力表!#REF!</f>
        <v>#REF!</v>
      </c>
      <c r="AF73" s="35" t="e">
        <f>結果入力表!#REF!</f>
        <v>#REF!</v>
      </c>
      <c r="AG73" s="35" t="e">
        <f>結果入力表!#REF!</f>
        <v>#REF!</v>
      </c>
      <c r="AH73" s="35" t="e">
        <f>結果入力表!#REF!</f>
        <v>#REF!</v>
      </c>
      <c r="AI73" s="35" t="e">
        <f>結果入力表!#REF!</f>
        <v>#REF!</v>
      </c>
      <c r="AJ73" s="35" t="e">
        <f>結果入力表!#REF!</f>
        <v>#REF!</v>
      </c>
      <c r="AK73" s="36" t="e">
        <f>結果入力表!#REF!</f>
        <v>#REF!</v>
      </c>
      <c r="AL73" s="34" t="e">
        <f>結果入力表!#REF!</f>
        <v>#REF!</v>
      </c>
      <c r="AM73" s="35" t="e">
        <f>結果入力表!#REF!</f>
        <v>#REF!</v>
      </c>
      <c r="AN73" s="35" t="e">
        <f>結果入力表!#REF!</f>
        <v>#REF!</v>
      </c>
      <c r="AO73" s="35" t="e">
        <f>結果入力表!#REF!</f>
        <v>#REF!</v>
      </c>
      <c r="AP73" s="35" t="e">
        <f>結果入力表!#REF!</f>
        <v>#REF!</v>
      </c>
      <c r="AQ73" s="35" t="e">
        <f>結果入力表!#REF!</f>
        <v>#REF!</v>
      </c>
      <c r="AR73" s="35" t="e">
        <f>結果入力表!#REF!</f>
        <v>#REF!</v>
      </c>
      <c r="AS73" s="37" t="e">
        <f>結果入力表!#REF!</f>
        <v>#REF!</v>
      </c>
      <c r="AT73" s="34" t="e">
        <f>結果入力表!#REF!</f>
        <v>#REF!</v>
      </c>
      <c r="AU73" s="35" t="e">
        <f>結果入力表!#REF!</f>
        <v>#REF!</v>
      </c>
      <c r="AV73" s="35" t="e">
        <f>結果入力表!#REF!</f>
        <v>#REF!</v>
      </c>
      <c r="AW73" s="35" t="e">
        <f>結果入力表!#REF!</f>
        <v>#REF!</v>
      </c>
      <c r="AX73" s="35" t="e">
        <f>結果入力表!#REF!</f>
        <v>#REF!</v>
      </c>
      <c r="AY73" s="35" t="e">
        <f>結果入力表!#REF!</f>
        <v>#REF!</v>
      </c>
      <c r="AZ73" s="35" t="e">
        <f>結果入力表!#REF!</f>
        <v>#REF!</v>
      </c>
      <c r="BA73" s="35" t="e">
        <f>結果入力表!#REF!</f>
        <v>#REF!</v>
      </c>
      <c r="BB73" s="35" t="e">
        <f>結果入力表!#REF!</f>
        <v>#REF!</v>
      </c>
      <c r="BC73" s="35" t="e">
        <f>結果入力表!#REF!</f>
        <v>#REF!</v>
      </c>
      <c r="BD73" s="35" t="e">
        <f>結果入力表!#REF!</f>
        <v>#REF!</v>
      </c>
      <c r="BE73" s="35" t="e">
        <f>結果入力表!#REF!</f>
        <v>#REF!</v>
      </c>
      <c r="BF73" s="35" t="e">
        <f>結果入力表!#REF!</f>
        <v>#REF!</v>
      </c>
      <c r="BG73" s="35" t="e">
        <f>結果入力表!#REF!</f>
        <v>#REF!</v>
      </c>
      <c r="BH73" s="35" t="e">
        <f>結果入力表!#REF!</f>
        <v>#REF!</v>
      </c>
      <c r="BI73" s="37" t="e">
        <f>結果入力表!#REF!</f>
        <v>#REF!</v>
      </c>
      <c r="BJ73" s="35" t="e">
        <f>結果入力表!#REF!</f>
        <v>#REF!</v>
      </c>
      <c r="BK73" s="40" t="e">
        <f>結果入力表!#REF!</f>
        <v>#REF!</v>
      </c>
      <c r="BL73" s="60" t="e">
        <f>結果入力表!#REF!</f>
        <v>#REF!</v>
      </c>
      <c r="BM73" s="41" t="e">
        <f>結果入力表!#REF!</f>
        <v>#REF!</v>
      </c>
      <c r="BN73" s="41" t="e">
        <f>結果入力表!#REF!</f>
        <v>#REF!</v>
      </c>
      <c r="BO73" s="41" t="e">
        <f>結果入力表!#REF!</f>
        <v>#REF!</v>
      </c>
      <c r="BP73" s="42" t="e">
        <f>結果入力表!#REF!</f>
        <v>#REF!</v>
      </c>
      <c r="BQ73" s="40"/>
      <c r="BR73" s="80"/>
      <c r="BT73" s="5" t="e">
        <f t="shared" si="3"/>
        <v>#REF!</v>
      </c>
      <c r="BU73" s="5" t="e">
        <f t="shared" si="2"/>
        <v>#REF!</v>
      </c>
      <c r="BV73" s="5" t="e">
        <f t="shared" si="2"/>
        <v>#REF!</v>
      </c>
      <c r="BW73" s="5" t="e">
        <f t="shared" si="2"/>
        <v>#REF!</v>
      </c>
    </row>
    <row r="74" spans="1:75" ht="17.350000000000001" customHeight="1">
      <c r="A74" s="109" t="e">
        <f>結果入力表!#REF!</f>
        <v>#REF!</v>
      </c>
      <c r="B74" s="33" t="e">
        <f>結果入力表!#REF!</f>
        <v>#REF!</v>
      </c>
      <c r="C74" s="59" t="e">
        <f>結果入力表!#REF!</f>
        <v>#REF!</v>
      </c>
      <c r="D74" s="58" t="e">
        <f>結果入力表!#REF!</f>
        <v>#REF!</v>
      </c>
      <c r="E74" s="35" t="e">
        <f>結果入力表!#REF!</f>
        <v>#REF!</v>
      </c>
      <c r="F74" s="35" t="e">
        <f>結果入力表!#REF!</f>
        <v>#REF!</v>
      </c>
      <c r="G74" s="35" t="e">
        <f>結果入力表!#REF!</f>
        <v>#REF!</v>
      </c>
      <c r="H74" s="35" t="e">
        <f>結果入力表!#REF!</f>
        <v>#REF!</v>
      </c>
      <c r="I74" s="35" t="e">
        <f>結果入力表!#REF!</f>
        <v>#REF!</v>
      </c>
      <c r="J74" s="35" t="e">
        <f>結果入力表!#REF!</f>
        <v>#REF!</v>
      </c>
      <c r="K74" s="35" t="e">
        <f>結果入力表!#REF!</f>
        <v>#REF!</v>
      </c>
      <c r="L74" s="35" t="e">
        <f>結果入力表!#REF!</f>
        <v>#REF!</v>
      </c>
      <c r="M74" s="34" t="e">
        <f>結果入力表!#REF!</f>
        <v>#REF!</v>
      </c>
      <c r="N74" s="35" t="e">
        <f>結果入力表!#REF!</f>
        <v>#REF!</v>
      </c>
      <c r="O74" s="35" t="e">
        <f>結果入力表!#REF!</f>
        <v>#REF!</v>
      </c>
      <c r="P74" s="35" t="e">
        <f>結果入力表!#REF!</f>
        <v>#REF!</v>
      </c>
      <c r="Q74" s="35" t="e">
        <f>結果入力表!#REF!</f>
        <v>#REF!</v>
      </c>
      <c r="R74" s="35" t="e">
        <f>結果入力表!#REF!</f>
        <v>#REF!</v>
      </c>
      <c r="S74" s="35" t="e">
        <f>結果入力表!#REF!</f>
        <v>#REF!</v>
      </c>
      <c r="T74" s="35" t="e">
        <f>結果入力表!#REF!</f>
        <v>#REF!</v>
      </c>
      <c r="U74" s="35" t="e">
        <f>結果入力表!#REF!</f>
        <v>#REF!</v>
      </c>
      <c r="V74" s="34" t="e">
        <f>結果入力表!#REF!</f>
        <v>#REF!</v>
      </c>
      <c r="W74" s="35" t="e">
        <f>結果入力表!#REF!</f>
        <v>#REF!</v>
      </c>
      <c r="X74" s="35" t="e">
        <f>結果入力表!#REF!</f>
        <v>#REF!</v>
      </c>
      <c r="Y74" s="36" t="e">
        <f>結果入力表!#REF!</f>
        <v>#REF!</v>
      </c>
      <c r="Z74" s="36" t="e">
        <f>結果入力表!#REF!</f>
        <v>#REF!</v>
      </c>
      <c r="AA74" s="34" t="e">
        <f>結果入力表!#REF!</f>
        <v>#REF!</v>
      </c>
      <c r="AB74" s="35" t="e">
        <f>結果入力表!#REF!</f>
        <v>#REF!</v>
      </c>
      <c r="AC74" s="35" t="e">
        <f>結果入力表!#REF!</f>
        <v>#REF!</v>
      </c>
      <c r="AD74" s="35" t="e">
        <f>結果入力表!#REF!</f>
        <v>#REF!</v>
      </c>
      <c r="AE74" s="35" t="e">
        <f>結果入力表!#REF!</f>
        <v>#REF!</v>
      </c>
      <c r="AF74" s="35" t="e">
        <f>結果入力表!#REF!</f>
        <v>#REF!</v>
      </c>
      <c r="AG74" s="35" t="e">
        <f>結果入力表!#REF!</f>
        <v>#REF!</v>
      </c>
      <c r="AH74" s="35" t="e">
        <f>結果入力表!#REF!</f>
        <v>#REF!</v>
      </c>
      <c r="AI74" s="35" t="e">
        <f>結果入力表!#REF!</f>
        <v>#REF!</v>
      </c>
      <c r="AJ74" s="35" t="e">
        <f>結果入力表!#REF!</f>
        <v>#REF!</v>
      </c>
      <c r="AK74" s="36" t="e">
        <f>結果入力表!#REF!</f>
        <v>#REF!</v>
      </c>
      <c r="AL74" s="34" t="e">
        <f>結果入力表!#REF!</f>
        <v>#REF!</v>
      </c>
      <c r="AM74" s="35" t="e">
        <f>結果入力表!#REF!</f>
        <v>#REF!</v>
      </c>
      <c r="AN74" s="35" t="e">
        <f>結果入力表!#REF!</f>
        <v>#REF!</v>
      </c>
      <c r="AO74" s="35" t="e">
        <f>結果入力表!#REF!</f>
        <v>#REF!</v>
      </c>
      <c r="AP74" s="35" t="e">
        <f>結果入力表!#REF!</f>
        <v>#REF!</v>
      </c>
      <c r="AQ74" s="35" t="e">
        <f>結果入力表!#REF!</f>
        <v>#REF!</v>
      </c>
      <c r="AR74" s="35" t="e">
        <f>結果入力表!#REF!</f>
        <v>#REF!</v>
      </c>
      <c r="AS74" s="37" t="e">
        <f>結果入力表!#REF!</f>
        <v>#REF!</v>
      </c>
      <c r="AT74" s="34" t="e">
        <f>結果入力表!#REF!</f>
        <v>#REF!</v>
      </c>
      <c r="AU74" s="35" t="e">
        <f>結果入力表!#REF!</f>
        <v>#REF!</v>
      </c>
      <c r="AV74" s="35" t="e">
        <f>結果入力表!#REF!</f>
        <v>#REF!</v>
      </c>
      <c r="AW74" s="35" t="e">
        <f>結果入力表!#REF!</f>
        <v>#REF!</v>
      </c>
      <c r="AX74" s="35" t="e">
        <f>結果入力表!#REF!</f>
        <v>#REF!</v>
      </c>
      <c r="AY74" s="35" t="e">
        <f>結果入力表!#REF!</f>
        <v>#REF!</v>
      </c>
      <c r="AZ74" s="35" t="e">
        <f>結果入力表!#REF!</f>
        <v>#REF!</v>
      </c>
      <c r="BA74" s="35" t="e">
        <f>結果入力表!#REF!</f>
        <v>#REF!</v>
      </c>
      <c r="BB74" s="35" t="e">
        <f>結果入力表!#REF!</f>
        <v>#REF!</v>
      </c>
      <c r="BC74" s="35" t="e">
        <f>結果入力表!#REF!</f>
        <v>#REF!</v>
      </c>
      <c r="BD74" s="35" t="e">
        <f>結果入力表!#REF!</f>
        <v>#REF!</v>
      </c>
      <c r="BE74" s="35" t="e">
        <f>結果入力表!#REF!</f>
        <v>#REF!</v>
      </c>
      <c r="BF74" s="35" t="e">
        <f>結果入力表!#REF!</f>
        <v>#REF!</v>
      </c>
      <c r="BG74" s="35" t="e">
        <f>結果入力表!#REF!</f>
        <v>#REF!</v>
      </c>
      <c r="BH74" s="35" t="e">
        <f>結果入力表!#REF!</f>
        <v>#REF!</v>
      </c>
      <c r="BI74" s="37" t="e">
        <f>結果入力表!#REF!</f>
        <v>#REF!</v>
      </c>
      <c r="BJ74" s="35" t="e">
        <f>結果入力表!#REF!</f>
        <v>#REF!</v>
      </c>
      <c r="BK74" s="40" t="e">
        <f>結果入力表!#REF!</f>
        <v>#REF!</v>
      </c>
      <c r="BL74" s="60" t="e">
        <f>結果入力表!#REF!</f>
        <v>#REF!</v>
      </c>
      <c r="BM74" s="41" t="e">
        <f>結果入力表!#REF!</f>
        <v>#REF!</v>
      </c>
      <c r="BN74" s="41" t="e">
        <f>結果入力表!#REF!</f>
        <v>#REF!</v>
      </c>
      <c r="BO74" s="41" t="e">
        <f>結果入力表!#REF!</f>
        <v>#REF!</v>
      </c>
      <c r="BP74" s="42" t="e">
        <f>結果入力表!#REF!</f>
        <v>#REF!</v>
      </c>
      <c r="BQ74" s="40"/>
      <c r="BR74" s="80"/>
      <c r="BT74" s="5" t="e">
        <f t="shared" si="3"/>
        <v>#REF!</v>
      </c>
      <c r="BU74" s="5" t="e">
        <f t="shared" si="2"/>
        <v>#REF!</v>
      </c>
      <c r="BV74" s="5" t="e">
        <f t="shared" si="2"/>
        <v>#REF!</v>
      </c>
      <c r="BW74" s="5" t="e">
        <f t="shared" si="2"/>
        <v>#REF!</v>
      </c>
    </row>
    <row r="75" spans="1:75" ht="17.350000000000001" customHeight="1">
      <c r="A75" s="109" t="e">
        <f>結果入力表!#REF!</f>
        <v>#REF!</v>
      </c>
      <c r="B75" s="33" t="e">
        <f>結果入力表!#REF!</f>
        <v>#REF!</v>
      </c>
      <c r="C75" s="59" t="e">
        <f>結果入力表!#REF!</f>
        <v>#REF!</v>
      </c>
      <c r="D75" s="58" t="e">
        <f>結果入力表!#REF!</f>
        <v>#REF!</v>
      </c>
      <c r="E75" s="35" t="e">
        <f>結果入力表!#REF!</f>
        <v>#REF!</v>
      </c>
      <c r="F75" s="35" t="e">
        <f>結果入力表!#REF!</f>
        <v>#REF!</v>
      </c>
      <c r="G75" s="35" t="e">
        <f>結果入力表!#REF!</f>
        <v>#REF!</v>
      </c>
      <c r="H75" s="35" t="e">
        <f>結果入力表!#REF!</f>
        <v>#REF!</v>
      </c>
      <c r="I75" s="35" t="e">
        <f>結果入力表!#REF!</f>
        <v>#REF!</v>
      </c>
      <c r="J75" s="35" t="e">
        <f>結果入力表!#REF!</f>
        <v>#REF!</v>
      </c>
      <c r="K75" s="35" t="e">
        <f>結果入力表!#REF!</f>
        <v>#REF!</v>
      </c>
      <c r="L75" s="35" t="e">
        <f>結果入力表!#REF!</f>
        <v>#REF!</v>
      </c>
      <c r="M75" s="34" t="e">
        <f>結果入力表!#REF!</f>
        <v>#REF!</v>
      </c>
      <c r="N75" s="35" t="e">
        <f>結果入力表!#REF!</f>
        <v>#REF!</v>
      </c>
      <c r="O75" s="35" t="e">
        <f>結果入力表!#REF!</f>
        <v>#REF!</v>
      </c>
      <c r="P75" s="35" t="e">
        <f>結果入力表!#REF!</f>
        <v>#REF!</v>
      </c>
      <c r="Q75" s="35" t="e">
        <f>結果入力表!#REF!</f>
        <v>#REF!</v>
      </c>
      <c r="R75" s="35" t="e">
        <f>結果入力表!#REF!</f>
        <v>#REF!</v>
      </c>
      <c r="S75" s="35" t="e">
        <f>結果入力表!#REF!</f>
        <v>#REF!</v>
      </c>
      <c r="T75" s="35" t="e">
        <f>結果入力表!#REF!</f>
        <v>#REF!</v>
      </c>
      <c r="U75" s="35" t="e">
        <f>結果入力表!#REF!</f>
        <v>#REF!</v>
      </c>
      <c r="V75" s="34" t="e">
        <f>結果入力表!#REF!</f>
        <v>#REF!</v>
      </c>
      <c r="W75" s="35" t="e">
        <f>結果入力表!#REF!</f>
        <v>#REF!</v>
      </c>
      <c r="X75" s="35" t="e">
        <f>結果入力表!#REF!</f>
        <v>#REF!</v>
      </c>
      <c r="Y75" s="36" t="e">
        <f>結果入力表!#REF!</f>
        <v>#REF!</v>
      </c>
      <c r="Z75" s="36" t="e">
        <f>結果入力表!#REF!</f>
        <v>#REF!</v>
      </c>
      <c r="AA75" s="34" t="e">
        <f>結果入力表!#REF!</f>
        <v>#REF!</v>
      </c>
      <c r="AB75" s="35" t="e">
        <f>結果入力表!#REF!</f>
        <v>#REF!</v>
      </c>
      <c r="AC75" s="35" t="e">
        <f>結果入力表!#REF!</f>
        <v>#REF!</v>
      </c>
      <c r="AD75" s="35" t="e">
        <f>結果入力表!#REF!</f>
        <v>#REF!</v>
      </c>
      <c r="AE75" s="35" t="e">
        <f>結果入力表!#REF!</f>
        <v>#REF!</v>
      </c>
      <c r="AF75" s="35" t="e">
        <f>結果入力表!#REF!</f>
        <v>#REF!</v>
      </c>
      <c r="AG75" s="35" t="e">
        <f>結果入力表!#REF!</f>
        <v>#REF!</v>
      </c>
      <c r="AH75" s="35" t="e">
        <f>結果入力表!#REF!</f>
        <v>#REF!</v>
      </c>
      <c r="AI75" s="35" t="e">
        <f>結果入力表!#REF!</f>
        <v>#REF!</v>
      </c>
      <c r="AJ75" s="35" t="e">
        <f>結果入力表!#REF!</f>
        <v>#REF!</v>
      </c>
      <c r="AK75" s="36" t="e">
        <f>結果入力表!#REF!</f>
        <v>#REF!</v>
      </c>
      <c r="AL75" s="34" t="e">
        <f>結果入力表!#REF!</f>
        <v>#REF!</v>
      </c>
      <c r="AM75" s="35" t="e">
        <f>結果入力表!#REF!</f>
        <v>#REF!</v>
      </c>
      <c r="AN75" s="35" t="e">
        <f>結果入力表!#REF!</f>
        <v>#REF!</v>
      </c>
      <c r="AO75" s="35" t="e">
        <f>結果入力表!#REF!</f>
        <v>#REF!</v>
      </c>
      <c r="AP75" s="35" t="e">
        <f>結果入力表!#REF!</f>
        <v>#REF!</v>
      </c>
      <c r="AQ75" s="35" t="e">
        <f>結果入力表!#REF!</f>
        <v>#REF!</v>
      </c>
      <c r="AR75" s="35" t="e">
        <f>結果入力表!#REF!</f>
        <v>#REF!</v>
      </c>
      <c r="AS75" s="37" t="e">
        <f>結果入力表!#REF!</f>
        <v>#REF!</v>
      </c>
      <c r="AT75" s="34" t="e">
        <f>結果入力表!#REF!</f>
        <v>#REF!</v>
      </c>
      <c r="AU75" s="35" t="e">
        <f>結果入力表!#REF!</f>
        <v>#REF!</v>
      </c>
      <c r="AV75" s="35" t="e">
        <f>結果入力表!#REF!</f>
        <v>#REF!</v>
      </c>
      <c r="AW75" s="35" t="e">
        <f>結果入力表!#REF!</f>
        <v>#REF!</v>
      </c>
      <c r="AX75" s="35" t="e">
        <f>結果入力表!#REF!</f>
        <v>#REF!</v>
      </c>
      <c r="AY75" s="35" t="e">
        <f>結果入力表!#REF!</f>
        <v>#REF!</v>
      </c>
      <c r="AZ75" s="35" t="e">
        <f>結果入力表!#REF!</f>
        <v>#REF!</v>
      </c>
      <c r="BA75" s="35" t="e">
        <f>結果入力表!#REF!</f>
        <v>#REF!</v>
      </c>
      <c r="BB75" s="35" t="e">
        <f>結果入力表!#REF!</f>
        <v>#REF!</v>
      </c>
      <c r="BC75" s="35" t="e">
        <f>結果入力表!#REF!</f>
        <v>#REF!</v>
      </c>
      <c r="BD75" s="35" t="e">
        <f>結果入力表!#REF!</f>
        <v>#REF!</v>
      </c>
      <c r="BE75" s="35" t="e">
        <f>結果入力表!#REF!</f>
        <v>#REF!</v>
      </c>
      <c r="BF75" s="35" t="e">
        <f>結果入力表!#REF!</f>
        <v>#REF!</v>
      </c>
      <c r="BG75" s="35" t="e">
        <f>結果入力表!#REF!</f>
        <v>#REF!</v>
      </c>
      <c r="BH75" s="35" t="e">
        <f>結果入力表!#REF!</f>
        <v>#REF!</v>
      </c>
      <c r="BI75" s="37" t="e">
        <f>結果入力表!#REF!</f>
        <v>#REF!</v>
      </c>
      <c r="BJ75" s="35" t="e">
        <f>結果入力表!#REF!</f>
        <v>#REF!</v>
      </c>
      <c r="BK75" s="40" t="e">
        <f>結果入力表!#REF!</f>
        <v>#REF!</v>
      </c>
      <c r="BL75" s="60" t="e">
        <f>結果入力表!#REF!</f>
        <v>#REF!</v>
      </c>
      <c r="BM75" s="41" t="e">
        <f>結果入力表!#REF!</f>
        <v>#REF!</v>
      </c>
      <c r="BN75" s="41" t="e">
        <f>結果入力表!#REF!</f>
        <v>#REF!</v>
      </c>
      <c r="BO75" s="41" t="e">
        <f>結果入力表!#REF!</f>
        <v>#REF!</v>
      </c>
      <c r="BP75" s="42" t="e">
        <f>結果入力表!#REF!</f>
        <v>#REF!</v>
      </c>
      <c r="BQ75" s="40"/>
      <c r="BR75" s="80"/>
      <c r="BT75" s="5" t="e">
        <f t="shared" si="3"/>
        <v>#REF!</v>
      </c>
      <c r="BU75" s="5" t="e">
        <f t="shared" si="2"/>
        <v>#REF!</v>
      </c>
      <c r="BV75" s="5" t="e">
        <f t="shared" si="2"/>
        <v>#REF!</v>
      </c>
      <c r="BW75" s="5" t="e">
        <f t="shared" si="2"/>
        <v>#REF!</v>
      </c>
    </row>
    <row r="76" spans="1:75" ht="17.350000000000001" customHeight="1">
      <c r="A76" s="109" t="e">
        <f>結果入力表!#REF!</f>
        <v>#REF!</v>
      </c>
      <c r="B76" s="33" t="e">
        <f>結果入力表!#REF!</f>
        <v>#REF!</v>
      </c>
      <c r="C76" s="59" t="e">
        <f>結果入力表!#REF!</f>
        <v>#REF!</v>
      </c>
      <c r="D76" s="58" t="e">
        <f>結果入力表!#REF!</f>
        <v>#REF!</v>
      </c>
      <c r="E76" s="35" t="e">
        <f>結果入力表!#REF!</f>
        <v>#REF!</v>
      </c>
      <c r="F76" s="35" t="e">
        <f>結果入力表!#REF!</f>
        <v>#REF!</v>
      </c>
      <c r="G76" s="35" t="e">
        <f>結果入力表!#REF!</f>
        <v>#REF!</v>
      </c>
      <c r="H76" s="35" t="e">
        <f>結果入力表!#REF!</f>
        <v>#REF!</v>
      </c>
      <c r="I76" s="35" t="e">
        <f>結果入力表!#REF!</f>
        <v>#REF!</v>
      </c>
      <c r="J76" s="35" t="e">
        <f>結果入力表!#REF!</f>
        <v>#REF!</v>
      </c>
      <c r="K76" s="35" t="e">
        <f>結果入力表!#REF!</f>
        <v>#REF!</v>
      </c>
      <c r="L76" s="35" t="e">
        <f>結果入力表!#REF!</f>
        <v>#REF!</v>
      </c>
      <c r="M76" s="34" t="e">
        <f>結果入力表!#REF!</f>
        <v>#REF!</v>
      </c>
      <c r="N76" s="35" t="e">
        <f>結果入力表!#REF!</f>
        <v>#REF!</v>
      </c>
      <c r="O76" s="35" t="e">
        <f>結果入力表!#REF!</f>
        <v>#REF!</v>
      </c>
      <c r="P76" s="35" t="e">
        <f>結果入力表!#REF!</f>
        <v>#REF!</v>
      </c>
      <c r="Q76" s="35" t="e">
        <f>結果入力表!#REF!</f>
        <v>#REF!</v>
      </c>
      <c r="R76" s="35" t="e">
        <f>結果入力表!#REF!</f>
        <v>#REF!</v>
      </c>
      <c r="S76" s="35" t="e">
        <f>結果入力表!#REF!</f>
        <v>#REF!</v>
      </c>
      <c r="T76" s="35" t="e">
        <f>結果入力表!#REF!</f>
        <v>#REF!</v>
      </c>
      <c r="U76" s="35" t="e">
        <f>結果入力表!#REF!</f>
        <v>#REF!</v>
      </c>
      <c r="V76" s="34" t="e">
        <f>結果入力表!#REF!</f>
        <v>#REF!</v>
      </c>
      <c r="W76" s="35" t="e">
        <f>結果入力表!#REF!</f>
        <v>#REF!</v>
      </c>
      <c r="X76" s="35" t="e">
        <f>結果入力表!#REF!</f>
        <v>#REF!</v>
      </c>
      <c r="Y76" s="36" t="e">
        <f>結果入力表!#REF!</f>
        <v>#REF!</v>
      </c>
      <c r="Z76" s="36" t="e">
        <f>結果入力表!#REF!</f>
        <v>#REF!</v>
      </c>
      <c r="AA76" s="34" t="e">
        <f>結果入力表!#REF!</f>
        <v>#REF!</v>
      </c>
      <c r="AB76" s="35" t="e">
        <f>結果入力表!#REF!</f>
        <v>#REF!</v>
      </c>
      <c r="AC76" s="35" t="e">
        <f>結果入力表!#REF!</f>
        <v>#REF!</v>
      </c>
      <c r="AD76" s="35" t="e">
        <f>結果入力表!#REF!</f>
        <v>#REF!</v>
      </c>
      <c r="AE76" s="35" t="e">
        <f>結果入力表!#REF!</f>
        <v>#REF!</v>
      </c>
      <c r="AF76" s="35" t="e">
        <f>結果入力表!#REF!</f>
        <v>#REF!</v>
      </c>
      <c r="AG76" s="35" t="e">
        <f>結果入力表!#REF!</f>
        <v>#REF!</v>
      </c>
      <c r="AH76" s="35" t="e">
        <f>結果入力表!#REF!</f>
        <v>#REF!</v>
      </c>
      <c r="AI76" s="35" t="e">
        <f>結果入力表!#REF!</f>
        <v>#REF!</v>
      </c>
      <c r="AJ76" s="35" t="e">
        <f>結果入力表!#REF!</f>
        <v>#REF!</v>
      </c>
      <c r="AK76" s="36" t="e">
        <f>結果入力表!#REF!</f>
        <v>#REF!</v>
      </c>
      <c r="AL76" s="34" t="e">
        <f>結果入力表!#REF!</f>
        <v>#REF!</v>
      </c>
      <c r="AM76" s="35" t="e">
        <f>結果入力表!#REF!</f>
        <v>#REF!</v>
      </c>
      <c r="AN76" s="35" t="e">
        <f>結果入力表!#REF!</f>
        <v>#REF!</v>
      </c>
      <c r="AO76" s="35" t="e">
        <f>結果入力表!#REF!</f>
        <v>#REF!</v>
      </c>
      <c r="AP76" s="35" t="e">
        <f>結果入力表!#REF!</f>
        <v>#REF!</v>
      </c>
      <c r="AQ76" s="35" t="e">
        <f>結果入力表!#REF!</f>
        <v>#REF!</v>
      </c>
      <c r="AR76" s="35" t="e">
        <f>結果入力表!#REF!</f>
        <v>#REF!</v>
      </c>
      <c r="AS76" s="37" t="e">
        <f>結果入力表!#REF!</f>
        <v>#REF!</v>
      </c>
      <c r="AT76" s="34" t="e">
        <f>結果入力表!#REF!</f>
        <v>#REF!</v>
      </c>
      <c r="AU76" s="35" t="e">
        <f>結果入力表!#REF!</f>
        <v>#REF!</v>
      </c>
      <c r="AV76" s="35" t="e">
        <f>結果入力表!#REF!</f>
        <v>#REF!</v>
      </c>
      <c r="AW76" s="35" t="e">
        <f>結果入力表!#REF!</f>
        <v>#REF!</v>
      </c>
      <c r="AX76" s="35" t="e">
        <f>結果入力表!#REF!</f>
        <v>#REF!</v>
      </c>
      <c r="AY76" s="35" t="e">
        <f>結果入力表!#REF!</f>
        <v>#REF!</v>
      </c>
      <c r="AZ76" s="35" t="e">
        <f>結果入力表!#REF!</f>
        <v>#REF!</v>
      </c>
      <c r="BA76" s="35" t="e">
        <f>結果入力表!#REF!</f>
        <v>#REF!</v>
      </c>
      <c r="BB76" s="35" t="e">
        <f>結果入力表!#REF!</f>
        <v>#REF!</v>
      </c>
      <c r="BC76" s="35" t="e">
        <f>結果入力表!#REF!</f>
        <v>#REF!</v>
      </c>
      <c r="BD76" s="35" t="e">
        <f>結果入力表!#REF!</f>
        <v>#REF!</v>
      </c>
      <c r="BE76" s="35" t="e">
        <f>結果入力表!#REF!</f>
        <v>#REF!</v>
      </c>
      <c r="BF76" s="35" t="e">
        <f>結果入力表!#REF!</f>
        <v>#REF!</v>
      </c>
      <c r="BG76" s="35" t="e">
        <f>結果入力表!#REF!</f>
        <v>#REF!</v>
      </c>
      <c r="BH76" s="35" t="e">
        <f>結果入力表!#REF!</f>
        <v>#REF!</v>
      </c>
      <c r="BI76" s="37" t="e">
        <f>結果入力表!#REF!</f>
        <v>#REF!</v>
      </c>
      <c r="BJ76" s="35" t="e">
        <f>結果入力表!#REF!</f>
        <v>#REF!</v>
      </c>
      <c r="BK76" s="40" t="e">
        <f>結果入力表!#REF!</f>
        <v>#REF!</v>
      </c>
      <c r="BL76" s="60" t="e">
        <f>結果入力表!#REF!</f>
        <v>#REF!</v>
      </c>
      <c r="BM76" s="41" t="e">
        <f>結果入力表!#REF!</f>
        <v>#REF!</v>
      </c>
      <c r="BN76" s="41" t="e">
        <f>結果入力表!#REF!</f>
        <v>#REF!</v>
      </c>
      <c r="BO76" s="41" t="e">
        <f>結果入力表!#REF!</f>
        <v>#REF!</v>
      </c>
      <c r="BP76" s="42" t="e">
        <f>結果入力表!#REF!</f>
        <v>#REF!</v>
      </c>
      <c r="BQ76" s="40"/>
      <c r="BR76" s="80"/>
      <c r="BT76" s="5" t="e">
        <f t="shared" si="3"/>
        <v>#REF!</v>
      </c>
      <c r="BU76" s="5" t="e">
        <f t="shared" si="2"/>
        <v>#REF!</v>
      </c>
      <c r="BV76" s="5" t="e">
        <f t="shared" si="2"/>
        <v>#REF!</v>
      </c>
      <c r="BW76" s="5" t="e">
        <f t="shared" si="2"/>
        <v>#REF!</v>
      </c>
    </row>
    <row r="77" spans="1:75" ht="17.350000000000001" customHeight="1">
      <c r="A77" s="109" t="e">
        <f>結果入力表!#REF!</f>
        <v>#REF!</v>
      </c>
      <c r="B77" s="33" t="e">
        <f>結果入力表!#REF!</f>
        <v>#REF!</v>
      </c>
      <c r="C77" s="59" t="e">
        <f>結果入力表!#REF!</f>
        <v>#REF!</v>
      </c>
      <c r="D77" s="58" t="e">
        <f>結果入力表!#REF!</f>
        <v>#REF!</v>
      </c>
      <c r="E77" s="35" t="e">
        <f>結果入力表!#REF!</f>
        <v>#REF!</v>
      </c>
      <c r="F77" s="35" t="e">
        <f>結果入力表!#REF!</f>
        <v>#REF!</v>
      </c>
      <c r="G77" s="35" t="e">
        <f>結果入力表!#REF!</f>
        <v>#REF!</v>
      </c>
      <c r="H77" s="35" t="e">
        <f>結果入力表!#REF!</f>
        <v>#REF!</v>
      </c>
      <c r="I77" s="35" t="e">
        <f>結果入力表!#REF!</f>
        <v>#REF!</v>
      </c>
      <c r="J77" s="35" t="e">
        <f>結果入力表!#REF!</f>
        <v>#REF!</v>
      </c>
      <c r="K77" s="35" t="e">
        <f>結果入力表!#REF!</f>
        <v>#REF!</v>
      </c>
      <c r="L77" s="35" t="e">
        <f>結果入力表!#REF!</f>
        <v>#REF!</v>
      </c>
      <c r="M77" s="34" t="e">
        <f>結果入力表!#REF!</f>
        <v>#REF!</v>
      </c>
      <c r="N77" s="35" t="e">
        <f>結果入力表!#REF!</f>
        <v>#REF!</v>
      </c>
      <c r="O77" s="35" t="e">
        <f>結果入力表!#REF!</f>
        <v>#REF!</v>
      </c>
      <c r="P77" s="35" t="e">
        <f>結果入力表!#REF!</f>
        <v>#REF!</v>
      </c>
      <c r="Q77" s="35" t="e">
        <f>結果入力表!#REF!</f>
        <v>#REF!</v>
      </c>
      <c r="R77" s="35" t="e">
        <f>結果入力表!#REF!</f>
        <v>#REF!</v>
      </c>
      <c r="S77" s="35" t="e">
        <f>結果入力表!#REF!</f>
        <v>#REF!</v>
      </c>
      <c r="T77" s="35" t="e">
        <f>結果入力表!#REF!</f>
        <v>#REF!</v>
      </c>
      <c r="U77" s="35" t="e">
        <f>結果入力表!#REF!</f>
        <v>#REF!</v>
      </c>
      <c r="V77" s="34" t="e">
        <f>結果入力表!#REF!</f>
        <v>#REF!</v>
      </c>
      <c r="W77" s="35" t="e">
        <f>結果入力表!#REF!</f>
        <v>#REF!</v>
      </c>
      <c r="X77" s="35" t="e">
        <f>結果入力表!#REF!</f>
        <v>#REF!</v>
      </c>
      <c r="Y77" s="36" t="e">
        <f>結果入力表!#REF!</f>
        <v>#REF!</v>
      </c>
      <c r="Z77" s="36" t="e">
        <f>結果入力表!#REF!</f>
        <v>#REF!</v>
      </c>
      <c r="AA77" s="34" t="e">
        <f>結果入力表!#REF!</f>
        <v>#REF!</v>
      </c>
      <c r="AB77" s="35" t="e">
        <f>結果入力表!#REF!</f>
        <v>#REF!</v>
      </c>
      <c r="AC77" s="35" t="e">
        <f>結果入力表!#REF!</f>
        <v>#REF!</v>
      </c>
      <c r="AD77" s="35" t="e">
        <f>結果入力表!#REF!</f>
        <v>#REF!</v>
      </c>
      <c r="AE77" s="35" t="e">
        <f>結果入力表!#REF!</f>
        <v>#REF!</v>
      </c>
      <c r="AF77" s="35" t="e">
        <f>結果入力表!#REF!</f>
        <v>#REF!</v>
      </c>
      <c r="AG77" s="35" t="e">
        <f>結果入力表!#REF!</f>
        <v>#REF!</v>
      </c>
      <c r="AH77" s="35" t="e">
        <f>結果入力表!#REF!</f>
        <v>#REF!</v>
      </c>
      <c r="AI77" s="35" t="e">
        <f>結果入力表!#REF!</f>
        <v>#REF!</v>
      </c>
      <c r="AJ77" s="35" t="e">
        <f>結果入力表!#REF!</f>
        <v>#REF!</v>
      </c>
      <c r="AK77" s="36" t="e">
        <f>結果入力表!#REF!</f>
        <v>#REF!</v>
      </c>
      <c r="AL77" s="34" t="e">
        <f>結果入力表!#REF!</f>
        <v>#REF!</v>
      </c>
      <c r="AM77" s="35" t="e">
        <f>結果入力表!#REF!</f>
        <v>#REF!</v>
      </c>
      <c r="AN77" s="35" t="e">
        <f>結果入力表!#REF!</f>
        <v>#REF!</v>
      </c>
      <c r="AO77" s="35" t="e">
        <f>結果入力表!#REF!</f>
        <v>#REF!</v>
      </c>
      <c r="AP77" s="35" t="e">
        <f>結果入力表!#REF!</f>
        <v>#REF!</v>
      </c>
      <c r="AQ77" s="35" t="e">
        <f>結果入力表!#REF!</f>
        <v>#REF!</v>
      </c>
      <c r="AR77" s="35" t="e">
        <f>結果入力表!#REF!</f>
        <v>#REF!</v>
      </c>
      <c r="AS77" s="37" t="e">
        <f>結果入力表!#REF!</f>
        <v>#REF!</v>
      </c>
      <c r="AT77" s="34" t="e">
        <f>結果入力表!#REF!</f>
        <v>#REF!</v>
      </c>
      <c r="AU77" s="35" t="e">
        <f>結果入力表!#REF!</f>
        <v>#REF!</v>
      </c>
      <c r="AV77" s="35" t="e">
        <f>結果入力表!#REF!</f>
        <v>#REF!</v>
      </c>
      <c r="AW77" s="35" t="e">
        <f>結果入力表!#REF!</f>
        <v>#REF!</v>
      </c>
      <c r="AX77" s="35" t="e">
        <f>結果入力表!#REF!</f>
        <v>#REF!</v>
      </c>
      <c r="AY77" s="35" t="e">
        <f>結果入力表!#REF!</f>
        <v>#REF!</v>
      </c>
      <c r="AZ77" s="35" t="e">
        <f>結果入力表!#REF!</f>
        <v>#REF!</v>
      </c>
      <c r="BA77" s="35" t="e">
        <f>結果入力表!#REF!</f>
        <v>#REF!</v>
      </c>
      <c r="BB77" s="35" t="e">
        <f>結果入力表!#REF!</f>
        <v>#REF!</v>
      </c>
      <c r="BC77" s="35" t="e">
        <f>結果入力表!#REF!</f>
        <v>#REF!</v>
      </c>
      <c r="BD77" s="35" t="e">
        <f>結果入力表!#REF!</f>
        <v>#REF!</v>
      </c>
      <c r="BE77" s="35" t="e">
        <f>結果入力表!#REF!</f>
        <v>#REF!</v>
      </c>
      <c r="BF77" s="35" t="e">
        <f>結果入力表!#REF!</f>
        <v>#REF!</v>
      </c>
      <c r="BG77" s="35" t="e">
        <f>結果入力表!#REF!</f>
        <v>#REF!</v>
      </c>
      <c r="BH77" s="35" t="e">
        <f>結果入力表!#REF!</f>
        <v>#REF!</v>
      </c>
      <c r="BI77" s="37" t="e">
        <f>結果入力表!#REF!</f>
        <v>#REF!</v>
      </c>
      <c r="BJ77" s="35" t="e">
        <f>結果入力表!#REF!</f>
        <v>#REF!</v>
      </c>
      <c r="BK77" s="40" t="e">
        <f>結果入力表!#REF!</f>
        <v>#REF!</v>
      </c>
      <c r="BL77" s="60" t="e">
        <f>結果入力表!#REF!</f>
        <v>#REF!</v>
      </c>
      <c r="BM77" s="41" t="e">
        <f>結果入力表!#REF!</f>
        <v>#REF!</v>
      </c>
      <c r="BN77" s="41" t="e">
        <f>結果入力表!#REF!</f>
        <v>#REF!</v>
      </c>
      <c r="BO77" s="41" t="e">
        <f>結果入力表!#REF!</f>
        <v>#REF!</v>
      </c>
      <c r="BP77" s="42" t="e">
        <f>結果入力表!#REF!</f>
        <v>#REF!</v>
      </c>
      <c r="BQ77" s="40"/>
      <c r="BR77" s="80"/>
      <c r="BT77" s="5" t="e">
        <f t="shared" si="3"/>
        <v>#REF!</v>
      </c>
      <c r="BU77" s="5" t="e">
        <f t="shared" si="2"/>
        <v>#REF!</v>
      </c>
      <c r="BV77" s="5" t="e">
        <f t="shared" si="2"/>
        <v>#REF!</v>
      </c>
      <c r="BW77" s="5" t="e">
        <f t="shared" si="2"/>
        <v>#REF!</v>
      </c>
    </row>
    <row r="78" spans="1:75" ht="17.350000000000001" customHeight="1">
      <c r="A78" s="109" t="e">
        <f>結果入力表!#REF!</f>
        <v>#REF!</v>
      </c>
      <c r="B78" s="33" t="e">
        <f>結果入力表!#REF!</f>
        <v>#REF!</v>
      </c>
      <c r="C78" s="59" t="e">
        <f>結果入力表!#REF!</f>
        <v>#REF!</v>
      </c>
      <c r="D78" s="58" t="e">
        <f>結果入力表!#REF!</f>
        <v>#REF!</v>
      </c>
      <c r="E78" s="35" t="e">
        <f>結果入力表!#REF!</f>
        <v>#REF!</v>
      </c>
      <c r="F78" s="35" t="e">
        <f>結果入力表!#REF!</f>
        <v>#REF!</v>
      </c>
      <c r="G78" s="35" t="e">
        <f>結果入力表!#REF!</f>
        <v>#REF!</v>
      </c>
      <c r="H78" s="35" t="e">
        <f>結果入力表!#REF!</f>
        <v>#REF!</v>
      </c>
      <c r="I78" s="35" t="e">
        <f>結果入力表!#REF!</f>
        <v>#REF!</v>
      </c>
      <c r="J78" s="35" t="e">
        <f>結果入力表!#REF!</f>
        <v>#REF!</v>
      </c>
      <c r="K78" s="35" t="e">
        <f>結果入力表!#REF!</f>
        <v>#REF!</v>
      </c>
      <c r="L78" s="35" t="e">
        <f>結果入力表!#REF!</f>
        <v>#REF!</v>
      </c>
      <c r="M78" s="34" t="e">
        <f>結果入力表!#REF!</f>
        <v>#REF!</v>
      </c>
      <c r="N78" s="35" t="e">
        <f>結果入力表!#REF!</f>
        <v>#REF!</v>
      </c>
      <c r="O78" s="35" t="e">
        <f>結果入力表!#REF!</f>
        <v>#REF!</v>
      </c>
      <c r="P78" s="35" t="e">
        <f>結果入力表!#REF!</f>
        <v>#REF!</v>
      </c>
      <c r="Q78" s="35" t="e">
        <f>結果入力表!#REF!</f>
        <v>#REF!</v>
      </c>
      <c r="R78" s="35" t="e">
        <f>結果入力表!#REF!</f>
        <v>#REF!</v>
      </c>
      <c r="S78" s="35" t="e">
        <f>結果入力表!#REF!</f>
        <v>#REF!</v>
      </c>
      <c r="T78" s="35" t="e">
        <f>結果入力表!#REF!</f>
        <v>#REF!</v>
      </c>
      <c r="U78" s="35" t="e">
        <f>結果入力表!#REF!</f>
        <v>#REF!</v>
      </c>
      <c r="V78" s="34" t="e">
        <f>結果入力表!#REF!</f>
        <v>#REF!</v>
      </c>
      <c r="W78" s="35" t="e">
        <f>結果入力表!#REF!</f>
        <v>#REF!</v>
      </c>
      <c r="X78" s="35" t="e">
        <f>結果入力表!#REF!</f>
        <v>#REF!</v>
      </c>
      <c r="Y78" s="36" t="e">
        <f>結果入力表!#REF!</f>
        <v>#REF!</v>
      </c>
      <c r="Z78" s="36" t="e">
        <f>結果入力表!#REF!</f>
        <v>#REF!</v>
      </c>
      <c r="AA78" s="34" t="e">
        <f>結果入力表!#REF!</f>
        <v>#REF!</v>
      </c>
      <c r="AB78" s="35" t="e">
        <f>結果入力表!#REF!</f>
        <v>#REF!</v>
      </c>
      <c r="AC78" s="35" t="e">
        <f>結果入力表!#REF!</f>
        <v>#REF!</v>
      </c>
      <c r="AD78" s="35" t="e">
        <f>結果入力表!#REF!</f>
        <v>#REF!</v>
      </c>
      <c r="AE78" s="35" t="e">
        <f>結果入力表!#REF!</f>
        <v>#REF!</v>
      </c>
      <c r="AF78" s="35" t="e">
        <f>結果入力表!#REF!</f>
        <v>#REF!</v>
      </c>
      <c r="AG78" s="35" t="e">
        <f>結果入力表!#REF!</f>
        <v>#REF!</v>
      </c>
      <c r="AH78" s="35" t="e">
        <f>結果入力表!#REF!</f>
        <v>#REF!</v>
      </c>
      <c r="AI78" s="35" t="e">
        <f>結果入力表!#REF!</f>
        <v>#REF!</v>
      </c>
      <c r="AJ78" s="35" t="e">
        <f>結果入力表!#REF!</f>
        <v>#REF!</v>
      </c>
      <c r="AK78" s="36" t="e">
        <f>結果入力表!#REF!</f>
        <v>#REF!</v>
      </c>
      <c r="AL78" s="34" t="e">
        <f>結果入力表!#REF!</f>
        <v>#REF!</v>
      </c>
      <c r="AM78" s="35" t="e">
        <f>結果入力表!#REF!</f>
        <v>#REF!</v>
      </c>
      <c r="AN78" s="35" t="e">
        <f>結果入力表!#REF!</f>
        <v>#REF!</v>
      </c>
      <c r="AO78" s="35" t="e">
        <f>結果入力表!#REF!</f>
        <v>#REF!</v>
      </c>
      <c r="AP78" s="35" t="e">
        <f>結果入力表!#REF!</f>
        <v>#REF!</v>
      </c>
      <c r="AQ78" s="35" t="e">
        <f>結果入力表!#REF!</f>
        <v>#REF!</v>
      </c>
      <c r="AR78" s="35" t="e">
        <f>結果入力表!#REF!</f>
        <v>#REF!</v>
      </c>
      <c r="AS78" s="37" t="e">
        <f>結果入力表!#REF!</f>
        <v>#REF!</v>
      </c>
      <c r="AT78" s="34" t="e">
        <f>結果入力表!#REF!</f>
        <v>#REF!</v>
      </c>
      <c r="AU78" s="35" t="e">
        <f>結果入力表!#REF!</f>
        <v>#REF!</v>
      </c>
      <c r="AV78" s="35" t="e">
        <f>結果入力表!#REF!</f>
        <v>#REF!</v>
      </c>
      <c r="AW78" s="35" t="e">
        <f>結果入力表!#REF!</f>
        <v>#REF!</v>
      </c>
      <c r="AX78" s="35" t="e">
        <f>結果入力表!#REF!</f>
        <v>#REF!</v>
      </c>
      <c r="AY78" s="35" t="e">
        <f>結果入力表!#REF!</f>
        <v>#REF!</v>
      </c>
      <c r="AZ78" s="35" t="e">
        <f>結果入力表!#REF!</f>
        <v>#REF!</v>
      </c>
      <c r="BA78" s="35" t="e">
        <f>結果入力表!#REF!</f>
        <v>#REF!</v>
      </c>
      <c r="BB78" s="35" t="e">
        <f>結果入力表!#REF!</f>
        <v>#REF!</v>
      </c>
      <c r="BC78" s="35" t="e">
        <f>結果入力表!#REF!</f>
        <v>#REF!</v>
      </c>
      <c r="BD78" s="35" t="e">
        <f>結果入力表!#REF!</f>
        <v>#REF!</v>
      </c>
      <c r="BE78" s="35" t="e">
        <f>結果入力表!#REF!</f>
        <v>#REF!</v>
      </c>
      <c r="BF78" s="35" t="e">
        <f>結果入力表!#REF!</f>
        <v>#REF!</v>
      </c>
      <c r="BG78" s="35" t="e">
        <f>結果入力表!#REF!</f>
        <v>#REF!</v>
      </c>
      <c r="BH78" s="35" t="e">
        <f>結果入力表!#REF!</f>
        <v>#REF!</v>
      </c>
      <c r="BI78" s="37" t="e">
        <f>結果入力表!#REF!</f>
        <v>#REF!</v>
      </c>
      <c r="BJ78" s="35" t="e">
        <f>結果入力表!#REF!</f>
        <v>#REF!</v>
      </c>
      <c r="BK78" s="40" t="e">
        <f>結果入力表!#REF!</f>
        <v>#REF!</v>
      </c>
      <c r="BL78" s="60" t="e">
        <f>結果入力表!#REF!</f>
        <v>#REF!</v>
      </c>
      <c r="BM78" s="41" t="e">
        <f>結果入力表!#REF!</f>
        <v>#REF!</v>
      </c>
      <c r="BN78" s="41" t="e">
        <f>結果入力表!#REF!</f>
        <v>#REF!</v>
      </c>
      <c r="BO78" s="41" t="e">
        <f>結果入力表!#REF!</f>
        <v>#REF!</v>
      </c>
      <c r="BP78" s="42" t="e">
        <f>結果入力表!#REF!</f>
        <v>#REF!</v>
      </c>
      <c r="BQ78" s="40"/>
      <c r="BR78" s="80"/>
      <c r="BT78" s="5" t="e">
        <f t="shared" si="3"/>
        <v>#REF!</v>
      </c>
      <c r="BU78" s="5" t="e">
        <f t="shared" si="2"/>
        <v>#REF!</v>
      </c>
      <c r="BV78" s="5" t="e">
        <f t="shared" si="2"/>
        <v>#REF!</v>
      </c>
      <c r="BW78" s="5" t="e">
        <f t="shared" si="2"/>
        <v>#REF!</v>
      </c>
    </row>
    <row r="79" spans="1:75" ht="17.350000000000001" customHeight="1">
      <c r="A79" s="109" t="e">
        <f>結果入力表!#REF!</f>
        <v>#REF!</v>
      </c>
      <c r="B79" s="33" t="e">
        <f>結果入力表!#REF!</f>
        <v>#REF!</v>
      </c>
      <c r="C79" s="59" t="e">
        <f>結果入力表!#REF!</f>
        <v>#REF!</v>
      </c>
      <c r="D79" s="58" t="e">
        <f>結果入力表!#REF!</f>
        <v>#REF!</v>
      </c>
      <c r="E79" s="35" t="e">
        <f>結果入力表!#REF!</f>
        <v>#REF!</v>
      </c>
      <c r="F79" s="35" t="e">
        <f>結果入力表!#REF!</f>
        <v>#REF!</v>
      </c>
      <c r="G79" s="35" t="e">
        <f>結果入力表!#REF!</f>
        <v>#REF!</v>
      </c>
      <c r="H79" s="35" t="e">
        <f>結果入力表!#REF!</f>
        <v>#REF!</v>
      </c>
      <c r="I79" s="35" t="e">
        <f>結果入力表!#REF!</f>
        <v>#REF!</v>
      </c>
      <c r="J79" s="35" t="e">
        <f>結果入力表!#REF!</f>
        <v>#REF!</v>
      </c>
      <c r="K79" s="35" t="e">
        <f>結果入力表!#REF!</f>
        <v>#REF!</v>
      </c>
      <c r="L79" s="35" t="e">
        <f>結果入力表!#REF!</f>
        <v>#REF!</v>
      </c>
      <c r="M79" s="34" t="e">
        <f>結果入力表!#REF!</f>
        <v>#REF!</v>
      </c>
      <c r="N79" s="35" t="e">
        <f>結果入力表!#REF!</f>
        <v>#REF!</v>
      </c>
      <c r="O79" s="35" t="e">
        <f>結果入力表!#REF!</f>
        <v>#REF!</v>
      </c>
      <c r="P79" s="35" t="e">
        <f>結果入力表!#REF!</f>
        <v>#REF!</v>
      </c>
      <c r="Q79" s="35" t="e">
        <f>結果入力表!#REF!</f>
        <v>#REF!</v>
      </c>
      <c r="R79" s="35" t="e">
        <f>結果入力表!#REF!</f>
        <v>#REF!</v>
      </c>
      <c r="S79" s="35" t="e">
        <f>結果入力表!#REF!</f>
        <v>#REF!</v>
      </c>
      <c r="T79" s="35" t="e">
        <f>結果入力表!#REF!</f>
        <v>#REF!</v>
      </c>
      <c r="U79" s="35" t="e">
        <f>結果入力表!#REF!</f>
        <v>#REF!</v>
      </c>
      <c r="V79" s="34" t="e">
        <f>結果入力表!#REF!</f>
        <v>#REF!</v>
      </c>
      <c r="W79" s="35" t="e">
        <f>結果入力表!#REF!</f>
        <v>#REF!</v>
      </c>
      <c r="X79" s="35" t="e">
        <f>結果入力表!#REF!</f>
        <v>#REF!</v>
      </c>
      <c r="Y79" s="36" t="e">
        <f>結果入力表!#REF!</f>
        <v>#REF!</v>
      </c>
      <c r="Z79" s="36" t="e">
        <f>結果入力表!#REF!</f>
        <v>#REF!</v>
      </c>
      <c r="AA79" s="34" t="e">
        <f>結果入力表!#REF!</f>
        <v>#REF!</v>
      </c>
      <c r="AB79" s="35" t="e">
        <f>結果入力表!#REF!</f>
        <v>#REF!</v>
      </c>
      <c r="AC79" s="35" t="e">
        <f>結果入力表!#REF!</f>
        <v>#REF!</v>
      </c>
      <c r="AD79" s="35" t="e">
        <f>結果入力表!#REF!</f>
        <v>#REF!</v>
      </c>
      <c r="AE79" s="35" t="e">
        <f>結果入力表!#REF!</f>
        <v>#REF!</v>
      </c>
      <c r="AF79" s="35" t="e">
        <f>結果入力表!#REF!</f>
        <v>#REF!</v>
      </c>
      <c r="AG79" s="35" t="e">
        <f>結果入力表!#REF!</f>
        <v>#REF!</v>
      </c>
      <c r="AH79" s="35" t="e">
        <f>結果入力表!#REF!</f>
        <v>#REF!</v>
      </c>
      <c r="AI79" s="35" t="e">
        <f>結果入力表!#REF!</f>
        <v>#REF!</v>
      </c>
      <c r="AJ79" s="35" t="e">
        <f>結果入力表!#REF!</f>
        <v>#REF!</v>
      </c>
      <c r="AK79" s="36" t="e">
        <f>結果入力表!#REF!</f>
        <v>#REF!</v>
      </c>
      <c r="AL79" s="34" t="e">
        <f>結果入力表!#REF!</f>
        <v>#REF!</v>
      </c>
      <c r="AM79" s="35" t="e">
        <f>結果入力表!#REF!</f>
        <v>#REF!</v>
      </c>
      <c r="AN79" s="35" t="e">
        <f>結果入力表!#REF!</f>
        <v>#REF!</v>
      </c>
      <c r="AO79" s="35" t="e">
        <f>結果入力表!#REF!</f>
        <v>#REF!</v>
      </c>
      <c r="AP79" s="35" t="e">
        <f>結果入力表!#REF!</f>
        <v>#REF!</v>
      </c>
      <c r="AQ79" s="35" t="e">
        <f>結果入力表!#REF!</f>
        <v>#REF!</v>
      </c>
      <c r="AR79" s="35" t="e">
        <f>結果入力表!#REF!</f>
        <v>#REF!</v>
      </c>
      <c r="AS79" s="37" t="e">
        <f>結果入力表!#REF!</f>
        <v>#REF!</v>
      </c>
      <c r="AT79" s="34" t="e">
        <f>結果入力表!#REF!</f>
        <v>#REF!</v>
      </c>
      <c r="AU79" s="35" t="e">
        <f>結果入力表!#REF!</f>
        <v>#REF!</v>
      </c>
      <c r="AV79" s="35" t="e">
        <f>結果入力表!#REF!</f>
        <v>#REF!</v>
      </c>
      <c r="AW79" s="35" t="e">
        <f>結果入力表!#REF!</f>
        <v>#REF!</v>
      </c>
      <c r="AX79" s="35" t="e">
        <f>結果入力表!#REF!</f>
        <v>#REF!</v>
      </c>
      <c r="AY79" s="35" t="e">
        <f>結果入力表!#REF!</f>
        <v>#REF!</v>
      </c>
      <c r="AZ79" s="35" t="e">
        <f>結果入力表!#REF!</f>
        <v>#REF!</v>
      </c>
      <c r="BA79" s="35" t="e">
        <f>結果入力表!#REF!</f>
        <v>#REF!</v>
      </c>
      <c r="BB79" s="35" t="e">
        <f>結果入力表!#REF!</f>
        <v>#REF!</v>
      </c>
      <c r="BC79" s="35" t="e">
        <f>結果入力表!#REF!</f>
        <v>#REF!</v>
      </c>
      <c r="BD79" s="35" t="e">
        <f>結果入力表!#REF!</f>
        <v>#REF!</v>
      </c>
      <c r="BE79" s="35" t="e">
        <f>結果入力表!#REF!</f>
        <v>#REF!</v>
      </c>
      <c r="BF79" s="35" t="e">
        <f>結果入力表!#REF!</f>
        <v>#REF!</v>
      </c>
      <c r="BG79" s="35" t="e">
        <f>結果入力表!#REF!</f>
        <v>#REF!</v>
      </c>
      <c r="BH79" s="35" t="e">
        <f>結果入力表!#REF!</f>
        <v>#REF!</v>
      </c>
      <c r="BI79" s="37" t="e">
        <f>結果入力表!#REF!</f>
        <v>#REF!</v>
      </c>
      <c r="BJ79" s="35" t="e">
        <f>結果入力表!#REF!</f>
        <v>#REF!</v>
      </c>
      <c r="BK79" s="40" t="e">
        <f>結果入力表!#REF!</f>
        <v>#REF!</v>
      </c>
      <c r="BL79" s="60" t="e">
        <f>結果入力表!#REF!</f>
        <v>#REF!</v>
      </c>
      <c r="BM79" s="41" t="e">
        <f>結果入力表!#REF!</f>
        <v>#REF!</v>
      </c>
      <c r="BN79" s="41" t="e">
        <f>結果入力表!#REF!</f>
        <v>#REF!</v>
      </c>
      <c r="BO79" s="41" t="e">
        <f>結果入力表!#REF!</f>
        <v>#REF!</v>
      </c>
      <c r="BP79" s="42" t="e">
        <f>結果入力表!#REF!</f>
        <v>#REF!</v>
      </c>
      <c r="BQ79" s="40"/>
      <c r="BR79" s="80"/>
      <c r="BT79" s="5" t="e">
        <f t="shared" si="3"/>
        <v>#REF!</v>
      </c>
      <c r="BU79" s="5" t="e">
        <f t="shared" si="2"/>
        <v>#REF!</v>
      </c>
      <c r="BV79" s="5" t="e">
        <f t="shared" si="2"/>
        <v>#REF!</v>
      </c>
      <c r="BW79" s="5" t="e">
        <f t="shared" si="2"/>
        <v>#REF!</v>
      </c>
    </row>
    <row r="80" spans="1:75" ht="17.350000000000001" customHeight="1">
      <c r="A80" s="109" t="e">
        <f>結果入力表!#REF!</f>
        <v>#REF!</v>
      </c>
      <c r="B80" s="33" t="e">
        <f>結果入力表!#REF!</f>
        <v>#REF!</v>
      </c>
      <c r="C80" s="59" t="e">
        <f>結果入力表!#REF!</f>
        <v>#REF!</v>
      </c>
      <c r="D80" s="58" t="e">
        <f>結果入力表!#REF!</f>
        <v>#REF!</v>
      </c>
      <c r="E80" s="35" t="e">
        <f>結果入力表!#REF!</f>
        <v>#REF!</v>
      </c>
      <c r="F80" s="35" t="e">
        <f>結果入力表!#REF!</f>
        <v>#REF!</v>
      </c>
      <c r="G80" s="35" t="e">
        <f>結果入力表!#REF!</f>
        <v>#REF!</v>
      </c>
      <c r="H80" s="35" t="e">
        <f>結果入力表!#REF!</f>
        <v>#REF!</v>
      </c>
      <c r="I80" s="35" t="e">
        <f>結果入力表!#REF!</f>
        <v>#REF!</v>
      </c>
      <c r="J80" s="35" t="e">
        <f>結果入力表!#REF!</f>
        <v>#REF!</v>
      </c>
      <c r="K80" s="35" t="e">
        <f>結果入力表!#REF!</f>
        <v>#REF!</v>
      </c>
      <c r="L80" s="35" t="e">
        <f>結果入力表!#REF!</f>
        <v>#REF!</v>
      </c>
      <c r="M80" s="34" t="e">
        <f>結果入力表!#REF!</f>
        <v>#REF!</v>
      </c>
      <c r="N80" s="35" t="e">
        <f>結果入力表!#REF!</f>
        <v>#REF!</v>
      </c>
      <c r="O80" s="35" t="e">
        <f>結果入力表!#REF!</f>
        <v>#REF!</v>
      </c>
      <c r="P80" s="35" t="e">
        <f>結果入力表!#REF!</f>
        <v>#REF!</v>
      </c>
      <c r="Q80" s="35" t="e">
        <f>結果入力表!#REF!</f>
        <v>#REF!</v>
      </c>
      <c r="R80" s="35" t="e">
        <f>結果入力表!#REF!</f>
        <v>#REF!</v>
      </c>
      <c r="S80" s="35" t="e">
        <f>結果入力表!#REF!</f>
        <v>#REF!</v>
      </c>
      <c r="T80" s="35" t="e">
        <f>結果入力表!#REF!</f>
        <v>#REF!</v>
      </c>
      <c r="U80" s="35" t="e">
        <f>結果入力表!#REF!</f>
        <v>#REF!</v>
      </c>
      <c r="V80" s="34" t="e">
        <f>結果入力表!#REF!</f>
        <v>#REF!</v>
      </c>
      <c r="W80" s="35" t="e">
        <f>結果入力表!#REF!</f>
        <v>#REF!</v>
      </c>
      <c r="X80" s="35" t="e">
        <f>結果入力表!#REF!</f>
        <v>#REF!</v>
      </c>
      <c r="Y80" s="36" t="e">
        <f>結果入力表!#REF!</f>
        <v>#REF!</v>
      </c>
      <c r="Z80" s="36" t="e">
        <f>結果入力表!#REF!</f>
        <v>#REF!</v>
      </c>
      <c r="AA80" s="34" t="e">
        <f>結果入力表!#REF!</f>
        <v>#REF!</v>
      </c>
      <c r="AB80" s="35" t="e">
        <f>結果入力表!#REF!</f>
        <v>#REF!</v>
      </c>
      <c r="AC80" s="35" t="e">
        <f>結果入力表!#REF!</f>
        <v>#REF!</v>
      </c>
      <c r="AD80" s="35" t="e">
        <f>結果入力表!#REF!</f>
        <v>#REF!</v>
      </c>
      <c r="AE80" s="35" t="e">
        <f>結果入力表!#REF!</f>
        <v>#REF!</v>
      </c>
      <c r="AF80" s="35" t="e">
        <f>結果入力表!#REF!</f>
        <v>#REF!</v>
      </c>
      <c r="AG80" s="35" t="e">
        <f>結果入力表!#REF!</f>
        <v>#REF!</v>
      </c>
      <c r="AH80" s="35" t="e">
        <f>結果入力表!#REF!</f>
        <v>#REF!</v>
      </c>
      <c r="AI80" s="35" t="e">
        <f>結果入力表!#REF!</f>
        <v>#REF!</v>
      </c>
      <c r="AJ80" s="35" t="e">
        <f>結果入力表!#REF!</f>
        <v>#REF!</v>
      </c>
      <c r="AK80" s="36" t="e">
        <f>結果入力表!#REF!</f>
        <v>#REF!</v>
      </c>
      <c r="AL80" s="34" t="e">
        <f>結果入力表!#REF!</f>
        <v>#REF!</v>
      </c>
      <c r="AM80" s="35" t="e">
        <f>結果入力表!#REF!</f>
        <v>#REF!</v>
      </c>
      <c r="AN80" s="35" t="e">
        <f>結果入力表!#REF!</f>
        <v>#REF!</v>
      </c>
      <c r="AO80" s="35" t="e">
        <f>結果入力表!#REF!</f>
        <v>#REF!</v>
      </c>
      <c r="AP80" s="35" t="e">
        <f>結果入力表!#REF!</f>
        <v>#REF!</v>
      </c>
      <c r="AQ80" s="35" t="e">
        <f>結果入力表!#REF!</f>
        <v>#REF!</v>
      </c>
      <c r="AR80" s="35" t="e">
        <f>結果入力表!#REF!</f>
        <v>#REF!</v>
      </c>
      <c r="AS80" s="37" t="e">
        <f>結果入力表!#REF!</f>
        <v>#REF!</v>
      </c>
      <c r="AT80" s="34" t="e">
        <f>結果入力表!#REF!</f>
        <v>#REF!</v>
      </c>
      <c r="AU80" s="35" t="e">
        <f>結果入力表!#REF!</f>
        <v>#REF!</v>
      </c>
      <c r="AV80" s="35" t="e">
        <f>結果入力表!#REF!</f>
        <v>#REF!</v>
      </c>
      <c r="AW80" s="35" t="e">
        <f>結果入力表!#REF!</f>
        <v>#REF!</v>
      </c>
      <c r="AX80" s="35" t="e">
        <f>結果入力表!#REF!</f>
        <v>#REF!</v>
      </c>
      <c r="AY80" s="35" t="e">
        <f>結果入力表!#REF!</f>
        <v>#REF!</v>
      </c>
      <c r="AZ80" s="35" t="e">
        <f>結果入力表!#REF!</f>
        <v>#REF!</v>
      </c>
      <c r="BA80" s="35" t="e">
        <f>結果入力表!#REF!</f>
        <v>#REF!</v>
      </c>
      <c r="BB80" s="35" t="e">
        <f>結果入力表!#REF!</f>
        <v>#REF!</v>
      </c>
      <c r="BC80" s="35" t="e">
        <f>結果入力表!#REF!</f>
        <v>#REF!</v>
      </c>
      <c r="BD80" s="35" t="e">
        <f>結果入力表!#REF!</f>
        <v>#REF!</v>
      </c>
      <c r="BE80" s="35" t="e">
        <f>結果入力表!#REF!</f>
        <v>#REF!</v>
      </c>
      <c r="BF80" s="35" t="e">
        <f>結果入力表!#REF!</f>
        <v>#REF!</v>
      </c>
      <c r="BG80" s="35" t="e">
        <f>結果入力表!#REF!</f>
        <v>#REF!</v>
      </c>
      <c r="BH80" s="35" t="e">
        <f>結果入力表!#REF!</f>
        <v>#REF!</v>
      </c>
      <c r="BI80" s="37" t="e">
        <f>結果入力表!#REF!</f>
        <v>#REF!</v>
      </c>
      <c r="BJ80" s="35" t="e">
        <f>結果入力表!#REF!</f>
        <v>#REF!</v>
      </c>
      <c r="BK80" s="40" t="e">
        <f>結果入力表!#REF!</f>
        <v>#REF!</v>
      </c>
      <c r="BL80" s="60" t="e">
        <f>結果入力表!#REF!</f>
        <v>#REF!</v>
      </c>
      <c r="BM80" s="41" t="e">
        <f>結果入力表!#REF!</f>
        <v>#REF!</v>
      </c>
      <c r="BN80" s="41" t="e">
        <f>結果入力表!#REF!</f>
        <v>#REF!</v>
      </c>
      <c r="BO80" s="41" t="e">
        <f>結果入力表!#REF!</f>
        <v>#REF!</v>
      </c>
      <c r="BP80" s="42" t="e">
        <f>結果入力表!#REF!</f>
        <v>#REF!</v>
      </c>
      <c r="BQ80" s="40"/>
      <c r="BR80" s="80"/>
      <c r="BT80" s="5" t="e">
        <f t="shared" si="3"/>
        <v>#REF!</v>
      </c>
      <c r="BU80" s="5" t="e">
        <f t="shared" si="2"/>
        <v>#REF!</v>
      </c>
      <c r="BV80" s="5" t="e">
        <f t="shared" si="2"/>
        <v>#REF!</v>
      </c>
      <c r="BW80" s="5" t="e">
        <f t="shared" si="2"/>
        <v>#REF!</v>
      </c>
    </row>
    <row r="81" spans="1:75" ht="17.350000000000001" customHeight="1">
      <c r="A81" s="109" t="e">
        <f>結果入力表!#REF!</f>
        <v>#REF!</v>
      </c>
      <c r="B81" s="33" t="e">
        <f>結果入力表!#REF!</f>
        <v>#REF!</v>
      </c>
      <c r="C81" s="59" t="e">
        <f>結果入力表!#REF!</f>
        <v>#REF!</v>
      </c>
      <c r="D81" s="58" t="e">
        <f>結果入力表!#REF!</f>
        <v>#REF!</v>
      </c>
      <c r="E81" s="35" t="e">
        <f>結果入力表!#REF!</f>
        <v>#REF!</v>
      </c>
      <c r="F81" s="35" t="e">
        <f>結果入力表!#REF!</f>
        <v>#REF!</v>
      </c>
      <c r="G81" s="35" t="e">
        <f>結果入力表!#REF!</f>
        <v>#REF!</v>
      </c>
      <c r="H81" s="35" t="e">
        <f>結果入力表!#REF!</f>
        <v>#REF!</v>
      </c>
      <c r="I81" s="35" t="e">
        <f>結果入力表!#REF!</f>
        <v>#REF!</v>
      </c>
      <c r="J81" s="35" t="e">
        <f>結果入力表!#REF!</f>
        <v>#REF!</v>
      </c>
      <c r="K81" s="35" t="e">
        <f>結果入力表!#REF!</f>
        <v>#REF!</v>
      </c>
      <c r="L81" s="35" t="e">
        <f>結果入力表!#REF!</f>
        <v>#REF!</v>
      </c>
      <c r="M81" s="34" t="e">
        <f>結果入力表!#REF!</f>
        <v>#REF!</v>
      </c>
      <c r="N81" s="35" t="e">
        <f>結果入力表!#REF!</f>
        <v>#REF!</v>
      </c>
      <c r="O81" s="35" t="e">
        <f>結果入力表!#REF!</f>
        <v>#REF!</v>
      </c>
      <c r="P81" s="35" t="e">
        <f>結果入力表!#REF!</f>
        <v>#REF!</v>
      </c>
      <c r="Q81" s="35" t="e">
        <f>結果入力表!#REF!</f>
        <v>#REF!</v>
      </c>
      <c r="R81" s="35" t="e">
        <f>結果入力表!#REF!</f>
        <v>#REF!</v>
      </c>
      <c r="S81" s="35" t="e">
        <f>結果入力表!#REF!</f>
        <v>#REF!</v>
      </c>
      <c r="T81" s="35" t="e">
        <f>結果入力表!#REF!</f>
        <v>#REF!</v>
      </c>
      <c r="U81" s="35" t="e">
        <f>結果入力表!#REF!</f>
        <v>#REF!</v>
      </c>
      <c r="V81" s="34" t="e">
        <f>結果入力表!#REF!</f>
        <v>#REF!</v>
      </c>
      <c r="W81" s="35" t="e">
        <f>結果入力表!#REF!</f>
        <v>#REF!</v>
      </c>
      <c r="X81" s="35" t="e">
        <f>結果入力表!#REF!</f>
        <v>#REF!</v>
      </c>
      <c r="Y81" s="36" t="e">
        <f>結果入力表!#REF!</f>
        <v>#REF!</v>
      </c>
      <c r="Z81" s="36" t="e">
        <f>結果入力表!#REF!</f>
        <v>#REF!</v>
      </c>
      <c r="AA81" s="34" t="e">
        <f>結果入力表!#REF!</f>
        <v>#REF!</v>
      </c>
      <c r="AB81" s="35" t="e">
        <f>結果入力表!#REF!</f>
        <v>#REF!</v>
      </c>
      <c r="AC81" s="35" t="e">
        <f>結果入力表!#REF!</f>
        <v>#REF!</v>
      </c>
      <c r="AD81" s="35" t="e">
        <f>結果入力表!#REF!</f>
        <v>#REF!</v>
      </c>
      <c r="AE81" s="35" t="e">
        <f>結果入力表!#REF!</f>
        <v>#REF!</v>
      </c>
      <c r="AF81" s="35" t="e">
        <f>結果入力表!#REF!</f>
        <v>#REF!</v>
      </c>
      <c r="AG81" s="35" t="e">
        <f>結果入力表!#REF!</f>
        <v>#REF!</v>
      </c>
      <c r="AH81" s="35" t="e">
        <f>結果入力表!#REF!</f>
        <v>#REF!</v>
      </c>
      <c r="AI81" s="35" t="e">
        <f>結果入力表!#REF!</f>
        <v>#REF!</v>
      </c>
      <c r="AJ81" s="35" t="e">
        <f>結果入力表!#REF!</f>
        <v>#REF!</v>
      </c>
      <c r="AK81" s="36" t="e">
        <f>結果入力表!#REF!</f>
        <v>#REF!</v>
      </c>
      <c r="AL81" s="34" t="e">
        <f>結果入力表!#REF!</f>
        <v>#REF!</v>
      </c>
      <c r="AM81" s="35" t="e">
        <f>結果入力表!#REF!</f>
        <v>#REF!</v>
      </c>
      <c r="AN81" s="35" t="e">
        <f>結果入力表!#REF!</f>
        <v>#REF!</v>
      </c>
      <c r="AO81" s="35" t="e">
        <f>結果入力表!#REF!</f>
        <v>#REF!</v>
      </c>
      <c r="AP81" s="35" t="e">
        <f>結果入力表!#REF!</f>
        <v>#REF!</v>
      </c>
      <c r="AQ81" s="35" t="e">
        <f>結果入力表!#REF!</f>
        <v>#REF!</v>
      </c>
      <c r="AR81" s="35" t="e">
        <f>結果入力表!#REF!</f>
        <v>#REF!</v>
      </c>
      <c r="AS81" s="37" t="e">
        <f>結果入力表!#REF!</f>
        <v>#REF!</v>
      </c>
      <c r="AT81" s="34" t="e">
        <f>結果入力表!#REF!</f>
        <v>#REF!</v>
      </c>
      <c r="AU81" s="35" t="e">
        <f>結果入力表!#REF!</f>
        <v>#REF!</v>
      </c>
      <c r="AV81" s="35" t="e">
        <f>結果入力表!#REF!</f>
        <v>#REF!</v>
      </c>
      <c r="AW81" s="35" t="e">
        <f>結果入力表!#REF!</f>
        <v>#REF!</v>
      </c>
      <c r="AX81" s="35" t="e">
        <f>結果入力表!#REF!</f>
        <v>#REF!</v>
      </c>
      <c r="AY81" s="35" t="e">
        <f>結果入力表!#REF!</f>
        <v>#REF!</v>
      </c>
      <c r="AZ81" s="35" t="e">
        <f>結果入力表!#REF!</f>
        <v>#REF!</v>
      </c>
      <c r="BA81" s="35" t="e">
        <f>結果入力表!#REF!</f>
        <v>#REF!</v>
      </c>
      <c r="BB81" s="35" t="e">
        <f>結果入力表!#REF!</f>
        <v>#REF!</v>
      </c>
      <c r="BC81" s="35" t="e">
        <f>結果入力表!#REF!</f>
        <v>#REF!</v>
      </c>
      <c r="BD81" s="35" t="e">
        <f>結果入力表!#REF!</f>
        <v>#REF!</v>
      </c>
      <c r="BE81" s="35" t="e">
        <f>結果入力表!#REF!</f>
        <v>#REF!</v>
      </c>
      <c r="BF81" s="35" t="e">
        <f>結果入力表!#REF!</f>
        <v>#REF!</v>
      </c>
      <c r="BG81" s="35" t="e">
        <f>結果入力表!#REF!</f>
        <v>#REF!</v>
      </c>
      <c r="BH81" s="35" t="e">
        <f>結果入力表!#REF!</f>
        <v>#REF!</v>
      </c>
      <c r="BI81" s="37" t="e">
        <f>結果入力表!#REF!</f>
        <v>#REF!</v>
      </c>
      <c r="BJ81" s="35" t="e">
        <f>結果入力表!#REF!</f>
        <v>#REF!</v>
      </c>
      <c r="BK81" s="40" t="e">
        <f>結果入力表!#REF!</f>
        <v>#REF!</v>
      </c>
      <c r="BL81" s="60" t="e">
        <f>結果入力表!#REF!</f>
        <v>#REF!</v>
      </c>
      <c r="BM81" s="41" t="e">
        <f>結果入力表!#REF!</f>
        <v>#REF!</v>
      </c>
      <c r="BN81" s="41" t="e">
        <f>結果入力表!#REF!</f>
        <v>#REF!</v>
      </c>
      <c r="BO81" s="41" t="e">
        <f>結果入力表!#REF!</f>
        <v>#REF!</v>
      </c>
      <c r="BP81" s="42" t="e">
        <f>結果入力表!#REF!</f>
        <v>#REF!</v>
      </c>
      <c r="BQ81" s="40"/>
      <c r="BR81" s="80"/>
      <c r="BT81" s="5" t="e">
        <f t="shared" si="3"/>
        <v>#REF!</v>
      </c>
      <c r="BU81" s="5" t="e">
        <f t="shared" si="2"/>
        <v>#REF!</v>
      </c>
      <c r="BV81" s="5" t="e">
        <f t="shared" si="2"/>
        <v>#REF!</v>
      </c>
      <c r="BW81" s="5" t="e">
        <f t="shared" si="2"/>
        <v>#REF!</v>
      </c>
    </row>
    <row r="82" spans="1:75" ht="17.350000000000001" customHeight="1">
      <c r="A82" s="109" t="e">
        <f>結果入力表!#REF!</f>
        <v>#REF!</v>
      </c>
      <c r="B82" s="33" t="e">
        <f>結果入力表!#REF!</f>
        <v>#REF!</v>
      </c>
      <c r="C82" s="59" t="e">
        <f>結果入力表!#REF!</f>
        <v>#REF!</v>
      </c>
      <c r="D82" s="58" t="e">
        <f>結果入力表!#REF!</f>
        <v>#REF!</v>
      </c>
      <c r="E82" s="35" t="e">
        <f>結果入力表!#REF!</f>
        <v>#REF!</v>
      </c>
      <c r="F82" s="35" t="e">
        <f>結果入力表!#REF!</f>
        <v>#REF!</v>
      </c>
      <c r="G82" s="35" t="e">
        <f>結果入力表!#REF!</f>
        <v>#REF!</v>
      </c>
      <c r="H82" s="35" t="e">
        <f>結果入力表!#REF!</f>
        <v>#REF!</v>
      </c>
      <c r="I82" s="35" t="e">
        <f>結果入力表!#REF!</f>
        <v>#REF!</v>
      </c>
      <c r="J82" s="35" t="e">
        <f>結果入力表!#REF!</f>
        <v>#REF!</v>
      </c>
      <c r="K82" s="35" t="e">
        <f>結果入力表!#REF!</f>
        <v>#REF!</v>
      </c>
      <c r="L82" s="35" t="e">
        <f>結果入力表!#REF!</f>
        <v>#REF!</v>
      </c>
      <c r="M82" s="34" t="e">
        <f>結果入力表!#REF!</f>
        <v>#REF!</v>
      </c>
      <c r="N82" s="35" t="e">
        <f>結果入力表!#REF!</f>
        <v>#REF!</v>
      </c>
      <c r="O82" s="35" t="e">
        <f>結果入力表!#REF!</f>
        <v>#REF!</v>
      </c>
      <c r="P82" s="35" t="e">
        <f>結果入力表!#REF!</f>
        <v>#REF!</v>
      </c>
      <c r="Q82" s="35" t="e">
        <f>結果入力表!#REF!</f>
        <v>#REF!</v>
      </c>
      <c r="R82" s="35" t="e">
        <f>結果入力表!#REF!</f>
        <v>#REF!</v>
      </c>
      <c r="S82" s="35" t="e">
        <f>結果入力表!#REF!</f>
        <v>#REF!</v>
      </c>
      <c r="T82" s="35" t="e">
        <f>結果入力表!#REF!</f>
        <v>#REF!</v>
      </c>
      <c r="U82" s="35" t="e">
        <f>結果入力表!#REF!</f>
        <v>#REF!</v>
      </c>
      <c r="V82" s="34" t="e">
        <f>結果入力表!#REF!</f>
        <v>#REF!</v>
      </c>
      <c r="W82" s="35" t="e">
        <f>結果入力表!#REF!</f>
        <v>#REF!</v>
      </c>
      <c r="X82" s="35" t="e">
        <f>結果入力表!#REF!</f>
        <v>#REF!</v>
      </c>
      <c r="Y82" s="36" t="e">
        <f>結果入力表!#REF!</f>
        <v>#REF!</v>
      </c>
      <c r="Z82" s="36" t="e">
        <f>結果入力表!#REF!</f>
        <v>#REF!</v>
      </c>
      <c r="AA82" s="34" t="e">
        <f>結果入力表!#REF!</f>
        <v>#REF!</v>
      </c>
      <c r="AB82" s="35" t="e">
        <f>結果入力表!#REF!</f>
        <v>#REF!</v>
      </c>
      <c r="AC82" s="35" t="e">
        <f>結果入力表!#REF!</f>
        <v>#REF!</v>
      </c>
      <c r="AD82" s="35" t="e">
        <f>結果入力表!#REF!</f>
        <v>#REF!</v>
      </c>
      <c r="AE82" s="35" t="e">
        <f>結果入力表!#REF!</f>
        <v>#REF!</v>
      </c>
      <c r="AF82" s="35" t="e">
        <f>結果入力表!#REF!</f>
        <v>#REF!</v>
      </c>
      <c r="AG82" s="35" t="e">
        <f>結果入力表!#REF!</f>
        <v>#REF!</v>
      </c>
      <c r="AH82" s="35" t="e">
        <f>結果入力表!#REF!</f>
        <v>#REF!</v>
      </c>
      <c r="AI82" s="35" t="e">
        <f>結果入力表!#REF!</f>
        <v>#REF!</v>
      </c>
      <c r="AJ82" s="35" t="e">
        <f>結果入力表!#REF!</f>
        <v>#REF!</v>
      </c>
      <c r="AK82" s="36" t="e">
        <f>結果入力表!#REF!</f>
        <v>#REF!</v>
      </c>
      <c r="AL82" s="34" t="e">
        <f>結果入力表!#REF!</f>
        <v>#REF!</v>
      </c>
      <c r="AM82" s="35" t="e">
        <f>結果入力表!#REF!</f>
        <v>#REF!</v>
      </c>
      <c r="AN82" s="35" t="e">
        <f>結果入力表!#REF!</f>
        <v>#REF!</v>
      </c>
      <c r="AO82" s="35" t="e">
        <f>結果入力表!#REF!</f>
        <v>#REF!</v>
      </c>
      <c r="AP82" s="35" t="e">
        <f>結果入力表!#REF!</f>
        <v>#REF!</v>
      </c>
      <c r="AQ82" s="35" t="e">
        <f>結果入力表!#REF!</f>
        <v>#REF!</v>
      </c>
      <c r="AR82" s="35" t="e">
        <f>結果入力表!#REF!</f>
        <v>#REF!</v>
      </c>
      <c r="AS82" s="37" t="e">
        <f>結果入力表!#REF!</f>
        <v>#REF!</v>
      </c>
      <c r="AT82" s="34" t="e">
        <f>結果入力表!#REF!</f>
        <v>#REF!</v>
      </c>
      <c r="AU82" s="35" t="e">
        <f>結果入力表!#REF!</f>
        <v>#REF!</v>
      </c>
      <c r="AV82" s="35" t="e">
        <f>結果入力表!#REF!</f>
        <v>#REF!</v>
      </c>
      <c r="AW82" s="35" t="e">
        <f>結果入力表!#REF!</f>
        <v>#REF!</v>
      </c>
      <c r="AX82" s="35" t="e">
        <f>結果入力表!#REF!</f>
        <v>#REF!</v>
      </c>
      <c r="AY82" s="35" t="e">
        <f>結果入力表!#REF!</f>
        <v>#REF!</v>
      </c>
      <c r="AZ82" s="35" t="e">
        <f>結果入力表!#REF!</f>
        <v>#REF!</v>
      </c>
      <c r="BA82" s="35" t="e">
        <f>結果入力表!#REF!</f>
        <v>#REF!</v>
      </c>
      <c r="BB82" s="35" t="e">
        <f>結果入力表!#REF!</f>
        <v>#REF!</v>
      </c>
      <c r="BC82" s="35" t="e">
        <f>結果入力表!#REF!</f>
        <v>#REF!</v>
      </c>
      <c r="BD82" s="35" t="e">
        <f>結果入力表!#REF!</f>
        <v>#REF!</v>
      </c>
      <c r="BE82" s="35" t="e">
        <f>結果入力表!#REF!</f>
        <v>#REF!</v>
      </c>
      <c r="BF82" s="35" t="e">
        <f>結果入力表!#REF!</f>
        <v>#REF!</v>
      </c>
      <c r="BG82" s="35" t="e">
        <f>結果入力表!#REF!</f>
        <v>#REF!</v>
      </c>
      <c r="BH82" s="35" t="e">
        <f>結果入力表!#REF!</f>
        <v>#REF!</v>
      </c>
      <c r="BI82" s="37" t="e">
        <f>結果入力表!#REF!</f>
        <v>#REF!</v>
      </c>
      <c r="BJ82" s="35" t="e">
        <f>結果入力表!#REF!</f>
        <v>#REF!</v>
      </c>
      <c r="BK82" s="40" t="e">
        <f>結果入力表!#REF!</f>
        <v>#REF!</v>
      </c>
      <c r="BL82" s="60" t="e">
        <f>結果入力表!#REF!</f>
        <v>#REF!</v>
      </c>
      <c r="BM82" s="41" t="e">
        <f>結果入力表!#REF!</f>
        <v>#REF!</v>
      </c>
      <c r="BN82" s="41" t="e">
        <f>結果入力表!#REF!</f>
        <v>#REF!</v>
      </c>
      <c r="BO82" s="41" t="e">
        <f>結果入力表!#REF!</f>
        <v>#REF!</v>
      </c>
      <c r="BP82" s="42" t="e">
        <f>結果入力表!#REF!</f>
        <v>#REF!</v>
      </c>
      <c r="BQ82" s="40"/>
      <c r="BR82" s="80"/>
      <c r="BT82" s="5" t="e">
        <f t="shared" si="3"/>
        <v>#REF!</v>
      </c>
      <c r="BU82" s="5" t="e">
        <f t="shared" si="2"/>
        <v>#REF!</v>
      </c>
      <c r="BV82" s="5" t="e">
        <f t="shared" si="2"/>
        <v>#REF!</v>
      </c>
      <c r="BW82" s="5" t="e">
        <f t="shared" si="2"/>
        <v>#REF!</v>
      </c>
    </row>
    <row r="83" spans="1:75" ht="17.350000000000001" customHeight="1">
      <c r="A83" s="109" t="e">
        <f>結果入力表!#REF!</f>
        <v>#REF!</v>
      </c>
      <c r="B83" s="33" t="e">
        <f>結果入力表!#REF!</f>
        <v>#REF!</v>
      </c>
      <c r="C83" s="59" t="e">
        <f>結果入力表!#REF!</f>
        <v>#REF!</v>
      </c>
      <c r="D83" s="58" t="e">
        <f>結果入力表!#REF!</f>
        <v>#REF!</v>
      </c>
      <c r="E83" s="35" t="e">
        <f>結果入力表!#REF!</f>
        <v>#REF!</v>
      </c>
      <c r="F83" s="35" t="e">
        <f>結果入力表!#REF!</f>
        <v>#REF!</v>
      </c>
      <c r="G83" s="35" t="e">
        <f>結果入力表!#REF!</f>
        <v>#REF!</v>
      </c>
      <c r="H83" s="35" t="e">
        <f>結果入力表!#REF!</f>
        <v>#REF!</v>
      </c>
      <c r="I83" s="35" t="e">
        <f>結果入力表!#REF!</f>
        <v>#REF!</v>
      </c>
      <c r="J83" s="35" t="e">
        <f>結果入力表!#REF!</f>
        <v>#REF!</v>
      </c>
      <c r="K83" s="35" t="e">
        <f>結果入力表!#REF!</f>
        <v>#REF!</v>
      </c>
      <c r="L83" s="35" t="e">
        <f>結果入力表!#REF!</f>
        <v>#REF!</v>
      </c>
      <c r="M83" s="34" t="e">
        <f>結果入力表!#REF!</f>
        <v>#REF!</v>
      </c>
      <c r="N83" s="35" t="e">
        <f>結果入力表!#REF!</f>
        <v>#REF!</v>
      </c>
      <c r="O83" s="35" t="e">
        <f>結果入力表!#REF!</f>
        <v>#REF!</v>
      </c>
      <c r="P83" s="35" t="e">
        <f>結果入力表!#REF!</f>
        <v>#REF!</v>
      </c>
      <c r="Q83" s="35" t="e">
        <f>結果入力表!#REF!</f>
        <v>#REF!</v>
      </c>
      <c r="R83" s="35" t="e">
        <f>結果入力表!#REF!</f>
        <v>#REF!</v>
      </c>
      <c r="S83" s="35" t="e">
        <f>結果入力表!#REF!</f>
        <v>#REF!</v>
      </c>
      <c r="T83" s="35" t="e">
        <f>結果入力表!#REF!</f>
        <v>#REF!</v>
      </c>
      <c r="U83" s="35" t="e">
        <f>結果入力表!#REF!</f>
        <v>#REF!</v>
      </c>
      <c r="V83" s="34" t="e">
        <f>結果入力表!#REF!</f>
        <v>#REF!</v>
      </c>
      <c r="W83" s="35" t="e">
        <f>結果入力表!#REF!</f>
        <v>#REF!</v>
      </c>
      <c r="X83" s="35" t="e">
        <f>結果入力表!#REF!</f>
        <v>#REF!</v>
      </c>
      <c r="Y83" s="36" t="e">
        <f>結果入力表!#REF!</f>
        <v>#REF!</v>
      </c>
      <c r="Z83" s="36" t="e">
        <f>結果入力表!#REF!</f>
        <v>#REF!</v>
      </c>
      <c r="AA83" s="34" t="e">
        <f>結果入力表!#REF!</f>
        <v>#REF!</v>
      </c>
      <c r="AB83" s="35" t="e">
        <f>結果入力表!#REF!</f>
        <v>#REF!</v>
      </c>
      <c r="AC83" s="35" t="e">
        <f>結果入力表!#REF!</f>
        <v>#REF!</v>
      </c>
      <c r="AD83" s="35" t="e">
        <f>結果入力表!#REF!</f>
        <v>#REF!</v>
      </c>
      <c r="AE83" s="35" t="e">
        <f>結果入力表!#REF!</f>
        <v>#REF!</v>
      </c>
      <c r="AF83" s="35" t="e">
        <f>結果入力表!#REF!</f>
        <v>#REF!</v>
      </c>
      <c r="AG83" s="35" t="e">
        <f>結果入力表!#REF!</f>
        <v>#REF!</v>
      </c>
      <c r="AH83" s="35" t="e">
        <f>結果入力表!#REF!</f>
        <v>#REF!</v>
      </c>
      <c r="AI83" s="35" t="e">
        <f>結果入力表!#REF!</f>
        <v>#REF!</v>
      </c>
      <c r="AJ83" s="35" t="e">
        <f>結果入力表!#REF!</f>
        <v>#REF!</v>
      </c>
      <c r="AK83" s="36" t="e">
        <f>結果入力表!#REF!</f>
        <v>#REF!</v>
      </c>
      <c r="AL83" s="34" t="e">
        <f>結果入力表!#REF!</f>
        <v>#REF!</v>
      </c>
      <c r="AM83" s="35" t="e">
        <f>結果入力表!#REF!</f>
        <v>#REF!</v>
      </c>
      <c r="AN83" s="35" t="e">
        <f>結果入力表!#REF!</f>
        <v>#REF!</v>
      </c>
      <c r="AO83" s="35" t="e">
        <f>結果入力表!#REF!</f>
        <v>#REF!</v>
      </c>
      <c r="AP83" s="35" t="e">
        <f>結果入力表!#REF!</f>
        <v>#REF!</v>
      </c>
      <c r="AQ83" s="35" t="e">
        <f>結果入力表!#REF!</f>
        <v>#REF!</v>
      </c>
      <c r="AR83" s="35" t="e">
        <f>結果入力表!#REF!</f>
        <v>#REF!</v>
      </c>
      <c r="AS83" s="37" t="e">
        <f>結果入力表!#REF!</f>
        <v>#REF!</v>
      </c>
      <c r="AT83" s="34" t="e">
        <f>結果入力表!#REF!</f>
        <v>#REF!</v>
      </c>
      <c r="AU83" s="35" t="e">
        <f>結果入力表!#REF!</f>
        <v>#REF!</v>
      </c>
      <c r="AV83" s="35" t="e">
        <f>結果入力表!#REF!</f>
        <v>#REF!</v>
      </c>
      <c r="AW83" s="35" t="e">
        <f>結果入力表!#REF!</f>
        <v>#REF!</v>
      </c>
      <c r="AX83" s="35" t="e">
        <f>結果入力表!#REF!</f>
        <v>#REF!</v>
      </c>
      <c r="AY83" s="35" t="e">
        <f>結果入力表!#REF!</f>
        <v>#REF!</v>
      </c>
      <c r="AZ83" s="35" t="e">
        <f>結果入力表!#REF!</f>
        <v>#REF!</v>
      </c>
      <c r="BA83" s="35" t="e">
        <f>結果入力表!#REF!</f>
        <v>#REF!</v>
      </c>
      <c r="BB83" s="35" t="e">
        <f>結果入力表!#REF!</f>
        <v>#REF!</v>
      </c>
      <c r="BC83" s="35" t="e">
        <f>結果入力表!#REF!</f>
        <v>#REF!</v>
      </c>
      <c r="BD83" s="35" t="e">
        <f>結果入力表!#REF!</f>
        <v>#REF!</v>
      </c>
      <c r="BE83" s="35" t="e">
        <f>結果入力表!#REF!</f>
        <v>#REF!</v>
      </c>
      <c r="BF83" s="35" t="e">
        <f>結果入力表!#REF!</f>
        <v>#REF!</v>
      </c>
      <c r="BG83" s="35" t="e">
        <f>結果入力表!#REF!</f>
        <v>#REF!</v>
      </c>
      <c r="BH83" s="35" t="e">
        <f>結果入力表!#REF!</f>
        <v>#REF!</v>
      </c>
      <c r="BI83" s="37" t="e">
        <f>結果入力表!#REF!</f>
        <v>#REF!</v>
      </c>
      <c r="BJ83" s="35" t="e">
        <f>結果入力表!#REF!</f>
        <v>#REF!</v>
      </c>
      <c r="BK83" s="40" t="e">
        <f>結果入力表!#REF!</f>
        <v>#REF!</v>
      </c>
      <c r="BL83" s="60" t="e">
        <f>結果入力表!#REF!</f>
        <v>#REF!</v>
      </c>
      <c r="BM83" s="41" t="e">
        <f>結果入力表!#REF!</f>
        <v>#REF!</v>
      </c>
      <c r="BN83" s="41" t="e">
        <f>結果入力表!#REF!</f>
        <v>#REF!</v>
      </c>
      <c r="BO83" s="41" t="e">
        <f>結果入力表!#REF!</f>
        <v>#REF!</v>
      </c>
      <c r="BP83" s="42" t="e">
        <f>結果入力表!#REF!</f>
        <v>#REF!</v>
      </c>
      <c r="BQ83" s="40"/>
      <c r="BR83" s="80"/>
      <c r="BT83" s="5" t="e">
        <f t="shared" si="3"/>
        <v>#REF!</v>
      </c>
      <c r="BU83" s="5" t="e">
        <f t="shared" si="2"/>
        <v>#REF!</v>
      </c>
      <c r="BV83" s="5" t="e">
        <f t="shared" si="2"/>
        <v>#REF!</v>
      </c>
      <c r="BW83" s="5" t="e">
        <f t="shared" si="2"/>
        <v>#REF!</v>
      </c>
    </row>
    <row r="84" spans="1:75" ht="17.350000000000001" customHeight="1">
      <c r="A84" s="109" t="e">
        <f>結果入力表!#REF!</f>
        <v>#REF!</v>
      </c>
      <c r="B84" s="33" t="e">
        <f>結果入力表!#REF!</f>
        <v>#REF!</v>
      </c>
      <c r="C84" s="59" t="e">
        <f>結果入力表!#REF!</f>
        <v>#REF!</v>
      </c>
      <c r="D84" s="58" t="e">
        <f>結果入力表!#REF!</f>
        <v>#REF!</v>
      </c>
      <c r="E84" s="35" t="e">
        <f>結果入力表!#REF!</f>
        <v>#REF!</v>
      </c>
      <c r="F84" s="35" t="e">
        <f>結果入力表!#REF!</f>
        <v>#REF!</v>
      </c>
      <c r="G84" s="35" t="e">
        <f>結果入力表!#REF!</f>
        <v>#REF!</v>
      </c>
      <c r="H84" s="35" t="e">
        <f>結果入力表!#REF!</f>
        <v>#REF!</v>
      </c>
      <c r="I84" s="35" t="e">
        <f>結果入力表!#REF!</f>
        <v>#REF!</v>
      </c>
      <c r="J84" s="35" t="e">
        <f>結果入力表!#REF!</f>
        <v>#REF!</v>
      </c>
      <c r="K84" s="35" t="e">
        <f>結果入力表!#REF!</f>
        <v>#REF!</v>
      </c>
      <c r="L84" s="35" t="e">
        <f>結果入力表!#REF!</f>
        <v>#REF!</v>
      </c>
      <c r="M84" s="34" t="e">
        <f>結果入力表!#REF!</f>
        <v>#REF!</v>
      </c>
      <c r="N84" s="35" t="e">
        <f>結果入力表!#REF!</f>
        <v>#REF!</v>
      </c>
      <c r="O84" s="35" t="e">
        <f>結果入力表!#REF!</f>
        <v>#REF!</v>
      </c>
      <c r="P84" s="35" t="e">
        <f>結果入力表!#REF!</f>
        <v>#REF!</v>
      </c>
      <c r="Q84" s="35" t="e">
        <f>結果入力表!#REF!</f>
        <v>#REF!</v>
      </c>
      <c r="R84" s="35" t="e">
        <f>結果入力表!#REF!</f>
        <v>#REF!</v>
      </c>
      <c r="S84" s="35" t="e">
        <f>結果入力表!#REF!</f>
        <v>#REF!</v>
      </c>
      <c r="T84" s="35" t="e">
        <f>結果入力表!#REF!</f>
        <v>#REF!</v>
      </c>
      <c r="U84" s="35" t="e">
        <f>結果入力表!#REF!</f>
        <v>#REF!</v>
      </c>
      <c r="V84" s="34" t="e">
        <f>結果入力表!#REF!</f>
        <v>#REF!</v>
      </c>
      <c r="W84" s="35" t="e">
        <f>結果入力表!#REF!</f>
        <v>#REF!</v>
      </c>
      <c r="X84" s="35" t="e">
        <f>結果入力表!#REF!</f>
        <v>#REF!</v>
      </c>
      <c r="Y84" s="36" t="e">
        <f>結果入力表!#REF!</f>
        <v>#REF!</v>
      </c>
      <c r="Z84" s="36" t="e">
        <f>結果入力表!#REF!</f>
        <v>#REF!</v>
      </c>
      <c r="AA84" s="34" t="e">
        <f>結果入力表!#REF!</f>
        <v>#REF!</v>
      </c>
      <c r="AB84" s="35" t="e">
        <f>結果入力表!#REF!</f>
        <v>#REF!</v>
      </c>
      <c r="AC84" s="35" t="e">
        <f>結果入力表!#REF!</f>
        <v>#REF!</v>
      </c>
      <c r="AD84" s="35" t="e">
        <f>結果入力表!#REF!</f>
        <v>#REF!</v>
      </c>
      <c r="AE84" s="35" t="e">
        <f>結果入力表!#REF!</f>
        <v>#REF!</v>
      </c>
      <c r="AF84" s="35" t="e">
        <f>結果入力表!#REF!</f>
        <v>#REF!</v>
      </c>
      <c r="AG84" s="35" t="e">
        <f>結果入力表!#REF!</f>
        <v>#REF!</v>
      </c>
      <c r="AH84" s="35" t="e">
        <f>結果入力表!#REF!</f>
        <v>#REF!</v>
      </c>
      <c r="AI84" s="35" t="e">
        <f>結果入力表!#REF!</f>
        <v>#REF!</v>
      </c>
      <c r="AJ84" s="35" t="e">
        <f>結果入力表!#REF!</f>
        <v>#REF!</v>
      </c>
      <c r="AK84" s="36" t="e">
        <f>結果入力表!#REF!</f>
        <v>#REF!</v>
      </c>
      <c r="AL84" s="34" t="e">
        <f>結果入力表!#REF!</f>
        <v>#REF!</v>
      </c>
      <c r="AM84" s="35" t="e">
        <f>結果入力表!#REF!</f>
        <v>#REF!</v>
      </c>
      <c r="AN84" s="35" t="e">
        <f>結果入力表!#REF!</f>
        <v>#REF!</v>
      </c>
      <c r="AO84" s="35" t="e">
        <f>結果入力表!#REF!</f>
        <v>#REF!</v>
      </c>
      <c r="AP84" s="35" t="e">
        <f>結果入力表!#REF!</f>
        <v>#REF!</v>
      </c>
      <c r="AQ84" s="35" t="e">
        <f>結果入力表!#REF!</f>
        <v>#REF!</v>
      </c>
      <c r="AR84" s="35" t="e">
        <f>結果入力表!#REF!</f>
        <v>#REF!</v>
      </c>
      <c r="AS84" s="37" t="e">
        <f>結果入力表!#REF!</f>
        <v>#REF!</v>
      </c>
      <c r="AT84" s="34" t="e">
        <f>結果入力表!#REF!</f>
        <v>#REF!</v>
      </c>
      <c r="AU84" s="35" t="e">
        <f>結果入力表!#REF!</f>
        <v>#REF!</v>
      </c>
      <c r="AV84" s="35" t="e">
        <f>結果入力表!#REF!</f>
        <v>#REF!</v>
      </c>
      <c r="AW84" s="35" t="e">
        <f>結果入力表!#REF!</f>
        <v>#REF!</v>
      </c>
      <c r="AX84" s="35" t="e">
        <f>結果入力表!#REF!</f>
        <v>#REF!</v>
      </c>
      <c r="AY84" s="35" t="e">
        <f>結果入力表!#REF!</f>
        <v>#REF!</v>
      </c>
      <c r="AZ84" s="35" t="e">
        <f>結果入力表!#REF!</f>
        <v>#REF!</v>
      </c>
      <c r="BA84" s="35" t="e">
        <f>結果入力表!#REF!</f>
        <v>#REF!</v>
      </c>
      <c r="BB84" s="35" t="e">
        <f>結果入力表!#REF!</f>
        <v>#REF!</v>
      </c>
      <c r="BC84" s="35" t="e">
        <f>結果入力表!#REF!</f>
        <v>#REF!</v>
      </c>
      <c r="BD84" s="35" t="e">
        <f>結果入力表!#REF!</f>
        <v>#REF!</v>
      </c>
      <c r="BE84" s="35" t="e">
        <f>結果入力表!#REF!</f>
        <v>#REF!</v>
      </c>
      <c r="BF84" s="35" t="e">
        <f>結果入力表!#REF!</f>
        <v>#REF!</v>
      </c>
      <c r="BG84" s="35" t="e">
        <f>結果入力表!#REF!</f>
        <v>#REF!</v>
      </c>
      <c r="BH84" s="35" t="e">
        <f>結果入力表!#REF!</f>
        <v>#REF!</v>
      </c>
      <c r="BI84" s="37" t="e">
        <f>結果入力表!#REF!</f>
        <v>#REF!</v>
      </c>
      <c r="BJ84" s="35" t="e">
        <f>結果入力表!#REF!</f>
        <v>#REF!</v>
      </c>
      <c r="BK84" s="40" t="e">
        <f>結果入力表!#REF!</f>
        <v>#REF!</v>
      </c>
      <c r="BL84" s="60" t="e">
        <f>結果入力表!#REF!</f>
        <v>#REF!</v>
      </c>
      <c r="BM84" s="41" t="e">
        <f>結果入力表!#REF!</f>
        <v>#REF!</v>
      </c>
      <c r="BN84" s="41" t="e">
        <f>結果入力表!#REF!</f>
        <v>#REF!</v>
      </c>
      <c r="BO84" s="41" t="e">
        <f>結果入力表!#REF!</f>
        <v>#REF!</v>
      </c>
      <c r="BP84" s="42" t="e">
        <f>結果入力表!#REF!</f>
        <v>#REF!</v>
      </c>
      <c r="BQ84" s="40"/>
      <c r="BR84" s="80"/>
      <c r="BT84" s="5" t="e">
        <f t="shared" si="3"/>
        <v>#REF!</v>
      </c>
      <c r="BU84" s="5" t="e">
        <f t="shared" si="2"/>
        <v>#REF!</v>
      </c>
      <c r="BV84" s="5" t="e">
        <f t="shared" si="2"/>
        <v>#REF!</v>
      </c>
      <c r="BW84" s="5" t="e">
        <f t="shared" si="2"/>
        <v>#REF!</v>
      </c>
    </row>
    <row r="85" spans="1:75" ht="17.350000000000001" customHeight="1">
      <c r="A85" s="109" t="e">
        <f>結果入力表!#REF!</f>
        <v>#REF!</v>
      </c>
      <c r="B85" s="33" t="e">
        <f>結果入力表!#REF!</f>
        <v>#REF!</v>
      </c>
      <c r="C85" s="59" t="e">
        <f>結果入力表!#REF!</f>
        <v>#REF!</v>
      </c>
      <c r="D85" s="58" t="e">
        <f>結果入力表!#REF!</f>
        <v>#REF!</v>
      </c>
      <c r="E85" s="35" t="e">
        <f>結果入力表!#REF!</f>
        <v>#REF!</v>
      </c>
      <c r="F85" s="35" t="e">
        <f>結果入力表!#REF!</f>
        <v>#REF!</v>
      </c>
      <c r="G85" s="35" t="e">
        <f>結果入力表!#REF!</f>
        <v>#REF!</v>
      </c>
      <c r="H85" s="35" t="e">
        <f>結果入力表!#REF!</f>
        <v>#REF!</v>
      </c>
      <c r="I85" s="35" t="e">
        <f>結果入力表!#REF!</f>
        <v>#REF!</v>
      </c>
      <c r="J85" s="35" t="e">
        <f>結果入力表!#REF!</f>
        <v>#REF!</v>
      </c>
      <c r="K85" s="35" t="e">
        <f>結果入力表!#REF!</f>
        <v>#REF!</v>
      </c>
      <c r="L85" s="35" t="e">
        <f>結果入力表!#REF!</f>
        <v>#REF!</v>
      </c>
      <c r="M85" s="34" t="e">
        <f>結果入力表!#REF!</f>
        <v>#REF!</v>
      </c>
      <c r="N85" s="35" t="e">
        <f>結果入力表!#REF!</f>
        <v>#REF!</v>
      </c>
      <c r="O85" s="35" t="e">
        <f>結果入力表!#REF!</f>
        <v>#REF!</v>
      </c>
      <c r="P85" s="35" t="e">
        <f>結果入力表!#REF!</f>
        <v>#REF!</v>
      </c>
      <c r="Q85" s="35" t="e">
        <f>結果入力表!#REF!</f>
        <v>#REF!</v>
      </c>
      <c r="R85" s="35" t="e">
        <f>結果入力表!#REF!</f>
        <v>#REF!</v>
      </c>
      <c r="S85" s="35" t="e">
        <f>結果入力表!#REF!</f>
        <v>#REF!</v>
      </c>
      <c r="T85" s="35" t="e">
        <f>結果入力表!#REF!</f>
        <v>#REF!</v>
      </c>
      <c r="U85" s="35" t="e">
        <f>結果入力表!#REF!</f>
        <v>#REF!</v>
      </c>
      <c r="V85" s="34" t="e">
        <f>結果入力表!#REF!</f>
        <v>#REF!</v>
      </c>
      <c r="W85" s="35" t="e">
        <f>結果入力表!#REF!</f>
        <v>#REF!</v>
      </c>
      <c r="X85" s="35" t="e">
        <f>結果入力表!#REF!</f>
        <v>#REF!</v>
      </c>
      <c r="Y85" s="36" t="e">
        <f>結果入力表!#REF!</f>
        <v>#REF!</v>
      </c>
      <c r="Z85" s="36" t="e">
        <f>結果入力表!#REF!</f>
        <v>#REF!</v>
      </c>
      <c r="AA85" s="34" t="e">
        <f>結果入力表!#REF!</f>
        <v>#REF!</v>
      </c>
      <c r="AB85" s="35" t="e">
        <f>結果入力表!#REF!</f>
        <v>#REF!</v>
      </c>
      <c r="AC85" s="35" t="e">
        <f>結果入力表!#REF!</f>
        <v>#REF!</v>
      </c>
      <c r="AD85" s="35" t="e">
        <f>結果入力表!#REF!</f>
        <v>#REF!</v>
      </c>
      <c r="AE85" s="35" t="e">
        <f>結果入力表!#REF!</f>
        <v>#REF!</v>
      </c>
      <c r="AF85" s="35" t="e">
        <f>結果入力表!#REF!</f>
        <v>#REF!</v>
      </c>
      <c r="AG85" s="35" t="e">
        <f>結果入力表!#REF!</f>
        <v>#REF!</v>
      </c>
      <c r="AH85" s="35" t="e">
        <f>結果入力表!#REF!</f>
        <v>#REF!</v>
      </c>
      <c r="AI85" s="35" t="e">
        <f>結果入力表!#REF!</f>
        <v>#REF!</v>
      </c>
      <c r="AJ85" s="35" t="e">
        <f>結果入力表!#REF!</f>
        <v>#REF!</v>
      </c>
      <c r="AK85" s="36" t="e">
        <f>結果入力表!#REF!</f>
        <v>#REF!</v>
      </c>
      <c r="AL85" s="34" t="e">
        <f>結果入力表!#REF!</f>
        <v>#REF!</v>
      </c>
      <c r="AM85" s="35" t="e">
        <f>結果入力表!#REF!</f>
        <v>#REF!</v>
      </c>
      <c r="AN85" s="35" t="e">
        <f>結果入力表!#REF!</f>
        <v>#REF!</v>
      </c>
      <c r="AO85" s="35" t="e">
        <f>結果入力表!#REF!</f>
        <v>#REF!</v>
      </c>
      <c r="AP85" s="35" t="e">
        <f>結果入力表!#REF!</f>
        <v>#REF!</v>
      </c>
      <c r="AQ85" s="35" t="e">
        <f>結果入力表!#REF!</f>
        <v>#REF!</v>
      </c>
      <c r="AR85" s="35" t="e">
        <f>結果入力表!#REF!</f>
        <v>#REF!</v>
      </c>
      <c r="AS85" s="37" t="e">
        <f>結果入力表!#REF!</f>
        <v>#REF!</v>
      </c>
      <c r="AT85" s="34" t="e">
        <f>結果入力表!#REF!</f>
        <v>#REF!</v>
      </c>
      <c r="AU85" s="35" t="e">
        <f>結果入力表!#REF!</f>
        <v>#REF!</v>
      </c>
      <c r="AV85" s="35" t="e">
        <f>結果入力表!#REF!</f>
        <v>#REF!</v>
      </c>
      <c r="AW85" s="35" t="e">
        <f>結果入力表!#REF!</f>
        <v>#REF!</v>
      </c>
      <c r="AX85" s="35" t="e">
        <f>結果入力表!#REF!</f>
        <v>#REF!</v>
      </c>
      <c r="AY85" s="35" t="e">
        <f>結果入力表!#REF!</f>
        <v>#REF!</v>
      </c>
      <c r="AZ85" s="35" t="e">
        <f>結果入力表!#REF!</f>
        <v>#REF!</v>
      </c>
      <c r="BA85" s="35" t="e">
        <f>結果入力表!#REF!</f>
        <v>#REF!</v>
      </c>
      <c r="BB85" s="35" t="e">
        <f>結果入力表!#REF!</f>
        <v>#REF!</v>
      </c>
      <c r="BC85" s="35" t="e">
        <f>結果入力表!#REF!</f>
        <v>#REF!</v>
      </c>
      <c r="BD85" s="35" t="e">
        <f>結果入力表!#REF!</f>
        <v>#REF!</v>
      </c>
      <c r="BE85" s="35" t="e">
        <f>結果入力表!#REF!</f>
        <v>#REF!</v>
      </c>
      <c r="BF85" s="35" t="e">
        <f>結果入力表!#REF!</f>
        <v>#REF!</v>
      </c>
      <c r="BG85" s="35" t="e">
        <f>結果入力表!#REF!</f>
        <v>#REF!</v>
      </c>
      <c r="BH85" s="35" t="e">
        <f>結果入力表!#REF!</f>
        <v>#REF!</v>
      </c>
      <c r="BI85" s="37" t="e">
        <f>結果入力表!#REF!</f>
        <v>#REF!</v>
      </c>
      <c r="BJ85" s="35" t="e">
        <f>結果入力表!#REF!</f>
        <v>#REF!</v>
      </c>
      <c r="BK85" s="40" t="e">
        <f>結果入力表!#REF!</f>
        <v>#REF!</v>
      </c>
      <c r="BL85" s="60" t="e">
        <f>結果入力表!#REF!</f>
        <v>#REF!</v>
      </c>
      <c r="BM85" s="41" t="e">
        <f>結果入力表!#REF!</f>
        <v>#REF!</v>
      </c>
      <c r="BN85" s="41" t="e">
        <f>結果入力表!#REF!</f>
        <v>#REF!</v>
      </c>
      <c r="BO85" s="41" t="e">
        <f>結果入力表!#REF!</f>
        <v>#REF!</v>
      </c>
      <c r="BP85" s="42" t="e">
        <f>結果入力表!#REF!</f>
        <v>#REF!</v>
      </c>
      <c r="BQ85" s="40"/>
      <c r="BR85" s="80"/>
      <c r="BT85" s="5" t="e">
        <f t="shared" si="3"/>
        <v>#REF!</v>
      </c>
      <c r="BU85" s="5" t="e">
        <f t="shared" si="2"/>
        <v>#REF!</v>
      </c>
      <c r="BV85" s="5" t="e">
        <f t="shared" si="2"/>
        <v>#REF!</v>
      </c>
      <c r="BW85" s="5" t="e">
        <f t="shared" si="2"/>
        <v>#REF!</v>
      </c>
    </row>
    <row r="86" spans="1:75" ht="17.350000000000001" customHeight="1">
      <c r="A86" s="109" t="e">
        <f>結果入力表!#REF!</f>
        <v>#REF!</v>
      </c>
      <c r="B86" s="33" t="e">
        <f>結果入力表!#REF!</f>
        <v>#REF!</v>
      </c>
      <c r="C86" s="43" t="e">
        <f>結果入力表!#REF!</f>
        <v>#REF!</v>
      </c>
      <c r="D86" s="58" t="e">
        <f>結果入力表!#REF!</f>
        <v>#REF!</v>
      </c>
      <c r="E86" s="35" t="e">
        <f>結果入力表!#REF!</f>
        <v>#REF!</v>
      </c>
      <c r="F86" s="35" t="e">
        <f>結果入力表!#REF!</f>
        <v>#REF!</v>
      </c>
      <c r="G86" s="35" t="e">
        <f>結果入力表!#REF!</f>
        <v>#REF!</v>
      </c>
      <c r="H86" s="35" t="e">
        <f>結果入力表!#REF!</f>
        <v>#REF!</v>
      </c>
      <c r="I86" s="35" t="e">
        <f>結果入力表!#REF!</f>
        <v>#REF!</v>
      </c>
      <c r="J86" s="35" t="e">
        <f>結果入力表!#REF!</f>
        <v>#REF!</v>
      </c>
      <c r="K86" s="35" t="e">
        <f>結果入力表!#REF!</f>
        <v>#REF!</v>
      </c>
      <c r="L86" s="35" t="e">
        <f>結果入力表!#REF!</f>
        <v>#REF!</v>
      </c>
      <c r="M86" s="34" t="e">
        <f>結果入力表!#REF!</f>
        <v>#REF!</v>
      </c>
      <c r="N86" s="35" t="e">
        <f>結果入力表!#REF!</f>
        <v>#REF!</v>
      </c>
      <c r="O86" s="35" t="e">
        <f>結果入力表!#REF!</f>
        <v>#REF!</v>
      </c>
      <c r="P86" s="35" t="e">
        <f>結果入力表!#REF!</f>
        <v>#REF!</v>
      </c>
      <c r="Q86" s="35" t="e">
        <f>結果入力表!#REF!</f>
        <v>#REF!</v>
      </c>
      <c r="R86" s="35" t="e">
        <f>結果入力表!#REF!</f>
        <v>#REF!</v>
      </c>
      <c r="S86" s="35" t="e">
        <f>結果入力表!#REF!</f>
        <v>#REF!</v>
      </c>
      <c r="T86" s="35" t="e">
        <f>結果入力表!#REF!</f>
        <v>#REF!</v>
      </c>
      <c r="U86" s="35" t="e">
        <f>結果入力表!#REF!</f>
        <v>#REF!</v>
      </c>
      <c r="V86" s="34" t="e">
        <f>結果入力表!#REF!</f>
        <v>#REF!</v>
      </c>
      <c r="W86" s="35" t="e">
        <f>結果入力表!#REF!</f>
        <v>#REF!</v>
      </c>
      <c r="X86" s="35" t="e">
        <f>結果入力表!#REF!</f>
        <v>#REF!</v>
      </c>
      <c r="Y86" s="36" t="e">
        <f>結果入力表!#REF!</f>
        <v>#REF!</v>
      </c>
      <c r="Z86" s="36" t="e">
        <f>結果入力表!#REF!</f>
        <v>#REF!</v>
      </c>
      <c r="AA86" s="34" t="e">
        <f>結果入力表!#REF!</f>
        <v>#REF!</v>
      </c>
      <c r="AB86" s="35" t="e">
        <f>結果入力表!#REF!</f>
        <v>#REF!</v>
      </c>
      <c r="AC86" s="35" t="e">
        <f>結果入力表!#REF!</f>
        <v>#REF!</v>
      </c>
      <c r="AD86" s="35" t="e">
        <f>結果入力表!#REF!</f>
        <v>#REF!</v>
      </c>
      <c r="AE86" s="35" t="e">
        <f>結果入力表!#REF!</f>
        <v>#REF!</v>
      </c>
      <c r="AF86" s="35" t="e">
        <f>結果入力表!#REF!</f>
        <v>#REF!</v>
      </c>
      <c r="AG86" s="35" t="e">
        <f>結果入力表!#REF!</f>
        <v>#REF!</v>
      </c>
      <c r="AH86" s="35" t="e">
        <f>結果入力表!#REF!</f>
        <v>#REF!</v>
      </c>
      <c r="AI86" s="35" t="e">
        <f>結果入力表!#REF!</f>
        <v>#REF!</v>
      </c>
      <c r="AJ86" s="35" t="e">
        <f>結果入力表!#REF!</f>
        <v>#REF!</v>
      </c>
      <c r="AK86" s="36" t="e">
        <f>結果入力表!#REF!</f>
        <v>#REF!</v>
      </c>
      <c r="AL86" s="34" t="e">
        <f>結果入力表!#REF!</f>
        <v>#REF!</v>
      </c>
      <c r="AM86" s="35" t="e">
        <f>結果入力表!#REF!</f>
        <v>#REF!</v>
      </c>
      <c r="AN86" s="35" t="e">
        <f>結果入力表!#REF!</f>
        <v>#REF!</v>
      </c>
      <c r="AO86" s="35" t="e">
        <f>結果入力表!#REF!</f>
        <v>#REF!</v>
      </c>
      <c r="AP86" s="35" t="e">
        <f>結果入力表!#REF!</f>
        <v>#REF!</v>
      </c>
      <c r="AQ86" s="35" t="e">
        <f>結果入力表!#REF!</f>
        <v>#REF!</v>
      </c>
      <c r="AR86" s="35" t="e">
        <f>結果入力表!#REF!</f>
        <v>#REF!</v>
      </c>
      <c r="AS86" s="37" t="e">
        <f>結果入力表!#REF!</f>
        <v>#REF!</v>
      </c>
      <c r="AT86" s="34" t="e">
        <f>結果入力表!#REF!</f>
        <v>#REF!</v>
      </c>
      <c r="AU86" s="35" t="e">
        <f>結果入力表!#REF!</f>
        <v>#REF!</v>
      </c>
      <c r="AV86" s="35" t="e">
        <f>結果入力表!#REF!</f>
        <v>#REF!</v>
      </c>
      <c r="AW86" s="35" t="e">
        <f>結果入力表!#REF!</f>
        <v>#REF!</v>
      </c>
      <c r="AX86" s="35" t="e">
        <f>結果入力表!#REF!</f>
        <v>#REF!</v>
      </c>
      <c r="AY86" s="35" t="e">
        <f>結果入力表!#REF!</f>
        <v>#REF!</v>
      </c>
      <c r="AZ86" s="35" t="e">
        <f>結果入力表!#REF!</f>
        <v>#REF!</v>
      </c>
      <c r="BA86" s="35" t="e">
        <f>結果入力表!#REF!</f>
        <v>#REF!</v>
      </c>
      <c r="BB86" s="35" t="e">
        <f>結果入力表!#REF!</f>
        <v>#REF!</v>
      </c>
      <c r="BC86" s="35" t="e">
        <f>結果入力表!#REF!</f>
        <v>#REF!</v>
      </c>
      <c r="BD86" s="35" t="e">
        <f>結果入力表!#REF!</f>
        <v>#REF!</v>
      </c>
      <c r="BE86" s="35" t="e">
        <f>結果入力表!#REF!</f>
        <v>#REF!</v>
      </c>
      <c r="BF86" s="35" t="e">
        <f>結果入力表!#REF!</f>
        <v>#REF!</v>
      </c>
      <c r="BG86" s="35" t="e">
        <f>結果入力表!#REF!</f>
        <v>#REF!</v>
      </c>
      <c r="BH86" s="35" t="e">
        <f>結果入力表!#REF!</f>
        <v>#REF!</v>
      </c>
      <c r="BI86" s="37" t="e">
        <f>結果入力表!#REF!</f>
        <v>#REF!</v>
      </c>
      <c r="BJ86" s="35" t="e">
        <f>結果入力表!#REF!</f>
        <v>#REF!</v>
      </c>
      <c r="BK86" s="40" t="e">
        <f>結果入力表!#REF!</f>
        <v>#REF!</v>
      </c>
      <c r="BL86" s="60" t="e">
        <f>結果入力表!#REF!</f>
        <v>#REF!</v>
      </c>
      <c r="BM86" s="41" t="e">
        <f>結果入力表!#REF!</f>
        <v>#REF!</v>
      </c>
      <c r="BN86" s="41" t="e">
        <f>結果入力表!#REF!</f>
        <v>#REF!</v>
      </c>
      <c r="BO86" s="41" t="e">
        <f>結果入力表!#REF!</f>
        <v>#REF!</v>
      </c>
      <c r="BP86" s="42" t="e">
        <f>結果入力表!#REF!</f>
        <v>#REF!</v>
      </c>
      <c r="BQ86" s="40"/>
      <c r="BR86" s="80"/>
      <c r="BT86" s="5" t="e">
        <f t="shared" si="3"/>
        <v>#REF!</v>
      </c>
      <c r="BU86" s="5" t="e">
        <f t="shared" si="2"/>
        <v>#REF!</v>
      </c>
      <c r="BV86" s="5" t="e">
        <f t="shared" si="2"/>
        <v>#REF!</v>
      </c>
      <c r="BW86" s="5" t="e">
        <f t="shared" si="2"/>
        <v>#REF!</v>
      </c>
    </row>
    <row r="87" spans="1:75" ht="17.350000000000001" customHeight="1">
      <c r="A87" s="109" t="e">
        <f>結果入力表!#REF!</f>
        <v>#REF!</v>
      </c>
      <c r="B87" s="33" t="e">
        <f>結果入力表!#REF!</f>
        <v>#REF!</v>
      </c>
      <c r="C87" s="59" t="e">
        <f>結果入力表!#REF!</f>
        <v>#REF!</v>
      </c>
      <c r="D87" s="58" t="e">
        <f>結果入力表!#REF!</f>
        <v>#REF!</v>
      </c>
      <c r="E87" s="35" t="e">
        <f>結果入力表!#REF!</f>
        <v>#REF!</v>
      </c>
      <c r="F87" s="35" t="e">
        <f>結果入力表!#REF!</f>
        <v>#REF!</v>
      </c>
      <c r="G87" s="35" t="e">
        <f>結果入力表!#REF!</f>
        <v>#REF!</v>
      </c>
      <c r="H87" s="35" t="e">
        <f>結果入力表!#REF!</f>
        <v>#REF!</v>
      </c>
      <c r="I87" s="35" t="e">
        <f>結果入力表!#REF!</f>
        <v>#REF!</v>
      </c>
      <c r="J87" s="35" t="e">
        <f>結果入力表!#REF!</f>
        <v>#REF!</v>
      </c>
      <c r="K87" s="35" t="e">
        <f>結果入力表!#REF!</f>
        <v>#REF!</v>
      </c>
      <c r="L87" s="35" t="e">
        <f>結果入力表!#REF!</f>
        <v>#REF!</v>
      </c>
      <c r="M87" s="34" t="e">
        <f>結果入力表!#REF!</f>
        <v>#REF!</v>
      </c>
      <c r="N87" s="35" t="e">
        <f>結果入力表!#REF!</f>
        <v>#REF!</v>
      </c>
      <c r="O87" s="35" t="e">
        <f>結果入力表!#REF!</f>
        <v>#REF!</v>
      </c>
      <c r="P87" s="35" t="e">
        <f>結果入力表!#REF!</f>
        <v>#REF!</v>
      </c>
      <c r="Q87" s="35" t="e">
        <f>結果入力表!#REF!</f>
        <v>#REF!</v>
      </c>
      <c r="R87" s="35" t="e">
        <f>結果入力表!#REF!</f>
        <v>#REF!</v>
      </c>
      <c r="S87" s="35" t="e">
        <f>結果入力表!#REF!</f>
        <v>#REF!</v>
      </c>
      <c r="T87" s="35" t="e">
        <f>結果入力表!#REF!</f>
        <v>#REF!</v>
      </c>
      <c r="U87" s="35" t="e">
        <f>結果入力表!#REF!</f>
        <v>#REF!</v>
      </c>
      <c r="V87" s="34" t="e">
        <f>結果入力表!#REF!</f>
        <v>#REF!</v>
      </c>
      <c r="W87" s="35" t="e">
        <f>結果入力表!#REF!</f>
        <v>#REF!</v>
      </c>
      <c r="X87" s="35" t="e">
        <f>結果入力表!#REF!</f>
        <v>#REF!</v>
      </c>
      <c r="Y87" s="36" t="e">
        <f>結果入力表!#REF!</f>
        <v>#REF!</v>
      </c>
      <c r="Z87" s="36" t="e">
        <f>結果入力表!#REF!</f>
        <v>#REF!</v>
      </c>
      <c r="AA87" s="34" t="e">
        <f>結果入力表!#REF!</f>
        <v>#REF!</v>
      </c>
      <c r="AB87" s="35" t="e">
        <f>結果入力表!#REF!</f>
        <v>#REF!</v>
      </c>
      <c r="AC87" s="35" t="e">
        <f>結果入力表!#REF!</f>
        <v>#REF!</v>
      </c>
      <c r="AD87" s="35" t="e">
        <f>結果入力表!#REF!</f>
        <v>#REF!</v>
      </c>
      <c r="AE87" s="35" t="e">
        <f>結果入力表!#REF!</f>
        <v>#REF!</v>
      </c>
      <c r="AF87" s="35" t="e">
        <f>結果入力表!#REF!</f>
        <v>#REF!</v>
      </c>
      <c r="AG87" s="35" t="e">
        <f>結果入力表!#REF!</f>
        <v>#REF!</v>
      </c>
      <c r="AH87" s="35" t="e">
        <f>結果入力表!#REF!</f>
        <v>#REF!</v>
      </c>
      <c r="AI87" s="35" t="e">
        <f>結果入力表!#REF!</f>
        <v>#REF!</v>
      </c>
      <c r="AJ87" s="35" t="e">
        <f>結果入力表!#REF!</f>
        <v>#REF!</v>
      </c>
      <c r="AK87" s="36" t="e">
        <f>結果入力表!#REF!</f>
        <v>#REF!</v>
      </c>
      <c r="AL87" s="34" t="e">
        <f>結果入力表!#REF!</f>
        <v>#REF!</v>
      </c>
      <c r="AM87" s="35" t="e">
        <f>結果入力表!#REF!</f>
        <v>#REF!</v>
      </c>
      <c r="AN87" s="35" t="e">
        <f>結果入力表!#REF!</f>
        <v>#REF!</v>
      </c>
      <c r="AO87" s="35" t="e">
        <f>結果入力表!#REF!</f>
        <v>#REF!</v>
      </c>
      <c r="AP87" s="35" t="e">
        <f>結果入力表!#REF!</f>
        <v>#REF!</v>
      </c>
      <c r="AQ87" s="35" t="e">
        <f>結果入力表!#REF!</f>
        <v>#REF!</v>
      </c>
      <c r="AR87" s="35" t="e">
        <f>結果入力表!#REF!</f>
        <v>#REF!</v>
      </c>
      <c r="AS87" s="37" t="e">
        <f>結果入力表!#REF!</f>
        <v>#REF!</v>
      </c>
      <c r="AT87" s="34" t="e">
        <f>結果入力表!#REF!</f>
        <v>#REF!</v>
      </c>
      <c r="AU87" s="35" t="e">
        <f>結果入力表!#REF!</f>
        <v>#REF!</v>
      </c>
      <c r="AV87" s="35" t="e">
        <f>結果入力表!#REF!</f>
        <v>#REF!</v>
      </c>
      <c r="AW87" s="35" t="e">
        <f>結果入力表!#REF!</f>
        <v>#REF!</v>
      </c>
      <c r="AX87" s="35" t="e">
        <f>結果入力表!#REF!</f>
        <v>#REF!</v>
      </c>
      <c r="AY87" s="35" t="e">
        <f>結果入力表!#REF!</f>
        <v>#REF!</v>
      </c>
      <c r="AZ87" s="35" t="e">
        <f>結果入力表!#REF!</f>
        <v>#REF!</v>
      </c>
      <c r="BA87" s="35" t="e">
        <f>結果入力表!#REF!</f>
        <v>#REF!</v>
      </c>
      <c r="BB87" s="35" t="e">
        <f>結果入力表!#REF!</f>
        <v>#REF!</v>
      </c>
      <c r="BC87" s="35" t="e">
        <f>結果入力表!#REF!</f>
        <v>#REF!</v>
      </c>
      <c r="BD87" s="35" t="e">
        <f>結果入力表!#REF!</f>
        <v>#REF!</v>
      </c>
      <c r="BE87" s="35" t="e">
        <f>結果入力表!#REF!</f>
        <v>#REF!</v>
      </c>
      <c r="BF87" s="35" t="e">
        <f>結果入力表!#REF!</f>
        <v>#REF!</v>
      </c>
      <c r="BG87" s="35" t="e">
        <f>結果入力表!#REF!</f>
        <v>#REF!</v>
      </c>
      <c r="BH87" s="35" t="e">
        <f>結果入力表!#REF!</f>
        <v>#REF!</v>
      </c>
      <c r="BI87" s="37" t="e">
        <f>結果入力表!#REF!</f>
        <v>#REF!</v>
      </c>
      <c r="BJ87" s="35" t="e">
        <f>結果入力表!#REF!</f>
        <v>#REF!</v>
      </c>
      <c r="BK87" s="40" t="e">
        <f>結果入力表!#REF!</f>
        <v>#REF!</v>
      </c>
      <c r="BL87" s="60" t="e">
        <f>結果入力表!#REF!</f>
        <v>#REF!</v>
      </c>
      <c r="BM87" s="41" t="e">
        <f>結果入力表!#REF!</f>
        <v>#REF!</v>
      </c>
      <c r="BN87" s="41" t="e">
        <f>結果入力表!#REF!</f>
        <v>#REF!</v>
      </c>
      <c r="BO87" s="41" t="e">
        <f>結果入力表!#REF!</f>
        <v>#REF!</v>
      </c>
      <c r="BP87" s="42" t="e">
        <f>結果入力表!#REF!</f>
        <v>#REF!</v>
      </c>
      <c r="BQ87" s="40"/>
      <c r="BR87" s="80"/>
      <c r="BT87" s="5" t="e">
        <f t="shared" si="3"/>
        <v>#REF!</v>
      </c>
      <c r="BU87" s="5" t="e">
        <f t="shared" si="2"/>
        <v>#REF!</v>
      </c>
      <c r="BV87" s="5" t="e">
        <f t="shared" si="2"/>
        <v>#REF!</v>
      </c>
      <c r="BW87" s="5" t="e">
        <f t="shared" si="2"/>
        <v>#REF!</v>
      </c>
    </row>
    <row r="88" spans="1:75" ht="17.350000000000001" customHeight="1">
      <c r="A88" s="109" t="e">
        <f>結果入力表!#REF!</f>
        <v>#REF!</v>
      </c>
      <c r="B88" s="33" t="e">
        <f>結果入力表!#REF!</f>
        <v>#REF!</v>
      </c>
      <c r="C88" s="59" t="e">
        <f>結果入力表!#REF!</f>
        <v>#REF!</v>
      </c>
      <c r="D88" s="58" t="e">
        <f>結果入力表!#REF!</f>
        <v>#REF!</v>
      </c>
      <c r="E88" s="35" t="e">
        <f>結果入力表!#REF!</f>
        <v>#REF!</v>
      </c>
      <c r="F88" s="35" t="e">
        <f>結果入力表!#REF!</f>
        <v>#REF!</v>
      </c>
      <c r="G88" s="35" t="e">
        <f>結果入力表!#REF!</f>
        <v>#REF!</v>
      </c>
      <c r="H88" s="35" t="e">
        <f>結果入力表!#REF!</f>
        <v>#REF!</v>
      </c>
      <c r="I88" s="35" t="e">
        <f>結果入力表!#REF!</f>
        <v>#REF!</v>
      </c>
      <c r="J88" s="35" t="e">
        <f>結果入力表!#REF!</f>
        <v>#REF!</v>
      </c>
      <c r="K88" s="35" t="e">
        <f>結果入力表!#REF!</f>
        <v>#REF!</v>
      </c>
      <c r="L88" s="35" t="e">
        <f>結果入力表!#REF!</f>
        <v>#REF!</v>
      </c>
      <c r="M88" s="34" t="e">
        <f>結果入力表!#REF!</f>
        <v>#REF!</v>
      </c>
      <c r="N88" s="35" t="e">
        <f>結果入力表!#REF!</f>
        <v>#REF!</v>
      </c>
      <c r="O88" s="35" t="e">
        <f>結果入力表!#REF!</f>
        <v>#REF!</v>
      </c>
      <c r="P88" s="35" t="e">
        <f>結果入力表!#REF!</f>
        <v>#REF!</v>
      </c>
      <c r="Q88" s="35" t="e">
        <f>結果入力表!#REF!</f>
        <v>#REF!</v>
      </c>
      <c r="R88" s="35" t="e">
        <f>結果入力表!#REF!</f>
        <v>#REF!</v>
      </c>
      <c r="S88" s="35" t="e">
        <f>結果入力表!#REF!</f>
        <v>#REF!</v>
      </c>
      <c r="T88" s="35" t="e">
        <f>結果入力表!#REF!</f>
        <v>#REF!</v>
      </c>
      <c r="U88" s="35" t="e">
        <f>結果入力表!#REF!</f>
        <v>#REF!</v>
      </c>
      <c r="V88" s="34" t="e">
        <f>結果入力表!#REF!</f>
        <v>#REF!</v>
      </c>
      <c r="W88" s="35" t="e">
        <f>結果入力表!#REF!</f>
        <v>#REF!</v>
      </c>
      <c r="X88" s="35" t="e">
        <f>結果入力表!#REF!</f>
        <v>#REF!</v>
      </c>
      <c r="Y88" s="36" t="e">
        <f>結果入力表!#REF!</f>
        <v>#REF!</v>
      </c>
      <c r="Z88" s="36" t="e">
        <f>結果入力表!#REF!</f>
        <v>#REF!</v>
      </c>
      <c r="AA88" s="34" t="e">
        <f>結果入力表!#REF!</f>
        <v>#REF!</v>
      </c>
      <c r="AB88" s="35" t="e">
        <f>結果入力表!#REF!</f>
        <v>#REF!</v>
      </c>
      <c r="AC88" s="35" t="e">
        <f>結果入力表!#REF!</f>
        <v>#REF!</v>
      </c>
      <c r="AD88" s="35" t="e">
        <f>結果入力表!#REF!</f>
        <v>#REF!</v>
      </c>
      <c r="AE88" s="35" t="e">
        <f>結果入力表!#REF!</f>
        <v>#REF!</v>
      </c>
      <c r="AF88" s="35" t="e">
        <f>結果入力表!#REF!</f>
        <v>#REF!</v>
      </c>
      <c r="AG88" s="35" t="e">
        <f>結果入力表!#REF!</f>
        <v>#REF!</v>
      </c>
      <c r="AH88" s="35" t="e">
        <f>結果入力表!#REF!</f>
        <v>#REF!</v>
      </c>
      <c r="AI88" s="35" t="e">
        <f>結果入力表!#REF!</f>
        <v>#REF!</v>
      </c>
      <c r="AJ88" s="35" t="e">
        <f>結果入力表!#REF!</f>
        <v>#REF!</v>
      </c>
      <c r="AK88" s="36" t="e">
        <f>結果入力表!#REF!</f>
        <v>#REF!</v>
      </c>
      <c r="AL88" s="34" t="e">
        <f>結果入力表!#REF!</f>
        <v>#REF!</v>
      </c>
      <c r="AM88" s="35" t="e">
        <f>結果入力表!#REF!</f>
        <v>#REF!</v>
      </c>
      <c r="AN88" s="35" t="e">
        <f>結果入力表!#REF!</f>
        <v>#REF!</v>
      </c>
      <c r="AO88" s="35" t="e">
        <f>結果入力表!#REF!</f>
        <v>#REF!</v>
      </c>
      <c r="AP88" s="35" t="e">
        <f>結果入力表!#REF!</f>
        <v>#REF!</v>
      </c>
      <c r="AQ88" s="35" t="e">
        <f>結果入力表!#REF!</f>
        <v>#REF!</v>
      </c>
      <c r="AR88" s="35" t="e">
        <f>結果入力表!#REF!</f>
        <v>#REF!</v>
      </c>
      <c r="AS88" s="37" t="e">
        <f>結果入力表!#REF!</f>
        <v>#REF!</v>
      </c>
      <c r="AT88" s="34" t="e">
        <f>結果入力表!#REF!</f>
        <v>#REF!</v>
      </c>
      <c r="AU88" s="35" t="e">
        <f>結果入力表!#REF!</f>
        <v>#REF!</v>
      </c>
      <c r="AV88" s="35" t="e">
        <f>結果入力表!#REF!</f>
        <v>#REF!</v>
      </c>
      <c r="AW88" s="35" t="e">
        <f>結果入力表!#REF!</f>
        <v>#REF!</v>
      </c>
      <c r="AX88" s="35" t="e">
        <f>結果入力表!#REF!</f>
        <v>#REF!</v>
      </c>
      <c r="AY88" s="35" t="e">
        <f>結果入力表!#REF!</f>
        <v>#REF!</v>
      </c>
      <c r="AZ88" s="35" t="e">
        <f>結果入力表!#REF!</f>
        <v>#REF!</v>
      </c>
      <c r="BA88" s="35" t="e">
        <f>結果入力表!#REF!</f>
        <v>#REF!</v>
      </c>
      <c r="BB88" s="35" t="e">
        <f>結果入力表!#REF!</f>
        <v>#REF!</v>
      </c>
      <c r="BC88" s="35" t="e">
        <f>結果入力表!#REF!</f>
        <v>#REF!</v>
      </c>
      <c r="BD88" s="35" t="e">
        <f>結果入力表!#REF!</f>
        <v>#REF!</v>
      </c>
      <c r="BE88" s="35" t="e">
        <f>結果入力表!#REF!</f>
        <v>#REF!</v>
      </c>
      <c r="BF88" s="35" t="e">
        <f>結果入力表!#REF!</f>
        <v>#REF!</v>
      </c>
      <c r="BG88" s="35" t="e">
        <f>結果入力表!#REF!</f>
        <v>#REF!</v>
      </c>
      <c r="BH88" s="35" t="e">
        <f>結果入力表!#REF!</f>
        <v>#REF!</v>
      </c>
      <c r="BI88" s="37" t="e">
        <f>結果入力表!#REF!</f>
        <v>#REF!</v>
      </c>
      <c r="BJ88" s="35" t="e">
        <f>結果入力表!#REF!</f>
        <v>#REF!</v>
      </c>
      <c r="BK88" s="40" t="e">
        <f>結果入力表!#REF!</f>
        <v>#REF!</v>
      </c>
      <c r="BL88" s="60" t="e">
        <f>結果入力表!#REF!</f>
        <v>#REF!</v>
      </c>
      <c r="BM88" s="41" t="e">
        <f>結果入力表!#REF!</f>
        <v>#REF!</v>
      </c>
      <c r="BN88" s="41" t="e">
        <f>結果入力表!#REF!</f>
        <v>#REF!</v>
      </c>
      <c r="BO88" s="41" t="e">
        <f>結果入力表!#REF!</f>
        <v>#REF!</v>
      </c>
      <c r="BP88" s="42" t="e">
        <f>結果入力表!#REF!</f>
        <v>#REF!</v>
      </c>
      <c r="BQ88" s="40"/>
      <c r="BR88" s="80"/>
      <c r="BT88" s="5" t="e">
        <f t="shared" si="3"/>
        <v>#REF!</v>
      </c>
      <c r="BU88" s="5" t="e">
        <f t="shared" si="2"/>
        <v>#REF!</v>
      </c>
      <c r="BV88" s="5" t="e">
        <f t="shared" si="2"/>
        <v>#REF!</v>
      </c>
      <c r="BW88" s="5" t="e">
        <f t="shared" si="2"/>
        <v>#REF!</v>
      </c>
    </row>
    <row r="89" spans="1:75" ht="17.350000000000001" customHeight="1">
      <c r="A89" s="109" t="e">
        <f>結果入力表!#REF!</f>
        <v>#REF!</v>
      </c>
      <c r="B89" s="33" t="e">
        <f>結果入力表!#REF!</f>
        <v>#REF!</v>
      </c>
      <c r="C89" s="59" t="e">
        <f>結果入力表!#REF!</f>
        <v>#REF!</v>
      </c>
      <c r="D89" s="58" t="e">
        <f>結果入力表!#REF!</f>
        <v>#REF!</v>
      </c>
      <c r="E89" s="35" t="e">
        <f>結果入力表!#REF!</f>
        <v>#REF!</v>
      </c>
      <c r="F89" s="35" t="e">
        <f>結果入力表!#REF!</f>
        <v>#REF!</v>
      </c>
      <c r="G89" s="35" t="e">
        <f>結果入力表!#REF!</f>
        <v>#REF!</v>
      </c>
      <c r="H89" s="35" t="e">
        <f>結果入力表!#REF!</f>
        <v>#REF!</v>
      </c>
      <c r="I89" s="35" t="e">
        <f>結果入力表!#REF!</f>
        <v>#REF!</v>
      </c>
      <c r="J89" s="35" t="e">
        <f>結果入力表!#REF!</f>
        <v>#REF!</v>
      </c>
      <c r="K89" s="35" t="e">
        <f>結果入力表!#REF!</f>
        <v>#REF!</v>
      </c>
      <c r="L89" s="35" t="e">
        <f>結果入力表!#REF!</f>
        <v>#REF!</v>
      </c>
      <c r="M89" s="34" t="e">
        <f>結果入力表!#REF!</f>
        <v>#REF!</v>
      </c>
      <c r="N89" s="35" t="e">
        <f>結果入力表!#REF!</f>
        <v>#REF!</v>
      </c>
      <c r="O89" s="35" t="e">
        <f>結果入力表!#REF!</f>
        <v>#REF!</v>
      </c>
      <c r="P89" s="35" t="e">
        <f>結果入力表!#REF!</f>
        <v>#REF!</v>
      </c>
      <c r="Q89" s="35" t="e">
        <f>結果入力表!#REF!</f>
        <v>#REF!</v>
      </c>
      <c r="R89" s="35" t="e">
        <f>結果入力表!#REF!</f>
        <v>#REF!</v>
      </c>
      <c r="S89" s="35" t="e">
        <f>結果入力表!#REF!</f>
        <v>#REF!</v>
      </c>
      <c r="T89" s="35" t="e">
        <f>結果入力表!#REF!</f>
        <v>#REF!</v>
      </c>
      <c r="U89" s="35" t="e">
        <f>結果入力表!#REF!</f>
        <v>#REF!</v>
      </c>
      <c r="V89" s="34" t="e">
        <f>結果入力表!#REF!</f>
        <v>#REF!</v>
      </c>
      <c r="W89" s="35" t="e">
        <f>結果入力表!#REF!</f>
        <v>#REF!</v>
      </c>
      <c r="X89" s="35" t="e">
        <f>結果入力表!#REF!</f>
        <v>#REF!</v>
      </c>
      <c r="Y89" s="36" t="e">
        <f>結果入力表!#REF!</f>
        <v>#REF!</v>
      </c>
      <c r="Z89" s="36" t="e">
        <f>結果入力表!#REF!</f>
        <v>#REF!</v>
      </c>
      <c r="AA89" s="34" t="e">
        <f>結果入力表!#REF!</f>
        <v>#REF!</v>
      </c>
      <c r="AB89" s="35" t="e">
        <f>結果入力表!#REF!</f>
        <v>#REF!</v>
      </c>
      <c r="AC89" s="35" t="e">
        <f>結果入力表!#REF!</f>
        <v>#REF!</v>
      </c>
      <c r="AD89" s="35" t="e">
        <f>結果入力表!#REF!</f>
        <v>#REF!</v>
      </c>
      <c r="AE89" s="35" t="e">
        <f>結果入力表!#REF!</f>
        <v>#REF!</v>
      </c>
      <c r="AF89" s="35" t="e">
        <f>結果入力表!#REF!</f>
        <v>#REF!</v>
      </c>
      <c r="AG89" s="35" t="e">
        <f>結果入力表!#REF!</f>
        <v>#REF!</v>
      </c>
      <c r="AH89" s="35" t="e">
        <f>結果入力表!#REF!</f>
        <v>#REF!</v>
      </c>
      <c r="AI89" s="35" t="e">
        <f>結果入力表!#REF!</f>
        <v>#REF!</v>
      </c>
      <c r="AJ89" s="35" t="e">
        <f>結果入力表!#REF!</f>
        <v>#REF!</v>
      </c>
      <c r="AK89" s="36" t="e">
        <f>結果入力表!#REF!</f>
        <v>#REF!</v>
      </c>
      <c r="AL89" s="34" t="e">
        <f>結果入力表!#REF!</f>
        <v>#REF!</v>
      </c>
      <c r="AM89" s="35" t="e">
        <f>結果入力表!#REF!</f>
        <v>#REF!</v>
      </c>
      <c r="AN89" s="35" t="e">
        <f>結果入力表!#REF!</f>
        <v>#REF!</v>
      </c>
      <c r="AO89" s="35" t="e">
        <f>結果入力表!#REF!</f>
        <v>#REF!</v>
      </c>
      <c r="AP89" s="35" t="e">
        <f>結果入力表!#REF!</f>
        <v>#REF!</v>
      </c>
      <c r="AQ89" s="35" t="e">
        <f>結果入力表!#REF!</f>
        <v>#REF!</v>
      </c>
      <c r="AR89" s="35" t="e">
        <f>結果入力表!#REF!</f>
        <v>#REF!</v>
      </c>
      <c r="AS89" s="37" t="e">
        <f>結果入力表!#REF!</f>
        <v>#REF!</v>
      </c>
      <c r="AT89" s="34" t="e">
        <f>結果入力表!#REF!</f>
        <v>#REF!</v>
      </c>
      <c r="AU89" s="35" t="e">
        <f>結果入力表!#REF!</f>
        <v>#REF!</v>
      </c>
      <c r="AV89" s="35" t="e">
        <f>結果入力表!#REF!</f>
        <v>#REF!</v>
      </c>
      <c r="AW89" s="35" t="e">
        <f>結果入力表!#REF!</f>
        <v>#REF!</v>
      </c>
      <c r="AX89" s="35" t="e">
        <f>結果入力表!#REF!</f>
        <v>#REF!</v>
      </c>
      <c r="AY89" s="35" t="e">
        <f>結果入力表!#REF!</f>
        <v>#REF!</v>
      </c>
      <c r="AZ89" s="35" t="e">
        <f>結果入力表!#REF!</f>
        <v>#REF!</v>
      </c>
      <c r="BA89" s="35" t="e">
        <f>結果入力表!#REF!</f>
        <v>#REF!</v>
      </c>
      <c r="BB89" s="35" t="e">
        <f>結果入力表!#REF!</f>
        <v>#REF!</v>
      </c>
      <c r="BC89" s="35" t="e">
        <f>結果入力表!#REF!</f>
        <v>#REF!</v>
      </c>
      <c r="BD89" s="35" t="e">
        <f>結果入力表!#REF!</f>
        <v>#REF!</v>
      </c>
      <c r="BE89" s="35" t="e">
        <f>結果入力表!#REF!</f>
        <v>#REF!</v>
      </c>
      <c r="BF89" s="35" t="e">
        <f>結果入力表!#REF!</f>
        <v>#REF!</v>
      </c>
      <c r="BG89" s="35" t="e">
        <f>結果入力表!#REF!</f>
        <v>#REF!</v>
      </c>
      <c r="BH89" s="35" t="e">
        <f>結果入力表!#REF!</f>
        <v>#REF!</v>
      </c>
      <c r="BI89" s="37" t="e">
        <f>結果入力表!#REF!</f>
        <v>#REF!</v>
      </c>
      <c r="BJ89" s="35" t="e">
        <f>結果入力表!#REF!</f>
        <v>#REF!</v>
      </c>
      <c r="BK89" s="40" t="e">
        <f>結果入力表!#REF!</f>
        <v>#REF!</v>
      </c>
      <c r="BL89" s="60" t="e">
        <f>結果入力表!#REF!</f>
        <v>#REF!</v>
      </c>
      <c r="BM89" s="41" t="e">
        <f>結果入力表!#REF!</f>
        <v>#REF!</v>
      </c>
      <c r="BN89" s="41" t="e">
        <f>結果入力表!#REF!</f>
        <v>#REF!</v>
      </c>
      <c r="BO89" s="41" t="e">
        <f>結果入力表!#REF!</f>
        <v>#REF!</v>
      </c>
      <c r="BP89" s="42" t="e">
        <f>結果入力表!#REF!</f>
        <v>#REF!</v>
      </c>
      <c r="BQ89" s="40"/>
      <c r="BR89" s="80"/>
      <c r="BT89" s="5" t="e">
        <f t="shared" si="3"/>
        <v>#REF!</v>
      </c>
      <c r="BU89" s="5" t="e">
        <f t="shared" si="2"/>
        <v>#REF!</v>
      </c>
      <c r="BV89" s="5" t="e">
        <f t="shared" si="2"/>
        <v>#REF!</v>
      </c>
      <c r="BW89" s="5" t="e">
        <f t="shared" si="2"/>
        <v>#REF!</v>
      </c>
    </row>
    <row r="90" spans="1:75" ht="17.350000000000001" customHeight="1">
      <c r="A90" s="109" t="e">
        <f>結果入力表!#REF!</f>
        <v>#REF!</v>
      </c>
      <c r="B90" s="33" t="e">
        <f>結果入力表!#REF!</f>
        <v>#REF!</v>
      </c>
      <c r="C90" s="59" t="e">
        <f>結果入力表!#REF!</f>
        <v>#REF!</v>
      </c>
      <c r="D90" s="58" t="e">
        <f>結果入力表!#REF!</f>
        <v>#REF!</v>
      </c>
      <c r="E90" s="35" t="e">
        <f>結果入力表!#REF!</f>
        <v>#REF!</v>
      </c>
      <c r="F90" s="35" t="e">
        <f>結果入力表!#REF!</f>
        <v>#REF!</v>
      </c>
      <c r="G90" s="35" t="e">
        <f>結果入力表!#REF!</f>
        <v>#REF!</v>
      </c>
      <c r="H90" s="35" t="e">
        <f>結果入力表!#REF!</f>
        <v>#REF!</v>
      </c>
      <c r="I90" s="35" t="e">
        <f>結果入力表!#REF!</f>
        <v>#REF!</v>
      </c>
      <c r="J90" s="35" t="e">
        <f>結果入力表!#REF!</f>
        <v>#REF!</v>
      </c>
      <c r="K90" s="35" t="e">
        <f>結果入力表!#REF!</f>
        <v>#REF!</v>
      </c>
      <c r="L90" s="35" t="e">
        <f>結果入力表!#REF!</f>
        <v>#REF!</v>
      </c>
      <c r="M90" s="34" t="e">
        <f>結果入力表!#REF!</f>
        <v>#REF!</v>
      </c>
      <c r="N90" s="35" t="e">
        <f>結果入力表!#REF!</f>
        <v>#REF!</v>
      </c>
      <c r="O90" s="35" t="e">
        <f>結果入力表!#REF!</f>
        <v>#REF!</v>
      </c>
      <c r="P90" s="35" t="e">
        <f>結果入力表!#REF!</f>
        <v>#REF!</v>
      </c>
      <c r="Q90" s="35" t="e">
        <f>結果入力表!#REF!</f>
        <v>#REF!</v>
      </c>
      <c r="R90" s="35" t="e">
        <f>結果入力表!#REF!</f>
        <v>#REF!</v>
      </c>
      <c r="S90" s="35" t="e">
        <f>結果入力表!#REF!</f>
        <v>#REF!</v>
      </c>
      <c r="T90" s="35" t="e">
        <f>結果入力表!#REF!</f>
        <v>#REF!</v>
      </c>
      <c r="U90" s="35" t="e">
        <f>結果入力表!#REF!</f>
        <v>#REF!</v>
      </c>
      <c r="V90" s="34" t="e">
        <f>結果入力表!#REF!</f>
        <v>#REF!</v>
      </c>
      <c r="W90" s="35" t="e">
        <f>結果入力表!#REF!</f>
        <v>#REF!</v>
      </c>
      <c r="X90" s="35" t="e">
        <f>結果入力表!#REF!</f>
        <v>#REF!</v>
      </c>
      <c r="Y90" s="36" t="e">
        <f>結果入力表!#REF!</f>
        <v>#REF!</v>
      </c>
      <c r="Z90" s="36" t="e">
        <f>結果入力表!#REF!</f>
        <v>#REF!</v>
      </c>
      <c r="AA90" s="34" t="e">
        <f>結果入力表!#REF!</f>
        <v>#REF!</v>
      </c>
      <c r="AB90" s="35" t="e">
        <f>結果入力表!#REF!</f>
        <v>#REF!</v>
      </c>
      <c r="AC90" s="35" t="e">
        <f>結果入力表!#REF!</f>
        <v>#REF!</v>
      </c>
      <c r="AD90" s="35" t="e">
        <f>結果入力表!#REF!</f>
        <v>#REF!</v>
      </c>
      <c r="AE90" s="35" t="e">
        <f>結果入力表!#REF!</f>
        <v>#REF!</v>
      </c>
      <c r="AF90" s="35" t="e">
        <f>結果入力表!#REF!</f>
        <v>#REF!</v>
      </c>
      <c r="AG90" s="35" t="e">
        <f>結果入力表!#REF!</f>
        <v>#REF!</v>
      </c>
      <c r="AH90" s="35" t="e">
        <f>結果入力表!#REF!</f>
        <v>#REF!</v>
      </c>
      <c r="AI90" s="35" t="e">
        <f>結果入力表!#REF!</f>
        <v>#REF!</v>
      </c>
      <c r="AJ90" s="35" t="e">
        <f>結果入力表!#REF!</f>
        <v>#REF!</v>
      </c>
      <c r="AK90" s="36" t="e">
        <f>結果入力表!#REF!</f>
        <v>#REF!</v>
      </c>
      <c r="AL90" s="34" t="e">
        <f>結果入力表!#REF!</f>
        <v>#REF!</v>
      </c>
      <c r="AM90" s="35" t="e">
        <f>結果入力表!#REF!</f>
        <v>#REF!</v>
      </c>
      <c r="AN90" s="35" t="e">
        <f>結果入力表!#REF!</f>
        <v>#REF!</v>
      </c>
      <c r="AO90" s="35" t="e">
        <f>結果入力表!#REF!</f>
        <v>#REF!</v>
      </c>
      <c r="AP90" s="35" t="e">
        <f>結果入力表!#REF!</f>
        <v>#REF!</v>
      </c>
      <c r="AQ90" s="35" t="e">
        <f>結果入力表!#REF!</f>
        <v>#REF!</v>
      </c>
      <c r="AR90" s="35" t="e">
        <f>結果入力表!#REF!</f>
        <v>#REF!</v>
      </c>
      <c r="AS90" s="37" t="e">
        <f>結果入力表!#REF!</f>
        <v>#REF!</v>
      </c>
      <c r="AT90" s="34" t="e">
        <f>結果入力表!#REF!</f>
        <v>#REF!</v>
      </c>
      <c r="AU90" s="35" t="e">
        <f>結果入力表!#REF!</f>
        <v>#REF!</v>
      </c>
      <c r="AV90" s="35" t="e">
        <f>結果入力表!#REF!</f>
        <v>#REF!</v>
      </c>
      <c r="AW90" s="35" t="e">
        <f>結果入力表!#REF!</f>
        <v>#REF!</v>
      </c>
      <c r="AX90" s="35" t="e">
        <f>結果入力表!#REF!</f>
        <v>#REF!</v>
      </c>
      <c r="AY90" s="35" t="e">
        <f>結果入力表!#REF!</f>
        <v>#REF!</v>
      </c>
      <c r="AZ90" s="35" t="e">
        <f>結果入力表!#REF!</f>
        <v>#REF!</v>
      </c>
      <c r="BA90" s="35" t="e">
        <f>結果入力表!#REF!</f>
        <v>#REF!</v>
      </c>
      <c r="BB90" s="35" t="e">
        <f>結果入力表!#REF!</f>
        <v>#REF!</v>
      </c>
      <c r="BC90" s="35" t="e">
        <f>結果入力表!#REF!</f>
        <v>#REF!</v>
      </c>
      <c r="BD90" s="35" t="e">
        <f>結果入力表!#REF!</f>
        <v>#REF!</v>
      </c>
      <c r="BE90" s="35" t="e">
        <f>結果入力表!#REF!</f>
        <v>#REF!</v>
      </c>
      <c r="BF90" s="35" t="e">
        <f>結果入力表!#REF!</f>
        <v>#REF!</v>
      </c>
      <c r="BG90" s="35" t="e">
        <f>結果入力表!#REF!</f>
        <v>#REF!</v>
      </c>
      <c r="BH90" s="35" t="e">
        <f>結果入力表!#REF!</f>
        <v>#REF!</v>
      </c>
      <c r="BI90" s="37" t="e">
        <f>結果入力表!#REF!</f>
        <v>#REF!</v>
      </c>
      <c r="BJ90" s="35" t="e">
        <f>結果入力表!#REF!</f>
        <v>#REF!</v>
      </c>
      <c r="BK90" s="40" t="e">
        <f>結果入力表!#REF!</f>
        <v>#REF!</v>
      </c>
      <c r="BL90" s="60" t="e">
        <f>結果入力表!#REF!</f>
        <v>#REF!</v>
      </c>
      <c r="BM90" s="41" t="e">
        <f>結果入力表!#REF!</f>
        <v>#REF!</v>
      </c>
      <c r="BN90" s="41" t="e">
        <f>結果入力表!#REF!</f>
        <v>#REF!</v>
      </c>
      <c r="BO90" s="41" t="e">
        <f>結果入力表!#REF!</f>
        <v>#REF!</v>
      </c>
      <c r="BP90" s="42" t="e">
        <f>結果入力表!#REF!</f>
        <v>#REF!</v>
      </c>
      <c r="BQ90" s="40"/>
      <c r="BR90" s="80"/>
      <c r="BT90" s="5" t="e">
        <f t="shared" si="3"/>
        <v>#REF!</v>
      </c>
      <c r="BU90" s="5" t="e">
        <f t="shared" si="2"/>
        <v>#REF!</v>
      </c>
      <c r="BV90" s="5" t="e">
        <f t="shared" si="2"/>
        <v>#REF!</v>
      </c>
      <c r="BW90" s="5" t="e">
        <f t="shared" si="2"/>
        <v>#REF!</v>
      </c>
    </row>
    <row r="91" spans="1:75" ht="17.350000000000001" customHeight="1">
      <c r="A91" s="109" t="e">
        <f>結果入力表!#REF!</f>
        <v>#REF!</v>
      </c>
      <c r="B91" s="33" t="e">
        <f>結果入力表!#REF!</f>
        <v>#REF!</v>
      </c>
      <c r="C91" s="59" t="e">
        <f>結果入力表!#REF!</f>
        <v>#REF!</v>
      </c>
      <c r="D91" s="58" t="e">
        <f>結果入力表!#REF!</f>
        <v>#REF!</v>
      </c>
      <c r="E91" s="35" t="e">
        <f>結果入力表!#REF!</f>
        <v>#REF!</v>
      </c>
      <c r="F91" s="35" t="e">
        <f>結果入力表!#REF!</f>
        <v>#REF!</v>
      </c>
      <c r="G91" s="35" t="e">
        <f>結果入力表!#REF!</f>
        <v>#REF!</v>
      </c>
      <c r="H91" s="35" t="e">
        <f>結果入力表!#REF!</f>
        <v>#REF!</v>
      </c>
      <c r="I91" s="35" t="e">
        <f>結果入力表!#REF!</f>
        <v>#REF!</v>
      </c>
      <c r="J91" s="35" t="e">
        <f>結果入力表!#REF!</f>
        <v>#REF!</v>
      </c>
      <c r="K91" s="35" t="e">
        <f>結果入力表!#REF!</f>
        <v>#REF!</v>
      </c>
      <c r="L91" s="35" t="e">
        <f>結果入力表!#REF!</f>
        <v>#REF!</v>
      </c>
      <c r="M91" s="34" t="e">
        <f>結果入力表!#REF!</f>
        <v>#REF!</v>
      </c>
      <c r="N91" s="35" t="e">
        <f>結果入力表!#REF!</f>
        <v>#REF!</v>
      </c>
      <c r="O91" s="35" t="e">
        <f>結果入力表!#REF!</f>
        <v>#REF!</v>
      </c>
      <c r="P91" s="35" t="e">
        <f>結果入力表!#REF!</f>
        <v>#REF!</v>
      </c>
      <c r="Q91" s="35" t="e">
        <f>結果入力表!#REF!</f>
        <v>#REF!</v>
      </c>
      <c r="R91" s="35" t="e">
        <f>結果入力表!#REF!</f>
        <v>#REF!</v>
      </c>
      <c r="S91" s="35" t="e">
        <f>結果入力表!#REF!</f>
        <v>#REF!</v>
      </c>
      <c r="T91" s="35" t="e">
        <f>結果入力表!#REF!</f>
        <v>#REF!</v>
      </c>
      <c r="U91" s="35" t="e">
        <f>結果入力表!#REF!</f>
        <v>#REF!</v>
      </c>
      <c r="V91" s="34" t="e">
        <f>結果入力表!#REF!</f>
        <v>#REF!</v>
      </c>
      <c r="W91" s="35" t="e">
        <f>結果入力表!#REF!</f>
        <v>#REF!</v>
      </c>
      <c r="X91" s="35" t="e">
        <f>結果入力表!#REF!</f>
        <v>#REF!</v>
      </c>
      <c r="Y91" s="36" t="e">
        <f>結果入力表!#REF!</f>
        <v>#REF!</v>
      </c>
      <c r="Z91" s="36" t="e">
        <f>結果入力表!#REF!</f>
        <v>#REF!</v>
      </c>
      <c r="AA91" s="34" t="e">
        <f>結果入力表!#REF!</f>
        <v>#REF!</v>
      </c>
      <c r="AB91" s="35" t="e">
        <f>結果入力表!#REF!</f>
        <v>#REF!</v>
      </c>
      <c r="AC91" s="35" t="e">
        <f>結果入力表!#REF!</f>
        <v>#REF!</v>
      </c>
      <c r="AD91" s="35" t="e">
        <f>結果入力表!#REF!</f>
        <v>#REF!</v>
      </c>
      <c r="AE91" s="35" t="e">
        <f>結果入力表!#REF!</f>
        <v>#REF!</v>
      </c>
      <c r="AF91" s="35" t="e">
        <f>結果入力表!#REF!</f>
        <v>#REF!</v>
      </c>
      <c r="AG91" s="35" t="e">
        <f>結果入力表!#REF!</f>
        <v>#REF!</v>
      </c>
      <c r="AH91" s="35" t="e">
        <f>結果入力表!#REF!</f>
        <v>#REF!</v>
      </c>
      <c r="AI91" s="35" t="e">
        <f>結果入力表!#REF!</f>
        <v>#REF!</v>
      </c>
      <c r="AJ91" s="35" t="e">
        <f>結果入力表!#REF!</f>
        <v>#REF!</v>
      </c>
      <c r="AK91" s="36" t="e">
        <f>結果入力表!#REF!</f>
        <v>#REF!</v>
      </c>
      <c r="AL91" s="34" t="e">
        <f>結果入力表!#REF!</f>
        <v>#REF!</v>
      </c>
      <c r="AM91" s="35" t="e">
        <f>結果入力表!#REF!</f>
        <v>#REF!</v>
      </c>
      <c r="AN91" s="35" t="e">
        <f>結果入力表!#REF!</f>
        <v>#REF!</v>
      </c>
      <c r="AO91" s="35" t="e">
        <f>結果入力表!#REF!</f>
        <v>#REF!</v>
      </c>
      <c r="AP91" s="35" t="e">
        <f>結果入力表!#REF!</f>
        <v>#REF!</v>
      </c>
      <c r="AQ91" s="35" t="e">
        <f>結果入力表!#REF!</f>
        <v>#REF!</v>
      </c>
      <c r="AR91" s="35" t="e">
        <f>結果入力表!#REF!</f>
        <v>#REF!</v>
      </c>
      <c r="AS91" s="37" t="e">
        <f>結果入力表!#REF!</f>
        <v>#REF!</v>
      </c>
      <c r="AT91" s="34" t="e">
        <f>結果入力表!#REF!</f>
        <v>#REF!</v>
      </c>
      <c r="AU91" s="35" t="e">
        <f>結果入力表!#REF!</f>
        <v>#REF!</v>
      </c>
      <c r="AV91" s="35" t="e">
        <f>結果入力表!#REF!</f>
        <v>#REF!</v>
      </c>
      <c r="AW91" s="35" t="e">
        <f>結果入力表!#REF!</f>
        <v>#REF!</v>
      </c>
      <c r="AX91" s="35" t="e">
        <f>結果入力表!#REF!</f>
        <v>#REF!</v>
      </c>
      <c r="AY91" s="35" t="e">
        <f>結果入力表!#REF!</f>
        <v>#REF!</v>
      </c>
      <c r="AZ91" s="35" t="e">
        <f>結果入力表!#REF!</f>
        <v>#REF!</v>
      </c>
      <c r="BA91" s="35" t="e">
        <f>結果入力表!#REF!</f>
        <v>#REF!</v>
      </c>
      <c r="BB91" s="35" t="e">
        <f>結果入力表!#REF!</f>
        <v>#REF!</v>
      </c>
      <c r="BC91" s="35" t="e">
        <f>結果入力表!#REF!</f>
        <v>#REF!</v>
      </c>
      <c r="BD91" s="35" t="e">
        <f>結果入力表!#REF!</f>
        <v>#REF!</v>
      </c>
      <c r="BE91" s="35" t="e">
        <f>結果入力表!#REF!</f>
        <v>#REF!</v>
      </c>
      <c r="BF91" s="35" t="e">
        <f>結果入力表!#REF!</f>
        <v>#REF!</v>
      </c>
      <c r="BG91" s="35" t="e">
        <f>結果入力表!#REF!</f>
        <v>#REF!</v>
      </c>
      <c r="BH91" s="35" t="e">
        <f>結果入力表!#REF!</f>
        <v>#REF!</v>
      </c>
      <c r="BI91" s="37" t="e">
        <f>結果入力表!#REF!</f>
        <v>#REF!</v>
      </c>
      <c r="BJ91" s="35" t="e">
        <f>結果入力表!#REF!</f>
        <v>#REF!</v>
      </c>
      <c r="BK91" s="40" t="e">
        <f>結果入力表!#REF!</f>
        <v>#REF!</v>
      </c>
      <c r="BL91" s="60" t="e">
        <f>結果入力表!#REF!</f>
        <v>#REF!</v>
      </c>
      <c r="BM91" s="41" t="e">
        <f>結果入力表!#REF!</f>
        <v>#REF!</v>
      </c>
      <c r="BN91" s="41" t="e">
        <f>結果入力表!#REF!</f>
        <v>#REF!</v>
      </c>
      <c r="BO91" s="41" t="e">
        <f>結果入力表!#REF!</f>
        <v>#REF!</v>
      </c>
      <c r="BP91" s="42" t="e">
        <f>結果入力表!#REF!</f>
        <v>#REF!</v>
      </c>
      <c r="BQ91" s="40"/>
      <c r="BR91" s="80"/>
      <c r="BT91" s="5" t="e">
        <f t="shared" si="3"/>
        <v>#REF!</v>
      </c>
      <c r="BU91" s="5" t="e">
        <f t="shared" si="2"/>
        <v>#REF!</v>
      </c>
      <c r="BV91" s="5" t="e">
        <f t="shared" si="2"/>
        <v>#REF!</v>
      </c>
      <c r="BW91" s="5" t="e">
        <f t="shared" si="2"/>
        <v>#REF!</v>
      </c>
    </row>
    <row r="92" spans="1:75" ht="17.350000000000001" customHeight="1">
      <c r="A92" s="109" t="e">
        <f>結果入力表!#REF!</f>
        <v>#REF!</v>
      </c>
      <c r="B92" s="33" t="e">
        <f>結果入力表!#REF!</f>
        <v>#REF!</v>
      </c>
      <c r="C92" s="43" t="e">
        <f>結果入力表!#REF!</f>
        <v>#REF!</v>
      </c>
      <c r="D92" s="58" t="e">
        <f>結果入力表!#REF!</f>
        <v>#REF!</v>
      </c>
      <c r="E92" s="35" t="e">
        <f>結果入力表!#REF!</f>
        <v>#REF!</v>
      </c>
      <c r="F92" s="35" t="e">
        <f>結果入力表!#REF!</f>
        <v>#REF!</v>
      </c>
      <c r="G92" s="35" t="e">
        <f>結果入力表!#REF!</f>
        <v>#REF!</v>
      </c>
      <c r="H92" s="35" t="e">
        <f>結果入力表!#REF!</f>
        <v>#REF!</v>
      </c>
      <c r="I92" s="35" t="e">
        <f>結果入力表!#REF!</f>
        <v>#REF!</v>
      </c>
      <c r="J92" s="35" t="e">
        <f>結果入力表!#REF!</f>
        <v>#REF!</v>
      </c>
      <c r="K92" s="35" t="e">
        <f>結果入力表!#REF!</f>
        <v>#REF!</v>
      </c>
      <c r="L92" s="35" t="e">
        <f>結果入力表!#REF!</f>
        <v>#REF!</v>
      </c>
      <c r="M92" s="34" t="e">
        <f>結果入力表!#REF!</f>
        <v>#REF!</v>
      </c>
      <c r="N92" s="35" t="e">
        <f>結果入力表!#REF!</f>
        <v>#REF!</v>
      </c>
      <c r="O92" s="35" t="e">
        <f>結果入力表!#REF!</f>
        <v>#REF!</v>
      </c>
      <c r="P92" s="35" t="e">
        <f>結果入力表!#REF!</f>
        <v>#REF!</v>
      </c>
      <c r="Q92" s="35" t="e">
        <f>結果入力表!#REF!</f>
        <v>#REF!</v>
      </c>
      <c r="R92" s="35" t="e">
        <f>結果入力表!#REF!</f>
        <v>#REF!</v>
      </c>
      <c r="S92" s="35" t="e">
        <f>結果入力表!#REF!</f>
        <v>#REF!</v>
      </c>
      <c r="T92" s="35" t="e">
        <f>結果入力表!#REF!</f>
        <v>#REF!</v>
      </c>
      <c r="U92" s="35" t="e">
        <f>結果入力表!#REF!</f>
        <v>#REF!</v>
      </c>
      <c r="V92" s="34" t="e">
        <f>結果入力表!#REF!</f>
        <v>#REF!</v>
      </c>
      <c r="W92" s="35" t="e">
        <f>結果入力表!#REF!</f>
        <v>#REF!</v>
      </c>
      <c r="X92" s="35" t="e">
        <f>結果入力表!#REF!</f>
        <v>#REF!</v>
      </c>
      <c r="Y92" s="36" t="e">
        <f>結果入力表!#REF!</f>
        <v>#REF!</v>
      </c>
      <c r="Z92" s="36" t="e">
        <f>結果入力表!#REF!</f>
        <v>#REF!</v>
      </c>
      <c r="AA92" s="34" t="e">
        <f>結果入力表!#REF!</f>
        <v>#REF!</v>
      </c>
      <c r="AB92" s="35" t="e">
        <f>結果入力表!#REF!</f>
        <v>#REF!</v>
      </c>
      <c r="AC92" s="35" t="e">
        <f>結果入力表!#REF!</f>
        <v>#REF!</v>
      </c>
      <c r="AD92" s="35" t="e">
        <f>結果入力表!#REF!</f>
        <v>#REF!</v>
      </c>
      <c r="AE92" s="35" t="e">
        <f>結果入力表!#REF!</f>
        <v>#REF!</v>
      </c>
      <c r="AF92" s="35" t="e">
        <f>結果入力表!#REF!</f>
        <v>#REF!</v>
      </c>
      <c r="AG92" s="35" t="e">
        <f>結果入力表!#REF!</f>
        <v>#REF!</v>
      </c>
      <c r="AH92" s="35" t="e">
        <f>結果入力表!#REF!</f>
        <v>#REF!</v>
      </c>
      <c r="AI92" s="35" t="e">
        <f>結果入力表!#REF!</f>
        <v>#REF!</v>
      </c>
      <c r="AJ92" s="35" t="e">
        <f>結果入力表!#REF!</f>
        <v>#REF!</v>
      </c>
      <c r="AK92" s="36" t="e">
        <f>結果入力表!#REF!</f>
        <v>#REF!</v>
      </c>
      <c r="AL92" s="34" t="e">
        <f>結果入力表!#REF!</f>
        <v>#REF!</v>
      </c>
      <c r="AM92" s="35" t="e">
        <f>結果入力表!#REF!</f>
        <v>#REF!</v>
      </c>
      <c r="AN92" s="35" t="e">
        <f>結果入力表!#REF!</f>
        <v>#REF!</v>
      </c>
      <c r="AO92" s="35" t="e">
        <f>結果入力表!#REF!</f>
        <v>#REF!</v>
      </c>
      <c r="AP92" s="35" t="e">
        <f>結果入力表!#REF!</f>
        <v>#REF!</v>
      </c>
      <c r="AQ92" s="35" t="e">
        <f>結果入力表!#REF!</f>
        <v>#REF!</v>
      </c>
      <c r="AR92" s="35" t="e">
        <f>結果入力表!#REF!</f>
        <v>#REF!</v>
      </c>
      <c r="AS92" s="37" t="e">
        <f>結果入力表!#REF!</f>
        <v>#REF!</v>
      </c>
      <c r="AT92" s="34" t="e">
        <f>結果入力表!#REF!</f>
        <v>#REF!</v>
      </c>
      <c r="AU92" s="35" t="e">
        <f>結果入力表!#REF!</f>
        <v>#REF!</v>
      </c>
      <c r="AV92" s="35" t="e">
        <f>結果入力表!#REF!</f>
        <v>#REF!</v>
      </c>
      <c r="AW92" s="35" t="e">
        <f>結果入力表!#REF!</f>
        <v>#REF!</v>
      </c>
      <c r="AX92" s="35" t="e">
        <f>結果入力表!#REF!</f>
        <v>#REF!</v>
      </c>
      <c r="AY92" s="35" t="e">
        <f>結果入力表!#REF!</f>
        <v>#REF!</v>
      </c>
      <c r="AZ92" s="35" t="e">
        <f>結果入力表!#REF!</f>
        <v>#REF!</v>
      </c>
      <c r="BA92" s="35" t="e">
        <f>結果入力表!#REF!</f>
        <v>#REF!</v>
      </c>
      <c r="BB92" s="35" t="e">
        <f>結果入力表!#REF!</f>
        <v>#REF!</v>
      </c>
      <c r="BC92" s="35" t="e">
        <f>結果入力表!#REF!</f>
        <v>#REF!</v>
      </c>
      <c r="BD92" s="35" t="e">
        <f>結果入力表!#REF!</f>
        <v>#REF!</v>
      </c>
      <c r="BE92" s="35" t="e">
        <f>結果入力表!#REF!</f>
        <v>#REF!</v>
      </c>
      <c r="BF92" s="35" t="e">
        <f>結果入力表!#REF!</f>
        <v>#REF!</v>
      </c>
      <c r="BG92" s="35" t="e">
        <f>結果入力表!#REF!</f>
        <v>#REF!</v>
      </c>
      <c r="BH92" s="35" t="e">
        <f>結果入力表!#REF!</f>
        <v>#REF!</v>
      </c>
      <c r="BI92" s="37" t="e">
        <f>結果入力表!#REF!</f>
        <v>#REF!</v>
      </c>
      <c r="BJ92" s="35" t="e">
        <f>結果入力表!#REF!</f>
        <v>#REF!</v>
      </c>
      <c r="BK92" s="40" t="e">
        <f>結果入力表!#REF!</f>
        <v>#REF!</v>
      </c>
      <c r="BL92" s="60" t="e">
        <f>結果入力表!#REF!</f>
        <v>#REF!</v>
      </c>
      <c r="BM92" s="41" t="e">
        <f>結果入力表!#REF!</f>
        <v>#REF!</v>
      </c>
      <c r="BN92" s="41" t="e">
        <f>結果入力表!#REF!</f>
        <v>#REF!</v>
      </c>
      <c r="BO92" s="41" t="e">
        <f>結果入力表!#REF!</f>
        <v>#REF!</v>
      </c>
      <c r="BP92" s="42" t="e">
        <f>結果入力表!#REF!</f>
        <v>#REF!</v>
      </c>
      <c r="BQ92" s="40"/>
      <c r="BR92" s="80"/>
      <c r="BT92" s="5" t="e">
        <f t="shared" si="3"/>
        <v>#REF!</v>
      </c>
      <c r="BU92" s="5" t="e">
        <f t="shared" si="2"/>
        <v>#REF!</v>
      </c>
      <c r="BV92" s="5" t="e">
        <f t="shared" si="2"/>
        <v>#REF!</v>
      </c>
      <c r="BW92" s="5" t="e">
        <f t="shared" si="2"/>
        <v>#REF!</v>
      </c>
    </row>
    <row r="93" spans="1:75" ht="18" customHeight="1">
      <c r="A93" s="109" t="e">
        <f>結果入力表!#REF!</f>
        <v>#REF!</v>
      </c>
      <c r="B93" s="33" t="e">
        <f>結果入力表!#REF!</f>
        <v>#REF!</v>
      </c>
      <c r="C93" s="59" t="e">
        <f>結果入力表!#REF!</f>
        <v>#REF!</v>
      </c>
      <c r="D93" s="58" t="e">
        <f>結果入力表!#REF!</f>
        <v>#REF!</v>
      </c>
      <c r="E93" s="35" t="e">
        <f>結果入力表!#REF!</f>
        <v>#REF!</v>
      </c>
      <c r="F93" s="35" t="e">
        <f>結果入力表!#REF!</f>
        <v>#REF!</v>
      </c>
      <c r="G93" s="35" t="e">
        <f>結果入力表!#REF!</f>
        <v>#REF!</v>
      </c>
      <c r="H93" s="35" t="e">
        <f>結果入力表!#REF!</f>
        <v>#REF!</v>
      </c>
      <c r="I93" s="35" t="e">
        <f>結果入力表!#REF!</f>
        <v>#REF!</v>
      </c>
      <c r="J93" s="35" t="e">
        <f>結果入力表!#REF!</f>
        <v>#REF!</v>
      </c>
      <c r="K93" s="35" t="e">
        <f>結果入力表!#REF!</f>
        <v>#REF!</v>
      </c>
      <c r="L93" s="35" t="e">
        <f>結果入力表!#REF!</f>
        <v>#REF!</v>
      </c>
      <c r="M93" s="34" t="e">
        <f>結果入力表!#REF!</f>
        <v>#REF!</v>
      </c>
      <c r="N93" s="35" t="e">
        <f>結果入力表!#REF!</f>
        <v>#REF!</v>
      </c>
      <c r="O93" s="35" t="e">
        <f>結果入力表!#REF!</f>
        <v>#REF!</v>
      </c>
      <c r="P93" s="35" t="e">
        <f>結果入力表!#REF!</f>
        <v>#REF!</v>
      </c>
      <c r="Q93" s="35" t="e">
        <f>結果入力表!#REF!</f>
        <v>#REF!</v>
      </c>
      <c r="R93" s="35" t="e">
        <f>結果入力表!#REF!</f>
        <v>#REF!</v>
      </c>
      <c r="S93" s="35" t="e">
        <f>結果入力表!#REF!</f>
        <v>#REF!</v>
      </c>
      <c r="T93" s="35" t="e">
        <f>結果入力表!#REF!</f>
        <v>#REF!</v>
      </c>
      <c r="U93" s="35" t="e">
        <f>結果入力表!#REF!</f>
        <v>#REF!</v>
      </c>
      <c r="V93" s="34" t="e">
        <f>結果入力表!#REF!</f>
        <v>#REF!</v>
      </c>
      <c r="W93" s="35" t="e">
        <f>結果入力表!#REF!</f>
        <v>#REF!</v>
      </c>
      <c r="X93" s="35" t="e">
        <f>結果入力表!#REF!</f>
        <v>#REF!</v>
      </c>
      <c r="Y93" s="36" t="e">
        <f>結果入力表!#REF!</f>
        <v>#REF!</v>
      </c>
      <c r="Z93" s="36" t="e">
        <f>結果入力表!#REF!</f>
        <v>#REF!</v>
      </c>
      <c r="AA93" s="34" t="e">
        <f>結果入力表!#REF!</f>
        <v>#REF!</v>
      </c>
      <c r="AB93" s="35" t="e">
        <f>結果入力表!#REF!</f>
        <v>#REF!</v>
      </c>
      <c r="AC93" s="35" t="e">
        <f>結果入力表!#REF!</f>
        <v>#REF!</v>
      </c>
      <c r="AD93" s="35" t="e">
        <f>結果入力表!#REF!</f>
        <v>#REF!</v>
      </c>
      <c r="AE93" s="35" t="e">
        <f>結果入力表!#REF!</f>
        <v>#REF!</v>
      </c>
      <c r="AF93" s="35" t="e">
        <f>結果入力表!#REF!</f>
        <v>#REF!</v>
      </c>
      <c r="AG93" s="35" t="e">
        <f>結果入力表!#REF!</f>
        <v>#REF!</v>
      </c>
      <c r="AH93" s="35" t="e">
        <f>結果入力表!#REF!</f>
        <v>#REF!</v>
      </c>
      <c r="AI93" s="35" t="e">
        <f>結果入力表!#REF!</f>
        <v>#REF!</v>
      </c>
      <c r="AJ93" s="35" t="e">
        <f>結果入力表!#REF!</f>
        <v>#REF!</v>
      </c>
      <c r="AK93" s="36" t="e">
        <f>結果入力表!#REF!</f>
        <v>#REF!</v>
      </c>
      <c r="AL93" s="34" t="e">
        <f>結果入力表!#REF!</f>
        <v>#REF!</v>
      </c>
      <c r="AM93" s="35" t="e">
        <f>結果入力表!#REF!</f>
        <v>#REF!</v>
      </c>
      <c r="AN93" s="35" t="e">
        <f>結果入力表!#REF!</f>
        <v>#REF!</v>
      </c>
      <c r="AO93" s="35" t="e">
        <f>結果入力表!#REF!</f>
        <v>#REF!</v>
      </c>
      <c r="AP93" s="35" t="e">
        <f>結果入力表!#REF!</f>
        <v>#REF!</v>
      </c>
      <c r="AQ93" s="35" t="e">
        <f>結果入力表!#REF!</f>
        <v>#REF!</v>
      </c>
      <c r="AR93" s="35" t="e">
        <f>結果入力表!#REF!</f>
        <v>#REF!</v>
      </c>
      <c r="AS93" s="37" t="e">
        <f>結果入力表!#REF!</f>
        <v>#REF!</v>
      </c>
      <c r="AT93" s="34" t="e">
        <f>結果入力表!#REF!</f>
        <v>#REF!</v>
      </c>
      <c r="AU93" s="35" t="e">
        <f>結果入力表!#REF!</f>
        <v>#REF!</v>
      </c>
      <c r="AV93" s="35" t="e">
        <f>結果入力表!#REF!</f>
        <v>#REF!</v>
      </c>
      <c r="AW93" s="35" t="e">
        <f>結果入力表!#REF!</f>
        <v>#REF!</v>
      </c>
      <c r="AX93" s="35" t="e">
        <f>結果入力表!#REF!</f>
        <v>#REF!</v>
      </c>
      <c r="AY93" s="35" t="e">
        <f>結果入力表!#REF!</f>
        <v>#REF!</v>
      </c>
      <c r="AZ93" s="35" t="e">
        <f>結果入力表!#REF!</f>
        <v>#REF!</v>
      </c>
      <c r="BA93" s="35" t="e">
        <f>結果入力表!#REF!</f>
        <v>#REF!</v>
      </c>
      <c r="BB93" s="35" t="e">
        <f>結果入力表!#REF!</f>
        <v>#REF!</v>
      </c>
      <c r="BC93" s="35" t="e">
        <f>結果入力表!#REF!</f>
        <v>#REF!</v>
      </c>
      <c r="BD93" s="35" t="e">
        <f>結果入力表!#REF!</f>
        <v>#REF!</v>
      </c>
      <c r="BE93" s="35" t="e">
        <f>結果入力表!#REF!</f>
        <v>#REF!</v>
      </c>
      <c r="BF93" s="35" t="e">
        <f>結果入力表!#REF!</f>
        <v>#REF!</v>
      </c>
      <c r="BG93" s="35" t="e">
        <f>結果入力表!#REF!</f>
        <v>#REF!</v>
      </c>
      <c r="BH93" s="35" t="e">
        <f>結果入力表!#REF!</f>
        <v>#REF!</v>
      </c>
      <c r="BI93" s="37" t="e">
        <f>結果入力表!#REF!</f>
        <v>#REF!</v>
      </c>
      <c r="BJ93" s="35" t="e">
        <f>結果入力表!#REF!</f>
        <v>#REF!</v>
      </c>
      <c r="BK93" s="40" t="e">
        <f>結果入力表!#REF!</f>
        <v>#REF!</v>
      </c>
      <c r="BL93" s="60" t="e">
        <f>結果入力表!#REF!</f>
        <v>#REF!</v>
      </c>
      <c r="BM93" s="41" t="e">
        <f>結果入力表!#REF!</f>
        <v>#REF!</v>
      </c>
      <c r="BN93" s="41" t="e">
        <f>結果入力表!#REF!</f>
        <v>#REF!</v>
      </c>
      <c r="BO93" s="41" t="e">
        <f>結果入力表!#REF!</f>
        <v>#REF!</v>
      </c>
      <c r="BP93" s="42" t="e">
        <f>結果入力表!#REF!</f>
        <v>#REF!</v>
      </c>
      <c r="BQ93" s="40"/>
      <c r="BR93" s="80"/>
      <c r="BT93" s="5" t="e">
        <f t="shared" si="3"/>
        <v>#REF!</v>
      </c>
      <c r="BU93" s="5" t="e">
        <f t="shared" si="2"/>
        <v>#REF!</v>
      </c>
      <c r="BV93" s="5" t="e">
        <f t="shared" si="2"/>
        <v>#REF!</v>
      </c>
      <c r="BW93" s="5" t="e">
        <f t="shared" si="2"/>
        <v>#REF!</v>
      </c>
    </row>
    <row r="94" spans="1:75" ht="18" customHeight="1">
      <c r="A94" s="109" t="e">
        <f>結果入力表!#REF!</f>
        <v>#REF!</v>
      </c>
      <c r="B94" s="33" t="e">
        <f>結果入力表!#REF!</f>
        <v>#REF!</v>
      </c>
      <c r="C94" s="59" t="e">
        <f>結果入力表!#REF!</f>
        <v>#REF!</v>
      </c>
      <c r="D94" s="58" t="e">
        <f>結果入力表!#REF!</f>
        <v>#REF!</v>
      </c>
      <c r="E94" s="35" t="e">
        <f>結果入力表!#REF!</f>
        <v>#REF!</v>
      </c>
      <c r="F94" s="35" t="e">
        <f>結果入力表!#REF!</f>
        <v>#REF!</v>
      </c>
      <c r="G94" s="35" t="e">
        <f>結果入力表!#REF!</f>
        <v>#REF!</v>
      </c>
      <c r="H94" s="35" t="e">
        <f>結果入力表!#REF!</f>
        <v>#REF!</v>
      </c>
      <c r="I94" s="35" t="e">
        <f>結果入力表!#REF!</f>
        <v>#REF!</v>
      </c>
      <c r="J94" s="35" t="e">
        <f>結果入力表!#REF!</f>
        <v>#REF!</v>
      </c>
      <c r="K94" s="35" t="e">
        <f>結果入力表!#REF!</f>
        <v>#REF!</v>
      </c>
      <c r="L94" s="35" t="e">
        <f>結果入力表!#REF!</f>
        <v>#REF!</v>
      </c>
      <c r="M94" s="34" t="e">
        <f>結果入力表!#REF!</f>
        <v>#REF!</v>
      </c>
      <c r="N94" s="35" t="e">
        <f>結果入力表!#REF!</f>
        <v>#REF!</v>
      </c>
      <c r="O94" s="35" t="e">
        <f>結果入力表!#REF!</f>
        <v>#REF!</v>
      </c>
      <c r="P94" s="35" t="e">
        <f>結果入力表!#REF!</f>
        <v>#REF!</v>
      </c>
      <c r="Q94" s="35" t="e">
        <f>結果入力表!#REF!</f>
        <v>#REF!</v>
      </c>
      <c r="R94" s="35" t="e">
        <f>結果入力表!#REF!</f>
        <v>#REF!</v>
      </c>
      <c r="S94" s="35" t="e">
        <f>結果入力表!#REF!</f>
        <v>#REF!</v>
      </c>
      <c r="T94" s="35" t="e">
        <f>結果入力表!#REF!</f>
        <v>#REF!</v>
      </c>
      <c r="U94" s="35" t="e">
        <f>結果入力表!#REF!</f>
        <v>#REF!</v>
      </c>
      <c r="V94" s="34" t="e">
        <f>結果入力表!#REF!</f>
        <v>#REF!</v>
      </c>
      <c r="W94" s="35" t="e">
        <f>結果入力表!#REF!</f>
        <v>#REF!</v>
      </c>
      <c r="X94" s="35" t="e">
        <f>結果入力表!#REF!</f>
        <v>#REF!</v>
      </c>
      <c r="Y94" s="36" t="e">
        <f>結果入力表!#REF!</f>
        <v>#REF!</v>
      </c>
      <c r="Z94" s="36" t="e">
        <f>結果入力表!#REF!</f>
        <v>#REF!</v>
      </c>
      <c r="AA94" s="34" t="e">
        <f>結果入力表!#REF!</f>
        <v>#REF!</v>
      </c>
      <c r="AB94" s="35" t="e">
        <f>結果入力表!#REF!</f>
        <v>#REF!</v>
      </c>
      <c r="AC94" s="35" t="e">
        <f>結果入力表!#REF!</f>
        <v>#REF!</v>
      </c>
      <c r="AD94" s="35" t="e">
        <f>結果入力表!#REF!</f>
        <v>#REF!</v>
      </c>
      <c r="AE94" s="35" t="e">
        <f>結果入力表!#REF!</f>
        <v>#REF!</v>
      </c>
      <c r="AF94" s="35" t="e">
        <f>結果入力表!#REF!</f>
        <v>#REF!</v>
      </c>
      <c r="AG94" s="35" t="e">
        <f>結果入力表!#REF!</f>
        <v>#REF!</v>
      </c>
      <c r="AH94" s="35" t="e">
        <f>結果入力表!#REF!</f>
        <v>#REF!</v>
      </c>
      <c r="AI94" s="35" t="e">
        <f>結果入力表!#REF!</f>
        <v>#REF!</v>
      </c>
      <c r="AJ94" s="35" t="e">
        <f>結果入力表!#REF!</f>
        <v>#REF!</v>
      </c>
      <c r="AK94" s="36" t="e">
        <f>結果入力表!#REF!</f>
        <v>#REF!</v>
      </c>
      <c r="AL94" s="34" t="e">
        <f>結果入力表!#REF!</f>
        <v>#REF!</v>
      </c>
      <c r="AM94" s="35" t="e">
        <f>結果入力表!#REF!</f>
        <v>#REF!</v>
      </c>
      <c r="AN94" s="35" t="e">
        <f>結果入力表!#REF!</f>
        <v>#REF!</v>
      </c>
      <c r="AO94" s="35" t="e">
        <f>結果入力表!#REF!</f>
        <v>#REF!</v>
      </c>
      <c r="AP94" s="35" t="e">
        <f>結果入力表!#REF!</f>
        <v>#REF!</v>
      </c>
      <c r="AQ94" s="35" t="e">
        <f>結果入力表!#REF!</f>
        <v>#REF!</v>
      </c>
      <c r="AR94" s="35" t="e">
        <f>結果入力表!#REF!</f>
        <v>#REF!</v>
      </c>
      <c r="AS94" s="37" t="e">
        <f>結果入力表!#REF!</f>
        <v>#REF!</v>
      </c>
      <c r="AT94" s="34" t="e">
        <f>結果入力表!#REF!</f>
        <v>#REF!</v>
      </c>
      <c r="AU94" s="35" t="e">
        <f>結果入力表!#REF!</f>
        <v>#REF!</v>
      </c>
      <c r="AV94" s="35" t="e">
        <f>結果入力表!#REF!</f>
        <v>#REF!</v>
      </c>
      <c r="AW94" s="35" t="e">
        <f>結果入力表!#REF!</f>
        <v>#REF!</v>
      </c>
      <c r="AX94" s="35" t="e">
        <f>結果入力表!#REF!</f>
        <v>#REF!</v>
      </c>
      <c r="AY94" s="35" t="e">
        <f>結果入力表!#REF!</f>
        <v>#REF!</v>
      </c>
      <c r="AZ94" s="35" t="e">
        <f>結果入力表!#REF!</f>
        <v>#REF!</v>
      </c>
      <c r="BA94" s="35" t="e">
        <f>結果入力表!#REF!</f>
        <v>#REF!</v>
      </c>
      <c r="BB94" s="35" t="e">
        <f>結果入力表!#REF!</f>
        <v>#REF!</v>
      </c>
      <c r="BC94" s="35" t="e">
        <f>結果入力表!#REF!</f>
        <v>#REF!</v>
      </c>
      <c r="BD94" s="35" t="e">
        <f>結果入力表!#REF!</f>
        <v>#REF!</v>
      </c>
      <c r="BE94" s="35" t="e">
        <f>結果入力表!#REF!</f>
        <v>#REF!</v>
      </c>
      <c r="BF94" s="35" t="e">
        <f>結果入力表!#REF!</f>
        <v>#REF!</v>
      </c>
      <c r="BG94" s="35" t="e">
        <f>結果入力表!#REF!</f>
        <v>#REF!</v>
      </c>
      <c r="BH94" s="35" t="e">
        <f>結果入力表!#REF!</f>
        <v>#REF!</v>
      </c>
      <c r="BI94" s="37" t="e">
        <f>結果入力表!#REF!</f>
        <v>#REF!</v>
      </c>
      <c r="BJ94" s="35" t="e">
        <f>結果入力表!#REF!</f>
        <v>#REF!</v>
      </c>
      <c r="BK94" s="40" t="e">
        <f>結果入力表!#REF!</f>
        <v>#REF!</v>
      </c>
      <c r="BL94" s="60" t="e">
        <f>結果入力表!#REF!</f>
        <v>#REF!</v>
      </c>
      <c r="BM94" s="41" t="e">
        <f>結果入力表!#REF!</f>
        <v>#REF!</v>
      </c>
      <c r="BN94" s="41" t="e">
        <f>結果入力表!#REF!</f>
        <v>#REF!</v>
      </c>
      <c r="BO94" s="41" t="e">
        <f>結果入力表!#REF!</f>
        <v>#REF!</v>
      </c>
      <c r="BP94" s="42" t="e">
        <f>結果入力表!#REF!</f>
        <v>#REF!</v>
      </c>
      <c r="BQ94" s="40"/>
      <c r="BR94" s="80"/>
      <c r="BT94" s="5" t="e">
        <f t="shared" si="3"/>
        <v>#REF!</v>
      </c>
      <c r="BU94" s="5" t="e">
        <f t="shared" si="2"/>
        <v>#REF!</v>
      </c>
      <c r="BV94" s="5" t="e">
        <f t="shared" si="2"/>
        <v>#REF!</v>
      </c>
      <c r="BW94" s="5" t="e">
        <f t="shared" si="2"/>
        <v>#REF!</v>
      </c>
    </row>
    <row r="95" spans="1:75" ht="18" customHeight="1">
      <c r="A95" s="109" t="e">
        <f>結果入力表!#REF!</f>
        <v>#REF!</v>
      </c>
      <c r="B95" s="33" t="e">
        <f>結果入力表!#REF!</f>
        <v>#REF!</v>
      </c>
      <c r="C95" s="59" t="e">
        <f>結果入力表!#REF!</f>
        <v>#REF!</v>
      </c>
      <c r="D95" s="58" t="e">
        <f>結果入力表!#REF!</f>
        <v>#REF!</v>
      </c>
      <c r="E95" s="35" t="e">
        <f>結果入力表!#REF!</f>
        <v>#REF!</v>
      </c>
      <c r="F95" s="35" t="e">
        <f>結果入力表!#REF!</f>
        <v>#REF!</v>
      </c>
      <c r="G95" s="35" t="e">
        <f>結果入力表!#REF!</f>
        <v>#REF!</v>
      </c>
      <c r="H95" s="35" t="e">
        <f>結果入力表!#REF!</f>
        <v>#REF!</v>
      </c>
      <c r="I95" s="35" t="e">
        <f>結果入力表!#REF!</f>
        <v>#REF!</v>
      </c>
      <c r="J95" s="35" t="e">
        <f>結果入力表!#REF!</f>
        <v>#REF!</v>
      </c>
      <c r="K95" s="35" t="e">
        <f>結果入力表!#REF!</f>
        <v>#REF!</v>
      </c>
      <c r="L95" s="35" t="e">
        <f>結果入力表!#REF!</f>
        <v>#REF!</v>
      </c>
      <c r="M95" s="34" t="e">
        <f>結果入力表!#REF!</f>
        <v>#REF!</v>
      </c>
      <c r="N95" s="35" t="e">
        <f>結果入力表!#REF!</f>
        <v>#REF!</v>
      </c>
      <c r="O95" s="35" t="e">
        <f>結果入力表!#REF!</f>
        <v>#REF!</v>
      </c>
      <c r="P95" s="35" t="e">
        <f>結果入力表!#REF!</f>
        <v>#REF!</v>
      </c>
      <c r="Q95" s="35" t="e">
        <f>結果入力表!#REF!</f>
        <v>#REF!</v>
      </c>
      <c r="R95" s="35" t="e">
        <f>結果入力表!#REF!</f>
        <v>#REF!</v>
      </c>
      <c r="S95" s="35" t="e">
        <f>結果入力表!#REF!</f>
        <v>#REF!</v>
      </c>
      <c r="T95" s="35" t="e">
        <f>結果入力表!#REF!</f>
        <v>#REF!</v>
      </c>
      <c r="U95" s="35" t="e">
        <f>結果入力表!#REF!</f>
        <v>#REF!</v>
      </c>
      <c r="V95" s="34" t="e">
        <f>結果入力表!#REF!</f>
        <v>#REF!</v>
      </c>
      <c r="W95" s="35" t="e">
        <f>結果入力表!#REF!</f>
        <v>#REF!</v>
      </c>
      <c r="X95" s="35" t="e">
        <f>結果入力表!#REF!</f>
        <v>#REF!</v>
      </c>
      <c r="Y95" s="36" t="e">
        <f>結果入力表!#REF!</f>
        <v>#REF!</v>
      </c>
      <c r="Z95" s="36" t="e">
        <f>結果入力表!#REF!</f>
        <v>#REF!</v>
      </c>
      <c r="AA95" s="34" t="e">
        <f>結果入力表!#REF!</f>
        <v>#REF!</v>
      </c>
      <c r="AB95" s="35" t="e">
        <f>結果入力表!#REF!</f>
        <v>#REF!</v>
      </c>
      <c r="AC95" s="35" t="e">
        <f>結果入力表!#REF!</f>
        <v>#REF!</v>
      </c>
      <c r="AD95" s="35" t="e">
        <f>結果入力表!#REF!</f>
        <v>#REF!</v>
      </c>
      <c r="AE95" s="35" t="e">
        <f>結果入力表!#REF!</f>
        <v>#REF!</v>
      </c>
      <c r="AF95" s="35" t="e">
        <f>結果入力表!#REF!</f>
        <v>#REF!</v>
      </c>
      <c r="AG95" s="35" t="e">
        <f>結果入力表!#REF!</f>
        <v>#REF!</v>
      </c>
      <c r="AH95" s="35" t="e">
        <f>結果入力表!#REF!</f>
        <v>#REF!</v>
      </c>
      <c r="AI95" s="35" t="e">
        <f>結果入力表!#REF!</f>
        <v>#REF!</v>
      </c>
      <c r="AJ95" s="35" t="e">
        <f>結果入力表!#REF!</f>
        <v>#REF!</v>
      </c>
      <c r="AK95" s="36" t="e">
        <f>結果入力表!#REF!</f>
        <v>#REF!</v>
      </c>
      <c r="AL95" s="34" t="e">
        <f>結果入力表!#REF!</f>
        <v>#REF!</v>
      </c>
      <c r="AM95" s="35" t="e">
        <f>結果入力表!#REF!</f>
        <v>#REF!</v>
      </c>
      <c r="AN95" s="35" t="e">
        <f>結果入力表!#REF!</f>
        <v>#REF!</v>
      </c>
      <c r="AO95" s="35" t="e">
        <f>結果入力表!#REF!</f>
        <v>#REF!</v>
      </c>
      <c r="AP95" s="35" t="e">
        <f>結果入力表!#REF!</f>
        <v>#REF!</v>
      </c>
      <c r="AQ95" s="35" t="e">
        <f>結果入力表!#REF!</f>
        <v>#REF!</v>
      </c>
      <c r="AR95" s="35" t="e">
        <f>結果入力表!#REF!</f>
        <v>#REF!</v>
      </c>
      <c r="AS95" s="37" t="e">
        <f>結果入力表!#REF!</f>
        <v>#REF!</v>
      </c>
      <c r="AT95" s="34" t="e">
        <f>結果入力表!#REF!</f>
        <v>#REF!</v>
      </c>
      <c r="AU95" s="35" t="e">
        <f>結果入力表!#REF!</f>
        <v>#REF!</v>
      </c>
      <c r="AV95" s="35" t="e">
        <f>結果入力表!#REF!</f>
        <v>#REF!</v>
      </c>
      <c r="AW95" s="35" t="e">
        <f>結果入力表!#REF!</f>
        <v>#REF!</v>
      </c>
      <c r="AX95" s="35" t="e">
        <f>結果入力表!#REF!</f>
        <v>#REF!</v>
      </c>
      <c r="AY95" s="35" t="e">
        <f>結果入力表!#REF!</f>
        <v>#REF!</v>
      </c>
      <c r="AZ95" s="35" t="e">
        <f>結果入力表!#REF!</f>
        <v>#REF!</v>
      </c>
      <c r="BA95" s="35" t="e">
        <f>結果入力表!#REF!</f>
        <v>#REF!</v>
      </c>
      <c r="BB95" s="35" t="e">
        <f>結果入力表!#REF!</f>
        <v>#REF!</v>
      </c>
      <c r="BC95" s="35" t="e">
        <f>結果入力表!#REF!</f>
        <v>#REF!</v>
      </c>
      <c r="BD95" s="35" t="e">
        <f>結果入力表!#REF!</f>
        <v>#REF!</v>
      </c>
      <c r="BE95" s="35" t="e">
        <f>結果入力表!#REF!</f>
        <v>#REF!</v>
      </c>
      <c r="BF95" s="35" t="e">
        <f>結果入力表!#REF!</f>
        <v>#REF!</v>
      </c>
      <c r="BG95" s="35" t="e">
        <f>結果入力表!#REF!</f>
        <v>#REF!</v>
      </c>
      <c r="BH95" s="35" t="e">
        <f>結果入力表!#REF!</f>
        <v>#REF!</v>
      </c>
      <c r="BI95" s="37" t="e">
        <f>結果入力表!#REF!</f>
        <v>#REF!</v>
      </c>
      <c r="BJ95" s="35" t="e">
        <f>結果入力表!#REF!</f>
        <v>#REF!</v>
      </c>
      <c r="BK95" s="40" t="e">
        <f>結果入力表!#REF!</f>
        <v>#REF!</v>
      </c>
      <c r="BL95" s="60" t="e">
        <f>結果入力表!#REF!</f>
        <v>#REF!</v>
      </c>
      <c r="BM95" s="41" t="e">
        <f>結果入力表!#REF!</f>
        <v>#REF!</v>
      </c>
      <c r="BN95" s="41" t="e">
        <f>結果入力表!#REF!</f>
        <v>#REF!</v>
      </c>
      <c r="BO95" s="41" t="e">
        <f>結果入力表!#REF!</f>
        <v>#REF!</v>
      </c>
      <c r="BP95" s="42" t="e">
        <f>結果入力表!#REF!</f>
        <v>#REF!</v>
      </c>
      <c r="BQ95" s="40"/>
      <c r="BR95" s="80"/>
      <c r="BT95" s="5" t="e">
        <f t="shared" si="3"/>
        <v>#REF!</v>
      </c>
      <c r="BU95" s="5" t="e">
        <f t="shared" si="2"/>
        <v>#REF!</v>
      </c>
      <c r="BV95" s="5" t="e">
        <f t="shared" si="2"/>
        <v>#REF!</v>
      </c>
      <c r="BW95" s="5" t="e">
        <f t="shared" si="2"/>
        <v>#REF!</v>
      </c>
    </row>
    <row r="96" spans="1:75" ht="18" customHeight="1">
      <c r="A96" s="109" t="e">
        <f>結果入力表!#REF!</f>
        <v>#REF!</v>
      </c>
      <c r="B96" s="33" t="e">
        <f>結果入力表!#REF!</f>
        <v>#REF!</v>
      </c>
      <c r="C96" s="59" t="e">
        <f>結果入力表!#REF!</f>
        <v>#REF!</v>
      </c>
      <c r="D96" s="58" t="e">
        <f>結果入力表!#REF!</f>
        <v>#REF!</v>
      </c>
      <c r="E96" s="35" t="e">
        <f>結果入力表!#REF!</f>
        <v>#REF!</v>
      </c>
      <c r="F96" s="35" t="e">
        <f>結果入力表!#REF!</f>
        <v>#REF!</v>
      </c>
      <c r="G96" s="35" t="e">
        <f>結果入力表!#REF!</f>
        <v>#REF!</v>
      </c>
      <c r="H96" s="35" t="e">
        <f>結果入力表!#REF!</f>
        <v>#REF!</v>
      </c>
      <c r="I96" s="35" t="e">
        <f>結果入力表!#REF!</f>
        <v>#REF!</v>
      </c>
      <c r="J96" s="35" t="e">
        <f>結果入力表!#REF!</f>
        <v>#REF!</v>
      </c>
      <c r="K96" s="35" t="e">
        <f>結果入力表!#REF!</f>
        <v>#REF!</v>
      </c>
      <c r="L96" s="35" t="e">
        <f>結果入力表!#REF!</f>
        <v>#REF!</v>
      </c>
      <c r="M96" s="34" t="e">
        <f>結果入力表!#REF!</f>
        <v>#REF!</v>
      </c>
      <c r="N96" s="35" t="e">
        <f>結果入力表!#REF!</f>
        <v>#REF!</v>
      </c>
      <c r="O96" s="35" t="e">
        <f>結果入力表!#REF!</f>
        <v>#REF!</v>
      </c>
      <c r="P96" s="35" t="e">
        <f>結果入力表!#REF!</f>
        <v>#REF!</v>
      </c>
      <c r="Q96" s="35" t="e">
        <f>結果入力表!#REF!</f>
        <v>#REF!</v>
      </c>
      <c r="R96" s="35" t="e">
        <f>結果入力表!#REF!</f>
        <v>#REF!</v>
      </c>
      <c r="S96" s="35" t="e">
        <f>結果入力表!#REF!</f>
        <v>#REF!</v>
      </c>
      <c r="T96" s="35" t="e">
        <f>結果入力表!#REF!</f>
        <v>#REF!</v>
      </c>
      <c r="U96" s="35" t="e">
        <f>結果入力表!#REF!</f>
        <v>#REF!</v>
      </c>
      <c r="V96" s="34" t="e">
        <f>結果入力表!#REF!</f>
        <v>#REF!</v>
      </c>
      <c r="W96" s="35" t="e">
        <f>結果入力表!#REF!</f>
        <v>#REF!</v>
      </c>
      <c r="X96" s="35" t="e">
        <f>結果入力表!#REF!</f>
        <v>#REF!</v>
      </c>
      <c r="Y96" s="36" t="e">
        <f>結果入力表!#REF!</f>
        <v>#REF!</v>
      </c>
      <c r="Z96" s="36" t="e">
        <f>結果入力表!#REF!</f>
        <v>#REF!</v>
      </c>
      <c r="AA96" s="34" t="e">
        <f>結果入力表!#REF!</f>
        <v>#REF!</v>
      </c>
      <c r="AB96" s="35" t="e">
        <f>結果入力表!#REF!</f>
        <v>#REF!</v>
      </c>
      <c r="AC96" s="35" t="e">
        <f>結果入力表!#REF!</f>
        <v>#REF!</v>
      </c>
      <c r="AD96" s="35" t="e">
        <f>結果入力表!#REF!</f>
        <v>#REF!</v>
      </c>
      <c r="AE96" s="35" t="e">
        <f>結果入力表!#REF!</f>
        <v>#REF!</v>
      </c>
      <c r="AF96" s="35" t="e">
        <f>結果入力表!#REF!</f>
        <v>#REF!</v>
      </c>
      <c r="AG96" s="35" t="e">
        <f>結果入力表!#REF!</f>
        <v>#REF!</v>
      </c>
      <c r="AH96" s="35" t="e">
        <f>結果入力表!#REF!</f>
        <v>#REF!</v>
      </c>
      <c r="AI96" s="35" t="e">
        <f>結果入力表!#REF!</f>
        <v>#REF!</v>
      </c>
      <c r="AJ96" s="35" t="e">
        <f>結果入力表!#REF!</f>
        <v>#REF!</v>
      </c>
      <c r="AK96" s="36" t="e">
        <f>結果入力表!#REF!</f>
        <v>#REF!</v>
      </c>
      <c r="AL96" s="34" t="e">
        <f>結果入力表!#REF!</f>
        <v>#REF!</v>
      </c>
      <c r="AM96" s="35" t="e">
        <f>結果入力表!#REF!</f>
        <v>#REF!</v>
      </c>
      <c r="AN96" s="35" t="e">
        <f>結果入力表!#REF!</f>
        <v>#REF!</v>
      </c>
      <c r="AO96" s="35" t="e">
        <f>結果入力表!#REF!</f>
        <v>#REF!</v>
      </c>
      <c r="AP96" s="35" t="e">
        <f>結果入力表!#REF!</f>
        <v>#REF!</v>
      </c>
      <c r="AQ96" s="35" t="e">
        <f>結果入力表!#REF!</f>
        <v>#REF!</v>
      </c>
      <c r="AR96" s="35" t="e">
        <f>結果入力表!#REF!</f>
        <v>#REF!</v>
      </c>
      <c r="AS96" s="37" t="e">
        <f>結果入力表!#REF!</f>
        <v>#REF!</v>
      </c>
      <c r="AT96" s="34" t="e">
        <f>結果入力表!#REF!</f>
        <v>#REF!</v>
      </c>
      <c r="AU96" s="35" t="e">
        <f>結果入力表!#REF!</f>
        <v>#REF!</v>
      </c>
      <c r="AV96" s="35" t="e">
        <f>結果入力表!#REF!</f>
        <v>#REF!</v>
      </c>
      <c r="AW96" s="35" t="e">
        <f>結果入力表!#REF!</f>
        <v>#REF!</v>
      </c>
      <c r="AX96" s="35" t="e">
        <f>結果入力表!#REF!</f>
        <v>#REF!</v>
      </c>
      <c r="AY96" s="35" t="e">
        <f>結果入力表!#REF!</f>
        <v>#REF!</v>
      </c>
      <c r="AZ96" s="35" t="e">
        <f>結果入力表!#REF!</f>
        <v>#REF!</v>
      </c>
      <c r="BA96" s="35" t="e">
        <f>結果入力表!#REF!</f>
        <v>#REF!</v>
      </c>
      <c r="BB96" s="35" t="e">
        <f>結果入力表!#REF!</f>
        <v>#REF!</v>
      </c>
      <c r="BC96" s="35" t="e">
        <f>結果入力表!#REF!</f>
        <v>#REF!</v>
      </c>
      <c r="BD96" s="35" t="e">
        <f>結果入力表!#REF!</f>
        <v>#REF!</v>
      </c>
      <c r="BE96" s="35" t="e">
        <f>結果入力表!#REF!</f>
        <v>#REF!</v>
      </c>
      <c r="BF96" s="35" t="e">
        <f>結果入力表!#REF!</f>
        <v>#REF!</v>
      </c>
      <c r="BG96" s="35" t="e">
        <f>結果入力表!#REF!</f>
        <v>#REF!</v>
      </c>
      <c r="BH96" s="35" t="e">
        <f>結果入力表!#REF!</f>
        <v>#REF!</v>
      </c>
      <c r="BI96" s="37" t="e">
        <f>結果入力表!#REF!</f>
        <v>#REF!</v>
      </c>
      <c r="BJ96" s="35" t="e">
        <f>結果入力表!#REF!</f>
        <v>#REF!</v>
      </c>
      <c r="BK96" s="40" t="e">
        <f>結果入力表!#REF!</f>
        <v>#REF!</v>
      </c>
      <c r="BL96" s="60" t="e">
        <f>結果入力表!#REF!</f>
        <v>#REF!</v>
      </c>
      <c r="BM96" s="41" t="e">
        <f>結果入力表!#REF!</f>
        <v>#REF!</v>
      </c>
      <c r="BN96" s="41" t="e">
        <f>結果入力表!#REF!</f>
        <v>#REF!</v>
      </c>
      <c r="BO96" s="41" t="e">
        <f>結果入力表!#REF!</f>
        <v>#REF!</v>
      </c>
      <c r="BP96" s="42" t="e">
        <f>結果入力表!#REF!</f>
        <v>#REF!</v>
      </c>
      <c r="BQ96" s="40"/>
      <c r="BR96" s="80"/>
      <c r="BT96" s="5" t="e">
        <f t="shared" si="3"/>
        <v>#REF!</v>
      </c>
      <c r="BU96" s="5" t="e">
        <f t="shared" si="2"/>
        <v>#REF!</v>
      </c>
      <c r="BV96" s="5" t="e">
        <f t="shared" si="2"/>
        <v>#REF!</v>
      </c>
      <c r="BW96" s="5" t="e">
        <f t="shared" si="2"/>
        <v>#REF!</v>
      </c>
    </row>
    <row r="97" spans="1:75" ht="18" customHeight="1">
      <c r="A97" s="109" t="e">
        <f>結果入力表!#REF!</f>
        <v>#REF!</v>
      </c>
      <c r="B97" s="33" t="e">
        <f>結果入力表!#REF!</f>
        <v>#REF!</v>
      </c>
      <c r="C97" s="59" t="e">
        <f>結果入力表!#REF!</f>
        <v>#REF!</v>
      </c>
      <c r="D97" s="58" t="e">
        <f>結果入力表!#REF!</f>
        <v>#REF!</v>
      </c>
      <c r="E97" s="35" t="e">
        <f>結果入力表!#REF!</f>
        <v>#REF!</v>
      </c>
      <c r="F97" s="35" t="e">
        <f>結果入力表!#REF!</f>
        <v>#REF!</v>
      </c>
      <c r="G97" s="35" t="e">
        <f>結果入力表!#REF!</f>
        <v>#REF!</v>
      </c>
      <c r="H97" s="35" t="e">
        <f>結果入力表!#REF!</f>
        <v>#REF!</v>
      </c>
      <c r="I97" s="35" t="e">
        <f>結果入力表!#REF!</f>
        <v>#REF!</v>
      </c>
      <c r="J97" s="35" t="e">
        <f>結果入力表!#REF!</f>
        <v>#REF!</v>
      </c>
      <c r="K97" s="35" t="e">
        <f>結果入力表!#REF!</f>
        <v>#REF!</v>
      </c>
      <c r="L97" s="35" t="e">
        <f>結果入力表!#REF!</f>
        <v>#REF!</v>
      </c>
      <c r="M97" s="34" t="e">
        <f>結果入力表!#REF!</f>
        <v>#REF!</v>
      </c>
      <c r="N97" s="35" t="e">
        <f>結果入力表!#REF!</f>
        <v>#REF!</v>
      </c>
      <c r="O97" s="35" t="e">
        <f>結果入力表!#REF!</f>
        <v>#REF!</v>
      </c>
      <c r="P97" s="35" t="e">
        <f>結果入力表!#REF!</f>
        <v>#REF!</v>
      </c>
      <c r="Q97" s="35" t="e">
        <f>結果入力表!#REF!</f>
        <v>#REF!</v>
      </c>
      <c r="R97" s="35" t="e">
        <f>結果入力表!#REF!</f>
        <v>#REF!</v>
      </c>
      <c r="S97" s="35" t="e">
        <f>結果入力表!#REF!</f>
        <v>#REF!</v>
      </c>
      <c r="T97" s="35" t="e">
        <f>結果入力表!#REF!</f>
        <v>#REF!</v>
      </c>
      <c r="U97" s="35" t="e">
        <f>結果入力表!#REF!</f>
        <v>#REF!</v>
      </c>
      <c r="V97" s="34" t="e">
        <f>結果入力表!#REF!</f>
        <v>#REF!</v>
      </c>
      <c r="W97" s="35" t="e">
        <f>結果入力表!#REF!</f>
        <v>#REF!</v>
      </c>
      <c r="X97" s="35" t="e">
        <f>結果入力表!#REF!</f>
        <v>#REF!</v>
      </c>
      <c r="Y97" s="36" t="e">
        <f>結果入力表!#REF!</f>
        <v>#REF!</v>
      </c>
      <c r="Z97" s="36" t="e">
        <f>結果入力表!#REF!</f>
        <v>#REF!</v>
      </c>
      <c r="AA97" s="34" t="e">
        <f>結果入力表!#REF!</f>
        <v>#REF!</v>
      </c>
      <c r="AB97" s="35" t="e">
        <f>結果入力表!#REF!</f>
        <v>#REF!</v>
      </c>
      <c r="AC97" s="35" t="e">
        <f>結果入力表!#REF!</f>
        <v>#REF!</v>
      </c>
      <c r="AD97" s="35" t="e">
        <f>結果入力表!#REF!</f>
        <v>#REF!</v>
      </c>
      <c r="AE97" s="35" t="e">
        <f>結果入力表!#REF!</f>
        <v>#REF!</v>
      </c>
      <c r="AF97" s="35" t="e">
        <f>結果入力表!#REF!</f>
        <v>#REF!</v>
      </c>
      <c r="AG97" s="35" t="e">
        <f>結果入力表!#REF!</f>
        <v>#REF!</v>
      </c>
      <c r="AH97" s="35" t="e">
        <f>結果入力表!#REF!</f>
        <v>#REF!</v>
      </c>
      <c r="AI97" s="35" t="e">
        <f>結果入力表!#REF!</f>
        <v>#REF!</v>
      </c>
      <c r="AJ97" s="35" t="e">
        <f>結果入力表!#REF!</f>
        <v>#REF!</v>
      </c>
      <c r="AK97" s="36" t="e">
        <f>結果入力表!#REF!</f>
        <v>#REF!</v>
      </c>
      <c r="AL97" s="34" t="e">
        <f>結果入力表!#REF!</f>
        <v>#REF!</v>
      </c>
      <c r="AM97" s="35" t="e">
        <f>結果入力表!#REF!</f>
        <v>#REF!</v>
      </c>
      <c r="AN97" s="35" t="e">
        <f>結果入力表!#REF!</f>
        <v>#REF!</v>
      </c>
      <c r="AO97" s="35" t="e">
        <f>結果入力表!#REF!</f>
        <v>#REF!</v>
      </c>
      <c r="AP97" s="35" t="e">
        <f>結果入力表!#REF!</f>
        <v>#REF!</v>
      </c>
      <c r="AQ97" s="35" t="e">
        <f>結果入力表!#REF!</f>
        <v>#REF!</v>
      </c>
      <c r="AR97" s="35" t="e">
        <f>結果入力表!#REF!</f>
        <v>#REF!</v>
      </c>
      <c r="AS97" s="37" t="e">
        <f>結果入力表!#REF!</f>
        <v>#REF!</v>
      </c>
      <c r="AT97" s="34" t="e">
        <f>結果入力表!#REF!</f>
        <v>#REF!</v>
      </c>
      <c r="AU97" s="35" t="e">
        <f>結果入力表!#REF!</f>
        <v>#REF!</v>
      </c>
      <c r="AV97" s="35" t="e">
        <f>結果入力表!#REF!</f>
        <v>#REF!</v>
      </c>
      <c r="AW97" s="35" t="e">
        <f>結果入力表!#REF!</f>
        <v>#REF!</v>
      </c>
      <c r="AX97" s="35" t="e">
        <f>結果入力表!#REF!</f>
        <v>#REF!</v>
      </c>
      <c r="AY97" s="35" t="e">
        <f>結果入力表!#REF!</f>
        <v>#REF!</v>
      </c>
      <c r="AZ97" s="35" t="e">
        <f>結果入力表!#REF!</f>
        <v>#REF!</v>
      </c>
      <c r="BA97" s="35" t="e">
        <f>結果入力表!#REF!</f>
        <v>#REF!</v>
      </c>
      <c r="BB97" s="35" t="e">
        <f>結果入力表!#REF!</f>
        <v>#REF!</v>
      </c>
      <c r="BC97" s="35" t="e">
        <f>結果入力表!#REF!</f>
        <v>#REF!</v>
      </c>
      <c r="BD97" s="35" t="e">
        <f>結果入力表!#REF!</f>
        <v>#REF!</v>
      </c>
      <c r="BE97" s="35" t="e">
        <f>結果入力表!#REF!</f>
        <v>#REF!</v>
      </c>
      <c r="BF97" s="35" t="e">
        <f>結果入力表!#REF!</f>
        <v>#REF!</v>
      </c>
      <c r="BG97" s="35" t="e">
        <f>結果入力表!#REF!</f>
        <v>#REF!</v>
      </c>
      <c r="BH97" s="35" t="e">
        <f>結果入力表!#REF!</f>
        <v>#REF!</v>
      </c>
      <c r="BI97" s="37" t="e">
        <f>結果入力表!#REF!</f>
        <v>#REF!</v>
      </c>
      <c r="BJ97" s="35" t="e">
        <f>結果入力表!#REF!</f>
        <v>#REF!</v>
      </c>
      <c r="BK97" s="40" t="e">
        <f>結果入力表!#REF!</f>
        <v>#REF!</v>
      </c>
      <c r="BL97" s="60" t="e">
        <f>結果入力表!#REF!</f>
        <v>#REF!</v>
      </c>
      <c r="BM97" s="41" t="e">
        <f>結果入力表!#REF!</f>
        <v>#REF!</v>
      </c>
      <c r="BN97" s="41" t="e">
        <f>結果入力表!#REF!</f>
        <v>#REF!</v>
      </c>
      <c r="BO97" s="41" t="e">
        <f>結果入力表!#REF!</f>
        <v>#REF!</v>
      </c>
      <c r="BP97" s="42" t="e">
        <f>結果入力表!#REF!</f>
        <v>#REF!</v>
      </c>
      <c r="BQ97" s="40"/>
      <c r="BR97" s="80"/>
      <c r="BT97" s="5" t="e">
        <f t="shared" si="3"/>
        <v>#REF!</v>
      </c>
      <c r="BU97" s="5" t="e">
        <f t="shared" si="2"/>
        <v>#REF!</v>
      </c>
      <c r="BV97" s="5" t="e">
        <f t="shared" si="2"/>
        <v>#REF!</v>
      </c>
      <c r="BW97" s="5" t="e">
        <f t="shared" si="2"/>
        <v>#REF!</v>
      </c>
    </row>
    <row r="98" spans="1:75" ht="18" customHeight="1">
      <c r="A98" s="109" t="e">
        <f>結果入力表!#REF!</f>
        <v>#REF!</v>
      </c>
      <c r="B98" s="33" t="e">
        <f>結果入力表!#REF!</f>
        <v>#REF!</v>
      </c>
      <c r="C98" s="59" t="e">
        <f>結果入力表!#REF!</f>
        <v>#REF!</v>
      </c>
      <c r="D98" s="58" t="e">
        <f>結果入力表!#REF!</f>
        <v>#REF!</v>
      </c>
      <c r="E98" s="35" t="e">
        <f>結果入力表!#REF!</f>
        <v>#REF!</v>
      </c>
      <c r="F98" s="35" t="e">
        <f>結果入力表!#REF!</f>
        <v>#REF!</v>
      </c>
      <c r="G98" s="35" t="e">
        <f>結果入力表!#REF!</f>
        <v>#REF!</v>
      </c>
      <c r="H98" s="35" t="e">
        <f>結果入力表!#REF!</f>
        <v>#REF!</v>
      </c>
      <c r="I98" s="35" t="e">
        <f>結果入力表!#REF!</f>
        <v>#REF!</v>
      </c>
      <c r="J98" s="35" t="e">
        <f>結果入力表!#REF!</f>
        <v>#REF!</v>
      </c>
      <c r="K98" s="35" t="e">
        <f>結果入力表!#REF!</f>
        <v>#REF!</v>
      </c>
      <c r="L98" s="35" t="e">
        <f>結果入力表!#REF!</f>
        <v>#REF!</v>
      </c>
      <c r="M98" s="34" t="e">
        <f>結果入力表!#REF!</f>
        <v>#REF!</v>
      </c>
      <c r="N98" s="35" t="e">
        <f>結果入力表!#REF!</f>
        <v>#REF!</v>
      </c>
      <c r="O98" s="35" t="e">
        <f>結果入力表!#REF!</f>
        <v>#REF!</v>
      </c>
      <c r="P98" s="35" t="e">
        <f>結果入力表!#REF!</f>
        <v>#REF!</v>
      </c>
      <c r="Q98" s="35" t="e">
        <f>結果入力表!#REF!</f>
        <v>#REF!</v>
      </c>
      <c r="R98" s="35" t="e">
        <f>結果入力表!#REF!</f>
        <v>#REF!</v>
      </c>
      <c r="S98" s="35" t="e">
        <f>結果入力表!#REF!</f>
        <v>#REF!</v>
      </c>
      <c r="T98" s="35" t="e">
        <f>結果入力表!#REF!</f>
        <v>#REF!</v>
      </c>
      <c r="U98" s="35" t="e">
        <f>結果入力表!#REF!</f>
        <v>#REF!</v>
      </c>
      <c r="V98" s="34" t="e">
        <f>結果入力表!#REF!</f>
        <v>#REF!</v>
      </c>
      <c r="W98" s="35" t="e">
        <f>結果入力表!#REF!</f>
        <v>#REF!</v>
      </c>
      <c r="X98" s="35" t="e">
        <f>結果入力表!#REF!</f>
        <v>#REF!</v>
      </c>
      <c r="Y98" s="36" t="e">
        <f>結果入力表!#REF!</f>
        <v>#REF!</v>
      </c>
      <c r="Z98" s="36" t="e">
        <f>結果入力表!#REF!</f>
        <v>#REF!</v>
      </c>
      <c r="AA98" s="34" t="e">
        <f>結果入力表!#REF!</f>
        <v>#REF!</v>
      </c>
      <c r="AB98" s="35" t="e">
        <f>結果入力表!#REF!</f>
        <v>#REF!</v>
      </c>
      <c r="AC98" s="35" t="e">
        <f>結果入力表!#REF!</f>
        <v>#REF!</v>
      </c>
      <c r="AD98" s="35" t="e">
        <f>結果入力表!#REF!</f>
        <v>#REF!</v>
      </c>
      <c r="AE98" s="35" t="e">
        <f>結果入力表!#REF!</f>
        <v>#REF!</v>
      </c>
      <c r="AF98" s="35" t="e">
        <f>結果入力表!#REF!</f>
        <v>#REF!</v>
      </c>
      <c r="AG98" s="35" t="e">
        <f>結果入力表!#REF!</f>
        <v>#REF!</v>
      </c>
      <c r="AH98" s="35" t="e">
        <f>結果入力表!#REF!</f>
        <v>#REF!</v>
      </c>
      <c r="AI98" s="35" t="e">
        <f>結果入力表!#REF!</f>
        <v>#REF!</v>
      </c>
      <c r="AJ98" s="35" t="e">
        <f>結果入力表!#REF!</f>
        <v>#REF!</v>
      </c>
      <c r="AK98" s="36" t="e">
        <f>結果入力表!#REF!</f>
        <v>#REF!</v>
      </c>
      <c r="AL98" s="34" t="e">
        <f>結果入力表!#REF!</f>
        <v>#REF!</v>
      </c>
      <c r="AM98" s="35" t="e">
        <f>結果入力表!#REF!</f>
        <v>#REF!</v>
      </c>
      <c r="AN98" s="35" t="e">
        <f>結果入力表!#REF!</f>
        <v>#REF!</v>
      </c>
      <c r="AO98" s="35" t="e">
        <f>結果入力表!#REF!</f>
        <v>#REF!</v>
      </c>
      <c r="AP98" s="35" t="e">
        <f>結果入力表!#REF!</f>
        <v>#REF!</v>
      </c>
      <c r="AQ98" s="35" t="e">
        <f>結果入力表!#REF!</f>
        <v>#REF!</v>
      </c>
      <c r="AR98" s="35" t="e">
        <f>結果入力表!#REF!</f>
        <v>#REF!</v>
      </c>
      <c r="AS98" s="37" t="e">
        <f>結果入力表!#REF!</f>
        <v>#REF!</v>
      </c>
      <c r="AT98" s="34" t="e">
        <f>結果入力表!#REF!</f>
        <v>#REF!</v>
      </c>
      <c r="AU98" s="35" t="e">
        <f>結果入力表!#REF!</f>
        <v>#REF!</v>
      </c>
      <c r="AV98" s="35" t="e">
        <f>結果入力表!#REF!</f>
        <v>#REF!</v>
      </c>
      <c r="AW98" s="35" t="e">
        <f>結果入力表!#REF!</f>
        <v>#REF!</v>
      </c>
      <c r="AX98" s="35" t="e">
        <f>結果入力表!#REF!</f>
        <v>#REF!</v>
      </c>
      <c r="AY98" s="35" t="e">
        <f>結果入力表!#REF!</f>
        <v>#REF!</v>
      </c>
      <c r="AZ98" s="35" t="e">
        <f>結果入力表!#REF!</f>
        <v>#REF!</v>
      </c>
      <c r="BA98" s="35" t="e">
        <f>結果入力表!#REF!</f>
        <v>#REF!</v>
      </c>
      <c r="BB98" s="35" t="e">
        <f>結果入力表!#REF!</f>
        <v>#REF!</v>
      </c>
      <c r="BC98" s="35" t="e">
        <f>結果入力表!#REF!</f>
        <v>#REF!</v>
      </c>
      <c r="BD98" s="35" t="e">
        <f>結果入力表!#REF!</f>
        <v>#REF!</v>
      </c>
      <c r="BE98" s="35" t="e">
        <f>結果入力表!#REF!</f>
        <v>#REF!</v>
      </c>
      <c r="BF98" s="35" t="e">
        <f>結果入力表!#REF!</f>
        <v>#REF!</v>
      </c>
      <c r="BG98" s="35" t="e">
        <f>結果入力表!#REF!</f>
        <v>#REF!</v>
      </c>
      <c r="BH98" s="35" t="e">
        <f>結果入力表!#REF!</f>
        <v>#REF!</v>
      </c>
      <c r="BI98" s="37" t="e">
        <f>結果入力表!#REF!</f>
        <v>#REF!</v>
      </c>
      <c r="BJ98" s="35" t="e">
        <f>結果入力表!#REF!</f>
        <v>#REF!</v>
      </c>
      <c r="BK98" s="40" t="e">
        <f>結果入力表!#REF!</f>
        <v>#REF!</v>
      </c>
      <c r="BL98" s="60" t="e">
        <f>結果入力表!#REF!</f>
        <v>#REF!</v>
      </c>
      <c r="BM98" s="41" t="e">
        <f>結果入力表!#REF!</f>
        <v>#REF!</v>
      </c>
      <c r="BN98" s="41" t="e">
        <f>結果入力表!#REF!</f>
        <v>#REF!</v>
      </c>
      <c r="BO98" s="41" t="e">
        <f>結果入力表!#REF!</f>
        <v>#REF!</v>
      </c>
      <c r="BP98" s="42" t="e">
        <f>結果入力表!#REF!</f>
        <v>#REF!</v>
      </c>
      <c r="BQ98" s="40"/>
      <c r="BR98" s="80"/>
      <c r="BT98" s="5" t="e">
        <f t="shared" si="3"/>
        <v>#REF!</v>
      </c>
      <c r="BU98" s="5" t="e">
        <f t="shared" si="2"/>
        <v>#REF!</v>
      </c>
      <c r="BV98" s="5" t="e">
        <f t="shared" si="2"/>
        <v>#REF!</v>
      </c>
      <c r="BW98" s="5" t="e">
        <f t="shared" si="2"/>
        <v>#REF!</v>
      </c>
    </row>
    <row r="99" spans="1:75" ht="18" customHeight="1">
      <c r="A99" s="109" t="e">
        <f>結果入力表!#REF!</f>
        <v>#REF!</v>
      </c>
      <c r="B99" s="33" t="e">
        <f>結果入力表!#REF!</f>
        <v>#REF!</v>
      </c>
      <c r="C99" s="59" t="e">
        <f>結果入力表!#REF!</f>
        <v>#REF!</v>
      </c>
      <c r="D99" s="58" t="e">
        <f>結果入力表!#REF!</f>
        <v>#REF!</v>
      </c>
      <c r="E99" s="35" t="e">
        <f>結果入力表!#REF!</f>
        <v>#REF!</v>
      </c>
      <c r="F99" s="35" t="e">
        <f>結果入力表!#REF!</f>
        <v>#REF!</v>
      </c>
      <c r="G99" s="35" t="e">
        <f>結果入力表!#REF!</f>
        <v>#REF!</v>
      </c>
      <c r="H99" s="35" t="e">
        <f>結果入力表!#REF!</f>
        <v>#REF!</v>
      </c>
      <c r="I99" s="35" t="e">
        <f>結果入力表!#REF!</f>
        <v>#REF!</v>
      </c>
      <c r="J99" s="35" t="e">
        <f>結果入力表!#REF!</f>
        <v>#REF!</v>
      </c>
      <c r="K99" s="35" t="e">
        <f>結果入力表!#REF!</f>
        <v>#REF!</v>
      </c>
      <c r="L99" s="35" t="e">
        <f>結果入力表!#REF!</f>
        <v>#REF!</v>
      </c>
      <c r="M99" s="34" t="e">
        <f>結果入力表!#REF!</f>
        <v>#REF!</v>
      </c>
      <c r="N99" s="35" t="e">
        <f>結果入力表!#REF!</f>
        <v>#REF!</v>
      </c>
      <c r="O99" s="35" t="e">
        <f>結果入力表!#REF!</f>
        <v>#REF!</v>
      </c>
      <c r="P99" s="35" t="e">
        <f>結果入力表!#REF!</f>
        <v>#REF!</v>
      </c>
      <c r="Q99" s="35" t="e">
        <f>結果入力表!#REF!</f>
        <v>#REF!</v>
      </c>
      <c r="R99" s="35" t="e">
        <f>結果入力表!#REF!</f>
        <v>#REF!</v>
      </c>
      <c r="S99" s="35" t="e">
        <f>結果入力表!#REF!</f>
        <v>#REF!</v>
      </c>
      <c r="T99" s="35" t="e">
        <f>結果入力表!#REF!</f>
        <v>#REF!</v>
      </c>
      <c r="U99" s="35" t="e">
        <f>結果入力表!#REF!</f>
        <v>#REF!</v>
      </c>
      <c r="V99" s="34" t="e">
        <f>結果入力表!#REF!</f>
        <v>#REF!</v>
      </c>
      <c r="W99" s="35" t="e">
        <f>結果入力表!#REF!</f>
        <v>#REF!</v>
      </c>
      <c r="X99" s="35" t="e">
        <f>結果入力表!#REF!</f>
        <v>#REF!</v>
      </c>
      <c r="Y99" s="36" t="e">
        <f>結果入力表!#REF!</f>
        <v>#REF!</v>
      </c>
      <c r="Z99" s="36" t="e">
        <f>結果入力表!#REF!</f>
        <v>#REF!</v>
      </c>
      <c r="AA99" s="34" t="e">
        <f>結果入力表!#REF!</f>
        <v>#REF!</v>
      </c>
      <c r="AB99" s="35" t="e">
        <f>結果入力表!#REF!</f>
        <v>#REF!</v>
      </c>
      <c r="AC99" s="35" t="e">
        <f>結果入力表!#REF!</f>
        <v>#REF!</v>
      </c>
      <c r="AD99" s="35" t="e">
        <f>結果入力表!#REF!</f>
        <v>#REF!</v>
      </c>
      <c r="AE99" s="35" t="e">
        <f>結果入力表!#REF!</f>
        <v>#REF!</v>
      </c>
      <c r="AF99" s="35" t="e">
        <f>結果入力表!#REF!</f>
        <v>#REF!</v>
      </c>
      <c r="AG99" s="35" t="e">
        <f>結果入力表!#REF!</f>
        <v>#REF!</v>
      </c>
      <c r="AH99" s="35" t="e">
        <f>結果入力表!#REF!</f>
        <v>#REF!</v>
      </c>
      <c r="AI99" s="35" t="e">
        <f>結果入力表!#REF!</f>
        <v>#REF!</v>
      </c>
      <c r="AJ99" s="35" t="e">
        <f>結果入力表!#REF!</f>
        <v>#REF!</v>
      </c>
      <c r="AK99" s="36" t="e">
        <f>結果入力表!#REF!</f>
        <v>#REF!</v>
      </c>
      <c r="AL99" s="34" t="e">
        <f>結果入力表!#REF!</f>
        <v>#REF!</v>
      </c>
      <c r="AM99" s="35" t="e">
        <f>結果入力表!#REF!</f>
        <v>#REF!</v>
      </c>
      <c r="AN99" s="35" t="e">
        <f>結果入力表!#REF!</f>
        <v>#REF!</v>
      </c>
      <c r="AO99" s="35" t="e">
        <f>結果入力表!#REF!</f>
        <v>#REF!</v>
      </c>
      <c r="AP99" s="35" t="e">
        <f>結果入力表!#REF!</f>
        <v>#REF!</v>
      </c>
      <c r="AQ99" s="35" t="e">
        <f>結果入力表!#REF!</f>
        <v>#REF!</v>
      </c>
      <c r="AR99" s="35" t="e">
        <f>結果入力表!#REF!</f>
        <v>#REF!</v>
      </c>
      <c r="AS99" s="37" t="e">
        <f>結果入力表!#REF!</f>
        <v>#REF!</v>
      </c>
      <c r="AT99" s="34" t="e">
        <f>結果入力表!#REF!</f>
        <v>#REF!</v>
      </c>
      <c r="AU99" s="35" t="e">
        <f>結果入力表!#REF!</f>
        <v>#REF!</v>
      </c>
      <c r="AV99" s="35" t="e">
        <f>結果入力表!#REF!</f>
        <v>#REF!</v>
      </c>
      <c r="AW99" s="35" t="e">
        <f>結果入力表!#REF!</f>
        <v>#REF!</v>
      </c>
      <c r="AX99" s="35" t="e">
        <f>結果入力表!#REF!</f>
        <v>#REF!</v>
      </c>
      <c r="AY99" s="35" t="e">
        <f>結果入力表!#REF!</f>
        <v>#REF!</v>
      </c>
      <c r="AZ99" s="35" t="e">
        <f>結果入力表!#REF!</f>
        <v>#REF!</v>
      </c>
      <c r="BA99" s="35" t="e">
        <f>結果入力表!#REF!</f>
        <v>#REF!</v>
      </c>
      <c r="BB99" s="35" t="e">
        <f>結果入力表!#REF!</f>
        <v>#REF!</v>
      </c>
      <c r="BC99" s="35" t="e">
        <f>結果入力表!#REF!</f>
        <v>#REF!</v>
      </c>
      <c r="BD99" s="35" t="e">
        <f>結果入力表!#REF!</f>
        <v>#REF!</v>
      </c>
      <c r="BE99" s="35" t="e">
        <f>結果入力表!#REF!</f>
        <v>#REF!</v>
      </c>
      <c r="BF99" s="35" t="e">
        <f>結果入力表!#REF!</f>
        <v>#REF!</v>
      </c>
      <c r="BG99" s="35" t="e">
        <f>結果入力表!#REF!</f>
        <v>#REF!</v>
      </c>
      <c r="BH99" s="35" t="e">
        <f>結果入力表!#REF!</f>
        <v>#REF!</v>
      </c>
      <c r="BI99" s="37" t="e">
        <f>結果入力表!#REF!</f>
        <v>#REF!</v>
      </c>
      <c r="BJ99" s="35" t="e">
        <f>結果入力表!#REF!</f>
        <v>#REF!</v>
      </c>
      <c r="BK99" s="40" t="e">
        <f>結果入力表!#REF!</f>
        <v>#REF!</v>
      </c>
      <c r="BL99" s="60" t="e">
        <f>結果入力表!#REF!</f>
        <v>#REF!</v>
      </c>
      <c r="BM99" s="41" t="e">
        <f>結果入力表!#REF!</f>
        <v>#REF!</v>
      </c>
      <c r="BN99" s="41" t="e">
        <f>結果入力表!#REF!</f>
        <v>#REF!</v>
      </c>
      <c r="BO99" s="41" t="e">
        <f>結果入力表!#REF!</f>
        <v>#REF!</v>
      </c>
      <c r="BP99" s="42" t="e">
        <f>結果入力表!#REF!</f>
        <v>#REF!</v>
      </c>
      <c r="BQ99" s="40"/>
      <c r="BR99" s="80"/>
      <c r="BT99" s="5" t="e">
        <f t="shared" si="3"/>
        <v>#REF!</v>
      </c>
      <c r="BU99" s="5" t="e">
        <f t="shared" si="2"/>
        <v>#REF!</v>
      </c>
      <c r="BV99" s="5" t="e">
        <f t="shared" si="2"/>
        <v>#REF!</v>
      </c>
      <c r="BW99" s="5" t="e">
        <f t="shared" si="2"/>
        <v>#REF!</v>
      </c>
    </row>
    <row r="100" spans="1:75" ht="18" customHeight="1">
      <c r="A100" s="109" t="e">
        <f>結果入力表!#REF!</f>
        <v>#REF!</v>
      </c>
      <c r="B100" s="33" t="e">
        <f>結果入力表!#REF!</f>
        <v>#REF!</v>
      </c>
      <c r="C100" s="59" t="e">
        <f>結果入力表!#REF!</f>
        <v>#REF!</v>
      </c>
      <c r="D100" s="58" t="e">
        <f>結果入力表!#REF!</f>
        <v>#REF!</v>
      </c>
      <c r="E100" s="35" t="e">
        <f>結果入力表!#REF!</f>
        <v>#REF!</v>
      </c>
      <c r="F100" s="35" t="e">
        <f>結果入力表!#REF!</f>
        <v>#REF!</v>
      </c>
      <c r="G100" s="35" t="e">
        <f>結果入力表!#REF!</f>
        <v>#REF!</v>
      </c>
      <c r="H100" s="35" t="e">
        <f>結果入力表!#REF!</f>
        <v>#REF!</v>
      </c>
      <c r="I100" s="35" t="e">
        <f>結果入力表!#REF!</f>
        <v>#REF!</v>
      </c>
      <c r="J100" s="35" t="e">
        <f>結果入力表!#REF!</f>
        <v>#REF!</v>
      </c>
      <c r="K100" s="35" t="e">
        <f>結果入力表!#REF!</f>
        <v>#REF!</v>
      </c>
      <c r="L100" s="35" t="e">
        <f>結果入力表!#REF!</f>
        <v>#REF!</v>
      </c>
      <c r="M100" s="34" t="e">
        <f>結果入力表!#REF!</f>
        <v>#REF!</v>
      </c>
      <c r="N100" s="35" t="e">
        <f>結果入力表!#REF!</f>
        <v>#REF!</v>
      </c>
      <c r="O100" s="35" t="e">
        <f>結果入力表!#REF!</f>
        <v>#REF!</v>
      </c>
      <c r="P100" s="35" t="e">
        <f>結果入力表!#REF!</f>
        <v>#REF!</v>
      </c>
      <c r="Q100" s="35" t="e">
        <f>結果入力表!#REF!</f>
        <v>#REF!</v>
      </c>
      <c r="R100" s="35" t="e">
        <f>結果入力表!#REF!</f>
        <v>#REF!</v>
      </c>
      <c r="S100" s="35" t="e">
        <f>結果入力表!#REF!</f>
        <v>#REF!</v>
      </c>
      <c r="T100" s="35" t="e">
        <f>結果入力表!#REF!</f>
        <v>#REF!</v>
      </c>
      <c r="U100" s="35" t="e">
        <f>結果入力表!#REF!</f>
        <v>#REF!</v>
      </c>
      <c r="V100" s="34" t="e">
        <f>結果入力表!#REF!</f>
        <v>#REF!</v>
      </c>
      <c r="W100" s="35" t="e">
        <f>結果入力表!#REF!</f>
        <v>#REF!</v>
      </c>
      <c r="X100" s="35" t="e">
        <f>結果入力表!#REF!</f>
        <v>#REF!</v>
      </c>
      <c r="Y100" s="36" t="e">
        <f>結果入力表!#REF!</f>
        <v>#REF!</v>
      </c>
      <c r="Z100" s="36" t="e">
        <f>結果入力表!#REF!</f>
        <v>#REF!</v>
      </c>
      <c r="AA100" s="34" t="e">
        <f>結果入力表!#REF!</f>
        <v>#REF!</v>
      </c>
      <c r="AB100" s="35" t="e">
        <f>結果入力表!#REF!</f>
        <v>#REF!</v>
      </c>
      <c r="AC100" s="35" t="e">
        <f>結果入力表!#REF!</f>
        <v>#REF!</v>
      </c>
      <c r="AD100" s="35" t="e">
        <f>結果入力表!#REF!</f>
        <v>#REF!</v>
      </c>
      <c r="AE100" s="35" t="e">
        <f>結果入力表!#REF!</f>
        <v>#REF!</v>
      </c>
      <c r="AF100" s="35" t="e">
        <f>結果入力表!#REF!</f>
        <v>#REF!</v>
      </c>
      <c r="AG100" s="35" t="e">
        <f>結果入力表!#REF!</f>
        <v>#REF!</v>
      </c>
      <c r="AH100" s="35" t="e">
        <f>結果入力表!#REF!</f>
        <v>#REF!</v>
      </c>
      <c r="AI100" s="35" t="e">
        <f>結果入力表!#REF!</f>
        <v>#REF!</v>
      </c>
      <c r="AJ100" s="35" t="e">
        <f>結果入力表!#REF!</f>
        <v>#REF!</v>
      </c>
      <c r="AK100" s="36" t="e">
        <f>結果入力表!#REF!</f>
        <v>#REF!</v>
      </c>
      <c r="AL100" s="34" t="e">
        <f>結果入力表!#REF!</f>
        <v>#REF!</v>
      </c>
      <c r="AM100" s="35" t="e">
        <f>結果入力表!#REF!</f>
        <v>#REF!</v>
      </c>
      <c r="AN100" s="35" t="e">
        <f>結果入力表!#REF!</f>
        <v>#REF!</v>
      </c>
      <c r="AO100" s="35" t="e">
        <f>結果入力表!#REF!</f>
        <v>#REF!</v>
      </c>
      <c r="AP100" s="35" t="e">
        <f>結果入力表!#REF!</f>
        <v>#REF!</v>
      </c>
      <c r="AQ100" s="35" t="e">
        <f>結果入力表!#REF!</f>
        <v>#REF!</v>
      </c>
      <c r="AR100" s="35" t="e">
        <f>結果入力表!#REF!</f>
        <v>#REF!</v>
      </c>
      <c r="AS100" s="37" t="e">
        <f>結果入力表!#REF!</f>
        <v>#REF!</v>
      </c>
      <c r="AT100" s="34" t="e">
        <f>結果入力表!#REF!</f>
        <v>#REF!</v>
      </c>
      <c r="AU100" s="35" t="e">
        <f>結果入力表!#REF!</f>
        <v>#REF!</v>
      </c>
      <c r="AV100" s="35" t="e">
        <f>結果入力表!#REF!</f>
        <v>#REF!</v>
      </c>
      <c r="AW100" s="35" t="e">
        <f>結果入力表!#REF!</f>
        <v>#REF!</v>
      </c>
      <c r="AX100" s="35" t="e">
        <f>結果入力表!#REF!</f>
        <v>#REF!</v>
      </c>
      <c r="AY100" s="35" t="e">
        <f>結果入力表!#REF!</f>
        <v>#REF!</v>
      </c>
      <c r="AZ100" s="35" t="e">
        <f>結果入力表!#REF!</f>
        <v>#REF!</v>
      </c>
      <c r="BA100" s="35" t="e">
        <f>結果入力表!#REF!</f>
        <v>#REF!</v>
      </c>
      <c r="BB100" s="35" t="e">
        <f>結果入力表!#REF!</f>
        <v>#REF!</v>
      </c>
      <c r="BC100" s="35" t="e">
        <f>結果入力表!#REF!</f>
        <v>#REF!</v>
      </c>
      <c r="BD100" s="35" t="e">
        <f>結果入力表!#REF!</f>
        <v>#REF!</v>
      </c>
      <c r="BE100" s="35" t="e">
        <f>結果入力表!#REF!</f>
        <v>#REF!</v>
      </c>
      <c r="BF100" s="35" t="e">
        <f>結果入力表!#REF!</f>
        <v>#REF!</v>
      </c>
      <c r="BG100" s="35" t="e">
        <f>結果入力表!#REF!</f>
        <v>#REF!</v>
      </c>
      <c r="BH100" s="35" t="e">
        <f>結果入力表!#REF!</f>
        <v>#REF!</v>
      </c>
      <c r="BI100" s="37" t="e">
        <f>結果入力表!#REF!</f>
        <v>#REF!</v>
      </c>
      <c r="BJ100" s="35" t="e">
        <f>結果入力表!#REF!</f>
        <v>#REF!</v>
      </c>
      <c r="BK100" s="40" t="e">
        <f>結果入力表!#REF!</f>
        <v>#REF!</v>
      </c>
      <c r="BL100" s="60" t="e">
        <f>結果入力表!#REF!</f>
        <v>#REF!</v>
      </c>
      <c r="BM100" s="41" t="e">
        <f>結果入力表!#REF!</f>
        <v>#REF!</v>
      </c>
      <c r="BN100" s="41" t="e">
        <f>結果入力表!#REF!</f>
        <v>#REF!</v>
      </c>
      <c r="BO100" s="41" t="e">
        <f>結果入力表!#REF!</f>
        <v>#REF!</v>
      </c>
      <c r="BP100" s="42" t="e">
        <f>結果入力表!#REF!</f>
        <v>#REF!</v>
      </c>
      <c r="BQ100" s="40"/>
      <c r="BR100" s="80"/>
      <c r="BT100" s="5" t="e">
        <f t="shared" si="3"/>
        <v>#REF!</v>
      </c>
      <c r="BU100" s="5" t="e">
        <f t="shared" si="2"/>
        <v>#REF!</v>
      </c>
      <c r="BV100" s="5" t="e">
        <f t="shared" si="2"/>
        <v>#REF!</v>
      </c>
      <c r="BW100" s="5" t="e">
        <f t="shared" si="2"/>
        <v>#REF!</v>
      </c>
    </row>
    <row r="101" spans="1:75" ht="17.350000000000001" customHeight="1">
      <c r="A101" s="109" t="e">
        <f>結果入力表!#REF!</f>
        <v>#REF!</v>
      </c>
      <c r="B101" s="33" t="e">
        <f>結果入力表!#REF!</f>
        <v>#REF!</v>
      </c>
      <c r="C101" s="59" t="e">
        <f>結果入力表!#REF!</f>
        <v>#REF!</v>
      </c>
      <c r="D101" s="58" t="e">
        <f>結果入力表!#REF!</f>
        <v>#REF!</v>
      </c>
      <c r="E101" s="35" t="e">
        <f>結果入力表!#REF!</f>
        <v>#REF!</v>
      </c>
      <c r="F101" s="35" t="e">
        <f>結果入力表!#REF!</f>
        <v>#REF!</v>
      </c>
      <c r="G101" s="35" t="e">
        <f>結果入力表!#REF!</f>
        <v>#REF!</v>
      </c>
      <c r="H101" s="35" t="e">
        <f>結果入力表!#REF!</f>
        <v>#REF!</v>
      </c>
      <c r="I101" s="35" t="e">
        <f>結果入力表!#REF!</f>
        <v>#REF!</v>
      </c>
      <c r="J101" s="35" t="e">
        <f>結果入力表!#REF!</f>
        <v>#REF!</v>
      </c>
      <c r="K101" s="35" t="e">
        <f>結果入力表!#REF!</f>
        <v>#REF!</v>
      </c>
      <c r="L101" s="35" t="e">
        <f>結果入力表!#REF!</f>
        <v>#REF!</v>
      </c>
      <c r="M101" s="34" t="e">
        <f>結果入力表!#REF!</f>
        <v>#REF!</v>
      </c>
      <c r="N101" s="35" t="e">
        <f>結果入力表!#REF!</f>
        <v>#REF!</v>
      </c>
      <c r="O101" s="35" t="e">
        <f>結果入力表!#REF!</f>
        <v>#REF!</v>
      </c>
      <c r="P101" s="35" t="e">
        <f>結果入力表!#REF!</f>
        <v>#REF!</v>
      </c>
      <c r="Q101" s="35" t="e">
        <f>結果入力表!#REF!</f>
        <v>#REF!</v>
      </c>
      <c r="R101" s="35" t="e">
        <f>結果入力表!#REF!</f>
        <v>#REF!</v>
      </c>
      <c r="S101" s="35" t="e">
        <f>結果入力表!#REF!</f>
        <v>#REF!</v>
      </c>
      <c r="T101" s="35" t="e">
        <f>結果入力表!#REF!</f>
        <v>#REF!</v>
      </c>
      <c r="U101" s="35" t="e">
        <f>結果入力表!#REF!</f>
        <v>#REF!</v>
      </c>
      <c r="V101" s="34" t="e">
        <f>結果入力表!#REF!</f>
        <v>#REF!</v>
      </c>
      <c r="W101" s="35" t="e">
        <f>結果入力表!#REF!</f>
        <v>#REF!</v>
      </c>
      <c r="X101" s="35" t="e">
        <f>結果入力表!#REF!</f>
        <v>#REF!</v>
      </c>
      <c r="Y101" s="36" t="e">
        <f>結果入力表!#REF!</f>
        <v>#REF!</v>
      </c>
      <c r="Z101" s="36" t="e">
        <f>結果入力表!#REF!</f>
        <v>#REF!</v>
      </c>
      <c r="AA101" s="34" t="e">
        <f>結果入力表!#REF!</f>
        <v>#REF!</v>
      </c>
      <c r="AB101" s="35" t="e">
        <f>結果入力表!#REF!</f>
        <v>#REF!</v>
      </c>
      <c r="AC101" s="35" t="e">
        <f>結果入力表!#REF!</f>
        <v>#REF!</v>
      </c>
      <c r="AD101" s="35" t="e">
        <f>結果入力表!#REF!</f>
        <v>#REF!</v>
      </c>
      <c r="AE101" s="35" t="e">
        <f>結果入力表!#REF!</f>
        <v>#REF!</v>
      </c>
      <c r="AF101" s="35" t="e">
        <f>結果入力表!#REF!</f>
        <v>#REF!</v>
      </c>
      <c r="AG101" s="35" t="e">
        <f>結果入力表!#REF!</f>
        <v>#REF!</v>
      </c>
      <c r="AH101" s="35" t="e">
        <f>結果入力表!#REF!</f>
        <v>#REF!</v>
      </c>
      <c r="AI101" s="35" t="e">
        <f>結果入力表!#REF!</f>
        <v>#REF!</v>
      </c>
      <c r="AJ101" s="35" t="e">
        <f>結果入力表!#REF!</f>
        <v>#REF!</v>
      </c>
      <c r="AK101" s="36" t="e">
        <f>結果入力表!#REF!</f>
        <v>#REF!</v>
      </c>
      <c r="AL101" s="34" t="e">
        <f>結果入力表!#REF!</f>
        <v>#REF!</v>
      </c>
      <c r="AM101" s="35" t="e">
        <f>結果入力表!#REF!</f>
        <v>#REF!</v>
      </c>
      <c r="AN101" s="35" t="e">
        <f>結果入力表!#REF!</f>
        <v>#REF!</v>
      </c>
      <c r="AO101" s="35" t="e">
        <f>結果入力表!#REF!</f>
        <v>#REF!</v>
      </c>
      <c r="AP101" s="35" t="e">
        <f>結果入力表!#REF!</f>
        <v>#REF!</v>
      </c>
      <c r="AQ101" s="35" t="e">
        <f>結果入力表!#REF!</f>
        <v>#REF!</v>
      </c>
      <c r="AR101" s="35" t="e">
        <f>結果入力表!#REF!</f>
        <v>#REF!</v>
      </c>
      <c r="AS101" s="37" t="e">
        <f>結果入力表!#REF!</f>
        <v>#REF!</v>
      </c>
      <c r="AT101" s="34" t="e">
        <f>結果入力表!#REF!</f>
        <v>#REF!</v>
      </c>
      <c r="AU101" s="35" t="e">
        <f>結果入力表!#REF!</f>
        <v>#REF!</v>
      </c>
      <c r="AV101" s="35" t="e">
        <f>結果入力表!#REF!</f>
        <v>#REF!</v>
      </c>
      <c r="AW101" s="35" t="e">
        <f>結果入力表!#REF!</f>
        <v>#REF!</v>
      </c>
      <c r="AX101" s="35" t="e">
        <f>結果入力表!#REF!</f>
        <v>#REF!</v>
      </c>
      <c r="AY101" s="35" t="e">
        <f>結果入力表!#REF!</f>
        <v>#REF!</v>
      </c>
      <c r="AZ101" s="35" t="e">
        <f>結果入力表!#REF!</f>
        <v>#REF!</v>
      </c>
      <c r="BA101" s="35" t="e">
        <f>結果入力表!#REF!</f>
        <v>#REF!</v>
      </c>
      <c r="BB101" s="35" t="e">
        <f>結果入力表!#REF!</f>
        <v>#REF!</v>
      </c>
      <c r="BC101" s="35" t="e">
        <f>結果入力表!#REF!</f>
        <v>#REF!</v>
      </c>
      <c r="BD101" s="35" t="e">
        <f>結果入力表!#REF!</f>
        <v>#REF!</v>
      </c>
      <c r="BE101" s="35" t="e">
        <f>結果入力表!#REF!</f>
        <v>#REF!</v>
      </c>
      <c r="BF101" s="35" t="e">
        <f>結果入力表!#REF!</f>
        <v>#REF!</v>
      </c>
      <c r="BG101" s="35" t="e">
        <f>結果入力表!#REF!</f>
        <v>#REF!</v>
      </c>
      <c r="BH101" s="35" t="e">
        <f>結果入力表!#REF!</f>
        <v>#REF!</v>
      </c>
      <c r="BI101" s="37" t="e">
        <f>結果入力表!#REF!</f>
        <v>#REF!</v>
      </c>
      <c r="BJ101" s="35" t="e">
        <f>結果入力表!#REF!</f>
        <v>#REF!</v>
      </c>
      <c r="BK101" s="40" t="e">
        <f>結果入力表!#REF!</f>
        <v>#REF!</v>
      </c>
      <c r="BL101" s="60" t="e">
        <f>結果入力表!#REF!</f>
        <v>#REF!</v>
      </c>
      <c r="BM101" s="41" t="e">
        <f>結果入力表!#REF!</f>
        <v>#REF!</v>
      </c>
      <c r="BN101" s="41" t="e">
        <f>結果入力表!#REF!</f>
        <v>#REF!</v>
      </c>
      <c r="BO101" s="41" t="e">
        <f>結果入力表!#REF!</f>
        <v>#REF!</v>
      </c>
      <c r="BP101" s="42" t="e">
        <f>結果入力表!#REF!</f>
        <v>#REF!</v>
      </c>
      <c r="BQ101" s="40"/>
      <c r="BR101" s="80"/>
      <c r="BT101" s="5" t="e">
        <f t="shared" si="3"/>
        <v>#REF!</v>
      </c>
      <c r="BU101" s="5" t="e">
        <f t="shared" si="2"/>
        <v>#REF!</v>
      </c>
      <c r="BV101" s="5" t="e">
        <f t="shared" si="2"/>
        <v>#REF!</v>
      </c>
      <c r="BW101" s="5" t="e">
        <f t="shared" si="2"/>
        <v>#REF!</v>
      </c>
    </row>
    <row r="102" spans="1:75" ht="17.350000000000001" customHeight="1">
      <c r="A102" s="109" t="e">
        <f>結果入力表!#REF!</f>
        <v>#REF!</v>
      </c>
      <c r="B102" s="33" t="e">
        <f>結果入力表!#REF!</f>
        <v>#REF!</v>
      </c>
      <c r="C102" s="59" t="e">
        <f>結果入力表!#REF!</f>
        <v>#REF!</v>
      </c>
      <c r="D102" s="58" t="e">
        <f>結果入力表!#REF!</f>
        <v>#REF!</v>
      </c>
      <c r="E102" s="35" t="e">
        <f>結果入力表!#REF!</f>
        <v>#REF!</v>
      </c>
      <c r="F102" s="35" t="e">
        <f>結果入力表!#REF!</f>
        <v>#REF!</v>
      </c>
      <c r="G102" s="35" t="e">
        <f>結果入力表!#REF!</f>
        <v>#REF!</v>
      </c>
      <c r="H102" s="35" t="e">
        <f>結果入力表!#REF!</f>
        <v>#REF!</v>
      </c>
      <c r="I102" s="35" t="e">
        <f>結果入力表!#REF!</f>
        <v>#REF!</v>
      </c>
      <c r="J102" s="35" t="e">
        <f>結果入力表!#REF!</f>
        <v>#REF!</v>
      </c>
      <c r="K102" s="35" t="e">
        <f>結果入力表!#REF!</f>
        <v>#REF!</v>
      </c>
      <c r="L102" s="35" t="e">
        <f>結果入力表!#REF!</f>
        <v>#REF!</v>
      </c>
      <c r="M102" s="34" t="e">
        <f>結果入力表!#REF!</f>
        <v>#REF!</v>
      </c>
      <c r="N102" s="35" t="e">
        <f>結果入力表!#REF!</f>
        <v>#REF!</v>
      </c>
      <c r="O102" s="35" t="e">
        <f>結果入力表!#REF!</f>
        <v>#REF!</v>
      </c>
      <c r="P102" s="35" t="e">
        <f>結果入力表!#REF!</f>
        <v>#REF!</v>
      </c>
      <c r="Q102" s="35" t="e">
        <f>結果入力表!#REF!</f>
        <v>#REF!</v>
      </c>
      <c r="R102" s="35" t="e">
        <f>結果入力表!#REF!</f>
        <v>#REF!</v>
      </c>
      <c r="S102" s="35" t="e">
        <f>結果入力表!#REF!</f>
        <v>#REF!</v>
      </c>
      <c r="T102" s="35" t="e">
        <f>結果入力表!#REF!</f>
        <v>#REF!</v>
      </c>
      <c r="U102" s="35" t="e">
        <f>結果入力表!#REF!</f>
        <v>#REF!</v>
      </c>
      <c r="V102" s="34" t="e">
        <f>結果入力表!#REF!</f>
        <v>#REF!</v>
      </c>
      <c r="W102" s="35" t="e">
        <f>結果入力表!#REF!</f>
        <v>#REF!</v>
      </c>
      <c r="X102" s="35" t="e">
        <f>結果入力表!#REF!</f>
        <v>#REF!</v>
      </c>
      <c r="Y102" s="36" t="e">
        <f>結果入力表!#REF!</f>
        <v>#REF!</v>
      </c>
      <c r="Z102" s="36" t="e">
        <f>結果入力表!#REF!</f>
        <v>#REF!</v>
      </c>
      <c r="AA102" s="34" t="e">
        <f>結果入力表!#REF!</f>
        <v>#REF!</v>
      </c>
      <c r="AB102" s="35" t="e">
        <f>結果入力表!#REF!</f>
        <v>#REF!</v>
      </c>
      <c r="AC102" s="35" t="e">
        <f>結果入力表!#REF!</f>
        <v>#REF!</v>
      </c>
      <c r="AD102" s="35" t="e">
        <f>結果入力表!#REF!</f>
        <v>#REF!</v>
      </c>
      <c r="AE102" s="35" t="e">
        <f>結果入力表!#REF!</f>
        <v>#REF!</v>
      </c>
      <c r="AF102" s="35" t="e">
        <f>結果入力表!#REF!</f>
        <v>#REF!</v>
      </c>
      <c r="AG102" s="35" t="e">
        <f>結果入力表!#REF!</f>
        <v>#REF!</v>
      </c>
      <c r="AH102" s="35" t="e">
        <f>結果入力表!#REF!</f>
        <v>#REF!</v>
      </c>
      <c r="AI102" s="35" t="e">
        <f>結果入力表!#REF!</f>
        <v>#REF!</v>
      </c>
      <c r="AJ102" s="35" t="e">
        <f>結果入力表!#REF!</f>
        <v>#REF!</v>
      </c>
      <c r="AK102" s="36" t="e">
        <f>結果入力表!#REF!</f>
        <v>#REF!</v>
      </c>
      <c r="AL102" s="34" t="e">
        <f>結果入力表!#REF!</f>
        <v>#REF!</v>
      </c>
      <c r="AM102" s="35" t="e">
        <f>結果入力表!#REF!</f>
        <v>#REF!</v>
      </c>
      <c r="AN102" s="35" t="e">
        <f>結果入力表!#REF!</f>
        <v>#REF!</v>
      </c>
      <c r="AO102" s="35" t="e">
        <f>結果入力表!#REF!</f>
        <v>#REF!</v>
      </c>
      <c r="AP102" s="35" t="e">
        <f>結果入力表!#REF!</f>
        <v>#REF!</v>
      </c>
      <c r="AQ102" s="35" t="e">
        <f>結果入力表!#REF!</f>
        <v>#REF!</v>
      </c>
      <c r="AR102" s="35" t="e">
        <f>結果入力表!#REF!</f>
        <v>#REF!</v>
      </c>
      <c r="AS102" s="37" t="e">
        <f>結果入力表!#REF!</f>
        <v>#REF!</v>
      </c>
      <c r="AT102" s="34" t="e">
        <f>結果入力表!#REF!</f>
        <v>#REF!</v>
      </c>
      <c r="AU102" s="35" t="e">
        <f>結果入力表!#REF!</f>
        <v>#REF!</v>
      </c>
      <c r="AV102" s="35" t="e">
        <f>結果入力表!#REF!</f>
        <v>#REF!</v>
      </c>
      <c r="AW102" s="35" t="e">
        <f>結果入力表!#REF!</f>
        <v>#REF!</v>
      </c>
      <c r="AX102" s="35" t="e">
        <f>結果入力表!#REF!</f>
        <v>#REF!</v>
      </c>
      <c r="AY102" s="35" t="e">
        <f>結果入力表!#REF!</f>
        <v>#REF!</v>
      </c>
      <c r="AZ102" s="35" t="e">
        <f>結果入力表!#REF!</f>
        <v>#REF!</v>
      </c>
      <c r="BA102" s="35" t="e">
        <f>結果入力表!#REF!</f>
        <v>#REF!</v>
      </c>
      <c r="BB102" s="35" t="e">
        <f>結果入力表!#REF!</f>
        <v>#REF!</v>
      </c>
      <c r="BC102" s="35" t="e">
        <f>結果入力表!#REF!</f>
        <v>#REF!</v>
      </c>
      <c r="BD102" s="35" t="e">
        <f>結果入力表!#REF!</f>
        <v>#REF!</v>
      </c>
      <c r="BE102" s="35" t="e">
        <f>結果入力表!#REF!</f>
        <v>#REF!</v>
      </c>
      <c r="BF102" s="35" t="e">
        <f>結果入力表!#REF!</f>
        <v>#REF!</v>
      </c>
      <c r="BG102" s="35" t="e">
        <f>結果入力表!#REF!</f>
        <v>#REF!</v>
      </c>
      <c r="BH102" s="35" t="e">
        <f>結果入力表!#REF!</f>
        <v>#REF!</v>
      </c>
      <c r="BI102" s="37" t="e">
        <f>結果入力表!#REF!</f>
        <v>#REF!</v>
      </c>
      <c r="BJ102" s="35" t="e">
        <f>結果入力表!#REF!</f>
        <v>#REF!</v>
      </c>
      <c r="BK102" s="40" t="e">
        <f>結果入力表!#REF!</f>
        <v>#REF!</v>
      </c>
      <c r="BL102" s="60" t="e">
        <f>結果入力表!#REF!</f>
        <v>#REF!</v>
      </c>
      <c r="BM102" s="41" t="e">
        <f>結果入力表!#REF!</f>
        <v>#REF!</v>
      </c>
      <c r="BN102" s="41" t="e">
        <f>結果入力表!#REF!</f>
        <v>#REF!</v>
      </c>
      <c r="BO102" s="41" t="e">
        <f>結果入力表!#REF!</f>
        <v>#REF!</v>
      </c>
      <c r="BP102" s="42" t="e">
        <f>結果入力表!#REF!</f>
        <v>#REF!</v>
      </c>
      <c r="BQ102" s="40"/>
      <c r="BR102" s="80"/>
      <c r="BT102" s="5" t="e">
        <f t="shared" si="3"/>
        <v>#REF!</v>
      </c>
      <c r="BU102" s="5" t="e">
        <f t="shared" si="2"/>
        <v>#REF!</v>
      </c>
      <c r="BV102" s="5" t="e">
        <f t="shared" si="2"/>
        <v>#REF!</v>
      </c>
      <c r="BW102" s="5" t="e">
        <f t="shared" si="2"/>
        <v>#REF!</v>
      </c>
    </row>
    <row r="103" spans="1:75" ht="17.350000000000001" customHeight="1">
      <c r="A103" s="109" t="e">
        <f>結果入力表!#REF!</f>
        <v>#REF!</v>
      </c>
      <c r="B103" s="33" t="e">
        <f>結果入力表!#REF!</f>
        <v>#REF!</v>
      </c>
      <c r="C103" s="59" t="e">
        <f>結果入力表!#REF!</f>
        <v>#REF!</v>
      </c>
      <c r="D103" s="58" t="e">
        <f>結果入力表!#REF!</f>
        <v>#REF!</v>
      </c>
      <c r="E103" s="35" t="e">
        <f>結果入力表!#REF!</f>
        <v>#REF!</v>
      </c>
      <c r="F103" s="35" t="e">
        <f>結果入力表!#REF!</f>
        <v>#REF!</v>
      </c>
      <c r="G103" s="35" t="e">
        <f>結果入力表!#REF!</f>
        <v>#REF!</v>
      </c>
      <c r="H103" s="35" t="e">
        <f>結果入力表!#REF!</f>
        <v>#REF!</v>
      </c>
      <c r="I103" s="35" t="e">
        <f>結果入力表!#REF!</f>
        <v>#REF!</v>
      </c>
      <c r="J103" s="35" t="e">
        <f>結果入力表!#REF!</f>
        <v>#REF!</v>
      </c>
      <c r="K103" s="35" t="e">
        <f>結果入力表!#REF!</f>
        <v>#REF!</v>
      </c>
      <c r="L103" s="35" t="e">
        <f>結果入力表!#REF!</f>
        <v>#REF!</v>
      </c>
      <c r="M103" s="34" t="e">
        <f>結果入力表!#REF!</f>
        <v>#REF!</v>
      </c>
      <c r="N103" s="35" t="e">
        <f>結果入力表!#REF!</f>
        <v>#REF!</v>
      </c>
      <c r="O103" s="35" t="e">
        <f>結果入力表!#REF!</f>
        <v>#REF!</v>
      </c>
      <c r="P103" s="35" t="e">
        <f>結果入力表!#REF!</f>
        <v>#REF!</v>
      </c>
      <c r="Q103" s="35" t="e">
        <f>結果入力表!#REF!</f>
        <v>#REF!</v>
      </c>
      <c r="R103" s="35" t="e">
        <f>結果入力表!#REF!</f>
        <v>#REF!</v>
      </c>
      <c r="S103" s="35" t="e">
        <f>結果入力表!#REF!</f>
        <v>#REF!</v>
      </c>
      <c r="T103" s="35" t="e">
        <f>結果入力表!#REF!</f>
        <v>#REF!</v>
      </c>
      <c r="U103" s="35" t="e">
        <f>結果入力表!#REF!</f>
        <v>#REF!</v>
      </c>
      <c r="V103" s="34" t="e">
        <f>結果入力表!#REF!</f>
        <v>#REF!</v>
      </c>
      <c r="W103" s="35" t="e">
        <f>結果入力表!#REF!</f>
        <v>#REF!</v>
      </c>
      <c r="X103" s="35" t="e">
        <f>結果入力表!#REF!</f>
        <v>#REF!</v>
      </c>
      <c r="Y103" s="36" t="e">
        <f>結果入力表!#REF!</f>
        <v>#REF!</v>
      </c>
      <c r="Z103" s="36" t="e">
        <f>結果入力表!#REF!</f>
        <v>#REF!</v>
      </c>
      <c r="AA103" s="34" t="e">
        <f>結果入力表!#REF!</f>
        <v>#REF!</v>
      </c>
      <c r="AB103" s="35" t="e">
        <f>結果入力表!#REF!</f>
        <v>#REF!</v>
      </c>
      <c r="AC103" s="35" t="e">
        <f>結果入力表!#REF!</f>
        <v>#REF!</v>
      </c>
      <c r="AD103" s="35" t="e">
        <f>結果入力表!#REF!</f>
        <v>#REF!</v>
      </c>
      <c r="AE103" s="35" t="e">
        <f>結果入力表!#REF!</f>
        <v>#REF!</v>
      </c>
      <c r="AF103" s="35" t="e">
        <f>結果入力表!#REF!</f>
        <v>#REF!</v>
      </c>
      <c r="AG103" s="35" t="e">
        <f>結果入力表!#REF!</f>
        <v>#REF!</v>
      </c>
      <c r="AH103" s="35" t="e">
        <f>結果入力表!#REF!</f>
        <v>#REF!</v>
      </c>
      <c r="AI103" s="35" t="e">
        <f>結果入力表!#REF!</f>
        <v>#REF!</v>
      </c>
      <c r="AJ103" s="35" t="e">
        <f>結果入力表!#REF!</f>
        <v>#REF!</v>
      </c>
      <c r="AK103" s="36" t="e">
        <f>結果入力表!#REF!</f>
        <v>#REF!</v>
      </c>
      <c r="AL103" s="34" t="e">
        <f>結果入力表!#REF!</f>
        <v>#REF!</v>
      </c>
      <c r="AM103" s="35" t="e">
        <f>結果入力表!#REF!</f>
        <v>#REF!</v>
      </c>
      <c r="AN103" s="35" t="e">
        <f>結果入力表!#REF!</f>
        <v>#REF!</v>
      </c>
      <c r="AO103" s="35" t="e">
        <f>結果入力表!#REF!</f>
        <v>#REF!</v>
      </c>
      <c r="AP103" s="35" t="e">
        <f>結果入力表!#REF!</f>
        <v>#REF!</v>
      </c>
      <c r="AQ103" s="35" t="e">
        <f>結果入力表!#REF!</f>
        <v>#REF!</v>
      </c>
      <c r="AR103" s="35" t="e">
        <f>結果入力表!#REF!</f>
        <v>#REF!</v>
      </c>
      <c r="AS103" s="37" t="e">
        <f>結果入力表!#REF!</f>
        <v>#REF!</v>
      </c>
      <c r="AT103" s="34" t="e">
        <f>結果入力表!#REF!</f>
        <v>#REF!</v>
      </c>
      <c r="AU103" s="35" t="e">
        <f>結果入力表!#REF!</f>
        <v>#REF!</v>
      </c>
      <c r="AV103" s="35" t="e">
        <f>結果入力表!#REF!</f>
        <v>#REF!</v>
      </c>
      <c r="AW103" s="35" t="e">
        <f>結果入力表!#REF!</f>
        <v>#REF!</v>
      </c>
      <c r="AX103" s="35" t="e">
        <f>結果入力表!#REF!</f>
        <v>#REF!</v>
      </c>
      <c r="AY103" s="35" t="e">
        <f>結果入力表!#REF!</f>
        <v>#REF!</v>
      </c>
      <c r="AZ103" s="35" t="e">
        <f>結果入力表!#REF!</f>
        <v>#REF!</v>
      </c>
      <c r="BA103" s="35" t="e">
        <f>結果入力表!#REF!</f>
        <v>#REF!</v>
      </c>
      <c r="BB103" s="35" t="e">
        <f>結果入力表!#REF!</f>
        <v>#REF!</v>
      </c>
      <c r="BC103" s="35" t="e">
        <f>結果入力表!#REF!</f>
        <v>#REF!</v>
      </c>
      <c r="BD103" s="35" t="e">
        <f>結果入力表!#REF!</f>
        <v>#REF!</v>
      </c>
      <c r="BE103" s="35" t="e">
        <f>結果入力表!#REF!</f>
        <v>#REF!</v>
      </c>
      <c r="BF103" s="35" t="e">
        <f>結果入力表!#REF!</f>
        <v>#REF!</v>
      </c>
      <c r="BG103" s="35" t="e">
        <f>結果入力表!#REF!</f>
        <v>#REF!</v>
      </c>
      <c r="BH103" s="35" t="e">
        <f>結果入力表!#REF!</f>
        <v>#REF!</v>
      </c>
      <c r="BI103" s="37" t="e">
        <f>結果入力表!#REF!</f>
        <v>#REF!</v>
      </c>
      <c r="BJ103" s="35" t="e">
        <f>結果入力表!#REF!</f>
        <v>#REF!</v>
      </c>
      <c r="BK103" s="40" t="e">
        <f>結果入力表!#REF!</f>
        <v>#REF!</v>
      </c>
      <c r="BL103" s="60" t="e">
        <f>結果入力表!#REF!</f>
        <v>#REF!</v>
      </c>
      <c r="BM103" s="41" t="e">
        <f>結果入力表!#REF!</f>
        <v>#REF!</v>
      </c>
      <c r="BN103" s="41" t="e">
        <f>結果入力表!#REF!</f>
        <v>#REF!</v>
      </c>
      <c r="BO103" s="41" t="e">
        <f>結果入力表!#REF!</f>
        <v>#REF!</v>
      </c>
      <c r="BP103" s="42" t="e">
        <f>結果入力表!#REF!</f>
        <v>#REF!</v>
      </c>
      <c r="BQ103" s="40"/>
      <c r="BR103" s="80"/>
      <c r="BT103" s="5" t="e">
        <f t="shared" si="3"/>
        <v>#REF!</v>
      </c>
      <c r="BU103" s="5" t="e">
        <f t="shared" si="2"/>
        <v>#REF!</v>
      </c>
      <c r="BV103" s="5" t="e">
        <f t="shared" si="2"/>
        <v>#REF!</v>
      </c>
      <c r="BW103" s="5" t="e">
        <f t="shared" si="2"/>
        <v>#REF!</v>
      </c>
    </row>
    <row r="104" spans="1:75" ht="17.350000000000001" customHeight="1">
      <c r="A104" s="109" t="e">
        <f>結果入力表!#REF!</f>
        <v>#REF!</v>
      </c>
      <c r="B104" s="33" t="e">
        <f>結果入力表!#REF!</f>
        <v>#REF!</v>
      </c>
      <c r="C104" s="59" t="e">
        <f>結果入力表!#REF!</f>
        <v>#REF!</v>
      </c>
      <c r="D104" s="58" t="e">
        <f>結果入力表!#REF!</f>
        <v>#REF!</v>
      </c>
      <c r="E104" s="35" t="e">
        <f>結果入力表!#REF!</f>
        <v>#REF!</v>
      </c>
      <c r="F104" s="35" t="e">
        <f>結果入力表!#REF!</f>
        <v>#REF!</v>
      </c>
      <c r="G104" s="35" t="e">
        <f>結果入力表!#REF!</f>
        <v>#REF!</v>
      </c>
      <c r="H104" s="35" t="e">
        <f>結果入力表!#REF!</f>
        <v>#REF!</v>
      </c>
      <c r="I104" s="35" t="e">
        <f>結果入力表!#REF!</f>
        <v>#REF!</v>
      </c>
      <c r="J104" s="35" t="e">
        <f>結果入力表!#REF!</f>
        <v>#REF!</v>
      </c>
      <c r="K104" s="35" t="e">
        <f>結果入力表!#REF!</f>
        <v>#REF!</v>
      </c>
      <c r="L104" s="35" t="e">
        <f>結果入力表!#REF!</f>
        <v>#REF!</v>
      </c>
      <c r="M104" s="34" t="e">
        <f>結果入力表!#REF!</f>
        <v>#REF!</v>
      </c>
      <c r="N104" s="35" t="e">
        <f>結果入力表!#REF!</f>
        <v>#REF!</v>
      </c>
      <c r="O104" s="35" t="e">
        <f>結果入力表!#REF!</f>
        <v>#REF!</v>
      </c>
      <c r="P104" s="35" t="e">
        <f>結果入力表!#REF!</f>
        <v>#REF!</v>
      </c>
      <c r="Q104" s="35" t="e">
        <f>結果入力表!#REF!</f>
        <v>#REF!</v>
      </c>
      <c r="R104" s="35" t="e">
        <f>結果入力表!#REF!</f>
        <v>#REF!</v>
      </c>
      <c r="S104" s="35" t="e">
        <f>結果入力表!#REF!</f>
        <v>#REF!</v>
      </c>
      <c r="T104" s="35" t="e">
        <f>結果入力表!#REF!</f>
        <v>#REF!</v>
      </c>
      <c r="U104" s="35" t="e">
        <f>結果入力表!#REF!</f>
        <v>#REF!</v>
      </c>
      <c r="V104" s="34" t="e">
        <f>結果入力表!#REF!</f>
        <v>#REF!</v>
      </c>
      <c r="W104" s="35" t="e">
        <f>結果入力表!#REF!</f>
        <v>#REF!</v>
      </c>
      <c r="X104" s="35" t="e">
        <f>結果入力表!#REF!</f>
        <v>#REF!</v>
      </c>
      <c r="Y104" s="36" t="e">
        <f>結果入力表!#REF!</f>
        <v>#REF!</v>
      </c>
      <c r="Z104" s="36" t="e">
        <f>結果入力表!#REF!</f>
        <v>#REF!</v>
      </c>
      <c r="AA104" s="34" t="e">
        <f>結果入力表!#REF!</f>
        <v>#REF!</v>
      </c>
      <c r="AB104" s="35" t="e">
        <f>結果入力表!#REF!</f>
        <v>#REF!</v>
      </c>
      <c r="AC104" s="35" t="e">
        <f>結果入力表!#REF!</f>
        <v>#REF!</v>
      </c>
      <c r="AD104" s="35" t="e">
        <f>結果入力表!#REF!</f>
        <v>#REF!</v>
      </c>
      <c r="AE104" s="35" t="e">
        <f>結果入力表!#REF!</f>
        <v>#REF!</v>
      </c>
      <c r="AF104" s="35" t="e">
        <f>結果入力表!#REF!</f>
        <v>#REF!</v>
      </c>
      <c r="AG104" s="35" t="e">
        <f>結果入力表!#REF!</f>
        <v>#REF!</v>
      </c>
      <c r="AH104" s="35" t="e">
        <f>結果入力表!#REF!</f>
        <v>#REF!</v>
      </c>
      <c r="AI104" s="35" t="e">
        <f>結果入力表!#REF!</f>
        <v>#REF!</v>
      </c>
      <c r="AJ104" s="35" t="e">
        <f>結果入力表!#REF!</f>
        <v>#REF!</v>
      </c>
      <c r="AK104" s="36" t="e">
        <f>結果入力表!#REF!</f>
        <v>#REF!</v>
      </c>
      <c r="AL104" s="34" t="e">
        <f>結果入力表!#REF!</f>
        <v>#REF!</v>
      </c>
      <c r="AM104" s="35" t="e">
        <f>結果入力表!#REF!</f>
        <v>#REF!</v>
      </c>
      <c r="AN104" s="35" t="e">
        <f>結果入力表!#REF!</f>
        <v>#REF!</v>
      </c>
      <c r="AO104" s="35" t="e">
        <f>結果入力表!#REF!</f>
        <v>#REF!</v>
      </c>
      <c r="AP104" s="35" t="e">
        <f>結果入力表!#REF!</f>
        <v>#REF!</v>
      </c>
      <c r="AQ104" s="35" t="e">
        <f>結果入力表!#REF!</f>
        <v>#REF!</v>
      </c>
      <c r="AR104" s="35" t="e">
        <f>結果入力表!#REF!</f>
        <v>#REF!</v>
      </c>
      <c r="AS104" s="37" t="e">
        <f>結果入力表!#REF!</f>
        <v>#REF!</v>
      </c>
      <c r="AT104" s="34" t="e">
        <f>結果入力表!#REF!</f>
        <v>#REF!</v>
      </c>
      <c r="AU104" s="35" t="e">
        <f>結果入力表!#REF!</f>
        <v>#REF!</v>
      </c>
      <c r="AV104" s="35" t="e">
        <f>結果入力表!#REF!</f>
        <v>#REF!</v>
      </c>
      <c r="AW104" s="35" t="e">
        <f>結果入力表!#REF!</f>
        <v>#REF!</v>
      </c>
      <c r="AX104" s="35" t="e">
        <f>結果入力表!#REF!</f>
        <v>#REF!</v>
      </c>
      <c r="AY104" s="35" t="e">
        <f>結果入力表!#REF!</f>
        <v>#REF!</v>
      </c>
      <c r="AZ104" s="35" t="e">
        <f>結果入力表!#REF!</f>
        <v>#REF!</v>
      </c>
      <c r="BA104" s="35" t="e">
        <f>結果入力表!#REF!</f>
        <v>#REF!</v>
      </c>
      <c r="BB104" s="35" t="e">
        <f>結果入力表!#REF!</f>
        <v>#REF!</v>
      </c>
      <c r="BC104" s="35" t="e">
        <f>結果入力表!#REF!</f>
        <v>#REF!</v>
      </c>
      <c r="BD104" s="35" t="e">
        <f>結果入力表!#REF!</f>
        <v>#REF!</v>
      </c>
      <c r="BE104" s="35" t="e">
        <f>結果入力表!#REF!</f>
        <v>#REF!</v>
      </c>
      <c r="BF104" s="35" t="e">
        <f>結果入力表!#REF!</f>
        <v>#REF!</v>
      </c>
      <c r="BG104" s="35" t="e">
        <f>結果入力表!#REF!</f>
        <v>#REF!</v>
      </c>
      <c r="BH104" s="35" t="e">
        <f>結果入力表!#REF!</f>
        <v>#REF!</v>
      </c>
      <c r="BI104" s="37" t="e">
        <f>結果入力表!#REF!</f>
        <v>#REF!</v>
      </c>
      <c r="BJ104" s="35" t="e">
        <f>結果入力表!#REF!</f>
        <v>#REF!</v>
      </c>
      <c r="BK104" s="40" t="e">
        <f>結果入力表!#REF!</f>
        <v>#REF!</v>
      </c>
      <c r="BL104" s="60" t="e">
        <f>結果入力表!#REF!</f>
        <v>#REF!</v>
      </c>
      <c r="BM104" s="41" t="e">
        <f>結果入力表!#REF!</f>
        <v>#REF!</v>
      </c>
      <c r="BN104" s="41" t="e">
        <f>結果入力表!#REF!</f>
        <v>#REF!</v>
      </c>
      <c r="BO104" s="41" t="e">
        <f>結果入力表!#REF!</f>
        <v>#REF!</v>
      </c>
      <c r="BP104" s="42" t="e">
        <f>結果入力表!#REF!</f>
        <v>#REF!</v>
      </c>
      <c r="BQ104" s="40"/>
      <c r="BR104" s="80"/>
      <c r="BT104" s="5" t="e">
        <f t="shared" si="3"/>
        <v>#REF!</v>
      </c>
      <c r="BU104" s="5" t="e">
        <f t="shared" si="2"/>
        <v>#REF!</v>
      </c>
      <c r="BV104" s="5" t="e">
        <f t="shared" si="2"/>
        <v>#REF!</v>
      </c>
      <c r="BW104" s="5" t="e">
        <f t="shared" si="2"/>
        <v>#REF!</v>
      </c>
    </row>
    <row r="105" spans="1:75" ht="17.350000000000001" customHeight="1">
      <c r="A105" s="109" t="e">
        <f>結果入力表!#REF!</f>
        <v>#REF!</v>
      </c>
      <c r="B105" s="33" t="e">
        <f>結果入力表!#REF!</f>
        <v>#REF!</v>
      </c>
      <c r="C105" s="59" t="e">
        <f>結果入力表!#REF!</f>
        <v>#REF!</v>
      </c>
      <c r="D105" s="58" t="e">
        <f>結果入力表!#REF!</f>
        <v>#REF!</v>
      </c>
      <c r="E105" s="35" t="e">
        <f>結果入力表!#REF!</f>
        <v>#REF!</v>
      </c>
      <c r="F105" s="35" t="e">
        <f>結果入力表!#REF!</f>
        <v>#REF!</v>
      </c>
      <c r="G105" s="35" t="e">
        <f>結果入力表!#REF!</f>
        <v>#REF!</v>
      </c>
      <c r="H105" s="35" t="e">
        <f>結果入力表!#REF!</f>
        <v>#REF!</v>
      </c>
      <c r="I105" s="35" t="e">
        <f>結果入力表!#REF!</f>
        <v>#REF!</v>
      </c>
      <c r="J105" s="35" t="e">
        <f>結果入力表!#REF!</f>
        <v>#REF!</v>
      </c>
      <c r="K105" s="35" t="e">
        <f>結果入力表!#REF!</f>
        <v>#REF!</v>
      </c>
      <c r="L105" s="35" t="e">
        <f>結果入力表!#REF!</f>
        <v>#REF!</v>
      </c>
      <c r="M105" s="34" t="e">
        <f>結果入力表!#REF!</f>
        <v>#REF!</v>
      </c>
      <c r="N105" s="35" t="e">
        <f>結果入力表!#REF!</f>
        <v>#REF!</v>
      </c>
      <c r="O105" s="35" t="e">
        <f>結果入力表!#REF!</f>
        <v>#REF!</v>
      </c>
      <c r="P105" s="35" t="e">
        <f>結果入力表!#REF!</f>
        <v>#REF!</v>
      </c>
      <c r="Q105" s="35" t="e">
        <f>結果入力表!#REF!</f>
        <v>#REF!</v>
      </c>
      <c r="R105" s="35" t="e">
        <f>結果入力表!#REF!</f>
        <v>#REF!</v>
      </c>
      <c r="S105" s="35" t="e">
        <f>結果入力表!#REF!</f>
        <v>#REF!</v>
      </c>
      <c r="T105" s="35" t="e">
        <f>結果入力表!#REF!</f>
        <v>#REF!</v>
      </c>
      <c r="U105" s="35" t="e">
        <f>結果入力表!#REF!</f>
        <v>#REF!</v>
      </c>
      <c r="V105" s="34" t="e">
        <f>結果入力表!#REF!</f>
        <v>#REF!</v>
      </c>
      <c r="W105" s="35" t="e">
        <f>結果入力表!#REF!</f>
        <v>#REF!</v>
      </c>
      <c r="X105" s="35" t="e">
        <f>結果入力表!#REF!</f>
        <v>#REF!</v>
      </c>
      <c r="Y105" s="36" t="e">
        <f>結果入力表!#REF!</f>
        <v>#REF!</v>
      </c>
      <c r="Z105" s="36" t="e">
        <f>結果入力表!#REF!</f>
        <v>#REF!</v>
      </c>
      <c r="AA105" s="34" t="e">
        <f>結果入力表!#REF!</f>
        <v>#REF!</v>
      </c>
      <c r="AB105" s="35" t="e">
        <f>結果入力表!#REF!</f>
        <v>#REF!</v>
      </c>
      <c r="AC105" s="35" t="e">
        <f>結果入力表!#REF!</f>
        <v>#REF!</v>
      </c>
      <c r="AD105" s="35" t="e">
        <f>結果入力表!#REF!</f>
        <v>#REF!</v>
      </c>
      <c r="AE105" s="35" t="e">
        <f>結果入力表!#REF!</f>
        <v>#REF!</v>
      </c>
      <c r="AF105" s="35" t="e">
        <f>結果入力表!#REF!</f>
        <v>#REF!</v>
      </c>
      <c r="AG105" s="35" t="e">
        <f>結果入力表!#REF!</f>
        <v>#REF!</v>
      </c>
      <c r="AH105" s="35" t="e">
        <f>結果入力表!#REF!</f>
        <v>#REF!</v>
      </c>
      <c r="AI105" s="35" t="e">
        <f>結果入力表!#REF!</f>
        <v>#REF!</v>
      </c>
      <c r="AJ105" s="35" t="e">
        <f>結果入力表!#REF!</f>
        <v>#REF!</v>
      </c>
      <c r="AK105" s="36" t="e">
        <f>結果入力表!#REF!</f>
        <v>#REF!</v>
      </c>
      <c r="AL105" s="34" t="e">
        <f>結果入力表!#REF!</f>
        <v>#REF!</v>
      </c>
      <c r="AM105" s="35" t="e">
        <f>結果入力表!#REF!</f>
        <v>#REF!</v>
      </c>
      <c r="AN105" s="35" t="e">
        <f>結果入力表!#REF!</f>
        <v>#REF!</v>
      </c>
      <c r="AO105" s="35" t="e">
        <f>結果入力表!#REF!</f>
        <v>#REF!</v>
      </c>
      <c r="AP105" s="35" t="e">
        <f>結果入力表!#REF!</f>
        <v>#REF!</v>
      </c>
      <c r="AQ105" s="35" t="e">
        <f>結果入力表!#REF!</f>
        <v>#REF!</v>
      </c>
      <c r="AR105" s="35" t="e">
        <f>結果入力表!#REF!</f>
        <v>#REF!</v>
      </c>
      <c r="AS105" s="37" t="e">
        <f>結果入力表!#REF!</f>
        <v>#REF!</v>
      </c>
      <c r="AT105" s="34" t="e">
        <f>結果入力表!#REF!</f>
        <v>#REF!</v>
      </c>
      <c r="AU105" s="35" t="e">
        <f>結果入力表!#REF!</f>
        <v>#REF!</v>
      </c>
      <c r="AV105" s="35" t="e">
        <f>結果入力表!#REF!</f>
        <v>#REF!</v>
      </c>
      <c r="AW105" s="35" t="e">
        <f>結果入力表!#REF!</f>
        <v>#REF!</v>
      </c>
      <c r="AX105" s="35" t="e">
        <f>結果入力表!#REF!</f>
        <v>#REF!</v>
      </c>
      <c r="AY105" s="35" t="e">
        <f>結果入力表!#REF!</f>
        <v>#REF!</v>
      </c>
      <c r="AZ105" s="35" t="e">
        <f>結果入力表!#REF!</f>
        <v>#REF!</v>
      </c>
      <c r="BA105" s="35" t="e">
        <f>結果入力表!#REF!</f>
        <v>#REF!</v>
      </c>
      <c r="BB105" s="35" t="e">
        <f>結果入力表!#REF!</f>
        <v>#REF!</v>
      </c>
      <c r="BC105" s="35" t="e">
        <f>結果入力表!#REF!</f>
        <v>#REF!</v>
      </c>
      <c r="BD105" s="35" t="e">
        <f>結果入力表!#REF!</f>
        <v>#REF!</v>
      </c>
      <c r="BE105" s="35" t="e">
        <f>結果入力表!#REF!</f>
        <v>#REF!</v>
      </c>
      <c r="BF105" s="35" t="e">
        <f>結果入力表!#REF!</f>
        <v>#REF!</v>
      </c>
      <c r="BG105" s="35" t="e">
        <f>結果入力表!#REF!</f>
        <v>#REF!</v>
      </c>
      <c r="BH105" s="35" t="e">
        <f>結果入力表!#REF!</f>
        <v>#REF!</v>
      </c>
      <c r="BI105" s="37" t="e">
        <f>結果入力表!#REF!</f>
        <v>#REF!</v>
      </c>
      <c r="BJ105" s="35" t="e">
        <f>結果入力表!#REF!</f>
        <v>#REF!</v>
      </c>
      <c r="BK105" s="40" t="e">
        <f>結果入力表!#REF!</f>
        <v>#REF!</v>
      </c>
      <c r="BL105" s="60" t="e">
        <f>結果入力表!#REF!</f>
        <v>#REF!</v>
      </c>
      <c r="BM105" s="41" t="e">
        <f>結果入力表!#REF!</f>
        <v>#REF!</v>
      </c>
      <c r="BN105" s="41" t="e">
        <f>結果入力表!#REF!</f>
        <v>#REF!</v>
      </c>
      <c r="BO105" s="41" t="e">
        <f>結果入力表!#REF!</f>
        <v>#REF!</v>
      </c>
      <c r="BP105" s="42" t="e">
        <f>結果入力表!#REF!</f>
        <v>#REF!</v>
      </c>
      <c r="BQ105" s="40"/>
      <c r="BR105" s="80"/>
      <c r="BT105" s="5" t="e">
        <f t="shared" si="3"/>
        <v>#REF!</v>
      </c>
      <c r="BU105" s="5" t="e">
        <f t="shared" si="2"/>
        <v>#REF!</v>
      </c>
      <c r="BV105" s="5" t="e">
        <f t="shared" si="2"/>
        <v>#REF!</v>
      </c>
      <c r="BW105" s="5" t="e">
        <f t="shared" si="2"/>
        <v>#REF!</v>
      </c>
    </row>
    <row r="106" spans="1:75" ht="17.350000000000001" customHeight="1">
      <c r="A106" s="109" t="e">
        <f>結果入力表!#REF!</f>
        <v>#REF!</v>
      </c>
      <c r="B106" s="33" t="e">
        <f>結果入力表!#REF!</f>
        <v>#REF!</v>
      </c>
      <c r="C106" s="59" t="e">
        <f>結果入力表!#REF!</f>
        <v>#REF!</v>
      </c>
      <c r="D106" s="58" t="e">
        <f>結果入力表!#REF!</f>
        <v>#REF!</v>
      </c>
      <c r="E106" s="35" t="e">
        <f>結果入力表!#REF!</f>
        <v>#REF!</v>
      </c>
      <c r="F106" s="35" t="e">
        <f>結果入力表!#REF!</f>
        <v>#REF!</v>
      </c>
      <c r="G106" s="35" t="e">
        <f>結果入力表!#REF!</f>
        <v>#REF!</v>
      </c>
      <c r="H106" s="35" t="e">
        <f>結果入力表!#REF!</f>
        <v>#REF!</v>
      </c>
      <c r="I106" s="35" t="e">
        <f>結果入力表!#REF!</f>
        <v>#REF!</v>
      </c>
      <c r="J106" s="35" t="e">
        <f>結果入力表!#REF!</f>
        <v>#REF!</v>
      </c>
      <c r="K106" s="35" t="e">
        <f>結果入力表!#REF!</f>
        <v>#REF!</v>
      </c>
      <c r="L106" s="35" t="e">
        <f>結果入力表!#REF!</f>
        <v>#REF!</v>
      </c>
      <c r="M106" s="34" t="e">
        <f>結果入力表!#REF!</f>
        <v>#REF!</v>
      </c>
      <c r="N106" s="35" t="e">
        <f>結果入力表!#REF!</f>
        <v>#REF!</v>
      </c>
      <c r="O106" s="35" t="e">
        <f>結果入力表!#REF!</f>
        <v>#REF!</v>
      </c>
      <c r="P106" s="35" t="e">
        <f>結果入力表!#REF!</f>
        <v>#REF!</v>
      </c>
      <c r="Q106" s="35" t="e">
        <f>結果入力表!#REF!</f>
        <v>#REF!</v>
      </c>
      <c r="R106" s="35" t="e">
        <f>結果入力表!#REF!</f>
        <v>#REF!</v>
      </c>
      <c r="S106" s="35" t="e">
        <f>結果入力表!#REF!</f>
        <v>#REF!</v>
      </c>
      <c r="T106" s="35" t="e">
        <f>結果入力表!#REF!</f>
        <v>#REF!</v>
      </c>
      <c r="U106" s="35" t="e">
        <f>結果入力表!#REF!</f>
        <v>#REF!</v>
      </c>
      <c r="V106" s="34" t="e">
        <f>結果入力表!#REF!</f>
        <v>#REF!</v>
      </c>
      <c r="W106" s="35" t="e">
        <f>結果入力表!#REF!</f>
        <v>#REF!</v>
      </c>
      <c r="X106" s="35" t="e">
        <f>結果入力表!#REF!</f>
        <v>#REF!</v>
      </c>
      <c r="Y106" s="36" t="e">
        <f>結果入力表!#REF!</f>
        <v>#REF!</v>
      </c>
      <c r="Z106" s="36" t="e">
        <f>結果入力表!#REF!</f>
        <v>#REF!</v>
      </c>
      <c r="AA106" s="34" t="e">
        <f>結果入力表!#REF!</f>
        <v>#REF!</v>
      </c>
      <c r="AB106" s="35" t="e">
        <f>結果入力表!#REF!</f>
        <v>#REF!</v>
      </c>
      <c r="AC106" s="35" t="e">
        <f>結果入力表!#REF!</f>
        <v>#REF!</v>
      </c>
      <c r="AD106" s="35" t="e">
        <f>結果入力表!#REF!</f>
        <v>#REF!</v>
      </c>
      <c r="AE106" s="35" t="e">
        <f>結果入力表!#REF!</f>
        <v>#REF!</v>
      </c>
      <c r="AF106" s="35" t="e">
        <f>結果入力表!#REF!</f>
        <v>#REF!</v>
      </c>
      <c r="AG106" s="35" t="e">
        <f>結果入力表!#REF!</f>
        <v>#REF!</v>
      </c>
      <c r="AH106" s="35" t="e">
        <f>結果入力表!#REF!</f>
        <v>#REF!</v>
      </c>
      <c r="AI106" s="35" t="e">
        <f>結果入力表!#REF!</f>
        <v>#REF!</v>
      </c>
      <c r="AJ106" s="35" t="e">
        <f>結果入力表!#REF!</f>
        <v>#REF!</v>
      </c>
      <c r="AK106" s="36" t="e">
        <f>結果入力表!#REF!</f>
        <v>#REF!</v>
      </c>
      <c r="AL106" s="34" t="e">
        <f>結果入力表!#REF!</f>
        <v>#REF!</v>
      </c>
      <c r="AM106" s="35" t="e">
        <f>結果入力表!#REF!</f>
        <v>#REF!</v>
      </c>
      <c r="AN106" s="35" t="e">
        <f>結果入力表!#REF!</f>
        <v>#REF!</v>
      </c>
      <c r="AO106" s="35" t="e">
        <f>結果入力表!#REF!</f>
        <v>#REF!</v>
      </c>
      <c r="AP106" s="35" t="e">
        <f>結果入力表!#REF!</f>
        <v>#REF!</v>
      </c>
      <c r="AQ106" s="35" t="e">
        <f>結果入力表!#REF!</f>
        <v>#REF!</v>
      </c>
      <c r="AR106" s="35" t="e">
        <f>結果入力表!#REF!</f>
        <v>#REF!</v>
      </c>
      <c r="AS106" s="37" t="e">
        <f>結果入力表!#REF!</f>
        <v>#REF!</v>
      </c>
      <c r="AT106" s="34" t="e">
        <f>結果入力表!#REF!</f>
        <v>#REF!</v>
      </c>
      <c r="AU106" s="35" t="e">
        <f>結果入力表!#REF!</f>
        <v>#REF!</v>
      </c>
      <c r="AV106" s="35" t="e">
        <f>結果入力表!#REF!</f>
        <v>#REF!</v>
      </c>
      <c r="AW106" s="35" t="e">
        <f>結果入力表!#REF!</f>
        <v>#REF!</v>
      </c>
      <c r="AX106" s="35" t="e">
        <f>結果入力表!#REF!</f>
        <v>#REF!</v>
      </c>
      <c r="AY106" s="35" t="e">
        <f>結果入力表!#REF!</f>
        <v>#REF!</v>
      </c>
      <c r="AZ106" s="35" t="e">
        <f>結果入力表!#REF!</f>
        <v>#REF!</v>
      </c>
      <c r="BA106" s="35" t="e">
        <f>結果入力表!#REF!</f>
        <v>#REF!</v>
      </c>
      <c r="BB106" s="35" t="e">
        <f>結果入力表!#REF!</f>
        <v>#REF!</v>
      </c>
      <c r="BC106" s="35" t="e">
        <f>結果入力表!#REF!</f>
        <v>#REF!</v>
      </c>
      <c r="BD106" s="35" t="e">
        <f>結果入力表!#REF!</f>
        <v>#REF!</v>
      </c>
      <c r="BE106" s="35" t="e">
        <f>結果入力表!#REF!</f>
        <v>#REF!</v>
      </c>
      <c r="BF106" s="35" t="e">
        <f>結果入力表!#REF!</f>
        <v>#REF!</v>
      </c>
      <c r="BG106" s="35" t="e">
        <f>結果入力表!#REF!</f>
        <v>#REF!</v>
      </c>
      <c r="BH106" s="35" t="e">
        <f>結果入力表!#REF!</f>
        <v>#REF!</v>
      </c>
      <c r="BI106" s="37" t="e">
        <f>結果入力表!#REF!</f>
        <v>#REF!</v>
      </c>
      <c r="BJ106" s="35" t="e">
        <f>結果入力表!#REF!</f>
        <v>#REF!</v>
      </c>
      <c r="BK106" s="40" t="e">
        <f>結果入力表!#REF!</f>
        <v>#REF!</v>
      </c>
      <c r="BL106" s="60" t="e">
        <f>結果入力表!#REF!</f>
        <v>#REF!</v>
      </c>
      <c r="BM106" s="41" t="e">
        <f>結果入力表!#REF!</f>
        <v>#REF!</v>
      </c>
      <c r="BN106" s="41" t="e">
        <f>結果入力表!#REF!</f>
        <v>#REF!</v>
      </c>
      <c r="BO106" s="41" t="e">
        <f>結果入力表!#REF!</f>
        <v>#REF!</v>
      </c>
      <c r="BP106" s="42" t="e">
        <f>結果入力表!#REF!</f>
        <v>#REF!</v>
      </c>
      <c r="BQ106" s="40"/>
      <c r="BR106" s="80"/>
      <c r="BT106" s="5" t="e">
        <f t="shared" si="3"/>
        <v>#REF!</v>
      </c>
      <c r="BU106" s="5" t="e">
        <f t="shared" si="2"/>
        <v>#REF!</v>
      </c>
      <c r="BV106" s="5" t="e">
        <f t="shared" si="2"/>
        <v>#REF!</v>
      </c>
      <c r="BW106" s="5" t="e">
        <f t="shared" si="2"/>
        <v>#REF!</v>
      </c>
    </row>
    <row r="107" spans="1:75" ht="17.350000000000001" customHeight="1">
      <c r="A107" s="109" t="e">
        <f>結果入力表!#REF!</f>
        <v>#REF!</v>
      </c>
      <c r="B107" s="33" t="e">
        <f>結果入力表!#REF!</f>
        <v>#REF!</v>
      </c>
      <c r="C107" s="59" t="e">
        <f>結果入力表!#REF!</f>
        <v>#REF!</v>
      </c>
      <c r="D107" s="58" t="e">
        <f>結果入力表!#REF!</f>
        <v>#REF!</v>
      </c>
      <c r="E107" s="35" t="e">
        <f>結果入力表!#REF!</f>
        <v>#REF!</v>
      </c>
      <c r="F107" s="35" t="e">
        <f>結果入力表!#REF!</f>
        <v>#REF!</v>
      </c>
      <c r="G107" s="35" t="e">
        <f>結果入力表!#REF!</f>
        <v>#REF!</v>
      </c>
      <c r="H107" s="35" t="e">
        <f>結果入力表!#REF!</f>
        <v>#REF!</v>
      </c>
      <c r="I107" s="35" t="e">
        <f>結果入力表!#REF!</f>
        <v>#REF!</v>
      </c>
      <c r="J107" s="35" t="e">
        <f>結果入力表!#REF!</f>
        <v>#REF!</v>
      </c>
      <c r="K107" s="35" t="e">
        <f>結果入力表!#REF!</f>
        <v>#REF!</v>
      </c>
      <c r="L107" s="35" t="e">
        <f>結果入力表!#REF!</f>
        <v>#REF!</v>
      </c>
      <c r="M107" s="34" t="e">
        <f>結果入力表!#REF!</f>
        <v>#REF!</v>
      </c>
      <c r="N107" s="35" t="e">
        <f>結果入力表!#REF!</f>
        <v>#REF!</v>
      </c>
      <c r="O107" s="35" t="e">
        <f>結果入力表!#REF!</f>
        <v>#REF!</v>
      </c>
      <c r="P107" s="35" t="e">
        <f>結果入力表!#REF!</f>
        <v>#REF!</v>
      </c>
      <c r="Q107" s="35" t="e">
        <f>結果入力表!#REF!</f>
        <v>#REF!</v>
      </c>
      <c r="R107" s="35" t="e">
        <f>結果入力表!#REF!</f>
        <v>#REF!</v>
      </c>
      <c r="S107" s="35" t="e">
        <f>結果入力表!#REF!</f>
        <v>#REF!</v>
      </c>
      <c r="T107" s="35" t="e">
        <f>結果入力表!#REF!</f>
        <v>#REF!</v>
      </c>
      <c r="U107" s="35" t="e">
        <f>結果入力表!#REF!</f>
        <v>#REF!</v>
      </c>
      <c r="V107" s="34" t="e">
        <f>結果入力表!#REF!</f>
        <v>#REF!</v>
      </c>
      <c r="W107" s="35" t="e">
        <f>結果入力表!#REF!</f>
        <v>#REF!</v>
      </c>
      <c r="X107" s="35" t="e">
        <f>結果入力表!#REF!</f>
        <v>#REF!</v>
      </c>
      <c r="Y107" s="36" t="e">
        <f>結果入力表!#REF!</f>
        <v>#REF!</v>
      </c>
      <c r="Z107" s="36" t="e">
        <f>結果入力表!#REF!</f>
        <v>#REF!</v>
      </c>
      <c r="AA107" s="34" t="e">
        <f>結果入力表!#REF!</f>
        <v>#REF!</v>
      </c>
      <c r="AB107" s="35" t="e">
        <f>結果入力表!#REF!</f>
        <v>#REF!</v>
      </c>
      <c r="AC107" s="35" t="e">
        <f>結果入力表!#REF!</f>
        <v>#REF!</v>
      </c>
      <c r="AD107" s="35" t="e">
        <f>結果入力表!#REF!</f>
        <v>#REF!</v>
      </c>
      <c r="AE107" s="35" t="e">
        <f>結果入力表!#REF!</f>
        <v>#REF!</v>
      </c>
      <c r="AF107" s="35" t="e">
        <f>結果入力表!#REF!</f>
        <v>#REF!</v>
      </c>
      <c r="AG107" s="35" t="e">
        <f>結果入力表!#REF!</f>
        <v>#REF!</v>
      </c>
      <c r="AH107" s="35" t="e">
        <f>結果入力表!#REF!</f>
        <v>#REF!</v>
      </c>
      <c r="AI107" s="35" t="e">
        <f>結果入力表!#REF!</f>
        <v>#REF!</v>
      </c>
      <c r="AJ107" s="35" t="e">
        <f>結果入力表!#REF!</f>
        <v>#REF!</v>
      </c>
      <c r="AK107" s="36" t="e">
        <f>結果入力表!#REF!</f>
        <v>#REF!</v>
      </c>
      <c r="AL107" s="34" t="e">
        <f>結果入力表!#REF!</f>
        <v>#REF!</v>
      </c>
      <c r="AM107" s="35" t="e">
        <f>結果入力表!#REF!</f>
        <v>#REF!</v>
      </c>
      <c r="AN107" s="35" t="e">
        <f>結果入力表!#REF!</f>
        <v>#REF!</v>
      </c>
      <c r="AO107" s="35" t="e">
        <f>結果入力表!#REF!</f>
        <v>#REF!</v>
      </c>
      <c r="AP107" s="35" t="e">
        <f>結果入力表!#REF!</f>
        <v>#REF!</v>
      </c>
      <c r="AQ107" s="35" t="e">
        <f>結果入力表!#REF!</f>
        <v>#REF!</v>
      </c>
      <c r="AR107" s="35" t="e">
        <f>結果入力表!#REF!</f>
        <v>#REF!</v>
      </c>
      <c r="AS107" s="37" t="e">
        <f>結果入力表!#REF!</f>
        <v>#REF!</v>
      </c>
      <c r="AT107" s="34" t="e">
        <f>結果入力表!#REF!</f>
        <v>#REF!</v>
      </c>
      <c r="AU107" s="35" t="e">
        <f>結果入力表!#REF!</f>
        <v>#REF!</v>
      </c>
      <c r="AV107" s="35" t="e">
        <f>結果入力表!#REF!</f>
        <v>#REF!</v>
      </c>
      <c r="AW107" s="35" t="e">
        <f>結果入力表!#REF!</f>
        <v>#REF!</v>
      </c>
      <c r="AX107" s="35" t="e">
        <f>結果入力表!#REF!</f>
        <v>#REF!</v>
      </c>
      <c r="AY107" s="35" t="e">
        <f>結果入力表!#REF!</f>
        <v>#REF!</v>
      </c>
      <c r="AZ107" s="35" t="e">
        <f>結果入力表!#REF!</f>
        <v>#REF!</v>
      </c>
      <c r="BA107" s="35" t="e">
        <f>結果入力表!#REF!</f>
        <v>#REF!</v>
      </c>
      <c r="BB107" s="35" t="e">
        <f>結果入力表!#REF!</f>
        <v>#REF!</v>
      </c>
      <c r="BC107" s="35" t="e">
        <f>結果入力表!#REF!</f>
        <v>#REF!</v>
      </c>
      <c r="BD107" s="35" t="e">
        <f>結果入力表!#REF!</f>
        <v>#REF!</v>
      </c>
      <c r="BE107" s="35" t="e">
        <f>結果入力表!#REF!</f>
        <v>#REF!</v>
      </c>
      <c r="BF107" s="35" t="e">
        <f>結果入力表!#REF!</f>
        <v>#REF!</v>
      </c>
      <c r="BG107" s="35" t="e">
        <f>結果入力表!#REF!</f>
        <v>#REF!</v>
      </c>
      <c r="BH107" s="35" t="e">
        <f>結果入力表!#REF!</f>
        <v>#REF!</v>
      </c>
      <c r="BI107" s="37" t="e">
        <f>結果入力表!#REF!</f>
        <v>#REF!</v>
      </c>
      <c r="BJ107" s="35" t="e">
        <f>結果入力表!#REF!</f>
        <v>#REF!</v>
      </c>
      <c r="BK107" s="40" t="e">
        <f>結果入力表!#REF!</f>
        <v>#REF!</v>
      </c>
      <c r="BL107" s="60" t="e">
        <f>結果入力表!#REF!</f>
        <v>#REF!</v>
      </c>
      <c r="BM107" s="41" t="e">
        <f>結果入力表!#REF!</f>
        <v>#REF!</v>
      </c>
      <c r="BN107" s="41" t="e">
        <f>結果入力表!#REF!</f>
        <v>#REF!</v>
      </c>
      <c r="BO107" s="41" t="e">
        <f>結果入力表!#REF!</f>
        <v>#REF!</v>
      </c>
      <c r="BP107" s="42" t="e">
        <f>結果入力表!#REF!</f>
        <v>#REF!</v>
      </c>
      <c r="BQ107" s="40"/>
      <c r="BR107" s="80"/>
      <c r="BT107" s="5" t="e">
        <f t="shared" si="3"/>
        <v>#REF!</v>
      </c>
      <c r="BU107" s="5" t="e">
        <f t="shared" si="2"/>
        <v>#REF!</v>
      </c>
      <c r="BV107" s="5" t="e">
        <f t="shared" si="2"/>
        <v>#REF!</v>
      </c>
      <c r="BW107" s="5" t="e">
        <f t="shared" si="2"/>
        <v>#REF!</v>
      </c>
    </row>
    <row r="108" spans="1:75" ht="17.350000000000001" customHeight="1">
      <c r="A108" s="109" t="e">
        <f>結果入力表!#REF!</f>
        <v>#REF!</v>
      </c>
      <c r="B108" s="33" t="e">
        <f>結果入力表!#REF!</f>
        <v>#REF!</v>
      </c>
      <c r="C108" s="59" t="e">
        <f>結果入力表!#REF!</f>
        <v>#REF!</v>
      </c>
      <c r="D108" s="58" t="e">
        <f>結果入力表!#REF!</f>
        <v>#REF!</v>
      </c>
      <c r="E108" s="35" t="e">
        <f>結果入力表!#REF!</f>
        <v>#REF!</v>
      </c>
      <c r="F108" s="35" t="e">
        <f>結果入力表!#REF!</f>
        <v>#REF!</v>
      </c>
      <c r="G108" s="35" t="e">
        <f>結果入力表!#REF!</f>
        <v>#REF!</v>
      </c>
      <c r="H108" s="35" t="e">
        <f>結果入力表!#REF!</f>
        <v>#REF!</v>
      </c>
      <c r="I108" s="35" t="e">
        <f>結果入力表!#REF!</f>
        <v>#REF!</v>
      </c>
      <c r="J108" s="35" t="e">
        <f>結果入力表!#REF!</f>
        <v>#REF!</v>
      </c>
      <c r="K108" s="35" t="e">
        <f>結果入力表!#REF!</f>
        <v>#REF!</v>
      </c>
      <c r="L108" s="35" t="e">
        <f>結果入力表!#REF!</f>
        <v>#REF!</v>
      </c>
      <c r="M108" s="34" t="e">
        <f>結果入力表!#REF!</f>
        <v>#REF!</v>
      </c>
      <c r="N108" s="35" t="e">
        <f>結果入力表!#REF!</f>
        <v>#REF!</v>
      </c>
      <c r="O108" s="35" t="e">
        <f>結果入力表!#REF!</f>
        <v>#REF!</v>
      </c>
      <c r="P108" s="35" t="e">
        <f>結果入力表!#REF!</f>
        <v>#REF!</v>
      </c>
      <c r="Q108" s="35" t="e">
        <f>結果入力表!#REF!</f>
        <v>#REF!</v>
      </c>
      <c r="R108" s="35" t="e">
        <f>結果入力表!#REF!</f>
        <v>#REF!</v>
      </c>
      <c r="S108" s="35" t="e">
        <f>結果入力表!#REF!</f>
        <v>#REF!</v>
      </c>
      <c r="T108" s="35" t="e">
        <f>結果入力表!#REF!</f>
        <v>#REF!</v>
      </c>
      <c r="U108" s="35" t="e">
        <f>結果入力表!#REF!</f>
        <v>#REF!</v>
      </c>
      <c r="V108" s="34" t="e">
        <f>結果入力表!#REF!</f>
        <v>#REF!</v>
      </c>
      <c r="W108" s="35" t="e">
        <f>結果入力表!#REF!</f>
        <v>#REF!</v>
      </c>
      <c r="X108" s="35" t="e">
        <f>結果入力表!#REF!</f>
        <v>#REF!</v>
      </c>
      <c r="Y108" s="36" t="e">
        <f>結果入力表!#REF!</f>
        <v>#REF!</v>
      </c>
      <c r="Z108" s="36" t="e">
        <f>結果入力表!#REF!</f>
        <v>#REF!</v>
      </c>
      <c r="AA108" s="34" t="e">
        <f>結果入力表!#REF!</f>
        <v>#REF!</v>
      </c>
      <c r="AB108" s="35" t="e">
        <f>結果入力表!#REF!</f>
        <v>#REF!</v>
      </c>
      <c r="AC108" s="35" t="e">
        <f>結果入力表!#REF!</f>
        <v>#REF!</v>
      </c>
      <c r="AD108" s="35" t="e">
        <f>結果入力表!#REF!</f>
        <v>#REF!</v>
      </c>
      <c r="AE108" s="35" t="e">
        <f>結果入力表!#REF!</f>
        <v>#REF!</v>
      </c>
      <c r="AF108" s="35" t="e">
        <f>結果入力表!#REF!</f>
        <v>#REF!</v>
      </c>
      <c r="AG108" s="35" t="e">
        <f>結果入力表!#REF!</f>
        <v>#REF!</v>
      </c>
      <c r="AH108" s="35" t="e">
        <f>結果入力表!#REF!</f>
        <v>#REF!</v>
      </c>
      <c r="AI108" s="35" t="e">
        <f>結果入力表!#REF!</f>
        <v>#REF!</v>
      </c>
      <c r="AJ108" s="35" t="e">
        <f>結果入力表!#REF!</f>
        <v>#REF!</v>
      </c>
      <c r="AK108" s="36" t="e">
        <f>結果入力表!#REF!</f>
        <v>#REF!</v>
      </c>
      <c r="AL108" s="34" t="e">
        <f>結果入力表!#REF!</f>
        <v>#REF!</v>
      </c>
      <c r="AM108" s="35" t="e">
        <f>結果入力表!#REF!</f>
        <v>#REF!</v>
      </c>
      <c r="AN108" s="35" t="e">
        <f>結果入力表!#REF!</f>
        <v>#REF!</v>
      </c>
      <c r="AO108" s="35" t="e">
        <f>結果入力表!#REF!</f>
        <v>#REF!</v>
      </c>
      <c r="AP108" s="35" t="e">
        <f>結果入力表!#REF!</f>
        <v>#REF!</v>
      </c>
      <c r="AQ108" s="35" t="e">
        <f>結果入力表!#REF!</f>
        <v>#REF!</v>
      </c>
      <c r="AR108" s="35" t="e">
        <f>結果入力表!#REF!</f>
        <v>#REF!</v>
      </c>
      <c r="AS108" s="37" t="e">
        <f>結果入力表!#REF!</f>
        <v>#REF!</v>
      </c>
      <c r="AT108" s="34" t="e">
        <f>結果入力表!#REF!</f>
        <v>#REF!</v>
      </c>
      <c r="AU108" s="35" t="e">
        <f>結果入力表!#REF!</f>
        <v>#REF!</v>
      </c>
      <c r="AV108" s="35" t="e">
        <f>結果入力表!#REF!</f>
        <v>#REF!</v>
      </c>
      <c r="AW108" s="35" t="e">
        <f>結果入力表!#REF!</f>
        <v>#REF!</v>
      </c>
      <c r="AX108" s="35" t="e">
        <f>結果入力表!#REF!</f>
        <v>#REF!</v>
      </c>
      <c r="AY108" s="35" t="e">
        <f>結果入力表!#REF!</f>
        <v>#REF!</v>
      </c>
      <c r="AZ108" s="35" t="e">
        <f>結果入力表!#REF!</f>
        <v>#REF!</v>
      </c>
      <c r="BA108" s="35" t="e">
        <f>結果入力表!#REF!</f>
        <v>#REF!</v>
      </c>
      <c r="BB108" s="35" t="e">
        <f>結果入力表!#REF!</f>
        <v>#REF!</v>
      </c>
      <c r="BC108" s="35" t="e">
        <f>結果入力表!#REF!</f>
        <v>#REF!</v>
      </c>
      <c r="BD108" s="35" t="e">
        <f>結果入力表!#REF!</f>
        <v>#REF!</v>
      </c>
      <c r="BE108" s="35" t="e">
        <f>結果入力表!#REF!</f>
        <v>#REF!</v>
      </c>
      <c r="BF108" s="35" t="e">
        <f>結果入力表!#REF!</f>
        <v>#REF!</v>
      </c>
      <c r="BG108" s="35" t="e">
        <f>結果入力表!#REF!</f>
        <v>#REF!</v>
      </c>
      <c r="BH108" s="35" t="e">
        <f>結果入力表!#REF!</f>
        <v>#REF!</v>
      </c>
      <c r="BI108" s="37" t="e">
        <f>結果入力表!#REF!</f>
        <v>#REF!</v>
      </c>
      <c r="BJ108" s="35" t="e">
        <f>結果入力表!#REF!</f>
        <v>#REF!</v>
      </c>
      <c r="BK108" s="40" t="e">
        <f>結果入力表!#REF!</f>
        <v>#REF!</v>
      </c>
      <c r="BL108" s="60" t="e">
        <f>結果入力表!#REF!</f>
        <v>#REF!</v>
      </c>
      <c r="BM108" s="41" t="e">
        <f>結果入力表!#REF!</f>
        <v>#REF!</v>
      </c>
      <c r="BN108" s="41" t="e">
        <f>結果入力表!#REF!</f>
        <v>#REF!</v>
      </c>
      <c r="BO108" s="41" t="e">
        <f>結果入力表!#REF!</f>
        <v>#REF!</v>
      </c>
      <c r="BP108" s="42" t="e">
        <f>結果入力表!#REF!</f>
        <v>#REF!</v>
      </c>
      <c r="BQ108" s="40"/>
      <c r="BR108" s="80"/>
      <c r="BT108" s="5" t="e">
        <f t="shared" si="3"/>
        <v>#REF!</v>
      </c>
      <c r="BU108" s="5" t="e">
        <f t="shared" si="2"/>
        <v>#REF!</v>
      </c>
      <c r="BV108" s="5" t="e">
        <f t="shared" si="2"/>
        <v>#REF!</v>
      </c>
      <c r="BW108" s="5" t="e">
        <f t="shared" si="2"/>
        <v>#REF!</v>
      </c>
    </row>
    <row r="109" spans="1:75" ht="17.350000000000001" customHeight="1">
      <c r="A109" s="109" t="e">
        <f>結果入力表!#REF!</f>
        <v>#REF!</v>
      </c>
      <c r="B109" s="33" t="e">
        <f>結果入力表!#REF!</f>
        <v>#REF!</v>
      </c>
      <c r="C109" s="59" t="e">
        <f>結果入力表!#REF!</f>
        <v>#REF!</v>
      </c>
      <c r="D109" s="58" t="e">
        <f>結果入力表!#REF!</f>
        <v>#REF!</v>
      </c>
      <c r="E109" s="35" t="e">
        <f>結果入力表!#REF!</f>
        <v>#REF!</v>
      </c>
      <c r="F109" s="35" t="e">
        <f>結果入力表!#REF!</f>
        <v>#REF!</v>
      </c>
      <c r="G109" s="35" t="e">
        <f>結果入力表!#REF!</f>
        <v>#REF!</v>
      </c>
      <c r="H109" s="35" t="e">
        <f>結果入力表!#REF!</f>
        <v>#REF!</v>
      </c>
      <c r="I109" s="35" t="e">
        <f>結果入力表!#REF!</f>
        <v>#REF!</v>
      </c>
      <c r="J109" s="35" t="e">
        <f>結果入力表!#REF!</f>
        <v>#REF!</v>
      </c>
      <c r="K109" s="35" t="e">
        <f>結果入力表!#REF!</f>
        <v>#REF!</v>
      </c>
      <c r="L109" s="35" t="e">
        <f>結果入力表!#REF!</f>
        <v>#REF!</v>
      </c>
      <c r="M109" s="34" t="e">
        <f>結果入力表!#REF!</f>
        <v>#REF!</v>
      </c>
      <c r="N109" s="35" t="e">
        <f>結果入力表!#REF!</f>
        <v>#REF!</v>
      </c>
      <c r="O109" s="35" t="e">
        <f>結果入力表!#REF!</f>
        <v>#REF!</v>
      </c>
      <c r="P109" s="35" t="e">
        <f>結果入力表!#REF!</f>
        <v>#REF!</v>
      </c>
      <c r="Q109" s="35" t="e">
        <f>結果入力表!#REF!</f>
        <v>#REF!</v>
      </c>
      <c r="R109" s="35" t="e">
        <f>結果入力表!#REF!</f>
        <v>#REF!</v>
      </c>
      <c r="S109" s="35" t="e">
        <f>結果入力表!#REF!</f>
        <v>#REF!</v>
      </c>
      <c r="T109" s="35" t="e">
        <f>結果入力表!#REF!</f>
        <v>#REF!</v>
      </c>
      <c r="U109" s="35" t="e">
        <f>結果入力表!#REF!</f>
        <v>#REF!</v>
      </c>
      <c r="V109" s="34" t="e">
        <f>結果入力表!#REF!</f>
        <v>#REF!</v>
      </c>
      <c r="W109" s="35" t="e">
        <f>結果入力表!#REF!</f>
        <v>#REF!</v>
      </c>
      <c r="X109" s="35" t="e">
        <f>結果入力表!#REF!</f>
        <v>#REF!</v>
      </c>
      <c r="Y109" s="36" t="e">
        <f>結果入力表!#REF!</f>
        <v>#REF!</v>
      </c>
      <c r="Z109" s="36" t="e">
        <f>結果入力表!#REF!</f>
        <v>#REF!</v>
      </c>
      <c r="AA109" s="34" t="e">
        <f>結果入力表!#REF!</f>
        <v>#REF!</v>
      </c>
      <c r="AB109" s="35" t="e">
        <f>結果入力表!#REF!</f>
        <v>#REF!</v>
      </c>
      <c r="AC109" s="35" t="e">
        <f>結果入力表!#REF!</f>
        <v>#REF!</v>
      </c>
      <c r="AD109" s="35" t="e">
        <f>結果入力表!#REF!</f>
        <v>#REF!</v>
      </c>
      <c r="AE109" s="35" t="e">
        <f>結果入力表!#REF!</f>
        <v>#REF!</v>
      </c>
      <c r="AF109" s="35" t="e">
        <f>結果入力表!#REF!</f>
        <v>#REF!</v>
      </c>
      <c r="AG109" s="35" t="e">
        <f>結果入力表!#REF!</f>
        <v>#REF!</v>
      </c>
      <c r="AH109" s="35" t="e">
        <f>結果入力表!#REF!</f>
        <v>#REF!</v>
      </c>
      <c r="AI109" s="35" t="e">
        <f>結果入力表!#REF!</f>
        <v>#REF!</v>
      </c>
      <c r="AJ109" s="35" t="e">
        <f>結果入力表!#REF!</f>
        <v>#REF!</v>
      </c>
      <c r="AK109" s="36" t="e">
        <f>結果入力表!#REF!</f>
        <v>#REF!</v>
      </c>
      <c r="AL109" s="34" t="e">
        <f>結果入力表!#REF!</f>
        <v>#REF!</v>
      </c>
      <c r="AM109" s="35" t="e">
        <f>結果入力表!#REF!</f>
        <v>#REF!</v>
      </c>
      <c r="AN109" s="35" t="e">
        <f>結果入力表!#REF!</f>
        <v>#REF!</v>
      </c>
      <c r="AO109" s="35" t="e">
        <f>結果入力表!#REF!</f>
        <v>#REF!</v>
      </c>
      <c r="AP109" s="35" t="e">
        <f>結果入力表!#REF!</f>
        <v>#REF!</v>
      </c>
      <c r="AQ109" s="35" t="e">
        <f>結果入力表!#REF!</f>
        <v>#REF!</v>
      </c>
      <c r="AR109" s="35" t="e">
        <f>結果入力表!#REF!</f>
        <v>#REF!</v>
      </c>
      <c r="AS109" s="37" t="e">
        <f>結果入力表!#REF!</f>
        <v>#REF!</v>
      </c>
      <c r="AT109" s="34" t="e">
        <f>結果入力表!#REF!</f>
        <v>#REF!</v>
      </c>
      <c r="AU109" s="35" t="e">
        <f>結果入力表!#REF!</f>
        <v>#REF!</v>
      </c>
      <c r="AV109" s="35" t="e">
        <f>結果入力表!#REF!</f>
        <v>#REF!</v>
      </c>
      <c r="AW109" s="35" t="e">
        <f>結果入力表!#REF!</f>
        <v>#REF!</v>
      </c>
      <c r="AX109" s="35" t="e">
        <f>結果入力表!#REF!</f>
        <v>#REF!</v>
      </c>
      <c r="AY109" s="35" t="e">
        <f>結果入力表!#REF!</f>
        <v>#REF!</v>
      </c>
      <c r="AZ109" s="35" t="e">
        <f>結果入力表!#REF!</f>
        <v>#REF!</v>
      </c>
      <c r="BA109" s="35" t="e">
        <f>結果入力表!#REF!</f>
        <v>#REF!</v>
      </c>
      <c r="BB109" s="35" t="e">
        <f>結果入力表!#REF!</f>
        <v>#REF!</v>
      </c>
      <c r="BC109" s="35" t="e">
        <f>結果入力表!#REF!</f>
        <v>#REF!</v>
      </c>
      <c r="BD109" s="35" t="e">
        <f>結果入力表!#REF!</f>
        <v>#REF!</v>
      </c>
      <c r="BE109" s="35" t="e">
        <f>結果入力表!#REF!</f>
        <v>#REF!</v>
      </c>
      <c r="BF109" s="35" t="e">
        <f>結果入力表!#REF!</f>
        <v>#REF!</v>
      </c>
      <c r="BG109" s="35" t="e">
        <f>結果入力表!#REF!</f>
        <v>#REF!</v>
      </c>
      <c r="BH109" s="35" t="e">
        <f>結果入力表!#REF!</f>
        <v>#REF!</v>
      </c>
      <c r="BI109" s="37" t="e">
        <f>結果入力表!#REF!</f>
        <v>#REF!</v>
      </c>
      <c r="BJ109" s="35" t="e">
        <f>結果入力表!#REF!</f>
        <v>#REF!</v>
      </c>
      <c r="BK109" s="40" t="e">
        <f>結果入力表!#REF!</f>
        <v>#REF!</v>
      </c>
      <c r="BL109" s="60" t="e">
        <f>結果入力表!#REF!</f>
        <v>#REF!</v>
      </c>
      <c r="BM109" s="41" t="e">
        <f>結果入力表!#REF!</f>
        <v>#REF!</v>
      </c>
      <c r="BN109" s="41" t="e">
        <f>結果入力表!#REF!</f>
        <v>#REF!</v>
      </c>
      <c r="BO109" s="41" t="e">
        <f>結果入力表!#REF!</f>
        <v>#REF!</v>
      </c>
      <c r="BP109" s="42" t="e">
        <f>結果入力表!#REF!</f>
        <v>#REF!</v>
      </c>
      <c r="BQ109" s="40"/>
      <c r="BR109" s="80"/>
      <c r="BT109" s="5" t="e">
        <f t="shared" si="3"/>
        <v>#REF!</v>
      </c>
      <c r="BU109" s="5" t="e">
        <f t="shared" si="2"/>
        <v>#REF!</v>
      </c>
      <c r="BV109" s="5" t="e">
        <f t="shared" si="2"/>
        <v>#REF!</v>
      </c>
      <c r="BW109" s="5" t="e">
        <f t="shared" si="2"/>
        <v>#REF!</v>
      </c>
    </row>
    <row r="110" spans="1:75" ht="17.350000000000001" customHeight="1">
      <c r="A110" s="109" t="e">
        <f>結果入力表!#REF!</f>
        <v>#REF!</v>
      </c>
      <c r="B110" s="33" t="e">
        <f>結果入力表!#REF!</f>
        <v>#REF!</v>
      </c>
      <c r="C110" s="59" t="e">
        <f>結果入力表!#REF!</f>
        <v>#REF!</v>
      </c>
      <c r="D110" s="58" t="e">
        <f>結果入力表!#REF!</f>
        <v>#REF!</v>
      </c>
      <c r="E110" s="35" t="e">
        <f>結果入力表!#REF!</f>
        <v>#REF!</v>
      </c>
      <c r="F110" s="35" t="e">
        <f>結果入力表!#REF!</f>
        <v>#REF!</v>
      </c>
      <c r="G110" s="35" t="e">
        <f>結果入力表!#REF!</f>
        <v>#REF!</v>
      </c>
      <c r="H110" s="35" t="e">
        <f>結果入力表!#REF!</f>
        <v>#REF!</v>
      </c>
      <c r="I110" s="35" t="e">
        <f>結果入力表!#REF!</f>
        <v>#REF!</v>
      </c>
      <c r="J110" s="35" t="e">
        <f>結果入力表!#REF!</f>
        <v>#REF!</v>
      </c>
      <c r="K110" s="35" t="e">
        <f>結果入力表!#REF!</f>
        <v>#REF!</v>
      </c>
      <c r="L110" s="35" t="e">
        <f>結果入力表!#REF!</f>
        <v>#REF!</v>
      </c>
      <c r="M110" s="34" t="e">
        <f>結果入力表!#REF!</f>
        <v>#REF!</v>
      </c>
      <c r="N110" s="35" t="e">
        <f>結果入力表!#REF!</f>
        <v>#REF!</v>
      </c>
      <c r="O110" s="35" t="e">
        <f>結果入力表!#REF!</f>
        <v>#REF!</v>
      </c>
      <c r="P110" s="35" t="e">
        <f>結果入力表!#REF!</f>
        <v>#REF!</v>
      </c>
      <c r="Q110" s="35" t="e">
        <f>結果入力表!#REF!</f>
        <v>#REF!</v>
      </c>
      <c r="R110" s="35" t="e">
        <f>結果入力表!#REF!</f>
        <v>#REF!</v>
      </c>
      <c r="S110" s="35" t="e">
        <f>結果入力表!#REF!</f>
        <v>#REF!</v>
      </c>
      <c r="T110" s="35" t="e">
        <f>結果入力表!#REF!</f>
        <v>#REF!</v>
      </c>
      <c r="U110" s="35" t="e">
        <f>結果入力表!#REF!</f>
        <v>#REF!</v>
      </c>
      <c r="V110" s="34" t="e">
        <f>結果入力表!#REF!</f>
        <v>#REF!</v>
      </c>
      <c r="W110" s="35" t="e">
        <f>結果入力表!#REF!</f>
        <v>#REF!</v>
      </c>
      <c r="X110" s="35" t="e">
        <f>結果入力表!#REF!</f>
        <v>#REF!</v>
      </c>
      <c r="Y110" s="36" t="e">
        <f>結果入力表!#REF!</f>
        <v>#REF!</v>
      </c>
      <c r="Z110" s="36" t="e">
        <f>結果入力表!#REF!</f>
        <v>#REF!</v>
      </c>
      <c r="AA110" s="34" t="e">
        <f>結果入力表!#REF!</f>
        <v>#REF!</v>
      </c>
      <c r="AB110" s="35" t="e">
        <f>結果入力表!#REF!</f>
        <v>#REF!</v>
      </c>
      <c r="AC110" s="35" t="e">
        <f>結果入力表!#REF!</f>
        <v>#REF!</v>
      </c>
      <c r="AD110" s="35" t="e">
        <f>結果入力表!#REF!</f>
        <v>#REF!</v>
      </c>
      <c r="AE110" s="35" t="e">
        <f>結果入力表!#REF!</f>
        <v>#REF!</v>
      </c>
      <c r="AF110" s="35" t="e">
        <f>結果入力表!#REF!</f>
        <v>#REF!</v>
      </c>
      <c r="AG110" s="35" t="e">
        <f>結果入力表!#REF!</f>
        <v>#REF!</v>
      </c>
      <c r="AH110" s="35" t="e">
        <f>結果入力表!#REF!</f>
        <v>#REF!</v>
      </c>
      <c r="AI110" s="35" t="e">
        <f>結果入力表!#REF!</f>
        <v>#REF!</v>
      </c>
      <c r="AJ110" s="35" t="e">
        <f>結果入力表!#REF!</f>
        <v>#REF!</v>
      </c>
      <c r="AK110" s="36" t="e">
        <f>結果入力表!#REF!</f>
        <v>#REF!</v>
      </c>
      <c r="AL110" s="34" t="e">
        <f>結果入力表!#REF!</f>
        <v>#REF!</v>
      </c>
      <c r="AM110" s="35" t="e">
        <f>結果入力表!#REF!</f>
        <v>#REF!</v>
      </c>
      <c r="AN110" s="35" t="e">
        <f>結果入力表!#REF!</f>
        <v>#REF!</v>
      </c>
      <c r="AO110" s="35" t="e">
        <f>結果入力表!#REF!</f>
        <v>#REF!</v>
      </c>
      <c r="AP110" s="35" t="e">
        <f>結果入力表!#REF!</f>
        <v>#REF!</v>
      </c>
      <c r="AQ110" s="35" t="e">
        <f>結果入力表!#REF!</f>
        <v>#REF!</v>
      </c>
      <c r="AR110" s="35" t="e">
        <f>結果入力表!#REF!</f>
        <v>#REF!</v>
      </c>
      <c r="AS110" s="37" t="e">
        <f>結果入力表!#REF!</f>
        <v>#REF!</v>
      </c>
      <c r="AT110" s="34" t="e">
        <f>結果入力表!#REF!</f>
        <v>#REF!</v>
      </c>
      <c r="AU110" s="35" t="e">
        <f>結果入力表!#REF!</f>
        <v>#REF!</v>
      </c>
      <c r="AV110" s="35" t="e">
        <f>結果入力表!#REF!</f>
        <v>#REF!</v>
      </c>
      <c r="AW110" s="35" t="e">
        <f>結果入力表!#REF!</f>
        <v>#REF!</v>
      </c>
      <c r="AX110" s="35" t="e">
        <f>結果入力表!#REF!</f>
        <v>#REF!</v>
      </c>
      <c r="AY110" s="35" t="e">
        <f>結果入力表!#REF!</f>
        <v>#REF!</v>
      </c>
      <c r="AZ110" s="35" t="e">
        <f>結果入力表!#REF!</f>
        <v>#REF!</v>
      </c>
      <c r="BA110" s="35" t="e">
        <f>結果入力表!#REF!</f>
        <v>#REF!</v>
      </c>
      <c r="BB110" s="35" t="e">
        <f>結果入力表!#REF!</f>
        <v>#REF!</v>
      </c>
      <c r="BC110" s="35" t="e">
        <f>結果入力表!#REF!</f>
        <v>#REF!</v>
      </c>
      <c r="BD110" s="35" t="e">
        <f>結果入力表!#REF!</f>
        <v>#REF!</v>
      </c>
      <c r="BE110" s="35" t="e">
        <f>結果入力表!#REF!</f>
        <v>#REF!</v>
      </c>
      <c r="BF110" s="35" t="e">
        <f>結果入力表!#REF!</f>
        <v>#REF!</v>
      </c>
      <c r="BG110" s="35" t="e">
        <f>結果入力表!#REF!</f>
        <v>#REF!</v>
      </c>
      <c r="BH110" s="35" t="e">
        <f>結果入力表!#REF!</f>
        <v>#REF!</v>
      </c>
      <c r="BI110" s="37" t="e">
        <f>結果入力表!#REF!</f>
        <v>#REF!</v>
      </c>
      <c r="BJ110" s="35" t="e">
        <f>結果入力表!#REF!</f>
        <v>#REF!</v>
      </c>
      <c r="BK110" s="40" t="e">
        <f>結果入力表!#REF!</f>
        <v>#REF!</v>
      </c>
      <c r="BL110" s="60" t="e">
        <f>結果入力表!#REF!</f>
        <v>#REF!</v>
      </c>
      <c r="BM110" s="41" t="e">
        <f>結果入力表!#REF!</f>
        <v>#REF!</v>
      </c>
      <c r="BN110" s="41" t="e">
        <f>結果入力表!#REF!</f>
        <v>#REF!</v>
      </c>
      <c r="BO110" s="41" t="e">
        <f>結果入力表!#REF!</f>
        <v>#REF!</v>
      </c>
      <c r="BP110" s="42" t="e">
        <f>結果入力表!#REF!</f>
        <v>#REF!</v>
      </c>
      <c r="BQ110" s="40"/>
      <c r="BR110" s="80"/>
      <c r="BT110" s="5" t="e">
        <f t="shared" si="3"/>
        <v>#REF!</v>
      </c>
      <c r="BU110" s="5" t="e">
        <f t="shared" si="2"/>
        <v>#REF!</v>
      </c>
      <c r="BV110" s="5" t="e">
        <f t="shared" si="2"/>
        <v>#REF!</v>
      </c>
      <c r="BW110" s="5" t="e">
        <f t="shared" si="2"/>
        <v>#REF!</v>
      </c>
    </row>
    <row r="111" spans="1:75" ht="17.350000000000001" customHeight="1">
      <c r="A111" s="109" t="e">
        <f>結果入力表!#REF!</f>
        <v>#REF!</v>
      </c>
      <c r="B111" s="33" t="e">
        <f>結果入力表!#REF!</f>
        <v>#REF!</v>
      </c>
      <c r="C111" s="43" t="e">
        <f>結果入力表!#REF!</f>
        <v>#REF!</v>
      </c>
      <c r="D111" s="58" t="e">
        <f>結果入力表!#REF!</f>
        <v>#REF!</v>
      </c>
      <c r="E111" s="35" t="e">
        <f>結果入力表!#REF!</f>
        <v>#REF!</v>
      </c>
      <c r="F111" s="35" t="e">
        <f>結果入力表!#REF!</f>
        <v>#REF!</v>
      </c>
      <c r="G111" s="35" t="e">
        <f>結果入力表!#REF!</f>
        <v>#REF!</v>
      </c>
      <c r="H111" s="35" t="e">
        <f>結果入力表!#REF!</f>
        <v>#REF!</v>
      </c>
      <c r="I111" s="35" t="e">
        <f>結果入力表!#REF!</f>
        <v>#REF!</v>
      </c>
      <c r="J111" s="35" t="e">
        <f>結果入力表!#REF!</f>
        <v>#REF!</v>
      </c>
      <c r="K111" s="35" t="e">
        <f>結果入力表!#REF!</f>
        <v>#REF!</v>
      </c>
      <c r="L111" s="35" t="e">
        <f>結果入力表!#REF!</f>
        <v>#REF!</v>
      </c>
      <c r="M111" s="34" t="e">
        <f>結果入力表!#REF!</f>
        <v>#REF!</v>
      </c>
      <c r="N111" s="35" t="e">
        <f>結果入力表!#REF!</f>
        <v>#REF!</v>
      </c>
      <c r="O111" s="35" t="e">
        <f>結果入力表!#REF!</f>
        <v>#REF!</v>
      </c>
      <c r="P111" s="35" t="e">
        <f>結果入力表!#REF!</f>
        <v>#REF!</v>
      </c>
      <c r="Q111" s="35" t="e">
        <f>結果入力表!#REF!</f>
        <v>#REF!</v>
      </c>
      <c r="R111" s="35" t="e">
        <f>結果入力表!#REF!</f>
        <v>#REF!</v>
      </c>
      <c r="S111" s="35" t="e">
        <f>結果入力表!#REF!</f>
        <v>#REF!</v>
      </c>
      <c r="T111" s="35" t="e">
        <f>結果入力表!#REF!</f>
        <v>#REF!</v>
      </c>
      <c r="U111" s="35" t="e">
        <f>結果入力表!#REF!</f>
        <v>#REF!</v>
      </c>
      <c r="V111" s="34" t="e">
        <f>結果入力表!#REF!</f>
        <v>#REF!</v>
      </c>
      <c r="W111" s="35" t="e">
        <f>結果入力表!#REF!</f>
        <v>#REF!</v>
      </c>
      <c r="X111" s="35" t="e">
        <f>結果入力表!#REF!</f>
        <v>#REF!</v>
      </c>
      <c r="Y111" s="36" t="e">
        <f>結果入力表!#REF!</f>
        <v>#REF!</v>
      </c>
      <c r="Z111" s="36" t="e">
        <f>結果入力表!#REF!</f>
        <v>#REF!</v>
      </c>
      <c r="AA111" s="34" t="e">
        <f>結果入力表!#REF!</f>
        <v>#REF!</v>
      </c>
      <c r="AB111" s="35" t="e">
        <f>結果入力表!#REF!</f>
        <v>#REF!</v>
      </c>
      <c r="AC111" s="35" t="e">
        <f>結果入力表!#REF!</f>
        <v>#REF!</v>
      </c>
      <c r="AD111" s="35" t="e">
        <f>結果入力表!#REF!</f>
        <v>#REF!</v>
      </c>
      <c r="AE111" s="35" t="e">
        <f>結果入力表!#REF!</f>
        <v>#REF!</v>
      </c>
      <c r="AF111" s="35" t="e">
        <f>結果入力表!#REF!</f>
        <v>#REF!</v>
      </c>
      <c r="AG111" s="35" t="e">
        <f>結果入力表!#REF!</f>
        <v>#REF!</v>
      </c>
      <c r="AH111" s="35" t="e">
        <f>結果入力表!#REF!</f>
        <v>#REF!</v>
      </c>
      <c r="AI111" s="35" t="e">
        <f>結果入力表!#REF!</f>
        <v>#REF!</v>
      </c>
      <c r="AJ111" s="35" t="e">
        <f>結果入力表!#REF!</f>
        <v>#REF!</v>
      </c>
      <c r="AK111" s="36" t="e">
        <f>結果入力表!#REF!</f>
        <v>#REF!</v>
      </c>
      <c r="AL111" s="34" t="e">
        <f>結果入力表!#REF!</f>
        <v>#REF!</v>
      </c>
      <c r="AM111" s="35" t="e">
        <f>結果入力表!#REF!</f>
        <v>#REF!</v>
      </c>
      <c r="AN111" s="35" t="e">
        <f>結果入力表!#REF!</f>
        <v>#REF!</v>
      </c>
      <c r="AO111" s="35" t="e">
        <f>結果入力表!#REF!</f>
        <v>#REF!</v>
      </c>
      <c r="AP111" s="35" t="e">
        <f>結果入力表!#REF!</f>
        <v>#REF!</v>
      </c>
      <c r="AQ111" s="35" t="e">
        <f>結果入力表!#REF!</f>
        <v>#REF!</v>
      </c>
      <c r="AR111" s="35" t="e">
        <f>結果入力表!#REF!</f>
        <v>#REF!</v>
      </c>
      <c r="AS111" s="37" t="e">
        <f>結果入力表!#REF!</f>
        <v>#REF!</v>
      </c>
      <c r="AT111" s="34" t="e">
        <f>結果入力表!#REF!</f>
        <v>#REF!</v>
      </c>
      <c r="AU111" s="35" t="e">
        <f>結果入力表!#REF!</f>
        <v>#REF!</v>
      </c>
      <c r="AV111" s="35" t="e">
        <f>結果入力表!#REF!</f>
        <v>#REF!</v>
      </c>
      <c r="AW111" s="35" t="e">
        <f>結果入力表!#REF!</f>
        <v>#REF!</v>
      </c>
      <c r="AX111" s="35" t="e">
        <f>結果入力表!#REF!</f>
        <v>#REF!</v>
      </c>
      <c r="AY111" s="35" t="e">
        <f>結果入力表!#REF!</f>
        <v>#REF!</v>
      </c>
      <c r="AZ111" s="35" t="e">
        <f>結果入力表!#REF!</f>
        <v>#REF!</v>
      </c>
      <c r="BA111" s="35" t="e">
        <f>結果入力表!#REF!</f>
        <v>#REF!</v>
      </c>
      <c r="BB111" s="35" t="e">
        <f>結果入力表!#REF!</f>
        <v>#REF!</v>
      </c>
      <c r="BC111" s="35" t="e">
        <f>結果入力表!#REF!</f>
        <v>#REF!</v>
      </c>
      <c r="BD111" s="35" t="e">
        <f>結果入力表!#REF!</f>
        <v>#REF!</v>
      </c>
      <c r="BE111" s="35" t="e">
        <f>結果入力表!#REF!</f>
        <v>#REF!</v>
      </c>
      <c r="BF111" s="35" t="e">
        <f>結果入力表!#REF!</f>
        <v>#REF!</v>
      </c>
      <c r="BG111" s="35" t="e">
        <f>結果入力表!#REF!</f>
        <v>#REF!</v>
      </c>
      <c r="BH111" s="35" t="e">
        <f>結果入力表!#REF!</f>
        <v>#REF!</v>
      </c>
      <c r="BI111" s="37" t="e">
        <f>結果入力表!#REF!</f>
        <v>#REF!</v>
      </c>
      <c r="BJ111" s="35" t="e">
        <f>結果入力表!#REF!</f>
        <v>#REF!</v>
      </c>
      <c r="BK111" s="40" t="e">
        <f>結果入力表!#REF!</f>
        <v>#REF!</v>
      </c>
      <c r="BL111" s="60" t="e">
        <f>結果入力表!#REF!</f>
        <v>#REF!</v>
      </c>
      <c r="BM111" s="41" t="e">
        <f>結果入力表!#REF!</f>
        <v>#REF!</v>
      </c>
      <c r="BN111" s="41" t="e">
        <f>結果入力表!#REF!</f>
        <v>#REF!</v>
      </c>
      <c r="BO111" s="41" t="e">
        <f>結果入力表!#REF!</f>
        <v>#REF!</v>
      </c>
      <c r="BP111" s="42" t="e">
        <f>結果入力表!#REF!</f>
        <v>#REF!</v>
      </c>
      <c r="BQ111" s="40"/>
      <c r="BR111" s="80"/>
      <c r="BT111" s="5" t="e">
        <f t="shared" si="3"/>
        <v>#REF!</v>
      </c>
      <c r="BU111" s="5" t="e">
        <f t="shared" si="2"/>
        <v>#REF!</v>
      </c>
      <c r="BV111" s="5" t="e">
        <f t="shared" si="2"/>
        <v>#REF!</v>
      </c>
      <c r="BW111" s="5" t="e">
        <f t="shared" si="2"/>
        <v>#REF!</v>
      </c>
    </row>
    <row r="112" spans="1:75" ht="17.350000000000001" customHeight="1">
      <c r="A112" s="109" t="e">
        <f>結果入力表!#REF!</f>
        <v>#REF!</v>
      </c>
      <c r="B112" s="33" t="e">
        <f>結果入力表!#REF!</f>
        <v>#REF!</v>
      </c>
      <c r="C112" s="59" t="e">
        <f>結果入力表!#REF!</f>
        <v>#REF!</v>
      </c>
      <c r="D112" s="58" t="e">
        <f>結果入力表!#REF!</f>
        <v>#REF!</v>
      </c>
      <c r="E112" s="35" t="e">
        <f>結果入力表!#REF!</f>
        <v>#REF!</v>
      </c>
      <c r="F112" s="35" t="e">
        <f>結果入力表!#REF!</f>
        <v>#REF!</v>
      </c>
      <c r="G112" s="35" t="e">
        <f>結果入力表!#REF!</f>
        <v>#REF!</v>
      </c>
      <c r="H112" s="35" t="e">
        <f>結果入力表!#REF!</f>
        <v>#REF!</v>
      </c>
      <c r="I112" s="35" t="e">
        <f>結果入力表!#REF!</f>
        <v>#REF!</v>
      </c>
      <c r="J112" s="35" t="e">
        <f>結果入力表!#REF!</f>
        <v>#REF!</v>
      </c>
      <c r="K112" s="35" t="e">
        <f>結果入力表!#REF!</f>
        <v>#REF!</v>
      </c>
      <c r="L112" s="35" t="e">
        <f>結果入力表!#REF!</f>
        <v>#REF!</v>
      </c>
      <c r="M112" s="34" t="e">
        <f>結果入力表!#REF!</f>
        <v>#REF!</v>
      </c>
      <c r="N112" s="35" t="e">
        <f>結果入力表!#REF!</f>
        <v>#REF!</v>
      </c>
      <c r="O112" s="35" t="e">
        <f>結果入力表!#REF!</f>
        <v>#REF!</v>
      </c>
      <c r="P112" s="35" t="e">
        <f>結果入力表!#REF!</f>
        <v>#REF!</v>
      </c>
      <c r="Q112" s="35" t="e">
        <f>結果入力表!#REF!</f>
        <v>#REF!</v>
      </c>
      <c r="R112" s="35" t="e">
        <f>結果入力表!#REF!</f>
        <v>#REF!</v>
      </c>
      <c r="S112" s="35" t="e">
        <f>結果入力表!#REF!</f>
        <v>#REF!</v>
      </c>
      <c r="T112" s="35" t="e">
        <f>結果入力表!#REF!</f>
        <v>#REF!</v>
      </c>
      <c r="U112" s="35" t="e">
        <f>結果入力表!#REF!</f>
        <v>#REF!</v>
      </c>
      <c r="V112" s="34" t="e">
        <f>結果入力表!#REF!</f>
        <v>#REF!</v>
      </c>
      <c r="W112" s="35" t="e">
        <f>結果入力表!#REF!</f>
        <v>#REF!</v>
      </c>
      <c r="X112" s="35" t="e">
        <f>結果入力表!#REF!</f>
        <v>#REF!</v>
      </c>
      <c r="Y112" s="36" t="e">
        <f>結果入力表!#REF!</f>
        <v>#REF!</v>
      </c>
      <c r="Z112" s="36" t="e">
        <f>結果入力表!#REF!</f>
        <v>#REF!</v>
      </c>
      <c r="AA112" s="34" t="e">
        <f>結果入力表!#REF!</f>
        <v>#REF!</v>
      </c>
      <c r="AB112" s="35" t="e">
        <f>結果入力表!#REF!</f>
        <v>#REF!</v>
      </c>
      <c r="AC112" s="35" t="e">
        <f>結果入力表!#REF!</f>
        <v>#REF!</v>
      </c>
      <c r="AD112" s="35" t="e">
        <f>結果入力表!#REF!</f>
        <v>#REF!</v>
      </c>
      <c r="AE112" s="35" t="e">
        <f>結果入力表!#REF!</f>
        <v>#REF!</v>
      </c>
      <c r="AF112" s="35" t="e">
        <f>結果入力表!#REF!</f>
        <v>#REF!</v>
      </c>
      <c r="AG112" s="35" t="e">
        <f>結果入力表!#REF!</f>
        <v>#REF!</v>
      </c>
      <c r="AH112" s="35" t="e">
        <f>結果入力表!#REF!</f>
        <v>#REF!</v>
      </c>
      <c r="AI112" s="35" t="e">
        <f>結果入力表!#REF!</f>
        <v>#REF!</v>
      </c>
      <c r="AJ112" s="35" t="e">
        <f>結果入力表!#REF!</f>
        <v>#REF!</v>
      </c>
      <c r="AK112" s="36" t="e">
        <f>結果入力表!#REF!</f>
        <v>#REF!</v>
      </c>
      <c r="AL112" s="34" t="e">
        <f>結果入力表!#REF!</f>
        <v>#REF!</v>
      </c>
      <c r="AM112" s="35" t="e">
        <f>結果入力表!#REF!</f>
        <v>#REF!</v>
      </c>
      <c r="AN112" s="35" t="e">
        <f>結果入力表!#REF!</f>
        <v>#REF!</v>
      </c>
      <c r="AO112" s="35" t="e">
        <f>結果入力表!#REF!</f>
        <v>#REF!</v>
      </c>
      <c r="AP112" s="35" t="e">
        <f>結果入力表!#REF!</f>
        <v>#REF!</v>
      </c>
      <c r="AQ112" s="35" t="e">
        <f>結果入力表!#REF!</f>
        <v>#REF!</v>
      </c>
      <c r="AR112" s="35" t="e">
        <f>結果入力表!#REF!</f>
        <v>#REF!</v>
      </c>
      <c r="AS112" s="37" t="e">
        <f>結果入力表!#REF!</f>
        <v>#REF!</v>
      </c>
      <c r="AT112" s="34" t="e">
        <f>結果入力表!#REF!</f>
        <v>#REF!</v>
      </c>
      <c r="AU112" s="35" t="e">
        <f>結果入力表!#REF!</f>
        <v>#REF!</v>
      </c>
      <c r="AV112" s="35" t="e">
        <f>結果入力表!#REF!</f>
        <v>#REF!</v>
      </c>
      <c r="AW112" s="35" t="e">
        <f>結果入力表!#REF!</f>
        <v>#REF!</v>
      </c>
      <c r="AX112" s="35" t="e">
        <f>結果入力表!#REF!</f>
        <v>#REF!</v>
      </c>
      <c r="AY112" s="35" t="e">
        <f>結果入力表!#REF!</f>
        <v>#REF!</v>
      </c>
      <c r="AZ112" s="35" t="e">
        <f>結果入力表!#REF!</f>
        <v>#REF!</v>
      </c>
      <c r="BA112" s="35" t="e">
        <f>結果入力表!#REF!</f>
        <v>#REF!</v>
      </c>
      <c r="BB112" s="35" t="e">
        <f>結果入力表!#REF!</f>
        <v>#REF!</v>
      </c>
      <c r="BC112" s="35" t="e">
        <f>結果入力表!#REF!</f>
        <v>#REF!</v>
      </c>
      <c r="BD112" s="35" t="e">
        <f>結果入力表!#REF!</f>
        <v>#REF!</v>
      </c>
      <c r="BE112" s="35" t="e">
        <f>結果入力表!#REF!</f>
        <v>#REF!</v>
      </c>
      <c r="BF112" s="35" t="e">
        <f>結果入力表!#REF!</f>
        <v>#REF!</v>
      </c>
      <c r="BG112" s="35" t="e">
        <f>結果入力表!#REF!</f>
        <v>#REF!</v>
      </c>
      <c r="BH112" s="35" t="e">
        <f>結果入力表!#REF!</f>
        <v>#REF!</v>
      </c>
      <c r="BI112" s="37" t="e">
        <f>結果入力表!#REF!</f>
        <v>#REF!</v>
      </c>
      <c r="BJ112" s="35" t="e">
        <f>結果入力表!#REF!</f>
        <v>#REF!</v>
      </c>
      <c r="BK112" s="40" t="e">
        <f>結果入力表!#REF!</f>
        <v>#REF!</v>
      </c>
      <c r="BL112" s="60" t="e">
        <f>結果入力表!#REF!</f>
        <v>#REF!</v>
      </c>
      <c r="BM112" s="41" t="e">
        <f>結果入力表!#REF!</f>
        <v>#REF!</v>
      </c>
      <c r="BN112" s="41" t="e">
        <f>結果入力表!#REF!</f>
        <v>#REF!</v>
      </c>
      <c r="BO112" s="41" t="e">
        <f>結果入力表!#REF!</f>
        <v>#REF!</v>
      </c>
      <c r="BP112" s="42" t="e">
        <f>結果入力表!#REF!</f>
        <v>#REF!</v>
      </c>
      <c r="BQ112" s="40"/>
      <c r="BR112" s="80"/>
      <c r="BT112" s="5" t="e">
        <f t="shared" si="3"/>
        <v>#REF!</v>
      </c>
      <c r="BU112" s="5" t="e">
        <f t="shared" si="2"/>
        <v>#REF!</v>
      </c>
      <c r="BV112" s="5" t="e">
        <f t="shared" si="2"/>
        <v>#REF!</v>
      </c>
      <c r="BW112" s="5" t="e">
        <f t="shared" si="2"/>
        <v>#REF!</v>
      </c>
    </row>
    <row r="113" spans="1:75" ht="17.350000000000001" customHeight="1">
      <c r="A113" s="109" t="e">
        <f>結果入力表!#REF!</f>
        <v>#REF!</v>
      </c>
      <c r="B113" s="33" t="e">
        <f>結果入力表!#REF!</f>
        <v>#REF!</v>
      </c>
      <c r="C113" s="59" t="e">
        <f>結果入力表!#REF!</f>
        <v>#REF!</v>
      </c>
      <c r="D113" s="58" t="e">
        <f>結果入力表!#REF!</f>
        <v>#REF!</v>
      </c>
      <c r="E113" s="35" t="e">
        <f>結果入力表!#REF!</f>
        <v>#REF!</v>
      </c>
      <c r="F113" s="35" t="e">
        <f>結果入力表!#REF!</f>
        <v>#REF!</v>
      </c>
      <c r="G113" s="35" t="e">
        <f>結果入力表!#REF!</f>
        <v>#REF!</v>
      </c>
      <c r="H113" s="35" t="e">
        <f>結果入力表!#REF!</f>
        <v>#REF!</v>
      </c>
      <c r="I113" s="35" t="e">
        <f>結果入力表!#REF!</f>
        <v>#REF!</v>
      </c>
      <c r="J113" s="35" t="e">
        <f>結果入力表!#REF!</f>
        <v>#REF!</v>
      </c>
      <c r="K113" s="35" t="e">
        <f>結果入力表!#REF!</f>
        <v>#REF!</v>
      </c>
      <c r="L113" s="35" t="e">
        <f>結果入力表!#REF!</f>
        <v>#REF!</v>
      </c>
      <c r="M113" s="34" t="e">
        <f>結果入力表!#REF!</f>
        <v>#REF!</v>
      </c>
      <c r="N113" s="35" t="e">
        <f>結果入力表!#REF!</f>
        <v>#REF!</v>
      </c>
      <c r="O113" s="35" t="e">
        <f>結果入力表!#REF!</f>
        <v>#REF!</v>
      </c>
      <c r="P113" s="35" t="e">
        <f>結果入力表!#REF!</f>
        <v>#REF!</v>
      </c>
      <c r="Q113" s="35" t="e">
        <f>結果入力表!#REF!</f>
        <v>#REF!</v>
      </c>
      <c r="R113" s="35" t="e">
        <f>結果入力表!#REF!</f>
        <v>#REF!</v>
      </c>
      <c r="S113" s="35" t="e">
        <f>結果入力表!#REF!</f>
        <v>#REF!</v>
      </c>
      <c r="T113" s="35" t="e">
        <f>結果入力表!#REF!</f>
        <v>#REF!</v>
      </c>
      <c r="U113" s="35" t="e">
        <f>結果入力表!#REF!</f>
        <v>#REF!</v>
      </c>
      <c r="V113" s="34" t="e">
        <f>結果入力表!#REF!</f>
        <v>#REF!</v>
      </c>
      <c r="W113" s="35" t="e">
        <f>結果入力表!#REF!</f>
        <v>#REF!</v>
      </c>
      <c r="X113" s="35" t="e">
        <f>結果入力表!#REF!</f>
        <v>#REF!</v>
      </c>
      <c r="Y113" s="36" t="e">
        <f>結果入力表!#REF!</f>
        <v>#REF!</v>
      </c>
      <c r="Z113" s="36" t="e">
        <f>結果入力表!#REF!</f>
        <v>#REF!</v>
      </c>
      <c r="AA113" s="34" t="e">
        <f>結果入力表!#REF!</f>
        <v>#REF!</v>
      </c>
      <c r="AB113" s="35" t="e">
        <f>結果入力表!#REF!</f>
        <v>#REF!</v>
      </c>
      <c r="AC113" s="35" t="e">
        <f>結果入力表!#REF!</f>
        <v>#REF!</v>
      </c>
      <c r="AD113" s="35" t="e">
        <f>結果入力表!#REF!</f>
        <v>#REF!</v>
      </c>
      <c r="AE113" s="35" t="e">
        <f>結果入力表!#REF!</f>
        <v>#REF!</v>
      </c>
      <c r="AF113" s="35" t="e">
        <f>結果入力表!#REF!</f>
        <v>#REF!</v>
      </c>
      <c r="AG113" s="35" t="e">
        <f>結果入力表!#REF!</f>
        <v>#REF!</v>
      </c>
      <c r="AH113" s="35" t="e">
        <f>結果入力表!#REF!</f>
        <v>#REF!</v>
      </c>
      <c r="AI113" s="35" t="e">
        <f>結果入力表!#REF!</f>
        <v>#REF!</v>
      </c>
      <c r="AJ113" s="35" t="e">
        <f>結果入力表!#REF!</f>
        <v>#REF!</v>
      </c>
      <c r="AK113" s="36" t="e">
        <f>結果入力表!#REF!</f>
        <v>#REF!</v>
      </c>
      <c r="AL113" s="34" t="e">
        <f>結果入力表!#REF!</f>
        <v>#REF!</v>
      </c>
      <c r="AM113" s="35" t="e">
        <f>結果入力表!#REF!</f>
        <v>#REF!</v>
      </c>
      <c r="AN113" s="35" t="e">
        <f>結果入力表!#REF!</f>
        <v>#REF!</v>
      </c>
      <c r="AO113" s="35" t="e">
        <f>結果入力表!#REF!</f>
        <v>#REF!</v>
      </c>
      <c r="AP113" s="35" t="e">
        <f>結果入力表!#REF!</f>
        <v>#REF!</v>
      </c>
      <c r="AQ113" s="35" t="e">
        <f>結果入力表!#REF!</f>
        <v>#REF!</v>
      </c>
      <c r="AR113" s="35" t="e">
        <f>結果入力表!#REF!</f>
        <v>#REF!</v>
      </c>
      <c r="AS113" s="37" t="e">
        <f>結果入力表!#REF!</f>
        <v>#REF!</v>
      </c>
      <c r="AT113" s="34" t="e">
        <f>結果入力表!#REF!</f>
        <v>#REF!</v>
      </c>
      <c r="AU113" s="35" t="e">
        <f>結果入力表!#REF!</f>
        <v>#REF!</v>
      </c>
      <c r="AV113" s="35" t="e">
        <f>結果入力表!#REF!</f>
        <v>#REF!</v>
      </c>
      <c r="AW113" s="35" t="e">
        <f>結果入力表!#REF!</f>
        <v>#REF!</v>
      </c>
      <c r="AX113" s="35" t="e">
        <f>結果入力表!#REF!</f>
        <v>#REF!</v>
      </c>
      <c r="AY113" s="35" t="e">
        <f>結果入力表!#REF!</f>
        <v>#REF!</v>
      </c>
      <c r="AZ113" s="35" t="e">
        <f>結果入力表!#REF!</f>
        <v>#REF!</v>
      </c>
      <c r="BA113" s="35" t="e">
        <f>結果入力表!#REF!</f>
        <v>#REF!</v>
      </c>
      <c r="BB113" s="35" t="e">
        <f>結果入力表!#REF!</f>
        <v>#REF!</v>
      </c>
      <c r="BC113" s="35" t="e">
        <f>結果入力表!#REF!</f>
        <v>#REF!</v>
      </c>
      <c r="BD113" s="35" t="e">
        <f>結果入力表!#REF!</f>
        <v>#REF!</v>
      </c>
      <c r="BE113" s="35" t="e">
        <f>結果入力表!#REF!</f>
        <v>#REF!</v>
      </c>
      <c r="BF113" s="35" t="e">
        <f>結果入力表!#REF!</f>
        <v>#REF!</v>
      </c>
      <c r="BG113" s="35" t="e">
        <f>結果入力表!#REF!</f>
        <v>#REF!</v>
      </c>
      <c r="BH113" s="35" t="e">
        <f>結果入力表!#REF!</f>
        <v>#REF!</v>
      </c>
      <c r="BI113" s="37" t="e">
        <f>結果入力表!#REF!</f>
        <v>#REF!</v>
      </c>
      <c r="BJ113" s="35" t="e">
        <f>結果入力表!#REF!</f>
        <v>#REF!</v>
      </c>
      <c r="BK113" s="40" t="e">
        <f>結果入力表!#REF!</f>
        <v>#REF!</v>
      </c>
      <c r="BL113" s="60" t="e">
        <f>結果入力表!#REF!</f>
        <v>#REF!</v>
      </c>
      <c r="BM113" s="41" t="e">
        <f>結果入力表!#REF!</f>
        <v>#REF!</v>
      </c>
      <c r="BN113" s="41" t="e">
        <f>結果入力表!#REF!</f>
        <v>#REF!</v>
      </c>
      <c r="BO113" s="41" t="e">
        <f>結果入力表!#REF!</f>
        <v>#REF!</v>
      </c>
      <c r="BP113" s="42" t="e">
        <f>結果入力表!#REF!</f>
        <v>#REF!</v>
      </c>
      <c r="BQ113" s="40"/>
      <c r="BR113" s="80"/>
      <c r="BT113" s="5" t="e">
        <f t="shared" si="3"/>
        <v>#REF!</v>
      </c>
      <c r="BU113" s="5" t="e">
        <f t="shared" si="2"/>
        <v>#REF!</v>
      </c>
      <c r="BV113" s="5" t="e">
        <f t="shared" si="2"/>
        <v>#REF!</v>
      </c>
      <c r="BW113" s="5" t="e">
        <f t="shared" si="2"/>
        <v>#REF!</v>
      </c>
    </row>
    <row r="114" spans="1:75" ht="17.350000000000001" customHeight="1">
      <c r="A114" s="109" t="e">
        <f>結果入力表!#REF!</f>
        <v>#REF!</v>
      </c>
      <c r="B114" s="33" t="e">
        <f>結果入力表!#REF!</f>
        <v>#REF!</v>
      </c>
      <c r="C114" s="59" t="e">
        <f>結果入力表!#REF!</f>
        <v>#REF!</v>
      </c>
      <c r="D114" s="58" t="e">
        <f>結果入力表!#REF!</f>
        <v>#REF!</v>
      </c>
      <c r="E114" s="35" t="e">
        <f>結果入力表!#REF!</f>
        <v>#REF!</v>
      </c>
      <c r="F114" s="35" t="e">
        <f>結果入力表!#REF!</f>
        <v>#REF!</v>
      </c>
      <c r="G114" s="35" t="e">
        <f>結果入力表!#REF!</f>
        <v>#REF!</v>
      </c>
      <c r="H114" s="35" t="e">
        <f>結果入力表!#REF!</f>
        <v>#REF!</v>
      </c>
      <c r="I114" s="35" t="e">
        <f>結果入力表!#REF!</f>
        <v>#REF!</v>
      </c>
      <c r="J114" s="35" t="e">
        <f>結果入力表!#REF!</f>
        <v>#REF!</v>
      </c>
      <c r="K114" s="35" t="e">
        <f>結果入力表!#REF!</f>
        <v>#REF!</v>
      </c>
      <c r="L114" s="35" t="e">
        <f>結果入力表!#REF!</f>
        <v>#REF!</v>
      </c>
      <c r="M114" s="34" t="e">
        <f>結果入力表!#REF!</f>
        <v>#REF!</v>
      </c>
      <c r="N114" s="35" t="e">
        <f>結果入力表!#REF!</f>
        <v>#REF!</v>
      </c>
      <c r="O114" s="35" t="e">
        <f>結果入力表!#REF!</f>
        <v>#REF!</v>
      </c>
      <c r="P114" s="35" t="e">
        <f>結果入力表!#REF!</f>
        <v>#REF!</v>
      </c>
      <c r="Q114" s="35" t="e">
        <f>結果入力表!#REF!</f>
        <v>#REF!</v>
      </c>
      <c r="R114" s="35" t="e">
        <f>結果入力表!#REF!</f>
        <v>#REF!</v>
      </c>
      <c r="S114" s="35" t="e">
        <f>結果入力表!#REF!</f>
        <v>#REF!</v>
      </c>
      <c r="T114" s="35" t="e">
        <f>結果入力表!#REF!</f>
        <v>#REF!</v>
      </c>
      <c r="U114" s="35" t="e">
        <f>結果入力表!#REF!</f>
        <v>#REF!</v>
      </c>
      <c r="V114" s="34" t="e">
        <f>結果入力表!#REF!</f>
        <v>#REF!</v>
      </c>
      <c r="W114" s="35" t="e">
        <f>結果入力表!#REF!</f>
        <v>#REF!</v>
      </c>
      <c r="X114" s="35" t="e">
        <f>結果入力表!#REF!</f>
        <v>#REF!</v>
      </c>
      <c r="Y114" s="36" t="e">
        <f>結果入力表!#REF!</f>
        <v>#REF!</v>
      </c>
      <c r="Z114" s="36" t="e">
        <f>結果入力表!#REF!</f>
        <v>#REF!</v>
      </c>
      <c r="AA114" s="34" t="e">
        <f>結果入力表!#REF!</f>
        <v>#REF!</v>
      </c>
      <c r="AB114" s="35" t="e">
        <f>結果入力表!#REF!</f>
        <v>#REF!</v>
      </c>
      <c r="AC114" s="35" t="e">
        <f>結果入力表!#REF!</f>
        <v>#REF!</v>
      </c>
      <c r="AD114" s="35" t="e">
        <f>結果入力表!#REF!</f>
        <v>#REF!</v>
      </c>
      <c r="AE114" s="35" t="e">
        <f>結果入力表!#REF!</f>
        <v>#REF!</v>
      </c>
      <c r="AF114" s="35" t="e">
        <f>結果入力表!#REF!</f>
        <v>#REF!</v>
      </c>
      <c r="AG114" s="35" t="e">
        <f>結果入力表!#REF!</f>
        <v>#REF!</v>
      </c>
      <c r="AH114" s="35" t="e">
        <f>結果入力表!#REF!</f>
        <v>#REF!</v>
      </c>
      <c r="AI114" s="35" t="e">
        <f>結果入力表!#REF!</f>
        <v>#REF!</v>
      </c>
      <c r="AJ114" s="35" t="e">
        <f>結果入力表!#REF!</f>
        <v>#REF!</v>
      </c>
      <c r="AK114" s="36" t="e">
        <f>結果入力表!#REF!</f>
        <v>#REF!</v>
      </c>
      <c r="AL114" s="34" t="e">
        <f>結果入力表!#REF!</f>
        <v>#REF!</v>
      </c>
      <c r="AM114" s="35" t="e">
        <f>結果入力表!#REF!</f>
        <v>#REF!</v>
      </c>
      <c r="AN114" s="35" t="e">
        <f>結果入力表!#REF!</f>
        <v>#REF!</v>
      </c>
      <c r="AO114" s="35" t="e">
        <f>結果入力表!#REF!</f>
        <v>#REF!</v>
      </c>
      <c r="AP114" s="35" t="e">
        <f>結果入力表!#REF!</f>
        <v>#REF!</v>
      </c>
      <c r="AQ114" s="35" t="e">
        <f>結果入力表!#REF!</f>
        <v>#REF!</v>
      </c>
      <c r="AR114" s="35" t="e">
        <f>結果入力表!#REF!</f>
        <v>#REF!</v>
      </c>
      <c r="AS114" s="37" t="e">
        <f>結果入力表!#REF!</f>
        <v>#REF!</v>
      </c>
      <c r="AT114" s="34" t="e">
        <f>結果入力表!#REF!</f>
        <v>#REF!</v>
      </c>
      <c r="AU114" s="35" t="e">
        <f>結果入力表!#REF!</f>
        <v>#REF!</v>
      </c>
      <c r="AV114" s="35" t="e">
        <f>結果入力表!#REF!</f>
        <v>#REF!</v>
      </c>
      <c r="AW114" s="35" t="e">
        <f>結果入力表!#REF!</f>
        <v>#REF!</v>
      </c>
      <c r="AX114" s="35" t="e">
        <f>結果入力表!#REF!</f>
        <v>#REF!</v>
      </c>
      <c r="AY114" s="35" t="e">
        <f>結果入力表!#REF!</f>
        <v>#REF!</v>
      </c>
      <c r="AZ114" s="35" t="e">
        <f>結果入力表!#REF!</f>
        <v>#REF!</v>
      </c>
      <c r="BA114" s="35" t="e">
        <f>結果入力表!#REF!</f>
        <v>#REF!</v>
      </c>
      <c r="BB114" s="35" t="e">
        <f>結果入力表!#REF!</f>
        <v>#REF!</v>
      </c>
      <c r="BC114" s="35" t="e">
        <f>結果入力表!#REF!</f>
        <v>#REF!</v>
      </c>
      <c r="BD114" s="35" t="e">
        <f>結果入力表!#REF!</f>
        <v>#REF!</v>
      </c>
      <c r="BE114" s="35" t="e">
        <f>結果入力表!#REF!</f>
        <v>#REF!</v>
      </c>
      <c r="BF114" s="35" t="e">
        <f>結果入力表!#REF!</f>
        <v>#REF!</v>
      </c>
      <c r="BG114" s="35" t="e">
        <f>結果入力表!#REF!</f>
        <v>#REF!</v>
      </c>
      <c r="BH114" s="35" t="e">
        <f>結果入力表!#REF!</f>
        <v>#REF!</v>
      </c>
      <c r="BI114" s="37" t="e">
        <f>結果入力表!#REF!</f>
        <v>#REF!</v>
      </c>
      <c r="BJ114" s="35" t="e">
        <f>結果入力表!#REF!</f>
        <v>#REF!</v>
      </c>
      <c r="BK114" s="40" t="e">
        <f>結果入力表!#REF!</f>
        <v>#REF!</v>
      </c>
      <c r="BL114" s="60" t="e">
        <f>結果入力表!#REF!</f>
        <v>#REF!</v>
      </c>
      <c r="BM114" s="41" t="e">
        <f>結果入力表!#REF!</f>
        <v>#REF!</v>
      </c>
      <c r="BN114" s="41" t="e">
        <f>結果入力表!#REF!</f>
        <v>#REF!</v>
      </c>
      <c r="BO114" s="41" t="e">
        <f>結果入力表!#REF!</f>
        <v>#REF!</v>
      </c>
      <c r="BP114" s="42" t="e">
        <f>結果入力表!#REF!</f>
        <v>#REF!</v>
      </c>
      <c r="BQ114" s="40"/>
      <c r="BR114" s="80"/>
      <c r="BT114" s="5" t="e">
        <f t="shared" si="3"/>
        <v>#REF!</v>
      </c>
      <c r="BU114" s="5" t="e">
        <f t="shared" si="2"/>
        <v>#REF!</v>
      </c>
      <c r="BV114" s="5" t="e">
        <f t="shared" si="2"/>
        <v>#REF!</v>
      </c>
      <c r="BW114" s="5" t="e">
        <f t="shared" si="2"/>
        <v>#REF!</v>
      </c>
    </row>
    <row r="115" spans="1:75" ht="17.350000000000001" customHeight="1">
      <c r="A115" s="109" t="e">
        <f>結果入力表!#REF!</f>
        <v>#REF!</v>
      </c>
      <c r="B115" s="33" t="e">
        <f>結果入力表!#REF!</f>
        <v>#REF!</v>
      </c>
      <c r="C115" s="59" t="e">
        <f>結果入力表!#REF!</f>
        <v>#REF!</v>
      </c>
      <c r="D115" s="58" t="e">
        <f>結果入力表!#REF!</f>
        <v>#REF!</v>
      </c>
      <c r="E115" s="35" t="e">
        <f>結果入力表!#REF!</f>
        <v>#REF!</v>
      </c>
      <c r="F115" s="35" t="e">
        <f>結果入力表!#REF!</f>
        <v>#REF!</v>
      </c>
      <c r="G115" s="35" t="e">
        <f>結果入力表!#REF!</f>
        <v>#REF!</v>
      </c>
      <c r="H115" s="35" t="e">
        <f>結果入力表!#REF!</f>
        <v>#REF!</v>
      </c>
      <c r="I115" s="35" t="e">
        <f>結果入力表!#REF!</f>
        <v>#REF!</v>
      </c>
      <c r="J115" s="35" t="e">
        <f>結果入力表!#REF!</f>
        <v>#REF!</v>
      </c>
      <c r="K115" s="35" t="e">
        <f>結果入力表!#REF!</f>
        <v>#REF!</v>
      </c>
      <c r="L115" s="35" t="e">
        <f>結果入力表!#REF!</f>
        <v>#REF!</v>
      </c>
      <c r="M115" s="34" t="e">
        <f>結果入力表!#REF!</f>
        <v>#REF!</v>
      </c>
      <c r="N115" s="35" t="e">
        <f>結果入力表!#REF!</f>
        <v>#REF!</v>
      </c>
      <c r="O115" s="35" t="e">
        <f>結果入力表!#REF!</f>
        <v>#REF!</v>
      </c>
      <c r="P115" s="35" t="e">
        <f>結果入力表!#REF!</f>
        <v>#REF!</v>
      </c>
      <c r="Q115" s="35" t="e">
        <f>結果入力表!#REF!</f>
        <v>#REF!</v>
      </c>
      <c r="R115" s="35" t="e">
        <f>結果入力表!#REF!</f>
        <v>#REF!</v>
      </c>
      <c r="S115" s="35" t="e">
        <f>結果入力表!#REF!</f>
        <v>#REF!</v>
      </c>
      <c r="T115" s="35" t="e">
        <f>結果入力表!#REF!</f>
        <v>#REF!</v>
      </c>
      <c r="U115" s="35" t="e">
        <f>結果入力表!#REF!</f>
        <v>#REF!</v>
      </c>
      <c r="V115" s="34" t="e">
        <f>結果入力表!#REF!</f>
        <v>#REF!</v>
      </c>
      <c r="W115" s="35" t="e">
        <f>結果入力表!#REF!</f>
        <v>#REF!</v>
      </c>
      <c r="X115" s="35" t="e">
        <f>結果入力表!#REF!</f>
        <v>#REF!</v>
      </c>
      <c r="Y115" s="36" t="e">
        <f>結果入力表!#REF!</f>
        <v>#REF!</v>
      </c>
      <c r="Z115" s="36" t="e">
        <f>結果入力表!#REF!</f>
        <v>#REF!</v>
      </c>
      <c r="AA115" s="34" t="e">
        <f>結果入力表!#REF!</f>
        <v>#REF!</v>
      </c>
      <c r="AB115" s="35" t="e">
        <f>結果入力表!#REF!</f>
        <v>#REF!</v>
      </c>
      <c r="AC115" s="35" t="e">
        <f>結果入力表!#REF!</f>
        <v>#REF!</v>
      </c>
      <c r="AD115" s="35" t="e">
        <f>結果入力表!#REF!</f>
        <v>#REF!</v>
      </c>
      <c r="AE115" s="35" t="e">
        <f>結果入力表!#REF!</f>
        <v>#REF!</v>
      </c>
      <c r="AF115" s="35" t="e">
        <f>結果入力表!#REF!</f>
        <v>#REF!</v>
      </c>
      <c r="AG115" s="35" t="e">
        <f>結果入力表!#REF!</f>
        <v>#REF!</v>
      </c>
      <c r="AH115" s="35" t="e">
        <f>結果入力表!#REF!</f>
        <v>#REF!</v>
      </c>
      <c r="AI115" s="35" t="e">
        <f>結果入力表!#REF!</f>
        <v>#REF!</v>
      </c>
      <c r="AJ115" s="35" t="e">
        <f>結果入力表!#REF!</f>
        <v>#REF!</v>
      </c>
      <c r="AK115" s="36" t="e">
        <f>結果入力表!#REF!</f>
        <v>#REF!</v>
      </c>
      <c r="AL115" s="34" t="e">
        <f>結果入力表!#REF!</f>
        <v>#REF!</v>
      </c>
      <c r="AM115" s="35" t="e">
        <f>結果入力表!#REF!</f>
        <v>#REF!</v>
      </c>
      <c r="AN115" s="35" t="e">
        <f>結果入力表!#REF!</f>
        <v>#REF!</v>
      </c>
      <c r="AO115" s="35" t="e">
        <f>結果入力表!#REF!</f>
        <v>#REF!</v>
      </c>
      <c r="AP115" s="35" t="e">
        <f>結果入力表!#REF!</f>
        <v>#REF!</v>
      </c>
      <c r="AQ115" s="35" t="e">
        <f>結果入力表!#REF!</f>
        <v>#REF!</v>
      </c>
      <c r="AR115" s="35" t="e">
        <f>結果入力表!#REF!</f>
        <v>#REF!</v>
      </c>
      <c r="AS115" s="37" t="e">
        <f>結果入力表!#REF!</f>
        <v>#REF!</v>
      </c>
      <c r="AT115" s="34" t="e">
        <f>結果入力表!#REF!</f>
        <v>#REF!</v>
      </c>
      <c r="AU115" s="35" t="e">
        <f>結果入力表!#REF!</f>
        <v>#REF!</v>
      </c>
      <c r="AV115" s="35" t="e">
        <f>結果入力表!#REF!</f>
        <v>#REF!</v>
      </c>
      <c r="AW115" s="35" t="e">
        <f>結果入力表!#REF!</f>
        <v>#REF!</v>
      </c>
      <c r="AX115" s="35" t="e">
        <f>結果入力表!#REF!</f>
        <v>#REF!</v>
      </c>
      <c r="AY115" s="35" t="e">
        <f>結果入力表!#REF!</f>
        <v>#REF!</v>
      </c>
      <c r="AZ115" s="35" t="e">
        <f>結果入力表!#REF!</f>
        <v>#REF!</v>
      </c>
      <c r="BA115" s="35" t="e">
        <f>結果入力表!#REF!</f>
        <v>#REF!</v>
      </c>
      <c r="BB115" s="35" t="e">
        <f>結果入力表!#REF!</f>
        <v>#REF!</v>
      </c>
      <c r="BC115" s="35" t="e">
        <f>結果入力表!#REF!</f>
        <v>#REF!</v>
      </c>
      <c r="BD115" s="35" t="e">
        <f>結果入力表!#REF!</f>
        <v>#REF!</v>
      </c>
      <c r="BE115" s="35" t="e">
        <f>結果入力表!#REF!</f>
        <v>#REF!</v>
      </c>
      <c r="BF115" s="35" t="e">
        <f>結果入力表!#REF!</f>
        <v>#REF!</v>
      </c>
      <c r="BG115" s="35" t="e">
        <f>結果入力表!#REF!</f>
        <v>#REF!</v>
      </c>
      <c r="BH115" s="35" t="e">
        <f>結果入力表!#REF!</f>
        <v>#REF!</v>
      </c>
      <c r="BI115" s="37" t="e">
        <f>結果入力表!#REF!</f>
        <v>#REF!</v>
      </c>
      <c r="BJ115" s="35" t="e">
        <f>結果入力表!#REF!</f>
        <v>#REF!</v>
      </c>
      <c r="BK115" s="40" t="e">
        <f>結果入力表!#REF!</f>
        <v>#REF!</v>
      </c>
      <c r="BL115" s="60" t="e">
        <f>結果入力表!#REF!</f>
        <v>#REF!</v>
      </c>
      <c r="BM115" s="41" t="e">
        <f>結果入力表!#REF!</f>
        <v>#REF!</v>
      </c>
      <c r="BN115" s="41" t="e">
        <f>結果入力表!#REF!</f>
        <v>#REF!</v>
      </c>
      <c r="BO115" s="41" t="e">
        <f>結果入力表!#REF!</f>
        <v>#REF!</v>
      </c>
      <c r="BP115" s="42" t="e">
        <f>結果入力表!#REF!</f>
        <v>#REF!</v>
      </c>
      <c r="BQ115" s="40"/>
      <c r="BR115" s="80"/>
      <c r="BT115" s="5" t="e">
        <f t="shared" si="3"/>
        <v>#REF!</v>
      </c>
      <c r="BU115" s="5" t="e">
        <f t="shared" si="2"/>
        <v>#REF!</v>
      </c>
      <c r="BV115" s="5" t="e">
        <f t="shared" si="2"/>
        <v>#REF!</v>
      </c>
      <c r="BW115" s="5" t="e">
        <f t="shared" si="2"/>
        <v>#REF!</v>
      </c>
    </row>
    <row r="116" spans="1:75" ht="17.350000000000001" customHeight="1">
      <c r="A116" s="109" t="e">
        <f>結果入力表!#REF!</f>
        <v>#REF!</v>
      </c>
      <c r="B116" s="33" t="e">
        <f>結果入力表!#REF!</f>
        <v>#REF!</v>
      </c>
      <c r="C116" s="59" t="e">
        <f>結果入力表!#REF!</f>
        <v>#REF!</v>
      </c>
      <c r="D116" s="58" t="e">
        <f>結果入力表!#REF!</f>
        <v>#REF!</v>
      </c>
      <c r="E116" s="35" t="e">
        <f>結果入力表!#REF!</f>
        <v>#REF!</v>
      </c>
      <c r="F116" s="35" t="e">
        <f>結果入力表!#REF!</f>
        <v>#REF!</v>
      </c>
      <c r="G116" s="35" t="e">
        <f>結果入力表!#REF!</f>
        <v>#REF!</v>
      </c>
      <c r="H116" s="35" t="e">
        <f>結果入力表!#REF!</f>
        <v>#REF!</v>
      </c>
      <c r="I116" s="35" t="e">
        <f>結果入力表!#REF!</f>
        <v>#REF!</v>
      </c>
      <c r="J116" s="35" t="e">
        <f>結果入力表!#REF!</f>
        <v>#REF!</v>
      </c>
      <c r="K116" s="35" t="e">
        <f>結果入力表!#REF!</f>
        <v>#REF!</v>
      </c>
      <c r="L116" s="35" t="e">
        <f>結果入力表!#REF!</f>
        <v>#REF!</v>
      </c>
      <c r="M116" s="34" t="e">
        <f>結果入力表!#REF!</f>
        <v>#REF!</v>
      </c>
      <c r="N116" s="35" t="e">
        <f>結果入力表!#REF!</f>
        <v>#REF!</v>
      </c>
      <c r="O116" s="35" t="e">
        <f>結果入力表!#REF!</f>
        <v>#REF!</v>
      </c>
      <c r="P116" s="35" t="e">
        <f>結果入力表!#REF!</f>
        <v>#REF!</v>
      </c>
      <c r="Q116" s="35" t="e">
        <f>結果入力表!#REF!</f>
        <v>#REF!</v>
      </c>
      <c r="R116" s="35" t="e">
        <f>結果入力表!#REF!</f>
        <v>#REF!</v>
      </c>
      <c r="S116" s="35" t="e">
        <f>結果入力表!#REF!</f>
        <v>#REF!</v>
      </c>
      <c r="T116" s="35" t="e">
        <f>結果入力表!#REF!</f>
        <v>#REF!</v>
      </c>
      <c r="U116" s="35" t="e">
        <f>結果入力表!#REF!</f>
        <v>#REF!</v>
      </c>
      <c r="V116" s="34" t="e">
        <f>結果入力表!#REF!</f>
        <v>#REF!</v>
      </c>
      <c r="W116" s="35" t="e">
        <f>結果入力表!#REF!</f>
        <v>#REF!</v>
      </c>
      <c r="X116" s="35" t="e">
        <f>結果入力表!#REF!</f>
        <v>#REF!</v>
      </c>
      <c r="Y116" s="36" t="e">
        <f>結果入力表!#REF!</f>
        <v>#REF!</v>
      </c>
      <c r="Z116" s="36" t="e">
        <f>結果入力表!#REF!</f>
        <v>#REF!</v>
      </c>
      <c r="AA116" s="34" t="e">
        <f>結果入力表!#REF!</f>
        <v>#REF!</v>
      </c>
      <c r="AB116" s="35" t="e">
        <f>結果入力表!#REF!</f>
        <v>#REF!</v>
      </c>
      <c r="AC116" s="35" t="e">
        <f>結果入力表!#REF!</f>
        <v>#REF!</v>
      </c>
      <c r="AD116" s="35" t="e">
        <f>結果入力表!#REF!</f>
        <v>#REF!</v>
      </c>
      <c r="AE116" s="35" t="e">
        <f>結果入力表!#REF!</f>
        <v>#REF!</v>
      </c>
      <c r="AF116" s="35" t="e">
        <f>結果入力表!#REF!</f>
        <v>#REF!</v>
      </c>
      <c r="AG116" s="35" t="e">
        <f>結果入力表!#REF!</f>
        <v>#REF!</v>
      </c>
      <c r="AH116" s="35" t="e">
        <f>結果入力表!#REF!</f>
        <v>#REF!</v>
      </c>
      <c r="AI116" s="35" t="e">
        <f>結果入力表!#REF!</f>
        <v>#REF!</v>
      </c>
      <c r="AJ116" s="35" t="e">
        <f>結果入力表!#REF!</f>
        <v>#REF!</v>
      </c>
      <c r="AK116" s="36" t="e">
        <f>結果入力表!#REF!</f>
        <v>#REF!</v>
      </c>
      <c r="AL116" s="34" t="e">
        <f>結果入力表!#REF!</f>
        <v>#REF!</v>
      </c>
      <c r="AM116" s="35" t="e">
        <f>結果入力表!#REF!</f>
        <v>#REF!</v>
      </c>
      <c r="AN116" s="35" t="e">
        <f>結果入力表!#REF!</f>
        <v>#REF!</v>
      </c>
      <c r="AO116" s="35" t="e">
        <f>結果入力表!#REF!</f>
        <v>#REF!</v>
      </c>
      <c r="AP116" s="35" t="e">
        <f>結果入力表!#REF!</f>
        <v>#REF!</v>
      </c>
      <c r="AQ116" s="35" t="e">
        <f>結果入力表!#REF!</f>
        <v>#REF!</v>
      </c>
      <c r="AR116" s="35" t="e">
        <f>結果入力表!#REF!</f>
        <v>#REF!</v>
      </c>
      <c r="AS116" s="37" t="e">
        <f>結果入力表!#REF!</f>
        <v>#REF!</v>
      </c>
      <c r="AT116" s="34" t="e">
        <f>結果入力表!#REF!</f>
        <v>#REF!</v>
      </c>
      <c r="AU116" s="35" t="e">
        <f>結果入力表!#REF!</f>
        <v>#REF!</v>
      </c>
      <c r="AV116" s="35" t="e">
        <f>結果入力表!#REF!</f>
        <v>#REF!</v>
      </c>
      <c r="AW116" s="35" t="e">
        <f>結果入力表!#REF!</f>
        <v>#REF!</v>
      </c>
      <c r="AX116" s="35" t="e">
        <f>結果入力表!#REF!</f>
        <v>#REF!</v>
      </c>
      <c r="AY116" s="35" t="e">
        <f>結果入力表!#REF!</f>
        <v>#REF!</v>
      </c>
      <c r="AZ116" s="35" t="e">
        <f>結果入力表!#REF!</f>
        <v>#REF!</v>
      </c>
      <c r="BA116" s="35" t="e">
        <f>結果入力表!#REF!</f>
        <v>#REF!</v>
      </c>
      <c r="BB116" s="35" t="e">
        <f>結果入力表!#REF!</f>
        <v>#REF!</v>
      </c>
      <c r="BC116" s="35" t="e">
        <f>結果入力表!#REF!</f>
        <v>#REF!</v>
      </c>
      <c r="BD116" s="35" t="e">
        <f>結果入力表!#REF!</f>
        <v>#REF!</v>
      </c>
      <c r="BE116" s="35" t="e">
        <f>結果入力表!#REF!</f>
        <v>#REF!</v>
      </c>
      <c r="BF116" s="35" t="e">
        <f>結果入力表!#REF!</f>
        <v>#REF!</v>
      </c>
      <c r="BG116" s="35" t="e">
        <f>結果入力表!#REF!</f>
        <v>#REF!</v>
      </c>
      <c r="BH116" s="35" t="e">
        <f>結果入力表!#REF!</f>
        <v>#REF!</v>
      </c>
      <c r="BI116" s="37" t="e">
        <f>結果入力表!#REF!</f>
        <v>#REF!</v>
      </c>
      <c r="BJ116" s="35" t="e">
        <f>結果入力表!#REF!</f>
        <v>#REF!</v>
      </c>
      <c r="BK116" s="40" t="e">
        <f>結果入力表!#REF!</f>
        <v>#REF!</v>
      </c>
      <c r="BL116" s="60" t="e">
        <f>結果入力表!#REF!</f>
        <v>#REF!</v>
      </c>
      <c r="BM116" s="41" t="e">
        <f>結果入力表!#REF!</f>
        <v>#REF!</v>
      </c>
      <c r="BN116" s="41" t="e">
        <f>結果入力表!#REF!</f>
        <v>#REF!</v>
      </c>
      <c r="BO116" s="41" t="e">
        <f>結果入力表!#REF!</f>
        <v>#REF!</v>
      </c>
      <c r="BP116" s="42" t="e">
        <f>結果入力表!#REF!</f>
        <v>#REF!</v>
      </c>
      <c r="BQ116" s="40"/>
      <c r="BR116" s="80"/>
      <c r="BT116" s="5" t="e">
        <f t="shared" si="3"/>
        <v>#REF!</v>
      </c>
      <c r="BU116" s="5" t="e">
        <f t="shared" si="2"/>
        <v>#REF!</v>
      </c>
      <c r="BV116" s="5" t="e">
        <f t="shared" si="2"/>
        <v>#REF!</v>
      </c>
      <c r="BW116" s="5" t="e">
        <f t="shared" si="2"/>
        <v>#REF!</v>
      </c>
    </row>
    <row r="117" spans="1:75" ht="17.350000000000001" customHeight="1">
      <c r="A117" s="109" t="e">
        <f>結果入力表!#REF!</f>
        <v>#REF!</v>
      </c>
      <c r="B117" s="33" t="e">
        <f>結果入力表!#REF!</f>
        <v>#REF!</v>
      </c>
      <c r="C117" s="43" t="e">
        <f>結果入力表!#REF!</f>
        <v>#REF!</v>
      </c>
      <c r="D117" s="58" t="e">
        <f>結果入力表!#REF!</f>
        <v>#REF!</v>
      </c>
      <c r="E117" s="35" t="e">
        <f>結果入力表!#REF!</f>
        <v>#REF!</v>
      </c>
      <c r="F117" s="35" t="e">
        <f>結果入力表!#REF!</f>
        <v>#REF!</v>
      </c>
      <c r="G117" s="35" t="e">
        <f>結果入力表!#REF!</f>
        <v>#REF!</v>
      </c>
      <c r="H117" s="35" t="e">
        <f>結果入力表!#REF!</f>
        <v>#REF!</v>
      </c>
      <c r="I117" s="35" t="e">
        <f>結果入力表!#REF!</f>
        <v>#REF!</v>
      </c>
      <c r="J117" s="35" t="e">
        <f>結果入力表!#REF!</f>
        <v>#REF!</v>
      </c>
      <c r="K117" s="35" t="e">
        <f>結果入力表!#REF!</f>
        <v>#REF!</v>
      </c>
      <c r="L117" s="35" t="e">
        <f>結果入力表!#REF!</f>
        <v>#REF!</v>
      </c>
      <c r="M117" s="34" t="e">
        <f>結果入力表!#REF!</f>
        <v>#REF!</v>
      </c>
      <c r="N117" s="35" t="e">
        <f>結果入力表!#REF!</f>
        <v>#REF!</v>
      </c>
      <c r="O117" s="35" t="e">
        <f>結果入力表!#REF!</f>
        <v>#REF!</v>
      </c>
      <c r="P117" s="35" t="e">
        <f>結果入力表!#REF!</f>
        <v>#REF!</v>
      </c>
      <c r="Q117" s="35" t="e">
        <f>結果入力表!#REF!</f>
        <v>#REF!</v>
      </c>
      <c r="R117" s="35" t="e">
        <f>結果入力表!#REF!</f>
        <v>#REF!</v>
      </c>
      <c r="S117" s="35" t="e">
        <f>結果入力表!#REF!</f>
        <v>#REF!</v>
      </c>
      <c r="T117" s="35" t="e">
        <f>結果入力表!#REF!</f>
        <v>#REF!</v>
      </c>
      <c r="U117" s="35" t="e">
        <f>結果入力表!#REF!</f>
        <v>#REF!</v>
      </c>
      <c r="V117" s="34" t="e">
        <f>結果入力表!#REF!</f>
        <v>#REF!</v>
      </c>
      <c r="W117" s="35" t="e">
        <f>結果入力表!#REF!</f>
        <v>#REF!</v>
      </c>
      <c r="X117" s="35" t="e">
        <f>結果入力表!#REF!</f>
        <v>#REF!</v>
      </c>
      <c r="Y117" s="36" t="e">
        <f>結果入力表!#REF!</f>
        <v>#REF!</v>
      </c>
      <c r="Z117" s="36" t="e">
        <f>結果入力表!#REF!</f>
        <v>#REF!</v>
      </c>
      <c r="AA117" s="34" t="e">
        <f>結果入力表!#REF!</f>
        <v>#REF!</v>
      </c>
      <c r="AB117" s="35" t="e">
        <f>結果入力表!#REF!</f>
        <v>#REF!</v>
      </c>
      <c r="AC117" s="35" t="e">
        <f>結果入力表!#REF!</f>
        <v>#REF!</v>
      </c>
      <c r="AD117" s="35" t="e">
        <f>結果入力表!#REF!</f>
        <v>#REF!</v>
      </c>
      <c r="AE117" s="35" t="e">
        <f>結果入力表!#REF!</f>
        <v>#REF!</v>
      </c>
      <c r="AF117" s="35" t="e">
        <f>結果入力表!#REF!</f>
        <v>#REF!</v>
      </c>
      <c r="AG117" s="35" t="e">
        <f>結果入力表!#REF!</f>
        <v>#REF!</v>
      </c>
      <c r="AH117" s="35" t="e">
        <f>結果入力表!#REF!</f>
        <v>#REF!</v>
      </c>
      <c r="AI117" s="35" t="e">
        <f>結果入力表!#REF!</f>
        <v>#REF!</v>
      </c>
      <c r="AJ117" s="35" t="e">
        <f>結果入力表!#REF!</f>
        <v>#REF!</v>
      </c>
      <c r="AK117" s="36" t="e">
        <f>結果入力表!#REF!</f>
        <v>#REF!</v>
      </c>
      <c r="AL117" s="34" t="e">
        <f>結果入力表!#REF!</f>
        <v>#REF!</v>
      </c>
      <c r="AM117" s="35" t="e">
        <f>結果入力表!#REF!</f>
        <v>#REF!</v>
      </c>
      <c r="AN117" s="35" t="e">
        <f>結果入力表!#REF!</f>
        <v>#REF!</v>
      </c>
      <c r="AO117" s="35" t="e">
        <f>結果入力表!#REF!</f>
        <v>#REF!</v>
      </c>
      <c r="AP117" s="35" t="e">
        <f>結果入力表!#REF!</f>
        <v>#REF!</v>
      </c>
      <c r="AQ117" s="35" t="e">
        <f>結果入力表!#REF!</f>
        <v>#REF!</v>
      </c>
      <c r="AR117" s="35" t="e">
        <f>結果入力表!#REF!</f>
        <v>#REF!</v>
      </c>
      <c r="AS117" s="37" t="e">
        <f>結果入力表!#REF!</f>
        <v>#REF!</v>
      </c>
      <c r="AT117" s="34" t="e">
        <f>結果入力表!#REF!</f>
        <v>#REF!</v>
      </c>
      <c r="AU117" s="35" t="e">
        <f>結果入力表!#REF!</f>
        <v>#REF!</v>
      </c>
      <c r="AV117" s="35" t="e">
        <f>結果入力表!#REF!</f>
        <v>#REF!</v>
      </c>
      <c r="AW117" s="35" t="e">
        <f>結果入力表!#REF!</f>
        <v>#REF!</v>
      </c>
      <c r="AX117" s="35" t="e">
        <f>結果入力表!#REF!</f>
        <v>#REF!</v>
      </c>
      <c r="AY117" s="35" t="e">
        <f>結果入力表!#REF!</f>
        <v>#REF!</v>
      </c>
      <c r="AZ117" s="35" t="e">
        <f>結果入力表!#REF!</f>
        <v>#REF!</v>
      </c>
      <c r="BA117" s="35" t="e">
        <f>結果入力表!#REF!</f>
        <v>#REF!</v>
      </c>
      <c r="BB117" s="35" t="e">
        <f>結果入力表!#REF!</f>
        <v>#REF!</v>
      </c>
      <c r="BC117" s="35" t="e">
        <f>結果入力表!#REF!</f>
        <v>#REF!</v>
      </c>
      <c r="BD117" s="35" t="e">
        <f>結果入力表!#REF!</f>
        <v>#REF!</v>
      </c>
      <c r="BE117" s="35" t="e">
        <f>結果入力表!#REF!</f>
        <v>#REF!</v>
      </c>
      <c r="BF117" s="35" t="e">
        <f>結果入力表!#REF!</f>
        <v>#REF!</v>
      </c>
      <c r="BG117" s="35" t="e">
        <f>結果入力表!#REF!</f>
        <v>#REF!</v>
      </c>
      <c r="BH117" s="35" t="e">
        <f>結果入力表!#REF!</f>
        <v>#REF!</v>
      </c>
      <c r="BI117" s="37" t="e">
        <f>結果入力表!#REF!</f>
        <v>#REF!</v>
      </c>
      <c r="BJ117" s="35" t="e">
        <f>結果入力表!#REF!</f>
        <v>#REF!</v>
      </c>
      <c r="BK117" s="40" t="e">
        <f>結果入力表!#REF!</f>
        <v>#REF!</v>
      </c>
      <c r="BL117" s="60" t="e">
        <f>結果入力表!#REF!</f>
        <v>#REF!</v>
      </c>
      <c r="BM117" s="41" t="e">
        <f>結果入力表!#REF!</f>
        <v>#REF!</v>
      </c>
      <c r="BN117" s="41" t="e">
        <f>結果入力表!#REF!</f>
        <v>#REF!</v>
      </c>
      <c r="BO117" s="41" t="e">
        <f>結果入力表!#REF!</f>
        <v>#REF!</v>
      </c>
      <c r="BP117" s="42" t="e">
        <f>結果入力表!#REF!</f>
        <v>#REF!</v>
      </c>
      <c r="BQ117" s="40"/>
      <c r="BR117" s="80"/>
      <c r="BT117" s="5" t="e">
        <f t="shared" si="3"/>
        <v>#REF!</v>
      </c>
      <c r="BU117" s="5" t="e">
        <f t="shared" si="2"/>
        <v>#REF!</v>
      </c>
      <c r="BV117" s="5" t="e">
        <f t="shared" si="2"/>
        <v>#REF!</v>
      </c>
      <c r="BW117" s="5" t="e">
        <f t="shared" si="2"/>
        <v>#REF!</v>
      </c>
    </row>
    <row r="118" spans="1:75" ht="17.350000000000001" customHeight="1">
      <c r="A118" s="109" t="e">
        <f>結果入力表!#REF!</f>
        <v>#REF!</v>
      </c>
      <c r="B118" s="33" t="e">
        <f>結果入力表!#REF!</f>
        <v>#REF!</v>
      </c>
      <c r="C118" s="59" t="e">
        <f>結果入力表!#REF!</f>
        <v>#REF!</v>
      </c>
      <c r="D118" s="58" t="e">
        <f>結果入力表!#REF!</f>
        <v>#REF!</v>
      </c>
      <c r="E118" s="35" t="e">
        <f>結果入力表!#REF!</f>
        <v>#REF!</v>
      </c>
      <c r="F118" s="35" t="e">
        <f>結果入力表!#REF!</f>
        <v>#REF!</v>
      </c>
      <c r="G118" s="35" t="e">
        <f>結果入力表!#REF!</f>
        <v>#REF!</v>
      </c>
      <c r="H118" s="35" t="e">
        <f>結果入力表!#REF!</f>
        <v>#REF!</v>
      </c>
      <c r="I118" s="35" t="e">
        <f>結果入力表!#REF!</f>
        <v>#REF!</v>
      </c>
      <c r="J118" s="35" t="e">
        <f>結果入力表!#REF!</f>
        <v>#REF!</v>
      </c>
      <c r="K118" s="35" t="e">
        <f>結果入力表!#REF!</f>
        <v>#REF!</v>
      </c>
      <c r="L118" s="35" t="e">
        <f>結果入力表!#REF!</f>
        <v>#REF!</v>
      </c>
      <c r="M118" s="34" t="e">
        <f>結果入力表!#REF!</f>
        <v>#REF!</v>
      </c>
      <c r="N118" s="35" t="e">
        <f>結果入力表!#REF!</f>
        <v>#REF!</v>
      </c>
      <c r="O118" s="35" t="e">
        <f>結果入力表!#REF!</f>
        <v>#REF!</v>
      </c>
      <c r="P118" s="35" t="e">
        <f>結果入力表!#REF!</f>
        <v>#REF!</v>
      </c>
      <c r="Q118" s="35" t="e">
        <f>結果入力表!#REF!</f>
        <v>#REF!</v>
      </c>
      <c r="R118" s="35" t="e">
        <f>結果入力表!#REF!</f>
        <v>#REF!</v>
      </c>
      <c r="S118" s="35" t="e">
        <f>結果入力表!#REF!</f>
        <v>#REF!</v>
      </c>
      <c r="T118" s="35" t="e">
        <f>結果入力表!#REF!</f>
        <v>#REF!</v>
      </c>
      <c r="U118" s="35" t="e">
        <f>結果入力表!#REF!</f>
        <v>#REF!</v>
      </c>
      <c r="V118" s="34" t="e">
        <f>結果入力表!#REF!</f>
        <v>#REF!</v>
      </c>
      <c r="W118" s="35" t="e">
        <f>結果入力表!#REF!</f>
        <v>#REF!</v>
      </c>
      <c r="X118" s="35" t="e">
        <f>結果入力表!#REF!</f>
        <v>#REF!</v>
      </c>
      <c r="Y118" s="36" t="e">
        <f>結果入力表!#REF!</f>
        <v>#REF!</v>
      </c>
      <c r="Z118" s="36" t="e">
        <f>結果入力表!#REF!</f>
        <v>#REF!</v>
      </c>
      <c r="AA118" s="34" t="e">
        <f>結果入力表!#REF!</f>
        <v>#REF!</v>
      </c>
      <c r="AB118" s="35" t="e">
        <f>結果入力表!#REF!</f>
        <v>#REF!</v>
      </c>
      <c r="AC118" s="35" t="e">
        <f>結果入力表!#REF!</f>
        <v>#REF!</v>
      </c>
      <c r="AD118" s="35" t="e">
        <f>結果入力表!#REF!</f>
        <v>#REF!</v>
      </c>
      <c r="AE118" s="35" t="e">
        <f>結果入力表!#REF!</f>
        <v>#REF!</v>
      </c>
      <c r="AF118" s="35" t="e">
        <f>結果入力表!#REF!</f>
        <v>#REF!</v>
      </c>
      <c r="AG118" s="35" t="e">
        <f>結果入力表!#REF!</f>
        <v>#REF!</v>
      </c>
      <c r="AH118" s="35" t="e">
        <f>結果入力表!#REF!</f>
        <v>#REF!</v>
      </c>
      <c r="AI118" s="35" t="e">
        <f>結果入力表!#REF!</f>
        <v>#REF!</v>
      </c>
      <c r="AJ118" s="35" t="e">
        <f>結果入力表!#REF!</f>
        <v>#REF!</v>
      </c>
      <c r="AK118" s="36" t="e">
        <f>結果入力表!#REF!</f>
        <v>#REF!</v>
      </c>
      <c r="AL118" s="34" t="e">
        <f>結果入力表!#REF!</f>
        <v>#REF!</v>
      </c>
      <c r="AM118" s="35" t="e">
        <f>結果入力表!#REF!</f>
        <v>#REF!</v>
      </c>
      <c r="AN118" s="35" t="e">
        <f>結果入力表!#REF!</f>
        <v>#REF!</v>
      </c>
      <c r="AO118" s="35" t="e">
        <f>結果入力表!#REF!</f>
        <v>#REF!</v>
      </c>
      <c r="AP118" s="35" t="e">
        <f>結果入力表!#REF!</f>
        <v>#REF!</v>
      </c>
      <c r="AQ118" s="35" t="e">
        <f>結果入力表!#REF!</f>
        <v>#REF!</v>
      </c>
      <c r="AR118" s="35" t="e">
        <f>結果入力表!#REF!</f>
        <v>#REF!</v>
      </c>
      <c r="AS118" s="37" t="e">
        <f>結果入力表!#REF!</f>
        <v>#REF!</v>
      </c>
      <c r="AT118" s="34" t="e">
        <f>結果入力表!#REF!</f>
        <v>#REF!</v>
      </c>
      <c r="AU118" s="35" t="e">
        <f>結果入力表!#REF!</f>
        <v>#REF!</v>
      </c>
      <c r="AV118" s="35" t="e">
        <f>結果入力表!#REF!</f>
        <v>#REF!</v>
      </c>
      <c r="AW118" s="35" t="e">
        <f>結果入力表!#REF!</f>
        <v>#REF!</v>
      </c>
      <c r="AX118" s="35" t="e">
        <f>結果入力表!#REF!</f>
        <v>#REF!</v>
      </c>
      <c r="AY118" s="35" t="e">
        <f>結果入力表!#REF!</f>
        <v>#REF!</v>
      </c>
      <c r="AZ118" s="35" t="e">
        <f>結果入力表!#REF!</f>
        <v>#REF!</v>
      </c>
      <c r="BA118" s="35" t="e">
        <f>結果入力表!#REF!</f>
        <v>#REF!</v>
      </c>
      <c r="BB118" s="35" t="e">
        <f>結果入力表!#REF!</f>
        <v>#REF!</v>
      </c>
      <c r="BC118" s="35" t="e">
        <f>結果入力表!#REF!</f>
        <v>#REF!</v>
      </c>
      <c r="BD118" s="35" t="e">
        <f>結果入力表!#REF!</f>
        <v>#REF!</v>
      </c>
      <c r="BE118" s="35" t="e">
        <f>結果入力表!#REF!</f>
        <v>#REF!</v>
      </c>
      <c r="BF118" s="35" t="e">
        <f>結果入力表!#REF!</f>
        <v>#REF!</v>
      </c>
      <c r="BG118" s="35" t="e">
        <f>結果入力表!#REF!</f>
        <v>#REF!</v>
      </c>
      <c r="BH118" s="35" t="e">
        <f>結果入力表!#REF!</f>
        <v>#REF!</v>
      </c>
      <c r="BI118" s="37" t="e">
        <f>結果入力表!#REF!</f>
        <v>#REF!</v>
      </c>
      <c r="BJ118" s="35" t="e">
        <f>結果入力表!#REF!</f>
        <v>#REF!</v>
      </c>
      <c r="BK118" s="40" t="e">
        <f>結果入力表!#REF!</f>
        <v>#REF!</v>
      </c>
      <c r="BL118" s="60" t="e">
        <f>結果入力表!#REF!</f>
        <v>#REF!</v>
      </c>
      <c r="BM118" s="41" t="e">
        <f>結果入力表!#REF!</f>
        <v>#REF!</v>
      </c>
      <c r="BN118" s="41" t="e">
        <f>結果入力表!#REF!</f>
        <v>#REF!</v>
      </c>
      <c r="BO118" s="41" t="e">
        <f>結果入力表!#REF!</f>
        <v>#REF!</v>
      </c>
      <c r="BP118" s="42" t="e">
        <f>結果入力表!#REF!</f>
        <v>#REF!</v>
      </c>
      <c r="BQ118" s="40"/>
      <c r="BR118" s="80"/>
      <c r="BT118" s="5" t="e">
        <f t="shared" si="3"/>
        <v>#REF!</v>
      </c>
      <c r="BU118" s="5" t="e">
        <f t="shared" si="2"/>
        <v>#REF!</v>
      </c>
      <c r="BV118" s="5" t="e">
        <f t="shared" si="2"/>
        <v>#REF!</v>
      </c>
      <c r="BW118" s="5" t="e">
        <f t="shared" si="2"/>
        <v>#REF!</v>
      </c>
    </row>
    <row r="119" spans="1:75" ht="17.350000000000001" customHeight="1">
      <c r="A119" s="109" t="e">
        <f>結果入力表!#REF!</f>
        <v>#REF!</v>
      </c>
      <c r="B119" s="33" t="e">
        <f>結果入力表!#REF!</f>
        <v>#REF!</v>
      </c>
      <c r="C119" s="59" t="e">
        <f>結果入力表!#REF!</f>
        <v>#REF!</v>
      </c>
      <c r="D119" s="58" t="e">
        <f>結果入力表!#REF!</f>
        <v>#REF!</v>
      </c>
      <c r="E119" s="35" t="e">
        <f>結果入力表!#REF!</f>
        <v>#REF!</v>
      </c>
      <c r="F119" s="35" t="e">
        <f>結果入力表!#REF!</f>
        <v>#REF!</v>
      </c>
      <c r="G119" s="35" t="e">
        <f>結果入力表!#REF!</f>
        <v>#REF!</v>
      </c>
      <c r="H119" s="35" t="e">
        <f>結果入力表!#REF!</f>
        <v>#REF!</v>
      </c>
      <c r="I119" s="35" t="e">
        <f>結果入力表!#REF!</f>
        <v>#REF!</v>
      </c>
      <c r="J119" s="35" t="e">
        <f>結果入力表!#REF!</f>
        <v>#REF!</v>
      </c>
      <c r="K119" s="35" t="e">
        <f>結果入力表!#REF!</f>
        <v>#REF!</v>
      </c>
      <c r="L119" s="35" t="e">
        <f>結果入力表!#REF!</f>
        <v>#REF!</v>
      </c>
      <c r="M119" s="34" t="e">
        <f>結果入力表!#REF!</f>
        <v>#REF!</v>
      </c>
      <c r="N119" s="35" t="e">
        <f>結果入力表!#REF!</f>
        <v>#REF!</v>
      </c>
      <c r="O119" s="35" t="e">
        <f>結果入力表!#REF!</f>
        <v>#REF!</v>
      </c>
      <c r="P119" s="35" t="e">
        <f>結果入力表!#REF!</f>
        <v>#REF!</v>
      </c>
      <c r="Q119" s="35" t="e">
        <f>結果入力表!#REF!</f>
        <v>#REF!</v>
      </c>
      <c r="R119" s="35" t="e">
        <f>結果入力表!#REF!</f>
        <v>#REF!</v>
      </c>
      <c r="S119" s="35" t="e">
        <f>結果入力表!#REF!</f>
        <v>#REF!</v>
      </c>
      <c r="T119" s="35" t="e">
        <f>結果入力表!#REF!</f>
        <v>#REF!</v>
      </c>
      <c r="U119" s="35" t="e">
        <f>結果入力表!#REF!</f>
        <v>#REF!</v>
      </c>
      <c r="V119" s="34" t="e">
        <f>結果入力表!#REF!</f>
        <v>#REF!</v>
      </c>
      <c r="W119" s="35" t="e">
        <f>結果入力表!#REF!</f>
        <v>#REF!</v>
      </c>
      <c r="X119" s="35" t="e">
        <f>結果入力表!#REF!</f>
        <v>#REF!</v>
      </c>
      <c r="Y119" s="36" t="e">
        <f>結果入力表!#REF!</f>
        <v>#REF!</v>
      </c>
      <c r="Z119" s="36" t="e">
        <f>結果入力表!#REF!</f>
        <v>#REF!</v>
      </c>
      <c r="AA119" s="34" t="e">
        <f>結果入力表!#REF!</f>
        <v>#REF!</v>
      </c>
      <c r="AB119" s="35" t="e">
        <f>結果入力表!#REF!</f>
        <v>#REF!</v>
      </c>
      <c r="AC119" s="35" t="e">
        <f>結果入力表!#REF!</f>
        <v>#REF!</v>
      </c>
      <c r="AD119" s="35" t="e">
        <f>結果入力表!#REF!</f>
        <v>#REF!</v>
      </c>
      <c r="AE119" s="35" t="e">
        <f>結果入力表!#REF!</f>
        <v>#REF!</v>
      </c>
      <c r="AF119" s="35" t="e">
        <f>結果入力表!#REF!</f>
        <v>#REF!</v>
      </c>
      <c r="AG119" s="35" t="e">
        <f>結果入力表!#REF!</f>
        <v>#REF!</v>
      </c>
      <c r="AH119" s="35" t="e">
        <f>結果入力表!#REF!</f>
        <v>#REF!</v>
      </c>
      <c r="AI119" s="35" t="e">
        <f>結果入力表!#REF!</f>
        <v>#REF!</v>
      </c>
      <c r="AJ119" s="35" t="e">
        <f>結果入力表!#REF!</f>
        <v>#REF!</v>
      </c>
      <c r="AK119" s="36" t="e">
        <f>結果入力表!#REF!</f>
        <v>#REF!</v>
      </c>
      <c r="AL119" s="34" t="e">
        <f>結果入力表!#REF!</f>
        <v>#REF!</v>
      </c>
      <c r="AM119" s="35" t="e">
        <f>結果入力表!#REF!</f>
        <v>#REF!</v>
      </c>
      <c r="AN119" s="35" t="e">
        <f>結果入力表!#REF!</f>
        <v>#REF!</v>
      </c>
      <c r="AO119" s="35" t="e">
        <f>結果入力表!#REF!</f>
        <v>#REF!</v>
      </c>
      <c r="AP119" s="35" t="e">
        <f>結果入力表!#REF!</f>
        <v>#REF!</v>
      </c>
      <c r="AQ119" s="35" t="e">
        <f>結果入力表!#REF!</f>
        <v>#REF!</v>
      </c>
      <c r="AR119" s="35" t="e">
        <f>結果入力表!#REF!</f>
        <v>#REF!</v>
      </c>
      <c r="AS119" s="37" t="e">
        <f>結果入力表!#REF!</f>
        <v>#REF!</v>
      </c>
      <c r="AT119" s="34" t="e">
        <f>結果入力表!#REF!</f>
        <v>#REF!</v>
      </c>
      <c r="AU119" s="35" t="e">
        <f>結果入力表!#REF!</f>
        <v>#REF!</v>
      </c>
      <c r="AV119" s="35" t="e">
        <f>結果入力表!#REF!</f>
        <v>#REF!</v>
      </c>
      <c r="AW119" s="35" t="e">
        <f>結果入力表!#REF!</f>
        <v>#REF!</v>
      </c>
      <c r="AX119" s="35" t="e">
        <f>結果入力表!#REF!</f>
        <v>#REF!</v>
      </c>
      <c r="AY119" s="35" t="e">
        <f>結果入力表!#REF!</f>
        <v>#REF!</v>
      </c>
      <c r="AZ119" s="35" t="e">
        <f>結果入力表!#REF!</f>
        <v>#REF!</v>
      </c>
      <c r="BA119" s="35" t="e">
        <f>結果入力表!#REF!</f>
        <v>#REF!</v>
      </c>
      <c r="BB119" s="35" t="e">
        <f>結果入力表!#REF!</f>
        <v>#REF!</v>
      </c>
      <c r="BC119" s="35" t="e">
        <f>結果入力表!#REF!</f>
        <v>#REF!</v>
      </c>
      <c r="BD119" s="35" t="e">
        <f>結果入力表!#REF!</f>
        <v>#REF!</v>
      </c>
      <c r="BE119" s="35" t="e">
        <f>結果入力表!#REF!</f>
        <v>#REF!</v>
      </c>
      <c r="BF119" s="35" t="e">
        <f>結果入力表!#REF!</f>
        <v>#REF!</v>
      </c>
      <c r="BG119" s="35" t="e">
        <f>結果入力表!#REF!</f>
        <v>#REF!</v>
      </c>
      <c r="BH119" s="35" t="e">
        <f>結果入力表!#REF!</f>
        <v>#REF!</v>
      </c>
      <c r="BI119" s="37" t="e">
        <f>結果入力表!#REF!</f>
        <v>#REF!</v>
      </c>
      <c r="BJ119" s="35" t="e">
        <f>結果入力表!#REF!</f>
        <v>#REF!</v>
      </c>
      <c r="BK119" s="40" t="e">
        <f>結果入力表!#REF!</f>
        <v>#REF!</v>
      </c>
      <c r="BL119" s="60" t="e">
        <f>結果入力表!#REF!</f>
        <v>#REF!</v>
      </c>
      <c r="BM119" s="41" t="e">
        <f>結果入力表!#REF!</f>
        <v>#REF!</v>
      </c>
      <c r="BN119" s="41" t="e">
        <f>結果入力表!#REF!</f>
        <v>#REF!</v>
      </c>
      <c r="BO119" s="41" t="e">
        <f>結果入力表!#REF!</f>
        <v>#REF!</v>
      </c>
      <c r="BP119" s="42" t="e">
        <f>結果入力表!#REF!</f>
        <v>#REF!</v>
      </c>
      <c r="BQ119" s="40"/>
      <c r="BR119" s="80"/>
      <c r="BT119" s="5" t="e">
        <f t="shared" si="3"/>
        <v>#REF!</v>
      </c>
      <c r="BU119" s="5" t="e">
        <f t="shared" si="2"/>
        <v>#REF!</v>
      </c>
      <c r="BV119" s="5" t="e">
        <f t="shared" si="2"/>
        <v>#REF!</v>
      </c>
      <c r="BW119" s="5" t="e">
        <f t="shared" si="2"/>
        <v>#REF!</v>
      </c>
    </row>
    <row r="120" spans="1:75" ht="17.350000000000001" customHeight="1">
      <c r="A120" s="109" t="e">
        <f>結果入力表!#REF!</f>
        <v>#REF!</v>
      </c>
      <c r="B120" s="33" t="e">
        <f>結果入力表!#REF!</f>
        <v>#REF!</v>
      </c>
      <c r="C120" s="59" t="e">
        <f>結果入力表!#REF!</f>
        <v>#REF!</v>
      </c>
      <c r="D120" s="58" t="e">
        <f>結果入力表!#REF!</f>
        <v>#REF!</v>
      </c>
      <c r="E120" s="35" t="e">
        <f>結果入力表!#REF!</f>
        <v>#REF!</v>
      </c>
      <c r="F120" s="35" t="e">
        <f>結果入力表!#REF!</f>
        <v>#REF!</v>
      </c>
      <c r="G120" s="35" t="e">
        <f>結果入力表!#REF!</f>
        <v>#REF!</v>
      </c>
      <c r="H120" s="35" t="e">
        <f>結果入力表!#REF!</f>
        <v>#REF!</v>
      </c>
      <c r="I120" s="35" t="e">
        <f>結果入力表!#REF!</f>
        <v>#REF!</v>
      </c>
      <c r="J120" s="35" t="e">
        <f>結果入力表!#REF!</f>
        <v>#REF!</v>
      </c>
      <c r="K120" s="35" t="e">
        <f>結果入力表!#REF!</f>
        <v>#REF!</v>
      </c>
      <c r="L120" s="35" t="e">
        <f>結果入力表!#REF!</f>
        <v>#REF!</v>
      </c>
      <c r="M120" s="34" t="e">
        <f>結果入力表!#REF!</f>
        <v>#REF!</v>
      </c>
      <c r="N120" s="35" t="e">
        <f>結果入力表!#REF!</f>
        <v>#REF!</v>
      </c>
      <c r="O120" s="35" t="e">
        <f>結果入力表!#REF!</f>
        <v>#REF!</v>
      </c>
      <c r="P120" s="35" t="e">
        <f>結果入力表!#REF!</f>
        <v>#REF!</v>
      </c>
      <c r="Q120" s="35" t="e">
        <f>結果入力表!#REF!</f>
        <v>#REF!</v>
      </c>
      <c r="R120" s="35" t="e">
        <f>結果入力表!#REF!</f>
        <v>#REF!</v>
      </c>
      <c r="S120" s="35" t="e">
        <f>結果入力表!#REF!</f>
        <v>#REF!</v>
      </c>
      <c r="T120" s="35" t="e">
        <f>結果入力表!#REF!</f>
        <v>#REF!</v>
      </c>
      <c r="U120" s="35" t="e">
        <f>結果入力表!#REF!</f>
        <v>#REF!</v>
      </c>
      <c r="V120" s="34" t="e">
        <f>結果入力表!#REF!</f>
        <v>#REF!</v>
      </c>
      <c r="W120" s="35" t="e">
        <f>結果入力表!#REF!</f>
        <v>#REF!</v>
      </c>
      <c r="X120" s="35" t="e">
        <f>結果入力表!#REF!</f>
        <v>#REF!</v>
      </c>
      <c r="Y120" s="36" t="e">
        <f>結果入力表!#REF!</f>
        <v>#REF!</v>
      </c>
      <c r="Z120" s="36" t="e">
        <f>結果入力表!#REF!</f>
        <v>#REF!</v>
      </c>
      <c r="AA120" s="34" t="e">
        <f>結果入力表!#REF!</f>
        <v>#REF!</v>
      </c>
      <c r="AB120" s="35" t="e">
        <f>結果入力表!#REF!</f>
        <v>#REF!</v>
      </c>
      <c r="AC120" s="35" t="e">
        <f>結果入力表!#REF!</f>
        <v>#REF!</v>
      </c>
      <c r="AD120" s="35" t="e">
        <f>結果入力表!#REF!</f>
        <v>#REF!</v>
      </c>
      <c r="AE120" s="35" t="e">
        <f>結果入力表!#REF!</f>
        <v>#REF!</v>
      </c>
      <c r="AF120" s="35" t="e">
        <f>結果入力表!#REF!</f>
        <v>#REF!</v>
      </c>
      <c r="AG120" s="35" t="e">
        <f>結果入力表!#REF!</f>
        <v>#REF!</v>
      </c>
      <c r="AH120" s="35" t="e">
        <f>結果入力表!#REF!</f>
        <v>#REF!</v>
      </c>
      <c r="AI120" s="35" t="e">
        <f>結果入力表!#REF!</f>
        <v>#REF!</v>
      </c>
      <c r="AJ120" s="35" t="e">
        <f>結果入力表!#REF!</f>
        <v>#REF!</v>
      </c>
      <c r="AK120" s="36" t="e">
        <f>結果入力表!#REF!</f>
        <v>#REF!</v>
      </c>
      <c r="AL120" s="34" t="e">
        <f>結果入力表!#REF!</f>
        <v>#REF!</v>
      </c>
      <c r="AM120" s="35" t="e">
        <f>結果入力表!#REF!</f>
        <v>#REF!</v>
      </c>
      <c r="AN120" s="35" t="e">
        <f>結果入力表!#REF!</f>
        <v>#REF!</v>
      </c>
      <c r="AO120" s="35" t="e">
        <f>結果入力表!#REF!</f>
        <v>#REF!</v>
      </c>
      <c r="AP120" s="35" t="e">
        <f>結果入力表!#REF!</f>
        <v>#REF!</v>
      </c>
      <c r="AQ120" s="35" t="e">
        <f>結果入力表!#REF!</f>
        <v>#REF!</v>
      </c>
      <c r="AR120" s="35" t="e">
        <f>結果入力表!#REF!</f>
        <v>#REF!</v>
      </c>
      <c r="AS120" s="37" t="e">
        <f>結果入力表!#REF!</f>
        <v>#REF!</v>
      </c>
      <c r="AT120" s="34" t="e">
        <f>結果入力表!#REF!</f>
        <v>#REF!</v>
      </c>
      <c r="AU120" s="35" t="e">
        <f>結果入力表!#REF!</f>
        <v>#REF!</v>
      </c>
      <c r="AV120" s="35" t="e">
        <f>結果入力表!#REF!</f>
        <v>#REF!</v>
      </c>
      <c r="AW120" s="35" t="e">
        <f>結果入力表!#REF!</f>
        <v>#REF!</v>
      </c>
      <c r="AX120" s="35" t="e">
        <f>結果入力表!#REF!</f>
        <v>#REF!</v>
      </c>
      <c r="AY120" s="35" t="e">
        <f>結果入力表!#REF!</f>
        <v>#REF!</v>
      </c>
      <c r="AZ120" s="35" t="e">
        <f>結果入力表!#REF!</f>
        <v>#REF!</v>
      </c>
      <c r="BA120" s="35" t="e">
        <f>結果入力表!#REF!</f>
        <v>#REF!</v>
      </c>
      <c r="BB120" s="35" t="e">
        <f>結果入力表!#REF!</f>
        <v>#REF!</v>
      </c>
      <c r="BC120" s="35" t="e">
        <f>結果入力表!#REF!</f>
        <v>#REF!</v>
      </c>
      <c r="BD120" s="35" t="e">
        <f>結果入力表!#REF!</f>
        <v>#REF!</v>
      </c>
      <c r="BE120" s="35" t="e">
        <f>結果入力表!#REF!</f>
        <v>#REF!</v>
      </c>
      <c r="BF120" s="35" t="e">
        <f>結果入力表!#REF!</f>
        <v>#REF!</v>
      </c>
      <c r="BG120" s="35" t="e">
        <f>結果入力表!#REF!</f>
        <v>#REF!</v>
      </c>
      <c r="BH120" s="35" t="e">
        <f>結果入力表!#REF!</f>
        <v>#REF!</v>
      </c>
      <c r="BI120" s="37" t="e">
        <f>結果入力表!#REF!</f>
        <v>#REF!</v>
      </c>
      <c r="BJ120" s="35" t="e">
        <f>結果入力表!#REF!</f>
        <v>#REF!</v>
      </c>
      <c r="BK120" s="40" t="e">
        <f>結果入力表!#REF!</f>
        <v>#REF!</v>
      </c>
      <c r="BL120" s="60" t="e">
        <f>結果入力表!#REF!</f>
        <v>#REF!</v>
      </c>
      <c r="BM120" s="41" t="e">
        <f>結果入力表!#REF!</f>
        <v>#REF!</v>
      </c>
      <c r="BN120" s="41" t="e">
        <f>結果入力表!#REF!</f>
        <v>#REF!</v>
      </c>
      <c r="BO120" s="41" t="e">
        <f>結果入力表!#REF!</f>
        <v>#REF!</v>
      </c>
      <c r="BP120" s="42" t="e">
        <f>結果入力表!#REF!</f>
        <v>#REF!</v>
      </c>
      <c r="BQ120" s="40"/>
      <c r="BR120" s="80"/>
      <c r="BT120" s="5" t="e">
        <f t="shared" si="3"/>
        <v>#REF!</v>
      </c>
      <c r="BU120" s="5" t="e">
        <f t="shared" si="2"/>
        <v>#REF!</v>
      </c>
      <c r="BV120" s="5" t="e">
        <f t="shared" si="2"/>
        <v>#REF!</v>
      </c>
      <c r="BW120" s="5" t="e">
        <f t="shared" si="2"/>
        <v>#REF!</v>
      </c>
    </row>
    <row r="121" spans="1:75" ht="17.350000000000001" customHeight="1">
      <c r="A121" s="109" t="e">
        <f>結果入力表!#REF!</f>
        <v>#REF!</v>
      </c>
      <c r="B121" s="33" t="e">
        <f>結果入力表!#REF!</f>
        <v>#REF!</v>
      </c>
      <c r="C121" s="59" t="e">
        <f>結果入力表!#REF!</f>
        <v>#REF!</v>
      </c>
      <c r="D121" s="58" t="e">
        <f>結果入力表!#REF!</f>
        <v>#REF!</v>
      </c>
      <c r="E121" s="35" t="e">
        <f>結果入力表!#REF!</f>
        <v>#REF!</v>
      </c>
      <c r="F121" s="35" t="e">
        <f>結果入力表!#REF!</f>
        <v>#REF!</v>
      </c>
      <c r="G121" s="35" t="e">
        <f>結果入力表!#REF!</f>
        <v>#REF!</v>
      </c>
      <c r="H121" s="35" t="e">
        <f>結果入力表!#REF!</f>
        <v>#REF!</v>
      </c>
      <c r="I121" s="35" t="e">
        <f>結果入力表!#REF!</f>
        <v>#REF!</v>
      </c>
      <c r="J121" s="35" t="e">
        <f>結果入力表!#REF!</f>
        <v>#REF!</v>
      </c>
      <c r="K121" s="35" t="e">
        <f>結果入力表!#REF!</f>
        <v>#REF!</v>
      </c>
      <c r="L121" s="35" t="e">
        <f>結果入力表!#REF!</f>
        <v>#REF!</v>
      </c>
      <c r="M121" s="34" t="e">
        <f>結果入力表!#REF!</f>
        <v>#REF!</v>
      </c>
      <c r="N121" s="35" t="e">
        <f>結果入力表!#REF!</f>
        <v>#REF!</v>
      </c>
      <c r="O121" s="35" t="e">
        <f>結果入力表!#REF!</f>
        <v>#REF!</v>
      </c>
      <c r="P121" s="35" t="e">
        <f>結果入力表!#REF!</f>
        <v>#REF!</v>
      </c>
      <c r="Q121" s="35" t="e">
        <f>結果入力表!#REF!</f>
        <v>#REF!</v>
      </c>
      <c r="R121" s="35" t="e">
        <f>結果入力表!#REF!</f>
        <v>#REF!</v>
      </c>
      <c r="S121" s="35" t="e">
        <f>結果入力表!#REF!</f>
        <v>#REF!</v>
      </c>
      <c r="T121" s="35" t="e">
        <f>結果入力表!#REF!</f>
        <v>#REF!</v>
      </c>
      <c r="U121" s="35" t="e">
        <f>結果入力表!#REF!</f>
        <v>#REF!</v>
      </c>
      <c r="V121" s="34" t="e">
        <f>結果入力表!#REF!</f>
        <v>#REF!</v>
      </c>
      <c r="W121" s="35" t="e">
        <f>結果入力表!#REF!</f>
        <v>#REF!</v>
      </c>
      <c r="X121" s="35" t="e">
        <f>結果入力表!#REF!</f>
        <v>#REF!</v>
      </c>
      <c r="Y121" s="36" t="e">
        <f>結果入力表!#REF!</f>
        <v>#REF!</v>
      </c>
      <c r="Z121" s="36" t="e">
        <f>結果入力表!#REF!</f>
        <v>#REF!</v>
      </c>
      <c r="AA121" s="34" t="e">
        <f>結果入力表!#REF!</f>
        <v>#REF!</v>
      </c>
      <c r="AB121" s="35" t="e">
        <f>結果入力表!#REF!</f>
        <v>#REF!</v>
      </c>
      <c r="AC121" s="35" t="e">
        <f>結果入力表!#REF!</f>
        <v>#REF!</v>
      </c>
      <c r="AD121" s="35" t="e">
        <f>結果入力表!#REF!</f>
        <v>#REF!</v>
      </c>
      <c r="AE121" s="35" t="e">
        <f>結果入力表!#REF!</f>
        <v>#REF!</v>
      </c>
      <c r="AF121" s="35" t="e">
        <f>結果入力表!#REF!</f>
        <v>#REF!</v>
      </c>
      <c r="AG121" s="35" t="e">
        <f>結果入力表!#REF!</f>
        <v>#REF!</v>
      </c>
      <c r="AH121" s="35" t="e">
        <f>結果入力表!#REF!</f>
        <v>#REF!</v>
      </c>
      <c r="AI121" s="35" t="e">
        <f>結果入力表!#REF!</f>
        <v>#REF!</v>
      </c>
      <c r="AJ121" s="35" t="e">
        <f>結果入力表!#REF!</f>
        <v>#REF!</v>
      </c>
      <c r="AK121" s="36" t="e">
        <f>結果入力表!#REF!</f>
        <v>#REF!</v>
      </c>
      <c r="AL121" s="34" t="e">
        <f>結果入力表!#REF!</f>
        <v>#REF!</v>
      </c>
      <c r="AM121" s="35" t="e">
        <f>結果入力表!#REF!</f>
        <v>#REF!</v>
      </c>
      <c r="AN121" s="35" t="e">
        <f>結果入力表!#REF!</f>
        <v>#REF!</v>
      </c>
      <c r="AO121" s="35" t="e">
        <f>結果入力表!#REF!</f>
        <v>#REF!</v>
      </c>
      <c r="AP121" s="35" t="e">
        <f>結果入力表!#REF!</f>
        <v>#REF!</v>
      </c>
      <c r="AQ121" s="35" t="e">
        <f>結果入力表!#REF!</f>
        <v>#REF!</v>
      </c>
      <c r="AR121" s="35" t="e">
        <f>結果入力表!#REF!</f>
        <v>#REF!</v>
      </c>
      <c r="AS121" s="37" t="e">
        <f>結果入力表!#REF!</f>
        <v>#REF!</v>
      </c>
      <c r="AT121" s="34" t="e">
        <f>結果入力表!#REF!</f>
        <v>#REF!</v>
      </c>
      <c r="AU121" s="35" t="e">
        <f>結果入力表!#REF!</f>
        <v>#REF!</v>
      </c>
      <c r="AV121" s="35" t="e">
        <f>結果入力表!#REF!</f>
        <v>#REF!</v>
      </c>
      <c r="AW121" s="35" t="e">
        <f>結果入力表!#REF!</f>
        <v>#REF!</v>
      </c>
      <c r="AX121" s="35" t="e">
        <f>結果入力表!#REF!</f>
        <v>#REF!</v>
      </c>
      <c r="AY121" s="35" t="e">
        <f>結果入力表!#REF!</f>
        <v>#REF!</v>
      </c>
      <c r="AZ121" s="35" t="e">
        <f>結果入力表!#REF!</f>
        <v>#REF!</v>
      </c>
      <c r="BA121" s="35" t="e">
        <f>結果入力表!#REF!</f>
        <v>#REF!</v>
      </c>
      <c r="BB121" s="35" t="e">
        <f>結果入力表!#REF!</f>
        <v>#REF!</v>
      </c>
      <c r="BC121" s="35" t="e">
        <f>結果入力表!#REF!</f>
        <v>#REF!</v>
      </c>
      <c r="BD121" s="35" t="e">
        <f>結果入力表!#REF!</f>
        <v>#REF!</v>
      </c>
      <c r="BE121" s="35" t="e">
        <f>結果入力表!#REF!</f>
        <v>#REF!</v>
      </c>
      <c r="BF121" s="35" t="e">
        <f>結果入力表!#REF!</f>
        <v>#REF!</v>
      </c>
      <c r="BG121" s="35" t="e">
        <f>結果入力表!#REF!</f>
        <v>#REF!</v>
      </c>
      <c r="BH121" s="35" t="e">
        <f>結果入力表!#REF!</f>
        <v>#REF!</v>
      </c>
      <c r="BI121" s="37" t="e">
        <f>結果入力表!#REF!</f>
        <v>#REF!</v>
      </c>
      <c r="BJ121" s="35" t="e">
        <f>結果入力表!#REF!</f>
        <v>#REF!</v>
      </c>
      <c r="BK121" s="40" t="e">
        <f>結果入力表!#REF!</f>
        <v>#REF!</v>
      </c>
      <c r="BL121" s="60" t="e">
        <f>結果入力表!#REF!</f>
        <v>#REF!</v>
      </c>
      <c r="BM121" s="41" t="e">
        <f>結果入力表!#REF!</f>
        <v>#REF!</v>
      </c>
      <c r="BN121" s="41" t="e">
        <f>結果入力表!#REF!</f>
        <v>#REF!</v>
      </c>
      <c r="BO121" s="41" t="e">
        <f>結果入力表!#REF!</f>
        <v>#REF!</v>
      </c>
      <c r="BP121" s="42" t="e">
        <f>結果入力表!#REF!</f>
        <v>#REF!</v>
      </c>
      <c r="BQ121" s="40"/>
      <c r="BR121" s="80"/>
      <c r="BT121" s="5" t="e">
        <f t="shared" si="3"/>
        <v>#REF!</v>
      </c>
      <c r="BU121" s="5" t="e">
        <f t="shared" si="2"/>
        <v>#REF!</v>
      </c>
      <c r="BV121" s="5" t="e">
        <f t="shared" si="2"/>
        <v>#REF!</v>
      </c>
      <c r="BW121" s="5" t="e">
        <f t="shared" si="2"/>
        <v>#REF!</v>
      </c>
    </row>
    <row r="122" spans="1:75" ht="17.350000000000001" customHeight="1">
      <c r="A122" s="109" t="e">
        <f>結果入力表!#REF!</f>
        <v>#REF!</v>
      </c>
      <c r="B122" s="33" t="e">
        <f>結果入力表!#REF!</f>
        <v>#REF!</v>
      </c>
      <c r="C122" s="59" t="e">
        <f>結果入力表!#REF!</f>
        <v>#REF!</v>
      </c>
      <c r="D122" s="58" t="e">
        <f>結果入力表!#REF!</f>
        <v>#REF!</v>
      </c>
      <c r="E122" s="35" t="e">
        <f>結果入力表!#REF!</f>
        <v>#REF!</v>
      </c>
      <c r="F122" s="35" t="e">
        <f>結果入力表!#REF!</f>
        <v>#REF!</v>
      </c>
      <c r="G122" s="35" t="e">
        <f>結果入力表!#REF!</f>
        <v>#REF!</v>
      </c>
      <c r="H122" s="35" t="e">
        <f>結果入力表!#REF!</f>
        <v>#REF!</v>
      </c>
      <c r="I122" s="35" t="e">
        <f>結果入力表!#REF!</f>
        <v>#REF!</v>
      </c>
      <c r="J122" s="35" t="e">
        <f>結果入力表!#REF!</f>
        <v>#REF!</v>
      </c>
      <c r="K122" s="35" t="e">
        <f>結果入力表!#REF!</f>
        <v>#REF!</v>
      </c>
      <c r="L122" s="35" t="e">
        <f>結果入力表!#REF!</f>
        <v>#REF!</v>
      </c>
      <c r="M122" s="34" t="e">
        <f>結果入力表!#REF!</f>
        <v>#REF!</v>
      </c>
      <c r="N122" s="35" t="e">
        <f>結果入力表!#REF!</f>
        <v>#REF!</v>
      </c>
      <c r="O122" s="35" t="e">
        <f>結果入力表!#REF!</f>
        <v>#REF!</v>
      </c>
      <c r="P122" s="35" t="e">
        <f>結果入力表!#REF!</f>
        <v>#REF!</v>
      </c>
      <c r="Q122" s="35" t="e">
        <f>結果入力表!#REF!</f>
        <v>#REF!</v>
      </c>
      <c r="R122" s="35" t="e">
        <f>結果入力表!#REF!</f>
        <v>#REF!</v>
      </c>
      <c r="S122" s="35" t="e">
        <f>結果入力表!#REF!</f>
        <v>#REF!</v>
      </c>
      <c r="T122" s="35" t="e">
        <f>結果入力表!#REF!</f>
        <v>#REF!</v>
      </c>
      <c r="U122" s="35" t="e">
        <f>結果入力表!#REF!</f>
        <v>#REF!</v>
      </c>
      <c r="V122" s="34" t="e">
        <f>結果入力表!#REF!</f>
        <v>#REF!</v>
      </c>
      <c r="W122" s="35" t="e">
        <f>結果入力表!#REF!</f>
        <v>#REF!</v>
      </c>
      <c r="X122" s="35" t="e">
        <f>結果入力表!#REF!</f>
        <v>#REF!</v>
      </c>
      <c r="Y122" s="36" t="e">
        <f>結果入力表!#REF!</f>
        <v>#REF!</v>
      </c>
      <c r="Z122" s="36" t="e">
        <f>結果入力表!#REF!</f>
        <v>#REF!</v>
      </c>
      <c r="AA122" s="34" t="e">
        <f>結果入力表!#REF!</f>
        <v>#REF!</v>
      </c>
      <c r="AB122" s="35" t="e">
        <f>結果入力表!#REF!</f>
        <v>#REF!</v>
      </c>
      <c r="AC122" s="35" t="e">
        <f>結果入力表!#REF!</f>
        <v>#REF!</v>
      </c>
      <c r="AD122" s="35" t="e">
        <f>結果入力表!#REF!</f>
        <v>#REF!</v>
      </c>
      <c r="AE122" s="35" t="e">
        <f>結果入力表!#REF!</f>
        <v>#REF!</v>
      </c>
      <c r="AF122" s="35" t="e">
        <f>結果入力表!#REF!</f>
        <v>#REF!</v>
      </c>
      <c r="AG122" s="35" t="e">
        <f>結果入力表!#REF!</f>
        <v>#REF!</v>
      </c>
      <c r="AH122" s="35" t="e">
        <f>結果入力表!#REF!</f>
        <v>#REF!</v>
      </c>
      <c r="AI122" s="35" t="e">
        <f>結果入力表!#REF!</f>
        <v>#REF!</v>
      </c>
      <c r="AJ122" s="35" t="e">
        <f>結果入力表!#REF!</f>
        <v>#REF!</v>
      </c>
      <c r="AK122" s="36" t="e">
        <f>結果入力表!#REF!</f>
        <v>#REF!</v>
      </c>
      <c r="AL122" s="34" t="e">
        <f>結果入力表!#REF!</f>
        <v>#REF!</v>
      </c>
      <c r="AM122" s="35" t="e">
        <f>結果入力表!#REF!</f>
        <v>#REF!</v>
      </c>
      <c r="AN122" s="35" t="e">
        <f>結果入力表!#REF!</f>
        <v>#REF!</v>
      </c>
      <c r="AO122" s="35" t="e">
        <f>結果入力表!#REF!</f>
        <v>#REF!</v>
      </c>
      <c r="AP122" s="35" t="e">
        <f>結果入力表!#REF!</f>
        <v>#REF!</v>
      </c>
      <c r="AQ122" s="35" t="e">
        <f>結果入力表!#REF!</f>
        <v>#REF!</v>
      </c>
      <c r="AR122" s="35" t="e">
        <f>結果入力表!#REF!</f>
        <v>#REF!</v>
      </c>
      <c r="AS122" s="37" t="e">
        <f>結果入力表!#REF!</f>
        <v>#REF!</v>
      </c>
      <c r="AT122" s="34" t="e">
        <f>結果入力表!#REF!</f>
        <v>#REF!</v>
      </c>
      <c r="AU122" s="35" t="e">
        <f>結果入力表!#REF!</f>
        <v>#REF!</v>
      </c>
      <c r="AV122" s="35" t="e">
        <f>結果入力表!#REF!</f>
        <v>#REF!</v>
      </c>
      <c r="AW122" s="35" t="e">
        <f>結果入力表!#REF!</f>
        <v>#REF!</v>
      </c>
      <c r="AX122" s="35" t="e">
        <f>結果入力表!#REF!</f>
        <v>#REF!</v>
      </c>
      <c r="AY122" s="35" t="e">
        <f>結果入力表!#REF!</f>
        <v>#REF!</v>
      </c>
      <c r="AZ122" s="35" t="e">
        <f>結果入力表!#REF!</f>
        <v>#REF!</v>
      </c>
      <c r="BA122" s="35" t="e">
        <f>結果入力表!#REF!</f>
        <v>#REF!</v>
      </c>
      <c r="BB122" s="35" t="e">
        <f>結果入力表!#REF!</f>
        <v>#REF!</v>
      </c>
      <c r="BC122" s="35" t="e">
        <f>結果入力表!#REF!</f>
        <v>#REF!</v>
      </c>
      <c r="BD122" s="35" t="e">
        <f>結果入力表!#REF!</f>
        <v>#REF!</v>
      </c>
      <c r="BE122" s="35" t="e">
        <f>結果入力表!#REF!</f>
        <v>#REF!</v>
      </c>
      <c r="BF122" s="35" t="e">
        <f>結果入力表!#REF!</f>
        <v>#REF!</v>
      </c>
      <c r="BG122" s="35" t="e">
        <f>結果入力表!#REF!</f>
        <v>#REF!</v>
      </c>
      <c r="BH122" s="35" t="e">
        <f>結果入力表!#REF!</f>
        <v>#REF!</v>
      </c>
      <c r="BI122" s="37" t="e">
        <f>結果入力表!#REF!</f>
        <v>#REF!</v>
      </c>
      <c r="BJ122" s="35" t="e">
        <f>結果入力表!#REF!</f>
        <v>#REF!</v>
      </c>
      <c r="BK122" s="40" t="e">
        <f>結果入力表!#REF!</f>
        <v>#REF!</v>
      </c>
      <c r="BL122" s="60" t="e">
        <f>結果入力表!#REF!</f>
        <v>#REF!</v>
      </c>
      <c r="BM122" s="41" t="e">
        <f>結果入力表!#REF!</f>
        <v>#REF!</v>
      </c>
      <c r="BN122" s="41" t="e">
        <f>結果入力表!#REF!</f>
        <v>#REF!</v>
      </c>
      <c r="BO122" s="41" t="e">
        <f>結果入力表!#REF!</f>
        <v>#REF!</v>
      </c>
      <c r="BP122" s="42" t="e">
        <f>結果入力表!#REF!</f>
        <v>#REF!</v>
      </c>
      <c r="BQ122" s="40"/>
      <c r="BR122" s="80"/>
      <c r="BT122" s="5" t="e">
        <f t="shared" si="3"/>
        <v>#REF!</v>
      </c>
      <c r="BU122" s="5" t="e">
        <f t="shared" si="2"/>
        <v>#REF!</v>
      </c>
      <c r="BV122" s="5" t="e">
        <f t="shared" si="2"/>
        <v>#REF!</v>
      </c>
      <c r="BW122" s="5" t="e">
        <f t="shared" si="2"/>
        <v>#REF!</v>
      </c>
    </row>
    <row r="123" spans="1:75" ht="17.350000000000001" customHeight="1">
      <c r="A123" s="109" t="e">
        <f>結果入力表!#REF!</f>
        <v>#REF!</v>
      </c>
      <c r="B123" s="33" t="e">
        <f>結果入力表!#REF!</f>
        <v>#REF!</v>
      </c>
      <c r="C123" s="59" t="e">
        <f>結果入力表!#REF!</f>
        <v>#REF!</v>
      </c>
      <c r="D123" s="58" t="e">
        <f>結果入力表!#REF!</f>
        <v>#REF!</v>
      </c>
      <c r="E123" s="35" t="e">
        <f>結果入力表!#REF!</f>
        <v>#REF!</v>
      </c>
      <c r="F123" s="35" t="e">
        <f>結果入力表!#REF!</f>
        <v>#REF!</v>
      </c>
      <c r="G123" s="35" t="e">
        <f>結果入力表!#REF!</f>
        <v>#REF!</v>
      </c>
      <c r="H123" s="35" t="e">
        <f>結果入力表!#REF!</f>
        <v>#REF!</v>
      </c>
      <c r="I123" s="35" t="e">
        <f>結果入力表!#REF!</f>
        <v>#REF!</v>
      </c>
      <c r="J123" s="35" t="e">
        <f>結果入力表!#REF!</f>
        <v>#REF!</v>
      </c>
      <c r="K123" s="35" t="e">
        <f>結果入力表!#REF!</f>
        <v>#REF!</v>
      </c>
      <c r="L123" s="35" t="e">
        <f>結果入力表!#REF!</f>
        <v>#REF!</v>
      </c>
      <c r="M123" s="34" t="e">
        <f>結果入力表!#REF!</f>
        <v>#REF!</v>
      </c>
      <c r="N123" s="35" t="e">
        <f>結果入力表!#REF!</f>
        <v>#REF!</v>
      </c>
      <c r="O123" s="35" t="e">
        <f>結果入力表!#REF!</f>
        <v>#REF!</v>
      </c>
      <c r="P123" s="35" t="e">
        <f>結果入力表!#REF!</f>
        <v>#REF!</v>
      </c>
      <c r="Q123" s="35" t="e">
        <f>結果入力表!#REF!</f>
        <v>#REF!</v>
      </c>
      <c r="R123" s="35" t="e">
        <f>結果入力表!#REF!</f>
        <v>#REF!</v>
      </c>
      <c r="S123" s="35" t="e">
        <f>結果入力表!#REF!</f>
        <v>#REF!</v>
      </c>
      <c r="T123" s="35" t="e">
        <f>結果入力表!#REF!</f>
        <v>#REF!</v>
      </c>
      <c r="U123" s="35" t="e">
        <f>結果入力表!#REF!</f>
        <v>#REF!</v>
      </c>
      <c r="V123" s="34" t="e">
        <f>結果入力表!#REF!</f>
        <v>#REF!</v>
      </c>
      <c r="W123" s="35" t="e">
        <f>結果入力表!#REF!</f>
        <v>#REF!</v>
      </c>
      <c r="X123" s="35" t="e">
        <f>結果入力表!#REF!</f>
        <v>#REF!</v>
      </c>
      <c r="Y123" s="36" t="e">
        <f>結果入力表!#REF!</f>
        <v>#REF!</v>
      </c>
      <c r="Z123" s="36" t="e">
        <f>結果入力表!#REF!</f>
        <v>#REF!</v>
      </c>
      <c r="AA123" s="34" t="e">
        <f>結果入力表!#REF!</f>
        <v>#REF!</v>
      </c>
      <c r="AB123" s="35" t="e">
        <f>結果入力表!#REF!</f>
        <v>#REF!</v>
      </c>
      <c r="AC123" s="35" t="e">
        <f>結果入力表!#REF!</f>
        <v>#REF!</v>
      </c>
      <c r="AD123" s="35" t="e">
        <f>結果入力表!#REF!</f>
        <v>#REF!</v>
      </c>
      <c r="AE123" s="35" t="e">
        <f>結果入力表!#REF!</f>
        <v>#REF!</v>
      </c>
      <c r="AF123" s="35" t="e">
        <f>結果入力表!#REF!</f>
        <v>#REF!</v>
      </c>
      <c r="AG123" s="35" t="e">
        <f>結果入力表!#REF!</f>
        <v>#REF!</v>
      </c>
      <c r="AH123" s="35" t="e">
        <f>結果入力表!#REF!</f>
        <v>#REF!</v>
      </c>
      <c r="AI123" s="35" t="e">
        <f>結果入力表!#REF!</f>
        <v>#REF!</v>
      </c>
      <c r="AJ123" s="35" t="e">
        <f>結果入力表!#REF!</f>
        <v>#REF!</v>
      </c>
      <c r="AK123" s="36" t="e">
        <f>結果入力表!#REF!</f>
        <v>#REF!</v>
      </c>
      <c r="AL123" s="34" t="e">
        <f>結果入力表!#REF!</f>
        <v>#REF!</v>
      </c>
      <c r="AM123" s="35" t="e">
        <f>結果入力表!#REF!</f>
        <v>#REF!</v>
      </c>
      <c r="AN123" s="35" t="e">
        <f>結果入力表!#REF!</f>
        <v>#REF!</v>
      </c>
      <c r="AO123" s="35" t="e">
        <f>結果入力表!#REF!</f>
        <v>#REF!</v>
      </c>
      <c r="AP123" s="35" t="e">
        <f>結果入力表!#REF!</f>
        <v>#REF!</v>
      </c>
      <c r="AQ123" s="35" t="e">
        <f>結果入力表!#REF!</f>
        <v>#REF!</v>
      </c>
      <c r="AR123" s="35" t="e">
        <f>結果入力表!#REF!</f>
        <v>#REF!</v>
      </c>
      <c r="AS123" s="37" t="e">
        <f>結果入力表!#REF!</f>
        <v>#REF!</v>
      </c>
      <c r="AT123" s="34" t="e">
        <f>結果入力表!#REF!</f>
        <v>#REF!</v>
      </c>
      <c r="AU123" s="35" t="e">
        <f>結果入力表!#REF!</f>
        <v>#REF!</v>
      </c>
      <c r="AV123" s="35" t="e">
        <f>結果入力表!#REF!</f>
        <v>#REF!</v>
      </c>
      <c r="AW123" s="35" t="e">
        <f>結果入力表!#REF!</f>
        <v>#REF!</v>
      </c>
      <c r="AX123" s="35" t="e">
        <f>結果入力表!#REF!</f>
        <v>#REF!</v>
      </c>
      <c r="AY123" s="35" t="e">
        <f>結果入力表!#REF!</f>
        <v>#REF!</v>
      </c>
      <c r="AZ123" s="35" t="e">
        <f>結果入力表!#REF!</f>
        <v>#REF!</v>
      </c>
      <c r="BA123" s="35" t="e">
        <f>結果入力表!#REF!</f>
        <v>#REF!</v>
      </c>
      <c r="BB123" s="35" t="e">
        <f>結果入力表!#REF!</f>
        <v>#REF!</v>
      </c>
      <c r="BC123" s="35" t="e">
        <f>結果入力表!#REF!</f>
        <v>#REF!</v>
      </c>
      <c r="BD123" s="35" t="e">
        <f>結果入力表!#REF!</f>
        <v>#REF!</v>
      </c>
      <c r="BE123" s="35" t="e">
        <f>結果入力表!#REF!</f>
        <v>#REF!</v>
      </c>
      <c r="BF123" s="35" t="e">
        <f>結果入力表!#REF!</f>
        <v>#REF!</v>
      </c>
      <c r="BG123" s="35" t="e">
        <f>結果入力表!#REF!</f>
        <v>#REF!</v>
      </c>
      <c r="BH123" s="35" t="e">
        <f>結果入力表!#REF!</f>
        <v>#REF!</v>
      </c>
      <c r="BI123" s="37" t="e">
        <f>結果入力表!#REF!</f>
        <v>#REF!</v>
      </c>
      <c r="BJ123" s="35" t="e">
        <f>結果入力表!#REF!</f>
        <v>#REF!</v>
      </c>
      <c r="BK123" s="40" t="e">
        <f>結果入力表!#REF!</f>
        <v>#REF!</v>
      </c>
      <c r="BL123" s="60" t="e">
        <f>結果入力表!#REF!</f>
        <v>#REF!</v>
      </c>
      <c r="BM123" s="41" t="e">
        <f>結果入力表!#REF!</f>
        <v>#REF!</v>
      </c>
      <c r="BN123" s="41" t="e">
        <f>結果入力表!#REF!</f>
        <v>#REF!</v>
      </c>
      <c r="BO123" s="41" t="e">
        <f>結果入力表!#REF!</f>
        <v>#REF!</v>
      </c>
      <c r="BP123" s="42" t="e">
        <f>結果入力表!#REF!</f>
        <v>#REF!</v>
      </c>
      <c r="BQ123" s="40"/>
      <c r="BR123" s="80"/>
      <c r="BT123" s="5" t="e">
        <f t="shared" si="3"/>
        <v>#REF!</v>
      </c>
      <c r="BU123" s="5" t="e">
        <f t="shared" si="2"/>
        <v>#REF!</v>
      </c>
      <c r="BV123" s="5" t="e">
        <f t="shared" si="2"/>
        <v>#REF!</v>
      </c>
      <c r="BW123" s="5" t="e">
        <f t="shared" si="2"/>
        <v>#REF!</v>
      </c>
    </row>
    <row r="124" spans="1:75" ht="17.350000000000001" customHeight="1">
      <c r="A124" s="109" t="e">
        <f>結果入力表!#REF!</f>
        <v>#REF!</v>
      </c>
      <c r="B124" s="33" t="e">
        <f>結果入力表!#REF!</f>
        <v>#REF!</v>
      </c>
      <c r="C124" s="59" t="e">
        <f>結果入力表!#REF!</f>
        <v>#REF!</v>
      </c>
      <c r="D124" s="58" t="e">
        <f>結果入力表!#REF!</f>
        <v>#REF!</v>
      </c>
      <c r="E124" s="35" t="e">
        <f>結果入力表!#REF!</f>
        <v>#REF!</v>
      </c>
      <c r="F124" s="35" t="e">
        <f>結果入力表!#REF!</f>
        <v>#REF!</v>
      </c>
      <c r="G124" s="35" t="e">
        <f>結果入力表!#REF!</f>
        <v>#REF!</v>
      </c>
      <c r="H124" s="35" t="e">
        <f>結果入力表!#REF!</f>
        <v>#REF!</v>
      </c>
      <c r="I124" s="35" t="e">
        <f>結果入力表!#REF!</f>
        <v>#REF!</v>
      </c>
      <c r="J124" s="35" t="e">
        <f>結果入力表!#REF!</f>
        <v>#REF!</v>
      </c>
      <c r="K124" s="35" t="e">
        <f>結果入力表!#REF!</f>
        <v>#REF!</v>
      </c>
      <c r="L124" s="35" t="e">
        <f>結果入力表!#REF!</f>
        <v>#REF!</v>
      </c>
      <c r="M124" s="34" t="e">
        <f>結果入力表!#REF!</f>
        <v>#REF!</v>
      </c>
      <c r="N124" s="35" t="e">
        <f>結果入力表!#REF!</f>
        <v>#REF!</v>
      </c>
      <c r="O124" s="35" t="e">
        <f>結果入力表!#REF!</f>
        <v>#REF!</v>
      </c>
      <c r="P124" s="35" t="e">
        <f>結果入力表!#REF!</f>
        <v>#REF!</v>
      </c>
      <c r="Q124" s="35" t="e">
        <f>結果入力表!#REF!</f>
        <v>#REF!</v>
      </c>
      <c r="R124" s="35" t="e">
        <f>結果入力表!#REF!</f>
        <v>#REF!</v>
      </c>
      <c r="S124" s="35" t="e">
        <f>結果入力表!#REF!</f>
        <v>#REF!</v>
      </c>
      <c r="T124" s="35" t="e">
        <f>結果入力表!#REF!</f>
        <v>#REF!</v>
      </c>
      <c r="U124" s="35" t="e">
        <f>結果入力表!#REF!</f>
        <v>#REF!</v>
      </c>
      <c r="V124" s="34" t="e">
        <f>結果入力表!#REF!</f>
        <v>#REF!</v>
      </c>
      <c r="W124" s="35" t="e">
        <f>結果入力表!#REF!</f>
        <v>#REF!</v>
      </c>
      <c r="X124" s="35" t="e">
        <f>結果入力表!#REF!</f>
        <v>#REF!</v>
      </c>
      <c r="Y124" s="36" t="e">
        <f>結果入力表!#REF!</f>
        <v>#REF!</v>
      </c>
      <c r="Z124" s="36" t="e">
        <f>結果入力表!#REF!</f>
        <v>#REF!</v>
      </c>
      <c r="AA124" s="34" t="e">
        <f>結果入力表!#REF!</f>
        <v>#REF!</v>
      </c>
      <c r="AB124" s="35" t="e">
        <f>結果入力表!#REF!</f>
        <v>#REF!</v>
      </c>
      <c r="AC124" s="35" t="e">
        <f>結果入力表!#REF!</f>
        <v>#REF!</v>
      </c>
      <c r="AD124" s="35" t="e">
        <f>結果入力表!#REF!</f>
        <v>#REF!</v>
      </c>
      <c r="AE124" s="35" t="e">
        <f>結果入力表!#REF!</f>
        <v>#REF!</v>
      </c>
      <c r="AF124" s="35" t="e">
        <f>結果入力表!#REF!</f>
        <v>#REF!</v>
      </c>
      <c r="AG124" s="35" t="e">
        <f>結果入力表!#REF!</f>
        <v>#REF!</v>
      </c>
      <c r="AH124" s="35" t="e">
        <f>結果入力表!#REF!</f>
        <v>#REF!</v>
      </c>
      <c r="AI124" s="35" t="e">
        <f>結果入力表!#REF!</f>
        <v>#REF!</v>
      </c>
      <c r="AJ124" s="35" t="e">
        <f>結果入力表!#REF!</f>
        <v>#REF!</v>
      </c>
      <c r="AK124" s="36" t="e">
        <f>結果入力表!#REF!</f>
        <v>#REF!</v>
      </c>
      <c r="AL124" s="34" t="e">
        <f>結果入力表!#REF!</f>
        <v>#REF!</v>
      </c>
      <c r="AM124" s="35" t="e">
        <f>結果入力表!#REF!</f>
        <v>#REF!</v>
      </c>
      <c r="AN124" s="35" t="e">
        <f>結果入力表!#REF!</f>
        <v>#REF!</v>
      </c>
      <c r="AO124" s="35" t="e">
        <f>結果入力表!#REF!</f>
        <v>#REF!</v>
      </c>
      <c r="AP124" s="35" t="e">
        <f>結果入力表!#REF!</f>
        <v>#REF!</v>
      </c>
      <c r="AQ124" s="35" t="e">
        <f>結果入力表!#REF!</f>
        <v>#REF!</v>
      </c>
      <c r="AR124" s="35" t="e">
        <f>結果入力表!#REF!</f>
        <v>#REF!</v>
      </c>
      <c r="AS124" s="37" t="e">
        <f>結果入力表!#REF!</f>
        <v>#REF!</v>
      </c>
      <c r="AT124" s="34" t="e">
        <f>結果入力表!#REF!</f>
        <v>#REF!</v>
      </c>
      <c r="AU124" s="35" t="e">
        <f>結果入力表!#REF!</f>
        <v>#REF!</v>
      </c>
      <c r="AV124" s="35" t="e">
        <f>結果入力表!#REF!</f>
        <v>#REF!</v>
      </c>
      <c r="AW124" s="35" t="e">
        <f>結果入力表!#REF!</f>
        <v>#REF!</v>
      </c>
      <c r="AX124" s="35" t="e">
        <f>結果入力表!#REF!</f>
        <v>#REF!</v>
      </c>
      <c r="AY124" s="35" t="e">
        <f>結果入力表!#REF!</f>
        <v>#REF!</v>
      </c>
      <c r="AZ124" s="35" t="e">
        <f>結果入力表!#REF!</f>
        <v>#REF!</v>
      </c>
      <c r="BA124" s="35" t="e">
        <f>結果入力表!#REF!</f>
        <v>#REF!</v>
      </c>
      <c r="BB124" s="35" t="e">
        <f>結果入力表!#REF!</f>
        <v>#REF!</v>
      </c>
      <c r="BC124" s="35" t="e">
        <f>結果入力表!#REF!</f>
        <v>#REF!</v>
      </c>
      <c r="BD124" s="35" t="e">
        <f>結果入力表!#REF!</f>
        <v>#REF!</v>
      </c>
      <c r="BE124" s="35" t="e">
        <f>結果入力表!#REF!</f>
        <v>#REF!</v>
      </c>
      <c r="BF124" s="35" t="e">
        <f>結果入力表!#REF!</f>
        <v>#REF!</v>
      </c>
      <c r="BG124" s="35" t="e">
        <f>結果入力表!#REF!</f>
        <v>#REF!</v>
      </c>
      <c r="BH124" s="35" t="e">
        <f>結果入力表!#REF!</f>
        <v>#REF!</v>
      </c>
      <c r="BI124" s="37" t="e">
        <f>結果入力表!#REF!</f>
        <v>#REF!</v>
      </c>
      <c r="BJ124" s="35" t="e">
        <f>結果入力表!#REF!</f>
        <v>#REF!</v>
      </c>
      <c r="BK124" s="40" t="e">
        <f>結果入力表!#REF!</f>
        <v>#REF!</v>
      </c>
      <c r="BL124" s="60" t="e">
        <f>結果入力表!#REF!</f>
        <v>#REF!</v>
      </c>
      <c r="BM124" s="41" t="e">
        <f>結果入力表!#REF!</f>
        <v>#REF!</v>
      </c>
      <c r="BN124" s="41" t="e">
        <f>結果入力表!#REF!</f>
        <v>#REF!</v>
      </c>
      <c r="BO124" s="41" t="e">
        <f>結果入力表!#REF!</f>
        <v>#REF!</v>
      </c>
      <c r="BP124" s="42" t="e">
        <f>結果入力表!#REF!</f>
        <v>#REF!</v>
      </c>
      <c r="BQ124" s="40"/>
      <c r="BR124" s="80"/>
      <c r="BT124" s="5" t="e">
        <f t="shared" si="3"/>
        <v>#REF!</v>
      </c>
      <c r="BU124" s="5" t="e">
        <f t="shared" si="2"/>
        <v>#REF!</v>
      </c>
      <c r="BV124" s="5" t="e">
        <f t="shared" si="2"/>
        <v>#REF!</v>
      </c>
      <c r="BW124" s="5" t="e">
        <f t="shared" si="2"/>
        <v>#REF!</v>
      </c>
    </row>
    <row r="125" spans="1:75" ht="17.350000000000001" customHeight="1">
      <c r="A125" s="109" t="e">
        <f>結果入力表!#REF!</f>
        <v>#REF!</v>
      </c>
      <c r="B125" s="33" t="e">
        <f>結果入力表!#REF!</f>
        <v>#REF!</v>
      </c>
      <c r="C125" s="59" t="e">
        <f>結果入力表!#REF!</f>
        <v>#REF!</v>
      </c>
      <c r="D125" s="58" t="e">
        <f>結果入力表!#REF!</f>
        <v>#REF!</v>
      </c>
      <c r="E125" s="35" t="e">
        <f>結果入力表!#REF!</f>
        <v>#REF!</v>
      </c>
      <c r="F125" s="35" t="e">
        <f>結果入力表!#REF!</f>
        <v>#REF!</v>
      </c>
      <c r="G125" s="35" t="e">
        <f>結果入力表!#REF!</f>
        <v>#REF!</v>
      </c>
      <c r="H125" s="35" t="e">
        <f>結果入力表!#REF!</f>
        <v>#REF!</v>
      </c>
      <c r="I125" s="35" t="e">
        <f>結果入力表!#REF!</f>
        <v>#REF!</v>
      </c>
      <c r="J125" s="35" t="e">
        <f>結果入力表!#REF!</f>
        <v>#REF!</v>
      </c>
      <c r="K125" s="35" t="e">
        <f>結果入力表!#REF!</f>
        <v>#REF!</v>
      </c>
      <c r="L125" s="35" t="e">
        <f>結果入力表!#REF!</f>
        <v>#REF!</v>
      </c>
      <c r="M125" s="34" t="e">
        <f>結果入力表!#REF!</f>
        <v>#REF!</v>
      </c>
      <c r="N125" s="35" t="e">
        <f>結果入力表!#REF!</f>
        <v>#REF!</v>
      </c>
      <c r="O125" s="35" t="e">
        <f>結果入力表!#REF!</f>
        <v>#REF!</v>
      </c>
      <c r="P125" s="35" t="e">
        <f>結果入力表!#REF!</f>
        <v>#REF!</v>
      </c>
      <c r="Q125" s="35" t="e">
        <f>結果入力表!#REF!</f>
        <v>#REF!</v>
      </c>
      <c r="R125" s="35" t="e">
        <f>結果入力表!#REF!</f>
        <v>#REF!</v>
      </c>
      <c r="S125" s="35" t="e">
        <f>結果入力表!#REF!</f>
        <v>#REF!</v>
      </c>
      <c r="T125" s="35" t="e">
        <f>結果入力表!#REF!</f>
        <v>#REF!</v>
      </c>
      <c r="U125" s="35" t="e">
        <f>結果入力表!#REF!</f>
        <v>#REF!</v>
      </c>
      <c r="V125" s="34" t="e">
        <f>結果入力表!#REF!</f>
        <v>#REF!</v>
      </c>
      <c r="W125" s="35" t="e">
        <f>結果入力表!#REF!</f>
        <v>#REF!</v>
      </c>
      <c r="X125" s="35" t="e">
        <f>結果入力表!#REF!</f>
        <v>#REF!</v>
      </c>
      <c r="Y125" s="36" t="e">
        <f>結果入力表!#REF!</f>
        <v>#REF!</v>
      </c>
      <c r="Z125" s="36" t="e">
        <f>結果入力表!#REF!</f>
        <v>#REF!</v>
      </c>
      <c r="AA125" s="34" t="e">
        <f>結果入力表!#REF!</f>
        <v>#REF!</v>
      </c>
      <c r="AB125" s="35" t="e">
        <f>結果入力表!#REF!</f>
        <v>#REF!</v>
      </c>
      <c r="AC125" s="35" t="e">
        <f>結果入力表!#REF!</f>
        <v>#REF!</v>
      </c>
      <c r="AD125" s="35" t="e">
        <f>結果入力表!#REF!</f>
        <v>#REF!</v>
      </c>
      <c r="AE125" s="35" t="e">
        <f>結果入力表!#REF!</f>
        <v>#REF!</v>
      </c>
      <c r="AF125" s="35" t="e">
        <f>結果入力表!#REF!</f>
        <v>#REF!</v>
      </c>
      <c r="AG125" s="35" t="e">
        <f>結果入力表!#REF!</f>
        <v>#REF!</v>
      </c>
      <c r="AH125" s="35" t="e">
        <f>結果入力表!#REF!</f>
        <v>#REF!</v>
      </c>
      <c r="AI125" s="35" t="e">
        <f>結果入力表!#REF!</f>
        <v>#REF!</v>
      </c>
      <c r="AJ125" s="35" t="e">
        <f>結果入力表!#REF!</f>
        <v>#REF!</v>
      </c>
      <c r="AK125" s="36" t="e">
        <f>結果入力表!#REF!</f>
        <v>#REF!</v>
      </c>
      <c r="AL125" s="34" t="e">
        <f>結果入力表!#REF!</f>
        <v>#REF!</v>
      </c>
      <c r="AM125" s="35" t="e">
        <f>結果入力表!#REF!</f>
        <v>#REF!</v>
      </c>
      <c r="AN125" s="35" t="e">
        <f>結果入力表!#REF!</f>
        <v>#REF!</v>
      </c>
      <c r="AO125" s="35" t="e">
        <f>結果入力表!#REF!</f>
        <v>#REF!</v>
      </c>
      <c r="AP125" s="35" t="e">
        <f>結果入力表!#REF!</f>
        <v>#REF!</v>
      </c>
      <c r="AQ125" s="35" t="e">
        <f>結果入力表!#REF!</f>
        <v>#REF!</v>
      </c>
      <c r="AR125" s="35" t="e">
        <f>結果入力表!#REF!</f>
        <v>#REF!</v>
      </c>
      <c r="AS125" s="37" t="e">
        <f>結果入力表!#REF!</f>
        <v>#REF!</v>
      </c>
      <c r="AT125" s="34" t="e">
        <f>結果入力表!#REF!</f>
        <v>#REF!</v>
      </c>
      <c r="AU125" s="35" t="e">
        <f>結果入力表!#REF!</f>
        <v>#REF!</v>
      </c>
      <c r="AV125" s="35" t="e">
        <f>結果入力表!#REF!</f>
        <v>#REF!</v>
      </c>
      <c r="AW125" s="35" t="e">
        <f>結果入力表!#REF!</f>
        <v>#REF!</v>
      </c>
      <c r="AX125" s="35" t="e">
        <f>結果入力表!#REF!</f>
        <v>#REF!</v>
      </c>
      <c r="AY125" s="35" t="e">
        <f>結果入力表!#REF!</f>
        <v>#REF!</v>
      </c>
      <c r="AZ125" s="35" t="e">
        <f>結果入力表!#REF!</f>
        <v>#REF!</v>
      </c>
      <c r="BA125" s="35" t="e">
        <f>結果入力表!#REF!</f>
        <v>#REF!</v>
      </c>
      <c r="BB125" s="35" t="e">
        <f>結果入力表!#REF!</f>
        <v>#REF!</v>
      </c>
      <c r="BC125" s="35" t="e">
        <f>結果入力表!#REF!</f>
        <v>#REF!</v>
      </c>
      <c r="BD125" s="35" t="e">
        <f>結果入力表!#REF!</f>
        <v>#REF!</v>
      </c>
      <c r="BE125" s="35" t="e">
        <f>結果入力表!#REF!</f>
        <v>#REF!</v>
      </c>
      <c r="BF125" s="35" t="e">
        <f>結果入力表!#REF!</f>
        <v>#REF!</v>
      </c>
      <c r="BG125" s="35" t="e">
        <f>結果入力表!#REF!</f>
        <v>#REF!</v>
      </c>
      <c r="BH125" s="35" t="e">
        <f>結果入力表!#REF!</f>
        <v>#REF!</v>
      </c>
      <c r="BI125" s="37" t="e">
        <f>結果入力表!#REF!</f>
        <v>#REF!</v>
      </c>
      <c r="BJ125" s="35" t="e">
        <f>結果入力表!#REF!</f>
        <v>#REF!</v>
      </c>
      <c r="BK125" s="40" t="e">
        <f>結果入力表!#REF!</f>
        <v>#REF!</v>
      </c>
      <c r="BL125" s="60" t="e">
        <f>結果入力表!#REF!</f>
        <v>#REF!</v>
      </c>
      <c r="BM125" s="41" t="e">
        <f>結果入力表!#REF!</f>
        <v>#REF!</v>
      </c>
      <c r="BN125" s="41" t="e">
        <f>結果入力表!#REF!</f>
        <v>#REF!</v>
      </c>
      <c r="BO125" s="41" t="e">
        <f>結果入力表!#REF!</f>
        <v>#REF!</v>
      </c>
      <c r="BP125" s="42" t="e">
        <f>結果入力表!#REF!</f>
        <v>#REF!</v>
      </c>
      <c r="BQ125" s="40"/>
      <c r="BR125" s="80"/>
      <c r="BT125" s="5" t="e">
        <f t="shared" si="3"/>
        <v>#REF!</v>
      </c>
      <c r="BU125" s="5" t="e">
        <f t="shared" si="2"/>
        <v>#REF!</v>
      </c>
      <c r="BV125" s="5" t="e">
        <f t="shared" si="2"/>
        <v>#REF!</v>
      </c>
      <c r="BW125" s="5" t="e">
        <f t="shared" si="2"/>
        <v>#REF!</v>
      </c>
    </row>
    <row r="126" spans="1:75" ht="17.350000000000001" customHeight="1">
      <c r="A126" s="109" t="e">
        <f>結果入力表!#REF!</f>
        <v>#REF!</v>
      </c>
      <c r="B126" s="33" t="e">
        <f>結果入力表!#REF!</f>
        <v>#REF!</v>
      </c>
      <c r="C126" s="59" t="e">
        <f>結果入力表!#REF!</f>
        <v>#REF!</v>
      </c>
      <c r="D126" s="58" t="e">
        <f>結果入力表!#REF!</f>
        <v>#REF!</v>
      </c>
      <c r="E126" s="35" t="e">
        <f>結果入力表!#REF!</f>
        <v>#REF!</v>
      </c>
      <c r="F126" s="35" t="e">
        <f>結果入力表!#REF!</f>
        <v>#REF!</v>
      </c>
      <c r="G126" s="35" t="e">
        <f>結果入力表!#REF!</f>
        <v>#REF!</v>
      </c>
      <c r="H126" s="35" t="e">
        <f>結果入力表!#REF!</f>
        <v>#REF!</v>
      </c>
      <c r="I126" s="35" t="e">
        <f>結果入力表!#REF!</f>
        <v>#REF!</v>
      </c>
      <c r="J126" s="35" t="e">
        <f>結果入力表!#REF!</f>
        <v>#REF!</v>
      </c>
      <c r="K126" s="35" t="e">
        <f>結果入力表!#REF!</f>
        <v>#REF!</v>
      </c>
      <c r="L126" s="35" t="e">
        <f>結果入力表!#REF!</f>
        <v>#REF!</v>
      </c>
      <c r="M126" s="34" t="e">
        <f>結果入力表!#REF!</f>
        <v>#REF!</v>
      </c>
      <c r="N126" s="35" t="e">
        <f>結果入力表!#REF!</f>
        <v>#REF!</v>
      </c>
      <c r="O126" s="35" t="e">
        <f>結果入力表!#REF!</f>
        <v>#REF!</v>
      </c>
      <c r="P126" s="35" t="e">
        <f>結果入力表!#REF!</f>
        <v>#REF!</v>
      </c>
      <c r="Q126" s="35" t="e">
        <f>結果入力表!#REF!</f>
        <v>#REF!</v>
      </c>
      <c r="R126" s="35" t="e">
        <f>結果入力表!#REF!</f>
        <v>#REF!</v>
      </c>
      <c r="S126" s="35" t="e">
        <f>結果入力表!#REF!</f>
        <v>#REF!</v>
      </c>
      <c r="T126" s="35" t="e">
        <f>結果入力表!#REF!</f>
        <v>#REF!</v>
      </c>
      <c r="U126" s="35" t="e">
        <f>結果入力表!#REF!</f>
        <v>#REF!</v>
      </c>
      <c r="V126" s="34" t="e">
        <f>結果入力表!#REF!</f>
        <v>#REF!</v>
      </c>
      <c r="W126" s="35" t="e">
        <f>結果入力表!#REF!</f>
        <v>#REF!</v>
      </c>
      <c r="X126" s="35" t="e">
        <f>結果入力表!#REF!</f>
        <v>#REF!</v>
      </c>
      <c r="Y126" s="36" t="e">
        <f>結果入力表!#REF!</f>
        <v>#REF!</v>
      </c>
      <c r="Z126" s="36" t="e">
        <f>結果入力表!#REF!</f>
        <v>#REF!</v>
      </c>
      <c r="AA126" s="34" t="e">
        <f>結果入力表!#REF!</f>
        <v>#REF!</v>
      </c>
      <c r="AB126" s="35" t="e">
        <f>結果入力表!#REF!</f>
        <v>#REF!</v>
      </c>
      <c r="AC126" s="35" t="e">
        <f>結果入力表!#REF!</f>
        <v>#REF!</v>
      </c>
      <c r="AD126" s="35" t="e">
        <f>結果入力表!#REF!</f>
        <v>#REF!</v>
      </c>
      <c r="AE126" s="35" t="e">
        <f>結果入力表!#REF!</f>
        <v>#REF!</v>
      </c>
      <c r="AF126" s="35" t="e">
        <f>結果入力表!#REF!</f>
        <v>#REF!</v>
      </c>
      <c r="AG126" s="35" t="e">
        <f>結果入力表!#REF!</f>
        <v>#REF!</v>
      </c>
      <c r="AH126" s="35" t="e">
        <f>結果入力表!#REF!</f>
        <v>#REF!</v>
      </c>
      <c r="AI126" s="35" t="e">
        <f>結果入力表!#REF!</f>
        <v>#REF!</v>
      </c>
      <c r="AJ126" s="35" t="e">
        <f>結果入力表!#REF!</f>
        <v>#REF!</v>
      </c>
      <c r="AK126" s="36" t="e">
        <f>結果入力表!#REF!</f>
        <v>#REF!</v>
      </c>
      <c r="AL126" s="34" t="e">
        <f>結果入力表!#REF!</f>
        <v>#REF!</v>
      </c>
      <c r="AM126" s="35" t="e">
        <f>結果入力表!#REF!</f>
        <v>#REF!</v>
      </c>
      <c r="AN126" s="35" t="e">
        <f>結果入力表!#REF!</f>
        <v>#REF!</v>
      </c>
      <c r="AO126" s="35" t="e">
        <f>結果入力表!#REF!</f>
        <v>#REF!</v>
      </c>
      <c r="AP126" s="35" t="e">
        <f>結果入力表!#REF!</f>
        <v>#REF!</v>
      </c>
      <c r="AQ126" s="35" t="e">
        <f>結果入力表!#REF!</f>
        <v>#REF!</v>
      </c>
      <c r="AR126" s="35" t="e">
        <f>結果入力表!#REF!</f>
        <v>#REF!</v>
      </c>
      <c r="AS126" s="37" t="e">
        <f>結果入力表!#REF!</f>
        <v>#REF!</v>
      </c>
      <c r="AT126" s="34" t="e">
        <f>結果入力表!#REF!</f>
        <v>#REF!</v>
      </c>
      <c r="AU126" s="35" t="e">
        <f>結果入力表!#REF!</f>
        <v>#REF!</v>
      </c>
      <c r="AV126" s="35" t="e">
        <f>結果入力表!#REF!</f>
        <v>#REF!</v>
      </c>
      <c r="AW126" s="35" t="e">
        <f>結果入力表!#REF!</f>
        <v>#REF!</v>
      </c>
      <c r="AX126" s="35" t="e">
        <f>結果入力表!#REF!</f>
        <v>#REF!</v>
      </c>
      <c r="AY126" s="35" t="e">
        <f>結果入力表!#REF!</f>
        <v>#REF!</v>
      </c>
      <c r="AZ126" s="35" t="e">
        <f>結果入力表!#REF!</f>
        <v>#REF!</v>
      </c>
      <c r="BA126" s="35" t="e">
        <f>結果入力表!#REF!</f>
        <v>#REF!</v>
      </c>
      <c r="BB126" s="35" t="e">
        <f>結果入力表!#REF!</f>
        <v>#REF!</v>
      </c>
      <c r="BC126" s="35" t="e">
        <f>結果入力表!#REF!</f>
        <v>#REF!</v>
      </c>
      <c r="BD126" s="35" t="e">
        <f>結果入力表!#REF!</f>
        <v>#REF!</v>
      </c>
      <c r="BE126" s="35" t="e">
        <f>結果入力表!#REF!</f>
        <v>#REF!</v>
      </c>
      <c r="BF126" s="35" t="e">
        <f>結果入力表!#REF!</f>
        <v>#REF!</v>
      </c>
      <c r="BG126" s="35" t="e">
        <f>結果入力表!#REF!</f>
        <v>#REF!</v>
      </c>
      <c r="BH126" s="35" t="e">
        <f>結果入力表!#REF!</f>
        <v>#REF!</v>
      </c>
      <c r="BI126" s="37" t="e">
        <f>結果入力表!#REF!</f>
        <v>#REF!</v>
      </c>
      <c r="BJ126" s="35" t="e">
        <f>結果入力表!#REF!</f>
        <v>#REF!</v>
      </c>
      <c r="BK126" s="40" t="e">
        <f>結果入力表!#REF!</f>
        <v>#REF!</v>
      </c>
      <c r="BL126" s="60" t="e">
        <f>結果入力表!#REF!</f>
        <v>#REF!</v>
      </c>
      <c r="BM126" s="41" t="e">
        <f>結果入力表!#REF!</f>
        <v>#REF!</v>
      </c>
      <c r="BN126" s="41" t="e">
        <f>結果入力表!#REF!</f>
        <v>#REF!</v>
      </c>
      <c r="BO126" s="41" t="e">
        <f>結果入力表!#REF!</f>
        <v>#REF!</v>
      </c>
      <c r="BP126" s="42" t="e">
        <f>結果入力表!#REF!</f>
        <v>#REF!</v>
      </c>
      <c r="BQ126" s="40"/>
      <c r="BR126" s="80"/>
      <c r="BT126" s="5" t="e">
        <f t="shared" si="3"/>
        <v>#REF!</v>
      </c>
      <c r="BU126" s="5" t="e">
        <f t="shared" si="2"/>
        <v>#REF!</v>
      </c>
      <c r="BV126" s="5" t="e">
        <f t="shared" si="2"/>
        <v>#REF!</v>
      </c>
      <c r="BW126" s="5" t="e">
        <f t="shared" si="2"/>
        <v>#REF!</v>
      </c>
    </row>
    <row r="127" spans="1:75" ht="17.350000000000001" customHeight="1">
      <c r="A127" s="109" t="e">
        <f>結果入力表!#REF!</f>
        <v>#REF!</v>
      </c>
      <c r="B127" s="33" t="e">
        <f>結果入力表!#REF!</f>
        <v>#REF!</v>
      </c>
      <c r="C127" s="59" t="e">
        <f>結果入力表!#REF!</f>
        <v>#REF!</v>
      </c>
      <c r="D127" s="58" t="e">
        <f>結果入力表!#REF!</f>
        <v>#REF!</v>
      </c>
      <c r="E127" s="35" t="e">
        <f>結果入力表!#REF!</f>
        <v>#REF!</v>
      </c>
      <c r="F127" s="35" t="e">
        <f>結果入力表!#REF!</f>
        <v>#REF!</v>
      </c>
      <c r="G127" s="35" t="e">
        <f>結果入力表!#REF!</f>
        <v>#REF!</v>
      </c>
      <c r="H127" s="35" t="e">
        <f>結果入力表!#REF!</f>
        <v>#REF!</v>
      </c>
      <c r="I127" s="35" t="e">
        <f>結果入力表!#REF!</f>
        <v>#REF!</v>
      </c>
      <c r="J127" s="35" t="e">
        <f>結果入力表!#REF!</f>
        <v>#REF!</v>
      </c>
      <c r="K127" s="35" t="e">
        <f>結果入力表!#REF!</f>
        <v>#REF!</v>
      </c>
      <c r="L127" s="35" t="e">
        <f>結果入力表!#REF!</f>
        <v>#REF!</v>
      </c>
      <c r="M127" s="34" t="e">
        <f>結果入力表!#REF!</f>
        <v>#REF!</v>
      </c>
      <c r="N127" s="35" t="e">
        <f>結果入力表!#REF!</f>
        <v>#REF!</v>
      </c>
      <c r="O127" s="35" t="e">
        <f>結果入力表!#REF!</f>
        <v>#REF!</v>
      </c>
      <c r="P127" s="35" t="e">
        <f>結果入力表!#REF!</f>
        <v>#REF!</v>
      </c>
      <c r="Q127" s="35" t="e">
        <f>結果入力表!#REF!</f>
        <v>#REF!</v>
      </c>
      <c r="R127" s="35" t="e">
        <f>結果入力表!#REF!</f>
        <v>#REF!</v>
      </c>
      <c r="S127" s="35" t="e">
        <f>結果入力表!#REF!</f>
        <v>#REF!</v>
      </c>
      <c r="T127" s="35" t="e">
        <f>結果入力表!#REF!</f>
        <v>#REF!</v>
      </c>
      <c r="U127" s="35" t="e">
        <f>結果入力表!#REF!</f>
        <v>#REF!</v>
      </c>
      <c r="V127" s="34" t="e">
        <f>結果入力表!#REF!</f>
        <v>#REF!</v>
      </c>
      <c r="W127" s="35" t="e">
        <f>結果入力表!#REF!</f>
        <v>#REF!</v>
      </c>
      <c r="X127" s="35" t="e">
        <f>結果入力表!#REF!</f>
        <v>#REF!</v>
      </c>
      <c r="Y127" s="36" t="e">
        <f>結果入力表!#REF!</f>
        <v>#REF!</v>
      </c>
      <c r="Z127" s="36" t="e">
        <f>結果入力表!#REF!</f>
        <v>#REF!</v>
      </c>
      <c r="AA127" s="34" t="e">
        <f>結果入力表!#REF!</f>
        <v>#REF!</v>
      </c>
      <c r="AB127" s="35" t="e">
        <f>結果入力表!#REF!</f>
        <v>#REF!</v>
      </c>
      <c r="AC127" s="35" t="e">
        <f>結果入力表!#REF!</f>
        <v>#REF!</v>
      </c>
      <c r="AD127" s="35" t="e">
        <f>結果入力表!#REF!</f>
        <v>#REF!</v>
      </c>
      <c r="AE127" s="35" t="e">
        <f>結果入力表!#REF!</f>
        <v>#REF!</v>
      </c>
      <c r="AF127" s="35" t="e">
        <f>結果入力表!#REF!</f>
        <v>#REF!</v>
      </c>
      <c r="AG127" s="35" t="e">
        <f>結果入力表!#REF!</f>
        <v>#REF!</v>
      </c>
      <c r="AH127" s="35" t="e">
        <f>結果入力表!#REF!</f>
        <v>#REF!</v>
      </c>
      <c r="AI127" s="35" t="e">
        <f>結果入力表!#REF!</f>
        <v>#REF!</v>
      </c>
      <c r="AJ127" s="35" t="e">
        <f>結果入力表!#REF!</f>
        <v>#REF!</v>
      </c>
      <c r="AK127" s="36" t="e">
        <f>結果入力表!#REF!</f>
        <v>#REF!</v>
      </c>
      <c r="AL127" s="34" t="e">
        <f>結果入力表!#REF!</f>
        <v>#REF!</v>
      </c>
      <c r="AM127" s="35" t="e">
        <f>結果入力表!#REF!</f>
        <v>#REF!</v>
      </c>
      <c r="AN127" s="35" t="e">
        <f>結果入力表!#REF!</f>
        <v>#REF!</v>
      </c>
      <c r="AO127" s="35" t="e">
        <f>結果入力表!#REF!</f>
        <v>#REF!</v>
      </c>
      <c r="AP127" s="35" t="e">
        <f>結果入力表!#REF!</f>
        <v>#REF!</v>
      </c>
      <c r="AQ127" s="35" t="e">
        <f>結果入力表!#REF!</f>
        <v>#REF!</v>
      </c>
      <c r="AR127" s="35" t="e">
        <f>結果入力表!#REF!</f>
        <v>#REF!</v>
      </c>
      <c r="AS127" s="37" t="e">
        <f>結果入力表!#REF!</f>
        <v>#REF!</v>
      </c>
      <c r="AT127" s="34" t="e">
        <f>結果入力表!#REF!</f>
        <v>#REF!</v>
      </c>
      <c r="AU127" s="35" t="e">
        <f>結果入力表!#REF!</f>
        <v>#REF!</v>
      </c>
      <c r="AV127" s="35" t="e">
        <f>結果入力表!#REF!</f>
        <v>#REF!</v>
      </c>
      <c r="AW127" s="35" t="e">
        <f>結果入力表!#REF!</f>
        <v>#REF!</v>
      </c>
      <c r="AX127" s="35" t="e">
        <f>結果入力表!#REF!</f>
        <v>#REF!</v>
      </c>
      <c r="AY127" s="35" t="e">
        <f>結果入力表!#REF!</f>
        <v>#REF!</v>
      </c>
      <c r="AZ127" s="35" t="e">
        <f>結果入力表!#REF!</f>
        <v>#REF!</v>
      </c>
      <c r="BA127" s="35" t="e">
        <f>結果入力表!#REF!</f>
        <v>#REF!</v>
      </c>
      <c r="BB127" s="35" t="e">
        <f>結果入力表!#REF!</f>
        <v>#REF!</v>
      </c>
      <c r="BC127" s="35" t="e">
        <f>結果入力表!#REF!</f>
        <v>#REF!</v>
      </c>
      <c r="BD127" s="35" t="e">
        <f>結果入力表!#REF!</f>
        <v>#REF!</v>
      </c>
      <c r="BE127" s="35" t="e">
        <f>結果入力表!#REF!</f>
        <v>#REF!</v>
      </c>
      <c r="BF127" s="35" t="e">
        <f>結果入力表!#REF!</f>
        <v>#REF!</v>
      </c>
      <c r="BG127" s="35" t="e">
        <f>結果入力表!#REF!</f>
        <v>#REF!</v>
      </c>
      <c r="BH127" s="35" t="e">
        <f>結果入力表!#REF!</f>
        <v>#REF!</v>
      </c>
      <c r="BI127" s="37" t="e">
        <f>結果入力表!#REF!</f>
        <v>#REF!</v>
      </c>
      <c r="BJ127" s="35" t="e">
        <f>結果入力表!#REF!</f>
        <v>#REF!</v>
      </c>
      <c r="BK127" s="40" t="e">
        <f>結果入力表!#REF!</f>
        <v>#REF!</v>
      </c>
      <c r="BL127" s="60" t="e">
        <f>結果入力表!#REF!</f>
        <v>#REF!</v>
      </c>
      <c r="BM127" s="41" t="e">
        <f>結果入力表!#REF!</f>
        <v>#REF!</v>
      </c>
      <c r="BN127" s="41" t="e">
        <f>結果入力表!#REF!</f>
        <v>#REF!</v>
      </c>
      <c r="BO127" s="41" t="e">
        <f>結果入力表!#REF!</f>
        <v>#REF!</v>
      </c>
      <c r="BP127" s="42" t="e">
        <f>結果入力表!#REF!</f>
        <v>#REF!</v>
      </c>
      <c r="BQ127" s="40"/>
      <c r="BR127" s="80"/>
      <c r="BT127" s="5" t="e">
        <f t="shared" si="3"/>
        <v>#REF!</v>
      </c>
      <c r="BU127" s="5" t="e">
        <f t="shared" si="2"/>
        <v>#REF!</v>
      </c>
      <c r="BV127" s="5" t="e">
        <f t="shared" si="2"/>
        <v>#REF!</v>
      </c>
      <c r="BW127" s="5" t="e">
        <f t="shared" si="2"/>
        <v>#REF!</v>
      </c>
    </row>
    <row r="128" spans="1:75" ht="17.350000000000001" customHeight="1">
      <c r="A128" s="109" t="e">
        <f>結果入力表!#REF!</f>
        <v>#REF!</v>
      </c>
      <c r="B128" s="33" t="e">
        <f>結果入力表!#REF!</f>
        <v>#REF!</v>
      </c>
      <c r="C128" s="59" t="e">
        <f>結果入力表!#REF!</f>
        <v>#REF!</v>
      </c>
      <c r="D128" s="58" t="e">
        <f>結果入力表!#REF!</f>
        <v>#REF!</v>
      </c>
      <c r="E128" s="35" t="e">
        <f>結果入力表!#REF!</f>
        <v>#REF!</v>
      </c>
      <c r="F128" s="35" t="e">
        <f>結果入力表!#REF!</f>
        <v>#REF!</v>
      </c>
      <c r="G128" s="35" t="e">
        <f>結果入力表!#REF!</f>
        <v>#REF!</v>
      </c>
      <c r="H128" s="35" t="e">
        <f>結果入力表!#REF!</f>
        <v>#REF!</v>
      </c>
      <c r="I128" s="35" t="e">
        <f>結果入力表!#REF!</f>
        <v>#REF!</v>
      </c>
      <c r="J128" s="35" t="e">
        <f>結果入力表!#REF!</f>
        <v>#REF!</v>
      </c>
      <c r="K128" s="35" t="e">
        <f>結果入力表!#REF!</f>
        <v>#REF!</v>
      </c>
      <c r="L128" s="35" t="e">
        <f>結果入力表!#REF!</f>
        <v>#REF!</v>
      </c>
      <c r="M128" s="34" t="e">
        <f>結果入力表!#REF!</f>
        <v>#REF!</v>
      </c>
      <c r="N128" s="35" t="e">
        <f>結果入力表!#REF!</f>
        <v>#REF!</v>
      </c>
      <c r="O128" s="35" t="e">
        <f>結果入力表!#REF!</f>
        <v>#REF!</v>
      </c>
      <c r="P128" s="35" t="e">
        <f>結果入力表!#REF!</f>
        <v>#REF!</v>
      </c>
      <c r="Q128" s="35" t="e">
        <f>結果入力表!#REF!</f>
        <v>#REF!</v>
      </c>
      <c r="R128" s="35" t="e">
        <f>結果入力表!#REF!</f>
        <v>#REF!</v>
      </c>
      <c r="S128" s="35" t="e">
        <f>結果入力表!#REF!</f>
        <v>#REF!</v>
      </c>
      <c r="T128" s="35" t="e">
        <f>結果入力表!#REF!</f>
        <v>#REF!</v>
      </c>
      <c r="U128" s="35" t="e">
        <f>結果入力表!#REF!</f>
        <v>#REF!</v>
      </c>
      <c r="V128" s="34" t="e">
        <f>結果入力表!#REF!</f>
        <v>#REF!</v>
      </c>
      <c r="W128" s="35" t="e">
        <f>結果入力表!#REF!</f>
        <v>#REF!</v>
      </c>
      <c r="X128" s="35" t="e">
        <f>結果入力表!#REF!</f>
        <v>#REF!</v>
      </c>
      <c r="Y128" s="36" t="e">
        <f>結果入力表!#REF!</f>
        <v>#REF!</v>
      </c>
      <c r="Z128" s="36" t="e">
        <f>結果入力表!#REF!</f>
        <v>#REF!</v>
      </c>
      <c r="AA128" s="34" t="e">
        <f>結果入力表!#REF!</f>
        <v>#REF!</v>
      </c>
      <c r="AB128" s="35" t="e">
        <f>結果入力表!#REF!</f>
        <v>#REF!</v>
      </c>
      <c r="AC128" s="35" t="e">
        <f>結果入力表!#REF!</f>
        <v>#REF!</v>
      </c>
      <c r="AD128" s="35" t="e">
        <f>結果入力表!#REF!</f>
        <v>#REF!</v>
      </c>
      <c r="AE128" s="35" t="e">
        <f>結果入力表!#REF!</f>
        <v>#REF!</v>
      </c>
      <c r="AF128" s="35" t="e">
        <f>結果入力表!#REF!</f>
        <v>#REF!</v>
      </c>
      <c r="AG128" s="35" t="e">
        <f>結果入力表!#REF!</f>
        <v>#REF!</v>
      </c>
      <c r="AH128" s="35" t="e">
        <f>結果入力表!#REF!</f>
        <v>#REF!</v>
      </c>
      <c r="AI128" s="35" t="e">
        <f>結果入力表!#REF!</f>
        <v>#REF!</v>
      </c>
      <c r="AJ128" s="35" t="e">
        <f>結果入力表!#REF!</f>
        <v>#REF!</v>
      </c>
      <c r="AK128" s="36" t="e">
        <f>結果入力表!#REF!</f>
        <v>#REF!</v>
      </c>
      <c r="AL128" s="34" t="e">
        <f>結果入力表!#REF!</f>
        <v>#REF!</v>
      </c>
      <c r="AM128" s="35" t="e">
        <f>結果入力表!#REF!</f>
        <v>#REF!</v>
      </c>
      <c r="AN128" s="35" t="e">
        <f>結果入力表!#REF!</f>
        <v>#REF!</v>
      </c>
      <c r="AO128" s="35" t="e">
        <f>結果入力表!#REF!</f>
        <v>#REF!</v>
      </c>
      <c r="AP128" s="35" t="e">
        <f>結果入力表!#REF!</f>
        <v>#REF!</v>
      </c>
      <c r="AQ128" s="35" t="e">
        <f>結果入力表!#REF!</f>
        <v>#REF!</v>
      </c>
      <c r="AR128" s="35" t="e">
        <f>結果入力表!#REF!</f>
        <v>#REF!</v>
      </c>
      <c r="AS128" s="37" t="e">
        <f>結果入力表!#REF!</f>
        <v>#REF!</v>
      </c>
      <c r="AT128" s="34" t="e">
        <f>結果入力表!#REF!</f>
        <v>#REF!</v>
      </c>
      <c r="AU128" s="35" t="e">
        <f>結果入力表!#REF!</f>
        <v>#REF!</v>
      </c>
      <c r="AV128" s="35" t="e">
        <f>結果入力表!#REF!</f>
        <v>#REF!</v>
      </c>
      <c r="AW128" s="35" t="e">
        <f>結果入力表!#REF!</f>
        <v>#REF!</v>
      </c>
      <c r="AX128" s="35" t="e">
        <f>結果入力表!#REF!</f>
        <v>#REF!</v>
      </c>
      <c r="AY128" s="35" t="e">
        <f>結果入力表!#REF!</f>
        <v>#REF!</v>
      </c>
      <c r="AZ128" s="35" t="e">
        <f>結果入力表!#REF!</f>
        <v>#REF!</v>
      </c>
      <c r="BA128" s="35" t="e">
        <f>結果入力表!#REF!</f>
        <v>#REF!</v>
      </c>
      <c r="BB128" s="35" t="e">
        <f>結果入力表!#REF!</f>
        <v>#REF!</v>
      </c>
      <c r="BC128" s="35" t="e">
        <f>結果入力表!#REF!</f>
        <v>#REF!</v>
      </c>
      <c r="BD128" s="35" t="e">
        <f>結果入力表!#REF!</f>
        <v>#REF!</v>
      </c>
      <c r="BE128" s="35" t="e">
        <f>結果入力表!#REF!</f>
        <v>#REF!</v>
      </c>
      <c r="BF128" s="35" t="e">
        <f>結果入力表!#REF!</f>
        <v>#REF!</v>
      </c>
      <c r="BG128" s="35" t="e">
        <f>結果入力表!#REF!</f>
        <v>#REF!</v>
      </c>
      <c r="BH128" s="35" t="e">
        <f>結果入力表!#REF!</f>
        <v>#REF!</v>
      </c>
      <c r="BI128" s="37" t="e">
        <f>結果入力表!#REF!</f>
        <v>#REF!</v>
      </c>
      <c r="BJ128" s="35" t="e">
        <f>結果入力表!#REF!</f>
        <v>#REF!</v>
      </c>
      <c r="BK128" s="40" t="e">
        <f>結果入力表!#REF!</f>
        <v>#REF!</v>
      </c>
      <c r="BL128" s="60" t="e">
        <f>結果入力表!#REF!</f>
        <v>#REF!</v>
      </c>
      <c r="BM128" s="41" t="e">
        <f>結果入力表!#REF!</f>
        <v>#REF!</v>
      </c>
      <c r="BN128" s="41" t="e">
        <f>結果入力表!#REF!</f>
        <v>#REF!</v>
      </c>
      <c r="BO128" s="41" t="e">
        <f>結果入力表!#REF!</f>
        <v>#REF!</v>
      </c>
      <c r="BP128" s="42" t="e">
        <f>結果入力表!#REF!</f>
        <v>#REF!</v>
      </c>
      <c r="BQ128" s="40"/>
      <c r="BR128" s="80"/>
      <c r="BT128" s="5" t="e">
        <f t="shared" si="3"/>
        <v>#REF!</v>
      </c>
      <c r="BU128" s="5" t="e">
        <f t="shared" si="2"/>
        <v>#REF!</v>
      </c>
      <c r="BV128" s="5" t="e">
        <f t="shared" si="2"/>
        <v>#REF!</v>
      </c>
      <c r="BW128" s="5" t="e">
        <f t="shared" si="2"/>
        <v>#REF!</v>
      </c>
    </row>
    <row r="129" spans="1:75" ht="17.350000000000001" customHeight="1">
      <c r="A129" s="109" t="e">
        <f>結果入力表!#REF!</f>
        <v>#REF!</v>
      </c>
      <c r="B129" s="33" t="e">
        <f>結果入力表!#REF!</f>
        <v>#REF!</v>
      </c>
      <c r="C129" s="59" t="e">
        <f>結果入力表!#REF!</f>
        <v>#REF!</v>
      </c>
      <c r="D129" s="58" t="e">
        <f>結果入力表!#REF!</f>
        <v>#REF!</v>
      </c>
      <c r="E129" s="35" t="e">
        <f>結果入力表!#REF!</f>
        <v>#REF!</v>
      </c>
      <c r="F129" s="35" t="e">
        <f>結果入力表!#REF!</f>
        <v>#REF!</v>
      </c>
      <c r="G129" s="35" t="e">
        <f>結果入力表!#REF!</f>
        <v>#REF!</v>
      </c>
      <c r="H129" s="35" t="e">
        <f>結果入力表!#REF!</f>
        <v>#REF!</v>
      </c>
      <c r="I129" s="35" t="e">
        <f>結果入力表!#REF!</f>
        <v>#REF!</v>
      </c>
      <c r="J129" s="35" t="e">
        <f>結果入力表!#REF!</f>
        <v>#REF!</v>
      </c>
      <c r="K129" s="35" t="e">
        <f>結果入力表!#REF!</f>
        <v>#REF!</v>
      </c>
      <c r="L129" s="35" t="e">
        <f>結果入力表!#REF!</f>
        <v>#REF!</v>
      </c>
      <c r="M129" s="34" t="e">
        <f>結果入力表!#REF!</f>
        <v>#REF!</v>
      </c>
      <c r="N129" s="35" t="e">
        <f>結果入力表!#REF!</f>
        <v>#REF!</v>
      </c>
      <c r="O129" s="35" t="e">
        <f>結果入力表!#REF!</f>
        <v>#REF!</v>
      </c>
      <c r="P129" s="35" t="e">
        <f>結果入力表!#REF!</f>
        <v>#REF!</v>
      </c>
      <c r="Q129" s="35" t="e">
        <f>結果入力表!#REF!</f>
        <v>#REF!</v>
      </c>
      <c r="R129" s="35" t="e">
        <f>結果入力表!#REF!</f>
        <v>#REF!</v>
      </c>
      <c r="S129" s="35" t="e">
        <f>結果入力表!#REF!</f>
        <v>#REF!</v>
      </c>
      <c r="T129" s="35" t="e">
        <f>結果入力表!#REF!</f>
        <v>#REF!</v>
      </c>
      <c r="U129" s="35" t="e">
        <f>結果入力表!#REF!</f>
        <v>#REF!</v>
      </c>
      <c r="V129" s="34" t="e">
        <f>結果入力表!#REF!</f>
        <v>#REF!</v>
      </c>
      <c r="W129" s="35" t="e">
        <f>結果入力表!#REF!</f>
        <v>#REF!</v>
      </c>
      <c r="X129" s="35" t="e">
        <f>結果入力表!#REF!</f>
        <v>#REF!</v>
      </c>
      <c r="Y129" s="36" t="e">
        <f>結果入力表!#REF!</f>
        <v>#REF!</v>
      </c>
      <c r="Z129" s="36" t="e">
        <f>結果入力表!#REF!</f>
        <v>#REF!</v>
      </c>
      <c r="AA129" s="34" t="e">
        <f>結果入力表!#REF!</f>
        <v>#REF!</v>
      </c>
      <c r="AB129" s="35" t="e">
        <f>結果入力表!#REF!</f>
        <v>#REF!</v>
      </c>
      <c r="AC129" s="35" t="e">
        <f>結果入力表!#REF!</f>
        <v>#REF!</v>
      </c>
      <c r="AD129" s="35" t="e">
        <f>結果入力表!#REF!</f>
        <v>#REF!</v>
      </c>
      <c r="AE129" s="35" t="e">
        <f>結果入力表!#REF!</f>
        <v>#REF!</v>
      </c>
      <c r="AF129" s="35" t="e">
        <f>結果入力表!#REF!</f>
        <v>#REF!</v>
      </c>
      <c r="AG129" s="35" t="e">
        <f>結果入力表!#REF!</f>
        <v>#REF!</v>
      </c>
      <c r="AH129" s="35" t="e">
        <f>結果入力表!#REF!</f>
        <v>#REF!</v>
      </c>
      <c r="AI129" s="35" t="e">
        <f>結果入力表!#REF!</f>
        <v>#REF!</v>
      </c>
      <c r="AJ129" s="35" t="e">
        <f>結果入力表!#REF!</f>
        <v>#REF!</v>
      </c>
      <c r="AK129" s="36" t="e">
        <f>結果入力表!#REF!</f>
        <v>#REF!</v>
      </c>
      <c r="AL129" s="34" t="e">
        <f>結果入力表!#REF!</f>
        <v>#REF!</v>
      </c>
      <c r="AM129" s="35" t="e">
        <f>結果入力表!#REF!</f>
        <v>#REF!</v>
      </c>
      <c r="AN129" s="35" t="e">
        <f>結果入力表!#REF!</f>
        <v>#REF!</v>
      </c>
      <c r="AO129" s="35" t="e">
        <f>結果入力表!#REF!</f>
        <v>#REF!</v>
      </c>
      <c r="AP129" s="35" t="e">
        <f>結果入力表!#REF!</f>
        <v>#REF!</v>
      </c>
      <c r="AQ129" s="35" t="e">
        <f>結果入力表!#REF!</f>
        <v>#REF!</v>
      </c>
      <c r="AR129" s="35" t="e">
        <f>結果入力表!#REF!</f>
        <v>#REF!</v>
      </c>
      <c r="AS129" s="37" t="e">
        <f>結果入力表!#REF!</f>
        <v>#REF!</v>
      </c>
      <c r="AT129" s="34" t="e">
        <f>結果入力表!#REF!</f>
        <v>#REF!</v>
      </c>
      <c r="AU129" s="35" t="e">
        <f>結果入力表!#REF!</f>
        <v>#REF!</v>
      </c>
      <c r="AV129" s="35" t="e">
        <f>結果入力表!#REF!</f>
        <v>#REF!</v>
      </c>
      <c r="AW129" s="35" t="e">
        <f>結果入力表!#REF!</f>
        <v>#REF!</v>
      </c>
      <c r="AX129" s="35" t="e">
        <f>結果入力表!#REF!</f>
        <v>#REF!</v>
      </c>
      <c r="AY129" s="35" t="e">
        <f>結果入力表!#REF!</f>
        <v>#REF!</v>
      </c>
      <c r="AZ129" s="35" t="e">
        <f>結果入力表!#REF!</f>
        <v>#REF!</v>
      </c>
      <c r="BA129" s="35" t="e">
        <f>結果入力表!#REF!</f>
        <v>#REF!</v>
      </c>
      <c r="BB129" s="35" t="e">
        <f>結果入力表!#REF!</f>
        <v>#REF!</v>
      </c>
      <c r="BC129" s="35" t="e">
        <f>結果入力表!#REF!</f>
        <v>#REF!</v>
      </c>
      <c r="BD129" s="35" t="e">
        <f>結果入力表!#REF!</f>
        <v>#REF!</v>
      </c>
      <c r="BE129" s="35" t="e">
        <f>結果入力表!#REF!</f>
        <v>#REF!</v>
      </c>
      <c r="BF129" s="35" t="e">
        <f>結果入力表!#REF!</f>
        <v>#REF!</v>
      </c>
      <c r="BG129" s="35" t="e">
        <f>結果入力表!#REF!</f>
        <v>#REF!</v>
      </c>
      <c r="BH129" s="35" t="e">
        <f>結果入力表!#REF!</f>
        <v>#REF!</v>
      </c>
      <c r="BI129" s="37" t="e">
        <f>結果入力表!#REF!</f>
        <v>#REF!</v>
      </c>
      <c r="BJ129" s="35" t="e">
        <f>結果入力表!#REF!</f>
        <v>#REF!</v>
      </c>
      <c r="BK129" s="40" t="e">
        <f>結果入力表!#REF!</f>
        <v>#REF!</v>
      </c>
      <c r="BL129" s="60" t="e">
        <f>結果入力表!#REF!</f>
        <v>#REF!</v>
      </c>
      <c r="BM129" s="41" t="e">
        <f>結果入力表!#REF!</f>
        <v>#REF!</v>
      </c>
      <c r="BN129" s="41" t="e">
        <f>結果入力表!#REF!</f>
        <v>#REF!</v>
      </c>
      <c r="BO129" s="41" t="e">
        <f>結果入力表!#REF!</f>
        <v>#REF!</v>
      </c>
      <c r="BP129" s="42" t="e">
        <f>結果入力表!#REF!</f>
        <v>#REF!</v>
      </c>
      <c r="BQ129" s="40"/>
      <c r="BR129" s="80"/>
      <c r="BT129" s="5" t="e">
        <f t="shared" si="3"/>
        <v>#REF!</v>
      </c>
      <c r="BU129" s="5" t="e">
        <f t="shared" si="2"/>
        <v>#REF!</v>
      </c>
      <c r="BV129" s="5" t="e">
        <f t="shared" si="2"/>
        <v>#REF!</v>
      </c>
      <c r="BW129" s="5" t="e">
        <f t="shared" si="2"/>
        <v>#REF!</v>
      </c>
    </row>
    <row r="130" spans="1:75" ht="17.350000000000001" customHeight="1">
      <c r="A130" s="109" t="e">
        <f>結果入力表!#REF!</f>
        <v>#REF!</v>
      </c>
      <c r="B130" s="33" t="e">
        <f>結果入力表!#REF!</f>
        <v>#REF!</v>
      </c>
      <c r="C130" s="59" t="e">
        <f>結果入力表!#REF!</f>
        <v>#REF!</v>
      </c>
      <c r="D130" s="58" t="e">
        <f>結果入力表!#REF!</f>
        <v>#REF!</v>
      </c>
      <c r="E130" s="35" t="e">
        <f>結果入力表!#REF!</f>
        <v>#REF!</v>
      </c>
      <c r="F130" s="35" t="e">
        <f>結果入力表!#REF!</f>
        <v>#REF!</v>
      </c>
      <c r="G130" s="35" t="e">
        <f>結果入力表!#REF!</f>
        <v>#REF!</v>
      </c>
      <c r="H130" s="35" t="e">
        <f>結果入力表!#REF!</f>
        <v>#REF!</v>
      </c>
      <c r="I130" s="35" t="e">
        <f>結果入力表!#REF!</f>
        <v>#REF!</v>
      </c>
      <c r="J130" s="35" t="e">
        <f>結果入力表!#REF!</f>
        <v>#REF!</v>
      </c>
      <c r="K130" s="35" t="e">
        <f>結果入力表!#REF!</f>
        <v>#REF!</v>
      </c>
      <c r="L130" s="35" t="e">
        <f>結果入力表!#REF!</f>
        <v>#REF!</v>
      </c>
      <c r="M130" s="34" t="e">
        <f>結果入力表!#REF!</f>
        <v>#REF!</v>
      </c>
      <c r="N130" s="35" t="e">
        <f>結果入力表!#REF!</f>
        <v>#REF!</v>
      </c>
      <c r="O130" s="35" t="e">
        <f>結果入力表!#REF!</f>
        <v>#REF!</v>
      </c>
      <c r="P130" s="35" t="e">
        <f>結果入力表!#REF!</f>
        <v>#REF!</v>
      </c>
      <c r="Q130" s="35" t="e">
        <f>結果入力表!#REF!</f>
        <v>#REF!</v>
      </c>
      <c r="R130" s="35" t="e">
        <f>結果入力表!#REF!</f>
        <v>#REF!</v>
      </c>
      <c r="S130" s="35" t="e">
        <f>結果入力表!#REF!</f>
        <v>#REF!</v>
      </c>
      <c r="T130" s="35" t="e">
        <f>結果入力表!#REF!</f>
        <v>#REF!</v>
      </c>
      <c r="U130" s="35" t="e">
        <f>結果入力表!#REF!</f>
        <v>#REF!</v>
      </c>
      <c r="V130" s="34" t="e">
        <f>結果入力表!#REF!</f>
        <v>#REF!</v>
      </c>
      <c r="W130" s="35" t="e">
        <f>結果入力表!#REF!</f>
        <v>#REF!</v>
      </c>
      <c r="X130" s="35" t="e">
        <f>結果入力表!#REF!</f>
        <v>#REF!</v>
      </c>
      <c r="Y130" s="36" t="e">
        <f>結果入力表!#REF!</f>
        <v>#REF!</v>
      </c>
      <c r="Z130" s="36" t="e">
        <f>結果入力表!#REF!</f>
        <v>#REF!</v>
      </c>
      <c r="AA130" s="34" t="e">
        <f>結果入力表!#REF!</f>
        <v>#REF!</v>
      </c>
      <c r="AB130" s="35" t="e">
        <f>結果入力表!#REF!</f>
        <v>#REF!</v>
      </c>
      <c r="AC130" s="35" t="e">
        <f>結果入力表!#REF!</f>
        <v>#REF!</v>
      </c>
      <c r="AD130" s="35" t="e">
        <f>結果入力表!#REF!</f>
        <v>#REF!</v>
      </c>
      <c r="AE130" s="35" t="e">
        <f>結果入力表!#REF!</f>
        <v>#REF!</v>
      </c>
      <c r="AF130" s="35" t="e">
        <f>結果入力表!#REF!</f>
        <v>#REF!</v>
      </c>
      <c r="AG130" s="35" t="e">
        <f>結果入力表!#REF!</f>
        <v>#REF!</v>
      </c>
      <c r="AH130" s="35" t="e">
        <f>結果入力表!#REF!</f>
        <v>#REF!</v>
      </c>
      <c r="AI130" s="35" t="e">
        <f>結果入力表!#REF!</f>
        <v>#REF!</v>
      </c>
      <c r="AJ130" s="35" t="e">
        <f>結果入力表!#REF!</f>
        <v>#REF!</v>
      </c>
      <c r="AK130" s="36" t="e">
        <f>結果入力表!#REF!</f>
        <v>#REF!</v>
      </c>
      <c r="AL130" s="34" t="e">
        <f>結果入力表!#REF!</f>
        <v>#REF!</v>
      </c>
      <c r="AM130" s="35" t="e">
        <f>結果入力表!#REF!</f>
        <v>#REF!</v>
      </c>
      <c r="AN130" s="35" t="e">
        <f>結果入力表!#REF!</f>
        <v>#REF!</v>
      </c>
      <c r="AO130" s="35" t="e">
        <f>結果入力表!#REF!</f>
        <v>#REF!</v>
      </c>
      <c r="AP130" s="35" t="e">
        <f>結果入力表!#REF!</f>
        <v>#REF!</v>
      </c>
      <c r="AQ130" s="35" t="e">
        <f>結果入力表!#REF!</f>
        <v>#REF!</v>
      </c>
      <c r="AR130" s="35" t="e">
        <f>結果入力表!#REF!</f>
        <v>#REF!</v>
      </c>
      <c r="AS130" s="37" t="e">
        <f>結果入力表!#REF!</f>
        <v>#REF!</v>
      </c>
      <c r="AT130" s="34" t="e">
        <f>結果入力表!#REF!</f>
        <v>#REF!</v>
      </c>
      <c r="AU130" s="35" t="e">
        <f>結果入力表!#REF!</f>
        <v>#REF!</v>
      </c>
      <c r="AV130" s="35" t="e">
        <f>結果入力表!#REF!</f>
        <v>#REF!</v>
      </c>
      <c r="AW130" s="35" t="e">
        <f>結果入力表!#REF!</f>
        <v>#REF!</v>
      </c>
      <c r="AX130" s="35" t="e">
        <f>結果入力表!#REF!</f>
        <v>#REF!</v>
      </c>
      <c r="AY130" s="35" t="e">
        <f>結果入力表!#REF!</f>
        <v>#REF!</v>
      </c>
      <c r="AZ130" s="35" t="e">
        <f>結果入力表!#REF!</f>
        <v>#REF!</v>
      </c>
      <c r="BA130" s="35" t="e">
        <f>結果入力表!#REF!</f>
        <v>#REF!</v>
      </c>
      <c r="BB130" s="35" t="e">
        <f>結果入力表!#REF!</f>
        <v>#REF!</v>
      </c>
      <c r="BC130" s="35" t="e">
        <f>結果入力表!#REF!</f>
        <v>#REF!</v>
      </c>
      <c r="BD130" s="35" t="e">
        <f>結果入力表!#REF!</f>
        <v>#REF!</v>
      </c>
      <c r="BE130" s="35" t="e">
        <f>結果入力表!#REF!</f>
        <v>#REF!</v>
      </c>
      <c r="BF130" s="35" t="e">
        <f>結果入力表!#REF!</f>
        <v>#REF!</v>
      </c>
      <c r="BG130" s="35" t="e">
        <f>結果入力表!#REF!</f>
        <v>#REF!</v>
      </c>
      <c r="BH130" s="35" t="e">
        <f>結果入力表!#REF!</f>
        <v>#REF!</v>
      </c>
      <c r="BI130" s="37" t="e">
        <f>結果入力表!#REF!</f>
        <v>#REF!</v>
      </c>
      <c r="BJ130" s="35" t="e">
        <f>結果入力表!#REF!</f>
        <v>#REF!</v>
      </c>
      <c r="BK130" s="40" t="e">
        <f>結果入力表!#REF!</f>
        <v>#REF!</v>
      </c>
      <c r="BL130" s="60" t="e">
        <f>結果入力表!#REF!</f>
        <v>#REF!</v>
      </c>
      <c r="BM130" s="41" t="e">
        <f>結果入力表!#REF!</f>
        <v>#REF!</v>
      </c>
      <c r="BN130" s="41" t="e">
        <f>結果入力表!#REF!</f>
        <v>#REF!</v>
      </c>
      <c r="BO130" s="41" t="e">
        <f>結果入力表!#REF!</f>
        <v>#REF!</v>
      </c>
      <c r="BP130" s="42" t="e">
        <f>結果入力表!#REF!</f>
        <v>#REF!</v>
      </c>
      <c r="BQ130" s="40"/>
      <c r="BR130" s="80"/>
      <c r="BT130" s="5" t="e">
        <f t="shared" si="3"/>
        <v>#REF!</v>
      </c>
      <c r="BU130" s="5" t="e">
        <f t="shared" ref="BU130:BW193" si="4">LEN(BM130&amp;"")</f>
        <v>#REF!</v>
      </c>
      <c r="BV130" s="5" t="e">
        <f t="shared" si="4"/>
        <v>#REF!</v>
      </c>
      <c r="BW130" s="5" t="e">
        <f t="shared" si="4"/>
        <v>#REF!</v>
      </c>
    </row>
    <row r="131" spans="1:75" ht="17.350000000000001" customHeight="1">
      <c r="A131" s="109" t="e">
        <f>結果入力表!#REF!</f>
        <v>#REF!</v>
      </c>
      <c r="B131" s="33" t="e">
        <f>結果入力表!#REF!</f>
        <v>#REF!</v>
      </c>
      <c r="C131" s="59" t="e">
        <f>結果入力表!#REF!</f>
        <v>#REF!</v>
      </c>
      <c r="D131" s="58" t="e">
        <f>結果入力表!#REF!</f>
        <v>#REF!</v>
      </c>
      <c r="E131" s="35" t="e">
        <f>結果入力表!#REF!</f>
        <v>#REF!</v>
      </c>
      <c r="F131" s="35" t="e">
        <f>結果入力表!#REF!</f>
        <v>#REF!</v>
      </c>
      <c r="G131" s="35" t="e">
        <f>結果入力表!#REF!</f>
        <v>#REF!</v>
      </c>
      <c r="H131" s="35" t="e">
        <f>結果入力表!#REF!</f>
        <v>#REF!</v>
      </c>
      <c r="I131" s="35" t="e">
        <f>結果入力表!#REF!</f>
        <v>#REF!</v>
      </c>
      <c r="J131" s="35" t="e">
        <f>結果入力表!#REF!</f>
        <v>#REF!</v>
      </c>
      <c r="K131" s="35" t="e">
        <f>結果入力表!#REF!</f>
        <v>#REF!</v>
      </c>
      <c r="L131" s="35" t="e">
        <f>結果入力表!#REF!</f>
        <v>#REF!</v>
      </c>
      <c r="M131" s="34" t="e">
        <f>結果入力表!#REF!</f>
        <v>#REF!</v>
      </c>
      <c r="N131" s="35" t="e">
        <f>結果入力表!#REF!</f>
        <v>#REF!</v>
      </c>
      <c r="O131" s="35" t="e">
        <f>結果入力表!#REF!</f>
        <v>#REF!</v>
      </c>
      <c r="P131" s="35" t="e">
        <f>結果入力表!#REF!</f>
        <v>#REF!</v>
      </c>
      <c r="Q131" s="35" t="e">
        <f>結果入力表!#REF!</f>
        <v>#REF!</v>
      </c>
      <c r="R131" s="35" t="e">
        <f>結果入力表!#REF!</f>
        <v>#REF!</v>
      </c>
      <c r="S131" s="35" t="e">
        <f>結果入力表!#REF!</f>
        <v>#REF!</v>
      </c>
      <c r="T131" s="35" t="e">
        <f>結果入力表!#REF!</f>
        <v>#REF!</v>
      </c>
      <c r="U131" s="35" t="e">
        <f>結果入力表!#REF!</f>
        <v>#REF!</v>
      </c>
      <c r="V131" s="34" t="e">
        <f>結果入力表!#REF!</f>
        <v>#REF!</v>
      </c>
      <c r="W131" s="35" t="e">
        <f>結果入力表!#REF!</f>
        <v>#REF!</v>
      </c>
      <c r="X131" s="35" t="e">
        <f>結果入力表!#REF!</f>
        <v>#REF!</v>
      </c>
      <c r="Y131" s="36" t="e">
        <f>結果入力表!#REF!</f>
        <v>#REF!</v>
      </c>
      <c r="Z131" s="36" t="e">
        <f>結果入力表!#REF!</f>
        <v>#REF!</v>
      </c>
      <c r="AA131" s="34" t="e">
        <f>結果入力表!#REF!</f>
        <v>#REF!</v>
      </c>
      <c r="AB131" s="35" t="e">
        <f>結果入力表!#REF!</f>
        <v>#REF!</v>
      </c>
      <c r="AC131" s="35" t="e">
        <f>結果入力表!#REF!</f>
        <v>#REF!</v>
      </c>
      <c r="AD131" s="35" t="e">
        <f>結果入力表!#REF!</f>
        <v>#REF!</v>
      </c>
      <c r="AE131" s="35" t="e">
        <f>結果入力表!#REF!</f>
        <v>#REF!</v>
      </c>
      <c r="AF131" s="35" t="e">
        <f>結果入力表!#REF!</f>
        <v>#REF!</v>
      </c>
      <c r="AG131" s="35" t="e">
        <f>結果入力表!#REF!</f>
        <v>#REF!</v>
      </c>
      <c r="AH131" s="35" t="e">
        <f>結果入力表!#REF!</f>
        <v>#REF!</v>
      </c>
      <c r="AI131" s="35" t="e">
        <f>結果入力表!#REF!</f>
        <v>#REF!</v>
      </c>
      <c r="AJ131" s="35" t="e">
        <f>結果入力表!#REF!</f>
        <v>#REF!</v>
      </c>
      <c r="AK131" s="36" t="e">
        <f>結果入力表!#REF!</f>
        <v>#REF!</v>
      </c>
      <c r="AL131" s="34" t="e">
        <f>結果入力表!#REF!</f>
        <v>#REF!</v>
      </c>
      <c r="AM131" s="35" t="e">
        <f>結果入力表!#REF!</f>
        <v>#REF!</v>
      </c>
      <c r="AN131" s="35" t="e">
        <f>結果入力表!#REF!</f>
        <v>#REF!</v>
      </c>
      <c r="AO131" s="35" t="e">
        <f>結果入力表!#REF!</f>
        <v>#REF!</v>
      </c>
      <c r="AP131" s="35" t="e">
        <f>結果入力表!#REF!</f>
        <v>#REF!</v>
      </c>
      <c r="AQ131" s="35" t="e">
        <f>結果入力表!#REF!</f>
        <v>#REF!</v>
      </c>
      <c r="AR131" s="35" t="e">
        <f>結果入力表!#REF!</f>
        <v>#REF!</v>
      </c>
      <c r="AS131" s="37" t="e">
        <f>結果入力表!#REF!</f>
        <v>#REF!</v>
      </c>
      <c r="AT131" s="34" t="e">
        <f>結果入力表!#REF!</f>
        <v>#REF!</v>
      </c>
      <c r="AU131" s="35" t="e">
        <f>結果入力表!#REF!</f>
        <v>#REF!</v>
      </c>
      <c r="AV131" s="35" t="e">
        <f>結果入力表!#REF!</f>
        <v>#REF!</v>
      </c>
      <c r="AW131" s="35" t="e">
        <f>結果入力表!#REF!</f>
        <v>#REF!</v>
      </c>
      <c r="AX131" s="35" t="e">
        <f>結果入力表!#REF!</f>
        <v>#REF!</v>
      </c>
      <c r="AY131" s="35" t="e">
        <f>結果入力表!#REF!</f>
        <v>#REF!</v>
      </c>
      <c r="AZ131" s="35" t="e">
        <f>結果入力表!#REF!</f>
        <v>#REF!</v>
      </c>
      <c r="BA131" s="35" t="e">
        <f>結果入力表!#REF!</f>
        <v>#REF!</v>
      </c>
      <c r="BB131" s="35" t="e">
        <f>結果入力表!#REF!</f>
        <v>#REF!</v>
      </c>
      <c r="BC131" s="35" t="e">
        <f>結果入力表!#REF!</f>
        <v>#REF!</v>
      </c>
      <c r="BD131" s="35" t="e">
        <f>結果入力表!#REF!</f>
        <v>#REF!</v>
      </c>
      <c r="BE131" s="35" t="e">
        <f>結果入力表!#REF!</f>
        <v>#REF!</v>
      </c>
      <c r="BF131" s="35" t="e">
        <f>結果入力表!#REF!</f>
        <v>#REF!</v>
      </c>
      <c r="BG131" s="35" t="e">
        <f>結果入力表!#REF!</f>
        <v>#REF!</v>
      </c>
      <c r="BH131" s="35" t="e">
        <f>結果入力表!#REF!</f>
        <v>#REF!</v>
      </c>
      <c r="BI131" s="37" t="e">
        <f>結果入力表!#REF!</f>
        <v>#REF!</v>
      </c>
      <c r="BJ131" s="35" t="e">
        <f>結果入力表!#REF!</f>
        <v>#REF!</v>
      </c>
      <c r="BK131" s="40" t="e">
        <f>結果入力表!#REF!</f>
        <v>#REF!</v>
      </c>
      <c r="BL131" s="60" t="e">
        <f>結果入力表!#REF!</f>
        <v>#REF!</v>
      </c>
      <c r="BM131" s="41" t="e">
        <f>結果入力表!#REF!</f>
        <v>#REF!</v>
      </c>
      <c r="BN131" s="41" t="e">
        <f>結果入力表!#REF!</f>
        <v>#REF!</v>
      </c>
      <c r="BO131" s="41" t="e">
        <f>結果入力表!#REF!</f>
        <v>#REF!</v>
      </c>
      <c r="BP131" s="42" t="e">
        <f>結果入力表!#REF!</f>
        <v>#REF!</v>
      </c>
      <c r="BQ131" s="40"/>
      <c r="BR131" s="80"/>
      <c r="BT131" s="5" t="e">
        <f t="shared" ref="BT131:BT194" si="5">SUM(D131:L131)</f>
        <v>#REF!</v>
      </c>
      <c r="BU131" s="5" t="e">
        <f t="shared" si="4"/>
        <v>#REF!</v>
      </c>
      <c r="BV131" s="5" t="e">
        <f t="shared" si="4"/>
        <v>#REF!</v>
      </c>
      <c r="BW131" s="5" t="e">
        <f t="shared" si="4"/>
        <v>#REF!</v>
      </c>
    </row>
    <row r="132" spans="1:75" ht="17.350000000000001" customHeight="1">
      <c r="A132" s="109" t="e">
        <f>結果入力表!#REF!</f>
        <v>#REF!</v>
      </c>
      <c r="B132" s="33" t="e">
        <f>結果入力表!#REF!</f>
        <v>#REF!</v>
      </c>
      <c r="C132" s="59" t="e">
        <f>結果入力表!#REF!</f>
        <v>#REF!</v>
      </c>
      <c r="D132" s="58" t="e">
        <f>結果入力表!#REF!</f>
        <v>#REF!</v>
      </c>
      <c r="E132" s="35" t="e">
        <f>結果入力表!#REF!</f>
        <v>#REF!</v>
      </c>
      <c r="F132" s="35" t="e">
        <f>結果入力表!#REF!</f>
        <v>#REF!</v>
      </c>
      <c r="G132" s="35" t="e">
        <f>結果入力表!#REF!</f>
        <v>#REF!</v>
      </c>
      <c r="H132" s="35" t="e">
        <f>結果入力表!#REF!</f>
        <v>#REF!</v>
      </c>
      <c r="I132" s="35" t="e">
        <f>結果入力表!#REF!</f>
        <v>#REF!</v>
      </c>
      <c r="J132" s="35" t="e">
        <f>結果入力表!#REF!</f>
        <v>#REF!</v>
      </c>
      <c r="K132" s="35" t="e">
        <f>結果入力表!#REF!</f>
        <v>#REF!</v>
      </c>
      <c r="L132" s="35" t="e">
        <f>結果入力表!#REF!</f>
        <v>#REF!</v>
      </c>
      <c r="M132" s="34" t="e">
        <f>結果入力表!#REF!</f>
        <v>#REF!</v>
      </c>
      <c r="N132" s="35" t="e">
        <f>結果入力表!#REF!</f>
        <v>#REF!</v>
      </c>
      <c r="O132" s="35" t="e">
        <f>結果入力表!#REF!</f>
        <v>#REF!</v>
      </c>
      <c r="P132" s="35" t="e">
        <f>結果入力表!#REF!</f>
        <v>#REF!</v>
      </c>
      <c r="Q132" s="35" t="e">
        <f>結果入力表!#REF!</f>
        <v>#REF!</v>
      </c>
      <c r="R132" s="35" t="e">
        <f>結果入力表!#REF!</f>
        <v>#REF!</v>
      </c>
      <c r="S132" s="35" t="e">
        <f>結果入力表!#REF!</f>
        <v>#REF!</v>
      </c>
      <c r="T132" s="35" t="e">
        <f>結果入力表!#REF!</f>
        <v>#REF!</v>
      </c>
      <c r="U132" s="35" t="e">
        <f>結果入力表!#REF!</f>
        <v>#REF!</v>
      </c>
      <c r="V132" s="34" t="e">
        <f>結果入力表!#REF!</f>
        <v>#REF!</v>
      </c>
      <c r="W132" s="35" t="e">
        <f>結果入力表!#REF!</f>
        <v>#REF!</v>
      </c>
      <c r="X132" s="35" t="e">
        <f>結果入力表!#REF!</f>
        <v>#REF!</v>
      </c>
      <c r="Y132" s="36" t="e">
        <f>結果入力表!#REF!</f>
        <v>#REF!</v>
      </c>
      <c r="Z132" s="36" t="e">
        <f>結果入力表!#REF!</f>
        <v>#REF!</v>
      </c>
      <c r="AA132" s="34" t="e">
        <f>結果入力表!#REF!</f>
        <v>#REF!</v>
      </c>
      <c r="AB132" s="35" t="e">
        <f>結果入力表!#REF!</f>
        <v>#REF!</v>
      </c>
      <c r="AC132" s="35" t="e">
        <f>結果入力表!#REF!</f>
        <v>#REF!</v>
      </c>
      <c r="AD132" s="35" t="e">
        <f>結果入力表!#REF!</f>
        <v>#REF!</v>
      </c>
      <c r="AE132" s="35" t="e">
        <f>結果入力表!#REF!</f>
        <v>#REF!</v>
      </c>
      <c r="AF132" s="35" t="e">
        <f>結果入力表!#REF!</f>
        <v>#REF!</v>
      </c>
      <c r="AG132" s="35" t="e">
        <f>結果入力表!#REF!</f>
        <v>#REF!</v>
      </c>
      <c r="AH132" s="35" t="e">
        <f>結果入力表!#REF!</f>
        <v>#REF!</v>
      </c>
      <c r="AI132" s="35" t="e">
        <f>結果入力表!#REF!</f>
        <v>#REF!</v>
      </c>
      <c r="AJ132" s="35" t="e">
        <f>結果入力表!#REF!</f>
        <v>#REF!</v>
      </c>
      <c r="AK132" s="36" t="e">
        <f>結果入力表!#REF!</f>
        <v>#REF!</v>
      </c>
      <c r="AL132" s="34" t="e">
        <f>結果入力表!#REF!</f>
        <v>#REF!</v>
      </c>
      <c r="AM132" s="35" t="e">
        <f>結果入力表!#REF!</f>
        <v>#REF!</v>
      </c>
      <c r="AN132" s="35" t="e">
        <f>結果入力表!#REF!</f>
        <v>#REF!</v>
      </c>
      <c r="AO132" s="35" t="e">
        <f>結果入力表!#REF!</f>
        <v>#REF!</v>
      </c>
      <c r="AP132" s="35" t="e">
        <f>結果入力表!#REF!</f>
        <v>#REF!</v>
      </c>
      <c r="AQ132" s="35" t="e">
        <f>結果入力表!#REF!</f>
        <v>#REF!</v>
      </c>
      <c r="AR132" s="35" t="e">
        <f>結果入力表!#REF!</f>
        <v>#REF!</v>
      </c>
      <c r="AS132" s="37" t="e">
        <f>結果入力表!#REF!</f>
        <v>#REF!</v>
      </c>
      <c r="AT132" s="34" t="e">
        <f>結果入力表!#REF!</f>
        <v>#REF!</v>
      </c>
      <c r="AU132" s="35" t="e">
        <f>結果入力表!#REF!</f>
        <v>#REF!</v>
      </c>
      <c r="AV132" s="35" t="e">
        <f>結果入力表!#REF!</f>
        <v>#REF!</v>
      </c>
      <c r="AW132" s="35" t="e">
        <f>結果入力表!#REF!</f>
        <v>#REF!</v>
      </c>
      <c r="AX132" s="35" t="e">
        <f>結果入力表!#REF!</f>
        <v>#REF!</v>
      </c>
      <c r="AY132" s="35" t="e">
        <f>結果入力表!#REF!</f>
        <v>#REF!</v>
      </c>
      <c r="AZ132" s="35" t="e">
        <f>結果入力表!#REF!</f>
        <v>#REF!</v>
      </c>
      <c r="BA132" s="35" t="e">
        <f>結果入力表!#REF!</f>
        <v>#REF!</v>
      </c>
      <c r="BB132" s="35" t="e">
        <f>結果入力表!#REF!</f>
        <v>#REF!</v>
      </c>
      <c r="BC132" s="35" t="e">
        <f>結果入力表!#REF!</f>
        <v>#REF!</v>
      </c>
      <c r="BD132" s="35" t="e">
        <f>結果入力表!#REF!</f>
        <v>#REF!</v>
      </c>
      <c r="BE132" s="35" t="e">
        <f>結果入力表!#REF!</f>
        <v>#REF!</v>
      </c>
      <c r="BF132" s="35" t="e">
        <f>結果入力表!#REF!</f>
        <v>#REF!</v>
      </c>
      <c r="BG132" s="35" t="e">
        <f>結果入力表!#REF!</f>
        <v>#REF!</v>
      </c>
      <c r="BH132" s="35" t="e">
        <f>結果入力表!#REF!</f>
        <v>#REF!</v>
      </c>
      <c r="BI132" s="37" t="e">
        <f>結果入力表!#REF!</f>
        <v>#REF!</v>
      </c>
      <c r="BJ132" s="35" t="e">
        <f>結果入力表!#REF!</f>
        <v>#REF!</v>
      </c>
      <c r="BK132" s="40" t="e">
        <f>結果入力表!#REF!</f>
        <v>#REF!</v>
      </c>
      <c r="BL132" s="60" t="e">
        <f>結果入力表!#REF!</f>
        <v>#REF!</v>
      </c>
      <c r="BM132" s="41" t="e">
        <f>結果入力表!#REF!</f>
        <v>#REF!</v>
      </c>
      <c r="BN132" s="41" t="e">
        <f>結果入力表!#REF!</f>
        <v>#REF!</v>
      </c>
      <c r="BO132" s="41" t="e">
        <f>結果入力表!#REF!</f>
        <v>#REF!</v>
      </c>
      <c r="BP132" s="42" t="e">
        <f>結果入力表!#REF!</f>
        <v>#REF!</v>
      </c>
      <c r="BQ132" s="40"/>
      <c r="BR132" s="80"/>
      <c r="BT132" s="5" t="e">
        <f t="shared" si="5"/>
        <v>#REF!</v>
      </c>
      <c r="BU132" s="5" t="e">
        <f t="shared" si="4"/>
        <v>#REF!</v>
      </c>
      <c r="BV132" s="5" t="e">
        <f t="shared" si="4"/>
        <v>#REF!</v>
      </c>
      <c r="BW132" s="5" t="e">
        <f t="shared" si="4"/>
        <v>#REF!</v>
      </c>
    </row>
    <row r="133" spans="1:75" ht="17.350000000000001" customHeight="1">
      <c r="A133" s="109" t="e">
        <f>結果入力表!#REF!</f>
        <v>#REF!</v>
      </c>
      <c r="B133" s="33" t="e">
        <f>結果入力表!#REF!</f>
        <v>#REF!</v>
      </c>
      <c r="C133" s="59" t="e">
        <f>結果入力表!#REF!</f>
        <v>#REF!</v>
      </c>
      <c r="D133" s="58" t="e">
        <f>結果入力表!#REF!</f>
        <v>#REF!</v>
      </c>
      <c r="E133" s="35" t="e">
        <f>結果入力表!#REF!</f>
        <v>#REF!</v>
      </c>
      <c r="F133" s="35" t="e">
        <f>結果入力表!#REF!</f>
        <v>#REF!</v>
      </c>
      <c r="G133" s="35" t="e">
        <f>結果入力表!#REF!</f>
        <v>#REF!</v>
      </c>
      <c r="H133" s="35" t="e">
        <f>結果入力表!#REF!</f>
        <v>#REF!</v>
      </c>
      <c r="I133" s="35" t="e">
        <f>結果入力表!#REF!</f>
        <v>#REF!</v>
      </c>
      <c r="J133" s="35" t="e">
        <f>結果入力表!#REF!</f>
        <v>#REF!</v>
      </c>
      <c r="K133" s="35" t="e">
        <f>結果入力表!#REF!</f>
        <v>#REF!</v>
      </c>
      <c r="L133" s="35" t="e">
        <f>結果入力表!#REF!</f>
        <v>#REF!</v>
      </c>
      <c r="M133" s="34" t="e">
        <f>結果入力表!#REF!</f>
        <v>#REF!</v>
      </c>
      <c r="N133" s="35" t="e">
        <f>結果入力表!#REF!</f>
        <v>#REF!</v>
      </c>
      <c r="O133" s="35" t="e">
        <f>結果入力表!#REF!</f>
        <v>#REF!</v>
      </c>
      <c r="P133" s="35" t="e">
        <f>結果入力表!#REF!</f>
        <v>#REF!</v>
      </c>
      <c r="Q133" s="35" t="e">
        <f>結果入力表!#REF!</f>
        <v>#REF!</v>
      </c>
      <c r="R133" s="35" t="e">
        <f>結果入力表!#REF!</f>
        <v>#REF!</v>
      </c>
      <c r="S133" s="35" t="e">
        <f>結果入力表!#REF!</f>
        <v>#REF!</v>
      </c>
      <c r="T133" s="35" t="e">
        <f>結果入力表!#REF!</f>
        <v>#REF!</v>
      </c>
      <c r="U133" s="35" t="e">
        <f>結果入力表!#REF!</f>
        <v>#REF!</v>
      </c>
      <c r="V133" s="34" t="e">
        <f>結果入力表!#REF!</f>
        <v>#REF!</v>
      </c>
      <c r="W133" s="35" t="e">
        <f>結果入力表!#REF!</f>
        <v>#REF!</v>
      </c>
      <c r="X133" s="35" t="e">
        <f>結果入力表!#REF!</f>
        <v>#REF!</v>
      </c>
      <c r="Y133" s="36" t="e">
        <f>結果入力表!#REF!</f>
        <v>#REF!</v>
      </c>
      <c r="Z133" s="36" t="e">
        <f>結果入力表!#REF!</f>
        <v>#REF!</v>
      </c>
      <c r="AA133" s="34" t="e">
        <f>結果入力表!#REF!</f>
        <v>#REF!</v>
      </c>
      <c r="AB133" s="35" t="e">
        <f>結果入力表!#REF!</f>
        <v>#REF!</v>
      </c>
      <c r="AC133" s="35" t="e">
        <f>結果入力表!#REF!</f>
        <v>#REF!</v>
      </c>
      <c r="AD133" s="35" t="e">
        <f>結果入力表!#REF!</f>
        <v>#REF!</v>
      </c>
      <c r="AE133" s="35" t="e">
        <f>結果入力表!#REF!</f>
        <v>#REF!</v>
      </c>
      <c r="AF133" s="35" t="e">
        <f>結果入力表!#REF!</f>
        <v>#REF!</v>
      </c>
      <c r="AG133" s="35" t="e">
        <f>結果入力表!#REF!</f>
        <v>#REF!</v>
      </c>
      <c r="AH133" s="35" t="e">
        <f>結果入力表!#REF!</f>
        <v>#REF!</v>
      </c>
      <c r="AI133" s="35" t="e">
        <f>結果入力表!#REF!</f>
        <v>#REF!</v>
      </c>
      <c r="AJ133" s="35" t="e">
        <f>結果入力表!#REF!</f>
        <v>#REF!</v>
      </c>
      <c r="AK133" s="36" t="e">
        <f>結果入力表!#REF!</f>
        <v>#REF!</v>
      </c>
      <c r="AL133" s="34" t="e">
        <f>結果入力表!#REF!</f>
        <v>#REF!</v>
      </c>
      <c r="AM133" s="35" t="e">
        <f>結果入力表!#REF!</f>
        <v>#REF!</v>
      </c>
      <c r="AN133" s="35" t="e">
        <f>結果入力表!#REF!</f>
        <v>#REF!</v>
      </c>
      <c r="AO133" s="35" t="e">
        <f>結果入力表!#REF!</f>
        <v>#REF!</v>
      </c>
      <c r="AP133" s="35" t="e">
        <f>結果入力表!#REF!</f>
        <v>#REF!</v>
      </c>
      <c r="AQ133" s="35" t="e">
        <f>結果入力表!#REF!</f>
        <v>#REF!</v>
      </c>
      <c r="AR133" s="35" t="e">
        <f>結果入力表!#REF!</f>
        <v>#REF!</v>
      </c>
      <c r="AS133" s="37" t="e">
        <f>結果入力表!#REF!</f>
        <v>#REF!</v>
      </c>
      <c r="AT133" s="34" t="e">
        <f>結果入力表!#REF!</f>
        <v>#REF!</v>
      </c>
      <c r="AU133" s="35" t="e">
        <f>結果入力表!#REF!</f>
        <v>#REF!</v>
      </c>
      <c r="AV133" s="35" t="e">
        <f>結果入力表!#REF!</f>
        <v>#REF!</v>
      </c>
      <c r="AW133" s="35" t="e">
        <f>結果入力表!#REF!</f>
        <v>#REF!</v>
      </c>
      <c r="AX133" s="35" t="e">
        <f>結果入力表!#REF!</f>
        <v>#REF!</v>
      </c>
      <c r="AY133" s="35" t="e">
        <f>結果入力表!#REF!</f>
        <v>#REF!</v>
      </c>
      <c r="AZ133" s="35" t="e">
        <f>結果入力表!#REF!</f>
        <v>#REF!</v>
      </c>
      <c r="BA133" s="35" t="e">
        <f>結果入力表!#REF!</f>
        <v>#REF!</v>
      </c>
      <c r="BB133" s="35" t="e">
        <f>結果入力表!#REF!</f>
        <v>#REF!</v>
      </c>
      <c r="BC133" s="35" t="e">
        <f>結果入力表!#REF!</f>
        <v>#REF!</v>
      </c>
      <c r="BD133" s="35" t="e">
        <f>結果入力表!#REF!</f>
        <v>#REF!</v>
      </c>
      <c r="BE133" s="35" t="e">
        <f>結果入力表!#REF!</f>
        <v>#REF!</v>
      </c>
      <c r="BF133" s="35" t="e">
        <f>結果入力表!#REF!</f>
        <v>#REF!</v>
      </c>
      <c r="BG133" s="35" t="e">
        <f>結果入力表!#REF!</f>
        <v>#REF!</v>
      </c>
      <c r="BH133" s="35" t="e">
        <f>結果入力表!#REF!</f>
        <v>#REF!</v>
      </c>
      <c r="BI133" s="37" t="e">
        <f>結果入力表!#REF!</f>
        <v>#REF!</v>
      </c>
      <c r="BJ133" s="35" t="e">
        <f>結果入力表!#REF!</f>
        <v>#REF!</v>
      </c>
      <c r="BK133" s="40" t="e">
        <f>結果入力表!#REF!</f>
        <v>#REF!</v>
      </c>
      <c r="BL133" s="60" t="e">
        <f>結果入力表!#REF!</f>
        <v>#REF!</v>
      </c>
      <c r="BM133" s="41" t="e">
        <f>結果入力表!#REF!</f>
        <v>#REF!</v>
      </c>
      <c r="BN133" s="41" t="e">
        <f>結果入力表!#REF!</f>
        <v>#REF!</v>
      </c>
      <c r="BO133" s="41" t="e">
        <f>結果入力表!#REF!</f>
        <v>#REF!</v>
      </c>
      <c r="BP133" s="42" t="e">
        <f>結果入力表!#REF!</f>
        <v>#REF!</v>
      </c>
      <c r="BQ133" s="40"/>
      <c r="BR133" s="80"/>
      <c r="BT133" s="5" t="e">
        <f t="shared" si="5"/>
        <v>#REF!</v>
      </c>
      <c r="BU133" s="5" t="e">
        <f t="shared" si="4"/>
        <v>#REF!</v>
      </c>
      <c r="BV133" s="5" t="e">
        <f t="shared" si="4"/>
        <v>#REF!</v>
      </c>
      <c r="BW133" s="5" t="e">
        <f t="shared" si="4"/>
        <v>#REF!</v>
      </c>
    </row>
    <row r="134" spans="1:75" ht="17.350000000000001" customHeight="1">
      <c r="A134" s="109" t="e">
        <f>結果入力表!#REF!</f>
        <v>#REF!</v>
      </c>
      <c r="B134" s="33" t="e">
        <f>結果入力表!#REF!</f>
        <v>#REF!</v>
      </c>
      <c r="C134" s="59" t="e">
        <f>結果入力表!#REF!</f>
        <v>#REF!</v>
      </c>
      <c r="D134" s="58" t="e">
        <f>結果入力表!#REF!</f>
        <v>#REF!</v>
      </c>
      <c r="E134" s="35" t="e">
        <f>結果入力表!#REF!</f>
        <v>#REF!</v>
      </c>
      <c r="F134" s="35" t="e">
        <f>結果入力表!#REF!</f>
        <v>#REF!</v>
      </c>
      <c r="G134" s="35" t="e">
        <f>結果入力表!#REF!</f>
        <v>#REF!</v>
      </c>
      <c r="H134" s="35" t="e">
        <f>結果入力表!#REF!</f>
        <v>#REF!</v>
      </c>
      <c r="I134" s="35" t="e">
        <f>結果入力表!#REF!</f>
        <v>#REF!</v>
      </c>
      <c r="J134" s="35" t="e">
        <f>結果入力表!#REF!</f>
        <v>#REF!</v>
      </c>
      <c r="K134" s="35" t="e">
        <f>結果入力表!#REF!</f>
        <v>#REF!</v>
      </c>
      <c r="L134" s="35" t="e">
        <f>結果入力表!#REF!</f>
        <v>#REF!</v>
      </c>
      <c r="M134" s="34" t="e">
        <f>結果入力表!#REF!</f>
        <v>#REF!</v>
      </c>
      <c r="N134" s="35" t="e">
        <f>結果入力表!#REF!</f>
        <v>#REF!</v>
      </c>
      <c r="O134" s="35" t="e">
        <f>結果入力表!#REF!</f>
        <v>#REF!</v>
      </c>
      <c r="P134" s="35" t="e">
        <f>結果入力表!#REF!</f>
        <v>#REF!</v>
      </c>
      <c r="Q134" s="35" t="e">
        <f>結果入力表!#REF!</f>
        <v>#REF!</v>
      </c>
      <c r="R134" s="35" t="e">
        <f>結果入力表!#REF!</f>
        <v>#REF!</v>
      </c>
      <c r="S134" s="35" t="e">
        <f>結果入力表!#REF!</f>
        <v>#REF!</v>
      </c>
      <c r="T134" s="35" t="e">
        <f>結果入力表!#REF!</f>
        <v>#REF!</v>
      </c>
      <c r="U134" s="35" t="e">
        <f>結果入力表!#REF!</f>
        <v>#REF!</v>
      </c>
      <c r="V134" s="34" t="e">
        <f>結果入力表!#REF!</f>
        <v>#REF!</v>
      </c>
      <c r="W134" s="35" t="e">
        <f>結果入力表!#REF!</f>
        <v>#REF!</v>
      </c>
      <c r="X134" s="35" t="e">
        <f>結果入力表!#REF!</f>
        <v>#REF!</v>
      </c>
      <c r="Y134" s="36" t="e">
        <f>結果入力表!#REF!</f>
        <v>#REF!</v>
      </c>
      <c r="Z134" s="36" t="e">
        <f>結果入力表!#REF!</f>
        <v>#REF!</v>
      </c>
      <c r="AA134" s="34" t="e">
        <f>結果入力表!#REF!</f>
        <v>#REF!</v>
      </c>
      <c r="AB134" s="35" t="e">
        <f>結果入力表!#REF!</f>
        <v>#REF!</v>
      </c>
      <c r="AC134" s="35" t="e">
        <f>結果入力表!#REF!</f>
        <v>#REF!</v>
      </c>
      <c r="AD134" s="35" t="e">
        <f>結果入力表!#REF!</f>
        <v>#REF!</v>
      </c>
      <c r="AE134" s="35" t="e">
        <f>結果入力表!#REF!</f>
        <v>#REF!</v>
      </c>
      <c r="AF134" s="35" t="e">
        <f>結果入力表!#REF!</f>
        <v>#REF!</v>
      </c>
      <c r="AG134" s="35" t="e">
        <f>結果入力表!#REF!</f>
        <v>#REF!</v>
      </c>
      <c r="AH134" s="35" t="e">
        <f>結果入力表!#REF!</f>
        <v>#REF!</v>
      </c>
      <c r="AI134" s="35" t="e">
        <f>結果入力表!#REF!</f>
        <v>#REF!</v>
      </c>
      <c r="AJ134" s="35" t="e">
        <f>結果入力表!#REF!</f>
        <v>#REF!</v>
      </c>
      <c r="AK134" s="36" t="e">
        <f>結果入力表!#REF!</f>
        <v>#REF!</v>
      </c>
      <c r="AL134" s="34" t="e">
        <f>結果入力表!#REF!</f>
        <v>#REF!</v>
      </c>
      <c r="AM134" s="35" t="e">
        <f>結果入力表!#REF!</f>
        <v>#REF!</v>
      </c>
      <c r="AN134" s="35" t="e">
        <f>結果入力表!#REF!</f>
        <v>#REF!</v>
      </c>
      <c r="AO134" s="35" t="e">
        <f>結果入力表!#REF!</f>
        <v>#REF!</v>
      </c>
      <c r="AP134" s="35" t="e">
        <f>結果入力表!#REF!</f>
        <v>#REF!</v>
      </c>
      <c r="AQ134" s="35" t="e">
        <f>結果入力表!#REF!</f>
        <v>#REF!</v>
      </c>
      <c r="AR134" s="35" t="e">
        <f>結果入力表!#REF!</f>
        <v>#REF!</v>
      </c>
      <c r="AS134" s="37" t="e">
        <f>結果入力表!#REF!</f>
        <v>#REF!</v>
      </c>
      <c r="AT134" s="34" t="e">
        <f>結果入力表!#REF!</f>
        <v>#REF!</v>
      </c>
      <c r="AU134" s="35" t="e">
        <f>結果入力表!#REF!</f>
        <v>#REF!</v>
      </c>
      <c r="AV134" s="35" t="e">
        <f>結果入力表!#REF!</f>
        <v>#REF!</v>
      </c>
      <c r="AW134" s="35" t="e">
        <f>結果入力表!#REF!</f>
        <v>#REF!</v>
      </c>
      <c r="AX134" s="35" t="e">
        <f>結果入力表!#REF!</f>
        <v>#REF!</v>
      </c>
      <c r="AY134" s="35" t="e">
        <f>結果入力表!#REF!</f>
        <v>#REF!</v>
      </c>
      <c r="AZ134" s="35" t="e">
        <f>結果入力表!#REF!</f>
        <v>#REF!</v>
      </c>
      <c r="BA134" s="35" t="e">
        <f>結果入力表!#REF!</f>
        <v>#REF!</v>
      </c>
      <c r="BB134" s="35" t="e">
        <f>結果入力表!#REF!</f>
        <v>#REF!</v>
      </c>
      <c r="BC134" s="35" t="e">
        <f>結果入力表!#REF!</f>
        <v>#REF!</v>
      </c>
      <c r="BD134" s="35" t="e">
        <f>結果入力表!#REF!</f>
        <v>#REF!</v>
      </c>
      <c r="BE134" s="35" t="e">
        <f>結果入力表!#REF!</f>
        <v>#REF!</v>
      </c>
      <c r="BF134" s="35" t="e">
        <f>結果入力表!#REF!</f>
        <v>#REF!</v>
      </c>
      <c r="BG134" s="35" t="e">
        <f>結果入力表!#REF!</f>
        <v>#REF!</v>
      </c>
      <c r="BH134" s="35" t="e">
        <f>結果入力表!#REF!</f>
        <v>#REF!</v>
      </c>
      <c r="BI134" s="37" t="e">
        <f>結果入力表!#REF!</f>
        <v>#REF!</v>
      </c>
      <c r="BJ134" s="35" t="e">
        <f>結果入力表!#REF!</f>
        <v>#REF!</v>
      </c>
      <c r="BK134" s="40" t="e">
        <f>結果入力表!#REF!</f>
        <v>#REF!</v>
      </c>
      <c r="BL134" s="60" t="e">
        <f>結果入力表!#REF!</f>
        <v>#REF!</v>
      </c>
      <c r="BM134" s="41" t="e">
        <f>結果入力表!#REF!</f>
        <v>#REF!</v>
      </c>
      <c r="BN134" s="41" t="e">
        <f>結果入力表!#REF!</f>
        <v>#REF!</v>
      </c>
      <c r="BO134" s="41" t="e">
        <f>結果入力表!#REF!</f>
        <v>#REF!</v>
      </c>
      <c r="BP134" s="42" t="e">
        <f>結果入力表!#REF!</f>
        <v>#REF!</v>
      </c>
      <c r="BQ134" s="40"/>
      <c r="BR134" s="80"/>
      <c r="BT134" s="5" t="e">
        <f t="shared" si="5"/>
        <v>#REF!</v>
      </c>
      <c r="BU134" s="5" t="e">
        <f t="shared" si="4"/>
        <v>#REF!</v>
      </c>
      <c r="BV134" s="5" t="e">
        <f t="shared" si="4"/>
        <v>#REF!</v>
      </c>
      <c r="BW134" s="5" t="e">
        <f t="shared" si="4"/>
        <v>#REF!</v>
      </c>
    </row>
    <row r="135" spans="1:75" ht="17.350000000000001" customHeight="1">
      <c r="A135" s="109" t="e">
        <f>結果入力表!#REF!</f>
        <v>#REF!</v>
      </c>
      <c r="B135" s="33" t="e">
        <f>結果入力表!#REF!</f>
        <v>#REF!</v>
      </c>
      <c r="C135" s="59" t="e">
        <f>結果入力表!#REF!</f>
        <v>#REF!</v>
      </c>
      <c r="D135" s="58" t="e">
        <f>結果入力表!#REF!</f>
        <v>#REF!</v>
      </c>
      <c r="E135" s="35" t="e">
        <f>結果入力表!#REF!</f>
        <v>#REF!</v>
      </c>
      <c r="F135" s="35" t="e">
        <f>結果入力表!#REF!</f>
        <v>#REF!</v>
      </c>
      <c r="G135" s="35" t="e">
        <f>結果入力表!#REF!</f>
        <v>#REF!</v>
      </c>
      <c r="H135" s="35" t="e">
        <f>結果入力表!#REF!</f>
        <v>#REF!</v>
      </c>
      <c r="I135" s="35" t="e">
        <f>結果入力表!#REF!</f>
        <v>#REF!</v>
      </c>
      <c r="J135" s="35" t="e">
        <f>結果入力表!#REF!</f>
        <v>#REF!</v>
      </c>
      <c r="K135" s="35" t="e">
        <f>結果入力表!#REF!</f>
        <v>#REF!</v>
      </c>
      <c r="L135" s="35" t="e">
        <f>結果入力表!#REF!</f>
        <v>#REF!</v>
      </c>
      <c r="M135" s="34" t="e">
        <f>結果入力表!#REF!</f>
        <v>#REF!</v>
      </c>
      <c r="N135" s="35" t="e">
        <f>結果入力表!#REF!</f>
        <v>#REF!</v>
      </c>
      <c r="O135" s="35" t="e">
        <f>結果入力表!#REF!</f>
        <v>#REF!</v>
      </c>
      <c r="P135" s="35" t="e">
        <f>結果入力表!#REF!</f>
        <v>#REF!</v>
      </c>
      <c r="Q135" s="35" t="e">
        <f>結果入力表!#REF!</f>
        <v>#REF!</v>
      </c>
      <c r="R135" s="35" t="e">
        <f>結果入力表!#REF!</f>
        <v>#REF!</v>
      </c>
      <c r="S135" s="35" t="e">
        <f>結果入力表!#REF!</f>
        <v>#REF!</v>
      </c>
      <c r="T135" s="35" t="e">
        <f>結果入力表!#REF!</f>
        <v>#REF!</v>
      </c>
      <c r="U135" s="35" t="e">
        <f>結果入力表!#REF!</f>
        <v>#REF!</v>
      </c>
      <c r="V135" s="34" t="e">
        <f>結果入力表!#REF!</f>
        <v>#REF!</v>
      </c>
      <c r="W135" s="35" t="e">
        <f>結果入力表!#REF!</f>
        <v>#REF!</v>
      </c>
      <c r="X135" s="35" t="e">
        <f>結果入力表!#REF!</f>
        <v>#REF!</v>
      </c>
      <c r="Y135" s="36" t="e">
        <f>結果入力表!#REF!</f>
        <v>#REF!</v>
      </c>
      <c r="Z135" s="36" t="e">
        <f>結果入力表!#REF!</f>
        <v>#REF!</v>
      </c>
      <c r="AA135" s="34" t="e">
        <f>結果入力表!#REF!</f>
        <v>#REF!</v>
      </c>
      <c r="AB135" s="35" t="e">
        <f>結果入力表!#REF!</f>
        <v>#REF!</v>
      </c>
      <c r="AC135" s="35" t="e">
        <f>結果入力表!#REF!</f>
        <v>#REF!</v>
      </c>
      <c r="AD135" s="35" t="e">
        <f>結果入力表!#REF!</f>
        <v>#REF!</v>
      </c>
      <c r="AE135" s="35" t="e">
        <f>結果入力表!#REF!</f>
        <v>#REF!</v>
      </c>
      <c r="AF135" s="35" t="e">
        <f>結果入力表!#REF!</f>
        <v>#REF!</v>
      </c>
      <c r="AG135" s="35" t="e">
        <f>結果入力表!#REF!</f>
        <v>#REF!</v>
      </c>
      <c r="AH135" s="35" t="e">
        <f>結果入力表!#REF!</f>
        <v>#REF!</v>
      </c>
      <c r="AI135" s="35" t="e">
        <f>結果入力表!#REF!</f>
        <v>#REF!</v>
      </c>
      <c r="AJ135" s="35" t="e">
        <f>結果入力表!#REF!</f>
        <v>#REF!</v>
      </c>
      <c r="AK135" s="36" t="e">
        <f>結果入力表!#REF!</f>
        <v>#REF!</v>
      </c>
      <c r="AL135" s="34" t="e">
        <f>結果入力表!#REF!</f>
        <v>#REF!</v>
      </c>
      <c r="AM135" s="35" t="e">
        <f>結果入力表!#REF!</f>
        <v>#REF!</v>
      </c>
      <c r="AN135" s="35" t="e">
        <f>結果入力表!#REF!</f>
        <v>#REF!</v>
      </c>
      <c r="AO135" s="35" t="e">
        <f>結果入力表!#REF!</f>
        <v>#REF!</v>
      </c>
      <c r="AP135" s="35" t="e">
        <f>結果入力表!#REF!</f>
        <v>#REF!</v>
      </c>
      <c r="AQ135" s="35" t="e">
        <f>結果入力表!#REF!</f>
        <v>#REF!</v>
      </c>
      <c r="AR135" s="35" t="e">
        <f>結果入力表!#REF!</f>
        <v>#REF!</v>
      </c>
      <c r="AS135" s="37" t="e">
        <f>結果入力表!#REF!</f>
        <v>#REF!</v>
      </c>
      <c r="AT135" s="34" t="e">
        <f>結果入力表!#REF!</f>
        <v>#REF!</v>
      </c>
      <c r="AU135" s="35" t="e">
        <f>結果入力表!#REF!</f>
        <v>#REF!</v>
      </c>
      <c r="AV135" s="35" t="e">
        <f>結果入力表!#REF!</f>
        <v>#REF!</v>
      </c>
      <c r="AW135" s="35" t="e">
        <f>結果入力表!#REF!</f>
        <v>#REF!</v>
      </c>
      <c r="AX135" s="35" t="e">
        <f>結果入力表!#REF!</f>
        <v>#REF!</v>
      </c>
      <c r="AY135" s="35" t="e">
        <f>結果入力表!#REF!</f>
        <v>#REF!</v>
      </c>
      <c r="AZ135" s="35" t="e">
        <f>結果入力表!#REF!</f>
        <v>#REF!</v>
      </c>
      <c r="BA135" s="35" t="e">
        <f>結果入力表!#REF!</f>
        <v>#REF!</v>
      </c>
      <c r="BB135" s="35" t="e">
        <f>結果入力表!#REF!</f>
        <v>#REF!</v>
      </c>
      <c r="BC135" s="35" t="e">
        <f>結果入力表!#REF!</f>
        <v>#REF!</v>
      </c>
      <c r="BD135" s="35" t="e">
        <f>結果入力表!#REF!</f>
        <v>#REF!</v>
      </c>
      <c r="BE135" s="35" t="e">
        <f>結果入力表!#REF!</f>
        <v>#REF!</v>
      </c>
      <c r="BF135" s="35" t="e">
        <f>結果入力表!#REF!</f>
        <v>#REF!</v>
      </c>
      <c r="BG135" s="35" t="e">
        <f>結果入力表!#REF!</f>
        <v>#REF!</v>
      </c>
      <c r="BH135" s="35" t="e">
        <f>結果入力表!#REF!</f>
        <v>#REF!</v>
      </c>
      <c r="BI135" s="37" t="e">
        <f>結果入力表!#REF!</f>
        <v>#REF!</v>
      </c>
      <c r="BJ135" s="35" t="e">
        <f>結果入力表!#REF!</f>
        <v>#REF!</v>
      </c>
      <c r="BK135" s="40" t="e">
        <f>結果入力表!#REF!</f>
        <v>#REF!</v>
      </c>
      <c r="BL135" s="60" t="e">
        <f>結果入力表!#REF!</f>
        <v>#REF!</v>
      </c>
      <c r="BM135" s="41" t="e">
        <f>結果入力表!#REF!</f>
        <v>#REF!</v>
      </c>
      <c r="BN135" s="41" t="e">
        <f>結果入力表!#REF!</f>
        <v>#REF!</v>
      </c>
      <c r="BO135" s="41" t="e">
        <f>結果入力表!#REF!</f>
        <v>#REF!</v>
      </c>
      <c r="BP135" s="42" t="e">
        <f>結果入力表!#REF!</f>
        <v>#REF!</v>
      </c>
      <c r="BQ135" s="40"/>
      <c r="BR135" s="80"/>
      <c r="BT135" s="5" t="e">
        <f t="shared" si="5"/>
        <v>#REF!</v>
      </c>
      <c r="BU135" s="5" t="e">
        <f t="shared" si="4"/>
        <v>#REF!</v>
      </c>
      <c r="BV135" s="5" t="e">
        <f t="shared" si="4"/>
        <v>#REF!</v>
      </c>
      <c r="BW135" s="5" t="e">
        <f t="shared" si="4"/>
        <v>#REF!</v>
      </c>
    </row>
    <row r="136" spans="1:75" ht="17.350000000000001" customHeight="1">
      <c r="A136" s="109" t="e">
        <f>結果入力表!#REF!</f>
        <v>#REF!</v>
      </c>
      <c r="B136" s="33" t="e">
        <f>結果入力表!#REF!</f>
        <v>#REF!</v>
      </c>
      <c r="C136" s="43" t="e">
        <f>結果入力表!#REF!</f>
        <v>#REF!</v>
      </c>
      <c r="D136" s="58" t="e">
        <f>結果入力表!#REF!</f>
        <v>#REF!</v>
      </c>
      <c r="E136" s="35" t="e">
        <f>結果入力表!#REF!</f>
        <v>#REF!</v>
      </c>
      <c r="F136" s="35" t="e">
        <f>結果入力表!#REF!</f>
        <v>#REF!</v>
      </c>
      <c r="G136" s="35" t="e">
        <f>結果入力表!#REF!</f>
        <v>#REF!</v>
      </c>
      <c r="H136" s="35" t="e">
        <f>結果入力表!#REF!</f>
        <v>#REF!</v>
      </c>
      <c r="I136" s="35" t="e">
        <f>結果入力表!#REF!</f>
        <v>#REF!</v>
      </c>
      <c r="J136" s="35" t="e">
        <f>結果入力表!#REF!</f>
        <v>#REF!</v>
      </c>
      <c r="K136" s="35" t="e">
        <f>結果入力表!#REF!</f>
        <v>#REF!</v>
      </c>
      <c r="L136" s="35" t="e">
        <f>結果入力表!#REF!</f>
        <v>#REF!</v>
      </c>
      <c r="M136" s="34" t="e">
        <f>結果入力表!#REF!</f>
        <v>#REF!</v>
      </c>
      <c r="N136" s="35" t="e">
        <f>結果入力表!#REF!</f>
        <v>#REF!</v>
      </c>
      <c r="O136" s="35" t="e">
        <f>結果入力表!#REF!</f>
        <v>#REF!</v>
      </c>
      <c r="P136" s="35" t="e">
        <f>結果入力表!#REF!</f>
        <v>#REF!</v>
      </c>
      <c r="Q136" s="35" t="e">
        <f>結果入力表!#REF!</f>
        <v>#REF!</v>
      </c>
      <c r="R136" s="35" t="e">
        <f>結果入力表!#REF!</f>
        <v>#REF!</v>
      </c>
      <c r="S136" s="35" t="e">
        <f>結果入力表!#REF!</f>
        <v>#REF!</v>
      </c>
      <c r="T136" s="35" t="e">
        <f>結果入力表!#REF!</f>
        <v>#REF!</v>
      </c>
      <c r="U136" s="35" t="e">
        <f>結果入力表!#REF!</f>
        <v>#REF!</v>
      </c>
      <c r="V136" s="34" t="e">
        <f>結果入力表!#REF!</f>
        <v>#REF!</v>
      </c>
      <c r="W136" s="35" t="e">
        <f>結果入力表!#REF!</f>
        <v>#REF!</v>
      </c>
      <c r="X136" s="35" t="e">
        <f>結果入力表!#REF!</f>
        <v>#REF!</v>
      </c>
      <c r="Y136" s="36" t="e">
        <f>結果入力表!#REF!</f>
        <v>#REF!</v>
      </c>
      <c r="Z136" s="36" t="e">
        <f>結果入力表!#REF!</f>
        <v>#REF!</v>
      </c>
      <c r="AA136" s="34" t="e">
        <f>結果入力表!#REF!</f>
        <v>#REF!</v>
      </c>
      <c r="AB136" s="35" t="e">
        <f>結果入力表!#REF!</f>
        <v>#REF!</v>
      </c>
      <c r="AC136" s="35" t="e">
        <f>結果入力表!#REF!</f>
        <v>#REF!</v>
      </c>
      <c r="AD136" s="35" t="e">
        <f>結果入力表!#REF!</f>
        <v>#REF!</v>
      </c>
      <c r="AE136" s="35" t="e">
        <f>結果入力表!#REF!</f>
        <v>#REF!</v>
      </c>
      <c r="AF136" s="35" t="e">
        <f>結果入力表!#REF!</f>
        <v>#REF!</v>
      </c>
      <c r="AG136" s="35" t="e">
        <f>結果入力表!#REF!</f>
        <v>#REF!</v>
      </c>
      <c r="AH136" s="35" t="e">
        <f>結果入力表!#REF!</f>
        <v>#REF!</v>
      </c>
      <c r="AI136" s="35" t="e">
        <f>結果入力表!#REF!</f>
        <v>#REF!</v>
      </c>
      <c r="AJ136" s="35" t="e">
        <f>結果入力表!#REF!</f>
        <v>#REF!</v>
      </c>
      <c r="AK136" s="36" t="e">
        <f>結果入力表!#REF!</f>
        <v>#REF!</v>
      </c>
      <c r="AL136" s="34" t="e">
        <f>結果入力表!#REF!</f>
        <v>#REF!</v>
      </c>
      <c r="AM136" s="35" t="e">
        <f>結果入力表!#REF!</f>
        <v>#REF!</v>
      </c>
      <c r="AN136" s="35" t="e">
        <f>結果入力表!#REF!</f>
        <v>#REF!</v>
      </c>
      <c r="AO136" s="35" t="e">
        <f>結果入力表!#REF!</f>
        <v>#REF!</v>
      </c>
      <c r="AP136" s="35" t="e">
        <f>結果入力表!#REF!</f>
        <v>#REF!</v>
      </c>
      <c r="AQ136" s="35" t="e">
        <f>結果入力表!#REF!</f>
        <v>#REF!</v>
      </c>
      <c r="AR136" s="35" t="e">
        <f>結果入力表!#REF!</f>
        <v>#REF!</v>
      </c>
      <c r="AS136" s="37" t="e">
        <f>結果入力表!#REF!</f>
        <v>#REF!</v>
      </c>
      <c r="AT136" s="34" t="e">
        <f>結果入力表!#REF!</f>
        <v>#REF!</v>
      </c>
      <c r="AU136" s="35" t="e">
        <f>結果入力表!#REF!</f>
        <v>#REF!</v>
      </c>
      <c r="AV136" s="35" t="e">
        <f>結果入力表!#REF!</f>
        <v>#REF!</v>
      </c>
      <c r="AW136" s="35" t="e">
        <f>結果入力表!#REF!</f>
        <v>#REF!</v>
      </c>
      <c r="AX136" s="35" t="e">
        <f>結果入力表!#REF!</f>
        <v>#REF!</v>
      </c>
      <c r="AY136" s="35" t="e">
        <f>結果入力表!#REF!</f>
        <v>#REF!</v>
      </c>
      <c r="AZ136" s="35" t="e">
        <f>結果入力表!#REF!</f>
        <v>#REF!</v>
      </c>
      <c r="BA136" s="35" t="e">
        <f>結果入力表!#REF!</f>
        <v>#REF!</v>
      </c>
      <c r="BB136" s="35" t="e">
        <f>結果入力表!#REF!</f>
        <v>#REF!</v>
      </c>
      <c r="BC136" s="35" t="e">
        <f>結果入力表!#REF!</f>
        <v>#REF!</v>
      </c>
      <c r="BD136" s="35" t="e">
        <f>結果入力表!#REF!</f>
        <v>#REF!</v>
      </c>
      <c r="BE136" s="35" t="e">
        <f>結果入力表!#REF!</f>
        <v>#REF!</v>
      </c>
      <c r="BF136" s="35" t="e">
        <f>結果入力表!#REF!</f>
        <v>#REF!</v>
      </c>
      <c r="BG136" s="35" t="e">
        <f>結果入力表!#REF!</f>
        <v>#REF!</v>
      </c>
      <c r="BH136" s="35" t="e">
        <f>結果入力表!#REF!</f>
        <v>#REF!</v>
      </c>
      <c r="BI136" s="37" t="e">
        <f>結果入力表!#REF!</f>
        <v>#REF!</v>
      </c>
      <c r="BJ136" s="35" t="e">
        <f>結果入力表!#REF!</f>
        <v>#REF!</v>
      </c>
      <c r="BK136" s="40" t="e">
        <f>結果入力表!#REF!</f>
        <v>#REF!</v>
      </c>
      <c r="BL136" s="60" t="e">
        <f>結果入力表!#REF!</f>
        <v>#REF!</v>
      </c>
      <c r="BM136" s="41" t="e">
        <f>結果入力表!#REF!</f>
        <v>#REF!</v>
      </c>
      <c r="BN136" s="41" t="e">
        <f>結果入力表!#REF!</f>
        <v>#REF!</v>
      </c>
      <c r="BO136" s="41" t="e">
        <f>結果入力表!#REF!</f>
        <v>#REF!</v>
      </c>
      <c r="BP136" s="42" t="e">
        <f>結果入力表!#REF!</f>
        <v>#REF!</v>
      </c>
      <c r="BQ136" s="40"/>
      <c r="BR136" s="80"/>
      <c r="BT136" s="5" t="e">
        <f t="shared" si="5"/>
        <v>#REF!</v>
      </c>
      <c r="BU136" s="5" t="e">
        <f t="shared" si="4"/>
        <v>#REF!</v>
      </c>
      <c r="BV136" s="5" t="e">
        <f t="shared" si="4"/>
        <v>#REF!</v>
      </c>
      <c r="BW136" s="5" t="e">
        <f t="shared" si="4"/>
        <v>#REF!</v>
      </c>
    </row>
    <row r="137" spans="1:75" ht="17.350000000000001" customHeight="1">
      <c r="A137" s="109" t="e">
        <f>結果入力表!#REF!</f>
        <v>#REF!</v>
      </c>
      <c r="B137" s="33" t="e">
        <f>結果入力表!#REF!</f>
        <v>#REF!</v>
      </c>
      <c r="C137" s="59" t="e">
        <f>結果入力表!#REF!</f>
        <v>#REF!</v>
      </c>
      <c r="D137" s="58" t="e">
        <f>結果入力表!#REF!</f>
        <v>#REF!</v>
      </c>
      <c r="E137" s="35" t="e">
        <f>結果入力表!#REF!</f>
        <v>#REF!</v>
      </c>
      <c r="F137" s="35" t="e">
        <f>結果入力表!#REF!</f>
        <v>#REF!</v>
      </c>
      <c r="G137" s="35" t="e">
        <f>結果入力表!#REF!</f>
        <v>#REF!</v>
      </c>
      <c r="H137" s="35" t="e">
        <f>結果入力表!#REF!</f>
        <v>#REF!</v>
      </c>
      <c r="I137" s="35" t="e">
        <f>結果入力表!#REF!</f>
        <v>#REF!</v>
      </c>
      <c r="J137" s="35" t="e">
        <f>結果入力表!#REF!</f>
        <v>#REF!</v>
      </c>
      <c r="K137" s="35" t="e">
        <f>結果入力表!#REF!</f>
        <v>#REF!</v>
      </c>
      <c r="L137" s="35" t="e">
        <f>結果入力表!#REF!</f>
        <v>#REF!</v>
      </c>
      <c r="M137" s="34" t="e">
        <f>結果入力表!#REF!</f>
        <v>#REF!</v>
      </c>
      <c r="N137" s="35" t="e">
        <f>結果入力表!#REF!</f>
        <v>#REF!</v>
      </c>
      <c r="O137" s="35" t="e">
        <f>結果入力表!#REF!</f>
        <v>#REF!</v>
      </c>
      <c r="P137" s="35" t="e">
        <f>結果入力表!#REF!</f>
        <v>#REF!</v>
      </c>
      <c r="Q137" s="35" t="e">
        <f>結果入力表!#REF!</f>
        <v>#REF!</v>
      </c>
      <c r="R137" s="35" t="e">
        <f>結果入力表!#REF!</f>
        <v>#REF!</v>
      </c>
      <c r="S137" s="35" t="e">
        <f>結果入力表!#REF!</f>
        <v>#REF!</v>
      </c>
      <c r="T137" s="35" t="e">
        <f>結果入力表!#REF!</f>
        <v>#REF!</v>
      </c>
      <c r="U137" s="35" t="e">
        <f>結果入力表!#REF!</f>
        <v>#REF!</v>
      </c>
      <c r="V137" s="34" t="e">
        <f>結果入力表!#REF!</f>
        <v>#REF!</v>
      </c>
      <c r="W137" s="35" t="e">
        <f>結果入力表!#REF!</f>
        <v>#REF!</v>
      </c>
      <c r="X137" s="35" t="e">
        <f>結果入力表!#REF!</f>
        <v>#REF!</v>
      </c>
      <c r="Y137" s="36" t="e">
        <f>結果入力表!#REF!</f>
        <v>#REF!</v>
      </c>
      <c r="Z137" s="36" t="e">
        <f>結果入力表!#REF!</f>
        <v>#REF!</v>
      </c>
      <c r="AA137" s="34" t="e">
        <f>結果入力表!#REF!</f>
        <v>#REF!</v>
      </c>
      <c r="AB137" s="35" t="e">
        <f>結果入力表!#REF!</f>
        <v>#REF!</v>
      </c>
      <c r="AC137" s="35" t="e">
        <f>結果入力表!#REF!</f>
        <v>#REF!</v>
      </c>
      <c r="AD137" s="35" t="e">
        <f>結果入力表!#REF!</f>
        <v>#REF!</v>
      </c>
      <c r="AE137" s="35" t="e">
        <f>結果入力表!#REF!</f>
        <v>#REF!</v>
      </c>
      <c r="AF137" s="35" t="e">
        <f>結果入力表!#REF!</f>
        <v>#REF!</v>
      </c>
      <c r="AG137" s="35" t="e">
        <f>結果入力表!#REF!</f>
        <v>#REF!</v>
      </c>
      <c r="AH137" s="35" t="e">
        <f>結果入力表!#REF!</f>
        <v>#REF!</v>
      </c>
      <c r="AI137" s="35" t="e">
        <f>結果入力表!#REF!</f>
        <v>#REF!</v>
      </c>
      <c r="AJ137" s="35" t="e">
        <f>結果入力表!#REF!</f>
        <v>#REF!</v>
      </c>
      <c r="AK137" s="36" t="e">
        <f>結果入力表!#REF!</f>
        <v>#REF!</v>
      </c>
      <c r="AL137" s="34" t="e">
        <f>結果入力表!#REF!</f>
        <v>#REF!</v>
      </c>
      <c r="AM137" s="35" t="e">
        <f>結果入力表!#REF!</f>
        <v>#REF!</v>
      </c>
      <c r="AN137" s="35" t="e">
        <f>結果入力表!#REF!</f>
        <v>#REF!</v>
      </c>
      <c r="AO137" s="35" t="e">
        <f>結果入力表!#REF!</f>
        <v>#REF!</v>
      </c>
      <c r="AP137" s="35" t="e">
        <f>結果入力表!#REF!</f>
        <v>#REF!</v>
      </c>
      <c r="AQ137" s="35" t="e">
        <f>結果入力表!#REF!</f>
        <v>#REF!</v>
      </c>
      <c r="AR137" s="35" t="e">
        <f>結果入力表!#REF!</f>
        <v>#REF!</v>
      </c>
      <c r="AS137" s="37" t="e">
        <f>結果入力表!#REF!</f>
        <v>#REF!</v>
      </c>
      <c r="AT137" s="34" t="e">
        <f>結果入力表!#REF!</f>
        <v>#REF!</v>
      </c>
      <c r="AU137" s="35" t="e">
        <f>結果入力表!#REF!</f>
        <v>#REF!</v>
      </c>
      <c r="AV137" s="35" t="e">
        <f>結果入力表!#REF!</f>
        <v>#REF!</v>
      </c>
      <c r="AW137" s="35" t="e">
        <f>結果入力表!#REF!</f>
        <v>#REF!</v>
      </c>
      <c r="AX137" s="35" t="e">
        <f>結果入力表!#REF!</f>
        <v>#REF!</v>
      </c>
      <c r="AY137" s="35" t="e">
        <f>結果入力表!#REF!</f>
        <v>#REF!</v>
      </c>
      <c r="AZ137" s="35" t="e">
        <f>結果入力表!#REF!</f>
        <v>#REF!</v>
      </c>
      <c r="BA137" s="35" t="e">
        <f>結果入力表!#REF!</f>
        <v>#REF!</v>
      </c>
      <c r="BB137" s="35" t="e">
        <f>結果入力表!#REF!</f>
        <v>#REF!</v>
      </c>
      <c r="BC137" s="35" t="e">
        <f>結果入力表!#REF!</f>
        <v>#REF!</v>
      </c>
      <c r="BD137" s="35" t="e">
        <f>結果入力表!#REF!</f>
        <v>#REF!</v>
      </c>
      <c r="BE137" s="35" t="e">
        <f>結果入力表!#REF!</f>
        <v>#REF!</v>
      </c>
      <c r="BF137" s="35" t="e">
        <f>結果入力表!#REF!</f>
        <v>#REF!</v>
      </c>
      <c r="BG137" s="35" t="e">
        <f>結果入力表!#REF!</f>
        <v>#REF!</v>
      </c>
      <c r="BH137" s="35" t="e">
        <f>結果入力表!#REF!</f>
        <v>#REF!</v>
      </c>
      <c r="BI137" s="37" t="e">
        <f>結果入力表!#REF!</f>
        <v>#REF!</v>
      </c>
      <c r="BJ137" s="35" t="e">
        <f>結果入力表!#REF!</f>
        <v>#REF!</v>
      </c>
      <c r="BK137" s="40" t="e">
        <f>結果入力表!#REF!</f>
        <v>#REF!</v>
      </c>
      <c r="BL137" s="60" t="e">
        <f>結果入力表!#REF!</f>
        <v>#REF!</v>
      </c>
      <c r="BM137" s="41" t="e">
        <f>結果入力表!#REF!</f>
        <v>#REF!</v>
      </c>
      <c r="BN137" s="41" t="e">
        <f>結果入力表!#REF!</f>
        <v>#REF!</v>
      </c>
      <c r="BO137" s="41" t="e">
        <f>結果入力表!#REF!</f>
        <v>#REF!</v>
      </c>
      <c r="BP137" s="42" t="e">
        <f>結果入力表!#REF!</f>
        <v>#REF!</v>
      </c>
      <c r="BQ137" s="40"/>
      <c r="BR137" s="80"/>
      <c r="BT137" s="5" t="e">
        <f t="shared" si="5"/>
        <v>#REF!</v>
      </c>
      <c r="BU137" s="5" t="e">
        <f t="shared" si="4"/>
        <v>#REF!</v>
      </c>
      <c r="BV137" s="5" t="e">
        <f t="shared" si="4"/>
        <v>#REF!</v>
      </c>
      <c r="BW137" s="5" t="e">
        <f t="shared" si="4"/>
        <v>#REF!</v>
      </c>
    </row>
    <row r="138" spans="1:75" ht="17.350000000000001" customHeight="1">
      <c r="A138" s="109" t="e">
        <f>結果入力表!#REF!</f>
        <v>#REF!</v>
      </c>
      <c r="B138" s="33" t="e">
        <f>結果入力表!#REF!</f>
        <v>#REF!</v>
      </c>
      <c r="C138" s="59" t="e">
        <f>結果入力表!#REF!</f>
        <v>#REF!</v>
      </c>
      <c r="D138" s="58" t="e">
        <f>結果入力表!#REF!</f>
        <v>#REF!</v>
      </c>
      <c r="E138" s="35" t="e">
        <f>結果入力表!#REF!</f>
        <v>#REF!</v>
      </c>
      <c r="F138" s="35" t="e">
        <f>結果入力表!#REF!</f>
        <v>#REF!</v>
      </c>
      <c r="G138" s="35" t="e">
        <f>結果入力表!#REF!</f>
        <v>#REF!</v>
      </c>
      <c r="H138" s="35" t="e">
        <f>結果入力表!#REF!</f>
        <v>#REF!</v>
      </c>
      <c r="I138" s="35" t="e">
        <f>結果入力表!#REF!</f>
        <v>#REF!</v>
      </c>
      <c r="J138" s="35" t="e">
        <f>結果入力表!#REF!</f>
        <v>#REF!</v>
      </c>
      <c r="K138" s="35" t="e">
        <f>結果入力表!#REF!</f>
        <v>#REF!</v>
      </c>
      <c r="L138" s="35" t="e">
        <f>結果入力表!#REF!</f>
        <v>#REF!</v>
      </c>
      <c r="M138" s="34" t="e">
        <f>結果入力表!#REF!</f>
        <v>#REF!</v>
      </c>
      <c r="N138" s="35" t="e">
        <f>結果入力表!#REF!</f>
        <v>#REF!</v>
      </c>
      <c r="O138" s="35" t="e">
        <f>結果入力表!#REF!</f>
        <v>#REF!</v>
      </c>
      <c r="P138" s="35" t="e">
        <f>結果入力表!#REF!</f>
        <v>#REF!</v>
      </c>
      <c r="Q138" s="35" t="e">
        <f>結果入力表!#REF!</f>
        <v>#REF!</v>
      </c>
      <c r="R138" s="35" t="e">
        <f>結果入力表!#REF!</f>
        <v>#REF!</v>
      </c>
      <c r="S138" s="35" t="e">
        <f>結果入力表!#REF!</f>
        <v>#REF!</v>
      </c>
      <c r="T138" s="35" t="e">
        <f>結果入力表!#REF!</f>
        <v>#REF!</v>
      </c>
      <c r="U138" s="35" t="e">
        <f>結果入力表!#REF!</f>
        <v>#REF!</v>
      </c>
      <c r="V138" s="34" t="e">
        <f>結果入力表!#REF!</f>
        <v>#REF!</v>
      </c>
      <c r="W138" s="35" t="e">
        <f>結果入力表!#REF!</f>
        <v>#REF!</v>
      </c>
      <c r="X138" s="35" t="e">
        <f>結果入力表!#REF!</f>
        <v>#REF!</v>
      </c>
      <c r="Y138" s="36" t="e">
        <f>結果入力表!#REF!</f>
        <v>#REF!</v>
      </c>
      <c r="Z138" s="36" t="e">
        <f>結果入力表!#REF!</f>
        <v>#REF!</v>
      </c>
      <c r="AA138" s="34" t="e">
        <f>結果入力表!#REF!</f>
        <v>#REF!</v>
      </c>
      <c r="AB138" s="35" t="e">
        <f>結果入力表!#REF!</f>
        <v>#REF!</v>
      </c>
      <c r="AC138" s="35" t="e">
        <f>結果入力表!#REF!</f>
        <v>#REF!</v>
      </c>
      <c r="AD138" s="35" t="e">
        <f>結果入力表!#REF!</f>
        <v>#REF!</v>
      </c>
      <c r="AE138" s="35" t="e">
        <f>結果入力表!#REF!</f>
        <v>#REF!</v>
      </c>
      <c r="AF138" s="35" t="e">
        <f>結果入力表!#REF!</f>
        <v>#REF!</v>
      </c>
      <c r="AG138" s="35" t="e">
        <f>結果入力表!#REF!</f>
        <v>#REF!</v>
      </c>
      <c r="AH138" s="35" t="e">
        <f>結果入力表!#REF!</f>
        <v>#REF!</v>
      </c>
      <c r="AI138" s="35" t="e">
        <f>結果入力表!#REF!</f>
        <v>#REF!</v>
      </c>
      <c r="AJ138" s="35" t="e">
        <f>結果入力表!#REF!</f>
        <v>#REF!</v>
      </c>
      <c r="AK138" s="36" t="e">
        <f>結果入力表!#REF!</f>
        <v>#REF!</v>
      </c>
      <c r="AL138" s="34" t="e">
        <f>結果入力表!#REF!</f>
        <v>#REF!</v>
      </c>
      <c r="AM138" s="35" t="e">
        <f>結果入力表!#REF!</f>
        <v>#REF!</v>
      </c>
      <c r="AN138" s="35" t="e">
        <f>結果入力表!#REF!</f>
        <v>#REF!</v>
      </c>
      <c r="AO138" s="35" t="e">
        <f>結果入力表!#REF!</f>
        <v>#REF!</v>
      </c>
      <c r="AP138" s="35" t="e">
        <f>結果入力表!#REF!</f>
        <v>#REF!</v>
      </c>
      <c r="AQ138" s="35" t="e">
        <f>結果入力表!#REF!</f>
        <v>#REF!</v>
      </c>
      <c r="AR138" s="35" t="e">
        <f>結果入力表!#REF!</f>
        <v>#REF!</v>
      </c>
      <c r="AS138" s="37" t="e">
        <f>結果入力表!#REF!</f>
        <v>#REF!</v>
      </c>
      <c r="AT138" s="34" t="e">
        <f>結果入力表!#REF!</f>
        <v>#REF!</v>
      </c>
      <c r="AU138" s="35" t="e">
        <f>結果入力表!#REF!</f>
        <v>#REF!</v>
      </c>
      <c r="AV138" s="35" t="e">
        <f>結果入力表!#REF!</f>
        <v>#REF!</v>
      </c>
      <c r="AW138" s="35" t="e">
        <f>結果入力表!#REF!</f>
        <v>#REF!</v>
      </c>
      <c r="AX138" s="35" t="e">
        <f>結果入力表!#REF!</f>
        <v>#REF!</v>
      </c>
      <c r="AY138" s="35" t="e">
        <f>結果入力表!#REF!</f>
        <v>#REF!</v>
      </c>
      <c r="AZ138" s="35" t="e">
        <f>結果入力表!#REF!</f>
        <v>#REF!</v>
      </c>
      <c r="BA138" s="35" t="e">
        <f>結果入力表!#REF!</f>
        <v>#REF!</v>
      </c>
      <c r="BB138" s="35" t="e">
        <f>結果入力表!#REF!</f>
        <v>#REF!</v>
      </c>
      <c r="BC138" s="35" t="e">
        <f>結果入力表!#REF!</f>
        <v>#REF!</v>
      </c>
      <c r="BD138" s="35" t="e">
        <f>結果入力表!#REF!</f>
        <v>#REF!</v>
      </c>
      <c r="BE138" s="35" t="e">
        <f>結果入力表!#REF!</f>
        <v>#REF!</v>
      </c>
      <c r="BF138" s="35" t="e">
        <f>結果入力表!#REF!</f>
        <v>#REF!</v>
      </c>
      <c r="BG138" s="35" t="e">
        <f>結果入力表!#REF!</f>
        <v>#REF!</v>
      </c>
      <c r="BH138" s="35" t="e">
        <f>結果入力表!#REF!</f>
        <v>#REF!</v>
      </c>
      <c r="BI138" s="37" t="e">
        <f>結果入力表!#REF!</f>
        <v>#REF!</v>
      </c>
      <c r="BJ138" s="35" t="e">
        <f>結果入力表!#REF!</f>
        <v>#REF!</v>
      </c>
      <c r="BK138" s="40" t="e">
        <f>結果入力表!#REF!</f>
        <v>#REF!</v>
      </c>
      <c r="BL138" s="60" t="e">
        <f>結果入力表!#REF!</f>
        <v>#REF!</v>
      </c>
      <c r="BM138" s="41" t="e">
        <f>結果入力表!#REF!</f>
        <v>#REF!</v>
      </c>
      <c r="BN138" s="41" t="e">
        <f>結果入力表!#REF!</f>
        <v>#REF!</v>
      </c>
      <c r="BO138" s="41" t="e">
        <f>結果入力表!#REF!</f>
        <v>#REF!</v>
      </c>
      <c r="BP138" s="42" t="e">
        <f>結果入力表!#REF!</f>
        <v>#REF!</v>
      </c>
      <c r="BQ138" s="40"/>
      <c r="BR138" s="80"/>
      <c r="BT138" s="5" t="e">
        <f t="shared" si="5"/>
        <v>#REF!</v>
      </c>
      <c r="BU138" s="5" t="e">
        <f t="shared" si="4"/>
        <v>#REF!</v>
      </c>
      <c r="BV138" s="5" t="e">
        <f t="shared" si="4"/>
        <v>#REF!</v>
      </c>
      <c r="BW138" s="5" t="e">
        <f t="shared" si="4"/>
        <v>#REF!</v>
      </c>
    </row>
    <row r="139" spans="1:75" ht="17.350000000000001" customHeight="1">
      <c r="A139" s="109" t="e">
        <f>結果入力表!#REF!</f>
        <v>#REF!</v>
      </c>
      <c r="B139" s="33" t="e">
        <f>結果入力表!#REF!</f>
        <v>#REF!</v>
      </c>
      <c r="C139" s="59" t="e">
        <f>結果入力表!#REF!</f>
        <v>#REF!</v>
      </c>
      <c r="D139" s="58" t="e">
        <f>結果入力表!#REF!</f>
        <v>#REF!</v>
      </c>
      <c r="E139" s="35" t="e">
        <f>結果入力表!#REF!</f>
        <v>#REF!</v>
      </c>
      <c r="F139" s="35" t="e">
        <f>結果入力表!#REF!</f>
        <v>#REF!</v>
      </c>
      <c r="G139" s="35" t="e">
        <f>結果入力表!#REF!</f>
        <v>#REF!</v>
      </c>
      <c r="H139" s="35" t="e">
        <f>結果入力表!#REF!</f>
        <v>#REF!</v>
      </c>
      <c r="I139" s="35" t="e">
        <f>結果入力表!#REF!</f>
        <v>#REF!</v>
      </c>
      <c r="J139" s="35" t="e">
        <f>結果入力表!#REF!</f>
        <v>#REF!</v>
      </c>
      <c r="K139" s="35" t="e">
        <f>結果入力表!#REF!</f>
        <v>#REF!</v>
      </c>
      <c r="L139" s="35" t="e">
        <f>結果入力表!#REF!</f>
        <v>#REF!</v>
      </c>
      <c r="M139" s="34" t="e">
        <f>結果入力表!#REF!</f>
        <v>#REF!</v>
      </c>
      <c r="N139" s="35" t="e">
        <f>結果入力表!#REF!</f>
        <v>#REF!</v>
      </c>
      <c r="O139" s="35" t="e">
        <f>結果入力表!#REF!</f>
        <v>#REF!</v>
      </c>
      <c r="P139" s="35" t="e">
        <f>結果入力表!#REF!</f>
        <v>#REF!</v>
      </c>
      <c r="Q139" s="35" t="e">
        <f>結果入力表!#REF!</f>
        <v>#REF!</v>
      </c>
      <c r="R139" s="35" t="e">
        <f>結果入力表!#REF!</f>
        <v>#REF!</v>
      </c>
      <c r="S139" s="35" t="e">
        <f>結果入力表!#REF!</f>
        <v>#REF!</v>
      </c>
      <c r="T139" s="35" t="e">
        <f>結果入力表!#REF!</f>
        <v>#REF!</v>
      </c>
      <c r="U139" s="35" t="e">
        <f>結果入力表!#REF!</f>
        <v>#REF!</v>
      </c>
      <c r="V139" s="34" t="e">
        <f>結果入力表!#REF!</f>
        <v>#REF!</v>
      </c>
      <c r="W139" s="35" t="e">
        <f>結果入力表!#REF!</f>
        <v>#REF!</v>
      </c>
      <c r="X139" s="35" t="e">
        <f>結果入力表!#REF!</f>
        <v>#REF!</v>
      </c>
      <c r="Y139" s="36" t="e">
        <f>結果入力表!#REF!</f>
        <v>#REF!</v>
      </c>
      <c r="Z139" s="36" t="e">
        <f>結果入力表!#REF!</f>
        <v>#REF!</v>
      </c>
      <c r="AA139" s="34" t="e">
        <f>結果入力表!#REF!</f>
        <v>#REF!</v>
      </c>
      <c r="AB139" s="35" t="e">
        <f>結果入力表!#REF!</f>
        <v>#REF!</v>
      </c>
      <c r="AC139" s="35" t="e">
        <f>結果入力表!#REF!</f>
        <v>#REF!</v>
      </c>
      <c r="AD139" s="35" t="e">
        <f>結果入力表!#REF!</f>
        <v>#REF!</v>
      </c>
      <c r="AE139" s="35" t="e">
        <f>結果入力表!#REF!</f>
        <v>#REF!</v>
      </c>
      <c r="AF139" s="35" t="e">
        <f>結果入力表!#REF!</f>
        <v>#REF!</v>
      </c>
      <c r="AG139" s="35" t="e">
        <f>結果入力表!#REF!</f>
        <v>#REF!</v>
      </c>
      <c r="AH139" s="35" t="e">
        <f>結果入力表!#REF!</f>
        <v>#REF!</v>
      </c>
      <c r="AI139" s="35" t="e">
        <f>結果入力表!#REF!</f>
        <v>#REF!</v>
      </c>
      <c r="AJ139" s="35" t="e">
        <f>結果入力表!#REF!</f>
        <v>#REF!</v>
      </c>
      <c r="AK139" s="36" t="e">
        <f>結果入力表!#REF!</f>
        <v>#REF!</v>
      </c>
      <c r="AL139" s="34" t="e">
        <f>結果入力表!#REF!</f>
        <v>#REF!</v>
      </c>
      <c r="AM139" s="35" t="e">
        <f>結果入力表!#REF!</f>
        <v>#REF!</v>
      </c>
      <c r="AN139" s="35" t="e">
        <f>結果入力表!#REF!</f>
        <v>#REF!</v>
      </c>
      <c r="AO139" s="35" t="e">
        <f>結果入力表!#REF!</f>
        <v>#REF!</v>
      </c>
      <c r="AP139" s="35" t="e">
        <f>結果入力表!#REF!</f>
        <v>#REF!</v>
      </c>
      <c r="AQ139" s="35" t="e">
        <f>結果入力表!#REF!</f>
        <v>#REF!</v>
      </c>
      <c r="AR139" s="35" t="e">
        <f>結果入力表!#REF!</f>
        <v>#REF!</v>
      </c>
      <c r="AS139" s="37" t="e">
        <f>結果入力表!#REF!</f>
        <v>#REF!</v>
      </c>
      <c r="AT139" s="34" t="e">
        <f>結果入力表!#REF!</f>
        <v>#REF!</v>
      </c>
      <c r="AU139" s="35" t="e">
        <f>結果入力表!#REF!</f>
        <v>#REF!</v>
      </c>
      <c r="AV139" s="35" t="e">
        <f>結果入力表!#REF!</f>
        <v>#REF!</v>
      </c>
      <c r="AW139" s="35" t="e">
        <f>結果入力表!#REF!</f>
        <v>#REF!</v>
      </c>
      <c r="AX139" s="35" t="e">
        <f>結果入力表!#REF!</f>
        <v>#REF!</v>
      </c>
      <c r="AY139" s="35" t="e">
        <f>結果入力表!#REF!</f>
        <v>#REF!</v>
      </c>
      <c r="AZ139" s="35" t="e">
        <f>結果入力表!#REF!</f>
        <v>#REF!</v>
      </c>
      <c r="BA139" s="35" t="e">
        <f>結果入力表!#REF!</f>
        <v>#REF!</v>
      </c>
      <c r="BB139" s="35" t="e">
        <f>結果入力表!#REF!</f>
        <v>#REF!</v>
      </c>
      <c r="BC139" s="35" t="e">
        <f>結果入力表!#REF!</f>
        <v>#REF!</v>
      </c>
      <c r="BD139" s="35" t="e">
        <f>結果入力表!#REF!</f>
        <v>#REF!</v>
      </c>
      <c r="BE139" s="35" t="e">
        <f>結果入力表!#REF!</f>
        <v>#REF!</v>
      </c>
      <c r="BF139" s="35" t="e">
        <f>結果入力表!#REF!</f>
        <v>#REF!</v>
      </c>
      <c r="BG139" s="35" t="e">
        <f>結果入力表!#REF!</f>
        <v>#REF!</v>
      </c>
      <c r="BH139" s="35" t="e">
        <f>結果入力表!#REF!</f>
        <v>#REF!</v>
      </c>
      <c r="BI139" s="37" t="e">
        <f>結果入力表!#REF!</f>
        <v>#REF!</v>
      </c>
      <c r="BJ139" s="35" t="e">
        <f>結果入力表!#REF!</f>
        <v>#REF!</v>
      </c>
      <c r="BK139" s="40" t="e">
        <f>結果入力表!#REF!</f>
        <v>#REF!</v>
      </c>
      <c r="BL139" s="60" t="e">
        <f>結果入力表!#REF!</f>
        <v>#REF!</v>
      </c>
      <c r="BM139" s="41" t="e">
        <f>結果入力表!#REF!</f>
        <v>#REF!</v>
      </c>
      <c r="BN139" s="41" t="e">
        <f>結果入力表!#REF!</f>
        <v>#REF!</v>
      </c>
      <c r="BO139" s="41" t="e">
        <f>結果入力表!#REF!</f>
        <v>#REF!</v>
      </c>
      <c r="BP139" s="42" t="e">
        <f>結果入力表!#REF!</f>
        <v>#REF!</v>
      </c>
      <c r="BQ139" s="40"/>
      <c r="BR139" s="80"/>
      <c r="BT139" s="5" t="e">
        <f t="shared" si="5"/>
        <v>#REF!</v>
      </c>
      <c r="BU139" s="5" t="e">
        <f t="shared" si="4"/>
        <v>#REF!</v>
      </c>
      <c r="BV139" s="5" t="e">
        <f t="shared" si="4"/>
        <v>#REF!</v>
      </c>
      <c r="BW139" s="5" t="e">
        <f t="shared" si="4"/>
        <v>#REF!</v>
      </c>
    </row>
    <row r="140" spans="1:75" ht="17.350000000000001" customHeight="1">
      <c r="A140" s="109" t="e">
        <f>結果入力表!#REF!</f>
        <v>#REF!</v>
      </c>
      <c r="B140" s="33" t="e">
        <f>結果入力表!#REF!</f>
        <v>#REF!</v>
      </c>
      <c r="C140" s="59" t="e">
        <f>結果入力表!#REF!</f>
        <v>#REF!</v>
      </c>
      <c r="D140" s="58" t="e">
        <f>結果入力表!#REF!</f>
        <v>#REF!</v>
      </c>
      <c r="E140" s="35" t="e">
        <f>結果入力表!#REF!</f>
        <v>#REF!</v>
      </c>
      <c r="F140" s="35" t="e">
        <f>結果入力表!#REF!</f>
        <v>#REF!</v>
      </c>
      <c r="G140" s="35" t="e">
        <f>結果入力表!#REF!</f>
        <v>#REF!</v>
      </c>
      <c r="H140" s="35" t="e">
        <f>結果入力表!#REF!</f>
        <v>#REF!</v>
      </c>
      <c r="I140" s="35" t="e">
        <f>結果入力表!#REF!</f>
        <v>#REF!</v>
      </c>
      <c r="J140" s="35" t="e">
        <f>結果入力表!#REF!</f>
        <v>#REF!</v>
      </c>
      <c r="K140" s="35" t="e">
        <f>結果入力表!#REF!</f>
        <v>#REF!</v>
      </c>
      <c r="L140" s="35" t="e">
        <f>結果入力表!#REF!</f>
        <v>#REF!</v>
      </c>
      <c r="M140" s="34" t="e">
        <f>結果入力表!#REF!</f>
        <v>#REF!</v>
      </c>
      <c r="N140" s="35" t="e">
        <f>結果入力表!#REF!</f>
        <v>#REF!</v>
      </c>
      <c r="O140" s="35" t="e">
        <f>結果入力表!#REF!</f>
        <v>#REF!</v>
      </c>
      <c r="P140" s="35" t="e">
        <f>結果入力表!#REF!</f>
        <v>#REF!</v>
      </c>
      <c r="Q140" s="35" t="e">
        <f>結果入力表!#REF!</f>
        <v>#REF!</v>
      </c>
      <c r="R140" s="35" t="e">
        <f>結果入力表!#REF!</f>
        <v>#REF!</v>
      </c>
      <c r="S140" s="35" t="e">
        <f>結果入力表!#REF!</f>
        <v>#REF!</v>
      </c>
      <c r="T140" s="35" t="e">
        <f>結果入力表!#REF!</f>
        <v>#REF!</v>
      </c>
      <c r="U140" s="35" t="e">
        <f>結果入力表!#REF!</f>
        <v>#REF!</v>
      </c>
      <c r="V140" s="34" t="e">
        <f>結果入力表!#REF!</f>
        <v>#REF!</v>
      </c>
      <c r="W140" s="35" t="e">
        <f>結果入力表!#REF!</f>
        <v>#REF!</v>
      </c>
      <c r="X140" s="35" t="e">
        <f>結果入力表!#REF!</f>
        <v>#REF!</v>
      </c>
      <c r="Y140" s="36" t="e">
        <f>結果入力表!#REF!</f>
        <v>#REF!</v>
      </c>
      <c r="Z140" s="36" t="e">
        <f>結果入力表!#REF!</f>
        <v>#REF!</v>
      </c>
      <c r="AA140" s="34" t="e">
        <f>結果入力表!#REF!</f>
        <v>#REF!</v>
      </c>
      <c r="AB140" s="35" t="e">
        <f>結果入力表!#REF!</f>
        <v>#REF!</v>
      </c>
      <c r="AC140" s="35" t="e">
        <f>結果入力表!#REF!</f>
        <v>#REF!</v>
      </c>
      <c r="AD140" s="35" t="e">
        <f>結果入力表!#REF!</f>
        <v>#REF!</v>
      </c>
      <c r="AE140" s="35" t="e">
        <f>結果入力表!#REF!</f>
        <v>#REF!</v>
      </c>
      <c r="AF140" s="35" t="e">
        <f>結果入力表!#REF!</f>
        <v>#REF!</v>
      </c>
      <c r="AG140" s="35" t="e">
        <f>結果入力表!#REF!</f>
        <v>#REF!</v>
      </c>
      <c r="AH140" s="35" t="e">
        <f>結果入力表!#REF!</f>
        <v>#REF!</v>
      </c>
      <c r="AI140" s="35" t="e">
        <f>結果入力表!#REF!</f>
        <v>#REF!</v>
      </c>
      <c r="AJ140" s="35" t="e">
        <f>結果入力表!#REF!</f>
        <v>#REF!</v>
      </c>
      <c r="AK140" s="36" t="e">
        <f>結果入力表!#REF!</f>
        <v>#REF!</v>
      </c>
      <c r="AL140" s="34" t="e">
        <f>結果入力表!#REF!</f>
        <v>#REF!</v>
      </c>
      <c r="AM140" s="35" t="e">
        <f>結果入力表!#REF!</f>
        <v>#REF!</v>
      </c>
      <c r="AN140" s="35" t="e">
        <f>結果入力表!#REF!</f>
        <v>#REF!</v>
      </c>
      <c r="AO140" s="35" t="e">
        <f>結果入力表!#REF!</f>
        <v>#REF!</v>
      </c>
      <c r="AP140" s="35" t="e">
        <f>結果入力表!#REF!</f>
        <v>#REF!</v>
      </c>
      <c r="AQ140" s="35" t="e">
        <f>結果入力表!#REF!</f>
        <v>#REF!</v>
      </c>
      <c r="AR140" s="35" t="e">
        <f>結果入力表!#REF!</f>
        <v>#REF!</v>
      </c>
      <c r="AS140" s="37" t="e">
        <f>結果入力表!#REF!</f>
        <v>#REF!</v>
      </c>
      <c r="AT140" s="34" t="e">
        <f>結果入力表!#REF!</f>
        <v>#REF!</v>
      </c>
      <c r="AU140" s="35" t="e">
        <f>結果入力表!#REF!</f>
        <v>#REF!</v>
      </c>
      <c r="AV140" s="35" t="e">
        <f>結果入力表!#REF!</f>
        <v>#REF!</v>
      </c>
      <c r="AW140" s="35" t="e">
        <f>結果入力表!#REF!</f>
        <v>#REF!</v>
      </c>
      <c r="AX140" s="35" t="e">
        <f>結果入力表!#REF!</f>
        <v>#REF!</v>
      </c>
      <c r="AY140" s="35" t="e">
        <f>結果入力表!#REF!</f>
        <v>#REF!</v>
      </c>
      <c r="AZ140" s="35" t="e">
        <f>結果入力表!#REF!</f>
        <v>#REF!</v>
      </c>
      <c r="BA140" s="35" t="e">
        <f>結果入力表!#REF!</f>
        <v>#REF!</v>
      </c>
      <c r="BB140" s="35" t="e">
        <f>結果入力表!#REF!</f>
        <v>#REF!</v>
      </c>
      <c r="BC140" s="35" t="e">
        <f>結果入力表!#REF!</f>
        <v>#REF!</v>
      </c>
      <c r="BD140" s="35" t="e">
        <f>結果入力表!#REF!</f>
        <v>#REF!</v>
      </c>
      <c r="BE140" s="35" t="e">
        <f>結果入力表!#REF!</f>
        <v>#REF!</v>
      </c>
      <c r="BF140" s="35" t="e">
        <f>結果入力表!#REF!</f>
        <v>#REF!</v>
      </c>
      <c r="BG140" s="35" t="e">
        <f>結果入力表!#REF!</f>
        <v>#REF!</v>
      </c>
      <c r="BH140" s="35" t="e">
        <f>結果入力表!#REF!</f>
        <v>#REF!</v>
      </c>
      <c r="BI140" s="37" t="e">
        <f>結果入力表!#REF!</f>
        <v>#REF!</v>
      </c>
      <c r="BJ140" s="35" t="e">
        <f>結果入力表!#REF!</f>
        <v>#REF!</v>
      </c>
      <c r="BK140" s="40" t="e">
        <f>結果入力表!#REF!</f>
        <v>#REF!</v>
      </c>
      <c r="BL140" s="60" t="e">
        <f>結果入力表!#REF!</f>
        <v>#REF!</v>
      </c>
      <c r="BM140" s="41" t="e">
        <f>結果入力表!#REF!</f>
        <v>#REF!</v>
      </c>
      <c r="BN140" s="41" t="e">
        <f>結果入力表!#REF!</f>
        <v>#REF!</v>
      </c>
      <c r="BO140" s="41" t="e">
        <f>結果入力表!#REF!</f>
        <v>#REF!</v>
      </c>
      <c r="BP140" s="42" t="e">
        <f>結果入力表!#REF!</f>
        <v>#REF!</v>
      </c>
      <c r="BQ140" s="40"/>
      <c r="BR140" s="80"/>
      <c r="BT140" s="5" t="e">
        <f t="shared" si="5"/>
        <v>#REF!</v>
      </c>
      <c r="BU140" s="5" t="e">
        <f t="shared" si="4"/>
        <v>#REF!</v>
      </c>
      <c r="BV140" s="5" t="e">
        <f t="shared" si="4"/>
        <v>#REF!</v>
      </c>
      <c r="BW140" s="5" t="e">
        <f t="shared" si="4"/>
        <v>#REF!</v>
      </c>
    </row>
    <row r="141" spans="1:75" ht="17.350000000000001" customHeight="1">
      <c r="A141" s="109" t="e">
        <f>結果入力表!#REF!</f>
        <v>#REF!</v>
      </c>
      <c r="B141" s="33" t="e">
        <f>結果入力表!#REF!</f>
        <v>#REF!</v>
      </c>
      <c r="C141" s="59" t="e">
        <f>結果入力表!#REF!</f>
        <v>#REF!</v>
      </c>
      <c r="D141" s="58" t="e">
        <f>結果入力表!#REF!</f>
        <v>#REF!</v>
      </c>
      <c r="E141" s="35" t="e">
        <f>結果入力表!#REF!</f>
        <v>#REF!</v>
      </c>
      <c r="F141" s="35" t="e">
        <f>結果入力表!#REF!</f>
        <v>#REF!</v>
      </c>
      <c r="G141" s="35" t="e">
        <f>結果入力表!#REF!</f>
        <v>#REF!</v>
      </c>
      <c r="H141" s="35" t="e">
        <f>結果入力表!#REF!</f>
        <v>#REF!</v>
      </c>
      <c r="I141" s="35" t="e">
        <f>結果入力表!#REF!</f>
        <v>#REF!</v>
      </c>
      <c r="J141" s="35" t="e">
        <f>結果入力表!#REF!</f>
        <v>#REF!</v>
      </c>
      <c r="K141" s="35" t="e">
        <f>結果入力表!#REF!</f>
        <v>#REF!</v>
      </c>
      <c r="L141" s="35" t="e">
        <f>結果入力表!#REF!</f>
        <v>#REF!</v>
      </c>
      <c r="M141" s="34" t="e">
        <f>結果入力表!#REF!</f>
        <v>#REF!</v>
      </c>
      <c r="N141" s="35" t="e">
        <f>結果入力表!#REF!</f>
        <v>#REF!</v>
      </c>
      <c r="O141" s="35" t="e">
        <f>結果入力表!#REF!</f>
        <v>#REF!</v>
      </c>
      <c r="P141" s="35" t="e">
        <f>結果入力表!#REF!</f>
        <v>#REF!</v>
      </c>
      <c r="Q141" s="35" t="e">
        <f>結果入力表!#REF!</f>
        <v>#REF!</v>
      </c>
      <c r="R141" s="35" t="e">
        <f>結果入力表!#REF!</f>
        <v>#REF!</v>
      </c>
      <c r="S141" s="35" t="e">
        <f>結果入力表!#REF!</f>
        <v>#REF!</v>
      </c>
      <c r="T141" s="35" t="e">
        <f>結果入力表!#REF!</f>
        <v>#REF!</v>
      </c>
      <c r="U141" s="35" t="e">
        <f>結果入力表!#REF!</f>
        <v>#REF!</v>
      </c>
      <c r="V141" s="34" t="e">
        <f>結果入力表!#REF!</f>
        <v>#REF!</v>
      </c>
      <c r="W141" s="35" t="e">
        <f>結果入力表!#REF!</f>
        <v>#REF!</v>
      </c>
      <c r="X141" s="35" t="e">
        <f>結果入力表!#REF!</f>
        <v>#REF!</v>
      </c>
      <c r="Y141" s="36" t="e">
        <f>結果入力表!#REF!</f>
        <v>#REF!</v>
      </c>
      <c r="Z141" s="36" t="e">
        <f>結果入力表!#REF!</f>
        <v>#REF!</v>
      </c>
      <c r="AA141" s="34" t="e">
        <f>結果入力表!#REF!</f>
        <v>#REF!</v>
      </c>
      <c r="AB141" s="35" t="e">
        <f>結果入力表!#REF!</f>
        <v>#REF!</v>
      </c>
      <c r="AC141" s="35" t="e">
        <f>結果入力表!#REF!</f>
        <v>#REF!</v>
      </c>
      <c r="AD141" s="35" t="e">
        <f>結果入力表!#REF!</f>
        <v>#REF!</v>
      </c>
      <c r="AE141" s="35" t="e">
        <f>結果入力表!#REF!</f>
        <v>#REF!</v>
      </c>
      <c r="AF141" s="35" t="e">
        <f>結果入力表!#REF!</f>
        <v>#REF!</v>
      </c>
      <c r="AG141" s="35" t="e">
        <f>結果入力表!#REF!</f>
        <v>#REF!</v>
      </c>
      <c r="AH141" s="35" t="e">
        <f>結果入力表!#REF!</f>
        <v>#REF!</v>
      </c>
      <c r="AI141" s="35" t="e">
        <f>結果入力表!#REF!</f>
        <v>#REF!</v>
      </c>
      <c r="AJ141" s="35" t="e">
        <f>結果入力表!#REF!</f>
        <v>#REF!</v>
      </c>
      <c r="AK141" s="36" t="e">
        <f>結果入力表!#REF!</f>
        <v>#REF!</v>
      </c>
      <c r="AL141" s="34" t="e">
        <f>結果入力表!#REF!</f>
        <v>#REF!</v>
      </c>
      <c r="AM141" s="35" t="e">
        <f>結果入力表!#REF!</f>
        <v>#REF!</v>
      </c>
      <c r="AN141" s="35" t="e">
        <f>結果入力表!#REF!</f>
        <v>#REF!</v>
      </c>
      <c r="AO141" s="35" t="e">
        <f>結果入力表!#REF!</f>
        <v>#REF!</v>
      </c>
      <c r="AP141" s="35" t="e">
        <f>結果入力表!#REF!</f>
        <v>#REF!</v>
      </c>
      <c r="AQ141" s="35" t="e">
        <f>結果入力表!#REF!</f>
        <v>#REF!</v>
      </c>
      <c r="AR141" s="35" t="e">
        <f>結果入力表!#REF!</f>
        <v>#REF!</v>
      </c>
      <c r="AS141" s="37" t="e">
        <f>結果入力表!#REF!</f>
        <v>#REF!</v>
      </c>
      <c r="AT141" s="34" t="e">
        <f>結果入力表!#REF!</f>
        <v>#REF!</v>
      </c>
      <c r="AU141" s="35" t="e">
        <f>結果入力表!#REF!</f>
        <v>#REF!</v>
      </c>
      <c r="AV141" s="35" t="e">
        <f>結果入力表!#REF!</f>
        <v>#REF!</v>
      </c>
      <c r="AW141" s="35" t="e">
        <f>結果入力表!#REF!</f>
        <v>#REF!</v>
      </c>
      <c r="AX141" s="35" t="e">
        <f>結果入力表!#REF!</f>
        <v>#REF!</v>
      </c>
      <c r="AY141" s="35" t="e">
        <f>結果入力表!#REF!</f>
        <v>#REF!</v>
      </c>
      <c r="AZ141" s="35" t="e">
        <f>結果入力表!#REF!</f>
        <v>#REF!</v>
      </c>
      <c r="BA141" s="35" t="e">
        <f>結果入力表!#REF!</f>
        <v>#REF!</v>
      </c>
      <c r="BB141" s="35" t="e">
        <f>結果入力表!#REF!</f>
        <v>#REF!</v>
      </c>
      <c r="BC141" s="35" t="e">
        <f>結果入力表!#REF!</f>
        <v>#REF!</v>
      </c>
      <c r="BD141" s="35" t="e">
        <f>結果入力表!#REF!</f>
        <v>#REF!</v>
      </c>
      <c r="BE141" s="35" t="e">
        <f>結果入力表!#REF!</f>
        <v>#REF!</v>
      </c>
      <c r="BF141" s="35" t="e">
        <f>結果入力表!#REF!</f>
        <v>#REF!</v>
      </c>
      <c r="BG141" s="35" t="e">
        <f>結果入力表!#REF!</f>
        <v>#REF!</v>
      </c>
      <c r="BH141" s="35" t="e">
        <f>結果入力表!#REF!</f>
        <v>#REF!</v>
      </c>
      <c r="BI141" s="37" t="e">
        <f>結果入力表!#REF!</f>
        <v>#REF!</v>
      </c>
      <c r="BJ141" s="35" t="e">
        <f>結果入力表!#REF!</f>
        <v>#REF!</v>
      </c>
      <c r="BK141" s="40" t="e">
        <f>結果入力表!#REF!</f>
        <v>#REF!</v>
      </c>
      <c r="BL141" s="60" t="e">
        <f>結果入力表!#REF!</f>
        <v>#REF!</v>
      </c>
      <c r="BM141" s="41" t="e">
        <f>結果入力表!#REF!</f>
        <v>#REF!</v>
      </c>
      <c r="BN141" s="41" t="e">
        <f>結果入力表!#REF!</f>
        <v>#REF!</v>
      </c>
      <c r="BO141" s="41" t="e">
        <f>結果入力表!#REF!</f>
        <v>#REF!</v>
      </c>
      <c r="BP141" s="42" t="e">
        <f>結果入力表!#REF!</f>
        <v>#REF!</v>
      </c>
      <c r="BQ141" s="40"/>
      <c r="BR141" s="80"/>
      <c r="BT141" s="5" t="e">
        <f t="shared" si="5"/>
        <v>#REF!</v>
      </c>
      <c r="BU141" s="5" t="e">
        <f t="shared" si="4"/>
        <v>#REF!</v>
      </c>
      <c r="BV141" s="5" t="e">
        <f t="shared" si="4"/>
        <v>#REF!</v>
      </c>
      <c r="BW141" s="5" t="e">
        <f t="shared" si="4"/>
        <v>#REF!</v>
      </c>
    </row>
    <row r="142" spans="1:75" ht="17.350000000000001" customHeight="1">
      <c r="A142" s="109" t="e">
        <f>結果入力表!#REF!</f>
        <v>#REF!</v>
      </c>
      <c r="B142" s="33" t="e">
        <f>結果入力表!#REF!</f>
        <v>#REF!</v>
      </c>
      <c r="C142" s="43" t="e">
        <f>結果入力表!#REF!</f>
        <v>#REF!</v>
      </c>
      <c r="D142" s="58" t="e">
        <f>結果入力表!#REF!</f>
        <v>#REF!</v>
      </c>
      <c r="E142" s="35" t="e">
        <f>結果入力表!#REF!</f>
        <v>#REF!</v>
      </c>
      <c r="F142" s="35" t="e">
        <f>結果入力表!#REF!</f>
        <v>#REF!</v>
      </c>
      <c r="G142" s="35" t="e">
        <f>結果入力表!#REF!</f>
        <v>#REF!</v>
      </c>
      <c r="H142" s="35" t="e">
        <f>結果入力表!#REF!</f>
        <v>#REF!</v>
      </c>
      <c r="I142" s="35" t="e">
        <f>結果入力表!#REF!</f>
        <v>#REF!</v>
      </c>
      <c r="J142" s="35" t="e">
        <f>結果入力表!#REF!</f>
        <v>#REF!</v>
      </c>
      <c r="K142" s="35" t="e">
        <f>結果入力表!#REF!</f>
        <v>#REF!</v>
      </c>
      <c r="L142" s="35" t="e">
        <f>結果入力表!#REF!</f>
        <v>#REF!</v>
      </c>
      <c r="M142" s="34" t="e">
        <f>結果入力表!#REF!</f>
        <v>#REF!</v>
      </c>
      <c r="N142" s="35" t="e">
        <f>結果入力表!#REF!</f>
        <v>#REF!</v>
      </c>
      <c r="O142" s="35" t="e">
        <f>結果入力表!#REF!</f>
        <v>#REF!</v>
      </c>
      <c r="P142" s="35" t="e">
        <f>結果入力表!#REF!</f>
        <v>#REF!</v>
      </c>
      <c r="Q142" s="35" t="e">
        <f>結果入力表!#REF!</f>
        <v>#REF!</v>
      </c>
      <c r="R142" s="35" t="e">
        <f>結果入力表!#REF!</f>
        <v>#REF!</v>
      </c>
      <c r="S142" s="35" t="e">
        <f>結果入力表!#REF!</f>
        <v>#REF!</v>
      </c>
      <c r="T142" s="35" t="e">
        <f>結果入力表!#REF!</f>
        <v>#REF!</v>
      </c>
      <c r="U142" s="35" t="e">
        <f>結果入力表!#REF!</f>
        <v>#REF!</v>
      </c>
      <c r="V142" s="34" t="e">
        <f>結果入力表!#REF!</f>
        <v>#REF!</v>
      </c>
      <c r="W142" s="35" t="e">
        <f>結果入力表!#REF!</f>
        <v>#REF!</v>
      </c>
      <c r="X142" s="35" t="e">
        <f>結果入力表!#REF!</f>
        <v>#REF!</v>
      </c>
      <c r="Y142" s="36" t="e">
        <f>結果入力表!#REF!</f>
        <v>#REF!</v>
      </c>
      <c r="Z142" s="36" t="e">
        <f>結果入力表!#REF!</f>
        <v>#REF!</v>
      </c>
      <c r="AA142" s="34" t="e">
        <f>結果入力表!#REF!</f>
        <v>#REF!</v>
      </c>
      <c r="AB142" s="35" t="e">
        <f>結果入力表!#REF!</f>
        <v>#REF!</v>
      </c>
      <c r="AC142" s="35" t="e">
        <f>結果入力表!#REF!</f>
        <v>#REF!</v>
      </c>
      <c r="AD142" s="35" t="e">
        <f>結果入力表!#REF!</f>
        <v>#REF!</v>
      </c>
      <c r="AE142" s="35" t="e">
        <f>結果入力表!#REF!</f>
        <v>#REF!</v>
      </c>
      <c r="AF142" s="35" t="e">
        <f>結果入力表!#REF!</f>
        <v>#REF!</v>
      </c>
      <c r="AG142" s="35" t="e">
        <f>結果入力表!#REF!</f>
        <v>#REF!</v>
      </c>
      <c r="AH142" s="35" t="e">
        <f>結果入力表!#REF!</f>
        <v>#REF!</v>
      </c>
      <c r="AI142" s="35" t="e">
        <f>結果入力表!#REF!</f>
        <v>#REF!</v>
      </c>
      <c r="AJ142" s="35" t="e">
        <f>結果入力表!#REF!</f>
        <v>#REF!</v>
      </c>
      <c r="AK142" s="36" t="e">
        <f>結果入力表!#REF!</f>
        <v>#REF!</v>
      </c>
      <c r="AL142" s="34" t="e">
        <f>結果入力表!#REF!</f>
        <v>#REF!</v>
      </c>
      <c r="AM142" s="35" t="e">
        <f>結果入力表!#REF!</f>
        <v>#REF!</v>
      </c>
      <c r="AN142" s="35" t="e">
        <f>結果入力表!#REF!</f>
        <v>#REF!</v>
      </c>
      <c r="AO142" s="35" t="e">
        <f>結果入力表!#REF!</f>
        <v>#REF!</v>
      </c>
      <c r="AP142" s="35" t="e">
        <f>結果入力表!#REF!</f>
        <v>#REF!</v>
      </c>
      <c r="AQ142" s="35" t="e">
        <f>結果入力表!#REF!</f>
        <v>#REF!</v>
      </c>
      <c r="AR142" s="35" t="e">
        <f>結果入力表!#REF!</f>
        <v>#REF!</v>
      </c>
      <c r="AS142" s="37" t="e">
        <f>結果入力表!#REF!</f>
        <v>#REF!</v>
      </c>
      <c r="AT142" s="34" t="e">
        <f>結果入力表!#REF!</f>
        <v>#REF!</v>
      </c>
      <c r="AU142" s="35" t="e">
        <f>結果入力表!#REF!</f>
        <v>#REF!</v>
      </c>
      <c r="AV142" s="35" t="e">
        <f>結果入力表!#REF!</f>
        <v>#REF!</v>
      </c>
      <c r="AW142" s="35" t="e">
        <f>結果入力表!#REF!</f>
        <v>#REF!</v>
      </c>
      <c r="AX142" s="35" t="e">
        <f>結果入力表!#REF!</f>
        <v>#REF!</v>
      </c>
      <c r="AY142" s="35" t="e">
        <f>結果入力表!#REF!</f>
        <v>#REF!</v>
      </c>
      <c r="AZ142" s="35" t="e">
        <f>結果入力表!#REF!</f>
        <v>#REF!</v>
      </c>
      <c r="BA142" s="35" t="e">
        <f>結果入力表!#REF!</f>
        <v>#REF!</v>
      </c>
      <c r="BB142" s="35" t="e">
        <f>結果入力表!#REF!</f>
        <v>#REF!</v>
      </c>
      <c r="BC142" s="35" t="e">
        <f>結果入力表!#REF!</f>
        <v>#REF!</v>
      </c>
      <c r="BD142" s="35" t="e">
        <f>結果入力表!#REF!</f>
        <v>#REF!</v>
      </c>
      <c r="BE142" s="35" t="e">
        <f>結果入力表!#REF!</f>
        <v>#REF!</v>
      </c>
      <c r="BF142" s="35" t="e">
        <f>結果入力表!#REF!</f>
        <v>#REF!</v>
      </c>
      <c r="BG142" s="35" t="e">
        <f>結果入力表!#REF!</f>
        <v>#REF!</v>
      </c>
      <c r="BH142" s="35" t="e">
        <f>結果入力表!#REF!</f>
        <v>#REF!</v>
      </c>
      <c r="BI142" s="37" t="e">
        <f>結果入力表!#REF!</f>
        <v>#REF!</v>
      </c>
      <c r="BJ142" s="35" t="e">
        <f>結果入力表!#REF!</f>
        <v>#REF!</v>
      </c>
      <c r="BK142" s="40" t="e">
        <f>結果入力表!#REF!</f>
        <v>#REF!</v>
      </c>
      <c r="BL142" s="60" t="e">
        <f>結果入力表!#REF!</f>
        <v>#REF!</v>
      </c>
      <c r="BM142" s="41" t="e">
        <f>結果入力表!#REF!</f>
        <v>#REF!</v>
      </c>
      <c r="BN142" s="41" t="e">
        <f>結果入力表!#REF!</f>
        <v>#REF!</v>
      </c>
      <c r="BO142" s="41" t="e">
        <f>結果入力表!#REF!</f>
        <v>#REF!</v>
      </c>
      <c r="BP142" s="42" t="e">
        <f>結果入力表!#REF!</f>
        <v>#REF!</v>
      </c>
      <c r="BQ142" s="40"/>
      <c r="BR142" s="80"/>
      <c r="BT142" s="5" t="e">
        <f t="shared" si="5"/>
        <v>#REF!</v>
      </c>
      <c r="BU142" s="5" t="e">
        <f t="shared" si="4"/>
        <v>#REF!</v>
      </c>
      <c r="BV142" s="5" t="e">
        <f t="shared" si="4"/>
        <v>#REF!</v>
      </c>
      <c r="BW142" s="5" t="e">
        <f t="shared" si="4"/>
        <v>#REF!</v>
      </c>
    </row>
    <row r="143" spans="1:75" ht="17.350000000000001" customHeight="1">
      <c r="A143" s="109" t="e">
        <f>結果入力表!#REF!</f>
        <v>#REF!</v>
      </c>
      <c r="B143" s="33" t="e">
        <f>結果入力表!#REF!</f>
        <v>#REF!</v>
      </c>
      <c r="C143" s="59" t="e">
        <f>結果入力表!#REF!</f>
        <v>#REF!</v>
      </c>
      <c r="D143" s="58" t="e">
        <f>結果入力表!#REF!</f>
        <v>#REF!</v>
      </c>
      <c r="E143" s="35" t="e">
        <f>結果入力表!#REF!</f>
        <v>#REF!</v>
      </c>
      <c r="F143" s="35" t="e">
        <f>結果入力表!#REF!</f>
        <v>#REF!</v>
      </c>
      <c r="G143" s="35" t="e">
        <f>結果入力表!#REF!</f>
        <v>#REF!</v>
      </c>
      <c r="H143" s="35" t="e">
        <f>結果入力表!#REF!</f>
        <v>#REF!</v>
      </c>
      <c r="I143" s="35" t="e">
        <f>結果入力表!#REF!</f>
        <v>#REF!</v>
      </c>
      <c r="J143" s="35" t="e">
        <f>結果入力表!#REF!</f>
        <v>#REF!</v>
      </c>
      <c r="K143" s="35" t="e">
        <f>結果入力表!#REF!</f>
        <v>#REF!</v>
      </c>
      <c r="L143" s="35" t="e">
        <f>結果入力表!#REF!</f>
        <v>#REF!</v>
      </c>
      <c r="M143" s="34" t="e">
        <f>結果入力表!#REF!</f>
        <v>#REF!</v>
      </c>
      <c r="N143" s="35" t="e">
        <f>結果入力表!#REF!</f>
        <v>#REF!</v>
      </c>
      <c r="O143" s="35" t="e">
        <f>結果入力表!#REF!</f>
        <v>#REF!</v>
      </c>
      <c r="P143" s="35" t="e">
        <f>結果入力表!#REF!</f>
        <v>#REF!</v>
      </c>
      <c r="Q143" s="35" t="e">
        <f>結果入力表!#REF!</f>
        <v>#REF!</v>
      </c>
      <c r="R143" s="35" t="e">
        <f>結果入力表!#REF!</f>
        <v>#REF!</v>
      </c>
      <c r="S143" s="35" t="e">
        <f>結果入力表!#REF!</f>
        <v>#REF!</v>
      </c>
      <c r="T143" s="35" t="e">
        <f>結果入力表!#REF!</f>
        <v>#REF!</v>
      </c>
      <c r="U143" s="35" t="e">
        <f>結果入力表!#REF!</f>
        <v>#REF!</v>
      </c>
      <c r="V143" s="34" t="e">
        <f>結果入力表!#REF!</f>
        <v>#REF!</v>
      </c>
      <c r="W143" s="35" t="e">
        <f>結果入力表!#REF!</f>
        <v>#REF!</v>
      </c>
      <c r="X143" s="35" t="e">
        <f>結果入力表!#REF!</f>
        <v>#REF!</v>
      </c>
      <c r="Y143" s="36" t="e">
        <f>結果入力表!#REF!</f>
        <v>#REF!</v>
      </c>
      <c r="Z143" s="36" t="e">
        <f>結果入力表!#REF!</f>
        <v>#REF!</v>
      </c>
      <c r="AA143" s="34" t="e">
        <f>結果入力表!#REF!</f>
        <v>#REF!</v>
      </c>
      <c r="AB143" s="35" t="e">
        <f>結果入力表!#REF!</f>
        <v>#REF!</v>
      </c>
      <c r="AC143" s="35" t="e">
        <f>結果入力表!#REF!</f>
        <v>#REF!</v>
      </c>
      <c r="AD143" s="35" t="e">
        <f>結果入力表!#REF!</f>
        <v>#REF!</v>
      </c>
      <c r="AE143" s="35" t="e">
        <f>結果入力表!#REF!</f>
        <v>#REF!</v>
      </c>
      <c r="AF143" s="35" t="e">
        <f>結果入力表!#REF!</f>
        <v>#REF!</v>
      </c>
      <c r="AG143" s="35" t="e">
        <f>結果入力表!#REF!</f>
        <v>#REF!</v>
      </c>
      <c r="AH143" s="35" t="e">
        <f>結果入力表!#REF!</f>
        <v>#REF!</v>
      </c>
      <c r="AI143" s="35" t="e">
        <f>結果入力表!#REF!</f>
        <v>#REF!</v>
      </c>
      <c r="AJ143" s="35" t="e">
        <f>結果入力表!#REF!</f>
        <v>#REF!</v>
      </c>
      <c r="AK143" s="36" t="e">
        <f>結果入力表!#REF!</f>
        <v>#REF!</v>
      </c>
      <c r="AL143" s="34" t="e">
        <f>結果入力表!#REF!</f>
        <v>#REF!</v>
      </c>
      <c r="AM143" s="35" t="e">
        <f>結果入力表!#REF!</f>
        <v>#REF!</v>
      </c>
      <c r="AN143" s="35" t="e">
        <f>結果入力表!#REF!</f>
        <v>#REF!</v>
      </c>
      <c r="AO143" s="35" t="e">
        <f>結果入力表!#REF!</f>
        <v>#REF!</v>
      </c>
      <c r="AP143" s="35" t="e">
        <f>結果入力表!#REF!</f>
        <v>#REF!</v>
      </c>
      <c r="AQ143" s="35" t="e">
        <f>結果入力表!#REF!</f>
        <v>#REF!</v>
      </c>
      <c r="AR143" s="35" t="e">
        <f>結果入力表!#REF!</f>
        <v>#REF!</v>
      </c>
      <c r="AS143" s="37" t="e">
        <f>結果入力表!#REF!</f>
        <v>#REF!</v>
      </c>
      <c r="AT143" s="34" t="e">
        <f>結果入力表!#REF!</f>
        <v>#REF!</v>
      </c>
      <c r="AU143" s="35" t="e">
        <f>結果入力表!#REF!</f>
        <v>#REF!</v>
      </c>
      <c r="AV143" s="35" t="e">
        <f>結果入力表!#REF!</f>
        <v>#REF!</v>
      </c>
      <c r="AW143" s="35" t="e">
        <f>結果入力表!#REF!</f>
        <v>#REF!</v>
      </c>
      <c r="AX143" s="35" t="e">
        <f>結果入力表!#REF!</f>
        <v>#REF!</v>
      </c>
      <c r="AY143" s="35" t="e">
        <f>結果入力表!#REF!</f>
        <v>#REF!</v>
      </c>
      <c r="AZ143" s="35" t="e">
        <f>結果入力表!#REF!</f>
        <v>#REF!</v>
      </c>
      <c r="BA143" s="35" t="e">
        <f>結果入力表!#REF!</f>
        <v>#REF!</v>
      </c>
      <c r="BB143" s="35" t="e">
        <f>結果入力表!#REF!</f>
        <v>#REF!</v>
      </c>
      <c r="BC143" s="35" t="e">
        <f>結果入力表!#REF!</f>
        <v>#REF!</v>
      </c>
      <c r="BD143" s="35" t="e">
        <f>結果入力表!#REF!</f>
        <v>#REF!</v>
      </c>
      <c r="BE143" s="35" t="e">
        <f>結果入力表!#REF!</f>
        <v>#REF!</v>
      </c>
      <c r="BF143" s="35" t="e">
        <f>結果入力表!#REF!</f>
        <v>#REF!</v>
      </c>
      <c r="BG143" s="35" t="e">
        <f>結果入力表!#REF!</f>
        <v>#REF!</v>
      </c>
      <c r="BH143" s="35" t="e">
        <f>結果入力表!#REF!</f>
        <v>#REF!</v>
      </c>
      <c r="BI143" s="37" t="e">
        <f>結果入力表!#REF!</f>
        <v>#REF!</v>
      </c>
      <c r="BJ143" s="35" t="e">
        <f>結果入力表!#REF!</f>
        <v>#REF!</v>
      </c>
      <c r="BK143" s="40" t="e">
        <f>結果入力表!#REF!</f>
        <v>#REF!</v>
      </c>
      <c r="BL143" s="60" t="e">
        <f>結果入力表!#REF!</f>
        <v>#REF!</v>
      </c>
      <c r="BM143" s="41" t="e">
        <f>結果入力表!#REF!</f>
        <v>#REF!</v>
      </c>
      <c r="BN143" s="41" t="e">
        <f>結果入力表!#REF!</f>
        <v>#REF!</v>
      </c>
      <c r="BO143" s="41" t="e">
        <f>結果入力表!#REF!</f>
        <v>#REF!</v>
      </c>
      <c r="BP143" s="42" t="e">
        <f>結果入力表!#REF!</f>
        <v>#REF!</v>
      </c>
      <c r="BQ143" s="40"/>
      <c r="BR143" s="80"/>
      <c r="BT143" s="5" t="e">
        <f t="shared" si="5"/>
        <v>#REF!</v>
      </c>
      <c r="BU143" s="5" t="e">
        <f t="shared" si="4"/>
        <v>#REF!</v>
      </c>
      <c r="BV143" s="5" t="e">
        <f t="shared" si="4"/>
        <v>#REF!</v>
      </c>
      <c r="BW143" s="5" t="e">
        <f t="shared" si="4"/>
        <v>#REF!</v>
      </c>
    </row>
    <row r="144" spans="1:75" ht="17.350000000000001" customHeight="1">
      <c r="A144" s="109" t="e">
        <f>結果入力表!#REF!</f>
        <v>#REF!</v>
      </c>
      <c r="B144" s="33" t="e">
        <f>結果入力表!#REF!</f>
        <v>#REF!</v>
      </c>
      <c r="C144" s="59" t="e">
        <f>結果入力表!#REF!</f>
        <v>#REF!</v>
      </c>
      <c r="D144" s="58" t="e">
        <f>結果入力表!#REF!</f>
        <v>#REF!</v>
      </c>
      <c r="E144" s="35" t="e">
        <f>結果入力表!#REF!</f>
        <v>#REF!</v>
      </c>
      <c r="F144" s="35" t="e">
        <f>結果入力表!#REF!</f>
        <v>#REF!</v>
      </c>
      <c r="G144" s="35" t="e">
        <f>結果入力表!#REF!</f>
        <v>#REF!</v>
      </c>
      <c r="H144" s="35" t="e">
        <f>結果入力表!#REF!</f>
        <v>#REF!</v>
      </c>
      <c r="I144" s="35" t="e">
        <f>結果入力表!#REF!</f>
        <v>#REF!</v>
      </c>
      <c r="J144" s="35" t="e">
        <f>結果入力表!#REF!</f>
        <v>#REF!</v>
      </c>
      <c r="K144" s="35" t="e">
        <f>結果入力表!#REF!</f>
        <v>#REF!</v>
      </c>
      <c r="L144" s="35" t="e">
        <f>結果入力表!#REF!</f>
        <v>#REF!</v>
      </c>
      <c r="M144" s="34" t="e">
        <f>結果入力表!#REF!</f>
        <v>#REF!</v>
      </c>
      <c r="N144" s="35" t="e">
        <f>結果入力表!#REF!</f>
        <v>#REF!</v>
      </c>
      <c r="O144" s="35" t="e">
        <f>結果入力表!#REF!</f>
        <v>#REF!</v>
      </c>
      <c r="P144" s="35" t="e">
        <f>結果入力表!#REF!</f>
        <v>#REF!</v>
      </c>
      <c r="Q144" s="35" t="e">
        <f>結果入力表!#REF!</f>
        <v>#REF!</v>
      </c>
      <c r="R144" s="35" t="e">
        <f>結果入力表!#REF!</f>
        <v>#REF!</v>
      </c>
      <c r="S144" s="35" t="e">
        <f>結果入力表!#REF!</f>
        <v>#REF!</v>
      </c>
      <c r="T144" s="35" t="e">
        <f>結果入力表!#REF!</f>
        <v>#REF!</v>
      </c>
      <c r="U144" s="35" t="e">
        <f>結果入力表!#REF!</f>
        <v>#REF!</v>
      </c>
      <c r="V144" s="34" t="e">
        <f>結果入力表!#REF!</f>
        <v>#REF!</v>
      </c>
      <c r="W144" s="35" t="e">
        <f>結果入力表!#REF!</f>
        <v>#REF!</v>
      </c>
      <c r="X144" s="35" t="e">
        <f>結果入力表!#REF!</f>
        <v>#REF!</v>
      </c>
      <c r="Y144" s="36" t="e">
        <f>結果入力表!#REF!</f>
        <v>#REF!</v>
      </c>
      <c r="Z144" s="36" t="e">
        <f>結果入力表!#REF!</f>
        <v>#REF!</v>
      </c>
      <c r="AA144" s="34" t="e">
        <f>結果入力表!#REF!</f>
        <v>#REF!</v>
      </c>
      <c r="AB144" s="35" t="e">
        <f>結果入力表!#REF!</f>
        <v>#REF!</v>
      </c>
      <c r="AC144" s="35" t="e">
        <f>結果入力表!#REF!</f>
        <v>#REF!</v>
      </c>
      <c r="AD144" s="35" t="e">
        <f>結果入力表!#REF!</f>
        <v>#REF!</v>
      </c>
      <c r="AE144" s="35" t="e">
        <f>結果入力表!#REF!</f>
        <v>#REF!</v>
      </c>
      <c r="AF144" s="35" t="e">
        <f>結果入力表!#REF!</f>
        <v>#REF!</v>
      </c>
      <c r="AG144" s="35" t="e">
        <f>結果入力表!#REF!</f>
        <v>#REF!</v>
      </c>
      <c r="AH144" s="35" t="e">
        <f>結果入力表!#REF!</f>
        <v>#REF!</v>
      </c>
      <c r="AI144" s="35" t="e">
        <f>結果入力表!#REF!</f>
        <v>#REF!</v>
      </c>
      <c r="AJ144" s="35" t="e">
        <f>結果入力表!#REF!</f>
        <v>#REF!</v>
      </c>
      <c r="AK144" s="36" t="e">
        <f>結果入力表!#REF!</f>
        <v>#REF!</v>
      </c>
      <c r="AL144" s="34" t="e">
        <f>結果入力表!#REF!</f>
        <v>#REF!</v>
      </c>
      <c r="AM144" s="35" t="e">
        <f>結果入力表!#REF!</f>
        <v>#REF!</v>
      </c>
      <c r="AN144" s="35" t="e">
        <f>結果入力表!#REF!</f>
        <v>#REF!</v>
      </c>
      <c r="AO144" s="35" t="e">
        <f>結果入力表!#REF!</f>
        <v>#REF!</v>
      </c>
      <c r="AP144" s="35" t="e">
        <f>結果入力表!#REF!</f>
        <v>#REF!</v>
      </c>
      <c r="AQ144" s="35" t="e">
        <f>結果入力表!#REF!</f>
        <v>#REF!</v>
      </c>
      <c r="AR144" s="35" t="e">
        <f>結果入力表!#REF!</f>
        <v>#REF!</v>
      </c>
      <c r="AS144" s="37" t="e">
        <f>結果入力表!#REF!</f>
        <v>#REF!</v>
      </c>
      <c r="AT144" s="34" t="e">
        <f>結果入力表!#REF!</f>
        <v>#REF!</v>
      </c>
      <c r="AU144" s="35" t="e">
        <f>結果入力表!#REF!</f>
        <v>#REF!</v>
      </c>
      <c r="AV144" s="35" t="e">
        <f>結果入力表!#REF!</f>
        <v>#REF!</v>
      </c>
      <c r="AW144" s="35" t="e">
        <f>結果入力表!#REF!</f>
        <v>#REF!</v>
      </c>
      <c r="AX144" s="35" t="e">
        <f>結果入力表!#REF!</f>
        <v>#REF!</v>
      </c>
      <c r="AY144" s="35" t="e">
        <f>結果入力表!#REF!</f>
        <v>#REF!</v>
      </c>
      <c r="AZ144" s="35" t="e">
        <f>結果入力表!#REF!</f>
        <v>#REF!</v>
      </c>
      <c r="BA144" s="35" t="e">
        <f>結果入力表!#REF!</f>
        <v>#REF!</v>
      </c>
      <c r="BB144" s="35" t="e">
        <f>結果入力表!#REF!</f>
        <v>#REF!</v>
      </c>
      <c r="BC144" s="35" t="e">
        <f>結果入力表!#REF!</f>
        <v>#REF!</v>
      </c>
      <c r="BD144" s="35" t="e">
        <f>結果入力表!#REF!</f>
        <v>#REF!</v>
      </c>
      <c r="BE144" s="35" t="e">
        <f>結果入力表!#REF!</f>
        <v>#REF!</v>
      </c>
      <c r="BF144" s="35" t="e">
        <f>結果入力表!#REF!</f>
        <v>#REF!</v>
      </c>
      <c r="BG144" s="35" t="e">
        <f>結果入力表!#REF!</f>
        <v>#REF!</v>
      </c>
      <c r="BH144" s="35" t="e">
        <f>結果入力表!#REF!</f>
        <v>#REF!</v>
      </c>
      <c r="BI144" s="37" t="e">
        <f>結果入力表!#REF!</f>
        <v>#REF!</v>
      </c>
      <c r="BJ144" s="35" t="e">
        <f>結果入力表!#REF!</f>
        <v>#REF!</v>
      </c>
      <c r="BK144" s="40" t="e">
        <f>結果入力表!#REF!</f>
        <v>#REF!</v>
      </c>
      <c r="BL144" s="60" t="e">
        <f>結果入力表!#REF!</f>
        <v>#REF!</v>
      </c>
      <c r="BM144" s="41" t="e">
        <f>結果入力表!#REF!</f>
        <v>#REF!</v>
      </c>
      <c r="BN144" s="41" t="e">
        <f>結果入力表!#REF!</f>
        <v>#REF!</v>
      </c>
      <c r="BO144" s="41" t="e">
        <f>結果入力表!#REF!</f>
        <v>#REF!</v>
      </c>
      <c r="BP144" s="42" t="e">
        <f>結果入力表!#REF!</f>
        <v>#REF!</v>
      </c>
      <c r="BQ144" s="40"/>
      <c r="BR144" s="80"/>
      <c r="BT144" s="5" t="e">
        <f t="shared" si="5"/>
        <v>#REF!</v>
      </c>
      <c r="BU144" s="5" t="e">
        <f t="shared" si="4"/>
        <v>#REF!</v>
      </c>
      <c r="BV144" s="5" t="e">
        <f t="shared" si="4"/>
        <v>#REF!</v>
      </c>
      <c r="BW144" s="5" t="e">
        <f t="shared" si="4"/>
        <v>#REF!</v>
      </c>
    </row>
    <row r="145" spans="1:75" ht="17.350000000000001" customHeight="1">
      <c r="A145" s="109" t="e">
        <f>結果入力表!#REF!</f>
        <v>#REF!</v>
      </c>
      <c r="B145" s="33" t="e">
        <f>結果入力表!#REF!</f>
        <v>#REF!</v>
      </c>
      <c r="C145" s="59" t="e">
        <f>結果入力表!#REF!</f>
        <v>#REF!</v>
      </c>
      <c r="D145" s="58" t="e">
        <f>結果入力表!#REF!</f>
        <v>#REF!</v>
      </c>
      <c r="E145" s="35" t="e">
        <f>結果入力表!#REF!</f>
        <v>#REF!</v>
      </c>
      <c r="F145" s="35" t="e">
        <f>結果入力表!#REF!</f>
        <v>#REF!</v>
      </c>
      <c r="G145" s="35" t="e">
        <f>結果入力表!#REF!</f>
        <v>#REF!</v>
      </c>
      <c r="H145" s="35" t="e">
        <f>結果入力表!#REF!</f>
        <v>#REF!</v>
      </c>
      <c r="I145" s="35" t="e">
        <f>結果入力表!#REF!</f>
        <v>#REF!</v>
      </c>
      <c r="J145" s="35" t="e">
        <f>結果入力表!#REF!</f>
        <v>#REF!</v>
      </c>
      <c r="K145" s="35" t="e">
        <f>結果入力表!#REF!</f>
        <v>#REF!</v>
      </c>
      <c r="L145" s="35" t="e">
        <f>結果入力表!#REF!</f>
        <v>#REF!</v>
      </c>
      <c r="M145" s="34" t="e">
        <f>結果入力表!#REF!</f>
        <v>#REF!</v>
      </c>
      <c r="N145" s="35" t="e">
        <f>結果入力表!#REF!</f>
        <v>#REF!</v>
      </c>
      <c r="O145" s="35" t="e">
        <f>結果入力表!#REF!</f>
        <v>#REF!</v>
      </c>
      <c r="P145" s="35" t="e">
        <f>結果入力表!#REF!</f>
        <v>#REF!</v>
      </c>
      <c r="Q145" s="35" t="e">
        <f>結果入力表!#REF!</f>
        <v>#REF!</v>
      </c>
      <c r="R145" s="35" t="e">
        <f>結果入力表!#REF!</f>
        <v>#REF!</v>
      </c>
      <c r="S145" s="35" t="e">
        <f>結果入力表!#REF!</f>
        <v>#REF!</v>
      </c>
      <c r="T145" s="35" t="e">
        <f>結果入力表!#REF!</f>
        <v>#REF!</v>
      </c>
      <c r="U145" s="35" t="e">
        <f>結果入力表!#REF!</f>
        <v>#REF!</v>
      </c>
      <c r="V145" s="34" t="e">
        <f>結果入力表!#REF!</f>
        <v>#REF!</v>
      </c>
      <c r="W145" s="35" t="e">
        <f>結果入力表!#REF!</f>
        <v>#REF!</v>
      </c>
      <c r="X145" s="35" t="e">
        <f>結果入力表!#REF!</f>
        <v>#REF!</v>
      </c>
      <c r="Y145" s="36" t="e">
        <f>結果入力表!#REF!</f>
        <v>#REF!</v>
      </c>
      <c r="Z145" s="36" t="e">
        <f>結果入力表!#REF!</f>
        <v>#REF!</v>
      </c>
      <c r="AA145" s="34" t="e">
        <f>結果入力表!#REF!</f>
        <v>#REF!</v>
      </c>
      <c r="AB145" s="35" t="e">
        <f>結果入力表!#REF!</f>
        <v>#REF!</v>
      </c>
      <c r="AC145" s="35" t="e">
        <f>結果入力表!#REF!</f>
        <v>#REF!</v>
      </c>
      <c r="AD145" s="35" t="e">
        <f>結果入力表!#REF!</f>
        <v>#REF!</v>
      </c>
      <c r="AE145" s="35" t="e">
        <f>結果入力表!#REF!</f>
        <v>#REF!</v>
      </c>
      <c r="AF145" s="35" t="e">
        <f>結果入力表!#REF!</f>
        <v>#REF!</v>
      </c>
      <c r="AG145" s="35" t="e">
        <f>結果入力表!#REF!</f>
        <v>#REF!</v>
      </c>
      <c r="AH145" s="35" t="e">
        <f>結果入力表!#REF!</f>
        <v>#REF!</v>
      </c>
      <c r="AI145" s="35" t="e">
        <f>結果入力表!#REF!</f>
        <v>#REF!</v>
      </c>
      <c r="AJ145" s="35" t="e">
        <f>結果入力表!#REF!</f>
        <v>#REF!</v>
      </c>
      <c r="AK145" s="36" t="e">
        <f>結果入力表!#REF!</f>
        <v>#REF!</v>
      </c>
      <c r="AL145" s="34" t="e">
        <f>結果入力表!#REF!</f>
        <v>#REF!</v>
      </c>
      <c r="AM145" s="35" t="e">
        <f>結果入力表!#REF!</f>
        <v>#REF!</v>
      </c>
      <c r="AN145" s="35" t="e">
        <f>結果入力表!#REF!</f>
        <v>#REF!</v>
      </c>
      <c r="AO145" s="35" t="e">
        <f>結果入力表!#REF!</f>
        <v>#REF!</v>
      </c>
      <c r="AP145" s="35" t="e">
        <f>結果入力表!#REF!</f>
        <v>#REF!</v>
      </c>
      <c r="AQ145" s="35" t="e">
        <f>結果入力表!#REF!</f>
        <v>#REF!</v>
      </c>
      <c r="AR145" s="35" t="e">
        <f>結果入力表!#REF!</f>
        <v>#REF!</v>
      </c>
      <c r="AS145" s="37" t="e">
        <f>結果入力表!#REF!</f>
        <v>#REF!</v>
      </c>
      <c r="AT145" s="34" t="e">
        <f>結果入力表!#REF!</f>
        <v>#REF!</v>
      </c>
      <c r="AU145" s="35" t="e">
        <f>結果入力表!#REF!</f>
        <v>#REF!</v>
      </c>
      <c r="AV145" s="35" t="e">
        <f>結果入力表!#REF!</f>
        <v>#REF!</v>
      </c>
      <c r="AW145" s="35" t="e">
        <f>結果入力表!#REF!</f>
        <v>#REF!</v>
      </c>
      <c r="AX145" s="35" t="e">
        <f>結果入力表!#REF!</f>
        <v>#REF!</v>
      </c>
      <c r="AY145" s="35" t="e">
        <f>結果入力表!#REF!</f>
        <v>#REF!</v>
      </c>
      <c r="AZ145" s="35" t="e">
        <f>結果入力表!#REF!</f>
        <v>#REF!</v>
      </c>
      <c r="BA145" s="35" t="e">
        <f>結果入力表!#REF!</f>
        <v>#REF!</v>
      </c>
      <c r="BB145" s="35" t="e">
        <f>結果入力表!#REF!</f>
        <v>#REF!</v>
      </c>
      <c r="BC145" s="35" t="e">
        <f>結果入力表!#REF!</f>
        <v>#REF!</v>
      </c>
      <c r="BD145" s="35" t="e">
        <f>結果入力表!#REF!</f>
        <v>#REF!</v>
      </c>
      <c r="BE145" s="35" t="e">
        <f>結果入力表!#REF!</f>
        <v>#REF!</v>
      </c>
      <c r="BF145" s="35" t="e">
        <f>結果入力表!#REF!</f>
        <v>#REF!</v>
      </c>
      <c r="BG145" s="35" t="e">
        <f>結果入力表!#REF!</f>
        <v>#REF!</v>
      </c>
      <c r="BH145" s="35" t="e">
        <f>結果入力表!#REF!</f>
        <v>#REF!</v>
      </c>
      <c r="BI145" s="37" t="e">
        <f>結果入力表!#REF!</f>
        <v>#REF!</v>
      </c>
      <c r="BJ145" s="35" t="e">
        <f>結果入力表!#REF!</f>
        <v>#REF!</v>
      </c>
      <c r="BK145" s="40" t="e">
        <f>結果入力表!#REF!</f>
        <v>#REF!</v>
      </c>
      <c r="BL145" s="60" t="e">
        <f>結果入力表!#REF!</f>
        <v>#REF!</v>
      </c>
      <c r="BM145" s="41" t="e">
        <f>結果入力表!#REF!</f>
        <v>#REF!</v>
      </c>
      <c r="BN145" s="41" t="e">
        <f>結果入力表!#REF!</f>
        <v>#REF!</v>
      </c>
      <c r="BO145" s="41" t="e">
        <f>結果入力表!#REF!</f>
        <v>#REF!</v>
      </c>
      <c r="BP145" s="42" t="e">
        <f>結果入力表!#REF!</f>
        <v>#REF!</v>
      </c>
      <c r="BQ145" s="40"/>
      <c r="BR145" s="80"/>
      <c r="BT145" s="5" t="e">
        <f t="shared" si="5"/>
        <v>#REF!</v>
      </c>
      <c r="BU145" s="5" t="e">
        <f t="shared" si="4"/>
        <v>#REF!</v>
      </c>
      <c r="BV145" s="5" t="e">
        <f t="shared" si="4"/>
        <v>#REF!</v>
      </c>
      <c r="BW145" s="5" t="e">
        <f t="shared" si="4"/>
        <v>#REF!</v>
      </c>
    </row>
    <row r="146" spans="1:75" ht="17.350000000000001" customHeight="1">
      <c r="A146" s="109" t="e">
        <f>結果入力表!#REF!</f>
        <v>#REF!</v>
      </c>
      <c r="B146" s="33" t="e">
        <f>結果入力表!#REF!</f>
        <v>#REF!</v>
      </c>
      <c r="C146" s="59" t="e">
        <f>結果入力表!#REF!</f>
        <v>#REF!</v>
      </c>
      <c r="D146" s="58" t="e">
        <f>結果入力表!#REF!</f>
        <v>#REF!</v>
      </c>
      <c r="E146" s="35" t="e">
        <f>結果入力表!#REF!</f>
        <v>#REF!</v>
      </c>
      <c r="F146" s="35" t="e">
        <f>結果入力表!#REF!</f>
        <v>#REF!</v>
      </c>
      <c r="G146" s="35" t="e">
        <f>結果入力表!#REF!</f>
        <v>#REF!</v>
      </c>
      <c r="H146" s="35" t="e">
        <f>結果入力表!#REF!</f>
        <v>#REF!</v>
      </c>
      <c r="I146" s="35" t="e">
        <f>結果入力表!#REF!</f>
        <v>#REF!</v>
      </c>
      <c r="J146" s="35" t="e">
        <f>結果入力表!#REF!</f>
        <v>#REF!</v>
      </c>
      <c r="K146" s="35" t="e">
        <f>結果入力表!#REF!</f>
        <v>#REF!</v>
      </c>
      <c r="L146" s="35" t="e">
        <f>結果入力表!#REF!</f>
        <v>#REF!</v>
      </c>
      <c r="M146" s="34" t="e">
        <f>結果入力表!#REF!</f>
        <v>#REF!</v>
      </c>
      <c r="N146" s="35" t="e">
        <f>結果入力表!#REF!</f>
        <v>#REF!</v>
      </c>
      <c r="O146" s="35" t="e">
        <f>結果入力表!#REF!</f>
        <v>#REF!</v>
      </c>
      <c r="P146" s="35" t="e">
        <f>結果入力表!#REF!</f>
        <v>#REF!</v>
      </c>
      <c r="Q146" s="35" t="e">
        <f>結果入力表!#REF!</f>
        <v>#REF!</v>
      </c>
      <c r="R146" s="35" t="e">
        <f>結果入力表!#REF!</f>
        <v>#REF!</v>
      </c>
      <c r="S146" s="35" t="e">
        <f>結果入力表!#REF!</f>
        <v>#REF!</v>
      </c>
      <c r="T146" s="35" t="e">
        <f>結果入力表!#REF!</f>
        <v>#REF!</v>
      </c>
      <c r="U146" s="35" t="e">
        <f>結果入力表!#REF!</f>
        <v>#REF!</v>
      </c>
      <c r="V146" s="34" t="e">
        <f>結果入力表!#REF!</f>
        <v>#REF!</v>
      </c>
      <c r="W146" s="35" t="e">
        <f>結果入力表!#REF!</f>
        <v>#REF!</v>
      </c>
      <c r="X146" s="35" t="e">
        <f>結果入力表!#REF!</f>
        <v>#REF!</v>
      </c>
      <c r="Y146" s="36" t="e">
        <f>結果入力表!#REF!</f>
        <v>#REF!</v>
      </c>
      <c r="Z146" s="36" t="e">
        <f>結果入力表!#REF!</f>
        <v>#REF!</v>
      </c>
      <c r="AA146" s="34" t="e">
        <f>結果入力表!#REF!</f>
        <v>#REF!</v>
      </c>
      <c r="AB146" s="35" t="e">
        <f>結果入力表!#REF!</f>
        <v>#REF!</v>
      </c>
      <c r="AC146" s="35" t="e">
        <f>結果入力表!#REF!</f>
        <v>#REF!</v>
      </c>
      <c r="AD146" s="35" t="e">
        <f>結果入力表!#REF!</f>
        <v>#REF!</v>
      </c>
      <c r="AE146" s="35" t="e">
        <f>結果入力表!#REF!</f>
        <v>#REF!</v>
      </c>
      <c r="AF146" s="35" t="e">
        <f>結果入力表!#REF!</f>
        <v>#REF!</v>
      </c>
      <c r="AG146" s="35" t="e">
        <f>結果入力表!#REF!</f>
        <v>#REF!</v>
      </c>
      <c r="AH146" s="35" t="e">
        <f>結果入力表!#REF!</f>
        <v>#REF!</v>
      </c>
      <c r="AI146" s="35" t="e">
        <f>結果入力表!#REF!</f>
        <v>#REF!</v>
      </c>
      <c r="AJ146" s="35" t="e">
        <f>結果入力表!#REF!</f>
        <v>#REF!</v>
      </c>
      <c r="AK146" s="36" t="e">
        <f>結果入力表!#REF!</f>
        <v>#REF!</v>
      </c>
      <c r="AL146" s="34" t="e">
        <f>結果入力表!#REF!</f>
        <v>#REF!</v>
      </c>
      <c r="AM146" s="35" t="e">
        <f>結果入力表!#REF!</f>
        <v>#REF!</v>
      </c>
      <c r="AN146" s="35" t="e">
        <f>結果入力表!#REF!</f>
        <v>#REF!</v>
      </c>
      <c r="AO146" s="35" t="e">
        <f>結果入力表!#REF!</f>
        <v>#REF!</v>
      </c>
      <c r="AP146" s="35" t="e">
        <f>結果入力表!#REF!</f>
        <v>#REF!</v>
      </c>
      <c r="AQ146" s="35" t="e">
        <f>結果入力表!#REF!</f>
        <v>#REF!</v>
      </c>
      <c r="AR146" s="35" t="e">
        <f>結果入力表!#REF!</f>
        <v>#REF!</v>
      </c>
      <c r="AS146" s="37" t="e">
        <f>結果入力表!#REF!</f>
        <v>#REF!</v>
      </c>
      <c r="AT146" s="34" t="e">
        <f>結果入力表!#REF!</f>
        <v>#REF!</v>
      </c>
      <c r="AU146" s="35" t="e">
        <f>結果入力表!#REF!</f>
        <v>#REF!</v>
      </c>
      <c r="AV146" s="35" t="e">
        <f>結果入力表!#REF!</f>
        <v>#REF!</v>
      </c>
      <c r="AW146" s="35" t="e">
        <f>結果入力表!#REF!</f>
        <v>#REF!</v>
      </c>
      <c r="AX146" s="35" t="e">
        <f>結果入力表!#REF!</f>
        <v>#REF!</v>
      </c>
      <c r="AY146" s="35" t="e">
        <f>結果入力表!#REF!</f>
        <v>#REF!</v>
      </c>
      <c r="AZ146" s="35" t="e">
        <f>結果入力表!#REF!</f>
        <v>#REF!</v>
      </c>
      <c r="BA146" s="35" t="e">
        <f>結果入力表!#REF!</f>
        <v>#REF!</v>
      </c>
      <c r="BB146" s="35" t="e">
        <f>結果入力表!#REF!</f>
        <v>#REF!</v>
      </c>
      <c r="BC146" s="35" t="e">
        <f>結果入力表!#REF!</f>
        <v>#REF!</v>
      </c>
      <c r="BD146" s="35" t="e">
        <f>結果入力表!#REF!</f>
        <v>#REF!</v>
      </c>
      <c r="BE146" s="35" t="e">
        <f>結果入力表!#REF!</f>
        <v>#REF!</v>
      </c>
      <c r="BF146" s="35" t="e">
        <f>結果入力表!#REF!</f>
        <v>#REF!</v>
      </c>
      <c r="BG146" s="35" t="e">
        <f>結果入力表!#REF!</f>
        <v>#REF!</v>
      </c>
      <c r="BH146" s="35" t="e">
        <f>結果入力表!#REF!</f>
        <v>#REF!</v>
      </c>
      <c r="BI146" s="37" t="e">
        <f>結果入力表!#REF!</f>
        <v>#REF!</v>
      </c>
      <c r="BJ146" s="35" t="e">
        <f>結果入力表!#REF!</f>
        <v>#REF!</v>
      </c>
      <c r="BK146" s="40" t="e">
        <f>結果入力表!#REF!</f>
        <v>#REF!</v>
      </c>
      <c r="BL146" s="60" t="e">
        <f>結果入力表!#REF!</f>
        <v>#REF!</v>
      </c>
      <c r="BM146" s="41" t="e">
        <f>結果入力表!#REF!</f>
        <v>#REF!</v>
      </c>
      <c r="BN146" s="41" t="e">
        <f>結果入力表!#REF!</f>
        <v>#REF!</v>
      </c>
      <c r="BO146" s="41" t="e">
        <f>結果入力表!#REF!</f>
        <v>#REF!</v>
      </c>
      <c r="BP146" s="42" t="e">
        <f>結果入力表!#REF!</f>
        <v>#REF!</v>
      </c>
      <c r="BQ146" s="40"/>
      <c r="BR146" s="80"/>
      <c r="BT146" s="5" t="e">
        <f t="shared" si="5"/>
        <v>#REF!</v>
      </c>
      <c r="BU146" s="5" t="e">
        <f t="shared" si="4"/>
        <v>#REF!</v>
      </c>
      <c r="BV146" s="5" t="e">
        <f t="shared" si="4"/>
        <v>#REF!</v>
      </c>
      <c r="BW146" s="5" t="e">
        <f t="shared" si="4"/>
        <v>#REF!</v>
      </c>
    </row>
    <row r="147" spans="1:75" ht="17.350000000000001" customHeight="1">
      <c r="A147" s="109" t="e">
        <f>結果入力表!#REF!</f>
        <v>#REF!</v>
      </c>
      <c r="B147" s="33" t="e">
        <f>結果入力表!#REF!</f>
        <v>#REF!</v>
      </c>
      <c r="C147" s="59" t="e">
        <f>結果入力表!#REF!</f>
        <v>#REF!</v>
      </c>
      <c r="D147" s="58" t="e">
        <f>結果入力表!#REF!</f>
        <v>#REF!</v>
      </c>
      <c r="E147" s="35" t="e">
        <f>結果入力表!#REF!</f>
        <v>#REF!</v>
      </c>
      <c r="F147" s="35" t="e">
        <f>結果入力表!#REF!</f>
        <v>#REF!</v>
      </c>
      <c r="G147" s="35" t="e">
        <f>結果入力表!#REF!</f>
        <v>#REF!</v>
      </c>
      <c r="H147" s="35" t="e">
        <f>結果入力表!#REF!</f>
        <v>#REF!</v>
      </c>
      <c r="I147" s="35" t="e">
        <f>結果入力表!#REF!</f>
        <v>#REF!</v>
      </c>
      <c r="J147" s="35" t="e">
        <f>結果入力表!#REF!</f>
        <v>#REF!</v>
      </c>
      <c r="K147" s="35" t="e">
        <f>結果入力表!#REF!</f>
        <v>#REF!</v>
      </c>
      <c r="L147" s="35" t="e">
        <f>結果入力表!#REF!</f>
        <v>#REF!</v>
      </c>
      <c r="M147" s="34" t="e">
        <f>結果入力表!#REF!</f>
        <v>#REF!</v>
      </c>
      <c r="N147" s="35" t="e">
        <f>結果入力表!#REF!</f>
        <v>#REF!</v>
      </c>
      <c r="O147" s="35" t="e">
        <f>結果入力表!#REF!</f>
        <v>#REF!</v>
      </c>
      <c r="P147" s="35" t="e">
        <f>結果入力表!#REF!</f>
        <v>#REF!</v>
      </c>
      <c r="Q147" s="35" t="e">
        <f>結果入力表!#REF!</f>
        <v>#REF!</v>
      </c>
      <c r="R147" s="35" t="e">
        <f>結果入力表!#REF!</f>
        <v>#REF!</v>
      </c>
      <c r="S147" s="35" t="e">
        <f>結果入力表!#REF!</f>
        <v>#REF!</v>
      </c>
      <c r="T147" s="35" t="e">
        <f>結果入力表!#REF!</f>
        <v>#REF!</v>
      </c>
      <c r="U147" s="35" t="e">
        <f>結果入力表!#REF!</f>
        <v>#REF!</v>
      </c>
      <c r="V147" s="34" t="e">
        <f>結果入力表!#REF!</f>
        <v>#REF!</v>
      </c>
      <c r="W147" s="35" t="e">
        <f>結果入力表!#REF!</f>
        <v>#REF!</v>
      </c>
      <c r="X147" s="35" t="e">
        <f>結果入力表!#REF!</f>
        <v>#REF!</v>
      </c>
      <c r="Y147" s="36" t="e">
        <f>結果入力表!#REF!</f>
        <v>#REF!</v>
      </c>
      <c r="Z147" s="36" t="e">
        <f>結果入力表!#REF!</f>
        <v>#REF!</v>
      </c>
      <c r="AA147" s="34" t="e">
        <f>結果入力表!#REF!</f>
        <v>#REF!</v>
      </c>
      <c r="AB147" s="35" t="e">
        <f>結果入力表!#REF!</f>
        <v>#REF!</v>
      </c>
      <c r="AC147" s="35" t="e">
        <f>結果入力表!#REF!</f>
        <v>#REF!</v>
      </c>
      <c r="AD147" s="35" t="e">
        <f>結果入力表!#REF!</f>
        <v>#REF!</v>
      </c>
      <c r="AE147" s="35" t="e">
        <f>結果入力表!#REF!</f>
        <v>#REF!</v>
      </c>
      <c r="AF147" s="35" t="e">
        <f>結果入力表!#REF!</f>
        <v>#REF!</v>
      </c>
      <c r="AG147" s="35" t="e">
        <f>結果入力表!#REF!</f>
        <v>#REF!</v>
      </c>
      <c r="AH147" s="35" t="e">
        <f>結果入力表!#REF!</f>
        <v>#REF!</v>
      </c>
      <c r="AI147" s="35" t="e">
        <f>結果入力表!#REF!</f>
        <v>#REF!</v>
      </c>
      <c r="AJ147" s="35" t="e">
        <f>結果入力表!#REF!</f>
        <v>#REF!</v>
      </c>
      <c r="AK147" s="36" t="e">
        <f>結果入力表!#REF!</f>
        <v>#REF!</v>
      </c>
      <c r="AL147" s="34" t="e">
        <f>結果入力表!#REF!</f>
        <v>#REF!</v>
      </c>
      <c r="AM147" s="35" t="e">
        <f>結果入力表!#REF!</f>
        <v>#REF!</v>
      </c>
      <c r="AN147" s="35" t="e">
        <f>結果入力表!#REF!</f>
        <v>#REF!</v>
      </c>
      <c r="AO147" s="35" t="e">
        <f>結果入力表!#REF!</f>
        <v>#REF!</v>
      </c>
      <c r="AP147" s="35" t="e">
        <f>結果入力表!#REF!</f>
        <v>#REF!</v>
      </c>
      <c r="AQ147" s="35" t="e">
        <f>結果入力表!#REF!</f>
        <v>#REF!</v>
      </c>
      <c r="AR147" s="35" t="e">
        <f>結果入力表!#REF!</f>
        <v>#REF!</v>
      </c>
      <c r="AS147" s="37" t="e">
        <f>結果入力表!#REF!</f>
        <v>#REF!</v>
      </c>
      <c r="AT147" s="34" t="e">
        <f>結果入力表!#REF!</f>
        <v>#REF!</v>
      </c>
      <c r="AU147" s="35" t="e">
        <f>結果入力表!#REF!</f>
        <v>#REF!</v>
      </c>
      <c r="AV147" s="35" t="e">
        <f>結果入力表!#REF!</f>
        <v>#REF!</v>
      </c>
      <c r="AW147" s="35" t="e">
        <f>結果入力表!#REF!</f>
        <v>#REF!</v>
      </c>
      <c r="AX147" s="35" t="e">
        <f>結果入力表!#REF!</f>
        <v>#REF!</v>
      </c>
      <c r="AY147" s="35" t="e">
        <f>結果入力表!#REF!</f>
        <v>#REF!</v>
      </c>
      <c r="AZ147" s="35" t="e">
        <f>結果入力表!#REF!</f>
        <v>#REF!</v>
      </c>
      <c r="BA147" s="35" t="e">
        <f>結果入力表!#REF!</f>
        <v>#REF!</v>
      </c>
      <c r="BB147" s="35" t="e">
        <f>結果入力表!#REF!</f>
        <v>#REF!</v>
      </c>
      <c r="BC147" s="35" t="e">
        <f>結果入力表!#REF!</f>
        <v>#REF!</v>
      </c>
      <c r="BD147" s="35" t="e">
        <f>結果入力表!#REF!</f>
        <v>#REF!</v>
      </c>
      <c r="BE147" s="35" t="e">
        <f>結果入力表!#REF!</f>
        <v>#REF!</v>
      </c>
      <c r="BF147" s="35" t="e">
        <f>結果入力表!#REF!</f>
        <v>#REF!</v>
      </c>
      <c r="BG147" s="35" t="e">
        <f>結果入力表!#REF!</f>
        <v>#REF!</v>
      </c>
      <c r="BH147" s="35" t="e">
        <f>結果入力表!#REF!</f>
        <v>#REF!</v>
      </c>
      <c r="BI147" s="37" t="e">
        <f>結果入力表!#REF!</f>
        <v>#REF!</v>
      </c>
      <c r="BJ147" s="35" t="e">
        <f>結果入力表!#REF!</f>
        <v>#REF!</v>
      </c>
      <c r="BK147" s="40" t="e">
        <f>結果入力表!#REF!</f>
        <v>#REF!</v>
      </c>
      <c r="BL147" s="60" t="e">
        <f>結果入力表!#REF!</f>
        <v>#REF!</v>
      </c>
      <c r="BM147" s="41" t="e">
        <f>結果入力表!#REF!</f>
        <v>#REF!</v>
      </c>
      <c r="BN147" s="41" t="e">
        <f>結果入力表!#REF!</f>
        <v>#REF!</v>
      </c>
      <c r="BO147" s="41" t="e">
        <f>結果入力表!#REF!</f>
        <v>#REF!</v>
      </c>
      <c r="BP147" s="42" t="e">
        <f>結果入力表!#REF!</f>
        <v>#REF!</v>
      </c>
      <c r="BQ147" s="40"/>
      <c r="BR147" s="80"/>
      <c r="BT147" s="5" t="e">
        <f t="shared" si="5"/>
        <v>#REF!</v>
      </c>
      <c r="BU147" s="5" t="e">
        <f t="shared" si="4"/>
        <v>#REF!</v>
      </c>
      <c r="BV147" s="5" t="e">
        <f t="shared" si="4"/>
        <v>#REF!</v>
      </c>
      <c r="BW147" s="5" t="e">
        <f t="shared" si="4"/>
        <v>#REF!</v>
      </c>
    </row>
    <row r="148" spans="1:75" ht="17.350000000000001" customHeight="1">
      <c r="A148" s="109" t="e">
        <f>結果入力表!#REF!</f>
        <v>#REF!</v>
      </c>
      <c r="B148" s="33" t="e">
        <f>結果入力表!#REF!</f>
        <v>#REF!</v>
      </c>
      <c r="C148" s="59" t="e">
        <f>結果入力表!#REF!</f>
        <v>#REF!</v>
      </c>
      <c r="D148" s="58" t="e">
        <f>結果入力表!#REF!</f>
        <v>#REF!</v>
      </c>
      <c r="E148" s="35" t="e">
        <f>結果入力表!#REF!</f>
        <v>#REF!</v>
      </c>
      <c r="F148" s="35" t="e">
        <f>結果入力表!#REF!</f>
        <v>#REF!</v>
      </c>
      <c r="G148" s="35" t="e">
        <f>結果入力表!#REF!</f>
        <v>#REF!</v>
      </c>
      <c r="H148" s="35" t="e">
        <f>結果入力表!#REF!</f>
        <v>#REF!</v>
      </c>
      <c r="I148" s="35" t="e">
        <f>結果入力表!#REF!</f>
        <v>#REF!</v>
      </c>
      <c r="J148" s="35" t="e">
        <f>結果入力表!#REF!</f>
        <v>#REF!</v>
      </c>
      <c r="K148" s="35" t="e">
        <f>結果入力表!#REF!</f>
        <v>#REF!</v>
      </c>
      <c r="L148" s="35" t="e">
        <f>結果入力表!#REF!</f>
        <v>#REF!</v>
      </c>
      <c r="M148" s="34" t="e">
        <f>結果入力表!#REF!</f>
        <v>#REF!</v>
      </c>
      <c r="N148" s="35" t="e">
        <f>結果入力表!#REF!</f>
        <v>#REF!</v>
      </c>
      <c r="O148" s="35" t="e">
        <f>結果入力表!#REF!</f>
        <v>#REF!</v>
      </c>
      <c r="P148" s="35" t="e">
        <f>結果入力表!#REF!</f>
        <v>#REF!</v>
      </c>
      <c r="Q148" s="35" t="e">
        <f>結果入力表!#REF!</f>
        <v>#REF!</v>
      </c>
      <c r="R148" s="35" t="e">
        <f>結果入力表!#REF!</f>
        <v>#REF!</v>
      </c>
      <c r="S148" s="35" t="e">
        <f>結果入力表!#REF!</f>
        <v>#REF!</v>
      </c>
      <c r="T148" s="35" t="e">
        <f>結果入力表!#REF!</f>
        <v>#REF!</v>
      </c>
      <c r="U148" s="35" t="e">
        <f>結果入力表!#REF!</f>
        <v>#REF!</v>
      </c>
      <c r="V148" s="34" t="e">
        <f>結果入力表!#REF!</f>
        <v>#REF!</v>
      </c>
      <c r="W148" s="35" t="e">
        <f>結果入力表!#REF!</f>
        <v>#REF!</v>
      </c>
      <c r="X148" s="35" t="e">
        <f>結果入力表!#REF!</f>
        <v>#REF!</v>
      </c>
      <c r="Y148" s="36" t="e">
        <f>結果入力表!#REF!</f>
        <v>#REF!</v>
      </c>
      <c r="Z148" s="36" t="e">
        <f>結果入力表!#REF!</f>
        <v>#REF!</v>
      </c>
      <c r="AA148" s="34" t="e">
        <f>結果入力表!#REF!</f>
        <v>#REF!</v>
      </c>
      <c r="AB148" s="35" t="e">
        <f>結果入力表!#REF!</f>
        <v>#REF!</v>
      </c>
      <c r="AC148" s="35" t="e">
        <f>結果入力表!#REF!</f>
        <v>#REF!</v>
      </c>
      <c r="AD148" s="35" t="e">
        <f>結果入力表!#REF!</f>
        <v>#REF!</v>
      </c>
      <c r="AE148" s="35" t="e">
        <f>結果入力表!#REF!</f>
        <v>#REF!</v>
      </c>
      <c r="AF148" s="35" t="e">
        <f>結果入力表!#REF!</f>
        <v>#REF!</v>
      </c>
      <c r="AG148" s="35" t="e">
        <f>結果入力表!#REF!</f>
        <v>#REF!</v>
      </c>
      <c r="AH148" s="35" t="e">
        <f>結果入力表!#REF!</f>
        <v>#REF!</v>
      </c>
      <c r="AI148" s="35" t="e">
        <f>結果入力表!#REF!</f>
        <v>#REF!</v>
      </c>
      <c r="AJ148" s="35" t="e">
        <f>結果入力表!#REF!</f>
        <v>#REF!</v>
      </c>
      <c r="AK148" s="36" t="e">
        <f>結果入力表!#REF!</f>
        <v>#REF!</v>
      </c>
      <c r="AL148" s="34" t="e">
        <f>結果入力表!#REF!</f>
        <v>#REF!</v>
      </c>
      <c r="AM148" s="35" t="e">
        <f>結果入力表!#REF!</f>
        <v>#REF!</v>
      </c>
      <c r="AN148" s="35" t="e">
        <f>結果入力表!#REF!</f>
        <v>#REF!</v>
      </c>
      <c r="AO148" s="35" t="e">
        <f>結果入力表!#REF!</f>
        <v>#REF!</v>
      </c>
      <c r="AP148" s="35" t="e">
        <f>結果入力表!#REF!</f>
        <v>#REF!</v>
      </c>
      <c r="AQ148" s="35" t="e">
        <f>結果入力表!#REF!</f>
        <v>#REF!</v>
      </c>
      <c r="AR148" s="35" t="e">
        <f>結果入力表!#REF!</f>
        <v>#REF!</v>
      </c>
      <c r="AS148" s="37" t="e">
        <f>結果入力表!#REF!</f>
        <v>#REF!</v>
      </c>
      <c r="AT148" s="34" t="e">
        <f>結果入力表!#REF!</f>
        <v>#REF!</v>
      </c>
      <c r="AU148" s="35" t="e">
        <f>結果入力表!#REF!</f>
        <v>#REF!</v>
      </c>
      <c r="AV148" s="35" t="e">
        <f>結果入力表!#REF!</f>
        <v>#REF!</v>
      </c>
      <c r="AW148" s="35" t="e">
        <f>結果入力表!#REF!</f>
        <v>#REF!</v>
      </c>
      <c r="AX148" s="35" t="e">
        <f>結果入力表!#REF!</f>
        <v>#REF!</v>
      </c>
      <c r="AY148" s="35" t="e">
        <f>結果入力表!#REF!</f>
        <v>#REF!</v>
      </c>
      <c r="AZ148" s="35" t="e">
        <f>結果入力表!#REF!</f>
        <v>#REF!</v>
      </c>
      <c r="BA148" s="35" t="e">
        <f>結果入力表!#REF!</f>
        <v>#REF!</v>
      </c>
      <c r="BB148" s="35" t="e">
        <f>結果入力表!#REF!</f>
        <v>#REF!</v>
      </c>
      <c r="BC148" s="35" t="e">
        <f>結果入力表!#REF!</f>
        <v>#REF!</v>
      </c>
      <c r="BD148" s="35" t="e">
        <f>結果入力表!#REF!</f>
        <v>#REF!</v>
      </c>
      <c r="BE148" s="35" t="e">
        <f>結果入力表!#REF!</f>
        <v>#REF!</v>
      </c>
      <c r="BF148" s="35" t="e">
        <f>結果入力表!#REF!</f>
        <v>#REF!</v>
      </c>
      <c r="BG148" s="35" t="e">
        <f>結果入力表!#REF!</f>
        <v>#REF!</v>
      </c>
      <c r="BH148" s="35" t="e">
        <f>結果入力表!#REF!</f>
        <v>#REF!</v>
      </c>
      <c r="BI148" s="37" t="e">
        <f>結果入力表!#REF!</f>
        <v>#REF!</v>
      </c>
      <c r="BJ148" s="35" t="e">
        <f>結果入力表!#REF!</f>
        <v>#REF!</v>
      </c>
      <c r="BK148" s="40" t="e">
        <f>結果入力表!#REF!</f>
        <v>#REF!</v>
      </c>
      <c r="BL148" s="60" t="e">
        <f>結果入力表!#REF!</f>
        <v>#REF!</v>
      </c>
      <c r="BM148" s="41" t="e">
        <f>結果入力表!#REF!</f>
        <v>#REF!</v>
      </c>
      <c r="BN148" s="41" t="e">
        <f>結果入力表!#REF!</f>
        <v>#REF!</v>
      </c>
      <c r="BO148" s="41" t="e">
        <f>結果入力表!#REF!</f>
        <v>#REF!</v>
      </c>
      <c r="BP148" s="42" t="e">
        <f>結果入力表!#REF!</f>
        <v>#REF!</v>
      </c>
      <c r="BQ148" s="40"/>
      <c r="BR148" s="80"/>
      <c r="BT148" s="5" t="e">
        <f t="shared" si="5"/>
        <v>#REF!</v>
      </c>
      <c r="BU148" s="5" t="e">
        <f t="shared" si="4"/>
        <v>#REF!</v>
      </c>
      <c r="BV148" s="5" t="e">
        <f t="shared" si="4"/>
        <v>#REF!</v>
      </c>
      <c r="BW148" s="5" t="e">
        <f t="shared" si="4"/>
        <v>#REF!</v>
      </c>
    </row>
    <row r="149" spans="1:75" ht="17.350000000000001" customHeight="1">
      <c r="A149" s="109" t="e">
        <f>結果入力表!#REF!</f>
        <v>#REF!</v>
      </c>
      <c r="B149" s="33" t="e">
        <f>結果入力表!#REF!</f>
        <v>#REF!</v>
      </c>
      <c r="C149" s="59" t="e">
        <f>結果入力表!#REF!</f>
        <v>#REF!</v>
      </c>
      <c r="D149" s="58" t="e">
        <f>結果入力表!#REF!</f>
        <v>#REF!</v>
      </c>
      <c r="E149" s="35" t="e">
        <f>結果入力表!#REF!</f>
        <v>#REF!</v>
      </c>
      <c r="F149" s="35" t="e">
        <f>結果入力表!#REF!</f>
        <v>#REF!</v>
      </c>
      <c r="G149" s="35" t="e">
        <f>結果入力表!#REF!</f>
        <v>#REF!</v>
      </c>
      <c r="H149" s="35" t="e">
        <f>結果入力表!#REF!</f>
        <v>#REF!</v>
      </c>
      <c r="I149" s="35" t="e">
        <f>結果入力表!#REF!</f>
        <v>#REF!</v>
      </c>
      <c r="J149" s="35" t="e">
        <f>結果入力表!#REF!</f>
        <v>#REF!</v>
      </c>
      <c r="K149" s="35" t="e">
        <f>結果入力表!#REF!</f>
        <v>#REF!</v>
      </c>
      <c r="L149" s="35" t="e">
        <f>結果入力表!#REF!</f>
        <v>#REF!</v>
      </c>
      <c r="M149" s="34" t="e">
        <f>結果入力表!#REF!</f>
        <v>#REF!</v>
      </c>
      <c r="N149" s="35" t="e">
        <f>結果入力表!#REF!</f>
        <v>#REF!</v>
      </c>
      <c r="O149" s="35" t="e">
        <f>結果入力表!#REF!</f>
        <v>#REF!</v>
      </c>
      <c r="P149" s="35" t="e">
        <f>結果入力表!#REF!</f>
        <v>#REF!</v>
      </c>
      <c r="Q149" s="35" t="e">
        <f>結果入力表!#REF!</f>
        <v>#REF!</v>
      </c>
      <c r="R149" s="35" t="e">
        <f>結果入力表!#REF!</f>
        <v>#REF!</v>
      </c>
      <c r="S149" s="35" t="e">
        <f>結果入力表!#REF!</f>
        <v>#REF!</v>
      </c>
      <c r="T149" s="35" t="e">
        <f>結果入力表!#REF!</f>
        <v>#REF!</v>
      </c>
      <c r="U149" s="35" t="e">
        <f>結果入力表!#REF!</f>
        <v>#REF!</v>
      </c>
      <c r="V149" s="34" t="e">
        <f>結果入力表!#REF!</f>
        <v>#REF!</v>
      </c>
      <c r="W149" s="35" t="e">
        <f>結果入力表!#REF!</f>
        <v>#REF!</v>
      </c>
      <c r="X149" s="35" t="e">
        <f>結果入力表!#REF!</f>
        <v>#REF!</v>
      </c>
      <c r="Y149" s="36" t="e">
        <f>結果入力表!#REF!</f>
        <v>#REF!</v>
      </c>
      <c r="Z149" s="36" t="e">
        <f>結果入力表!#REF!</f>
        <v>#REF!</v>
      </c>
      <c r="AA149" s="34" t="e">
        <f>結果入力表!#REF!</f>
        <v>#REF!</v>
      </c>
      <c r="AB149" s="35" t="e">
        <f>結果入力表!#REF!</f>
        <v>#REF!</v>
      </c>
      <c r="AC149" s="35" t="e">
        <f>結果入力表!#REF!</f>
        <v>#REF!</v>
      </c>
      <c r="AD149" s="35" t="e">
        <f>結果入力表!#REF!</f>
        <v>#REF!</v>
      </c>
      <c r="AE149" s="35" t="e">
        <f>結果入力表!#REF!</f>
        <v>#REF!</v>
      </c>
      <c r="AF149" s="35" t="e">
        <f>結果入力表!#REF!</f>
        <v>#REF!</v>
      </c>
      <c r="AG149" s="35" t="e">
        <f>結果入力表!#REF!</f>
        <v>#REF!</v>
      </c>
      <c r="AH149" s="35" t="e">
        <f>結果入力表!#REF!</f>
        <v>#REF!</v>
      </c>
      <c r="AI149" s="35" t="e">
        <f>結果入力表!#REF!</f>
        <v>#REF!</v>
      </c>
      <c r="AJ149" s="35" t="e">
        <f>結果入力表!#REF!</f>
        <v>#REF!</v>
      </c>
      <c r="AK149" s="36" t="e">
        <f>結果入力表!#REF!</f>
        <v>#REF!</v>
      </c>
      <c r="AL149" s="34" t="e">
        <f>結果入力表!#REF!</f>
        <v>#REF!</v>
      </c>
      <c r="AM149" s="35" t="e">
        <f>結果入力表!#REF!</f>
        <v>#REF!</v>
      </c>
      <c r="AN149" s="35" t="e">
        <f>結果入力表!#REF!</f>
        <v>#REF!</v>
      </c>
      <c r="AO149" s="35" t="e">
        <f>結果入力表!#REF!</f>
        <v>#REF!</v>
      </c>
      <c r="AP149" s="35" t="e">
        <f>結果入力表!#REF!</f>
        <v>#REF!</v>
      </c>
      <c r="AQ149" s="35" t="e">
        <f>結果入力表!#REF!</f>
        <v>#REF!</v>
      </c>
      <c r="AR149" s="35" t="e">
        <f>結果入力表!#REF!</f>
        <v>#REF!</v>
      </c>
      <c r="AS149" s="37" t="e">
        <f>結果入力表!#REF!</f>
        <v>#REF!</v>
      </c>
      <c r="AT149" s="34" t="e">
        <f>結果入力表!#REF!</f>
        <v>#REF!</v>
      </c>
      <c r="AU149" s="35" t="e">
        <f>結果入力表!#REF!</f>
        <v>#REF!</v>
      </c>
      <c r="AV149" s="35" t="e">
        <f>結果入力表!#REF!</f>
        <v>#REF!</v>
      </c>
      <c r="AW149" s="35" t="e">
        <f>結果入力表!#REF!</f>
        <v>#REF!</v>
      </c>
      <c r="AX149" s="35" t="e">
        <f>結果入力表!#REF!</f>
        <v>#REF!</v>
      </c>
      <c r="AY149" s="35" t="e">
        <f>結果入力表!#REF!</f>
        <v>#REF!</v>
      </c>
      <c r="AZ149" s="35" t="e">
        <f>結果入力表!#REF!</f>
        <v>#REF!</v>
      </c>
      <c r="BA149" s="35" t="e">
        <f>結果入力表!#REF!</f>
        <v>#REF!</v>
      </c>
      <c r="BB149" s="35" t="e">
        <f>結果入力表!#REF!</f>
        <v>#REF!</v>
      </c>
      <c r="BC149" s="35" t="e">
        <f>結果入力表!#REF!</f>
        <v>#REF!</v>
      </c>
      <c r="BD149" s="35" t="e">
        <f>結果入力表!#REF!</f>
        <v>#REF!</v>
      </c>
      <c r="BE149" s="35" t="e">
        <f>結果入力表!#REF!</f>
        <v>#REF!</v>
      </c>
      <c r="BF149" s="35" t="e">
        <f>結果入力表!#REF!</f>
        <v>#REF!</v>
      </c>
      <c r="BG149" s="35" t="e">
        <f>結果入力表!#REF!</f>
        <v>#REF!</v>
      </c>
      <c r="BH149" s="35" t="e">
        <f>結果入力表!#REF!</f>
        <v>#REF!</v>
      </c>
      <c r="BI149" s="37" t="e">
        <f>結果入力表!#REF!</f>
        <v>#REF!</v>
      </c>
      <c r="BJ149" s="35" t="e">
        <f>結果入力表!#REF!</f>
        <v>#REF!</v>
      </c>
      <c r="BK149" s="40" t="e">
        <f>結果入力表!#REF!</f>
        <v>#REF!</v>
      </c>
      <c r="BL149" s="60" t="e">
        <f>結果入力表!#REF!</f>
        <v>#REF!</v>
      </c>
      <c r="BM149" s="41" t="e">
        <f>結果入力表!#REF!</f>
        <v>#REF!</v>
      </c>
      <c r="BN149" s="41" t="e">
        <f>結果入力表!#REF!</f>
        <v>#REF!</v>
      </c>
      <c r="BO149" s="41" t="e">
        <f>結果入力表!#REF!</f>
        <v>#REF!</v>
      </c>
      <c r="BP149" s="42" t="e">
        <f>結果入力表!#REF!</f>
        <v>#REF!</v>
      </c>
      <c r="BQ149" s="40"/>
      <c r="BR149" s="80"/>
      <c r="BT149" s="5" t="e">
        <f t="shared" si="5"/>
        <v>#REF!</v>
      </c>
      <c r="BU149" s="5" t="e">
        <f t="shared" si="4"/>
        <v>#REF!</v>
      </c>
      <c r="BV149" s="5" t="e">
        <f t="shared" si="4"/>
        <v>#REF!</v>
      </c>
      <c r="BW149" s="5" t="e">
        <f t="shared" si="4"/>
        <v>#REF!</v>
      </c>
    </row>
    <row r="150" spans="1:75" ht="17.350000000000001" customHeight="1">
      <c r="A150" s="109" t="e">
        <f>結果入力表!#REF!</f>
        <v>#REF!</v>
      </c>
      <c r="B150" s="33" t="e">
        <f>結果入力表!#REF!</f>
        <v>#REF!</v>
      </c>
      <c r="C150" s="59" t="e">
        <f>結果入力表!#REF!</f>
        <v>#REF!</v>
      </c>
      <c r="D150" s="58" t="e">
        <f>結果入力表!#REF!</f>
        <v>#REF!</v>
      </c>
      <c r="E150" s="35" t="e">
        <f>結果入力表!#REF!</f>
        <v>#REF!</v>
      </c>
      <c r="F150" s="35" t="e">
        <f>結果入力表!#REF!</f>
        <v>#REF!</v>
      </c>
      <c r="G150" s="35" t="e">
        <f>結果入力表!#REF!</f>
        <v>#REF!</v>
      </c>
      <c r="H150" s="35" t="e">
        <f>結果入力表!#REF!</f>
        <v>#REF!</v>
      </c>
      <c r="I150" s="35" t="e">
        <f>結果入力表!#REF!</f>
        <v>#REF!</v>
      </c>
      <c r="J150" s="35" t="e">
        <f>結果入力表!#REF!</f>
        <v>#REF!</v>
      </c>
      <c r="K150" s="35" t="e">
        <f>結果入力表!#REF!</f>
        <v>#REF!</v>
      </c>
      <c r="L150" s="35" t="e">
        <f>結果入力表!#REF!</f>
        <v>#REF!</v>
      </c>
      <c r="M150" s="34" t="e">
        <f>結果入力表!#REF!</f>
        <v>#REF!</v>
      </c>
      <c r="N150" s="35" t="e">
        <f>結果入力表!#REF!</f>
        <v>#REF!</v>
      </c>
      <c r="O150" s="35" t="e">
        <f>結果入力表!#REF!</f>
        <v>#REF!</v>
      </c>
      <c r="P150" s="35" t="e">
        <f>結果入力表!#REF!</f>
        <v>#REF!</v>
      </c>
      <c r="Q150" s="35" t="e">
        <f>結果入力表!#REF!</f>
        <v>#REF!</v>
      </c>
      <c r="R150" s="35" t="e">
        <f>結果入力表!#REF!</f>
        <v>#REF!</v>
      </c>
      <c r="S150" s="35" t="e">
        <f>結果入力表!#REF!</f>
        <v>#REF!</v>
      </c>
      <c r="T150" s="35" t="e">
        <f>結果入力表!#REF!</f>
        <v>#REF!</v>
      </c>
      <c r="U150" s="35" t="e">
        <f>結果入力表!#REF!</f>
        <v>#REF!</v>
      </c>
      <c r="V150" s="34" t="e">
        <f>結果入力表!#REF!</f>
        <v>#REF!</v>
      </c>
      <c r="W150" s="35" t="e">
        <f>結果入力表!#REF!</f>
        <v>#REF!</v>
      </c>
      <c r="X150" s="35" t="e">
        <f>結果入力表!#REF!</f>
        <v>#REF!</v>
      </c>
      <c r="Y150" s="36" t="e">
        <f>結果入力表!#REF!</f>
        <v>#REF!</v>
      </c>
      <c r="Z150" s="36" t="e">
        <f>結果入力表!#REF!</f>
        <v>#REF!</v>
      </c>
      <c r="AA150" s="34" t="e">
        <f>結果入力表!#REF!</f>
        <v>#REF!</v>
      </c>
      <c r="AB150" s="35" t="e">
        <f>結果入力表!#REF!</f>
        <v>#REF!</v>
      </c>
      <c r="AC150" s="35" t="e">
        <f>結果入力表!#REF!</f>
        <v>#REF!</v>
      </c>
      <c r="AD150" s="35" t="e">
        <f>結果入力表!#REF!</f>
        <v>#REF!</v>
      </c>
      <c r="AE150" s="35" t="e">
        <f>結果入力表!#REF!</f>
        <v>#REF!</v>
      </c>
      <c r="AF150" s="35" t="e">
        <f>結果入力表!#REF!</f>
        <v>#REF!</v>
      </c>
      <c r="AG150" s="35" t="e">
        <f>結果入力表!#REF!</f>
        <v>#REF!</v>
      </c>
      <c r="AH150" s="35" t="e">
        <f>結果入力表!#REF!</f>
        <v>#REF!</v>
      </c>
      <c r="AI150" s="35" t="e">
        <f>結果入力表!#REF!</f>
        <v>#REF!</v>
      </c>
      <c r="AJ150" s="35" t="e">
        <f>結果入力表!#REF!</f>
        <v>#REF!</v>
      </c>
      <c r="AK150" s="36" t="e">
        <f>結果入力表!#REF!</f>
        <v>#REF!</v>
      </c>
      <c r="AL150" s="34" t="e">
        <f>結果入力表!#REF!</f>
        <v>#REF!</v>
      </c>
      <c r="AM150" s="35" t="e">
        <f>結果入力表!#REF!</f>
        <v>#REF!</v>
      </c>
      <c r="AN150" s="35" t="e">
        <f>結果入力表!#REF!</f>
        <v>#REF!</v>
      </c>
      <c r="AO150" s="35" t="e">
        <f>結果入力表!#REF!</f>
        <v>#REF!</v>
      </c>
      <c r="AP150" s="35" t="e">
        <f>結果入力表!#REF!</f>
        <v>#REF!</v>
      </c>
      <c r="AQ150" s="35" t="e">
        <f>結果入力表!#REF!</f>
        <v>#REF!</v>
      </c>
      <c r="AR150" s="35" t="e">
        <f>結果入力表!#REF!</f>
        <v>#REF!</v>
      </c>
      <c r="AS150" s="37" t="e">
        <f>結果入力表!#REF!</f>
        <v>#REF!</v>
      </c>
      <c r="AT150" s="34" t="e">
        <f>結果入力表!#REF!</f>
        <v>#REF!</v>
      </c>
      <c r="AU150" s="35" t="e">
        <f>結果入力表!#REF!</f>
        <v>#REF!</v>
      </c>
      <c r="AV150" s="35" t="e">
        <f>結果入力表!#REF!</f>
        <v>#REF!</v>
      </c>
      <c r="AW150" s="35" t="e">
        <f>結果入力表!#REF!</f>
        <v>#REF!</v>
      </c>
      <c r="AX150" s="35" t="e">
        <f>結果入力表!#REF!</f>
        <v>#REF!</v>
      </c>
      <c r="AY150" s="35" t="e">
        <f>結果入力表!#REF!</f>
        <v>#REF!</v>
      </c>
      <c r="AZ150" s="35" t="e">
        <f>結果入力表!#REF!</f>
        <v>#REF!</v>
      </c>
      <c r="BA150" s="35" t="e">
        <f>結果入力表!#REF!</f>
        <v>#REF!</v>
      </c>
      <c r="BB150" s="35" t="e">
        <f>結果入力表!#REF!</f>
        <v>#REF!</v>
      </c>
      <c r="BC150" s="35" t="e">
        <f>結果入力表!#REF!</f>
        <v>#REF!</v>
      </c>
      <c r="BD150" s="35" t="e">
        <f>結果入力表!#REF!</f>
        <v>#REF!</v>
      </c>
      <c r="BE150" s="35" t="e">
        <f>結果入力表!#REF!</f>
        <v>#REF!</v>
      </c>
      <c r="BF150" s="35" t="e">
        <f>結果入力表!#REF!</f>
        <v>#REF!</v>
      </c>
      <c r="BG150" s="35" t="e">
        <f>結果入力表!#REF!</f>
        <v>#REF!</v>
      </c>
      <c r="BH150" s="35" t="e">
        <f>結果入力表!#REF!</f>
        <v>#REF!</v>
      </c>
      <c r="BI150" s="37" t="e">
        <f>結果入力表!#REF!</f>
        <v>#REF!</v>
      </c>
      <c r="BJ150" s="35" t="e">
        <f>結果入力表!#REF!</f>
        <v>#REF!</v>
      </c>
      <c r="BK150" s="40" t="e">
        <f>結果入力表!#REF!</f>
        <v>#REF!</v>
      </c>
      <c r="BL150" s="60" t="e">
        <f>結果入力表!#REF!</f>
        <v>#REF!</v>
      </c>
      <c r="BM150" s="41" t="e">
        <f>結果入力表!#REF!</f>
        <v>#REF!</v>
      </c>
      <c r="BN150" s="41" t="e">
        <f>結果入力表!#REF!</f>
        <v>#REF!</v>
      </c>
      <c r="BO150" s="41" t="e">
        <f>結果入力表!#REF!</f>
        <v>#REF!</v>
      </c>
      <c r="BP150" s="42" t="e">
        <f>結果入力表!#REF!</f>
        <v>#REF!</v>
      </c>
      <c r="BQ150" s="40"/>
      <c r="BR150" s="80"/>
      <c r="BT150" s="5" t="e">
        <f t="shared" si="5"/>
        <v>#REF!</v>
      </c>
      <c r="BU150" s="5" t="e">
        <f t="shared" si="4"/>
        <v>#REF!</v>
      </c>
      <c r="BV150" s="5" t="e">
        <f t="shared" si="4"/>
        <v>#REF!</v>
      </c>
      <c r="BW150" s="5" t="e">
        <f t="shared" si="4"/>
        <v>#REF!</v>
      </c>
    </row>
    <row r="151" spans="1:75" ht="17.350000000000001" customHeight="1">
      <c r="A151" s="109" t="e">
        <f>結果入力表!#REF!</f>
        <v>#REF!</v>
      </c>
      <c r="B151" s="33" t="e">
        <f>結果入力表!#REF!</f>
        <v>#REF!</v>
      </c>
      <c r="C151" s="59" t="e">
        <f>結果入力表!#REF!</f>
        <v>#REF!</v>
      </c>
      <c r="D151" s="58" t="e">
        <f>結果入力表!#REF!</f>
        <v>#REF!</v>
      </c>
      <c r="E151" s="35" t="e">
        <f>結果入力表!#REF!</f>
        <v>#REF!</v>
      </c>
      <c r="F151" s="35" t="e">
        <f>結果入力表!#REF!</f>
        <v>#REF!</v>
      </c>
      <c r="G151" s="35" t="e">
        <f>結果入力表!#REF!</f>
        <v>#REF!</v>
      </c>
      <c r="H151" s="35" t="e">
        <f>結果入力表!#REF!</f>
        <v>#REF!</v>
      </c>
      <c r="I151" s="35" t="e">
        <f>結果入力表!#REF!</f>
        <v>#REF!</v>
      </c>
      <c r="J151" s="35" t="e">
        <f>結果入力表!#REF!</f>
        <v>#REF!</v>
      </c>
      <c r="K151" s="35" t="e">
        <f>結果入力表!#REF!</f>
        <v>#REF!</v>
      </c>
      <c r="L151" s="35" t="e">
        <f>結果入力表!#REF!</f>
        <v>#REF!</v>
      </c>
      <c r="M151" s="34" t="e">
        <f>結果入力表!#REF!</f>
        <v>#REF!</v>
      </c>
      <c r="N151" s="35" t="e">
        <f>結果入力表!#REF!</f>
        <v>#REF!</v>
      </c>
      <c r="O151" s="35" t="e">
        <f>結果入力表!#REF!</f>
        <v>#REF!</v>
      </c>
      <c r="P151" s="35" t="e">
        <f>結果入力表!#REF!</f>
        <v>#REF!</v>
      </c>
      <c r="Q151" s="35" t="e">
        <f>結果入力表!#REF!</f>
        <v>#REF!</v>
      </c>
      <c r="R151" s="35" t="e">
        <f>結果入力表!#REF!</f>
        <v>#REF!</v>
      </c>
      <c r="S151" s="35" t="e">
        <f>結果入力表!#REF!</f>
        <v>#REF!</v>
      </c>
      <c r="T151" s="35" t="e">
        <f>結果入力表!#REF!</f>
        <v>#REF!</v>
      </c>
      <c r="U151" s="35" t="e">
        <f>結果入力表!#REF!</f>
        <v>#REF!</v>
      </c>
      <c r="V151" s="34" t="e">
        <f>結果入力表!#REF!</f>
        <v>#REF!</v>
      </c>
      <c r="W151" s="35" t="e">
        <f>結果入力表!#REF!</f>
        <v>#REF!</v>
      </c>
      <c r="X151" s="35" t="e">
        <f>結果入力表!#REF!</f>
        <v>#REF!</v>
      </c>
      <c r="Y151" s="36" t="e">
        <f>結果入力表!#REF!</f>
        <v>#REF!</v>
      </c>
      <c r="Z151" s="36" t="e">
        <f>結果入力表!#REF!</f>
        <v>#REF!</v>
      </c>
      <c r="AA151" s="34" t="e">
        <f>結果入力表!#REF!</f>
        <v>#REF!</v>
      </c>
      <c r="AB151" s="35" t="e">
        <f>結果入力表!#REF!</f>
        <v>#REF!</v>
      </c>
      <c r="AC151" s="35" t="e">
        <f>結果入力表!#REF!</f>
        <v>#REF!</v>
      </c>
      <c r="AD151" s="35" t="e">
        <f>結果入力表!#REF!</f>
        <v>#REF!</v>
      </c>
      <c r="AE151" s="35" t="e">
        <f>結果入力表!#REF!</f>
        <v>#REF!</v>
      </c>
      <c r="AF151" s="35" t="e">
        <f>結果入力表!#REF!</f>
        <v>#REF!</v>
      </c>
      <c r="AG151" s="35" t="e">
        <f>結果入力表!#REF!</f>
        <v>#REF!</v>
      </c>
      <c r="AH151" s="35" t="e">
        <f>結果入力表!#REF!</f>
        <v>#REF!</v>
      </c>
      <c r="AI151" s="35" t="e">
        <f>結果入力表!#REF!</f>
        <v>#REF!</v>
      </c>
      <c r="AJ151" s="35" t="e">
        <f>結果入力表!#REF!</f>
        <v>#REF!</v>
      </c>
      <c r="AK151" s="36" t="e">
        <f>結果入力表!#REF!</f>
        <v>#REF!</v>
      </c>
      <c r="AL151" s="34" t="e">
        <f>結果入力表!#REF!</f>
        <v>#REF!</v>
      </c>
      <c r="AM151" s="35" t="e">
        <f>結果入力表!#REF!</f>
        <v>#REF!</v>
      </c>
      <c r="AN151" s="35" t="e">
        <f>結果入力表!#REF!</f>
        <v>#REF!</v>
      </c>
      <c r="AO151" s="35" t="e">
        <f>結果入力表!#REF!</f>
        <v>#REF!</v>
      </c>
      <c r="AP151" s="35" t="e">
        <f>結果入力表!#REF!</f>
        <v>#REF!</v>
      </c>
      <c r="AQ151" s="35" t="e">
        <f>結果入力表!#REF!</f>
        <v>#REF!</v>
      </c>
      <c r="AR151" s="35" t="e">
        <f>結果入力表!#REF!</f>
        <v>#REF!</v>
      </c>
      <c r="AS151" s="37" t="e">
        <f>結果入力表!#REF!</f>
        <v>#REF!</v>
      </c>
      <c r="AT151" s="34" t="e">
        <f>結果入力表!#REF!</f>
        <v>#REF!</v>
      </c>
      <c r="AU151" s="35" t="e">
        <f>結果入力表!#REF!</f>
        <v>#REF!</v>
      </c>
      <c r="AV151" s="35" t="e">
        <f>結果入力表!#REF!</f>
        <v>#REF!</v>
      </c>
      <c r="AW151" s="35" t="e">
        <f>結果入力表!#REF!</f>
        <v>#REF!</v>
      </c>
      <c r="AX151" s="35" t="e">
        <f>結果入力表!#REF!</f>
        <v>#REF!</v>
      </c>
      <c r="AY151" s="35" t="e">
        <f>結果入力表!#REF!</f>
        <v>#REF!</v>
      </c>
      <c r="AZ151" s="35" t="e">
        <f>結果入力表!#REF!</f>
        <v>#REF!</v>
      </c>
      <c r="BA151" s="35" t="e">
        <f>結果入力表!#REF!</f>
        <v>#REF!</v>
      </c>
      <c r="BB151" s="35" t="e">
        <f>結果入力表!#REF!</f>
        <v>#REF!</v>
      </c>
      <c r="BC151" s="35" t="e">
        <f>結果入力表!#REF!</f>
        <v>#REF!</v>
      </c>
      <c r="BD151" s="35" t="e">
        <f>結果入力表!#REF!</f>
        <v>#REF!</v>
      </c>
      <c r="BE151" s="35" t="e">
        <f>結果入力表!#REF!</f>
        <v>#REF!</v>
      </c>
      <c r="BF151" s="35" t="e">
        <f>結果入力表!#REF!</f>
        <v>#REF!</v>
      </c>
      <c r="BG151" s="35" t="e">
        <f>結果入力表!#REF!</f>
        <v>#REF!</v>
      </c>
      <c r="BH151" s="35" t="e">
        <f>結果入力表!#REF!</f>
        <v>#REF!</v>
      </c>
      <c r="BI151" s="37" t="e">
        <f>結果入力表!#REF!</f>
        <v>#REF!</v>
      </c>
      <c r="BJ151" s="35" t="e">
        <f>結果入力表!#REF!</f>
        <v>#REF!</v>
      </c>
      <c r="BK151" s="40" t="e">
        <f>結果入力表!#REF!</f>
        <v>#REF!</v>
      </c>
      <c r="BL151" s="60" t="e">
        <f>結果入力表!#REF!</f>
        <v>#REF!</v>
      </c>
      <c r="BM151" s="41" t="e">
        <f>結果入力表!#REF!</f>
        <v>#REF!</v>
      </c>
      <c r="BN151" s="41" t="e">
        <f>結果入力表!#REF!</f>
        <v>#REF!</v>
      </c>
      <c r="BO151" s="41" t="e">
        <f>結果入力表!#REF!</f>
        <v>#REF!</v>
      </c>
      <c r="BP151" s="42" t="e">
        <f>結果入力表!#REF!</f>
        <v>#REF!</v>
      </c>
      <c r="BQ151" s="40"/>
      <c r="BR151" s="80"/>
      <c r="BT151" s="5" t="e">
        <f t="shared" si="5"/>
        <v>#REF!</v>
      </c>
      <c r="BU151" s="5" t="e">
        <f t="shared" si="4"/>
        <v>#REF!</v>
      </c>
      <c r="BV151" s="5" t="e">
        <f t="shared" si="4"/>
        <v>#REF!</v>
      </c>
      <c r="BW151" s="5" t="e">
        <f t="shared" si="4"/>
        <v>#REF!</v>
      </c>
    </row>
    <row r="152" spans="1:75" ht="17.350000000000001" customHeight="1">
      <c r="A152" s="109" t="e">
        <f>結果入力表!#REF!</f>
        <v>#REF!</v>
      </c>
      <c r="B152" s="33" t="e">
        <f>結果入力表!#REF!</f>
        <v>#REF!</v>
      </c>
      <c r="C152" s="59" t="e">
        <f>結果入力表!#REF!</f>
        <v>#REF!</v>
      </c>
      <c r="D152" s="58" t="e">
        <f>結果入力表!#REF!</f>
        <v>#REF!</v>
      </c>
      <c r="E152" s="35" t="e">
        <f>結果入力表!#REF!</f>
        <v>#REF!</v>
      </c>
      <c r="F152" s="35" t="e">
        <f>結果入力表!#REF!</f>
        <v>#REF!</v>
      </c>
      <c r="G152" s="35" t="e">
        <f>結果入力表!#REF!</f>
        <v>#REF!</v>
      </c>
      <c r="H152" s="35" t="e">
        <f>結果入力表!#REF!</f>
        <v>#REF!</v>
      </c>
      <c r="I152" s="35" t="e">
        <f>結果入力表!#REF!</f>
        <v>#REF!</v>
      </c>
      <c r="J152" s="35" t="e">
        <f>結果入力表!#REF!</f>
        <v>#REF!</v>
      </c>
      <c r="K152" s="35" t="e">
        <f>結果入力表!#REF!</f>
        <v>#REF!</v>
      </c>
      <c r="L152" s="35" t="e">
        <f>結果入力表!#REF!</f>
        <v>#REF!</v>
      </c>
      <c r="M152" s="34" t="e">
        <f>結果入力表!#REF!</f>
        <v>#REF!</v>
      </c>
      <c r="N152" s="35" t="e">
        <f>結果入力表!#REF!</f>
        <v>#REF!</v>
      </c>
      <c r="O152" s="35" t="e">
        <f>結果入力表!#REF!</f>
        <v>#REF!</v>
      </c>
      <c r="P152" s="35" t="e">
        <f>結果入力表!#REF!</f>
        <v>#REF!</v>
      </c>
      <c r="Q152" s="35" t="e">
        <f>結果入力表!#REF!</f>
        <v>#REF!</v>
      </c>
      <c r="R152" s="35" t="e">
        <f>結果入力表!#REF!</f>
        <v>#REF!</v>
      </c>
      <c r="S152" s="35" t="e">
        <f>結果入力表!#REF!</f>
        <v>#REF!</v>
      </c>
      <c r="T152" s="35" t="e">
        <f>結果入力表!#REF!</f>
        <v>#REF!</v>
      </c>
      <c r="U152" s="35" t="e">
        <f>結果入力表!#REF!</f>
        <v>#REF!</v>
      </c>
      <c r="V152" s="34" t="e">
        <f>結果入力表!#REF!</f>
        <v>#REF!</v>
      </c>
      <c r="W152" s="35" t="e">
        <f>結果入力表!#REF!</f>
        <v>#REF!</v>
      </c>
      <c r="X152" s="35" t="e">
        <f>結果入力表!#REF!</f>
        <v>#REF!</v>
      </c>
      <c r="Y152" s="36" t="e">
        <f>結果入力表!#REF!</f>
        <v>#REF!</v>
      </c>
      <c r="Z152" s="36" t="e">
        <f>結果入力表!#REF!</f>
        <v>#REF!</v>
      </c>
      <c r="AA152" s="34" t="e">
        <f>結果入力表!#REF!</f>
        <v>#REF!</v>
      </c>
      <c r="AB152" s="35" t="e">
        <f>結果入力表!#REF!</f>
        <v>#REF!</v>
      </c>
      <c r="AC152" s="35" t="e">
        <f>結果入力表!#REF!</f>
        <v>#REF!</v>
      </c>
      <c r="AD152" s="35" t="e">
        <f>結果入力表!#REF!</f>
        <v>#REF!</v>
      </c>
      <c r="AE152" s="35" t="e">
        <f>結果入力表!#REF!</f>
        <v>#REF!</v>
      </c>
      <c r="AF152" s="35" t="e">
        <f>結果入力表!#REF!</f>
        <v>#REF!</v>
      </c>
      <c r="AG152" s="35" t="e">
        <f>結果入力表!#REF!</f>
        <v>#REF!</v>
      </c>
      <c r="AH152" s="35" t="e">
        <f>結果入力表!#REF!</f>
        <v>#REF!</v>
      </c>
      <c r="AI152" s="35" t="e">
        <f>結果入力表!#REF!</f>
        <v>#REF!</v>
      </c>
      <c r="AJ152" s="35" t="e">
        <f>結果入力表!#REF!</f>
        <v>#REF!</v>
      </c>
      <c r="AK152" s="36" t="e">
        <f>結果入力表!#REF!</f>
        <v>#REF!</v>
      </c>
      <c r="AL152" s="34" t="e">
        <f>結果入力表!#REF!</f>
        <v>#REF!</v>
      </c>
      <c r="AM152" s="35" t="e">
        <f>結果入力表!#REF!</f>
        <v>#REF!</v>
      </c>
      <c r="AN152" s="35" t="e">
        <f>結果入力表!#REF!</f>
        <v>#REF!</v>
      </c>
      <c r="AO152" s="35" t="e">
        <f>結果入力表!#REF!</f>
        <v>#REF!</v>
      </c>
      <c r="AP152" s="35" t="e">
        <f>結果入力表!#REF!</f>
        <v>#REF!</v>
      </c>
      <c r="AQ152" s="35" t="e">
        <f>結果入力表!#REF!</f>
        <v>#REF!</v>
      </c>
      <c r="AR152" s="35" t="e">
        <f>結果入力表!#REF!</f>
        <v>#REF!</v>
      </c>
      <c r="AS152" s="37" t="e">
        <f>結果入力表!#REF!</f>
        <v>#REF!</v>
      </c>
      <c r="AT152" s="34" t="e">
        <f>結果入力表!#REF!</f>
        <v>#REF!</v>
      </c>
      <c r="AU152" s="35" t="e">
        <f>結果入力表!#REF!</f>
        <v>#REF!</v>
      </c>
      <c r="AV152" s="35" t="e">
        <f>結果入力表!#REF!</f>
        <v>#REF!</v>
      </c>
      <c r="AW152" s="35" t="e">
        <f>結果入力表!#REF!</f>
        <v>#REF!</v>
      </c>
      <c r="AX152" s="35" t="e">
        <f>結果入力表!#REF!</f>
        <v>#REF!</v>
      </c>
      <c r="AY152" s="35" t="e">
        <f>結果入力表!#REF!</f>
        <v>#REF!</v>
      </c>
      <c r="AZ152" s="35" t="e">
        <f>結果入力表!#REF!</f>
        <v>#REF!</v>
      </c>
      <c r="BA152" s="35" t="e">
        <f>結果入力表!#REF!</f>
        <v>#REF!</v>
      </c>
      <c r="BB152" s="35" t="e">
        <f>結果入力表!#REF!</f>
        <v>#REF!</v>
      </c>
      <c r="BC152" s="35" t="e">
        <f>結果入力表!#REF!</f>
        <v>#REF!</v>
      </c>
      <c r="BD152" s="35" t="e">
        <f>結果入力表!#REF!</f>
        <v>#REF!</v>
      </c>
      <c r="BE152" s="35" t="e">
        <f>結果入力表!#REF!</f>
        <v>#REF!</v>
      </c>
      <c r="BF152" s="35" t="e">
        <f>結果入力表!#REF!</f>
        <v>#REF!</v>
      </c>
      <c r="BG152" s="35" t="e">
        <f>結果入力表!#REF!</f>
        <v>#REF!</v>
      </c>
      <c r="BH152" s="35" t="e">
        <f>結果入力表!#REF!</f>
        <v>#REF!</v>
      </c>
      <c r="BI152" s="37" t="e">
        <f>結果入力表!#REF!</f>
        <v>#REF!</v>
      </c>
      <c r="BJ152" s="35" t="e">
        <f>結果入力表!#REF!</f>
        <v>#REF!</v>
      </c>
      <c r="BK152" s="40" t="e">
        <f>結果入力表!#REF!</f>
        <v>#REF!</v>
      </c>
      <c r="BL152" s="60" t="e">
        <f>結果入力表!#REF!</f>
        <v>#REF!</v>
      </c>
      <c r="BM152" s="41" t="e">
        <f>結果入力表!#REF!</f>
        <v>#REF!</v>
      </c>
      <c r="BN152" s="41" t="e">
        <f>結果入力表!#REF!</f>
        <v>#REF!</v>
      </c>
      <c r="BO152" s="41" t="e">
        <f>結果入力表!#REF!</f>
        <v>#REF!</v>
      </c>
      <c r="BP152" s="42" t="e">
        <f>結果入力表!#REF!</f>
        <v>#REF!</v>
      </c>
      <c r="BQ152" s="40"/>
      <c r="BR152" s="80"/>
      <c r="BT152" s="5" t="e">
        <f t="shared" si="5"/>
        <v>#REF!</v>
      </c>
      <c r="BU152" s="5" t="e">
        <f t="shared" si="4"/>
        <v>#REF!</v>
      </c>
      <c r="BV152" s="5" t="e">
        <f t="shared" si="4"/>
        <v>#REF!</v>
      </c>
      <c r="BW152" s="5" t="e">
        <f t="shared" si="4"/>
        <v>#REF!</v>
      </c>
    </row>
    <row r="153" spans="1:75" ht="17.350000000000001" customHeight="1">
      <c r="A153" s="109" t="e">
        <f>結果入力表!#REF!</f>
        <v>#REF!</v>
      </c>
      <c r="B153" s="33" t="e">
        <f>結果入力表!#REF!</f>
        <v>#REF!</v>
      </c>
      <c r="C153" s="59" t="e">
        <f>結果入力表!#REF!</f>
        <v>#REF!</v>
      </c>
      <c r="D153" s="58" t="e">
        <f>結果入力表!#REF!</f>
        <v>#REF!</v>
      </c>
      <c r="E153" s="35" t="e">
        <f>結果入力表!#REF!</f>
        <v>#REF!</v>
      </c>
      <c r="F153" s="35" t="e">
        <f>結果入力表!#REF!</f>
        <v>#REF!</v>
      </c>
      <c r="G153" s="35" t="e">
        <f>結果入力表!#REF!</f>
        <v>#REF!</v>
      </c>
      <c r="H153" s="35" t="e">
        <f>結果入力表!#REF!</f>
        <v>#REF!</v>
      </c>
      <c r="I153" s="35" t="e">
        <f>結果入力表!#REF!</f>
        <v>#REF!</v>
      </c>
      <c r="J153" s="35" t="e">
        <f>結果入力表!#REF!</f>
        <v>#REF!</v>
      </c>
      <c r="K153" s="35" t="e">
        <f>結果入力表!#REF!</f>
        <v>#REF!</v>
      </c>
      <c r="L153" s="35" t="e">
        <f>結果入力表!#REF!</f>
        <v>#REF!</v>
      </c>
      <c r="M153" s="34" t="e">
        <f>結果入力表!#REF!</f>
        <v>#REF!</v>
      </c>
      <c r="N153" s="35" t="e">
        <f>結果入力表!#REF!</f>
        <v>#REF!</v>
      </c>
      <c r="O153" s="35" t="e">
        <f>結果入力表!#REF!</f>
        <v>#REF!</v>
      </c>
      <c r="P153" s="35" t="e">
        <f>結果入力表!#REF!</f>
        <v>#REF!</v>
      </c>
      <c r="Q153" s="35" t="e">
        <f>結果入力表!#REF!</f>
        <v>#REF!</v>
      </c>
      <c r="R153" s="35" t="e">
        <f>結果入力表!#REF!</f>
        <v>#REF!</v>
      </c>
      <c r="S153" s="35" t="e">
        <f>結果入力表!#REF!</f>
        <v>#REF!</v>
      </c>
      <c r="T153" s="35" t="e">
        <f>結果入力表!#REF!</f>
        <v>#REF!</v>
      </c>
      <c r="U153" s="35" t="e">
        <f>結果入力表!#REF!</f>
        <v>#REF!</v>
      </c>
      <c r="V153" s="34" t="e">
        <f>結果入力表!#REF!</f>
        <v>#REF!</v>
      </c>
      <c r="W153" s="35" t="e">
        <f>結果入力表!#REF!</f>
        <v>#REF!</v>
      </c>
      <c r="X153" s="35" t="e">
        <f>結果入力表!#REF!</f>
        <v>#REF!</v>
      </c>
      <c r="Y153" s="36" t="e">
        <f>結果入力表!#REF!</f>
        <v>#REF!</v>
      </c>
      <c r="Z153" s="36" t="e">
        <f>結果入力表!#REF!</f>
        <v>#REF!</v>
      </c>
      <c r="AA153" s="34" t="e">
        <f>結果入力表!#REF!</f>
        <v>#REF!</v>
      </c>
      <c r="AB153" s="35" t="e">
        <f>結果入力表!#REF!</f>
        <v>#REF!</v>
      </c>
      <c r="AC153" s="35" t="e">
        <f>結果入力表!#REF!</f>
        <v>#REF!</v>
      </c>
      <c r="AD153" s="35" t="e">
        <f>結果入力表!#REF!</f>
        <v>#REF!</v>
      </c>
      <c r="AE153" s="35" t="e">
        <f>結果入力表!#REF!</f>
        <v>#REF!</v>
      </c>
      <c r="AF153" s="35" t="e">
        <f>結果入力表!#REF!</f>
        <v>#REF!</v>
      </c>
      <c r="AG153" s="35" t="e">
        <f>結果入力表!#REF!</f>
        <v>#REF!</v>
      </c>
      <c r="AH153" s="35" t="e">
        <f>結果入力表!#REF!</f>
        <v>#REF!</v>
      </c>
      <c r="AI153" s="35" t="e">
        <f>結果入力表!#REF!</f>
        <v>#REF!</v>
      </c>
      <c r="AJ153" s="35" t="e">
        <f>結果入力表!#REF!</f>
        <v>#REF!</v>
      </c>
      <c r="AK153" s="36" t="e">
        <f>結果入力表!#REF!</f>
        <v>#REF!</v>
      </c>
      <c r="AL153" s="34" t="e">
        <f>結果入力表!#REF!</f>
        <v>#REF!</v>
      </c>
      <c r="AM153" s="35" t="e">
        <f>結果入力表!#REF!</f>
        <v>#REF!</v>
      </c>
      <c r="AN153" s="35" t="e">
        <f>結果入力表!#REF!</f>
        <v>#REF!</v>
      </c>
      <c r="AO153" s="35" t="e">
        <f>結果入力表!#REF!</f>
        <v>#REF!</v>
      </c>
      <c r="AP153" s="35" t="e">
        <f>結果入力表!#REF!</f>
        <v>#REF!</v>
      </c>
      <c r="AQ153" s="35" t="e">
        <f>結果入力表!#REF!</f>
        <v>#REF!</v>
      </c>
      <c r="AR153" s="35" t="e">
        <f>結果入力表!#REF!</f>
        <v>#REF!</v>
      </c>
      <c r="AS153" s="37" t="e">
        <f>結果入力表!#REF!</f>
        <v>#REF!</v>
      </c>
      <c r="AT153" s="34" t="e">
        <f>結果入力表!#REF!</f>
        <v>#REF!</v>
      </c>
      <c r="AU153" s="35" t="e">
        <f>結果入力表!#REF!</f>
        <v>#REF!</v>
      </c>
      <c r="AV153" s="35" t="e">
        <f>結果入力表!#REF!</f>
        <v>#REF!</v>
      </c>
      <c r="AW153" s="35" t="e">
        <f>結果入力表!#REF!</f>
        <v>#REF!</v>
      </c>
      <c r="AX153" s="35" t="e">
        <f>結果入力表!#REF!</f>
        <v>#REF!</v>
      </c>
      <c r="AY153" s="35" t="e">
        <f>結果入力表!#REF!</f>
        <v>#REF!</v>
      </c>
      <c r="AZ153" s="35" t="e">
        <f>結果入力表!#REF!</f>
        <v>#REF!</v>
      </c>
      <c r="BA153" s="35" t="e">
        <f>結果入力表!#REF!</f>
        <v>#REF!</v>
      </c>
      <c r="BB153" s="35" t="e">
        <f>結果入力表!#REF!</f>
        <v>#REF!</v>
      </c>
      <c r="BC153" s="35" t="e">
        <f>結果入力表!#REF!</f>
        <v>#REF!</v>
      </c>
      <c r="BD153" s="35" t="e">
        <f>結果入力表!#REF!</f>
        <v>#REF!</v>
      </c>
      <c r="BE153" s="35" t="e">
        <f>結果入力表!#REF!</f>
        <v>#REF!</v>
      </c>
      <c r="BF153" s="35" t="e">
        <f>結果入力表!#REF!</f>
        <v>#REF!</v>
      </c>
      <c r="BG153" s="35" t="e">
        <f>結果入力表!#REF!</f>
        <v>#REF!</v>
      </c>
      <c r="BH153" s="35" t="e">
        <f>結果入力表!#REF!</f>
        <v>#REF!</v>
      </c>
      <c r="BI153" s="37" t="e">
        <f>結果入力表!#REF!</f>
        <v>#REF!</v>
      </c>
      <c r="BJ153" s="35" t="e">
        <f>結果入力表!#REF!</f>
        <v>#REF!</v>
      </c>
      <c r="BK153" s="40" t="e">
        <f>結果入力表!#REF!</f>
        <v>#REF!</v>
      </c>
      <c r="BL153" s="60" t="e">
        <f>結果入力表!#REF!</f>
        <v>#REF!</v>
      </c>
      <c r="BM153" s="41" t="e">
        <f>結果入力表!#REF!</f>
        <v>#REF!</v>
      </c>
      <c r="BN153" s="41" t="e">
        <f>結果入力表!#REF!</f>
        <v>#REF!</v>
      </c>
      <c r="BO153" s="41" t="e">
        <f>結果入力表!#REF!</f>
        <v>#REF!</v>
      </c>
      <c r="BP153" s="42" t="e">
        <f>結果入力表!#REF!</f>
        <v>#REF!</v>
      </c>
      <c r="BQ153" s="40"/>
      <c r="BR153" s="80"/>
      <c r="BT153" s="5" t="e">
        <f t="shared" si="5"/>
        <v>#REF!</v>
      </c>
      <c r="BU153" s="5" t="e">
        <f t="shared" si="4"/>
        <v>#REF!</v>
      </c>
      <c r="BV153" s="5" t="e">
        <f t="shared" si="4"/>
        <v>#REF!</v>
      </c>
      <c r="BW153" s="5" t="e">
        <f t="shared" si="4"/>
        <v>#REF!</v>
      </c>
    </row>
    <row r="154" spans="1:75" ht="17.350000000000001" customHeight="1">
      <c r="A154" s="109" t="e">
        <f>結果入力表!#REF!</f>
        <v>#REF!</v>
      </c>
      <c r="B154" s="33" t="e">
        <f>結果入力表!#REF!</f>
        <v>#REF!</v>
      </c>
      <c r="C154" s="59" t="e">
        <f>結果入力表!#REF!</f>
        <v>#REF!</v>
      </c>
      <c r="D154" s="58" t="e">
        <f>結果入力表!#REF!</f>
        <v>#REF!</v>
      </c>
      <c r="E154" s="35" t="e">
        <f>結果入力表!#REF!</f>
        <v>#REF!</v>
      </c>
      <c r="F154" s="35" t="e">
        <f>結果入力表!#REF!</f>
        <v>#REF!</v>
      </c>
      <c r="G154" s="35" t="e">
        <f>結果入力表!#REF!</f>
        <v>#REF!</v>
      </c>
      <c r="H154" s="35" t="e">
        <f>結果入力表!#REF!</f>
        <v>#REF!</v>
      </c>
      <c r="I154" s="35" t="e">
        <f>結果入力表!#REF!</f>
        <v>#REF!</v>
      </c>
      <c r="J154" s="35" t="e">
        <f>結果入力表!#REF!</f>
        <v>#REF!</v>
      </c>
      <c r="K154" s="35" t="e">
        <f>結果入力表!#REF!</f>
        <v>#REF!</v>
      </c>
      <c r="L154" s="35" t="e">
        <f>結果入力表!#REF!</f>
        <v>#REF!</v>
      </c>
      <c r="M154" s="34" t="e">
        <f>結果入力表!#REF!</f>
        <v>#REF!</v>
      </c>
      <c r="N154" s="35" t="e">
        <f>結果入力表!#REF!</f>
        <v>#REF!</v>
      </c>
      <c r="O154" s="35" t="e">
        <f>結果入力表!#REF!</f>
        <v>#REF!</v>
      </c>
      <c r="P154" s="35" t="e">
        <f>結果入力表!#REF!</f>
        <v>#REF!</v>
      </c>
      <c r="Q154" s="35" t="e">
        <f>結果入力表!#REF!</f>
        <v>#REF!</v>
      </c>
      <c r="R154" s="35" t="e">
        <f>結果入力表!#REF!</f>
        <v>#REF!</v>
      </c>
      <c r="S154" s="35" t="e">
        <f>結果入力表!#REF!</f>
        <v>#REF!</v>
      </c>
      <c r="T154" s="35" t="e">
        <f>結果入力表!#REF!</f>
        <v>#REF!</v>
      </c>
      <c r="U154" s="35" t="e">
        <f>結果入力表!#REF!</f>
        <v>#REF!</v>
      </c>
      <c r="V154" s="34" t="e">
        <f>結果入力表!#REF!</f>
        <v>#REF!</v>
      </c>
      <c r="W154" s="35" t="e">
        <f>結果入力表!#REF!</f>
        <v>#REF!</v>
      </c>
      <c r="X154" s="35" t="e">
        <f>結果入力表!#REF!</f>
        <v>#REF!</v>
      </c>
      <c r="Y154" s="36" t="e">
        <f>結果入力表!#REF!</f>
        <v>#REF!</v>
      </c>
      <c r="Z154" s="36" t="e">
        <f>結果入力表!#REF!</f>
        <v>#REF!</v>
      </c>
      <c r="AA154" s="34" t="e">
        <f>結果入力表!#REF!</f>
        <v>#REF!</v>
      </c>
      <c r="AB154" s="35" t="e">
        <f>結果入力表!#REF!</f>
        <v>#REF!</v>
      </c>
      <c r="AC154" s="35" t="e">
        <f>結果入力表!#REF!</f>
        <v>#REF!</v>
      </c>
      <c r="AD154" s="35" t="e">
        <f>結果入力表!#REF!</f>
        <v>#REF!</v>
      </c>
      <c r="AE154" s="35" t="e">
        <f>結果入力表!#REF!</f>
        <v>#REF!</v>
      </c>
      <c r="AF154" s="35" t="e">
        <f>結果入力表!#REF!</f>
        <v>#REF!</v>
      </c>
      <c r="AG154" s="35" t="e">
        <f>結果入力表!#REF!</f>
        <v>#REF!</v>
      </c>
      <c r="AH154" s="35" t="e">
        <f>結果入力表!#REF!</f>
        <v>#REF!</v>
      </c>
      <c r="AI154" s="35" t="e">
        <f>結果入力表!#REF!</f>
        <v>#REF!</v>
      </c>
      <c r="AJ154" s="35" t="e">
        <f>結果入力表!#REF!</f>
        <v>#REF!</v>
      </c>
      <c r="AK154" s="36" t="e">
        <f>結果入力表!#REF!</f>
        <v>#REF!</v>
      </c>
      <c r="AL154" s="34" t="e">
        <f>結果入力表!#REF!</f>
        <v>#REF!</v>
      </c>
      <c r="AM154" s="35" t="e">
        <f>結果入力表!#REF!</f>
        <v>#REF!</v>
      </c>
      <c r="AN154" s="35" t="e">
        <f>結果入力表!#REF!</f>
        <v>#REF!</v>
      </c>
      <c r="AO154" s="35" t="e">
        <f>結果入力表!#REF!</f>
        <v>#REF!</v>
      </c>
      <c r="AP154" s="35" t="e">
        <f>結果入力表!#REF!</f>
        <v>#REF!</v>
      </c>
      <c r="AQ154" s="35" t="e">
        <f>結果入力表!#REF!</f>
        <v>#REF!</v>
      </c>
      <c r="AR154" s="35" t="e">
        <f>結果入力表!#REF!</f>
        <v>#REF!</v>
      </c>
      <c r="AS154" s="37" t="e">
        <f>結果入力表!#REF!</f>
        <v>#REF!</v>
      </c>
      <c r="AT154" s="34" t="e">
        <f>結果入力表!#REF!</f>
        <v>#REF!</v>
      </c>
      <c r="AU154" s="35" t="e">
        <f>結果入力表!#REF!</f>
        <v>#REF!</v>
      </c>
      <c r="AV154" s="35" t="e">
        <f>結果入力表!#REF!</f>
        <v>#REF!</v>
      </c>
      <c r="AW154" s="35" t="e">
        <f>結果入力表!#REF!</f>
        <v>#REF!</v>
      </c>
      <c r="AX154" s="35" t="e">
        <f>結果入力表!#REF!</f>
        <v>#REF!</v>
      </c>
      <c r="AY154" s="35" t="e">
        <f>結果入力表!#REF!</f>
        <v>#REF!</v>
      </c>
      <c r="AZ154" s="35" t="e">
        <f>結果入力表!#REF!</f>
        <v>#REF!</v>
      </c>
      <c r="BA154" s="35" t="e">
        <f>結果入力表!#REF!</f>
        <v>#REF!</v>
      </c>
      <c r="BB154" s="35" t="e">
        <f>結果入力表!#REF!</f>
        <v>#REF!</v>
      </c>
      <c r="BC154" s="35" t="e">
        <f>結果入力表!#REF!</f>
        <v>#REF!</v>
      </c>
      <c r="BD154" s="35" t="e">
        <f>結果入力表!#REF!</f>
        <v>#REF!</v>
      </c>
      <c r="BE154" s="35" t="e">
        <f>結果入力表!#REF!</f>
        <v>#REF!</v>
      </c>
      <c r="BF154" s="35" t="e">
        <f>結果入力表!#REF!</f>
        <v>#REF!</v>
      </c>
      <c r="BG154" s="35" t="e">
        <f>結果入力表!#REF!</f>
        <v>#REF!</v>
      </c>
      <c r="BH154" s="35" t="e">
        <f>結果入力表!#REF!</f>
        <v>#REF!</v>
      </c>
      <c r="BI154" s="37" t="e">
        <f>結果入力表!#REF!</f>
        <v>#REF!</v>
      </c>
      <c r="BJ154" s="35" t="e">
        <f>結果入力表!#REF!</f>
        <v>#REF!</v>
      </c>
      <c r="BK154" s="40" t="e">
        <f>結果入力表!#REF!</f>
        <v>#REF!</v>
      </c>
      <c r="BL154" s="60" t="e">
        <f>結果入力表!#REF!</f>
        <v>#REF!</v>
      </c>
      <c r="BM154" s="41" t="e">
        <f>結果入力表!#REF!</f>
        <v>#REF!</v>
      </c>
      <c r="BN154" s="41" t="e">
        <f>結果入力表!#REF!</f>
        <v>#REF!</v>
      </c>
      <c r="BO154" s="41" t="e">
        <f>結果入力表!#REF!</f>
        <v>#REF!</v>
      </c>
      <c r="BP154" s="42" t="e">
        <f>結果入力表!#REF!</f>
        <v>#REF!</v>
      </c>
      <c r="BQ154" s="40"/>
      <c r="BR154" s="80"/>
      <c r="BT154" s="5" t="e">
        <f t="shared" si="5"/>
        <v>#REF!</v>
      </c>
      <c r="BU154" s="5" t="e">
        <f t="shared" si="4"/>
        <v>#REF!</v>
      </c>
      <c r="BV154" s="5" t="e">
        <f t="shared" si="4"/>
        <v>#REF!</v>
      </c>
      <c r="BW154" s="5" t="e">
        <f t="shared" si="4"/>
        <v>#REF!</v>
      </c>
    </row>
    <row r="155" spans="1:75" ht="17.350000000000001" customHeight="1">
      <c r="A155" s="109" t="e">
        <f>結果入力表!#REF!</f>
        <v>#REF!</v>
      </c>
      <c r="B155" s="33" t="e">
        <f>結果入力表!#REF!</f>
        <v>#REF!</v>
      </c>
      <c r="C155" s="59" t="e">
        <f>結果入力表!#REF!</f>
        <v>#REF!</v>
      </c>
      <c r="D155" s="58" t="e">
        <f>結果入力表!#REF!</f>
        <v>#REF!</v>
      </c>
      <c r="E155" s="35" t="e">
        <f>結果入力表!#REF!</f>
        <v>#REF!</v>
      </c>
      <c r="F155" s="35" t="e">
        <f>結果入力表!#REF!</f>
        <v>#REF!</v>
      </c>
      <c r="G155" s="35" t="e">
        <f>結果入力表!#REF!</f>
        <v>#REF!</v>
      </c>
      <c r="H155" s="35" t="e">
        <f>結果入力表!#REF!</f>
        <v>#REF!</v>
      </c>
      <c r="I155" s="35" t="e">
        <f>結果入力表!#REF!</f>
        <v>#REF!</v>
      </c>
      <c r="J155" s="35" t="e">
        <f>結果入力表!#REF!</f>
        <v>#REF!</v>
      </c>
      <c r="K155" s="35" t="e">
        <f>結果入力表!#REF!</f>
        <v>#REF!</v>
      </c>
      <c r="L155" s="35" t="e">
        <f>結果入力表!#REF!</f>
        <v>#REF!</v>
      </c>
      <c r="M155" s="34" t="e">
        <f>結果入力表!#REF!</f>
        <v>#REF!</v>
      </c>
      <c r="N155" s="35" t="e">
        <f>結果入力表!#REF!</f>
        <v>#REF!</v>
      </c>
      <c r="O155" s="35" t="e">
        <f>結果入力表!#REF!</f>
        <v>#REF!</v>
      </c>
      <c r="P155" s="35" t="e">
        <f>結果入力表!#REF!</f>
        <v>#REF!</v>
      </c>
      <c r="Q155" s="35" t="e">
        <f>結果入力表!#REF!</f>
        <v>#REF!</v>
      </c>
      <c r="R155" s="35" t="e">
        <f>結果入力表!#REF!</f>
        <v>#REF!</v>
      </c>
      <c r="S155" s="35" t="e">
        <f>結果入力表!#REF!</f>
        <v>#REF!</v>
      </c>
      <c r="T155" s="35" t="e">
        <f>結果入力表!#REF!</f>
        <v>#REF!</v>
      </c>
      <c r="U155" s="35" t="e">
        <f>結果入力表!#REF!</f>
        <v>#REF!</v>
      </c>
      <c r="V155" s="34" t="e">
        <f>結果入力表!#REF!</f>
        <v>#REF!</v>
      </c>
      <c r="W155" s="35" t="e">
        <f>結果入力表!#REF!</f>
        <v>#REF!</v>
      </c>
      <c r="X155" s="35" t="e">
        <f>結果入力表!#REF!</f>
        <v>#REF!</v>
      </c>
      <c r="Y155" s="36" t="e">
        <f>結果入力表!#REF!</f>
        <v>#REF!</v>
      </c>
      <c r="Z155" s="36" t="e">
        <f>結果入力表!#REF!</f>
        <v>#REF!</v>
      </c>
      <c r="AA155" s="34" t="e">
        <f>結果入力表!#REF!</f>
        <v>#REF!</v>
      </c>
      <c r="AB155" s="35" t="e">
        <f>結果入力表!#REF!</f>
        <v>#REF!</v>
      </c>
      <c r="AC155" s="35" t="e">
        <f>結果入力表!#REF!</f>
        <v>#REF!</v>
      </c>
      <c r="AD155" s="35" t="e">
        <f>結果入力表!#REF!</f>
        <v>#REF!</v>
      </c>
      <c r="AE155" s="35" t="e">
        <f>結果入力表!#REF!</f>
        <v>#REF!</v>
      </c>
      <c r="AF155" s="35" t="e">
        <f>結果入力表!#REF!</f>
        <v>#REF!</v>
      </c>
      <c r="AG155" s="35" t="e">
        <f>結果入力表!#REF!</f>
        <v>#REF!</v>
      </c>
      <c r="AH155" s="35" t="e">
        <f>結果入力表!#REF!</f>
        <v>#REF!</v>
      </c>
      <c r="AI155" s="35" t="e">
        <f>結果入力表!#REF!</f>
        <v>#REF!</v>
      </c>
      <c r="AJ155" s="35" t="e">
        <f>結果入力表!#REF!</f>
        <v>#REF!</v>
      </c>
      <c r="AK155" s="36" t="e">
        <f>結果入力表!#REF!</f>
        <v>#REF!</v>
      </c>
      <c r="AL155" s="34" t="e">
        <f>結果入力表!#REF!</f>
        <v>#REF!</v>
      </c>
      <c r="AM155" s="35" t="e">
        <f>結果入力表!#REF!</f>
        <v>#REF!</v>
      </c>
      <c r="AN155" s="35" t="e">
        <f>結果入力表!#REF!</f>
        <v>#REF!</v>
      </c>
      <c r="AO155" s="35" t="e">
        <f>結果入力表!#REF!</f>
        <v>#REF!</v>
      </c>
      <c r="AP155" s="35" t="e">
        <f>結果入力表!#REF!</f>
        <v>#REF!</v>
      </c>
      <c r="AQ155" s="35" t="e">
        <f>結果入力表!#REF!</f>
        <v>#REF!</v>
      </c>
      <c r="AR155" s="35" t="e">
        <f>結果入力表!#REF!</f>
        <v>#REF!</v>
      </c>
      <c r="AS155" s="37" t="e">
        <f>結果入力表!#REF!</f>
        <v>#REF!</v>
      </c>
      <c r="AT155" s="34" t="e">
        <f>結果入力表!#REF!</f>
        <v>#REF!</v>
      </c>
      <c r="AU155" s="35" t="e">
        <f>結果入力表!#REF!</f>
        <v>#REF!</v>
      </c>
      <c r="AV155" s="35" t="e">
        <f>結果入力表!#REF!</f>
        <v>#REF!</v>
      </c>
      <c r="AW155" s="35" t="e">
        <f>結果入力表!#REF!</f>
        <v>#REF!</v>
      </c>
      <c r="AX155" s="35" t="e">
        <f>結果入力表!#REF!</f>
        <v>#REF!</v>
      </c>
      <c r="AY155" s="35" t="e">
        <f>結果入力表!#REF!</f>
        <v>#REF!</v>
      </c>
      <c r="AZ155" s="35" t="e">
        <f>結果入力表!#REF!</f>
        <v>#REF!</v>
      </c>
      <c r="BA155" s="35" t="e">
        <f>結果入力表!#REF!</f>
        <v>#REF!</v>
      </c>
      <c r="BB155" s="35" t="e">
        <f>結果入力表!#REF!</f>
        <v>#REF!</v>
      </c>
      <c r="BC155" s="35" t="e">
        <f>結果入力表!#REF!</f>
        <v>#REF!</v>
      </c>
      <c r="BD155" s="35" t="e">
        <f>結果入力表!#REF!</f>
        <v>#REF!</v>
      </c>
      <c r="BE155" s="35" t="e">
        <f>結果入力表!#REF!</f>
        <v>#REF!</v>
      </c>
      <c r="BF155" s="35" t="e">
        <f>結果入力表!#REF!</f>
        <v>#REF!</v>
      </c>
      <c r="BG155" s="35" t="e">
        <f>結果入力表!#REF!</f>
        <v>#REF!</v>
      </c>
      <c r="BH155" s="35" t="e">
        <f>結果入力表!#REF!</f>
        <v>#REF!</v>
      </c>
      <c r="BI155" s="37" t="e">
        <f>結果入力表!#REF!</f>
        <v>#REF!</v>
      </c>
      <c r="BJ155" s="35" t="e">
        <f>結果入力表!#REF!</f>
        <v>#REF!</v>
      </c>
      <c r="BK155" s="40" t="e">
        <f>結果入力表!#REF!</f>
        <v>#REF!</v>
      </c>
      <c r="BL155" s="60" t="e">
        <f>結果入力表!#REF!</f>
        <v>#REF!</v>
      </c>
      <c r="BM155" s="41" t="e">
        <f>結果入力表!#REF!</f>
        <v>#REF!</v>
      </c>
      <c r="BN155" s="41" t="e">
        <f>結果入力表!#REF!</f>
        <v>#REF!</v>
      </c>
      <c r="BO155" s="41" t="e">
        <f>結果入力表!#REF!</f>
        <v>#REF!</v>
      </c>
      <c r="BP155" s="42" t="e">
        <f>結果入力表!#REF!</f>
        <v>#REF!</v>
      </c>
      <c r="BQ155" s="40"/>
      <c r="BR155" s="80"/>
      <c r="BT155" s="5" t="e">
        <f t="shared" si="5"/>
        <v>#REF!</v>
      </c>
      <c r="BU155" s="5" t="e">
        <f t="shared" si="4"/>
        <v>#REF!</v>
      </c>
      <c r="BV155" s="5" t="e">
        <f t="shared" si="4"/>
        <v>#REF!</v>
      </c>
      <c r="BW155" s="5" t="e">
        <f t="shared" si="4"/>
        <v>#REF!</v>
      </c>
    </row>
    <row r="156" spans="1:75" ht="17.350000000000001" customHeight="1">
      <c r="A156" s="109" t="e">
        <f>結果入力表!#REF!</f>
        <v>#REF!</v>
      </c>
      <c r="B156" s="33" t="e">
        <f>結果入力表!#REF!</f>
        <v>#REF!</v>
      </c>
      <c r="C156" s="59" t="e">
        <f>結果入力表!#REF!</f>
        <v>#REF!</v>
      </c>
      <c r="D156" s="58" t="e">
        <f>結果入力表!#REF!</f>
        <v>#REF!</v>
      </c>
      <c r="E156" s="35" t="e">
        <f>結果入力表!#REF!</f>
        <v>#REF!</v>
      </c>
      <c r="F156" s="35" t="e">
        <f>結果入力表!#REF!</f>
        <v>#REF!</v>
      </c>
      <c r="G156" s="35" t="e">
        <f>結果入力表!#REF!</f>
        <v>#REF!</v>
      </c>
      <c r="H156" s="35" t="e">
        <f>結果入力表!#REF!</f>
        <v>#REF!</v>
      </c>
      <c r="I156" s="35" t="e">
        <f>結果入力表!#REF!</f>
        <v>#REF!</v>
      </c>
      <c r="J156" s="35" t="e">
        <f>結果入力表!#REF!</f>
        <v>#REF!</v>
      </c>
      <c r="K156" s="35" t="e">
        <f>結果入力表!#REF!</f>
        <v>#REF!</v>
      </c>
      <c r="L156" s="35" t="e">
        <f>結果入力表!#REF!</f>
        <v>#REF!</v>
      </c>
      <c r="M156" s="34" t="e">
        <f>結果入力表!#REF!</f>
        <v>#REF!</v>
      </c>
      <c r="N156" s="35" t="e">
        <f>結果入力表!#REF!</f>
        <v>#REF!</v>
      </c>
      <c r="O156" s="35" t="e">
        <f>結果入力表!#REF!</f>
        <v>#REF!</v>
      </c>
      <c r="P156" s="35" t="e">
        <f>結果入力表!#REF!</f>
        <v>#REF!</v>
      </c>
      <c r="Q156" s="35" t="e">
        <f>結果入力表!#REF!</f>
        <v>#REF!</v>
      </c>
      <c r="R156" s="35" t="e">
        <f>結果入力表!#REF!</f>
        <v>#REF!</v>
      </c>
      <c r="S156" s="35" t="e">
        <f>結果入力表!#REF!</f>
        <v>#REF!</v>
      </c>
      <c r="T156" s="35" t="e">
        <f>結果入力表!#REF!</f>
        <v>#REF!</v>
      </c>
      <c r="U156" s="35" t="e">
        <f>結果入力表!#REF!</f>
        <v>#REF!</v>
      </c>
      <c r="V156" s="34" t="e">
        <f>結果入力表!#REF!</f>
        <v>#REF!</v>
      </c>
      <c r="W156" s="35" t="e">
        <f>結果入力表!#REF!</f>
        <v>#REF!</v>
      </c>
      <c r="X156" s="35" t="e">
        <f>結果入力表!#REF!</f>
        <v>#REF!</v>
      </c>
      <c r="Y156" s="36" t="e">
        <f>結果入力表!#REF!</f>
        <v>#REF!</v>
      </c>
      <c r="Z156" s="36" t="e">
        <f>結果入力表!#REF!</f>
        <v>#REF!</v>
      </c>
      <c r="AA156" s="34" t="e">
        <f>結果入力表!#REF!</f>
        <v>#REF!</v>
      </c>
      <c r="AB156" s="35" t="e">
        <f>結果入力表!#REF!</f>
        <v>#REF!</v>
      </c>
      <c r="AC156" s="35" t="e">
        <f>結果入力表!#REF!</f>
        <v>#REF!</v>
      </c>
      <c r="AD156" s="35" t="e">
        <f>結果入力表!#REF!</f>
        <v>#REF!</v>
      </c>
      <c r="AE156" s="35" t="e">
        <f>結果入力表!#REF!</f>
        <v>#REF!</v>
      </c>
      <c r="AF156" s="35" t="e">
        <f>結果入力表!#REF!</f>
        <v>#REF!</v>
      </c>
      <c r="AG156" s="35" t="e">
        <f>結果入力表!#REF!</f>
        <v>#REF!</v>
      </c>
      <c r="AH156" s="35" t="e">
        <f>結果入力表!#REF!</f>
        <v>#REF!</v>
      </c>
      <c r="AI156" s="35" t="e">
        <f>結果入力表!#REF!</f>
        <v>#REF!</v>
      </c>
      <c r="AJ156" s="35" t="e">
        <f>結果入力表!#REF!</f>
        <v>#REF!</v>
      </c>
      <c r="AK156" s="36" t="e">
        <f>結果入力表!#REF!</f>
        <v>#REF!</v>
      </c>
      <c r="AL156" s="34" t="e">
        <f>結果入力表!#REF!</f>
        <v>#REF!</v>
      </c>
      <c r="AM156" s="35" t="e">
        <f>結果入力表!#REF!</f>
        <v>#REF!</v>
      </c>
      <c r="AN156" s="35" t="e">
        <f>結果入力表!#REF!</f>
        <v>#REF!</v>
      </c>
      <c r="AO156" s="35" t="e">
        <f>結果入力表!#REF!</f>
        <v>#REF!</v>
      </c>
      <c r="AP156" s="35" t="e">
        <f>結果入力表!#REF!</f>
        <v>#REF!</v>
      </c>
      <c r="AQ156" s="35" t="e">
        <f>結果入力表!#REF!</f>
        <v>#REF!</v>
      </c>
      <c r="AR156" s="35" t="e">
        <f>結果入力表!#REF!</f>
        <v>#REF!</v>
      </c>
      <c r="AS156" s="37" t="e">
        <f>結果入力表!#REF!</f>
        <v>#REF!</v>
      </c>
      <c r="AT156" s="34" t="e">
        <f>結果入力表!#REF!</f>
        <v>#REF!</v>
      </c>
      <c r="AU156" s="35" t="e">
        <f>結果入力表!#REF!</f>
        <v>#REF!</v>
      </c>
      <c r="AV156" s="35" t="e">
        <f>結果入力表!#REF!</f>
        <v>#REF!</v>
      </c>
      <c r="AW156" s="35" t="e">
        <f>結果入力表!#REF!</f>
        <v>#REF!</v>
      </c>
      <c r="AX156" s="35" t="e">
        <f>結果入力表!#REF!</f>
        <v>#REF!</v>
      </c>
      <c r="AY156" s="35" t="e">
        <f>結果入力表!#REF!</f>
        <v>#REF!</v>
      </c>
      <c r="AZ156" s="35" t="e">
        <f>結果入力表!#REF!</f>
        <v>#REF!</v>
      </c>
      <c r="BA156" s="35" t="e">
        <f>結果入力表!#REF!</f>
        <v>#REF!</v>
      </c>
      <c r="BB156" s="35" t="e">
        <f>結果入力表!#REF!</f>
        <v>#REF!</v>
      </c>
      <c r="BC156" s="35" t="e">
        <f>結果入力表!#REF!</f>
        <v>#REF!</v>
      </c>
      <c r="BD156" s="35" t="e">
        <f>結果入力表!#REF!</f>
        <v>#REF!</v>
      </c>
      <c r="BE156" s="35" t="e">
        <f>結果入力表!#REF!</f>
        <v>#REF!</v>
      </c>
      <c r="BF156" s="35" t="e">
        <f>結果入力表!#REF!</f>
        <v>#REF!</v>
      </c>
      <c r="BG156" s="35" t="e">
        <f>結果入力表!#REF!</f>
        <v>#REF!</v>
      </c>
      <c r="BH156" s="35" t="e">
        <f>結果入力表!#REF!</f>
        <v>#REF!</v>
      </c>
      <c r="BI156" s="37" t="e">
        <f>結果入力表!#REF!</f>
        <v>#REF!</v>
      </c>
      <c r="BJ156" s="35" t="e">
        <f>結果入力表!#REF!</f>
        <v>#REF!</v>
      </c>
      <c r="BK156" s="40" t="e">
        <f>結果入力表!#REF!</f>
        <v>#REF!</v>
      </c>
      <c r="BL156" s="60" t="e">
        <f>結果入力表!#REF!</f>
        <v>#REF!</v>
      </c>
      <c r="BM156" s="41" t="e">
        <f>結果入力表!#REF!</f>
        <v>#REF!</v>
      </c>
      <c r="BN156" s="41" t="e">
        <f>結果入力表!#REF!</f>
        <v>#REF!</v>
      </c>
      <c r="BO156" s="41" t="e">
        <f>結果入力表!#REF!</f>
        <v>#REF!</v>
      </c>
      <c r="BP156" s="42" t="e">
        <f>結果入力表!#REF!</f>
        <v>#REF!</v>
      </c>
      <c r="BQ156" s="40"/>
      <c r="BR156" s="80"/>
      <c r="BT156" s="5" t="e">
        <f t="shared" si="5"/>
        <v>#REF!</v>
      </c>
      <c r="BU156" s="5" t="e">
        <f t="shared" si="4"/>
        <v>#REF!</v>
      </c>
      <c r="BV156" s="5" t="e">
        <f t="shared" si="4"/>
        <v>#REF!</v>
      </c>
      <c r="BW156" s="5" t="e">
        <f t="shared" si="4"/>
        <v>#REF!</v>
      </c>
    </row>
    <row r="157" spans="1:75" ht="17.350000000000001" customHeight="1">
      <c r="A157" s="109" t="e">
        <f>結果入力表!#REF!</f>
        <v>#REF!</v>
      </c>
      <c r="B157" s="33" t="e">
        <f>結果入力表!#REF!</f>
        <v>#REF!</v>
      </c>
      <c r="C157" s="59" t="e">
        <f>結果入力表!#REF!</f>
        <v>#REF!</v>
      </c>
      <c r="D157" s="58" t="e">
        <f>結果入力表!#REF!</f>
        <v>#REF!</v>
      </c>
      <c r="E157" s="35" t="e">
        <f>結果入力表!#REF!</f>
        <v>#REF!</v>
      </c>
      <c r="F157" s="35" t="e">
        <f>結果入力表!#REF!</f>
        <v>#REF!</v>
      </c>
      <c r="G157" s="35" t="e">
        <f>結果入力表!#REF!</f>
        <v>#REF!</v>
      </c>
      <c r="H157" s="35" t="e">
        <f>結果入力表!#REF!</f>
        <v>#REF!</v>
      </c>
      <c r="I157" s="35" t="e">
        <f>結果入力表!#REF!</f>
        <v>#REF!</v>
      </c>
      <c r="J157" s="35" t="e">
        <f>結果入力表!#REF!</f>
        <v>#REF!</v>
      </c>
      <c r="K157" s="35" t="e">
        <f>結果入力表!#REF!</f>
        <v>#REF!</v>
      </c>
      <c r="L157" s="35" t="e">
        <f>結果入力表!#REF!</f>
        <v>#REF!</v>
      </c>
      <c r="M157" s="34" t="e">
        <f>結果入力表!#REF!</f>
        <v>#REF!</v>
      </c>
      <c r="N157" s="35" t="e">
        <f>結果入力表!#REF!</f>
        <v>#REF!</v>
      </c>
      <c r="O157" s="35" t="e">
        <f>結果入力表!#REF!</f>
        <v>#REF!</v>
      </c>
      <c r="P157" s="35" t="e">
        <f>結果入力表!#REF!</f>
        <v>#REF!</v>
      </c>
      <c r="Q157" s="35" t="e">
        <f>結果入力表!#REF!</f>
        <v>#REF!</v>
      </c>
      <c r="R157" s="35" t="e">
        <f>結果入力表!#REF!</f>
        <v>#REF!</v>
      </c>
      <c r="S157" s="35" t="e">
        <f>結果入力表!#REF!</f>
        <v>#REF!</v>
      </c>
      <c r="T157" s="35" t="e">
        <f>結果入力表!#REF!</f>
        <v>#REF!</v>
      </c>
      <c r="U157" s="35" t="e">
        <f>結果入力表!#REF!</f>
        <v>#REF!</v>
      </c>
      <c r="V157" s="34" t="e">
        <f>結果入力表!#REF!</f>
        <v>#REF!</v>
      </c>
      <c r="W157" s="35" t="e">
        <f>結果入力表!#REF!</f>
        <v>#REF!</v>
      </c>
      <c r="X157" s="35" t="e">
        <f>結果入力表!#REF!</f>
        <v>#REF!</v>
      </c>
      <c r="Y157" s="36" t="e">
        <f>結果入力表!#REF!</f>
        <v>#REF!</v>
      </c>
      <c r="Z157" s="36" t="e">
        <f>結果入力表!#REF!</f>
        <v>#REF!</v>
      </c>
      <c r="AA157" s="34" t="e">
        <f>結果入力表!#REF!</f>
        <v>#REF!</v>
      </c>
      <c r="AB157" s="35" t="e">
        <f>結果入力表!#REF!</f>
        <v>#REF!</v>
      </c>
      <c r="AC157" s="35" t="e">
        <f>結果入力表!#REF!</f>
        <v>#REF!</v>
      </c>
      <c r="AD157" s="35" t="e">
        <f>結果入力表!#REF!</f>
        <v>#REF!</v>
      </c>
      <c r="AE157" s="35" t="e">
        <f>結果入力表!#REF!</f>
        <v>#REF!</v>
      </c>
      <c r="AF157" s="35" t="e">
        <f>結果入力表!#REF!</f>
        <v>#REF!</v>
      </c>
      <c r="AG157" s="35" t="e">
        <f>結果入力表!#REF!</f>
        <v>#REF!</v>
      </c>
      <c r="AH157" s="35" t="e">
        <f>結果入力表!#REF!</f>
        <v>#REF!</v>
      </c>
      <c r="AI157" s="35" t="e">
        <f>結果入力表!#REF!</f>
        <v>#REF!</v>
      </c>
      <c r="AJ157" s="35" t="e">
        <f>結果入力表!#REF!</f>
        <v>#REF!</v>
      </c>
      <c r="AK157" s="36" t="e">
        <f>結果入力表!#REF!</f>
        <v>#REF!</v>
      </c>
      <c r="AL157" s="34" t="e">
        <f>結果入力表!#REF!</f>
        <v>#REF!</v>
      </c>
      <c r="AM157" s="35" t="e">
        <f>結果入力表!#REF!</f>
        <v>#REF!</v>
      </c>
      <c r="AN157" s="35" t="e">
        <f>結果入力表!#REF!</f>
        <v>#REF!</v>
      </c>
      <c r="AO157" s="35" t="e">
        <f>結果入力表!#REF!</f>
        <v>#REF!</v>
      </c>
      <c r="AP157" s="35" t="e">
        <f>結果入力表!#REF!</f>
        <v>#REF!</v>
      </c>
      <c r="AQ157" s="35" t="e">
        <f>結果入力表!#REF!</f>
        <v>#REF!</v>
      </c>
      <c r="AR157" s="35" t="e">
        <f>結果入力表!#REF!</f>
        <v>#REF!</v>
      </c>
      <c r="AS157" s="37" t="e">
        <f>結果入力表!#REF!</f>
        <v>#REF!</v>
      </c>
      <c r="AT157" s="34" t="e">
        <f>結果入力表!#REF!</f>
        <v>#REF!</v>
      </c>
      <c r="AU157" s="35" t="e">
        <f>結果入力表!#REF!</f>
        <v>#REF!</v>
      </c>
      <c r="AV157" s="35" t="e">
        <f>結果入力表!#REF!</f>
        <v>#REF!</v>
      </c>
      <c r="AW157" s="35" t="e">
        <f>結果入力表!#REF!</f>
        <v>#REF!</v>
      </c>
      <c r="AX157" s="35" t="e">
        <f>結果入力表!#REF!</f>
        <v>#REF!</v>
      </c>
      <c r="AY157" s="35" t="e">
        <f>結果入力表!#REF!</f>
        <v>#REF!</v>
      </c>
      <c r="AZ157" s="35" t="e">
        <f>結果入力表!#REF!</f>
        <v>#REF!</v>
      </c>
      <c r="BA157" s="35" t="e">
        <f>結果入力表!#REF!</f>
        <v>#REF!</v>
      </c>
      <c r="BB157" s="35" t="e">
        <f>結果入力表!#REF!</f>
        <v>#REF!</v>
      </c>
      <c r="BC157" s="35" t="e">
        <f>結果入力表!#REF!</f>
        <v>#REF!</v>
      </c>
      <c r="BD157" s="35" t="e">
        <f>結果入力表!#REF!</f>
        <v>#REF!</v>
      </c>
      <c r="BE157" s="35" t="e">
        <f>結果入力表!#REF!</f>
        <v>#REF!</v>
      </c>
      <c r="BF157" s="35" t="e">
        <f>結果入力表!#REF!</f>
        <v>#REF!</v>
      </c>
      <c r="BG157" s="35" t="e">
        <f>結果入力表!#REF!</f>
        <v>#REF!</v>
      </c>
      <c r="BH157" s="35" t="e">
        <f>結果入力表!#REF!</f>
        <v>#REF!</v>
      </c>
      <c r="BI157" s="37" t="e">
        <f>結果入力表!#REF!</f>
        <v>#REF!</v>
      </c>
      <c r="BJ157" s="35" t="e">
        <f>結果入力表!#REF!</f>
        <v>#REF!</v>
      </c>
      <c r="BK157" s="40" t="e">
        <f>結果入力表!#REF!</f>
        <v>#REF!</v>
      </c>
      <c r="BL157" s="60" t="e">
        <f>結果入力表!#REF!</f>
        <v>#REF!</v>
      </c>
      <c r="BM157" s="41" t="e">
        <f>結果入力表!#REF!</f>
        <v>#REF!</v>
      </c>
      <c r="BN157" s="41" t="e">
        <f>結果入力表!#REF!</f>
        <v>#REF!</v>
      </c>
      <c r="BO157" s="41" t="e">
        <f>結果入力表!#REF!</f>
        <v>#REF!</v>
      </c>
      <c r="BP157" s="42" t="e">
        <f>結果入力表!#REF!</f>
        <v>#REF!</v>
      </c>
      <c r="BQ157" s="40"/>
      <c r="BR157" s="80"/>
      <c r="BT157" s="5" t="e">
        <f t="shared" si="5"/>
        <v>#REF!</v>
      </c>
      <c r="BU157" s="5" t="e">
        <f t="shared" si="4"/>
        <v>#REF!</v>
      </c>
      <c r="BV157" s="5" t="e">
        <f t="shared" si="4"/>
        <v>#REF!</v>
      </c>
      <c r="BW157" s="5" t="e">
        <f t="shared" si="4"/>
        <v>#REF!</v>
      </c>
    </row>
    <row r="158" spans="1:75" ht="17.350000000000001" customHeight="1">
      <c r="A158" s="109" t="e">
        <f>結果入力表!#REF!</f>
        <v>#REF!</v>
      </c>
      <c r="B158" s="33" t="e">
        <f>結果入力表!#REF!</f>
        <v>#REF!</v>
      </c>
      <c r="C158" s="59" t="e">
        <f>結果入力表!#REF!</f>
        <v>#REF!</v>
      </c>
      <c r="D158" s="58" t="e">
        <f>結果入力表!#REF!</f>
        <v>#REF!</v>
      </c>
      <c r="E158" s="35" t="e">
        <f>結果入力表!#REF!</f>
        <v>#REF!</v>
      </c>
      <c r="F158" s="35" t="e">
        <f>結果入力表!#REF!</f>
        <v>#REF!</v>
      </c>
      <c r="G158" s="35" t="e">
        <f>結果入力表!#REF!</f>
        <v>#REF!</v>
      </c>
      <c r="H158" s="35" t="e">
        <f>結果入力表!#REF!</f>
        <v>#REF!</v>
      </c>
      <c r="I158" s="35" t="e">
        <f>結果入力表!#REF!</f>
        <v>#REF!</v>
      </c>
      <c r="J158" s="35" t="e">
        <f>結果入力表!#REF!</f>
        <v>#REF!</v>
      </c>
      <c r="K158" s="35" t="e">
        <f>結果入力表!#REF!</f>
        <v>#REF!</v>
      </c>
      <c r="L158" s="35" t="e">
        <f>結果入力表!#REF!</f>
        <v>#REF!</v>
      </c>
      <c r="M158" s="34" t="e">
        <f>結果入力表!#REF!</f>
        <v>#REF!</v>
      </c>
      <c r="N158" s="35" t="e">
        <f>結果入力表!#REF!</f>
        <v>#REF!</v>
      </c>
      <c r="O158" s="35" t="e">
        <f>結果入力表!#REF!</f>
        <v>#REF!</v>
      </c>
      <c r="P158" s="35" t="e">
        <f>結果入力表!#REF!</f>
        <v>#REF!</v>
      </c>
      <c r="Q158" s="35" t="e">
        <f>結果入力表!#REF!</f>
        <v>#REF!</v>
      </c>
      <c r="R158" s="35" t="e">
        <f>結果入力表!#REF!</f>
        <v>#REF!</v>
      </c>
      <c r="S158" s="35" t="e">
        <f>結果入力表!#REF!</f>
        <v>#REF!</v>
      </c>
      <c r="T158" s="35" t="e">
        <f>結果入力表!#REF!</f>
        <v>#REF!</v>
      </c>
      <c r="U158" s="35" t="e">
        <f>結果入力表!#REF!</f>
        <v>#REF!</v>
      </c>
      <c r="V158" s="34" t="e">
        <f>結果入力表!#REF!</f>
        <v>#REF!</v>
      </c>
      <c r="W158" s="35" t="e">
        <f>結果入力表!#REF!</f>
        <v>#REF!</v>
      </c>
      <c r="X158" s="35" t="e">
        <f>結果入力表!#REF!</f>
        <v>#REF!</v>
      </c>
      <c r="Y158" s="36" t="e">
        <f>結果入力表!#REF!</f>
        <v>#REF!</v>
      </c>
      <c r="Z158" s="36" t="e">
        <f>結果入力表!#REF!</f>
        <v>#REF!</v>
      </c>
      <c r="AA158" s="34" t="e">
        <f>結果入力表!#REF!</f>
        <v>#REF!</v>
      </c>
      <c r="AB158" s="35" t="e">
        <f>結果入力表!#REF!</f>
        <v>#REF!</v>
      </c>
      <c r="AC158" s="35" t="e">
        <f>結果入力表!#REF!</f>
        <v>#REF!</v>
      </c>
      <c r="AD158" s="35" t="e">
        <f>結果入力表!#REF!</f>
        <v>#REF!</v>
      </c>
      <c r="AE158" s="35" t="e">
        <f>結果入力表!#REF!</f>
        <v>#REF!</v>
      </c>
      <c r="AF158" s="35" t="e">
        <f>結果入力表!#REF!</f>
        <v>#REF!</v>
      </c>
      <c r="AG158" s="35" t="e">
        <f>結果入力表!#REF!</f>
        <v>#REF!</v>
      </c>
      <c r="AH158" s="35" t="e">
        <f>結果入力表!#REF!</f>
        <v>#REF!</v>
      </c>
      <c r="AI158" s="35" t="e">
        <f>結果入力表!#REF!</f>
        <v>#REF!</v>
      </c>
      <c r="AJ158" s="35" t="e">
        <f>結果入力表!#REF!</f>
        <v>#REF!</v>
      </c>
      <c r="AK158" s="36" t="e">
        <f>結果入力表!#REF!</f>
        <v>#REF!</v>
      </c>
      <c r="AL158" s="34" t="e">
        <f>結果入力表!#REF!</f>
        <v>#REF!</v>
      </c>
      <c r="AM158" s="35" t="e">
        <f>結果入力表!#REF!</f>
        <v>#REF!</v>
      </c>
      <c r="AN158" s="35" t="e">
        <f>結果入力表!#REF!</f>
        <v>#REF!</v>
      </c>
      <c r="AO158" s="35" t="e">
        <f>結果入力表!#REF!</f>
        <v>#REF!</v>
      </c>
      <c r="AP158" s="35" t="e">
        <f>結果入力表!#REF!</f>
        <v>#REF!</v>
      </c>
      <c r="AQ158" s="35" t="e">
        <f>結果入力表!#REF!</f>
        <v>#REF!</v>
      </c>
      <c r="AR158" s="35" t="e">
        <f>結果入力表!#REF!</f>
        <v>#REF!</v>
      </c>
      <c r="AS158" s="37" t="e">
        <f>結果入力表!#REF!</f>
        <v>#REF!</v>
      </c>
      <c r="AT158" s="34" t="e">
        <f>結果入力表!#REF!</f>
        <v>#REF!</v>
      </c>
      <c r="AU158" s="35" t="e">
        <f>結果入力表!#REF!</f>
        <v>#REF!</v>
      </c>
      <c r="AV158" s="35" t="e">
        <f>結果入力表!#REF!</f>
        <v>#REF!</v>
      </c>
      <c r="AW158" s="35" t="e">
        <f>結果入力表!#REF!</f>
        <v>#REF!</v>
      </c>
      <c r="AX158" s="35" t="e">
        <f>結果入力表!#REF!</f>
        <v>#REF!</v>
      </c>
      <c r="AY158" s="35" t="e">
        <f>結果入力表!#REF!</f>
        <v>#REF!</v>
      </c>
      <c r="AZ158" s="35" t="e">
        <f>結果入力表!#REF!</f>
        <v>#REF!</v>
      </c>
      <c r="BA158" s="35" t="e">
        <f>結果入力表!#REF!</f>
        <v>#REF!</v>
      </c>
      <c r="BB158" s="35" t="e">
        <f>結果入力表!#REF!</f>
        <v>#REF!</v>
      </c>
      <c r="BC158" s="35" t="e">
        <f>結果入力表!#REF!</f>
        <v>#REF!</v>
      </c>
      <c r="BD158" s="35" t="e">
        <f>結果入力表!#REF!</f>
        <v>#REF!</v>
      </c>
      <c r="BE158" s="35" t="e">
        <f>結果入力表!#REF!</f>
        <v>#REF!</v>
      </c>
      <c r="BF158" s="35" t="e">
        <f>結果入力表!#REF!</f>
        <v>#REF!</v>
      </c>
      <c r="BG158" s="35" t="e">
        <f>結果入力表!#REF!</f>
        <v>#REF!</v>
      </c>
      <c r="BH158" s="35" t="e">
        <f>結果入力表!#REF!</f>
        <v>#REF!</v>
      </c>
      <c r="BI158" s="37" t="e">
        <f>結果入力表!#REF!</f>
        <v>#REF!</v>
      </c>
      <c r="BJ158" s="35" t="e">
        <f>結果入力表!#REF!</f>
        <v>#REF!</v>
      </c>
      <c r="BK158" s="40" t="e">
        <f>結果入力表!#REF!</f>
        <v>#REF!</v>
      </c>
      <c r="BL158" s="60" t="e">
        <f>結果入力表!#REF!</f>
        <v>#REF!</v>
      </c>
      <c r="BM158" s="41" t="e">
        <f>結果入力表!#REF!</f>
        <v>#REF!</v>
      </c>
      <c r="BN158" s="41" t="e">
        <f>結果入力表!#REF!</f>
        <v>#REF!</v>
      </c>
      <c r="BO158" s="41" t="e">
        <f>結果入力表!#REF!</f>
        <v>#REF!</v>
      </c>
      <c r="BP158" s="42" t="e">
        <f>結果入力表!#REF!</f>
        <v>#REF!</v>
      </c>
      <c r="BQ158" s="40"/>
      <c r="BR158" s="80"/>
      <c r="BT158" s="5" t="e">
        <f t="shared" si="5"/>
        <v>#REF!</v>
      </c>
      <c r="BU158" s="5" t="e">
        <f t="shared" si="4"/>
        <v>#REF!</v>
      </c>
      <c r="BV158" s="5" t="e">
        <f t="shared" si="4"/>
        <v>#REF!</v>
      </c>
      <c r="BW158" s="5" t="e">
        <f t="shared" si="4"/>
        <v>#REF!</v>
      </c>
    </row>
    <row r="159" spans="1:75" ht="17.350000000000001" customHeight="1">
      <c r="A159" s="109" t="e">
        <f>結果入力表!#REF!</f>
        <v>#REF!</v>
      </c>
      <c r="B159" s="33" t="e">
        <f>結果入力表!#REF!</f>
        <v>#REF!</v>
      </c>
      <c r="C159" s="59" t="e">
        <f>結果入力表!#REF!</f>
        <v>#REF!</v>
      </c>
      <c r="D159" s="58" t="e">
        <f>結果入力表!#REF!</f>
        <v>#REF!</v>
      </c>
      <c r="E159" s="35" t="e">
        <f>結果入力表!#REF!</f>
        <v>#REF!</v>
      </c>
      <c r="F159" s="35" t="e">
        <f>結果入力表!#REF!</f>
        <v>#REF!</v>
      </c>
      <c r="G159" s="35" t="e">
        <f>結果入力表!#REF!</f>
        <v>#REF!</v>
      </c>
      <c r="H159" s="35" t="e">
        <f>結果入力表!#REF!</f>
        <v>#REF!</v>
      </c>
      <c r="I159" s="35" t="e">
        <f>結果入力表!#REF!</f>
        <v>#REF!</v>
      </c>
      <c r="J159" s="35" t="e">
        <f>結果入力表!#REF!</f>
        <v>#REF!</v>
      </c>
      <c r="K159" s="35" t="e">
        <f>結果入力表!#REF!</f>
        <v>#REF!</v>
      </c>
      <c r="L159" s="35" t="e">
        <f>結果入力表!#REF!</f>
        <v>#REF!</v>
      </c>
      <c r="M159" s="34" t="e">
        <f>結果入力表!#REF!</f>
        <v>#REF!</v>
      </c>
      <c r="N159" s="35" t="e">
        <f>結果入力表!#REF!</f>
        <v>#REF!</v>
      </c>
      <c r="O159" s="35" t="e">
        <f>結果入力表!#REF!</f>
        <v>#REF!</v>
      </c>
      <c r="P159" s="35" t="e">
        <f>結果入力表!#REF!</f>
        <v>#REF!</v>
      </c>
      <c r="Q159" s="35" t="e">
        <f>結果入力表!#REF!</f>
        <v>#REF!</v>
      </c>
      <c r="R159" s="35" t="e">
        <f>結果入力表!#REF!</f>
        <v>#REF!</v>
      </c>
      <c r="S159" s="35" t="e">
        <f>結果入力表!#REF!</f>
        <v>#REF!</v>
      </c>
      <c r="T159" s="35" t="e">
        <f>結果入力表!#REF!</f>
        <v>#REF!</v>
      </c>
      <c r="U159" s="35" t="e">
        <f>結果入力表!#REF!</f>
        <v>#REF!</v>
      </c>
      <c r="V159" s="34" t="e">
        <f>結果入力表!#REF!</f>
        <v>#REF!</v>
      </c>
      <c r="W159" s="35" t="e">
        <f>結果入力表!#REF!</f>
        <v>#REF!</v>
      </c>
      <c r="X159" s="35" t="e">
        <f>結果入力表!#REF!</f>
        <v>#REF!</v>
      </c>
      <c r="Y159" s="36" t="e">
        <f>結果入力表!#REF!</f>
        <v>#REF!</v>
      </c>
      <c r="Z159" s="36" t="e">
        <f>結果入力表!#REF!</f>
        <v>#REF!</v>
      </c>
      <c r="AA159" s="34" t="e">
        <f>結果入力表!#REF!</f>
        <v>#REF!</v>
      </c>
      <c r="AB159" s="35" t="e">
        <f>結果入力表!#REF!</f>
        <v>#REF!</v>
      </c>
      <c r="AC159" s="35" t="e">
        <f>結果入力表!#REF!</f>
        <v>#REF!</v>
      </c>
      <c r="AD159" s="35" t="e">
        <f>結果入力表!#REF!</f>
        <v>#REF!</v>
      </c>
      <c r="AE159" s="35" t="e">
        <f>結果入力表!#REF!</f>
        <v>#REF!</v>
      </c>
      <c r="AF159" s="35" t="e">
        <f>結果入力表!#REF!</f>
        <v>#REF!</v>
      </c>
      <c r="AG159" s="35" t="e">
        <f>結果入力表!#REF!</f>
        <v>#REF!</v>
      </c>
      <c r="AH159" s="35" t="e">
        <f>結果入力表!#REF!</f>
        <v>#REF!</v>
      </c>
      <c r="AI159" s="35" t="e">
        <f>結果入力表!#REF!</f>
        <v>#REF!</v>
      </c>
      <c r="AJ159" s="35" t="e">
        <f>結果入力表!#REF!</f>
        <v>#REF!</v>
      </c>
      <c r="AK159" s="36" t="e">
        <f>結果入力表!#REF!</f>
        <v>#REF!</v>
      </c>
      <c r="AL159" s="34" t="e">
        <f>結果入力表!#REF!</f>
        <v>#REF!</v>
      </c>
      <c r="AM159" s="35" t="e">
        <f>結果入力表!#REF!</f>
        <v>#REF!</v>
      </c>
      <c r="AN159" s="35" t="e">
        <f>結果入力表!#REF!</f>
        <v>#REF!</v>
      </c>
      <c r="AO159" s="35" t="e">
        <f>結果入力表!#REF!</f>
        <v>#REF!</v>
      </c>
      <c r="AP159" s="35" t="e">
        <f>結果入力表!#REF!</f>
        <v>#REF!</v>
      </c>
      <c r="AQ159" s="35" t="e">
        <f>結果入力表!#REF!</f>
        <v>#REF!</v>
      </c>
      <c r="AR159" s="35" t="e">
        <f>結果入力表!#REF!</f>
        <v>#REF!</v>
      </c>
      <c r="AS159" s="37" t="e">
        <f>結果入力表!#REF!</f>
        <v>#REF!</v>
      </c>
      <c r="AT159" s="34" t="e">
        <f>結果入力表!#REF!</f>
        <v>#REF!</v>
      </c>
      <c r="AU159" s="35" t="e">
        <f>結果入力表!#REF!</f>
        <v>#REF!</v>
      </c>
      <c r="AV159" s="35" t="e">
        <f>結果入力表!#REF!</f>
        <v>#REF!</v>
      </c>
      <c r="AW159" s="35" t="e">
        <f>結果入力表!#REF!</f>
        <v>#REF!</v>
      </c>
      <c r="AX159" s="35" t="e">
        <f>結果入力表!#REF!</f>
        <v>#REF!</v>
      </c>
      <c r="AY159" s="35" t="e">
        <f>結果入力表!#REF!</f>
        <v>#REF!</v>
      </c>
      <c r="AZ159" s="35" t="e">
        <f>結果入力表!#REF!</f>
        <v>#REF!</v>
      </c>
      <c r="BA159" s="35" t="e">
        <f>結果入力表!#REF!</f>
        <v>#REF!</v>
      </c>
      <c r="BB159" s="35" t="e">
        <f>結果入力表!#REF!</f>
        <v>#REF!</v>
      </c>
      <c r="BC159" s="35" t="e">
        <f>結果入力表!#REF!</f>
        <v>#REF!</v>
      </c>
      <c r="BD159" s="35" t="e">
        <f>結果入力表!#REF!</f>
        <v>#REF!</v>
      </c>
      <c r="BE159" s="35" t="e">
        <f>結果入力表!#REF!</f>
        <v>#REF!</v>
      </c>
      <c r="BF159" s="35" t="e">
        <f>結果入力表!#REF!</f>
        <v>#REF!</v>
      </c>
      <c r="BG159" s="35" t="e">
        <f>結果入力表!#REF!</f>
        <v>#REF!</v>
      </c>
      <c r="BH159" s="35" t="e">
        <f>結果入力表!#REF!</f>
        <v>#REF!</v>
      </c>
      <c r="BI159" s="37" t="e">
        <f>結果入力表!#REF!</f>
        <v>#REF!</v>
      </c>
      <c r="BJ159" s="35" t="e">
        <f>結果入力表!#REF!</f>
        <v>#REF!</v>
      </c>
      <c r="BK159" s="40" t="e">
        <f>結果入力表!#REF!</f>
        <v>#REF!</v>
      </c>
      <c r="BL159" s="60" t="e">
        <f>結果入力表!#REF!</f>
        <v>#REF!</v>
      </c>
      <c r="BM159" s="41" t="e">
        <f>結果入力表!#REF!</f>
        <v>#REF!</v>
      </c>
      <c r="BN159" s="41" t="e">
        <f>結果入力表!#REF!</f>
        <v>#REF!</v>
      </c>
      <c r="BO159" s="41" t="e">
        <f>結果入力表!#REF!</f>
        <v>#REF!</v>
      </c>
      <c r="BP159" s="42" t="e">
        <f>結果入力表!#REF!</f>
        <v>#REF!</v>
      </c>
      <c r="BQ159" s="40"/>
      <c r="BR159" s="80"/>
      <c r="BT159" s="5" t="e">
        <f t="shared" si="5"/>
        <v>#REF!</v>
      </c>
      <c r="BU159" s="5" t="e">
        <f t="shared" si="4"/>
        <v>#REF!</v>
      </c>
      <c r="BV159" s="5" t="e">
        <f t="shared" si="4"/>
        <v>#REF!</v>
      </c>
      <c r="BW159" s="5" t="e">
        <f t="shared" si="4"/>
        <v>#REF!</v>
      </c>
    </row>
    <row r="160" spans="1:75" ht="17.350000000000001" customHeight="1">
      <c r="A160" s="109" t="e">
        <f>結果入力表!#REF!</f>
        <v>#REF!</v>
      </c>
      <c r="B160" s="33" t="e">
        <f>結果入力表!#REF!</f>
        <v>#REF!</v>
      </c>
      <c r="C160" s="59" t="e">
        <f>結果入力表!#REF!</f>
        <v>#REF!</v>
      </c>
      <c r="D160" s="58" t="e">
        <f>結果入力表!#REF!</f>
        <v>#REF!</v>
      </c>
      <c r="E160" s="35" t="e">
        <f>結果入力表!#REF!</f>
        <v>#REF!</v>
      </c>
      <c r="F160" s="35" t="e">
        <f>結果入力表!#REF!</f>
        <v>#REF!</v>
      </c>
      <c r="G160" s="35" t="e">
        <f>結果入力表!#REF!</f>
        <v>#REF!</v>
      </c>
      <c r="H160" s="35" t="e">
        <f>結果入力表!#REF!</f>
        <v>#REF!</v>
      </c>
      <c r="I160" s="35" t="e">
        <f>結果入力表!#REF!</f>
        <v>#REF!</v>
      </c>
      <c r="J160" s="35" t="e">
        <f>結果入力表!#REF!</f>
        <v>#REF!</v>
      </c>
      <c r="K160" s="35" t="e">
        <f>結果入力表!#REF!</f>
        <v>#REF!</v>
      </c>
      <c r="L160" s="35" t="e">
        <f>結果入力表!#REF!</f>
        <v>#REF!</v>
      </c>
      <c r="M160" s="34" t="e">
        <f>結果入力表!#REF!</f>
        <v>#REF!</v>
      </c>
      <c r="N160" s="35" t="e">
        <f>結果入力表!#REF!</f>
        <v>#REF!</v>
      </c>
      <c r="O160" s="35" t="e">
        <f>結果入力表!#REF!</f>
        <v>#REF!</v>
      </c>
      <c r="P160" s="35" t="e">
        <f>結果入力表!#REF!</f>
        <v>#REF!</v>
      </c>
      <c r="Q160" s="35" t="e">
        <f>結果入力表!#REF!</f>
        <v>#REF!</v>
      </c>
      <c r="R160" s="35" t="e">
        <f>結果入力表!#REF!</f>
        <v>#REF!</v>
      </c>
      <c r="S160" s="35" t="e">
        <f>結果入力表!#REF!</f>
        <v>#REF!</v>
      </c>
      <c r="T160" s="35" t="e">
        <f>結果入力表!#REF!</f>
        <v>#REF!</v>
      </c>
      <c r="U160" s="35" t="e">
        <f>結果入力表!#REF!</f>
        <v>#REF!</v>
      </c>
      <c r="V160" s="34" t="e">
        <f>結果入力表!#REF!</f>
        <v>#REF!</v>
      </c>
      <c r="W160" s="35" t="e">
        <f>結果入力表!#REF!</f>
        <v>#REF!</v>
      </c>
      <c r="X160" s="35" t="e">
        <f>結果入力表!#REF!</f>
        <v>#REF!</v>
      </c>
      <c r="Y160" s="36" t="e">
        <f>結果入力表!#REF!</f>
        <v>#REF!</v>
      </c>
      <c r="Z160" s="36" t="e">
        <f>結果入力表!#REF!</f>
        <v>#REF!</v>
      </c>
      <c r="AA160" s="34" t="e">
        <f>結果入力表!#REF!</f>
        <v>#REF!</v>
      </c>
      <c r="AB160" s="35" t="e">
        <f>結果入力表!#REF!</f>
        <v>#REF!</v>
      </c>
      <c r="AC160" s="35" t="e">
        <f>結果入力表!#REF!</f>
        <v>#REF!</v>
      </c>
      <c r="AD160" s="35" t="e">
        <f>結果入力表!#REF!</f>
        <v>#REF!</v>
      </c>
      <c r="AE160" s="35" t="e">
        <f>結果入力表!#REF!</f>
        <v>#REF!</v>
      </c>
      <c r="AF160" s="35" t="e">
        <f>結果入力表!#REF!</f>
        <v>#REF!</v>
      </c>
      <c r="AG160" s="35" t="e">
        <f>結果入力表!#REF!</f>
        <v>#REF!</v>
      </c>
      <c r="AH160" s="35" t="e">
        <f>結果入力表!#REF!</f>
        <v>#REF!</v>
      </c>
      <c r="AI160" s="35" t="e">
        <f>結果入力表!#REF!</f>
        <v>#REF!</v>
      </c>
      <c r="AJ160" s="35" t="e">
        <f>結果入力表!#REF!</f>
        <v>#REF!</v>
      </c>
      <c r="AK160" s="36" t="e">
        <f>結果入力表!#REF!</f>
        <v>#REF!</v>
      </c>
      <c r="AL160" s="34" t="e">
        <f>結果入力表!#REF!</f>
        <v>#REF!</v>
      </c>
      <c r="AM160" s="35" t="e">
        <f>結果入力表!#REF!</f>
        <v>#REF!</v>
      </c>
      <c r="AN160" s="35" t="e">
        <f>結果入力表!#REF!</f>
        <v>#REF!</v>
      </c>
      <c r="AO160" s="35" t="e">
        <f>結果入力表!#REF!</f>
        <v>#REF!</v>
      </c>
      <c r="AP160" s="35" t="e">
        <f>結果入力表!#REF!</f>
        <v>#REF!</v>
      </c>
      <c r="AQ160" s="35" t="e">
        <f>結果入力表!#REF!</f>
        <v>#REF!</v>
      </c>
      <c r="AR160" s="35" t="e">
        <f>結果入力表!#REF!</f>
        <v>#REF!</v>
      </c>
      <c r="AS160" s="37" t="e">
        <f>結果入力表!#REF!</f>
        <v>#REF!</v>
      </c>
      <c r="AT160" s="34" t="e">
        <f>結果入力表!#REF!</f>
        <v>#REF!</v>
      </c>
      <c r="AU160" s="35" t="e">
        <f>結果入力表!#REF!</f>
        <v>#REF!</v>
      </c>
      <c r="AV160" s="35" t="e">
        <f>結果入力表!#REF!</f>
        <v>#REF!</v>
      </c>
      <c r="AW160" s="35" t="e">
        <f>結果入力表!#REF!</f>
        <v>#REF!</v>
      </c>
      <c r="AX160" s="35" t="e">
        <f>結果入力表!#REF!</f>
        <v>#REF!</v>
      </c>
      <c r="AY160" s="35" t="e">
        <f>結果入力表!#REF!</f>
        <v>#REF!</v>
      </c>
      <c r="AZ160" s="35" t="e">
        <f>結果入力表!#REF!</f>
        <v>#REF!</v>
      </c>
      <c r="BA160" s="35" t="e">
        <f>結果入力表!#REF!</f>
        <v>#REF!</v>
      </c>
      <c r="BB160" s="35" t="e">
        <f>結果入力表!#REF!</f>
        <v>#REF!</v>
      </c>
      <c r="BC160" s="35" t="e">
        <f>結果入力表!#REF!</f>
        <v>#REF!</v>
      </c>
      <c r="BD160" s="35" t="e">
        <f>結果入力表!#REF!</f>
        <v>#REF!</v>
      </c>
      <c r="BE160" s="35" t="e">
        <f>結果入力表!#REF!</f>
        <v>#REF!</v>
      </c>
      <c r="BF160" s="35" t="e">
        <f>結果入力表!#REF!</f>
        <v>#REF!</v>
      </c>
      <c r="BG160" s="35" t="e">
        <f>結果入力表!#REF!</f>
        <v>#REF!</v>
      </c>
      <c r="BH160" s="35" t="e">
        <f>結果入力表!#REF!</f>
        <v>#REF!</v>
      </c>
      <c r="BI160" s="37" t="e">
        <f>結果入力表!#REF!</f>
        <v>#REF!</v>
      </c>
      <c r="BJ160" s="35" t="e">
        <f>結果入力表!#REF!</f>
        <v>#REF!</v>
      </c>
      <c r="BK160" s="40" t="e">
        <f>結果入力表!#REF!</f>
        <v>#REF!</v>
      </c>
      <c r="BL160" s="60" t="e">
        <f>結果入力表!#REF!</f>
        <v>#REF!</v>
      </c>
      <c r="BM160" s="41" t="e">
        <f>結果入力表!#REF!</f>
        <v>#REF!</v>
      </c>
      <c r="BN160" s="41" t="e">
        <f>結果入力表!#REF!</f>
        <v>#REF!</v>
      </c>
      <c r="BO160" s="41" t="e">
        <f>結果入力表!#REF!</f>
        <v>#REF!</v>
      </c>
      <c r="BP160" s="42" t="e">
        <f>結果入力表!#REF!</f>
        <v>#REF!</v>
      </c>
      <c r="BQ160" s="40"/>
      <c r="BR160" s="80"/>
      <c r="BT160" s="5" t="e">
        <f t="shared" si="5"/>
        <v>#REF!</v>
      </c>
      <c r="BU160" s="5" t="e">
        <f t="shared" si="4"/>
        <v>#REF!</v>
      </c>
      <c r="BV160" s="5" t="e">
        <f t="shared" si="4"/>
        <v>#REF!</v>
      </c>
      <c r="BW160" s="5" t="e">
        <f t="shared" si="4"/>
        <v>#REF!</v>
      </c>
    </row>
    <row r="161" spans="1:75" ht="17.350000000000001" customHeight="1">
      <c r="A161" s="109" t="e">
        <f>結果入力表!#REF!</f>
        <v>#REF!</v>
      </c>
      <c r="B161" s="33" t="e">
        <f>結果入力表!#REF!</f>
        <v>#REF!</v>
      </c>
      <c r="C161" s="43" t="e">
        <f>結果入力表!#REF!</f>
        <v>#REF!</v>
      </c>
      <c r="D161" s="58" t="e">
        <f>結果入力表!#REF!</f>
        <v>#REF!</v>
      </c>
      <c r="E161" s="35" t="e">
        <f>結果入力表!#REF!</f>
        <v>#REF!</v>
      </c>
      <c r="F161" s="35" t="e">
        <f>結果入力表!#REF!</f>
        <v>#REF!</v>
      </c>
      <c r="G161" s="35" t="e">
        <f>結果入力表!#REF!</f>
        <v>#REF!</v>
      </c>
      <c r="H161" s="35" t="e">
        <f>結果入力表!#REF!</f>
        <v>#REF!</v>
      </c>
      <c r="I161" s="35" t="e">
        <f>結果入力表!#REF!</f>
        <v>#REF!</v>
      </c>
      <c r="J161" s="35" t="e">
        <f>結果入力表!#REF!</f>
        <v>#REF!</v>
      </c>
      <c r="K161" s="35" t="e">
        <f>結果入力表!#REF!</f>
        <v>#REF!</v>
      </c>
      <c r="L161" s="35" t="e">
        <f>結果入力表!#REF!</f>
        <v>#REF!</v>
      </c>
      <c r="M161" s="34" t="e">
        <f>結果入力表!#REF!</f>
        <v>#REF!</v>
      </c>
      <c r="N161" s="35" t="e">
        <f>結果入力表!#REF!</f>
        <v>#REF!</v>
      </c>
      <c r="O161" s="35" t="e">
        <f>結果入力表!#REF!</f>
        <v>#REF!</v>
      </c>
      <c r="P161" s="35" t="e">
        <f>結果入力表!#REF!</f>
        <v>#REF!</v>
      </c>
      <c r="Q161" s="35" t="e">
        <f>結果入力表!#REF!</f>
        <v>#REF!</v>
      </c>
      <c r="R161" s="35" t="e">
        <f>結果入力表!#REF!</f>
        <v>#REF!</v>
      </c>
      <c r="S161" s="35" t="e">
        <f>結果入力表!#REF!</f>
        <v>#REF!</v>
      </c>
      <c r="T161" s="35" t="e">
        <f>結果入力表!#REF!</f>
        <v>#REF!</v>
      </c>
      <c r="U161" s="35" t="e">
        <f>結果入力表!#REF!</f>
        <v>#REF!</v>
      </c>
      <c r="V161" s="34" t="e">
        <f>結果入力表!#REF!</f>
        <v>#REF!</v>
      </c>
      <c r="W161" s="35" t="e">
        <f>結果入力表!#REF!</f>
        <v>#REF!</v>
      </c>
      <c r="X161" s="35" t="e">
        <f>結果入力表!#REF!</f>
        <v>#REF!</v>
      </c>
      <c r="Y161" s="36" t="e">
        <f>結果入力表!#REF!</f>
        <v>#REF!</v>
      </c>
      <c r="Z161" s="36" t="e">
        <f>結果入力表!#REF!</f>
        <v>#REF!</v>
      </c>
      <c r="AA161" s="34" t="e">
        <f>結果入力表!#REF!</f>
        <v>#REF!</v>
      </c>
      <c r="AB161" s="35" t="e">
        <f>結果入力表!#REF!</f>
        <v>#REF!</v>
      </c>
      <c r="AC161" s="35" t="e">
        <f>結果入力表!#REF!</f>
        <v>#REF!</v>
      </c>
      <c r="AD161" s="35" t="e">
        <f>結果入力表!#REF!</f>
        <v>#REF!</v>
      </c>
      <c r="AE161" s="35" t="e">
        <f>結果入力表!#REF!</f>
        <v>#REF!</v>
      </c>
      <c r="AF161" s="35" t="e">
        <f>結果入力表!#REF!</f>
        <v>#REF!</v>
      </c>
      <c r="AG161" s="35" t="e">
        <f>結果入力表!#REF!</f>
        <v>#REF!</v>
      </c>
      <c r="AH161" s="35" t="e">
        <f>結果入力表!#REF!</f>
        <v>#REF!</v>
      </c>
      <c r="AI161" s="35" t="e">
        <f>結果入力表!#REF!</f>
        <v>#REF!</v>
      </c>
      <c r="AJ161" s="35" t="e">
        <f>結果入力表!#REF!</f>
        <v>#REF!</v>
      </c>
      <c r="AK161" s="36" t="e">
        <f>結果入力表!#REF!</f>
        <v>#REF!</v>
      </c>
      <c r="AL161" s="34" t="e">
        <f>結果入力表!#REF!</f>
        <v>#REF!</v>
      </c>
      <c r="AM161" s="35" t="e">
        <f>結果入力表!#REF!</f>
        <v>#REF!</v>
      </c>
      <c r="AN161" s="35" t="e">
        <f>結果入力表!#REF!</f>
        <v>#REF!</v>
      </c>
      <c r="AO161" s="35" t="e">
        <f>結果入力表!#REF!</f>
        <v>#REF!</v>
      </c>
      <c r="AP161" s="35" t="e">
        <f>結果入力表!#REF!</f>
        <v>#REF!</v>
      </c>
      <c r="AQ161" s="35" t="e">
        <f>結果入力表!#REF!</f>
        <v>#REF!</v>
      </c>
      <c r="AR161" s="35" t="e">
        <f>結果入力表!#REF!</f>
        <v>#REF!</v>
      </c>
      <c r="AS161" s="37" t="e">
        <f>結果入力表!#REF!</f>
        <v>#REF!</v>
      </c>
      <c r="AT161" s="34" t="e">
        <f>結果入力表!#REF!</f>
        <v>#REF!</v>
      </c>
      <c r="AU161" s="35" t="e">
        <f>結果入力表!#REF!</f>
        <v>#REF!</v>
      </c>
      <c r="AV161" s="35" t="e">
        <f>結果入力表!#REF!</f>
        <v>#REF!</v>
      </c>
      <c r="AW161" s="35" t="e">
        <f>結果入力表!#REF!</f>
        <v>#REF!</v>
      </c>
      <c r="AX161" s="35" t="e">
        <f>結果入力表!#REF!</f>
        <v>#REF!</v>
      </c>
      <c r="AY161" s="35" t="e">
        <f>結果入力表!#REF!</f>
        <v>#REF!</v>
      </c>
      <c r="AZ161" s="35" t="e">
        <f>結果入力表!#REF!</f>
        <v>#REF!</v>
      </c>
      <c r="BA161" s="35" t="e">
        <f>結果入力表!#REF!</f>
        <v>#REF!</v>
      </c>
      <c r="BB161" s="35" t="e">
        <f>結果入力表!#REF!</f>
        <v>#REF!</v>
      </c>
      <c r="BC161" s="35" t="e">
        <f>結果入力表!#REF!</f>
        <v>#REF!</v>
      </c>
      <c r="BD161" s="35" t="e">
        <f>結果入力表!#REF!</f>
        <v>#REF!</v>
      </c>
      <c r="BE161" s="35" t="e">
        <f>結果入力表!#REF!</f>
        <v>#REF!</v>
      </c>
      <c r="BF161" s="35" t="e">
        <f>結果入力表!#REF!</f>
        <v>#REF!</v>
      </c>
      <c r="BG161" s="35" t="e">
        <f>結果入力表!#REF!</f>
        <v>#REF!</v>
      </c>
      <c r="BH161" s="35" t="e">
        <f>結果入力表!#REF!</f>
        <v>#REF!</v>
      </c>
      <c r="BI161" s="37" t="e">
        <f>結果入力表!#REF!</f>
        <v>#REF!</v>
      </c>
      <c r="BJ161" s="35" t="e">
        <f>結果入力表!#REF!</f>
        <v>#REF!</v>
      </c>
      <c r="BK161" s="40" t="e">
        <f>結果入力表!#REF!</f>
        <v>#REF!</v>
      </c>
      <c r="BL161" s="60" t="e">
        <f>結果入力表!#REF!</f>
        <v>#REF!</v>
      </c>
      <c r="BM161" s="41" t="e">
        <f>結果入力表!#REF!</f>
        <v>#REF!</v>
      </c>
      <c r="BN161" s="41" t="e">
        <f>結果入力表!#REF!</f>
        <v>#REF!</v>
      </c>
      <c r="BO161" s="41" t="e">
        <f>結果入力表!#REF!</f>
        <v>#REF!</v>
      </c>
      <c r="BP161" s="42" t="e">
        <f>結果入力表!#REF!</f>
        <v>#REF!</v>
      </c>
      <c r="BQ161" s="40"/>
      <c r="BR161" s="80"/>
      <c r="BT161" s="5" t="e">
        <f t="shared" si="5"/>
        <v>#REF!</v>
      </c>
      <c r="BU161" s="5" t="e">
        <f t="shared" si="4"/>
        <v>#REF!</v>
      </c>
      <c r="BV161" s="5" t="e">
        <f t="shared" si="4"/>
        <v>#REF!</v>
      </c>
      <c r="BW161" s="5" t="e">
        <f t="shared" si="4"/>
        <v>#REF!</v>
      </c>
    </row>
    <row r="162" spans="1:75" ht="17.350000000000001" customHeight="1">
      <c r="A162" s="109" t="e">
        <f>結果入力表!#REF!</f>
        <v>#REF!</v>
      </c>
      <c r="B162" s="33" t="e">
        <f>結果入力表!#REF!</f>
        <v>#REF!</v>
      </c>
      <c r="C162" s="59" t="e">
        <f>結果入力表!#REF!</f>
        <v>#REF!</v>
      </c>
      <c r="D162" s="58" t="e">
        <f>結果入力表!#REF!</f>
        <v>#REF!</v>
      </c>
      <c r="E162" s="35" t="e">
        <f>結果入力表!#REF!</f>
        <v>#REF!</v>
      </c>
      <c r="F162" s="35" t="e">
        <f>結果入力表!#REF!</f>
        <v>#REF!</v>
      </c>
      <c r="G162" s="35" t="e">
        <f>結果入力表!#REF!</f>
        <v>#REF!</v>
      </c>
      <c r="H162" s="35" t="e">
        <f>結果入力表!#REF!</f>
        <v>#REF!</v>
      </c>
      <c r="I162" s="35" t="e">
        <f>結果入力表!#REF!</f>
        <v>#REF!</v>
      </c>
      <c r="J162" s="35" t="e">
        <f>結果入力表!#REF!</f>
        <v>#REF!</v>
      </c>
      <c r="K162" s="35" t="e">
        <f>結果入力表!#REF!</f>
        <v>#REF!</v>
      </c>
      <c r="L162" s="35" t="e">
        <f>結果入力表!#REF!</f>
        <v>#REF!</v>
      </c>
      <c r="M162" s="34" t="e">
        <f>結果入力表!#REF!</f>
        <v>#REF!</v>
      </c>
      <c r="N162" s="35" t="e">
        <f>結果入力表!#REF!</f>
        <v>#REF!</v>
      </c>
      <c r="O162" s="35" t="e">
        <f>結果入力表!#REF!</f>
        <v>#REF!</v>
      </c>
      <c r="P162" s="35" t="e">
        <f>結果入力表!#REF!</f>
        <v>#REF!</v>
      </c>
      <c r="Q162" s="35" t="e">
        <f>結果入力表!#REF!</f>
        <v>#REF!</v>
      </c>
      <c r="R162" s="35" t="e">
        <f>結果入力表!#REF!</f>
        <v>#REF!</v>
      </c>
      <c r="S162" s="35" t="e">
        <f>結果入力表!#REF!</f>
        <v>#REF!</v>
      </c>
      <c r="T162" s="35" t="e">
        <f>結果入力表!#REF!</f>
        <v>#REF!</v>
      </c>
      <c r="U162" s="35" t="e">
        <f>結果入力表!#REF!</f>
        <v>#REF!</v>
      </c>
      <c r="V162" s="34" t="e">
        <f>結果入力表!#REF!</f>
        <v>#REF!</v>
      </c>
      <c r="W162" s="35" t="e">
        <f>結果入力表!#REF!</f>
        <v>#REF!</v>
      </c>
      <c r="X162" s="35" t="e">
        <f>結果入力表!#REF!</f>
        <v>#REF!</v>
      </c>
      <c r="Y162" s="36" t="e">
        <f>結果入力表!#REF!</f>
        <v>#REF!</v>
      </c>
      <c r="Z162" s="36" t="e">
        <f>結果入力表!#REF!</f>
        <v>#REF!</v>
      </c>
      <c r="AA162" s="34" t="e">
        <f>結果入力表!#REF!</f>
        <v>#REF!</v>
      </c>
      <c r="AB162" s="35" t="e">
        <f>結果入力表!#REF!</f>
        <v>#REF!</v>
      </c>
      <c r="AC162" s="35" t="e">
        <f>結果入力表!#REF!</f>
        <v>#REF!</v>
      </c>
      <c r="AD162" s="35" t="e">
        <f>結果入力表!#REF!</f>
        <v>#REF!</v>
      </c>
      <c r="AE162" s="35" t="e">
        <f>結果入力表!#REF!</f>
        <v>#REF!</v>
      </c>
      <c r="AF162" s="35" t="e">
        <f>結果入力表!#REF!</f>
        <v>#REF!</v>
      </c>
      <c r="AG162" s="35" t="e">
        <f>結果入力表!#REF!</f>
        <v>#REF!</v>
      </c>
      <c r="AH162" s="35" t="e">
        <f>結果入力表!#REF!</f>
        <v>#REF!</v>
      </c>
      <c r="AI162" s="35" t="e">
        <f>結果入力表!#REF!</f>
        <v>#REF!</v>
      </c>
      <c r="AJ162" s="35" t="e">
        <f>結果入力表!#REF!</f>
        <v>#REF!</v>
      </c>
      <c r="AK162" s="36" t="e">
        <f>結果入力表!#REF!</f>
        <v>#REF!</v>
      </c>
      <c r="AL162" s="34" t="e">
        <f>結果入力表!#REF!</f>
        <v>#REF!</v>
      </c>
      <c r="AM162" s="35" t="e">
        <f>結果入力表!#REF!</f>
        <v>#REF!</v>
      </c>
      <c r="AN162" s="35" t="e">
        <f>結果入力表!#REF!</f>
        <v>#REF!</v>
      </c>
      <c r="AO162" s="35" t="e">
        <f>結果入力表!#REF!</f>
        <v>#REF!</v>
      </c>
      <c r="AP162" s="35" t="e">
        <f>結果入力表!#REF!</f>
        <v>#REF!</v>
      </c>
      <c r="AQ162" s="35" t="e">
        <f>結果入力表!#REF!</f>
        <v>#REF!</v>
      </c>
      <c r="AR162" s="35" t="e">
        <f>結果入力表!#REF!</f>
        <v>#REF!</v>
      </c>
      <c r="AS162" s="37" t="e">
        <f>結果入力表!#REF!</f>
        <v>#REF!</v>
      </c>
      <c r="AT162" s="34" t="e">
        <f>結果入力表!#REF!</f>
        <v>#REF!</v>
      </c>
      <c r="AU162" s="35" t="e">
        <f>結果入力表!#REF!</f>
        <v>#REF!</v>
      </c>
      <c r="AV162" s="35" t="e">
        <f>結果入力表!#REF!</f>
        <v>#REF!</v>
      </c>
      <c r="AW162" s="35" t="e">
        <f>結果入力表!#REF!</f>
        <v>#REF!</v>
      </c>
      <c r="AX162" s="35" t="e">
        <f>結果入力表!#REF!</f>
        <v>#REF!</v>
      </c>
      <c r="AY162" s="35" t="e">
        <f>結果入力表!#REF!</f>
        <v>#REF!</v>
      </c>
      <c r="AZ162" s="35" t="e">
        <f>結果入力表!#REF!</f>
        <v>#REF!</v>
      </c>
      <c r="BA162" s="35" t="e">
        <f>結果入力表!#REF!</f>
        <v>#REF!</v>
      </c>
      <c r="BB162" s="35" t="e">
        <f>結果入力表!#REF!</f>
        <v>#REF!</v>
      </c>
      <c r="BC162" s="35" t="e">
        <f>結果入力表!#REF!</f>
        <v>#REF!</v>
      </c>
      <c r="BD162" s="35" t="e">
        <f>結果入力表!#REF!</f>
        <v>#REF!</v>
      </c>
      <c r="BE162" s="35" t="e">
        <f>結果入力表!#REF!</f>
        <v>#REF!</v>
      </c>
      <c r="BF162" s="35" t="e">
        <f>結果入力表!#REF!</f>
        <v>#REF!</v>
      </c>
      <c r="BG162" s="35" t="e">
        <f>結果入力表!#REF!</f>
        <v>#REF!</v>
      </c>
      <c r="BH162" s="35" t="e">
        <f>結果入力表!#REF!</f>
        <v>#REF!</v>
      </c>
      <c r="BI162" s="37" t="e">
        <f>結果入力表!#REF!</f>
        <v>#REF!</v>
      </c>
      <c r="BJ162" s="35" t="e">
        <f>結果入力表!#REF!</f>
        <v>#REF!</v>
      </c>
      <c r="BK162" s="40" t="e">
        <f>結果入力表!#REF!</f>
        <v>#REF!</v>
      </c>
      <c r="BL162" s="60" t="e">
        <f>結果入力表!#REF!</f>
        <v>#REF!</v>
      </c>
      <c r="BM162" s="41" t="e">
        <f>結果入力表!#REF!</f>
        <v>#REF!</v>
      </c>
      <c r="BN162" s="41" t="e">
        <f>結果入力表!#REF!</f>
        <v>#REF!</v>
      </c>
      <c r="BO162" s="41" t="e">
        <f>結果入力表!#REF!</f>
        <v>#REF!</v>
      </c>
      <c r="BP162" s="42" t="e">
        <f>結果入力表!#REF!</f>
        <v>#REF!</v>
      </c>
      <c r="BQ162" s="40"/>
      <c r="BR162" s="80"/>
      <c r="BT162" s="5" t="e">
        <f t="shared" si="5"/>
        <v>#REF!</v>
      </c>
      <c r="BU162" s="5" t="e">
        <f t="shared" si="4"/>
        <v>#REF!</v>
      </c>
      <c r="BV162" s="5" t="e">
        <f t="shared" si="4"/>
        <v>#REF!</v>
      </c>
      <c r="BW162" s="5" t="e">
        <f t="shared" si="4"/>
        <v>#REF!</v>
      </c>
    </row>
    <row r="163" spans="1:75" ht="17.350000000000001" customHeight="1">
      <c r="A163" s="109" t="e">
        <f>結果入力表!#REF!</f>
        <v>#REF!</v>
      </c>
      <c r="B163" s="33" t="e">
        <f>結果入力表!#REF!</f>
        <v>#REF!</v>
      </c>
      <c r="C163" s="59" t="e">
        <f>結果入力表!#REF!</f>
        <v>#REF!</v>
      </c>
      <c r="D163" s="58" t="e">
        <f>結果入力表!#REF!</f>
        <v>#REF!</v>
      </c>
      <c r="E163" s="35" t="e">
        <f>結果入力表!#REF!</f>
        <v>#REF!</v>
      </c>
      <c r="F163" s="35" t="e">
        <f>結果入力表!#REF!</f>
        <v>#REF!</v>
      </c>
      <c r="G163" s="35" t="e">
        <f>結果入力表!#REF!</f>
        <v>#REF!</v>
      </c>
      <c r="H163" s="35" t="e">
        <f>結果入力表!#REF!</f>
        <v>#REF!</v>
      </c>
      <c r="I163" s="35" t="e">
        <f>結果入力表!#REF!</f>
        <v>#REF!</v>
      </c>
      <c r="J163" s="35" t="e">
        <f>結果入力表!#REF!</f>
        <v>#REF!</v>
      </c>
      <c r="K163" s="35" t="e">
        <f>結果入力表!#REF!</f>
        <v>#REF!</v>
      </c>
      <c r="L163" s="35" t="e">
        <f>結果入力表!#REF!</f>
        <v>#REF!</v>
      </c>
      <c r="M163" s="34" t="e">
        <f>結果入力表!#REF!</f>
        <v>#REF!</v>
      </c>
      <c r="N163" s="35" t="e">
        <f>結果入力表!#REF!</f>
        <v>#REF!</v>
      </c>
      <c r="O163" s="35" t="e">
        <f>結果入力表!#REF!</f>
        <v>#REF!</v>
      </c>
      <c r="P163" s="35" t="e">
        <f>結果入力表!#REF!</f>
        <v>#REF!</v>
      </c>
      <c r="Q163" s="35" t="e">
        <f>結果入力表!#REF!</f>
        <v>#REF!</v>
      </c>
      <c r="R163" s="35" t="e">
        <f>結果入力表!#REF!</f>
        <v>#REF!</v>
      </c>
      <c r="S163" s="35" t="e">
        <f>結果入力表!#REF!</f>
        <v>#REF!</v>
      </c>
      <c r="T163" s="35" t="e">
        <f>結果入力表!#REF!</f>
        <v>#REF!</v>
      </c>
      <c r="U163" s="35" t="e">
        <f>結果入力表!#REF!</f>
        <v>#REF!</v>
      </c>
      <c r="V163" s="34" t="e">
        <f>結果入力表!#REF!</f>
        <v>#REF!</v>
      </c>
      <c r="W163" s="35" t="e">
        <f>結果入力表!#REF!</f>
        <v>#REF!</v>
      </c>
      <c r="X163" s="35" t="e">
        <f>結果入力表!#REF!</f>
        <v>#REF!</v>
      </c>
      <c r="Y163" s="36" t="e">
        <f>結果入力表!#REF!</f>
        <v>#REF!</v>
      </c>
      <c r="Z163" s="36" t="e">
        <f>結果入力表!#REF!</f>
        <v>#REF!</v>
      </c>
      <c r="AA163" s="34" t="e">
        <f>結果入力表!#REF!</f>
        <v>#REF!</v>
      </c>
      <c r="AB163" s="35" t="e">
        <f>結果入力表!#REF!</f>
        <v>#REF!</v>
      </c>
      <c r="AC163" s="35" t="e">
        <f>結果入力表!#REF!</f>
        <v>#REF!</v>
      </c>
      <c r="AD163" s="35" t="e">
        <f>結果入力表!#REF!</f>
        <v>#REF!</v>
      </c>
      <c r="AE163" s="35" t="e">
        <f>結果入力表!#REF!</f>
        <v>#REF!</v>
      </c>
      <c r="AF163" s="35" t="e">
        <f>結果入力表!#REF!</f>
        <v>#REF!</v>
      </c>
      <c r="AG163" s="35" t="e">
        <f>結果入力表!#REF!</f>
        <v>#REF!</v>
      </c>
      <c r="AH163" s="35" t="e">
        <f>結果入力表!#REF!</f>
        <v>#REF!</v>
      </c>
      <c r="AI163" s="35" t="e">
        <f>結果入力表!#REF!</f>
        <v>#REF!</v>
      </c>
      <c r="AJ163" s="35" t="e">
        <f>結果入力表!#REF!</f>
        <v>#REF!</v>
      </c>
      <c r="AK163" s="36" t="e">
        <f>結果入力表!#REF!</f>
        <v>#REF!</v>
      </c>
      <c r="AL163" s="34" t="e">
        <f>結果入力表!#REF!</f>
        <v>#REF!</v>
      </c>
      <c r="AM163" s="35" t="e">
        <f>結果入力表!#REF!</f>
        <v>#REF!</v>
      </c>
      <c r="AN163" s="35" t="e">
        <f>結果入力表!#REF!</f>
        <v>#REF!</v>
      </c>
      <c r="AO163" s="35" t="e">
        <f>結果入力表!#REF!</f>
        <v>#REF!</v>
      </c>
      <c r="AP163" s="35" t="e">
        <f>結果入力表!#REF!</f>
        <v>#REF!</v>
      </c>
      <c r="AQ163" s="35" t="e">
        <f>結果入力表!#REF!</f>
        <v>#REF!</v>
      </c>
      <c r="AR163" s="35" t="e">
        <f>結果入力表!#REF!</f>
        <v>#REF!</v>
      </c>
      <c r="AS163" s="37" t="e">
        <f>結果入力表!#REF!</f>
        <v>#REF!</v>
      </c>
      <c r="AT163" s="34" t="e">
        <f>結果入力表!#REF!</f>
        <v>#REF!</v>
      </c>
      <c r="AU163" s="35" t="e">
        <f>結果入力表!#REF!</f>
        <v>#REF!</v>
      </c>
      <c r="AV163" s="35" t="e">
        <f>結果入力表!#REF!</f>
        <v>#REF!</v>
      </c>
      <c r="AW163" s="35" t="e">
        <f>結果入力表!#REF!</f>
        <v>#REF!</v>
      </c>
      <c r="AX163" s="35" t="e">
        <f>結果入力表!#REF!</f>
        <v>#REF!</v>
      </c>
      <c r="AY163" s="35" t="e">
        <f>結果入力表!#REF!</f>
        <v>#REF!</v>
      </c>
      <c r="AZ163" s="35" t="e">
        <f>結果入力表!#REF!</f>
        <v>#REF!</v>
      </c>
      <c r="BA163" s="35" t="e">
        <f>結果入力表!#REF!</f>
        <v>#REF!</v>
      </c>
      <c r="BB163" s="35" t="e">
        <f>結果入力表!#REF!</f>
        <v>#REF!</v>
      </c>
      <c r="BC163" s="35" t="e">
        <f>結果入力表!#REF!</f>
        <v>#REF!</v>
      </c>
      <c r="BD163" s="35" t="e">
        <f>結果入力表!#REF!</f>
        <v>#REF!</v>
      </c>
      <c r="BE163" s="35" t="e">
        <f>結果入力表!#REF!</f>
        <v>#REF!</v>
      </c>
      <c r="BF163" s="35" t="e">
        <f>結果入力表!#REF!</f>
        <v>#REF!</v>
      </c>
      <c r="BG163" s="35" t="e">
        <f>結果入力表!#REF!</f>
        <v>#REF!</v>
      </c>
      <c r="BH163" s="35" t="e">
        <f>結果入力表!#REF!</f>
        <v>#REF!</v>
      </c>
      <c r="BI163" s="37" t="e">
        <f>結果入力表!#REF!</f>
        <v>#REF!</v>
      </c>
      <c r="BJ163" s="35" t="e">
        <f>結果入力表!#REF!</f>
        <v>#REF!</v>
      </c>
      <c r="BK163" s="40" t="e">
        <f>結果入力表!#REF!</f>
        <v>#REF!</v>
      </c>
      <c r="BL163" s="60" t="e">
        <f>結果入力表!#REF!</f>
        <v>#REF!</v>
      </c>
      <c r="BM163" s="41" t="e">
        <f>結果入力表!#REF!</f>
        <v>#REF!</v>
      </c>
      <c r="BN163" s="41" t="e">
        <f>結果入力表!#REF!</f>
        <v>#REF!</v>
      </c>
      <c r="BO163" s="41" t="e">
        <f>結果入力表!#REF!</f>
        <v>#REF!</v>
      </c>
      <c r="BP163" s="42" t="e">
        <f>結果入力表!#REF!</f>
        <v>#REF!</v>
      </c>
      <c r="BQ163" s="40"/>
      <c r="BR163" s="80"/>
      <c r="BT163" s="5" t="e">
        <f t="shared" si="5"/>
        <v>#REF!</v>
      </c>
      <c r="BU163" s="5" t="e">
        <f t="shared" si="4"/>
        <v>#REF!</v>
      </c>
      <c r="BV163" s="5" t="e">
        <f t="shared" si="4"/>
        <v>#REF!</v>
      </c>
      <c r="BW163" s="5" t="e">
        <f t="shared" si="4"/>
        <v>#REF!</v>
      </c>
    </row>
    <row r="164" spans="1:75" ht="17.350000000000001" customHeight="1">
      <c r="A164" s="109" t="e">
        <f>結果入力表!#REF!</f>
        <v>#REF!</v>
      </c>
      <c r="B164" s="33" t="e">
        <f>結果入力表!#REF!</f>
        <v>#REF!</v>
      </c>
      <c r="C164" s="59" t="e">
        <f>結果入力表!#REF!</f>
        <v>#REF!</v>
      </c>
      <c r="D164" s="58" t="e">
        <f>結果入力表!#REF!</f>
        <v>#REF!</v>
      </c>
      <c r="E164" s="35" t="e">
        <f>結果入力表!#REF!</f>
        <v>#REF!</v>
      </c>
      <c r="F164" s="35" t="e">
        <f>結果入力表!#REF!</f>
        <v>#REF!</v>
      </c>
      <c r="G164" s="35" t="e">
        <f>結果入力表!#REF!</f>
        <v>#REF!</v>
      </c>
      <c r="H164" s="35" t="e">
        <f>結果入力表!#REF!</f>
        <v>#REF!</v>
      </c>
      <c r="I164" s="35" t="e">
        <f>結果入力表!#REF!</f>
        <v>#REF!</v>
      </c>
      <c r="J164" s="35" t="e">
        <f>結果入力表!#REF!</f>
        <v>#REF!</v>
      </c>
      <c r="K164" s="35" t="e">
        <f>結果入力表!#REF!</f>
        <v>#REF!</v>
      </c>
      <c r="L164" s="35" t="e">
        <f>結果入力表!#REF!</f>
        <v>#REF!</v>
      </c>
      <c r="M164" s="34" t="e">
        <f>結果入力表!#REF!</f>
        <v>#REF!</v>
      </c>
      <c r="N164" s="35" t="e">
        <f>結果入力表!#REF!</f>
        <v>#REF!</v>
      </c>
      <c r="O164" s="35" t="e">
        <f>結果入力表!#REF!</f>
        <v>#REF!</v>
      </c>
      <c r="P164" s="35" t="e">
        <f>結果入力表!#REF!</f>
        <v>#REF!</v>
      </c>
      <c r="Q164" s="35" t="e">
        <f>結果入力表!#REF!</f>
        <v>#REF!</v>
      </c>
      <c r="R164" s="35" t="e">
        <f>結果入力表!#REF!</f>
        <v>#REF!</v>
      </c>
      <c r="S164" s="35" t="e">
        <f>結果入力表!#REF!</f>
        <v>#REF!</v>
      </c>
      <c r="T164" s="35" t="e">
        <f>結果入力表!#REF!</f>
        <v>#REF!</v>
      </c>
      <c r="U164" s="35" t="e">
        <f>結果入力表!#REF!</f>
        <v>#REF!</v>
      </c>
      <c r="V164" s="34" t="e">
        <f>結果入力表!#REF!</f>
        <v>#REF!</v>
      </c>
      <c r="W164" s="35" t="e">
        <f>結果入力表!#REF!</f>
        <v>#REF!</v>
      </c>
      <c r="X164" s="35" t="e">
        <f>結果入力表!#REF!</f>
        <v>#REF!</v>
      </c>
      <c r="Y164" s="36" t="e">
        <f>結果入力表!#REF!</f>
        <v>#REF!</v>
      </c>
      <c r="Z164" s="36" t="e">
        <f>結果入力表!#REF!</f>
        <v>#REF!</v>
      </c>
      <c r="AA164" s="34" t="e">
        <f>結果入力表!#REF!</f>
        <v>#REF!</v>
      </c>
      <c r="AB164" s="35" t="e">
        <f>結果入力表!#REF!</f>
        <v>#REF!</v>
      </c>
      <c r="AC164" s="35" t="e">
        <f>結果入力表!#REF!</f>
        <v>#REF!</v>
      </c>
      <c r="AD164" s="35" t="e">
        <f>結果入力表!#REF!</f>
        <v>#REF!</v>
      </c>
      <c r="AE164" s="35" t="e">
        <f>結果入力表!#REF!</f>
        <v>#REF!</v>
      </c>
      <c r="AF164" s="35" t="e">
        <f>結果入力表!#REF!</f>
        <v>#REF!</v>
      </c>
      <c r="AG164" s="35" t="e">
        <f>結果入力表!#REF!</f>
        <v>#REF!</v>
      </c>
      <c r="AH164" s="35" t="e">
        <f>結果入力表!#REF!</f>
        <v>#REF!</v>
      </c>
      <c r="AI164" s="35" t="e">
        <f>結果入力表!#REF!</f>
        <v>#REF!</v>
      </c>
      <c r="AJ164" s="35" t="e">
        <f>結果入力表!#REF!</f>
        <v>#REF!</v>
      </c>
      <c r="AK164" s="36" t="e">
        <f>結果入力表!#REF!</f>
        <v>#REF!</v>
      </c>
      <c r="AL164" s="34" t="e">
        <f>結果入力表!#REF!</f>
        <v>#REF!</v>
      </c>
      <c r="AM164" s="35" t="e">
        <f>結果入力表!#REF!</f>
        <v>#REF!</v>
      </c>
      <c r="AN164" s="35" t="e">
        <f>結果入力表!#REF!</f>
        <v>#REF!</v>
      </c>
      <c r="AO164" s="35" t="e">
        <f>結果入力表!#REF!</f>
        <v>#REF!</v>
      </c>
      <c r="AP164" s="35" t="e">
        <f>結果入力表!#REF!</f>
        <v>#REF!</v>
      </c>
      <c r="AQ164" s="35" t="e">
        <f>結果入力表!#REF!</f>
        <v>#REF!</v>
      </c>
      <c r="AR164" s="35" t="e">
        <f>結果入力表!#REF!</f>
        <v>#REF!</v>
      </c>
      <c r="AS164" s="37" t="e">
        <f>結果入力表!#REF!</f>
        <v>#REF!</v>
      </c>
      <c r="AT164" s="34" t="e">
        <f>結果入力表!#REF!</f>
        <v>#REF!</v>
      </c>
      <c r="AU164" s="35" t="e">
        <f>結果入力表!#REF!</f>
        <v>#REF!</v>
      </c>
      <c r="AV164" s="35" t="e">
        <f>結果入力表!#REF!</f>
        <v>#REF!</v>
      </c>
      <c r="AW164" s="35" t="e">
        <f>結果入力表!#REF!</f>
        <v>#REF!</v>
      </c>
      <c r="AX164" s="35" t="e">
        <f>結果入力表!#REF!</f>
        <v>#REF!</v>
      </c>
      <c r="AY164" s="35" t="e">
        <f>結果入力表!#REF!</f>
        <v>#REF!</v>
      </c>
      <c r="AZ164" s="35" t="e">
        <f>結果入力表!#REF!</f>
        <v>#REF!</v>
      </c>
      <c r="BA164" s="35" t="e">
        <f>結果入力表!#REF!</f>
        <v>#REF!</v>
      </c>
      <c r="BB164" s="35" t="e">
        <f>結果入力表!#REF!</f>
        <v>#REF!</v>
      </c>
      <c r="BC164" s="35" t="e">
        <f>結果入力表!#REF!</f>
        <v>#REF!</v>
      </c>
      <c r="BD164" s="35" t="e">
        <f>結果入力表!#REF!</f>
        <v>#REF!</v>
      </c>
      <c r="BE164" s="35" t="e">
        <f>結果入力表!#REF!</f>
        <v>#REF!</v>
      </c>
      <c r="BF164" s="35" t="e">
        <f>結果入力表!#REF!</f>
        <v>#REF!</v>
      </c>
      <c r="BG164" s="35" t="e">
        <f>結果入力表!#REF!</f>
        <v>#REF!</v>
      </c>
      <c r="BH164" s="35" t="e">
        <f>結果入力表!#REF!</f>
        <v>#REF!</v>
      </c>
      <c r="BI164" s="37" t="e">
        <f>結果入力表!#REF!</f>
        <v>#REF!</v>
      </c>
      <c r="BJ164" s="35" t="e">
        <f>結果入力表!#REF!</f>
        <v>#REF!</v>
      </c>
      <c r="BK164" s="40" t="e">
        <f>結果入力表!#REF!</f>
        <v>#REF!</v>
      </c>
      <c r="BL164" s="60" t="e">
        <f>結果入力表!#REF!</f>
        <v>#REF!</v>
      </c>
      <c r="BM164" s="41" t="e">
        <f>結果入力表!#REF!</f>
        <v>#REF!</v>
      </c>
      <c r="BN164" s="41" t="e">
        <f>結果入力表!#REF!</f>
        <v>#REF!</v>
      </c>
      <c r="BO164" s="41" t="e">
        <f>結果入力表!#REF!</f>
        <v>#REF!</v>
      </c>
      <c r="BP164" s="42" t="e">
        <f>結果入力表!#REF!</f>
        <v>#REF!</v>
      </c>
      <c r="BQ164" s="40"/>
      <c r="BR164" s="80"/>
      <c r="BT164" s="5" t="e">
        <f t="shared" si="5"/>
        <v>#REF!</v>
      </c>
      <c r="BU164" s="5" t="e">
        <f t="shared" si="4"/>
        <v>#REF!</v>
      </c>
      <c r="BV164" s="5" t="e">
        <f t="shared" si="4"/>
        <v>#REF!</v>
      </c>
      <c r="BW164" s="5" t="e">
        <f t="shared" si="4"/>
        <v>#REF!</v>
      </c>
    </row>
    <row r="165" spans="1:75" ht="17.350000000000001" customHeight="1">
      <c r="A165" s="109" t="e">
        <f>結果入力表!#REF!</f>
        <v>#REF!</v>
      </c>
      <c r="B165" s="33" t="e">
        <f>結果入力表!#REF!</f>
        <v>#REF!</v>
      </c>
      <c r="C165" s="59" t="e">
        <f>結果入力表!#REF!</f>
        <v>#REF!</v>
      </c>
      <c r="D165" s="58" t="e">
        <f>結果入力表!#REF!</f>
        <v>#REF!</v>
      </c>
      <c r="E165" s="35" t="e">
        <f>結果入力表!#REF!</f>
        <v>#REF!</v>
      </c>
      <c r="F165" s="35" t="e">
        <f>結果入力表!#REF!</f>
        <v>#REF!</v>
      </c>
      <c r="G165" s="35" t="e">
        <f>結果入力表!#REF!</f>
        <v>#REF!</v>
      </c>
      <c r="H165" s="35" t="e">
        <f>結果入力表!#REF!</f>
        <v>#REF!</v>
      </c>
      <c r="I165" s="35" t="e">
        <f>結果入力表!#REF!</f>
        <v>#REF!</v>
      </c>
      <c r="J165" s="35" t="e">
        <f>結果入力表!#REF!</f>
        <v>#REF!</v>
      </c>
      <c r="K165" s="35" t="e">
        <f>結果入力表!#REF!</f>
        <v>#REF!</v>
      </c>
      <c r="L165" s="35" t="e">
        <f>結果入力表!#REF!</f>
        <v>#REF!</v>
      </c>
      <c r="M165" s="34" t="e">
        <f>結果入力表!#REF!</f>
        <v>#REF!</v>
      </c>
      <c r="N165" s="35" t="e">
        <f>結果入力表!#REF!</f>
        <v>#REF!</v>
      </c>
      <c r="O165" s="35" t="e">
        <f>結果入力表!#REF!</f>
        <v>#REF!</v>
      </c>
      <c r="P165" s="35" t="e">
        <f>結果入力表!#REF!</f>
        <v>#REF!</v>
      </c>
      <c r="Q165" s="35" t="e">
        <f>結果入力表!#REF!</f>
        <v>#REF!</v>
      </c>
      <c r="R165" s="35" t="e">
        <f>結果入力表!#REF!</f>
        <v>#REF!</v>
      </c>
      <c r="S165" s="35" t="e">
        <f>結果入力表!#REF!</f>
        <v>#REF!</v>
      </c>
      <c r="T165" s="35" t="e">
        <f>結果入力表!#REF!</f>
        <v>#REF!</v>
      </c>
      <c r="U165" s="35" t="e">
        <f>結果入力表!#REF!</f>
        <v>#REF!</v>
      </c>
      <c r="V165" s="34" t="e">
        <f>結果入力表!#REF!</f>
        <v>#REF!</v>
      </c>
      <c r="W165" s="35" t="e">
        <f>結果入力表!#REF!</f>
        <v>#REF!</v>
      </c>
      <c r="X165" s="35" t="e">
        <f>結果入力表!#REF!</f>
        <v>#REF!</v>
      </c>
      <c r="Y165" s="36" t="e">
        <f>結果入力表!#REF!</f>
        <v>#REF!</v>
      </c>
      <c r="Z165" s="36" t="e">
        <f>結果入力表!#REF!</f>
        <v>#REF!</v>
      </c>
      <c r="AA165" s="34" t="e">
        <f>結果入力表!#REF!</f>
        <v>#REF!</v>
      </c>
      <c r="AB165" s="35" t="e">
        <f>結果入力表!#REF!</f>
        <v>#REF!</v>
      </c>
      <c r="AC165" s="35" t="e">
        <f>結果入力表!#REF!</f>
        <v>#REF!</v>
      </c>
      <c r="AD165" s="35" t="e">
        <f>結果入力表!#REF!</f>
        <v>#REF!</v>
      </c>
      <c r="AE165" s="35" t="e">
        <f>結果入力表!#REF!</f>
        <v>#REF!</v>
      </c>
      <c r="AF165" s="35" t="e">
        <f>結果入力表!#REF!</f>
        <v>#REF!</v>
      </c>
      <c r="AG165" s="35" t="e">
        <f>結果入力表!#REF!</f>
        <v>#REF!</v>
      </c>
      <c r="AH165" s="35" t="e">
        <f>結果入力表!#REF!</f>
        <v>#REF!</v>
      </c>
      <c r="AI165" s="35" t="e">
        <f>結果入力表!#REF!</f>
        <v>#REF!</v>
      </c>
      <c r="AJ165" s="35" t="e">
        <f>結果入力表!#REF!</f>
        <v>#REF!</v>
      </c>
      <c r="AK165" s="36" t="e">
        <f>結果入力表!#REF!</f>
        <v>#REF!</v>
      </c>
      <c r="AL165" s="34" t="e">
        <f>結果入力表!#REF!</f>
        <v>#REF!</v>
      </c>
      <c r="AM165" s="35" t="e">
        <f>結果入力表!#REF!</f>
        <v>#REF!</v>
      </c>
      <c r="AN165" s="35" t="e">
        <f>結果入力表!#REF!</f>
        <v>#REF!</v>
      </c>
      <c r="AO165" s="35" t="e">
        <f>結果入力表!#REF!</f>
        <v>#REF!</v>
      </c>
      <c r="AP165" s="35" t="e">
        <f>結果入力表!#REF!</f>
        <v>#REF!</v>
      </c>
      <c r="AQ165" s="35" t="e">
        <f>結果入力表!#REF!</f>
        <v>#REF!</v>
      </c>
      <c r="AR165" s="35" t="e">
        <f>結果入力表!#REF!</f>
        <v>#REF!</v>
      </c>
      <c r="AS165" s="37" t="e">
        <f>結果入力表!#REF!</f>
        <v>#REF!</v>
      </c>
      <c r="AT165" s="34" t="e">
        <f>結果入力表!#REF!</f>
        <v>#REF!</v>
      </c>
      <c r="AU165" s="35" t="e">
        <f>結果入力表!#REF!</f>
        <v>#REF!</v>
      </c>
      <c r="AV165" s="35" t="e">
        <f>結果入力表!#REF!</f>
        <v>#REF!</v>
      </c>
      <c r="AW165" s="35" t="e">
        <f>結果入力表!#REF!</f>
        <v>#REF!</v>
      </c>
      <c r="AX165" s="35" t="e">
        <f>結果入力表!#REF!</f>
        <v>#REF!</v>
      </c>
      <c r="AY165" s="35" t="e">
        <f>結果入力表!#REF!</f>
        <v>#REF!</v>
      </c>
      <c r="AZ165" s="35" t="e">
        <f>結果入力表!#REF!</f>
        <v>#REF!</v>
      </c>
      <c r="BA165" s="35" t="e">
        <f>結果入力表!#REF!</f>
        <v>#REF!</v>
      </c>
      <c r="BB165" s="35" t="e">
        <f>結果入力表!#REF!</f>
        <v>#REF!</v>
      </c>
      <c r="BC165" s="35" t="e">
        <f>結果入力表!#REF!</f>
        <v>#REF!</v>
      </c>
      <c r="BD165" s="35" t="e">
        <f>結果入力表!#REF!</f>
        <v>#REF!</v>
      </c>
      <c r="BE165" s="35" t="e">
        <f>結果入力表!#REF!</f>
        <v>#REF!</v>
      </c>
      <c r="BF165" s="35" t="e">
        <f>結果入力表!#REF!</f>
        <v>#REF!</v>
      </c>
      <c r="BG165" s="35" t="e">
        <f>結果入力表!#REF!</f>
        <v>#REF!</v>
      </c>
      <c r="BH165" s="35" t="e">
        <f>結果入力表!#REF!</f>
        <v>#REF!</v>
      </c>
      <c r="BI165" s="37" t="e">
        <f>結果入力表!#REF!</f>
        <v>#REF!</v>
      </c>
      <c r="BJ165" s="35" t="e">
        <f>結果入力表!#REF!</f>
        <v>#REF!</v>
      </c>
      <c r="BK165" s="40" t="e">
        <f>結果入力表!#REF!</f>
        <v>#REF!</v>
      </c>
      <c r="BL165" s="60" t="e">
        <f>結果入力表!#REF!</f>
        <v>#REF!</v>
      </c>
      <c r="BM165" s="41" t="e">
        <f>結果入力表!#REF!</f>
        <v>#REF!</v>
      </c>
      <c r="BN165" s="41" t="e">
        <f>結果入力表!#REF!</f>
        <v>#REF!</v>
      </c>
      <c r="BO165" s="41" t="e">
        <f>結果入力表!#REF!</f>
        <v>#REF!</v>
      </c>
      <c r="BP165" s="42" t="e">
        <f>結果入力表!#REF!</f>
        <v>#REF!</v>
      </c>
      <c r="BQ165" s="40"/>
      <c r="BR165" s="80"/>
      <c r="BT165" s="5" t="e">
        <f t="shared" si="5"/>
        <v>#REF!</v>
      </c>
      <c r="BU165" s="5" t="e">
        <f t="shared" si="4"/>
        <v>#REF!</v>
      </c>
      <c r="BV165" s="5" t="e">
        <f t="shared" si="4"/>
        <v>#REF!</v>
      </c>
      <c r="BW165" s="5" t="e">
        <f t="shared" si="4"/>
        <v>#REF!</v>
      </c>
    </row>
    <row r="166" spans="1:75" ht="17.350000000000001" customHeight="1">
      <c r="A166" s="109" t="e">
        <f>結果入力表!#REF!</f>
        <v>#REF!</v>
      </c>
      <c r="B166" s="33" t="e">
        <f>結果入力表!#REF!</f>
        <v>#REF!</v>
      </c>
      <c r="C166" s="59" t="e">
        <f>結果入力表!#REF!</f>
        <v>#REF!</v>
      </c>
      <c r="D166" s="58" t="e">
        <f>結果入力表!#REF!</f>
        <v>#REF!</v>
      </c>
      <c r="E166" s="35" t="e">
        <f>結果入力表!#REF!</f>
        <v>#REF!</v>
      </c>
      <c r="F166" s="35" t="e">
        <f>結果入力表!#REF!</f>
        <v>#REF!</v>
      </c>
      <c r="G166" s="35" t="e">
        <f>結果入力表!#REF!</f>
        <v>#REF!</v>
      </c>
      <c r="H166" s="35" t="e">
        <f>結果入力表!#REF!</f>
        <v>#REF!</v>
      </c>
      <c r="I166" s="35" t="e">
        <f>結果入力表!#REF!</f>
        <v>#REF!</v>
      </c>
      <c r="J166" s="35" t="e">
        <f>結果入力表!#REF!</f>
        <v>#REF!</v>
      </c>
      <c r="K166" s="35" t="e">
        <f>結果入力表!#REF!</f>
        <v>#REF!</v>
      </c>
      <c r="L166" s="35" t="e">
        <f>結果入力表!#REF!</f>
        <v>#REF!</v>
      </c>
      <c r="M166" s="34" t="e">
        <f>結果入力表!#REF!</f>
        <v>#REF!</v>
      </c>
      <c r="N166" s="35" t="e">
        <f>結果入力表!#REF!</f>
        <v>#REF!</v>
      </c>
      <c r="O166" s="35" t="e">
        <f>結果入力表!#REF!</f>
        <v>#REF!</v>
      </c>
      <c r="P166" s="35" t="e">
        <f>結果入力表!#REF!</f>
        <v>#REF!</v>
      </c>
      <c r="Q166" s="35" t="e">
        <f>結果入力表!#REF!</f>
        <v>#REF!</v>
      </c>
      <c r="R166" s="35" t="e">
        <f>結果入力表!#REF!</f>
        <v>#REF!</v>
      </c>
      <c r="S166" s="35" t="e">
        <f>結果入力表!#REF!</f>
        <v>#REF!</v>
      </c>
      <c r="T166" s="35" t="e">
        <f>結果入力表!#REF!</f>
        <v>#REF!</v>
      </c>
      <c r="U166" s="35" t="e">
        <f>結果入力表!#REF!</f>
        <v>#REF!</v>
      </c>
      <c r="V166" s="34" t="e">
        <f>結果入力表!#REF!</f>
        <v>#REF!</v>
      </c>
      <c r="W166" s="35" t="e">
        <f>結果入力表!#REF!</f>
        <v>#REF!</v>
      </c>
      <c r="X166" s="35" t="e">
        <f>結果入力表!#REF!</f>
        <v>#REF!</v>
      </c>
      <c r="Y166" s="36" t="e">
        <f>結果入力表!#REF!</f>
        <v>#REF!</v>
      </c>
      <c r="Z166" s="36" t="e">
        <f>結果入力表!#REF!</f>
        <v>#REF!</v>
      </c>
      <c r="AA166" s="34" t="e">
        <f>結果入力表!#REF!</f>
        <v>#REF!</v>
      </c>
      <c r="AB166" s="35" t="e">
        <f>結果入力表!#REF!</f>
        <v>#REF!</v>
      </c>
      <c r="AC166" s="35" t="e">
        <f>結果入力表!#REF!</f>
        <v>#REF!</v>
      </c>
      <c r="AD166" s="35" t="e">
        <f>結果入力表!#REF!</f>
        <v>#REF!</v>
      </c>
      <c r="AE166" s="35" t="e">
        <f>結果入力表!#REF!</f>
        <v>#REF!</v>
      </c>
      <c r="AF166" s="35" t="e">
        <f>結果入力表!#REF!</f>
        <v>#REF!</v>
      </c>
      <c r="AG166" s="35" t="e">
        <f>結果入力表!#REF!</f>
        <v>#REF!</v>
      </c>
      <c r="AH166" s="35" t="e">
        <f>結果入力表!#REF!</f>
        <v>#REF!</v>
      </c>
      <c r="AI166" s="35" t="e">
        <f>結果入力表!#REF!</f>
        <v>#REF!</v>
      </c>
      <c r="AJ166" s="35" t="e">
        <f>結果入力表!#REF!</f>
        <v>#REF!</v>
      </c>
      <c r="AK166" s="36" t="e">
        <f>結果入力表!#REF!</f>
        <v>#REF!</v>
      </c>
      <c r="AL166" s="34" t="e">
        <f>結果入力表!#REF!</f>
        <v>#REF!</v>
      </c>
      <c r="AM166" s="35" t="e">
        <f>結果入力表!#REF!</f>
        <v>#REF!</v>
      </c>
      <c r="AN166" s="35" t="e">
        <f>結果入力表!#REF!</f>
        <v>#REF!</v>
      </c>
      <c r="AO166" s="35" t="e">
        <f>結果入力表!#REF!</f>
        <v>#REF!</v>
      </c>
      <c r="AP166" s="35" t="e">
        <f>結果入力表!#REF!</f>
        <v>#REF!</v>
      </c>
      <c r="AQ166" s="35" t="e">
        <f>結果入力表!#REF!</f>
        <v>#REF!</v>
      </c>
      <c r="AR166" s="35" t="e">
        <f>結果入力表!#REF!</f>
        <v>#REF!</v>
      </c>
      <c r="AS166" s="37" t="e">
        <f>結果入力表!#REF!</f>
        <v>#REF!</v>
      </c>
      <c r="AT166" s="34" t="e">
        <f>結果入力表!#REF!</f>
        <v>#REF!</v>
      </c>
      <c r="AU166" s="35" t="e">
        <f>結果入力表!#REF!</f>
        <v>#REF!</v>
      </c>
      <c r="AV166" s="35" t="e">
        <f>結果入力表!#REF!</f>
        <v>#REF!</v>
      </c>
      <c r="AW166" s="35" t="e">
        <f>結果入力表!#REF!</f>
        <v>#REF!</v>
      </c>
      <c r="AX166" s="35" t="e">
        <f>結果入力表!#REF!</f>
        <v>#REF!</v>
      </c>
      <c r="AY166" s="35" t="e">
        <f>結果入力表!#REF!</f>
        <v>#REF!</v>
      </c>
      <c r="AZ166" s="35" t="e">
        <f>結果入力表!#REF!</f>
        <v>#REF!</v>
      </c>
      <c r="BA166" s="35" t="e">
        <f>結果入力表!#REF!</f>
        <v>#REF!</v>
      </c>
      <c r="BB166" s="35" t="e">
        <f>結果入力表!#REF!</f>
        <v>#REF!</v>
      </c>
      <c r="BC166" s="35" t="e">
        <f>結果入力表!#REF!</f>
        <v>#REF!</v>
      </c>
      <c r="BD166" s="35" t="e">
        <f>結果入力表!#REF!</f>
        <v>#REF!</v>
      </c>
      <c r="BE166" s="35" t="e">
        <f>結果入力表!#REF!</f>
        <v>#REF!</v>
      </c>
      <c r="BF166" s="35" t="e">
        <f>結果入力表!#REF!</f>
        <v>#REF!</v>
      </c>
      <c r="BG166" s="35" t="e">
        <f>結果入力表!#REF!</f>
        <v>#REF!</v>
      </c>
      <c r="BH166" s="35" t="e">
        <f>結果入力表!#REF!</f>
        <v>#REF!</v>
      </c>
      <c r="BI166" s="37" t="e">
        <f>結果入力表!#REF!</f>
        <v>#REF!</v>
      </c>
      <c r="BJ166" s="35" t="e">
        <f>結果入力表!#REF!</f>
        <v>#REF!</v>
      </c>
      <c r="BK166" s="40" t="e">
        <f>結果入力表!#REF!</f>
        <v>#REF!</v>
      </c>
      <c r="BL166" s="60" t="e">
        <f>結果入力表!#REF!</f>
        <v>#REF!</v>
      </c>
      <c r="BM166" s="41" t="e">
        <f>結果入力表!#REF!</f>
        <v>#REF!</v>
      </c>
      <c r="BN166" s="41" t="e">
        <f>結果入力表!#REF!</f>
        <v>#REF!</v>
      </c>
      <c r="BO166" s="41" t="e">
        <f>結果入力表!#REF!</f>
        <v>#REF!</v>
      </c>
      <c r="BP166" s="42" t="e">
        <f>結果入力表!#REF!</f>
        <v>#REF!</v>
      </c>
      <c r="BQ166" s="40"/>
      <c r="BR166" s="80"/>
      <c r="BT166" s="5" t="e">
        <f t="shared" si="5"/>
        <v>#REF!</v>
      </c>
      <c r="BU166" s="5" t="e">
        <f t="shared" si="4"/>
        <v>#REF!</v>
      </c>
      <c r="BV166" s="5" t="e">
        <f t="shared" si="4"/>
        <v>#REF!</v>
      </c>
      <c r="BW166" s="5" t="e">
        <f t="shared" si="4"/>
        <v>#REF!</v>
      </c>
    </row>
    <row r="167" spans="1:75" ht="17.350000000000001" customHeight="1">
      <c r="A167" s="109" t="e">
        <f>結果入力表!#REF!</f>
        <v>#REF!</v>
      </c>
      <c r="B167" s="33" t="e">
        <f>結果入力表!#REF!</f>
        <v>#REF!</v>
      </c>
      <c r="C167" s="43" t="e">
        <f>結果入力表!#REF!</f>
        <v>#REF!</v>
      </c>
      <c r="D167" s="58" t="e">
        <f>結果入力表!#REF!</f>
        <v>#REF!</v>
      </c>
      <c r="E167" s="35" t="e">
        <f>結果入力表!#REF!</f>
        <v>#REF!</v>
      </c>
      <c r="F167" s="35" t="e">
        <f>結果入力表!#REF!</f>
        <v>#REF!</v>
      </c>
      <c r="G167" s="35" t="e">
        <f>結果入力表!#REF!</f>
        <v>#REF!</v>
      </c>
      <c r="H167" s="35" t="e">
        <f>結果入力表!#REF!</f>
        <v>#REF!</v>
      </c>
      <c r="I167" s="35" t="e">
        <f>結果入力表!#REF!</f>
        <v>#REF!</v>
      </c>
      <c r="J167" s="35" t="e">
        <f>結果入力表!#REF!</f>
        <v>#REF!</v>
      </c>
      <c r="K167" s="35" t="e">
        <f>結果入力表!#REF!</f>
        <v>#REF!</v>
      </c>
      <c r="L167" s="35" t="e">
        <f>結果入力表!#REF!</f>
        <v>#REF!</v>
      </c>
      <c r="M167" s="34" t="e">
        <f>結果入力表!#REF!</f>
        <v>#REF!</v>
      </c>
      <c r="N167" s="35" t="e">
        <f>結果入力表!#REF!</f>
        <v>#REF!</v>
      </c>
      <c r="O167" s="35" t="e">
        <f>結果入力表!#REF!</f>
        <v>#REF!</v>
      </c>
      <c r="P167" s="35" t="e">
        <f>結果入力表!#REF!</f>
        <v>#REF!</v>
      </c>
      <c r="Q167" s="35" t="e">
        <f>結果入力表!#REF!</f>
        <v>#REF!</v>
      </c>
      <c r="R167" s="35" t="e">
        <f>結果入力表!#REF!</f>
        <v>#REF!</v>
      </c>
      <c r="S167" s="35" t="e">
        <f>結果入力表!#REF!</f>
        <v>#REF!</v>
      </c>
      <c r="T167" s="35" t="e">
        <f>結果入力表!#REF!</f>
        <v>#REF!</v>
      </c>
      <c r="U167" s="35" t="e">
        <f>結果入力表!#REF!</f>
        <v>#REF!</v>
      </c>
      <c r="V167" s="34" t="e">
        <f>結果入力表!#REF!</f>
        <v>#REF!</v>
      </c>
      <c r="W167" s="35" t="e">
        <f>結果入力表!#REF!</f>
        <v>#REF!</v>
      </c>
      <c r="X167" s="35" t="e">
        <f>結果入力表!#REF!</f>
        <v>#REF!</v>
      </c>
      <c r="Y167" s="36" t="e">
        <f>結果入力表!#REF!</f>
        <v>#REF!</v>
      </c>
      <c r="Z167" s="36" t="e">
        <f>結果入力表!#REF!</f>
        <v>#REF!</v>
      </c>
      <c r="AA167" s="34" t="e">
        <f>結果入力表!#REF!</f>
        <v>#REF!</v>
      </c>
      <c r="AB167" s="35" t="e">
        <f>結果入力表!#REF!</f>
        <v>#REF!</v>
      </c>
      <c r="AC167" s="35" t="e">
        <f>結果入力表!#REF!</f>
        <v>#REF!</v>
      </c>
      <c r="AD167" s="35" t="e">
        <f>結果入力表!#REF!</f>
        <v>#REF!</v>
      </c>
      <c r="AE167" s="35" t="e">
        <f>結果入力表!#REF!</f>
        <v>#REF!</v>
      </c>
      <c r="AF167" s="35" t="e">
        <f>結果入力表!#REF!</f>
        <v>#REF!</v>
      </c>
      <c r="AG167" s="35" t="e">
        <f>結果入力表!#REF!</f>
        <v>#REF!</v>
      </c>
      <c r="AH167" s="35" t="e">
        <f>結果入力表!#REF!</f>
        <v>#REF!</v>
      </c>
      <c r="AI167" s="35" t="e">
        <f>結果入力表!#REF!</f>
        <v>#REF!</v>
      </c>
      <c r="AJ167" s="35" t="e">
        <f>結果入力表!#REF!</f>
        <v>#REF!</v>
      </c>
      <c r="AK167" s="36" t="e">
        <f>結果入力表!#REF!</f>
        <v>#REF!</v>
      </c>
      <c r="AL167" s="34" t="e">
        <f>結果入力表!#REF!</f>
        <v>#REF!</v>
      </c>
      <c r="AM167" s="35" t="e">
        <f>結果入力表!#REF!</f>
        <v>#REF!</v>
      </c>
      <c r="AN167" s="35" t="e">
        <f>結果入力表!#REF!</f>
        <v>#REF!</v>
      </c>
      <c r="AO167" s="35" t="e">
        <f>結果入力表!#REF!</f>
        <v>#REF!</v>
      </c>
      <c r="AP167" s="35" t="e">
        <f>結果入力表!#REF!</f>
        <v>#REF!</v>
      </c>
      <c r="AQ167" s="35" t="e">
        <f>結果入力表!#REF!</f>
        <v>#REF!</v>
      </c>
      <c r="AR167" s="35" t="e">
        <f>結果入力表!#REF!</f>
        <v>#REF!</v>
      </c>
      <c r="AS167" s="37" t="e">
        <f>結果入力表!#REF!</f>
        <v>#REF!</v>
      </c>
      <c r="AT167" s="34" t="e">
        <f>結果入力表!#REF!</f>
        <v>#REF!</v>
      </c>
      <c r="AU167" s="35" t="e">
        <f>結果入力表!#REF!</f>
        <v>#REF!</v>
      </c>
      <c r="AV167" s="35" t="e">
        <f>結果入力表!#REF!</f>
        <v>#REF!</v>
      </c>
      <c r="AW167" s="35" t="e">
        <f>結果入力表!#REF!</f>
        <v>#REF!</v>
      </c>
      <c r="AX167" s="35" t="e">
        <f>結果入力表!#REF!</f>
        <v>#REF!</v>
      </c>
      <c r="AY167" s="35" t="e">
        <f>結果入力表!#REF!</f>
        <v>#REF!</v>
      </c>
      <c r="AZ167" s="35" t="e">
        <f>結果入力表!#REF!</f>
        <v>#REF!</v>
      </c>
      <c r="BA167" s="35" t="e">
        <f>結果入力表!#REF!</f>
        <v>#REF!</v>
      </c>
      <c r="BB167" s="35" t="e">
        <f>結果入力表!#REF!</f>
        <v>#REF!</v>
      </c>
      <c r="BC167" s="35" t="e">
        <f>結果入力表!#REF!</f>
        <v>#REF!</v>
      </c>
      <c r="BD167" s="35" t="e">
        <f>結果入力表!#REF!</f>
        <v>#REF!</v>
      </c>
      <c r="BE167" s="35" t="e">
        <f>結果入力表!#REF!</f>
        <v>#REF!</v>
      </c>
      <c r="BF167" s="35" t="e">
        <f>結果入力表!#REF!</f>
        <v>#REF!</v>
      </c>
      <c r="BG167" s="35" t="e">
        <f>結果入力表!#REF!</f>
        <v>#REF!</v>
      </c>
      <c r="BH167" s="35" t="e">
        <f>結果入力表!#REF!</f>
        <v>#REF!</v>
      </c>
      <c r="BI167" s="37" t="e">
        <f>結果入力表!#REF!</f>
        <v>#REF!</v>
      </c>
      <c r="BJ167" s="35" t="e">
        <f>結果入力表!#REF!</f>
        <v>#REF!</v>
      </c>
      <c r="BK167" s="40" t="e">
        <f>結果入力表!#REF!</f>
        <v>#REF!</v>
      </c>
      <c r="BL167" s="60" t="e">
        <f>結果入力表!#REF!</f>
        <v>#REF!</v>
      </c>
      <c r="BM167" s="41" t="e">
        <f>結果入力表!#REF!</f>
        <v>#REF!</v>
      </c>
      <c r="BN167" s="41" t="e">
        <f>結果入力表!#REF!</f>
        <v>#REF!</v>
      </c>
      <c r="BO167" s="41" t="e">
        <f>結果入力表!#REF!</f>
        <v>#REF!</v>
      </c>
      <c r="BP167" s="42" t="e">
        <f>結果入力表!#REF!</f>
        <v>#REF!</v>
      </c>
      <c r="BQ167" s="40"/>
      <c r="BR167" s="80"/>
      <c r="BT167" s="5" t="e">
        <f t="shared" si="5"/>
        <v>#REF!</v>
      </c>
      <c r="BU167" s="5" t="e">
        <f t="shared" si="4"/>
        <v>#REF!</v>
      </c>
      <c r="BV167" s="5" t="e">
        <f t="shared" si="4"/>
        <v>#REF!</v>
      </c>
      <c r="BW167" s="5" t="e">
        <f t="shared" si="4"/>
        <v>#REF!</v>
      </c>
    </row>
    <row r="168" spans="1:75" ht="17.350000000000001" customHeight="1">
      <c r="A168" s="109" t="e">
        <f>結果入力表!#REF!</f>
        <v>#REF!</v>
      </c>
      <c r="B168" s="33" t="e">
        <f>結果入力表!#REF!</f>
        <v>#REF!</v>
      </c>
      <c r="C168" s="59" t="e">
        <f>結果入力表!#REF!</f>
        <v>#REF!</v>
      </c>
      <c r="D168" s="58" t="e">
        <f>結果入力表!#REF!</f>
        <v>#REF!</v>
      </c>
      <c r="E168" s="35" t="e">
        <f>結果入力表!#REF!</f>
        <v>#REF!</v>
      </c>
      <c r="F168" s="35" t="e">
        <f>結果入力表!#REF!</f>
        <v>#REF!</v>
      </c>
      <c r="G168" s="35" t="e">
        <f>結果入力表!#REF!</f>
        <v>#REF!</v>
      </c>
      <c r="H168" s="35" t="e">
        <f>結果入力表!#REF!</f>
        <v>#REF!</v>
      </c>
      <c r="I168" s="35" t="e">
        <f>結果入力表!#REF!</f>
        <v>#REF!</v>
      </c>
      <c r="J168" s="35" t="e">
        <f>結果入力表!#REF!</f>
        <v>#REF!</v>
      </c>
      <c r="K168" s="35" t="e">
        <f>結果入力表!#REF!</f>
        <v>#REF!</v>
      </c>
      <c r="L168" s="35" t="e">
        <f>結果入力表!#REF!</f>
        <v>#REF!</v>
      </c>
      <c r="M168" s="34" t="e">
        <f>結果入力表!#REF!</f>
        <v>#REF!</v>
      </c>
      <c r="N168" s="35" t="e">
        <f>結果入力表!#REF!</f>
        <v>#REF!</v>
      </c>
      <c r="O168" s="35" t="e">
        <f>結果入力表!#REF!</f>
        <v>#REF!</v>
      </c>
      <c r="P168" s="35" t="e">
        <f>結果入力表!#REF!</f>
        <v>#REF!</v>
      </c>
      <c r="Q168" s="35" t="e">
        <f>結果入力表!#REF!</f>
        <v>#REF!</v>
      </c>
      <c r="R168" s="35" t="e">
        <f>結果入力表!#REF!</f>
        <v>#REF!</v>
      </c>
      <c r="S168" s="35" t="e">
        <f>結果入力表!#REF!</f>
        <v>#REF!</v>
      </c>
      <c r="T168" s="35" t="e">
        <f>結果入力表!#REF!</f>
        <v>#REF!</v>
      </c>
      <c r="U168" s="35" t="e">
        <f>結果入力表!#REF!</f>
        <v>#REF!</v>
      </c>
      <c r="V168" s="34" t="e">
        <f>結果入力表!#REF!</f>
        <v>#REF!</v>
      </c>
      <c r="W168" s="35" t="e">
        <f>結果入力表!#REF!</f>
        <v>#REF!</v>
      </c>
      <c r="X168" s="35" t="e">
        <f>結果入力表!#REF!</f>
        <v>#REF!</v>
      </c>
      <c r="Y168" s="36" t="e">
        <f>結果入力表!#REF!</f>
        <v>#REF!</v>
      </c>
      <c r="Z168" s="36" t="e">
        <f>結果入力表!#REF!</f>
        <v>#REF!</v>
      </c>
      <c r="AA168" s="34" t="e">
        <f>結果入力表!#REF!</f>
        <v>#REF!</v>
      </c>
      <c r="AB168" s="35" t="e">
        <f>結果入力表!#REF!</f>
        <v>#REF!</v>
      </c>
      <c r="AC168" s="35" t="e">
        <f>結果入力表!#REF!</f>
        <v>#REF!</v>
      </c>
      <c r="AD168" s="35" t="e">
        <f>結果入力表!#REF!</f>
        <v>#REF!</v>
      </c>
      <c r="AE168" s="35" t="e">
        <f>結果入力表!#REF!</f>
        <v>#REF!</v>
      </c>
      <c r="AF168" s="35" t="e">
        <f>結果入力表!#REF!</f>
        <v>#REF!</v>
      </c>
      <c r="AG168" s="35" t="e">
        <f>結果入力表!#REF!</f>
        <v>#REF!</v>
      </c>
      <c r="AH168" s="35" t="e">
        <f>結果入力表!#REF!</f>
        <v>#REF!</v>
      </c>
      <c r="AI168" s="35" t="e">
        <f>結果入力表!#REF!</f>
        <v>#REF!</v>
      </c>
      <c r="AJ168" s="35" t="e">
        <f>結果入力表!#REF!</f>
        <v>#REF!</v>
      </c>
      <c r="AK168" s="36" t="e">
        <f>結果入力表!#REF!</f>
        <v>#REF!</v>
      </c>
      <c r="AL168" s="34" t="e">
        <f>結果入力表!#REF!</f>
        <v>#REF!</v>
      </c>
      <c r="AM168" s="35" t="e">
        <f>結果入力表!#REF!</f>
        <v>#REF!</v>
      </c>
      <c r="AN168" s="35" t="e">
        <f>結果入力表!#REF!</f>
        <v>#REF!</v>
      </c>
      <c r="AO168" s="35" t="e">
        <f>結果入力表!#REF!</f>
        <v>#REF!</v>
      </c>
      <c r="AP168" s="35" t="e">
        <f>結果入力表!#REF!</f>
        <v>#REF!</v>
      </c>
      <c r="AQ168" s="35" t="e">
        <f>結果入力表!#REF!</f>
        <v>#REF!</v>
      </c>
      <c r="AR168" s="35" t="e">
        <f>結果入力表!#REF!</f>
        <v>#REF!</v>
      </c>
      <c r="AS168" s="37" t="e">
        <f>結果入力表!#REF!</f>
        <v>#REF!</v>
      </c>
      <c r="AT168" s="34" t="e">
        <f>結果入力表!#REF!</f>
        <v>#REF!</v>
      </c>
      <c r="AU168" s="35" t="e">
        <f>結果入力表!#REF!</f>
        <v>#REF!</v>
      </c>
      <c r="AV168" s="35" t="e">
        <f>結果入力表!#REF!</f>
        <v>#REF!</v>
      </c>
      <c r="AW168" s="35" t="e">
        <f>結果入力表!#REF!</f>
        <v>#REF!</v>
      </c>
      <c r="AX168" s="35" t="e">
        <f>結果入力表!#REF!</f>
        <v>#REF!</v>
      </c>
      <c r="AY168" s="35" t="e">
        <f>結果入力表!#REF!</f>
        <v>#REF!</v>
      </c>
      <c r="AZ168" s="35" t="e">
        <f>結果入力表!#REF!</f>
        <v>#REF!</v>
      </c>
      <c r="BA168" s="35" t="e">
        <f>結果入力表!#REF!</f>
        <v>#REF!</v>
      </c>
      <c r="BB168" s="35" t="e">
        <f>結果入力表!#REF!</f>
        <v>#REF!</v>
      </c>
      <c r="BC168" s="35" t="e">
        <f>結果入力表!#REF!</f>
        <v>#REF!</v>
      </c>
      <c r="BD168" s="35" t="e">
        <f>結果入力表!#REF!</f>
        <v>#REF!</v>
      </c>
      <c r="BE168" s="35" t="e">
        <f>結果入力表!#REF!</f>
        <v>#REF!</v>
      </c>
      <c r="BF168" s="35" t="e">
        <f>結果入力表!#REF!</f>
        <v>#REF!</v>
      </c>
      <c r="BG168" s="35" t="e">
        <f>結果入力表!#REF!</f>
        <v>#REF!</v>
      </c>
      <c r="BH168" s="35" t="e">
        <f>結果入力表!#REF!</f>
        <v>#REF!</v>
      </c>
      <c r="BI168" s="37" t="e">
        <f>結果入力表!#REF!</f>
        <v>#REF!</v>
      </c>
      <c r="BJ168" s="35" t="e">
        <f>結果入力表!#REF!</f>
        <v>#REF!</v>
      </c>
      <c r="BK168" s="40" t="e">
        <f>結果入力表!#REF!</f>
        <v>#REF!</v>
      </c>
      <c r="BL168" s="60" t="e">
        <f>結果入力表!#REF!</f>
        <v>#REF!</v>
      </c>
      <c r="BM168" s="41" t="e">
        <f>結果入力表!#REF!</f>
        <v>#REF!</v>
      </c>
      <c r="BN168" s="41" t="e">
        <f>結果入力表!#REF!</f>
        <v>#REF!</v>
      </c>
      <c r="BO168" s="41" t="e">
        <f>結果入力表!#REF!</f>
        <v>#REF!</v>
      </c>
      <c r="BP168" s="42" t="e">
        <f>結果入力表!#REF!</f>
        <v>#REF!</v>
      </c>
      <c r="BQ168" s="40"/>
      <c r="BR168" s="80"/>
      <c r="BT168" s="5" t="e">
        <f t="shared" si="5"/>
        <v>#REF!</v>
      </c>
      <c r="BU168" s="5" t="e">
        <f t="shared" si="4"/>
        <v>#REF!</v>
      </c>
      <c r="BV168" s="5" t="e">
        <f t="shared" si="4"/>
        <v>#REF!</v>
      </c>
      <c r="BW168" s="5" t="e">
        <f t="shared" si="4"/>
        <v>#REF!</v>
      </c>
    </row>
    <row r="169" spans="1:75" ht="17.350000000000001" customHeight="1">
      <c r="A169" s="109" t="e">
        <f>結果入力表!#REF!</f>
        <v>#REF!</v>
      </c>
      <c r="B169" s="33" t="e">
        <f>結果入力表!#REF!</f>
        <v>#REF!</v>
      </c>
      <c r="C169" s="59" t="e">
        <f>結果入力表!#REF!</f>
        <v>#REF!</v>
      </c>
      <c r="D169" s="58" t="e">
        <f>結果入力表!#REF!</f>
        <v>#REF!</v>
      </c>
      <c r="E169" s="35" t="e">
        <f>結果入力表!#REF!</f>
        <v>#REF!</v>
      </c>
      <c r="F169" s="35" t="e">
        <f>結果入力表!#REF!</f>
        <v>#REF!</v>
      </c>
      <c r="G169" s="35" t="e">
        <f>結果入力表!#REF!</f>
        <v>#REF!</v>
      </c>
      <c r="H169" s="35" t="e">
        <f>結果入力表!#REF!</f>
        <v>#REF!</v>
      </c>
      <c r="I169" s="35" t="e">
        <f>結果入力表!#REF!</f>
        <v>#REF!</v>
      </c>
      <c r="J169" s="35" t="e">
        <f>結果入力表!#REF!</f>
        <v>#REF!</v>
      </c>
      <c r="K169" s="35" t="e">
        <f>結果入力表!#REF!</f>
        <v>#REF!</v>
      </c>
      <c r="L169" s="35" t="e">
        <f>結果入力表!#REF!</f>
        <v>#REF!</v>
      </c>
      <c r="M169" s="34" t="e">
        <f>結果入力表!#REF!</f>
        <v>#REF!</v>
      </c>
      <c r="N169" s="35" t="e">
        <f>結果入力表!#REF!</f>
        <v>#REF!</v>
      </c>
      <c r="O169" s="35" t="e">
        <f>結果入力表!#REF!</f>
        <v>#REF!</v>
      </c>
      <c r="P169" s="35" t="e">
        <f>結果入力表!#REF!</f>
        <v>#REF!</v>
      </c>
      <c r="Q169" s="35" t="e">
        <f>結果入力表!#REF!</f>
        <v>#REF!</v>
      </c>
      <c r="R169" s="35" t="e">
        <f>結果入力表!#REF!</f>
        <v>#REF!</v>
      </c>
      <c r="S169" s="35" t="e">
        <f>結果入力表!#REF!</f>
        <v>#REF!</v>
      </c>
      <c r="T169" s="35" t="e">
        <f>結果入力表!#REF!</f>
        <v>#REF!</v>
      </c>
      <c r="U169" s="35" t="e">
        <f>結果入力表!#REF!</f>
        <v>#REF!</v>
      </c>
      <c r="V169" s="34" t="e">
        <f>結果入力表!#REF!</f>
        <v>#REF!</v>
      </c>
      <c r="W169" s="35" t="e">
        <f>結果入力表!#REF!</f>
        <v>#REF!</v>
      </c>
      <c r="X169" s="35" t="e">
        <f>結果入力表!#REF!</f>
        <v>#REF!</v>
      </c>
      <c r="Y169" s="36" t="e">
        <f>結果入力表!#REF!</f>
        <v>#REF!</v>
      </c>
      <c r="Z169" s="36" t="e">
        <f>結果入力表!#REF!</f>
        <v>#REF!</v>
      </c>
      <c r="AA169" s="34" t="e">
        <f>結果入力表!#REF!</f>
        <v>#REF!</v>
      </c>
      <c r="AB169" s="35" t="e">
        <f>結果入力表!#REF!</f>
        <v>#REF!</v>
      </c>
      <c r="AC169" s="35" t="e">
        <f>結果入力表!#REF!</f>
        <v>#REF!</v>
      </c>
      <c r="AD169" s="35" t="e">
        <f>結果入力表!#REF!</f>
        <v>#REF!</v>
      </c>
      <c r="AE169" s="35" t="e">
        <f>結果入力表!#REF!</f>
        <v>#REF!</v>
      </c>
      <c r="AF169" s="35" t="e">
        <f>結果入力表!#REF!</f>
        <v>#REF!</v>
      </c>
      <c r="AG169" s="35" t="e">
        <f>結果入力表!#REF!</f>
        <v>#REF!</v>
      </c>
      <c r="AH169" s="35" t="e">
        <f>結果入力表!#REF!</f>
        <v>#REF!</v>
      </c>
      <c r="AI169" s="35" t="e">
        <f>結果入力表!#REF!</f>
        <v>#REF!</v>
      </c>
      <c r="AJ169" s="35" t="e">
        <f>結果入力表!#REF!</f>
        <v>#REF!</v>
      </c>
      <c r="AK169" s="36" t="e">
        <f>結果入力表!#REF!</f>
        <v>#REF!</v>
      </c>
      <c r="AL169" s="34" t="e">
        <f>結果入力表!#REF!</f>
        <v>#REF!</v>
      </c>
      <c r="AM169" s="35" t="e">
        <f>結果入力表!#REF!</f>
        <v>#REF!</v>
      </c>
      <c r="AN169" s="35" t="e">
        <f>結果入力表!#REF!</f>
        <v>#REF!</v>
      </c>
      <c r="AO169" s="35" t="e">
        <f>結果入力表!#REF!</f>
        <v>#REF!</v>
      </c>
      <c r="AP169" s="35" t="e">
        <f>結果入力表!#REF!</f>
        <v>#REF!</v>
      </c>
      <c r="AQ169" s="35" t="e">
        <f>結果入力表!#REF!</f>
        <v>#REF!</v>
      </c>
      <c r="AR169" s="35" t="e">
        <f>結果入力表!#REF!</f>
        <v>#REF!</v>
      </c>
      <c r="AS169" s="37" t="e">
        <f>結果入力表!#REF!</f>
        <v>#REF!</v>
      </c>
      <c r="AT169" s="34" t="e">
        <f>結果入力表!#REF!</f>
        <v>#REF!</v>
      </c>
      <c r="AU169" s="35" t="e">
        <f>結果入力表!#REF!</f>
        <v>#REF!</v>
      </c>
      <c r="AV169" s="35" t="e">
        <f>結果入力表!#REF!</f>
        <v>#REF!</v>
      </c>
      <c r="AW169" s="35" t="e">
        <f>結果入力表!#REF!</f>
        <v>#REF!</v>
      </c>
      <c r="AX169" s="35" t="e">
        <f>結果入力表!#REF!</f>
        <v>#REF!</v>
      </c>
      <c r="AY169" s="35" t="e">
        <f>結果入力表!#REF!</f>
        <v>#REF!</v>
      </c>
      <c r="AZ169" s="35" t="e">
        <f>結果入力表!#REF!</f>
        <v>#REF!</v>
      </c>
      <c r="BA169" s="35" t="e">
        <f>結果入力表!#REF!</f>
        <v>#REF!</v>
      </c>
      <c r="BB169" s="35" t="e">
        <f>結果入力表!#REF!</f>
        <v>#REF!</v>
      </c>
      <c r="BC169" s="35" t="e">
        <f>結果入力表!#REF!</f>
        <v>#REF!</v>
      </c>
      <c r="BD169" s="35" t="e">
        <f>結果入力表!#REF!</f>
        <v>#REF!</v>
      </c>
      <c r="BE169" s="35" t="e">
        <f>結果入力表!#REF!</f>
        <v>#REF!</v>
      </c>
      <c r="BF169" s="35" t="e">
        <f>結果入力表!#REF!</f>
        <v>#REF!</v>
      </c>
      <c r="BG169" s="35" t="e">
        <f>結果入力表!#REF!</f>
        <v>#REF!</v>
      </c>
      <c r="BH169" s="35" t="e">
        <f>結果入力表!#REF!</f>
        <v>#REF!</v>
      </c>
      <c r="BI169" s="37" t="e">
        <f>結果入力表!#REF!</f>
        <v>#REF!</v>
      </c>
      <c r="BJ169" s="35" t="e">
        <f>結果入力表!#REF!</f>
        <v>#REF!</v>
      </c>
      <c r="BK169" s="40" t="e">
        <f>結果入力表!#REF!</f>
        <v>#REF!</v>
      </c>
      <c r="BL169" s="60" t="e">
        <f>結果入力表!#REF!</f>
        <v>#REF!</v>
      </c>
      <c r="BM169" s="41" t="e">
        <f>結果入力表!#REF!</f>
        <v>#REF!</v>
      </c>
      <c r="BN169" s="41" t="e">
        <f>結果入力表!#REF!</f>
        <v>#REF!</v>
      </c>
      <c r="BO169" s="41" t="e">
        <f>結果入力表!#REF!</f>
        <v>#REF!</v>
      </c>
      <c r="BP169" s="42" t="e">
        <f>結果入力表!#REF!</f>
        <v>#REF!</v>
      </c>
      <c r="BQ169" s="40"/>
      <c r="BR169" s="80"/>
      <c r="BT169" s="5" t="e">
        <f t="shared" si="5"/>
        <v>#REF!</v>
      </c>
      <c r="BU169" s="5" t="e">
        <f t="shared" si="4"/>
        <v>#REF!</v>
      </c>
      <c r="BV169" s="5" t="e">
        <f t="shared" si="4"/>
        <v>#REF!</v>
      </c>
      <c r="BW169" s="5" t="e">
        <f t="shared" si="4"/>
        <v>#REF!</v>
      </c>
    </row>
    <row r="170" spans="1:75" ht="17.350000000000001" customHeight="1">
      <c r="A170" s="109" t="e">
        <f>結果入力表!#REF!</f>
        <v>#REF!</v>
      </c>
      <c r="B170" s="33" t="e">
        <f>結果入力表!#REF!</f>
        <v>#REF!</v>
      </c>
      <c r="C170" s="59" t="e">
        <f>結果入力表!#REF!</f>
        <v>#REF!</v>
      </c>
      <c r="D170" s="58" t="e">
        <f>結果入力表!#REF!</f>
        <v>#REF!</v>
      </c>
      <c r="E170" s="35" t="e">
        <f>結果入力表!#REF!</f>
        <v>#REF!</v>
      </c>
      <c r="F170" s="35" t="e">
        <f>結果入力表!#REF!</f>
        <v>#REF!</v>
      </c>
      <c r="G170" s="35" t="e">
        <f>結果入力表!#REF!</f>
        <v>#REF!</v>
      </c>
      <c r="H170" s="35" t="e">
        <f>結果入力表!#REF!</f>
        <v>#REF!</v>
      </c>
      <c r="I170" s="35" t="e">
        <f>結果入力表!#REF!</f>
        <v>#REF!</v>
      </c>
      <c r="J170" s="35" t="e">
        <f>結果入力表!#REF!</f>
        <v>#REF!</v>
      </c>
      <c r="K170" s="35" t="e">
        <f>結果入力表!#REF!</f>
        <v>#REF!</v>
      </c>
      <c r="L170" s="35" t="e">
        <f>結果入力表!#REF!</f>
        <v>#REF!</v>
      </c>
      <c r="M170" s="34" t="e">
        <f>結果入力表!#REF!</f>
        <v>#REF!</v>
      </c>
      <c r="N170" s="35" t="e">
        <f>結果入力表!#REF!</f>
        <v>#REF!</v>
      </c>
      <c r="O170" s="35" t="e">
        <f>結果入力表!#REF!</f>
        <v>#REF!</v>
      </c>
      <c r="P170" s="35" t="e">
        <f>結果入力表!#REF!</f>
        <v>#REF!</v>
      </c>
      <c r="Q170" s="35" t="e">
        <f>結果入力表!#REF!</f>
        <v>#REF!</v>
      </c>
      <c r="R170" s="35" t="e">
        <f>結果入力表!#REF!</f>
        <v>#REF!</v>
      </c>
      <c r="S170" s="35" t="e">
        <f>結果入力表!#REF!</f>
        <v>#REF!</v>
      </c>
      <c r="T170" s="35" t="e">
        <f>結果入力表!#REF!</f>
        <v>#REF!</v>
      </c>
      <c r="U170" s="35" t="e">
        <f>結果入力表!#REF!</f>
        <v>#REF!</v>
      </c>
      <c r="V170" s="34" t="e">
        <f>結果入力表!#REF!</f>
        <v>#REF!</v>
      </c>
      <c r="W170" s="35" t="e">
        <f>結果入力表!#REF!</f>
        <v>#REF!</v>
      </c>
      <c r="X170" s="35" t="e">
        <f>結果入力表!#REF!</f>
        <v>#REF!</v>
      </c>
      <c r="Y170" s="36" t="e">
        <f>結果入力表!#REF!</f>
        <v>#REF!</v>
      </c>
      <c r="Z170" s="36" t="e">
        <f>結果入力表!#REF!</f>
        <v>#REF!</v>
      </c>
      <c r="AA170" s="34" t="e">
        <f>結果入力表!#REF!</f>
        <v>#REF!</v>
      </c>
      <c r="AB170" s="35" t="e">
        <f>結果入力表!#REF!</f>
        <v>#REF!</v>
      </c>
      <c r="AC170" s="35" t="e">
        <f>結果入力表!#REF!</f>
        <v>#REF!</v>
      </c>
      <c r="AD170" s="35" t="e">
        <f>結果入力表!#REF!</f>
        <v>#REF!</v>
      </c>
      <c r="AE170" s="35" t="e">
        <f>結果入力表!#REF!</f>
        <v>#REF!</v>
      </c>
      <c r="AF170" s="35" t="e">
        <f>結果入力表!#REF!</f>
        <v>#REF!</v>
      </c>
      <c r="AG170" s="35" t="e">
        <f>結果入力表!#REF!</f>
        <v>#REF!</v>
      </c>
      <c r="AH170" s="35" t="e">
        <f>結果入力表!#REF!</f>
        <v>#REF!</v>
      </c>
      <c r="AI170" s="35" t="e">
        <f>結果入力表!#REF!</f>
        <v>#REF!</v>
      </c>
      <c r="AJ170" s="35" t="e">
        <f>結果入力表!#REF!</f>
        <v>#REF!</v>
      </c>
      <c r="AK170" s="36" t="e">
        <f>結果入力表!#REF!</f>
        <v>#REF!</v>
      </c>
      <c r="AL170" s="34" t="e">
        <f>結果入力表!#REF!</f>
        <v>#REF!</v>
      </c>
      <c r="AM170" s="35" t="e">
        <f>結果入力表!#REF!</f>
        <v>#REF!</v>
      </c>
      <c r="AN170" s="35" t="e">
        <f>結果入力表!#REF!</f>
        <v>#REF!</v>
      </c>
      <c r="AO170" s="35" t="e">
        <f>結果入力表!#REF!</f>
        <v>#REF!</v>
      </c>
      <c r="AP170" s="35" t="e">
        <f>結果入力表!#REF!</f>
        <v>#REF!</v>
      </c>
      <c r="AQ170" s="35" t="e">
        <f>結果入力表!#REF!</f>
        <v>#REF!</v>
      </c>
      <c r="AR170" s="35" t="e">
        <f>結果入力表!#REF!</f>
        <v>#REF!</v>
      </c>
      <c r="AS170" s="37" t="e">
        <f>結果入力表!#REF!</f>
        <v>#REF!</v>
      </c>
      <c r="AT170" s="34" t="e">
        <f>結果入力表!#REF!</f>
        <v>#REF!</v>
      </c>
      <c r="AU170" s="35" t="e">
        <f>結果入力表!#REF!</f>
        <v>#REF!</v>
      </c>
      <c r="AV170" s="35" t="e">
        <f>結果入力表!#REF!</f>
        <v>#REF!</v>
      </c>
      <c r="AW170" s="35" t="e">
        <f>結果入力表!#REF!</f>
        <v>#REF!</v>
      </c>
      <c r="AX170" s="35" t="e">
        <f>結果入力表!#REF!</f>
        <v>#REF!</v>
      </c>
      <c r="AY170" s="35" t="e">
        <f>結果入力表!#REF!</f>
        <v>#REF!</v>
      </c>
      <c r="AZ170" s="35" t="e">
        <f>結果入力表!#REF!</f>
        <v>#REF!</v>
      </c>
      <c r="BA170" s="35" t="e">
        <f>結果入力表!#REF!</f>
        <v>#REF!</v>
      </c>
      <c r="BB170" s="35" t="e">
        <f>結果入力表!#REF!</f>
        <v>#REF!</v>
      </c>
      <c r="BC170" s="35" t="e">
        <f>結果入力表!#REF!</f>
        <v>#REF!</v>
      </c>
      <c r="BD170" s="35" t="e">
        <f>結果入力表!#REF!</f>
        <v>#REF!</v>
      </c>
      <c r="BE170" s="35" t="e">
        <f>結果入力表!#REF!</f>
        <v>#REF!</v>
      </c>
      <c r="BF170" s="35" t="e">
        <f>結果入力表!#REF!</f>
        <v>#REF!</v>
      </c>
      <c r="BG170" s="35" t="e">
        <f>結果入力表!#REF!</f>
        <v>#REF!</v>
      </c>
      <c r="BH170" s="35" t="e">
        <f>結果入力表!#REF!</f>
        <v>#REF!</v>
      </c>
      <c r="BI170" s="37" t="e">
        <f>結果入力表!#REF!</f>
        <v>#REF!</v>
      </c>
      <c r="BJ170" s="35" t="e">
        <f>結果入力表!#REF!</f>
        <v>#REF!</v>
      </c>
      <c r="BK170" s="40" t="e">
        <f>結果入力表!#REF!</f>
        <v>#REF!</v>
      </c>
      <c r="BL170" s="60" t="e">
        <f>結果入力表!#REF!</f>
        <v>#REF!</v>
      </c>
      <c r="BM170" s="41" t="e">
        <f>結果入力表!#REF!</f>
        <v>#REF!</v>
      </c>
      <c r="BN170" s="41" t="e">
        <f>結果入力表!#REF!</f>
        <v>#REF!</v>
      </c>
      <c r="BO170" s="41" t="e">
        <f>結果入力表!#REF!</f>
        <v>#REF!</v>
      </c>
      <c r="BP170" s="42" t="e">
        <f>結果入力表!#REF!</f>
        <v>#REF!</v>
      </c>
      <c r="BQ170" s="40"/>
      <c r="BR170" s="80"/>
      <c r="BT170" s="5" t="e">
        <f t="shared" si="5"/>
        <v>#REF!</v>
      </c>
      <c r="BU170" s="5" t="e">
        <f t="shared" si="4"/>
        <v>#REF!</v>
      </c>
      <c r="BV170" s="5" t="e">
        <f t="shared" si="4"/>
        <v>#REF!</v>
      </c>
      <c r="BW170" s="5" t="e">
        <f t="shared" si="4"/>
        <v>#REF!</v>
      </c>
    </row>
    <row r="171" spans="1:75" ht="17.350000000000001" customHeight="1">
      <c r="A171" s="109" t="e">
        <f>結果入力表!#REF!</f>
        <v>#REF!</v>
      </c>
      <c r="B171" s="33" t="e">
        <f>結果入力表!#REF!</f>
        <v>#REF!</v>
      </c>
      <c r="C171" s="59" t="e">
        <f>結果入力表!#REF!</f>
        <v>#REF!</v>
      </c>
      <c r="D171" s="58" t="e">
        <f>結果入力表!#REF!</f>
        <v>#REF!</v>
      </c>
      <c r="E171" s="35" t="e">
        <f>結果入力表!#REF!</f>
        <v>#REF!</v>
      </c>
      <c r="F171" s="35" t="e">
        <f>結果入力表!#REF!</f>
        <v>#REF!</v>
      </c>
      <c r="G171" s="35" t="e">
        <f>結果入力表!#REF!</f>
        <v>#REF!</v>
      </c>
      <c r="H171" s="35" t="e">
        <f>結果入力表!#REF!</f>
        <v>#REF!</v>
      </c>
      <c r="I171" s="35" t="e">
        <f>結果入力表!#REF!</f>
        <v>#REF!</v>
      </c>
      <c r="J171" s="35" t="e">
        <f>結果入力表!#REF!</f>
        <v>#REF!</v>
      </c>
      <c r="K171" s="35" t="e">
        <f>結果入力表!#REF!</f>
        <v>#REF!</v>
      </c>
      <c r="L171" s="35" t="e">
        <f>結果入力表!#REF!</f>
        <v>#REF!</v>
      </c>
      <c r="M171" s="34" t="e">
        <f>結果入力表!#REF!</f>
        <v>#REF!</v>
      </c>
      <c r="N171" s="35" t="e">
        <f>結果入力表!#REF!</f>
        <v>#REF!</v>
      </c>
      <c r="O171" s="35" t="e">
        <f>結果入力表!#REF!</f>
        <v>#REF!</v>
      </c>
      <c r="P171" s="35" t="e">
        <f>結果入力表!#REF!</f>
        <v>#REF!</v>
      </c>
      <c r="Q171" s="35" t="e">
        <f>結果入力表!#REF!</f>
        <v>#REF!</v>
      </c>
      <c r="R171" s="35" t="e">
        <f>結果入力表!#REF!</f>
        <v>#REF!</v>
      </c>
      <c r="S171" s="35" t="e">
        <f>結果入力表!#REF!</f>
        <v>#REF!</v>
      </c>
      <c r="T171" s="35" t="e">
        <f>結果入力表!#REF!</f>
        <v>#REF!</v>
      </c>
      <c r="U171" s="35" t="e">
        <f>結果入力表!#REF!</f>
        <v>#REF!</v>
      </c>
      <c r="V171" s="34" t="e">
        <f>結果入力表!#REF!</f>
        <v>#REF!</v>
      </c>
      <c r="W171" s="35" t="e">
        <f>結果入力表!#REF!</f>
        <v>#REF!</v>
      </c>
      <c r="X171" s="35" t="e">
        <f>結果入力表!#REF!</f>
        <v>#REF!</v>
      </c>
      <c r="Y171" s="36" t="e">
        <f>結果入力表!#REF!</f>
        <v>#REF!</v>
      </c>
      <c r="Z171" s="36" t="e">
        <f>結果入力表!#REF!</f>
        <v>#REF!</v>
      </c>
      <c r="AA171" s="34" t="e">
        <f>結果入力表!#REF!</f>
        <v>#REF!</v>
      </c>
      <c r="AB171" s="35" t="e">
        <f>結果入力表!#REF!</f>
        <v>#REF!</v>
      </c>
      <c r="AC171" s="35" t="e">
        <f>結果入力表!#REF!</f>
        <v>#REF!</v>
      </c>
      <c r="AD171" s="35" t="e">
        <f>結果入力表!#REF!</f>
        <v>#REF!</v>
      </c>
      <c r="AE171" s="35" t="e">
        <f>結果入力表!#REF!</f>
        <v>#REF!</v>
      </c>
      <c r="AF171" s="35" t="e">
        <f>結果入力表!#REF!</f>
        <v>#REF!</v>
      </c>
      <c r="AG171" s="35" t="e">
        <f>結果入力表!#REF!</f>
        <v>#REF!</v>
      </c>
      <c r="AH171" s="35" t="e">
        <f>結果入力表!#REF!</f>
        <v>#REF!</v>
      </c>
      <c r="AI171" s="35" t="e">
        <f>結果入力表!#REF!</f>
        <v>#REF!</v>
      </c>
      <c r="AJ171" s="35" t="e">
        <f>結果入力表!#REF!</f>
        <v>#REF!</v>
      </c>
      <c r="AK171" s="36" t="e">
        <f>結果入力表!#REF!</f>
        <v>#REF!</v>
      </c>
      <c r="AL171" s="34" t="e">
        <f>結果入力表!#REF!</f>
        <v>#REF!</v>
      </c>
      <c r="AM171" s="35" t="e">
        <f>結果入力表!#REF!</f>
        <v>#REF!</v>
      </c>
      <c r="AN171" s="35" t="e">
        <f>結果入力表!#REF!</f>
        <v>#REF!</v>
      </c>
      <c r="AO171" s="35" t="e">
        <f>結果入力表!#REF!</f>
        <v>#REF!</v>
      </c>
      <c r="AP171" s="35" t="e">
        <f>結果入力表!#REF!</f>
        <v>#REF!</v>
      </c>
      <c r="AQ171" s="35" t="e">
        <f>結果入力表!#REF!</f>
        <v>#REF!</v>
      </c>
      <c r="AR171" s="35" t="e">
        <f>結果入力表!#REF!</f>
        <v>#REF!</v>
      </c>
      <c r="AS171" s="37" t="e">
        <f>結果入力表!#REF!</f>
        <v>#REF!</v>
      </c>
      <c r="AT171" s="34" t="e">
        <f>結果入力表!#REF!</f>
        <v>#REF!</v>
      </c>
      <c r="AU171" s="35" t="e">
        <f>結果入力表!#REF!</f>
        <v>#REF!</v>
      </c>
      <c r="AV171" s="35" t="e">
        <f>結果入力表!#REF!</f>
        <v>#REF!</v>
      </c>
      <c r="AW171" s="35" t="e">
        <f>結果入力表!#REF!</f>
        <v>#REF!</v>
      </c>
      <c r="AX171" s="35" t="e">
        <f>結果入力表!#REF!</f>
        <v>#REF!</v>
      </c>
      <c r="AY171" s="35" t="e">
        <f>結果入力表!#REF!</f>
        <v>#REF!</v>
      </c>
      <c r="AZ171" s="35" t="e">
        <f>結果入力表!#REF!</f>
        <v>#REF!</v>
      </c>
      <c r="BA171" s="35" t="e">
        <f>結果入力表!#REF!</f>
        <v>#REF!</v>
      </c>
      <c r="BB171" s="35" t="e">
        <f>結果入力表!#REF!</f>
        <v>#REF!</v>
      </c>
      <c r="BC171" s="35" t="e">
        <f>結果入力表!#REF!</f>
        <v>#REF!</v>
      </c>
      <c r="BD171" s="35" t="e">
        <f>結果入力表!#REF!</f>
        <v>#REF!</v>
      </c>
      <c r="BE171" s="35" t="e">
        <f>結果入力表!#REF!</f>
        <v>#REF!</v>
      </c>
      <c r="BF171" s="35" t="e">
        <f>結果入力表!#REF!</f>
        <v>#REF!</v>
      </c>
      <c r="BG171" s="35" t="e">
        <f>結果入力表!#REF!</f>
        <v>#REF!</v>
      </c>
      <c r="BH171" s="35" t="e">
        <f>結果入力表!#REF!</f>
        <v>#REF!</v>
      </c>
      <c r="BI171" s="37" t="e">
        <f>結果入力表!#REF!</f>
        <v>#REF!</v>
      </c>
      <c r="BJ171" s="35" t="e">
        <f>結果入力表!#REF!</f>
        <v>#REF!</v>
      </c>
      <c r="BK171" s="40" t="e">
        <f>結果入力表!#REF!</f>
        <v>#REF!</v>
      </c>
      <c r="BL171" s="60" t="e">
        <f>結果入力表!#REF!</f>
        <v>#REF!</v>
      </c>
      <c r="BM171" s="41" t="e">
        <f>結果入力表!#REF!</f>
        <v>#REF!</v>
      </c>
      <c r="BN171" s="41" t="e">
        <f>結果入力表!#REF!</f>
        <v>#REF!</v>
      </c>
      <c r="BO171" s="41" t="e">
        <f>結果入力表!#REF!</f>
        <v>#REF!</v>
      </c>
      <c r="BP171" s="42" t="e">
        <f>結果入力表!#REF!</f>
        <v>#REF!</v>
      </c>
      <c r="BQ171" s="40"/>
      <c r="BR171" s="80"/>
      <c r="BT171" s="5" t="e">
        <f t="shared" si="5"/>
        <v>#REF!</v>
      </c>
      <c r="BU171" s="5" t="e">
        <f t="shared" si="4"/>
        <v>#REF!</v>
      </c>
      <c r="BV171" s="5" t="e">
        <f t="shared" si="4"/>
        <v>#REF!</v>
      </c>
      <c r="BW171" s="5" t="e">
        <f t="shared" si="4"/>
        <v>#REF!</v>
      </c>
    </row>
    <row r="172" spans="1:75" ht="17.350000000000001" customHeight="1">
      <c r="A172" s="109" t="e">
        <f>結果入力表!#REF!</f>
        <v>#REF!</v>
      </c>
      <c r="B172" s="33" t="e">
        <f>結果入力表!#REF!</f>
        <v>#REF!</v>
      </c>
      <c r="C172" s="59" t="e">
        <f>結果入力表!#REF!</f>
        <v>#REF!</v>
      </c>
      <c r="D172" s="58" t="e">
        <f>結果入力表!#REF!</f>
        <v>#REF!</v>
      </c>
      <c r="E172" s="35" t="e">
        <f>結果入力表!#REF!</f>
        <v>#REF!</v>
      </c>
      <c r="F172" s="35" t="e">
        <f>結果入力表!#REF!</f>
        <v>#REF!</v>
      </c>
      <c r="G172" s="35" t="e">
        <f>結果入力表!#REF!</f>
        <v>#REF!</v>
      </c>
      <c r="H172" s="35" t="e">
        <f>結果入力表!#REF!</f>
        <v>#REF!</v>
      </c>
      <c r="I172" s="35" t="e">
        <f>結果入力表!#REF!</f>
        <v>#REF!</v>
      </c>
      <c r="J172" s="35" t="e">
        <f>結果入力表!#REF!</f>
        <v>#REF!</v>
      </c>
      <c r="K172" s="35" t="e">
        <f>結果入力表!#REF!</f>
        <v>#REF!</v>
      </c>
      <c r="L172" s="35" t="e">
        <f>結果入力表!#REF!</f>
        <v>#REF!</v>
      </c>
      <c r="M172" s="34" t="e">
        <f>結果入力表!#REF!</f>
        <v>#REF!</v>
      </c>
      <c r="N172" s="35" t="e">
        <f>結果入力表!#REF!</f>
        <v>#REF!</v>
      </c>
      <c r="O172" s="35" t="e">
        <f>結果入力表!#REF!</f>
        <v>#REF!</v>
      </c>
      <c r="P172" s="35" t="e">
        <f>結果入力表!#REF!</f>
        <v>#REF!</v>
      </c>
      <c r="Q172" s="35" t="e">
        <f>結果入力表!#REF!</f>
        <v>#REF!</v>
      </c>
      <c r="R172" s="35" t="e">
        <f>結果入力表!#REF!</f>
        <v>#REF!</v>
      </c>
      <c r="S172" s="35" t="e">
        <f>結果入力表!#REF!</f>
        <v>#REF!</v>
      </c>
      <c r="T172" s="35" t="e">
        <f>結果入力表!#REF!</f>
        <v>#REF!</v>
      </c>
      <c r="U172" s="35" t="e">
        <f>結果入力表!#REF!</f>
        <v>#REF!</v>
      </c>
      <c r="V172" s="34" t="e">
        <f>結果入力表!#REF!</f>
        <v>#REF!</v>
      </c>
      <c r="W172" s="35" t="e">
        <f>結果入力表!#REF!</f>
        <v>#REF!</v>
      </c>
      <c r="X172" s="35" t="e">
        <f>結果入力表!#REF!</f>
        <v>#REF!</v>
      </c>
      <c r="Y172" s="36" t="e">
        <f>結果入力表!#REF!</f>
        <v>#REF!</v>
      </c>
      <c r="Z172" s="36" t="e">
        <f>結果入力表!#REF!</f>
        <v>#REF!</v>
      </c>
      <c r="AA172" s="34" t="e">
        <f>結果入力表!#REF!</f>
        <v>#REF!</v>
      </c>
      <c r="AB172" s="35" t="e">
        <f>結果入力表!#REF!</f>
        <v>#REF!</v>
      </c>
      <c r="AC172" s="35" t="e">
        <f>結果入力表!#REF!</f>
        <v>#REF!</v>
      </c>
      <c r="AD172" s="35" t="e">
        <f>結果入力表!#REF!</f>
        <v>#REF!</v>
      </c>
      <c r="AE172" s="35" t="e">
        <f>結果入力表!#REF!</f>
        <v>#REF!</v>
      </c>
      <c r="AF172" s="35" t="e">
        <f>結果入力表!#REF!</f>
        <v>#REF!</v>
      </c>
      <c r="AG172" s="35" t="e">
        <f>結果入力表!#REF!</f>
        <v>#REF!</v>
      </c>
      <c r="AH172" s="35" t="e">
        <f>結果入力表!#REF!</f>
        <v>#REF!</v>
      </c>
      <c r="AI172" s="35" t="e">
        <f>結果入力表!#REF!</f>
        <v>#REF!</v>
      </c>
      <c r="AJ172" s="35" t="e">
        <f>結果入力表!#REF!</f>
        <v>#REF!</v>
      </c>
      <c r="AK172" s="36" t="e">
        <f>結果入力表!#REF!</f>
        <v>#REF!</v>
      </c>
      <c r="AL172" s="34" t="e">
        <f>結果入力表!#REF!</f>
        <v>#REF!</v>
      </c>
      <c r="AM172" s="35" t="e">
        <f>結果入力表!#REF!</f>
        <v>#REF!</v>
      </c>
      <c r="AN172" s="35" t="e">
        <f>結果入力表!#REF!</f>
        <v>#REF!</v>
      </c>
      <c r="AO172" s="35" t="e">
        <f>結果入力表!#REF!</f>
        <v>#REF!</v>
      </c>
      <c r="AP172" s="35" t="e">
        <f>結果入力表!#REF!</f>
        <v>#REF!</v>
      </c>
      <c r="AQ172" s="35" t="e">
        <f>結果入力表!#REF!</f>
        <v>#REF!</v>
      </c>
      <c r="AR172" s="35" t="e">
        <f>結果入力表!#REF!</f>
        <v>#REF!</v>
      </c>
      <c r="AS172" s="37" t="e">
        <f>結果入力表!#REF!</f>
        <v>#REF!</v>
      </c>
      <c r="AT172" s="34" t="e">
        <f>結果入力表!#REF!</f>
        <v>#REF!</v>
      </c>
      <c r="AU172" s="35" t="e">
        <f>結果入力表!#REF!</f>
        <v>#REF!</v>
      </c>
      <c r="AV172" s="35" t="e">
        <f>結果入力表!#REF!</f>
        <v>#REF!</v>
      </c>
      <c r="AW172" s="35" t="e">
        <f>結果入力表!#REF!</f>
        <v>#REF!</v>
      </c>
      <c r="AX172" s="35" t="e">
        <f>結果入力表!#REF!</f>
        <v>#REF!</v>
      </c>
      <c r="AY172" s="35" t="e">
        <f>結果入力表!#REF!</f>
        <v>#REF!</v>
      </c>
      <c r="AZ172" s="35" t="e">
        <f>結果入力表!#REF!</f>
        <v>#REF!</v>
      </c>
      <c r="BA172" s="35" t="e">
        <f>結果入力表!#REF!</f>
        <v>#REF!</v>
      </c>
      <c r="BB172" s="35" t="e">
        <f>結果入力表!#REF!</f>
        <v>#REF!</v>
      </c>
      <c r="BC172" s="35" t="e">
        <f>結果入力表!#REF!</f>
        <v>#REF!</v>
      </c>
      <c r="BD172" s="35" t="e">
        <f>結果入力表!#REF!</f>
        <v>#REF!</v>
      </c>
      <c r="BE172" s="35" t="e">
        <f>結果入力表!#REF!</f>
        <v>#REF!</v>
      </c>
      <c r="BF172" s="35" t="e">
        <f>結果入力表!#REF!</f>
        <v>#REF!</v>
      </c>
      <c r="BG172" s="35" t="e">
        <f>結果入力表!#REF!</f>
        <v>#REF!</v>
      </c>
      <c r="BH172" s="35" t="e">
        <f>結果入力表!#REF!</f>
        <v>#REF!</v>
      </c>
      <c r="BI172" s="37" t="e">
        <f>結果入力表!#REF!</f>
        <v>#REF!</v>
      </c>
      <c r="BJ172" s="35" t="e">
        <f>結果入力表!#REF!</f>
        <v>#REF!</v>
      </c>
      <c r="BK172" s="40" t="e">
        <f>結果入力表!#REF!</f>
        <v>#REF!</v>
      </c>
      <c r="BL172" s="60" t="e">
        <f>結果入力表!#REF!</f>
        <v>#REF!</v>
      </c>
      <c r="BM172" s="41" t="e">
        <f>結果入力表!#REF!</f>
        <v>#REF!</v>
      </c>
      <c r="BN172" s="41" t="e">
        <f>結果入力表!#REF!</f>
        <v>#REF!</v>
      </c>
      <c r="BO172" s="41" t="e">
        <f>結果入力表!#REF!</f>
        <v>#REF!</v>
      </c>
      <c r="BP172" s="42" t="e">
        <f>結果入力表!#REF!</f>
        <v>#REF!</v>
      </c>
      <c r="BQ172" s="40"/>
      <c r="BR172" s="80"/>
      <c r="BT172" s="5" t="e">
        <f t="shared" si="5"/>
        <v>#REF!</v>
      </c>
      <c r="BU172" s="5" t="e">
        <f t="shared" si="4"/>
        <v>#REF!</v>
      </c>
      <c r="BV172" s="5" t="e">
        <f t="shared" si="4"/>
        <v>#REF!</v>
      </c>
      <c r="BW172" s="5" t="e">
        <f t="shared" si="4"/>
        <v>#REF!</v>
      </c>
    </row>
    <row r="173" spans="1:75" ht="17.350000000000001" customHeight="1">
      <c r="A173" s="109" t="e">
        <f>結果入力表!#REF!</f>
        <v>#REF!</v>
      </c>
      <c r="B173" s="33" t="e">
        <f>結果入力表!#REF!</f>
        <v>#REF!</v>
      </c>
      <c r="C173" s="59" t="e">
        <f>結果入力表!#REF!</f>
        <v>#REF!</v>
      </c>
      <c r="D173" s="58" t="e">
        <f>結果入力表!#REF!</f>
        <v>#REF!</v>
      </c>
      <c r="E173" s="35" t="e">
        <f>結果入力表!#REF!</f>
        <v>#REF!</v>
      </c>
      <c r="F173" s="35" t="e">
        <f>結果入力表!#REF!</f>
        <v>#REF!</v>
      </c>
      <c r="G173" s="35" t="e">
        <f>結果入力表!#REF!</f>
        <v>#REF!</v>
      </c>
      <c r="H173" s="35" t="e">
        <f>結果入力表!#REF!</f>
        <v>#REF!</v>
      </c>
      <c r="I173" s="35" t="e">
        <f>結果入力表!#REF!</f>
        <v>#REF!</v>
      </c>
      <c r="J173" s="35" t="e">
        <f>結果入力表!#REF!</f>
        <v>#REF!</v>
      </c>
      <c r="K173" s="35" t="e">
        <f>結果入力表!#REF!</f>
        <v>#REF!</v>
      </c>
      <c r="L173" s="35" t="e">
        <f>結果入力表!#REF!</f>
        <v>#REF!</v>
      </c>
      <c r="M173" s="34" t="e">
        <f>結果入力表!#REF!</f>
        <v>#REF!</v>
      </c>
      <c r="N173" s="35" t="e">
        <f>結果入力表!#REF!</f>
        <v>#REF!</v>
      </c>
      <c r="O173" s="35" t="e">
        <f>結果入力表!#REF!</f>
        <v>#REF!</v>
      </c>
      <c r="P173" s="35" t="e">
        <f>結果入力表!#REF!</f>
        <v>#REF!</v>
      </c>
      <c r="Q173" s="35" t="e">
        <f>結果入力表!#REF!</f>
        <v>#REF!</v>
      </c>
      <c r="R173" s="35" t="e">
        <f>結果入力表!#REF!</f>
        <v>#REF!</v>
      </c>
      <c r="S173" s="35" t="e">
        <f>結果入力表!#REF!</f>
        <v>#REF!</v>
      </c>
      <c r="T173" s="35" t="e">
        <f>結果入力表!#REF!</f>
        <v>#REF!</v>
      </c>
      <c r="U173" s="35" t="e">
        <f>結果入力表!#REF!</f>
        <v>#REF!</v>
      </c>
      <c r="V173" s="34" t="e">
        <f>結果入力表!#REF!</f>
        <v>#REF!</v>
      </c>
      <c r="W173" s="35" t="e">
        <f>結果入力表!#REF!</f>
        <v>#REF!</v>
      </c>
      <c r="X173" s="35" t="e">
        <f>結果入力表!#REF!</f>
        <v>#REF!</v>
      </c>
      <c r="Y173" s="36" t="e">
        <f>結果入力表!#REF!</f>
        <v>#REF!</v>
      </c>
      <c r="Z173" s="36" t="e">
        <f>結果入力表!#REF!</f>
        <v>#REF!</v>
      </c>
      <c r="AA173" s="34" t="e">
        <f>結果入力表!#REF!</f>
        <v>#REF!</v>
      </c>
      <c r="AB173" s="35" t="e">
        <f>結果入力表!#REF!</f>
        <v>#REF!</v>
      </c>
      <c r="AC173" s="35" t="e">
        <f>結果入力表!#REF!</f>
        <v>#REF!</v>
      </c>
      <c r="AD173" s="35" t="e">
        <f>結果入力表!#REF!</f>
        <v>#REF!</v>
      </c>
      <c r="AE173" s="35" t="e">
        <f>結果入力表!#REF!</f>
        <v>#REF!</v>
      </c>
      <c r="AF173" s="35" t="e">
        <f>結果入力表!#REF!</f>
        <v>#REF!</v>
      </c>
      <c r="AG173" s="35" t="e">
        <f>結果入力表!#REF!</f>
        <v>#REF!</v>
      </c>
      <c r="AH173" s="35" t="e">
        <f>結果入力表!#REF!</f>
        <v>#REF!</v>
      </c>
      <c r="AI173" s="35" t="e">
        <f>結果入力表!#REF!</f>
        <v>#REF!</v>
      </c>
      <c r="AJ173" s="35" t="e">
        <f>結果入力表!#REF!</f>
        <v>#REF!</v>
      </c>
      <c r="AK173" s="36" t="e">
        <f>結果入力表!#REF!</f>
        <v>#REF!</v>
      </c>
      <c r="AL173" s="34" t="e">
        <f>結果入力表!#REF!</f>
        <v>#REF!</v>
      </c>
      <c r="AM173" s="35" t="e">
        <f>結果入力表!#REF!</f>
        <v>#REF!</v>
      </c>
      <c r="AN173" s="35" t="e">
        <f>結果入力表!#REF!</f>
        <v>#REF!</v>
      </c>
      <c r="AO173" s="35" t="e">
        <f>結果入力表!#REF!</f>
        <v>#REF!</v>
      </c>
      <c r="AP173" s="35" t="e">
        <f>結果入力表!#REF!</f>
        <v>#REF!</v>
      </c>
      <c r="AQ173" s="35" t="e">
        <f>結果入力表!#REF!</f>
        <v>#REF!</v>
      </c>
      <c r="AR173" s="35" t="e">
        <f>結果入力表!#REF!</f>
        <v>#REF!</v>
      </c>
      <c r="AS173" s="37" t="e">
        <f>結果入力表!#REF!</f>
        <v>#REF!</v>
      </c>
      <c r="AT173" s="34" t="e">
        <f>結果入力表!#REF!</f>
        <v>#REF!</v>
      </c>
      <c r="AU173" s="35" t="e">
        <f>結果入力表!#REF!</f>
        <v>#REF!</v>
      </c>
      <c r="AV173" s="35" t="e">
        <f>結果入力表!#REF!</f>
        <v>#REF!</v>
      </c>
      <c r="AW173" s="35" t="e">
        <f>結果入力表!#REF!</f>
        <v>#REF!</v>
      </c>
      <c r="AX173" s="35" t="e">
        <f>結果入力表!#REF!</f>
        <v>#REF!</v>
      </c>
      <c r="AY173" s="35" t="e">
        <f>結果入力表!#REF!</f>
        <v>#REF!</v>
      </c>
      <c r="AZ173" s="35" t="e">
        <f>結果入力表!#REF!</f>
        <v>#REF!</v>
      </c>
      <c r="BA173" s="35" t="e">
        <f>結果入力表!#REF!</f>
        <v>#REF!</v>
      </c>
      <c r="BB173" s="35" t="e">
        <f>結果入力表!#REF!</f>
        <v>#REF!</v>
      </c>
      <c r="BC173" s="35" t="e">
        <f>結果入力表!#REF!</f>
        <v>#REF!</v>
      </c>
      <c r="BD173" s="35" t="e">
        <f>結果入力表!#REF!</f>
        <v>#REF!</v>
      </c>
      <c r="BE173" s="35" t="e">
        <f>結果入力表!#REF!</f>
        <v>#REF!</v>
      </c>
      <c r="BF173" s="35" t="e">
        <f>結果入力表!#REF!</f>
        <v>#REF!</v>
      </c>
      <c r="BG173" s="35" t="e">
        <f>結果入力表!#REF!</f>
        <v>#REF!</v>
      </c>
      <c r="BH173" s="35" t="e">
        <f>結果入力表!#REF!</f>
        <v>#REF!</v>
      </c>
      <c r="BI173" s="37" t="e">
        <f>結果入力表!#REF!</f>
        <v>#REF!</v>
      </c>
      <c r="BJ173" s="35" t="e">
        <f>結果入力表!#REF!</f>
        <v>#REF!</v>
      </c>
      <c r="BK173" s="40" t="e">
        <f>結果入力表!#REF!</f>
        <v>#REF!</v>
      </c>
      <c r="BL173" s="60" t="e">
        <f>結果入力表!#REF!</f>
        <v>#REF!</v>
      </c>
      <c r="BM173" s="41" t="e">
        <f>結果入力表!#REF!</f>
        <v>#REF!</v>
      </c>
      <c r="BN173" s="41" t="e">
        <f>結果入力表!#REF!</f>
        <v>#REF!</v>
      </c>
      <c r="BO173" s="41" t="e">
        <f>結果入力表!#REF!</f>
        <v>#REF!</v>
      </c>
      <c r="BP173" s="42" t="e">
        <f>結果入力表!#REF!</f>
        <v>#REF!</v>
      </c>
      <c r="BQ173" s="40"/>
      <c r="BR173" s="80"/>
      <c r="BT173" s="5" t="e">
        <f t="shared" si="5"/>
        <v>#REF!</v>
      </c>
      <c r="BU173" s="5" t="e">
        <f t="shared" si="4"/>
        <v>#REF!</v>
      </c>
      <c r="BV173" s="5" t="e">
        <f t="shared" si="4"/>
        <v>#REF!</v>
      </c>
      <c r="BW173" s="5" t="e">
        <f t="shared" si="4"/>
        <v>#REF!</v>
      </c>
    </row>
    <row r="174" spans="1:75" ht="17.350000000000001" customHeight="1">
      <c r="A174" s="109" t="e">
        <f>結果入力表!#REF!</f>
        <v>#REF!</v>
      </c>
      <c r="B174" s="33" t="e">
        <f>結果入力表!#REF!</f>
        <v>#REF!</v>
      </c>
      <c r="C174" s="59" t="e">
        <f>結果入力表!#REF!</f>
        <v>#REF!</v>
      </c>
      <c r="D174" s="58" t="e">
        <f>結果入力表!#REF!</f>
        <v>#REF!</v>
      </c>
      <c r="E174" s="35" t="e">
        <f>結果入力表!#REF!</f>
        <v>#REF!</v>
      </c>
      <c r="F174" s="35" t="e">
        <f>結果入力表!#REF!</f>
        <v>#REF!</v>
      </c>
      <c r="G174" s="35" t="e">
        <f>結果入力表!#REF!</f>
        <v>#REF!</v>
      </c>
      <c r="H174" s="35" t="e">
        <f>結果入力表!#REF!</f>
        <v>#REF!</v>
      </c>
      <c r="I174" s="35" t="e">
        <f>結果入力表!#REF!</f>
        <v>#REF!</v>
      </c>
      <c r="J174" s="35" t="e">
        <f>結果入力表!#REF!</f>
        <v>#REF!</v>
      </c>
      <c r="K174" s="35" t="e">
        <f>結果入力表!#REF!</f>
        <v>#REF!</v>
      </c>
      <c r="L174" s="35" t="e">
        <f>結果入力表!#REF!</f>
        <v>#REF!</v>
      </c>
      <c r="M174" s="34" t="e">
        <f>結果入力表!#REF!</f>
        <v>#REF!</v>
      </c>
      <c r="N174" s="35" t="e">
        <f>結果入力表!#REF!</f>
        <v>#REF!</v>
      </c>
      <c r="O174" s="35" t="e">
        <f>結果入力表!#REF!</f>
        <v>#REF!</v>
      </c>
      <c r="P174" s="35" t="e">
        <f>結果入力表!#REF!</f>
        <v>#REF!</v>
      </c>
      <c r="Q174" s="35" t="e">
        <f>結果入力表!#REF!</f>
        <v>#REF!</v>
      </c>
      <c r="R174" s="35" t="e">
        <f>結果入力表!#REF!</f>
        <v>#REF!</v>
      </c>
      <c r="S174" s="35" t="e">
        <f>結果入力表!#REF!</f>
        <v>#REF!</v>
      </c>
      <c r="T174" s="35" t="e">
        <f>結果入力表!#REF!</f>
        <v>#REF!</v>
      </c>
      <c r="U174" s="35" t="e">
        <f>結果入力表!#REF!</f>
        <v>#REF!</v>
      </c>
      <c r="V174" s="34" t="e">
        <f>結果入力表!#REF!</f>
        <v>#REF!</v>
      </c>
      <c r="W174" s="35" t="e">
        <f>結果入力表!#REF!</f>
        <v>#REF!</v>
      </c>
      <c r="X174" s="35" t="e">
        <f>結果入力表!#REF!</f>
        <v>#REF!</v>
      </c>
      <c r="Y174" s="36" t="e">
        <f>結果入力表!#REF!</f>
        <v>#REF!</v>
      </c>
      <c r="Z174" s="36" t="e">
        <f>結果入力表!#REF!</f>
        <v>#REF!</v>
      </c>
      <c r="AA174" s="34" t="e">
        <f>結果入力表!#REF!</f>
        <v>#REF!</v>
      </c>
      <c r="AB174" s="35" t="e">
        <f>結果入力表!#REF!</f>
        <v>#REF!</v>
      </c>
      <c r="AC174" s="35" t="e">
        <f>結果入力表!#REF!</f>
        <v>#REF!</v>
      </c>
      <c r="AD174" s="35" t="e">
        <f>結果入力表!#REF!</f>
        <v>#REF!</v>
      </c>
      <c r="AE174" s="35" t="e">
        <f>結果入力表!#REF!</f>
        <v>#REF!</v>
      </c>
      <c r="AF174" s="35" t="e">
        <f>結果入力表!#REF!</f>
        <v>#REF!</v>
      </c>
      <c r="AG174" s="35" t="e">
        <f>結果入力表!#REF!</f>
        <v>#REF!</v>
      </c>
      <c r="AH174" s="35" t="e">
        <f>結果入力表!#REF!</f>
        <v>#REF!</v>
      </c>
      <c r="AI174" s="35" t="e">
        <f>結果入力表!#REF!</f>
        <v>#REF!</v>
      </c>
      <c r="AJ174" s="35" t="e">
        <f>結果入力表!#REF!</f>
        <v>#REF!</v>
      </c>
      <c r="AK174" s="36" t="e">
        <f>結果入力表!#REF!</f>
        <v>#REF!</v>
      </c>
      <c r="AL174" s="34" t="e">
        <f>結果入力表!#REF!</f>
        <v>#REF!</v>
      </c>
      <c r="AM174" s="35" t="e">
        <f>結果入力表!#REF!</f>
        <v>#REF!</v>
      </c>
      <c r="AN174" s="35" t="e">
        <f>結果入力表!#REF!</f>
        <v>#REF!</v>
      </c>
      <c r="AO174" s="35" t="e">
        <f>結果入力表!#REF!</f>
        <v>#REF!</v>
      </c>
      <c r="AP174" s="35" t="e">
        <f>結果入力表!#REF!</f>
        <v>#REF!</v>
      </c>
      <c r="AQ174" s="35" t="e">
        <f>結果入力表!#REF!</f>
        <v>#REF!</v>
      </c>
      <c r="AR174" s="35" t="e">
        <f>結果入力表!#REF!</f>
        <v>#REF!</v>
      </c>
      <c r="AS174" s="37" t="e">
        <f>結果入力表!#REF!</f>
        <v>#REF!</v>
      </c>
      <c r="AT174" s="34" t="e">
        <f>結果入力表!#REF!</f>
        <v>#REF!</v>
      </c>
      <c r="AU174" s="35" t="e">
        <f>結果入力表!#REF!</f>
        <v>#REF!</v>
      </c>
      <c r="AV174" s="35" t="e">
        <f>結果入力表!#REF!</f>
        <v>#REF!</v>
      </c>
      <c r="AW174" s="35" t="e">
        <f>結果入力表!#REF!</f>
        <v>#REF!</v>
      </c>
      <c r="AX174" s="35" t="e">
        <f>結果入力表!#REF!</f>
        <v>#REF!</v>
      </c>
      <c r="AY174" s="35" t="e">
        <f>結果入力表!#REF!</f>
        <v>#REF!</v>
      </c>
      <c r="AZ174" s="35" t="e">
        <f>結果入力表!#REF!</f>
        <v>#REF!</v>
      </c>
      <c r="BA174" s="35" t="e">
        <f>結果入力表!#REF!</f>
        <v>#REF!</v>
      </c>
      <c r="BB174" s="35" t="e">
        <f>結果入力表!#REF!</f>
        <v>#REF!</v>
      </c>
      <c r="BC174" s="35" t="e">
        <f>結果入力表!#REF!</f>
        <v>#REF!</v>
      </c>
      <c r="BD174" s="35" t="e">
        <f>結果入力表!#REF!</f>
        <v>#REF!</v>
      </c>
      <c r="BE174" s="35" t="e">
        <f>結果入力表!#REF!</f>
        <v>#REF!</v>
      </c>
      <c r="BF174" s="35" t="e">
        <f>結果入力表!#REF!</f>
        <v>#REF!</v>
      </c>
      <c r="BG174" s="35" t="e">
        <f>結果入力表!#REF!</f>
        <v>#REF!</v>
      </c>
      <c r="BH174" s="35" t="e">
        <f>結果入力表!#REF!</f>
        <v>#REF!</v>
      </c>
      <c r="BI174" s="37" t="e">
        <f>結果入力表!#REF!</f>
        <v>#REF!</v>
      </c>
      <c r="BJ174" s="35" t="e">
        <f>結果入力表!#REF!</f>
        <v>#REF!</v>
      </c>
      <c r="BK174" s="40" t="e">
        <f>結果入力表!#REF!</f>
        <v>#REF!</v>
      </c>
      <c r="BL174" s="60" t="e">
        <f>結果入力表!#REF!</f>
        <v>#REF!</v>
      </c>
      <c r="BM174" s="41" t="e">
        <f>結果入力表!#REF!</f>
        <v>#REF!</v>
      </c>
      <c r="BN174" s="41" t="e">
        <f>結果入力表!#REF!</f>
        <v>#REF!</v>
      </c>
      <c r="BO174" s="41" t="e">
        <f>結果入力表!#REF!</f>
        <v>#REF!</v>
      </c>
      <c r="BP174" s="42" t="e">
        <f>結果入力表!#REF!</f>
        <v>#REF!</v>
      </c>
      <c r="BQ174" s="40"/>
      <c r="BR174" s="80"/>
      <c r="BT174" s="5" t="e">
        <f t="shared" si="5"/>
        <v>#REF!</v>
      </c>
      <c r="BU174" s="5" t="e">
        <f t="shared" si="4"/>
        <v>#REF!</v>
      </c>
      <c r="BV174" s="5" t="e">
        <f t="shared" si="4"/>
        <v>#REF!</v>
      </c>
      <c r="BW174" s="5" t="e">
        <f t="shared" si="4"/>
        <v>#REF!</v>
      </c>
    </row>
    <row r="175" spans="1:75" ht="17.350000000000001" customHeight="1">
      <c r="A175" s="109" t="e">
        <f>結果入力表!#REF!</f>
        <v>#REF!</v>
      </c>
      <c r="B175" s="33" t="e">
        <f>結果入力表!#REF!</f>
        <v>#REF!</v>
      </c>
      <c r="C175" s="59" t="e">
        <f>結果入力表!#REF!</f>
        <v>#REF!</v>
      </c>
      <c r="D175" s="58" t="e">
        <f>結果入力表!#REF!</f>
        <v>#REF!</v>
      </c>
      <c r="E175" s="35" t="e">
        <f>結果入力表!#REF!</f>
        <v>#REF!</v>
      </c>
      <c r="F175" s="35" t="e">
        <f>結果入力表!#REF!</f>
        <v>#REF!</v>
      </c>
      <c r="G175" s="35" t="e">
        <f>結果入力表!#REF!</f>
        <v>#REF!</v>
      </c>
      <c r="H175" s="35" t="e">
        <f>結果入力表!#REF!</f>
        <v>#REF!</v>
      </c>
      <c r="I175" s="35" t="e">
        <f>結果入力表!#REF!</f>
        <v>#REF!</v>
      </c>
      <c r="J175" s="35" t="e">
        <f>結果入力表!#REF!</f>
        <v>#REF!</v>
      </c>
      <c r="K175" s="35" t="e">
        <f>結果入力表!#REF!</f>
        <v>#REF!</v>
      </c>
      <c r="L175" s="35" t="e">
        <f>結果入力表!#REF!</f>
        <v>#REF!</v>
      </c>
      <c r="M175" s="34" t="e">
        <f>結果入力表!#REF!</f>
        <v>#REF!</v>
      </c>
      <c r="N175" s="35" t="e">
        <f>結果入力表!#REF!</f>
        <v>#REF!</v>
      </c>
      <c r="O175" s="35" t="e">
        <f>結果入力表!#REF!</f>
        <v>#REF!</v>
      </c>
      <c r="P175" s="35" t="e">
        <f>結果入力表!#REF!</f>
        <v>#REF!</v>
      </c>
      <c r="Q175" s="35" t="e">
        <f>結果入力表!#REF!</f>
        <v>#REF!</v>
      </c>
      <c r="R175" s="35" t="e">
        <f>結果入力表!#REF!</f>
        <v>#REF!</v>
      </c>
      <c r="S175" s="35" t="e">
        <f>結果入力表!#REF!</f>
        <v>#REF!</v>
      </c>
      <c r="T175" s="35" t="e">
        <f>結果入力表!#REF!</f>
        <v>#REF!</v>
      </c>
      <c r="U175" s="35" t="e">
        <f>結果入力表!#REF!</f>
        <v>#REF!</v>
      </c>
      <c r="V175" s="34" t="e">
        <f>結果入力表!#REF!</f>
        <v>#REF!</v>
      </c>
      <c r="W175" s="35" t="e">
        <f>結果入力表!#REF!</f>
        <v>#REF!</v>
      </c>
      <c r="X175" s="35" t="e">
        <f>結果入力表!#REF!</f>
        <v>#REF!</v>
      </c>
      <c r="Y175" s="36" t="e">
        <f>結果入力表!#REF!</f>
        <v>#REF!</v>
      </c>
      <c r="Z175" s="36" t="e">
        <f>結果入力表!#REF!</f>
        <v>#REF!</v>
      </c>
      <c r="AA175" s="34" t="e">
        <f>結果入力表!#REF!</f>
        <v>#REF!</v>
      </c>
      <c r="AB175" s="35" t="e">
        <f>結果入力表!#REF!</f>
        <v>#REF!</v>
      </c>
      <c r="AC175" s="35" t="e">
        <f>結果入力表!#REF!</f>
        <v>#REF!</v>
      </c>
      <c r="AD175" s="35" t="e">
        <f>結果入力表!#REF!</f>
        <v>#REF!</v>
      </c>
      <c r="AE175" s="35" t="e">
        <f>結果入力表!#REF!</f>
        <v>#REF!</v>
      </c>
      <c r="AF175" s="35" t="e">
        <f>結果入力表!#REF!</f>
        <v>#REF!</v>
      </c>
      <c r="AG175" s="35" t="e">
        <f>結果入力表!#REF!</f>
        <v>#REF!</v>
      </c>
      <c r="AH175" s="35" t="e">
        <f>結果入力表!#REF!</f>
        <v>#REF!</v>
      </c>
      <c r="AI175" s="35" t="e">
        <f>結果入力表!#REF!</f>
        <v>#REF!</v>
      </c>
      <c r="AJ175" s="35" t="e">
        <f>結果入力表!#REF!</f>
        <v>#REF!</v>
      </c>
      <c r="AK175" s="36" t="e">
        <f>結果入力表!#REF!</f>
        <v>#REF!</v>
      </c>
      <c r="AL175" s="34" t="e">
        <f>結果入力表!#REF!</f>
        <v>#REF!</v>
      </c>
      <c r="AM175" s="35" t="e">
        <f>結果入力表!#REF!</f>
        <v>#REF!</v>
      </c>
      <c r="AN175" s="35" t="e">
        <f>結果入力表!#REF!</f>
        <v>#REF!</v>
      </c>
      <c r="AO175" s="35" t="e">
        <f>結果入力表!#REF!</f>
        <v>#REF!</v>
      </c>
      <c r="AP175" s="35" t="e">
        <f>結果入力表!#REF!</f>
        <v>#REF!</v>
      </c>
      <c r="AQ175" s="35" t="e">
        <f>結果入力表!#REF!</f>
        <v>#REF!</v>
      </c>
      <c r="AR175" s="35" t="e">
        <f>結果入力表!#REF!</f>
        <v>#REF!</v>
      </c>
      <c r="AS175" s="37" t="e">
        <f>結果入力表!#REF!</f>
        <v>#REF!</v>
      </c>
      <c r="AT175" s="34" t="e">
        <f>結果入力表!#REF!</f>
        <v>#REF!</v>
      </c>
      <c r="AU175" s="35" t="e">
        <f>結果入力表!#REF!</f>
        <v>#REF!</v>
      </c>
      <c r="AV175" s="35" t="e">
        <f>結果入力表!#REF!</f>
        <v>#REF!</v>
      </c>
      <c r="AW175" s="35" t="e">
        <f>結果入力表!#REF!</f>
        <v>#REF!</v>
      </c>
      <c r="AX175" s="35" t="e">
        <f>結果入力表!#REF!</f>
        <v>#REF!</v>
      </c>
      <c r="AY175" s="35" t="e">
        <f>結果入力表!#REF!</f>
        <v>#REF!</v>
      </c>
      <c r="AZ175" s="35" t="e">
        <f>結果入力表!#REF!</f>
        <v>#REF!</v>
      </c>
      <c r="BA175" s="35" t="e">
        <f>結果入力表!#REF!</f>
        <v>#REF!</v>
      </c>
      <c r="BB175" s="35" t="e">
        <f>結果入力表!#REF!</f>
        <v>#REF!</v>
      </c>
      <c r="BC175" s="35" t="e">
        <f>結果入力表!#REF!</f>
        <v>#REF!</v>
      </c>
      <c r="BD175" s="35" t="e">
        <f>結果入力表!#REF!</f>
        <v>#REF!</v>
      </c>
      <c r="BE175" s="35" t="e">
        <f>結果入力表!#REF!</f>
        <v>#REF!</v>
      </c>
      <c r="BF175" s="35" t="e">
        <f>結果入力表!#REF!</f>
        <v>#REF!</v>
      </c>
      <c r="BG175" s="35" t="e">
        <f>結果入力表!#REF!</f>
        <v>#REF!</v>
      </c>
      <c r="BH175" s="35" t="e">
        <f>結果入力表!#REF!</f>
        <v>#REF!</v>
      </c>
      <c r="BI175" s="37" t="e">
        <f>結果入力表!#REF!</f>
        <v>#REF!</v>
      </c>
      <c r="BJ175" s="35" t="e">
        <f>結果入力表!#REF!</f>
        <v>#REF!</v>
      </c>
      <c r="BK175" s="40" t="e">
        <f>結果入力表!#REF!</f>
        <v>#REF!</v>
      </c>
      <c r="BL175" s="60" t="e">
        <f>結果入力表!#REF!</f>
        <v>#REF!</v>
      </c>
      <c r="BM175" s="41" t="e">
        <f>結果入力表!#REF!</f>
        <v>#REF!</v>
      </c>
      <c r="BN175" s="41" t="e">
        <f>結果入力表!#REF!</f>
        <v>#REF!</v>
      </c>
      <c r="BO175" s="41" t="e">
        <f>結果入力表!#REF!</f>
        <v>#REF!</v>
      </c>
      <c r="BP175" s="42" t="e">
        <f>結果入力表!#REF!</f>
        <v>#REF!</v>
      </c>
      <c r="BQ175" s="40"/>
      <c r="BR175" s="80"/>
      <c r="BT175" s="5" t="e">
        <f t="shared" si="5"/>
        <v>#REF!</v>
      </c>
      <c r="BU175" s="5" t="e">
        <f t="shared" si="4"/>
        <v>#REF!</v>
      </c>
      <c r="BV175" s="5" t="e">
        <f t="shared" si="4"/>
        <v>#REF!</v>
      </c>
      <c r="BW175" s="5" t="e">
        <f t="shared" si="4"/>
        <v>#REF!</v>
      </c>
    </row>
    <row r="176" spans="1:75" ht="17.350000000000001" customHeight="1">
      <c r="A176" s="109" t="e">
        <f>結果入力表!#REF!</f>
        <v>#REF!</v>
      </c>
      <c r="B176" s="33" t="e">
        <f>結果入力表!#REF!</f>
        <v>#REF!</v>
      </c>
      <c r="C176" s="59" t="e">
        <f>結果入力表!#REF!</f>
        <v>#REF!</v>
      </c>
      <c r="D176" s="58" t="e">
        <f>結果入力表!#REF!</f>
        <v>#REF!</v>
      </c>
      <c r="E176" s="35" t="e">
        <f>結果入力表!#REF!</f>
        <v>#REF!</v>
      </c>
      <c r="F176" s="35" t="e">
        <f>結果入力表!#REF!</f>
        <v>#REF!</v>
      </c>
      <c r="G176" s="35" t="e">
        <f>結果入力表!#REF!</f>
        <v>#REF!</v>
      </c>
      <c r="H176" s="35" t="e">
        <f>結果入力表!#REF!</f>
        <v>#REF!</v>
      </c>
      <c r="I176" s="35" t="e">
        <f>結果入力表!#REF!</f>
        <v>#REF!</v>
      </c>
      <c r="J176" s="35" t="e">
        <f>結果入力表!#REF!</f>
        <v>#REF!</v>
      </c>
      <c r="K176" s="35" t="e">
        <f>結果入力表!#REF!</f>
        <v>#REF!</v>
      </c>
      <c r="L176" s="35" t="e">
        <f>結果入力表!#REF!</f>
        <v>#REF!</v>
      </c>
      <c r="M176" s="34" t="e">
        <f>結果入力表!#REF!</f>
        <v>#REF!</v>
      </c>
      <c r="N176" s="35" t="e">
        <f>結果入力表!#REF!</f>
        <v>#REF!</v>
      </c>
      <c r="O176" s="35" t="e">
        <f>結果入力表!#REF!</f>
        <v>#REF!</v>
      </c>
      <c r="P176" s="35" t="e">
        <f>結果入力表!#REF!</f>
        <v>#REF!</v>
      </c>
      <c r="Q176" s="35" t="e">
        <f>結果入力表!#REF!</f>
        <v>#REF!</v>
      </c>
      <c r="R176" s="35" t="e">
        <f>結果入力表!#REF!</f>
        <v>#REF!</v>
      </c>
      <c r="S176" s="35" t="e">
        <f>結果入力表!#REF!</f>
        <v>#REF!</v>
      </c>
      <c r="T176" s="35" t="e">
        <f>結果入力表!#REF!</f>
        <v>#REF!</v>
      </c>
      <c r="U176" s="35" t="e">
        <f>結果入力表!#REF!</f>
        <v>#REF!</v>
      </c>
      <c r="V176" s="34" t="e">
        <f>結果入力表!#REF!</f>
        <v>#REF!</v>
      </c>
      <c r="W176" s="35" t="e">
        <f>結果入力表!#REF!</f>
        <v>#REF!</v>
      </c>
      <c r="X176" s="35" t="e">
        <f>結果入力表!#REF!</f>
        <v>#REF!</v>
      </c>
      <c r="Y176" s="36" t="e">
        <f>結果入力表!#REF!</f>
        <v>#REF!</v>
      </c>
      <c r="Z176" s="36" t="e">
        <f>結果入力表!#REF!</f>
        <v>#REF!</v>
      </c>
      <c r="AA176" s="34" t="e">
        <f>結果入力表!#REF!</f>
        <v>#REF!</v>
      </c>
      <c r="AB176" s="35" t="e">
        <f>結果入力表!#REF!</f>
        <v>#REF!</v>
      </c>
      <c r="AC176" s="35" t="e">
        <f>結果入力表!#REF!</f>
        <v>#REF!</v>
      </c>
      <c r="AD176" s="35" t="e">
        <f>結果入力表!#REF!</f>
        <v>#REF!</v>
      </c>
      <c r="AE176" s="35" t="e">
        <f>結果入力表!#REF!</f>
        <v>#REF!</v>
      </c>
      <c r="AF176" s="35" t="e">
        <f>結果入力表!#REF!</f>
        <v>#REF!</v>
      </c>
      <c r="AG176" s="35" t="e">
        <f>結果入力表!#REF!</f>
        <v>#REF!</v>
      </c>
      <c r="AH176" s="35" t="e">
        <f>結果入力表!#REF!</f>
        <v>#REF!</v>
      </c>
      <c r="AI176" s="35" t="e">
        <f>結果入力表!#REF!</f>
        <v>#REF!</v>
      </c>
      <c r="AJ176" s="35" t="e">
        <f>結果入力表!#REF!</f>
        <v>#REF!</v>
      </c>
      <c r="AK176" s="36" t="e">
        <f>結果入力表!#REF!</f>
        <v>#REF!</v>
      </c>
      <c r="AL176" s="34" t="e">
        <f>結果入力表!#REF!</f>
        <v>#REF!</v>
      </c>
      <c r="AM176" s="35" t="e">
        <f>結果入力表!#REF!</f>
        <v>#REF!</v>
      </c>
      <c r="AN176" s="35" t="e">
        <f>結果入力表!#REF!</f>
        <v>#REF!</v>
      </c>
      <c r="AO176" s="35" t="e">
        <f>結果入力表!#REF!</f>
        <v>#REF!</v>
      </c>
      <c r="AP176" s="35" t="e">
        <f>結果入力表!#REF!</f>
        <v>#REF!</v>
      </c>
      <c r="AQ176" s="35" t="e">
        <f>結果入力表!#REF!</f>
        <v>#REF!</v>
      </c>
      <c r="AR176" s="35" t="e">
        <f>結果入力表!#REF!</f>
        <v>#REF!</v>
      </c>
      <c r="AS176" s="37" t="e">
        <f>結果入力表!#REF!</f>
        <v>#REF!</v>
      </c>
      <c r="AT176" s="34" t="e">
        <f>結果入力表!#REF!</f>
        <v>#REF!</v>
      </c>
      <c r="AU176" s="35" t="e">
        <f>結果入力表!#REF!</f>
        <v>#REF!</v>
      </c>
      <c r="AV176" s="35" t="e">
        <f>結果入力表!#REF!</f>
        <v>#REF!</v>
      </c>
      <c r="AW176" s="35" t="e">
        <f>結果入力表!#REF!</f>
        <v>#REF!</v>
      </c>
      <c r="AX176" s="35" t="e">
        <f>結果入力表!#REF!</f>
        <v>#REF!</v>
      </c>
      <c r="AY176" s="35" t="e">
        <f>結果入力表!#REF!</f>
        <v>#REF!</v>
      </c>
      <c r="AZ176" s="35" t="e">
        <f>結果入力表!#REF!</f>
        <v>#REF!</v>
      </c>
      <c r="BA176" s="35" t="e">
        <f>結果入力表!#REF!</f>
        <v>#REF!</v>
      </c>
      <c r="BB176" s="35" t="e">
        <f>結果入力表!#REF!</f>
        <v>#REF!</v>
      </c>
      <c r="BC176" s="35" t="e">
        <f>結果入力表!#REF!</f>
        <v>#REF!</v>
      </c>
      <c r="BD176" s="35" t="e">
        <f>結果入力表!#REF!</f>
        <v>#REF!</v>
      </c>
      <c r="BE176" s="35" t="e">
        <f>結果入力表!#REF!</f>
        <v>#REF!</v>
      </c>
      <c r="BF176" s="35" t="e">
        <f>結果入力表!#REF!</f>
        <v>#REF!</v>
      </c>
      <c r="BG176" s="35" t="e">
        <f>結果入力表!#REF!</f>
        <v>#REF!</v>
      </c>
      <c r="BH176" s="35" t="e">
        <f>結果入力表!#REF!</f>
        <v>#REF!</v>
      </c>
      <c r="BI176" s="37" t="e">
        <f>結果入力表!#REF!</f>
        <v>#REF!</v>
      </c>
      <c r="BJ176" s="35" t="e">
        <f>結果入力表!#REF!</f>
        <v>#REF!</v>
      </c>
      <c r="BK176" s="40" t="e">
        <f>結果入力表!#REF!</f>
        <v>#REF!</v>
      </c>
      <c r="BL176" s="60" t="e">
        <f>結果入力表!#REF!</f>
        <v>#REF!</v>
      </c>
      <c r="BM176" s="41" t="e">
        <f>結果入力表!#REF!</f>
        <v>#REF!</v>
      </c>
      <c r="BN176" s="41" t="e">
        <f>結果入力表!#REF!</f>
        <v>#REF!</v>
      </c>
      <c r="BO176" s="41" t="e">
        <f>結果入力表!#REF!</f>
        <v>#REF!</v>
      </c>
      <c r="BP176" s="42" t="e">
        <f>結果入力表!#REF!</f>
        <v>#REF!</v>
      </c>
      <c r="BQ176" s="40"/>
      <c r="BR176" s="80"/>
      <c r="BT176" s="5" t="e">
        <f t="shared" si="5"/>
        <v>#REF!</v>
      </c>
      <c r="BU176" s="5" t="e">
        <f t="shared" si="4"/>
        <v>#REF!</v>
      </c>
      <c r="BV176" s="5" t="e">
        <f t="shared" si="4"/>
        <v>#REF!</v>
      </c>
      <c r="BW176" s="5" t="e">
        <f t="shared" si="4"/>
        <v>#REF!</v>
      </c>
    </row>
    <row r="177" spans="1:75" ht="17.350000000000001" customHeight="1">
      <c r="A177" s="109" t="e">
        <f>結果入力表!#REF!</f>
        <v>#REF!</v>
      </c>
      <c r="B177" s="33" t="e">
        <f>結果入力表!#REF!</f>
        <v>#REF!</v>
      </c>
      <c r="C177" s="59" t="e">
        <f>結果入力表!#REF!</f>
        <v>#REF!</v>
      </c>
      <c r="D177" s="58" t="e">
        <f>結果入力表!#REF!</f>
        <v>#REF!</v>
      </c>
      <c r="E177" s="35" t="e">
        <f>結果入力表!#REF!</f>
        <v>#REF!</v>
      </c>
      <c r="F177" s="35" t="e">
        <f>結果入力表!#REF!</f>
        <v>#REF!</v>
      </c>
      <c r="G177" s="35" t="e">
        <f>結果入力表!#REF!</f>
        <v>#REF!</v>
      </c>
      <c r="H177" s="35" t="e">
        <f>結果入力表!#REF!</f>
        <v>#REF!</v>
      </c>
      <c r="I177" s="35" t="e">
        <f>結果入力表!#REF!</f>
        <v>#REF!</v>
      </c>
      <c r="J177" s="35" t="e">
        <f>結果入力表!#REF!</f>
        <v>#REF!</v>
      </c>
      <c r="K177" s="35" t="e">
        <f>結果入力表!#REF!</f>
        <v>#REF!</v>
      </c>
      <c r="L177" s="35" t="e">
        <f>結果入力表!#REF!</f>
        <v>#REF!</v>
      </c>
      <c r="M177" s="34" t="e">
        <f>結果入力表!#REF!</f>
        <v>#REF!</v>
      </c>
      <c r="N177" s="35" t="e">
        <f>結果入力表!#REF!</f>
        <v>#REF!</v>
      </c>
      <c r="O177" s="35" t="e">
        <f>結果入力表!#REF!</f>
        <v>#REF!</v>
      </c>
      <c r="P177" s="35" t="e">
        <f>結果入力表!#REF!</f>
        <v>#REF!</v>
      </c>
      <c r="Q177" s="35" t="e">
        <f>結果入力表!#REF!</f>
        <v>#REF!</v>
      </c>
      <c r="R177" s="35" t="e">
        <f>結果入力表!#REF!</f>
        <v>#REF!</v>
      </c>
      <c r="S177" s="35" t="e">
        <f>結果入力表!#REF!</f>
        <v>#REF!</v>
      </c>
      <c r="T177" s="35" t="e">
        <f>結果入力表!#REF!</f>
        <v>#REF!</v>
      </c>
      <c r="U177" s="35" t="e">
        <f>結果入力表!#REF!</f>
        <v>#REF!</v>
      </c>
      <c r="V177" s="34" t="e">
        <f>結果入力表!#REF!</f>
        <v>#REF!</v>
      </c>
      <c r="W177" s="35" t="e">
        <f>結果入力表!#REF!</f>
        <v>#REF!</v>
      </c>
      <c r="X177" s="35" t="e">
        <f>結果入力表!#REF!</f>
        <v>#REF!</v>
      </c>
      <c r="Y177" s="36" t="e">
        <f>結果入力表!#REF!</f>
        <v>#REF!</v>
      </c>
      <c r="Z177" s="36" t="e">
        <f>結果入力表!#REF!</f>
        <v>#REF!</v>
      </c>
      <c r="AA177" s="34" t="e">
        <f>結果入力表!#REF!</f>
        <v>#REF!</v>
      </c>
      <c r="AB177" s="35" t="e">
        <f>結果入力表!#REF!</f>
        <v>#REF!</v>
      </c>
      <c r="AC177" s="35" t="e">
        <f>結果入力表!#REF!</f>
        <v>#REF!</v>
      </c>
      <c r="AD177" s="35" t="e">
        <f>結果入力表!#REF!</f>
        <v>#REF!</v>
      </c>
      <c r="AE177" s="35" t="e">
        <f>結果入力表!#REF!</f>
        <v>#REF!</v>
      </c>
      <c r="AF177" s="35" t="e">
        <f>結果入力表!#REF!</f>
        <v>#REF!</v>
      </c>
      <c r="AG177" s="35" t="e">
        <f>結果入力表!#REF!</f>
        <v>#REF!</v>
      </c>
      <c r="AH177" s="35" t="e">
        <f>結果入力表!#REF!</f>
        <v>#REF!</v>
      </c>
      <c r="AI177" s="35" t="e">
        <f>結果入力表!#REF!</f>
        <v>#REF!</v>
      </c>
      <c r="AJ177" s="35" t="e">
        <f>結果入力表!#REF!</f>
        <v>#REF!</v>
      </c>
      <c r="AK177" s="36" t="e">
        <f>結果入力表!#REF!</f>
        <v>#REF!</v>
      </c>
      <c r="AL177" s="34" t="e">
        <f>結果入力表!#REF!</f>
        <v>#REF!</v>
      </c>
      <c r="AM177" s="35" t="e">
        <f>結果入力表!#REF!</f>
        <v>#REF!</v>
      </c>
      <c r="AN177" s="35" t="e">
        <f>結果入力表!#REF!</f>
        <v>#REF!</v>
      </c>
      <c r="AO177" s="35" t="e">
        <f>結果入力表!#REF!</f>
        <v>#REF!</v>
      </c>
      <c r="AP177" s="35" t="e">
        <f>結果入力表!#REF!</f>
        <v>#REF!</v>
      </c>
      <c r="AQ177" s="35" t="e">
        <f>結果入力表!#REF!</f>
        <v>#REF!</v>
      </c>
      <c r="AR177" s="35" t="e">
        <f>結果入力表!#REF!</f>
        <v>#REF!</v>
      </c>
      <c r="AS177" s="37" t="e">
        <f>結果入力表!#REF!</f>
        <v>#REF!</v>
      </c>
      <c r="AT177" s="34" t="e">
        <f>結果入力表!#REF!</f>
        <v>#REF!</v>
      </c>
      <c r="AU177" s="35" t="e">
        <f>結果入力表!#REF!</f>
        <v>#REF!</v>
      </c>
      <c r="AV177" s="35" t="e">
        <f>結果入力表!#REF!</f>
        <v>#REF!</v>
      </c>
      <c r="AW177" s="35" t="e">
        <f>結果入力表!#REF!</f>
        <v>#REF!</v>
      </c>
      <c r="AX177" s="35" t="e">
        <f>結果入力表!#REF!</f>
        <v>#REF!</v>
      </c>
      <c r="AY177" s="35" t="e">
        <f>結果入力表!#REF!</f>
        <v>#REF!</v>
      </c>
      <c r="AZ177" s="35" t="e">
        <f>結果入力表!#REF!</f>
        <v>#REF!</v>
      </c>
      <c r="BA177" s="35" t="e">
        <f>結果入力表!#REF!</f>
        <v>#REF!</v>
      </c>
      <c r="BB177" s="35" t="e">
        <f>結果入力表!#REF!</f>
        <v>#REF!</v>
      </c>
      <c r="BC177" s="35" t="e">
        <f>結果入力表!#REF!</f>
        <v>#REF!</v>
      </c>
      <c r="BD177" s="35" t="e">
        <f>結果入力表!#REF!</f>
        <v>#REF!</v>
      </c>
      <c r="BE177" s="35" t="e">
        <f>結果入力表!#REF!</f>
        <v>#REF!</v>
      </c>
      <c r="BF177" s="35" t="e">
        <f>結果入力表!#REF!</f>
        <v>#REF!</v>
      </c>
      <c r="BG177" s="35" t="e">
        <f>結果入力表!#REF!</f>
        <v>#REF!</v>
      </c>
      <c r="BH177" s="35" t="e">
        <f>結果入力表!#REF!</f>
        <v>#REF!</v>
      </c>
      <c r="BI177" s="37" t="e">
        <f>結果入力表!#REF!</f>
        <v>#REF!</v>
      </c>
      <c r="BJ177" s="35" t="e">
        <f>結果入力表!#REF!</f>
        <v>#REF!</v>
      </c>
      <c r="BK177" s="40" t="e">
        <f>結果入力表!#REF!</f>
        <v>#REF!</v>
      </c>
      <c r="BL177" s="60" t="e">
        <f>結果入力表!#REF!</f>
        <v>#REF!</v>
      </c>
      <c r="BM177" s="41" t="e">
        <f>結果入力表!#REF!</f>
        <v>#REF!</v>
      </c>
      <c r="BN177" s="41" t="e">
        <f>結果入力表!#REF!</f>
        <v>#REF!</v>
      </c>
      <c r="BO177" s="41" t="e">
        <f>結果入力表!#REF!</f>
        <v>#REF!</v>
      </c>
      <c r="BP177" s="42" t="e">
        <f>結果入力表!#REF!</f>
        <v>#REF!</v>
      </c>
      <c r="BQ177" s="40"/>
      <c r="BR177" s="80"/>
      <c r="BT177" s="5" t="e">
        <f t="shared" si="5"/>
        <v>#REF!</v>
      </c>
      <c r="BU177" s="5" t="e">
        <f t="shared" si="4"/>
        <v>#REF!</v>
      </c>
      <c r="BV177" s="5" t="e">
        <f t="shared" si="4"/>
        <v>#REF!</v>
      </c>
      <c r="BW177" s="5" t="e">
        <f t="shared" si="4"/>
        <v>#REF!</v>
      </c>
    </row>
    <row r="178" spans="1:75" ht="17.350000000000001" customHeight="1">
      <c r="A178" s="109" t="e">
        <f>結果入力表!#REF!</f>
        <v>#REF!</v>
      </c>
      <c r="B178" s="33" t="e">
        <f>結果入力表!#REF!</f>
        <v>#REF!</v>
      </c>
      <c r="C178" s="59" t="e">
        <f>結果入力表!#REF!</f>
        <v>#REF!</v>
      </c>
      <c r="D178" s="58" t="e">
        <f>結果入力表!#REF!</f>
        <v>#REF!</v>
      </c>
      <c r="E178" s="35" t="e">
        <f>結果入力表!#REF!</f>
        <v>#REF!</v>
      </c>
      <c r="F178" s="35" t="e">
        <f>結果入力表!#REF!</f>
        <v>#REF!</v>
      </c>
      <c r="G178" s="35" t="e">
        <f>結果入力表!#REF!</f>
        <v>#REF!</v>
      </c>
      <c r="H178" s="35" t="e">
        <f>結果入力表!#REF!</f>
        <v>#REF!</v>
      </c>
      <c r="I178" s="35" t="e">
        <f>結果入力表!#REF!</f>
        <v>#REF!</v>
      </c>
      <c r="J178" s="35" t="e">
        <f>結果入力表!#REF!</f>
        <v>#REF!</v>
      </c>
      <c r="K178" s="35" t="e">
        <f>結果入力表!#REF!</f>
        <v>#REF!</v>
      </c>
      <c r="L178" s="35" t="e">
        <f>結果入力表!#REF!</f>
        <v>#REF!</v>
      </c>
      <c r="M178" s="34" t="e">
        <f>結果入力表!#REF!</f>
        <v>#REF!</v>
      </c>
      <c r="N178" s="35" t="e">
        <f>結果入力表!#REF!</f>
        <v>#REF!</v>
      </c>
      <c r="O178" s="35" t="e">
        <f>結果入力表!#REF!</f>
        <v>#REF!</v>
      </c>
      <c r="P178" s="35" t="e">
        <f>結果入力表!#REF!</f>
        <v>#REF!</v>
      </c>
      <c r="Q178" s="35" t="e">
        <f>結果入力表!#REF!</f>
        <v>#REF!</v>
      </c>
      <c r="R178" s="35" t="e">
        <f>結果入力表!#REF!</f>
        <v>#REF!</v>
      </c>
      <c r="S178" s="35" t="e">
        <f>結果入力表!#REF!</f>
        <v>#REF!</v>
      </c>
      <c r="T178" s="35" t="e">
        <f>結果入力表!#REF!</f>
        <v>#REF!</v>
      </c>
      <c r="U178" s="35" t="e">
        <f>結果入力表!#REF!</f>
        <v>#REF!</v>
      </c>
      <c r="V178" s="34" t="e">
        <f>結果入力表!#REF!</f>
        <v>#REF!</v>
      </c>
      <c r="W178" s="35" t="e">
        <f>結果入力表!#REF!</f>
        <v>#REF!</v>
      </c>
      <c r="X178" s="35" t="e">
        <f>結果入力表!#REF!</f>
        <v>#REF!</v>
      </c>
      <c r="Y178" s="36" t="e">
        <f>結果入力表!#REF!</f>
        <v>#REF!</v>
      </c>
      <c r="Z178" s="36" t="e">
        <f>結果入力表!#REF!</f>
        <v>#REF!</v>
      </c>
      <c r="AA178" s="34" t="e">
        <f>結果入力表!#REF!</f>
        <v>#REF!</v>
      </c>
      <c r="AB178" s="35" t="e">
        <f>結果入力表!#REF!</f>
        <v>#REF!</v>
      </c>
      <c r="AC178" s="35" t="e">
        <f>結果入力表!#REF!</f>
        <v>#REF!</v>
      </c>
      <c r="AD178" s="35" t="e">
        <f>結果入力表!#REF!</f>
        <v>#REF!</v>
      </c>
      <c r="AE178" s="35" t="e">
        <f>結果入力表!#REF!</f>
        <v>#REF!</v>
      </c>
      <c r="AF178" s="35" t="e">
        <f>結果入力表!#REF!</f>
        <v>#REF!</v>
      </c>
      <c r="AG178" s="35" t="e">
        <f>結果入力表!#REF!</f>
        <v>#REF!</v>
      </c>
      <c r="AH178" s="35" t="e">
        <f>結果入力表!#REF!</f>
        <v>#REF!</v>
      </c>
      <c r="AI178" s="35" t="e">
        <f>結果入力表!#REF!</f>
        <v>#REF!</v>
      </c>
      <c r="AJ178" s="35" t="e">
        <f>結果入力表!#REF!</f>
        <v>#REF!</v>
      </c>
      <c r="AK178" s="36" t="e">
        <f>結果入力表!#REF!</f>
        <v>#REF!</v>
      </c>
      <c r="AL178" s="34" t="e">
        <f>結果入力表!#REF!</f>
        <v>#REF!</v>
      </c>
      <c r="AM178" s="35" t="e">
        <f>結果入力表!#REF!</f>
        <v>#REF!</v>
      </c>
      <c r="AN178" s="35" t="e">
        <f>結果入力表!#REF!</f>
        <v>#REF!</v>
      </c>
      <c r="AO178" s="35" t="e">
        <f>結果入力表!#REF!</f>
        <v>#REF!</v>
      </c>
      <c r="AP178" s="35" t="e">
        <f>結果入力表!#REF!</f>
        <v>#REF!</v>
      </c>
      <c r="AQ178" s="35" t="e">
        <f>結果入力表!#REF!</f>
        <v>#REF!</v>
      </c>
      <c r="AR178" s="35" t="e">
        <f>結果入力表!#REF!</f>
        <v>#REF!</v>
      </c>
      <c r="AS178" s="37" t="e">
        <f>結果入力表!#REF!</f>
        <v>#REF!</v>
      </c>
      <c r="AT178" s="34" t="e">
        <f>結果入力表!#REF!</f>
        <v>#REF!</v>
      </c>
      <c r="AU178" s="35" t="e">
        <f>結果入力表!#REF!</f>
        <v>#REF!</v>
      </c>
      <c r="AV178" s="35" t="e">
        <f>結果入力表!#REF!</f>
        <v>#REF!</v>
      </c>
      <c r="AW178" s="35" t="e">
        <f>結果入力表!#REF!</f>
        <v>#REF!</v>
      </c>
      <c r="AX178" s="35" t="e">
        <f>結果入力表!#REF!</f>
        <v>#REF!</v>
      </c>
      <c r="AY178" s="35" t="e">
        <f>結果入力表!#REF!</f>
        <v>#REF!</v>
      </c>
      <c r="AZ178" s="35" t="e">
        <f>結果入力表!#REF!</f>
        <v>#REF!</v>
      </c>
      <c r="BA178" s="35" t="e">
        <f>結果入力表!#REF!</f>
        <v>#REF!</v>
      </c>
      <c r="BB178" s="35" t="e">
        <f>結果入力表!#REF!</f>
        <v>#REF!</v>
      </c>
      <c r="BC178" s="35" t="e">
        <f>結果入力表!#REF!</f>
        <v>#REF!</v>
      </c>
      <c r="BD178" s="35" t="e">
        <f>結果入力表!#REF!</f>
        <v>#REF!</v>
      </c>
      <c r="BE178" s="35" t="e">
        <f>結果入力表!#REF!</f>
        <v>#REF!</v>
      </c>
      <c r="BF178" s="35" t="e">
        <f>結果入力表!#REF!</f>
        <v>#REF!</v>
      </c>
      <c r="BG178" s="35" t="e">
        <f>結果入力表!#REF!</f>
        <v>#REF!</v>
      </c>
      <c r="BH178" s="35" t="e">
        <f>結果入力表!#REF!</f>
        <v>#REF!</v>
      </c>
      <c r="BI178" s="37" t="e">
        <f>結果入力表!#REF!</f>
        <v>#REF!</v>
      </c>
      <c r="BJ178" s="35" t="e">
        <f>結果入力表!#REF!</f>
        <v>#REF!</v>
      </c>
      <c r="BK178" s="40" t="e">
        <f>結果入力表!#REF!</f>
        <v>#REF!</v>
      </c>
      <c r="BL178" s="60" t="e">
        <f>結果入力表!#REF!</f>
        <v>#REF!</v>
      </c>
      <c r="BM178" s="41" t="e">
        <f>結果入力表!#REF!</f>
        <v>#REF!</v>
      </c>
      <c r="BN178" s="41" t="e">
        <f>結果入力表!#REF!</f>
        <v>#REF!</v>
      </c>
      <c r="BO178" s="41" t="e">
        <f>結果入力表!#REF!</f>
        <v>#REF!</v>
      </c>
      <c r="BP178" s="42" t="e">
        <f>結果入力表!#REF!</f>
        <v>#REF!</v>
      </c>
      <c r="BQ178" s="40"/>
      <c r="BR178" s="80"/>
      <c r="BT178" s="5" t="e">
        <f t="shared" si="5"/>
        <v>#REF!</v>
      </c>
      <c r="BU178" s="5" t="e">
        <f t="shared" si="4"/>
        <v>#REF!</v>
      </c>
      <c r="BV178" s="5" t="e">
        <f t="shared" si="4"/>
        <v>#REF!</v>
      </c>
      <c r="BW178" s="5" t="e">
        <f t="shared" si="4"/>
        <v>#REF!</v>
      </c>
    </row>
    <row r="179" spans="1:75" ht="17.350000000000001" customHeight="1">
      <c r="A179" s="109" t="e">
        <f>結果入力表!#REF!</f>
        <v>#REF!</v>
      </c>
      <c r="B179" s="33" t="e">
        <f>結果入力表!#REF!</f>
        <v>#REF!</v>
      </c>
      <c r="C179" s="59" t="e">
        <f>結果入力表!#REF!</f>
        <v>#REF!</v>
      </c>
      <c r="D179" s="58" t="e">
        <f>結果入力表!#REF!</f>
        <v>#REF!</v>
      </c>
      <c r="E179" s="35" t="e">
        <f>結果入力表!#REF!</f>
        <v>#REF!</v>
      </c>
      <c r="F179" s="35" t="e">
        <f>結果入力表!#REF!</f>
        <v>#REF!</v>
      </c>
      <c r="G179" s="35" t="e">
        <f>結果入力表!#REF!</f>
        <v>#REF!</v>
      </c>
      <c r="H179" s="35" t="e">
        <f>結果入力表!#REF!</f>
        <v>#REF!</v>
      </c>
      <c r="I179" s="35" t="e">
        <f>結果入力表!#REF!</f>
        <v>#REF!</v>
      </c>
      <c r="J179" s="35" t="e">
        <f>結果入力表!#REF!</f>
        <v>#REF!</v>
      </c>
      <c r="K179" s="35" t="e">
        <f>結果入力表!#REF!</f>
        <v>#REF!</v>
      </c>
      <c r="L179" s="35" t="e">
        <f>結果入力表!#REF!</f>
        <v>#REF!</v>
      </c>
      <c r="M179" s="34" t="e">
        <f>結果入力表!#REF!</f>
        <v>#REF!</v>
      </c>
      <c r="N179" s="35" t="e">
        <f>結果入力表!#REF!</f>
        <v>#REF!</v>
      </c>
      <c r="O179" s="35" t="e">
        <f>結果入力表!#REF!</f>
        <v>#REF!</v>
      </c>
      <c r="P179" s="35" t="e">
        <f>結果入力表!#REF!</f>
        <v>#REF!</v>
      </c>
      <c r="Q179" s="35" t="e">
        <f>結果入力表!#REF!</f>
        <v>#REF!</v>
      </c>
      <c r="R179" s="35" t="e">
        <f>結果入力表!#REF!</f>
        <v>#REF!</v>
      </c>
      <c r="S179" s="35" t="e">
        <f>結果入力表!#REF!</f>
        <v>#REF!</v>
      </c>
      <c r="T179" s="35" t="e">
        <f>結果入力表!#REF!</f>
        <v>#REF!</v>
      </c>
      <c r="U179" s="35" t="e">
        <f>結果入力表!#REF!</f>
        <v>#REF!</v>
      </c>
      <c r="V179" s="34" t="e">
        <f>結果入力表!#REF!</f>
        <v>#REF!</v>
      </c>
      <c r="W179" s="35" t="e">
        <f>結果入力表!#REF!</f>
        <v>#REF!</v>
      </c>
      <c r="X179" s="35" t="e">
        <f>結果入力表!#REF!</f>
        <v>#REF!</v>
      </c>
      <c r="Y179" s="36" t="e">
        <f>結果入力表!#REF!</f>
        <v>#REF!</v>
      </c>
      <c r="Z179" s="36" t="e">
        <f>結果入力表!#REF!</f>
        <v>#REF!</v>
      </c>
      <c r="AA179" s="34" t="e">
        <f>結果入力表!#REF!</f>
        <v>#REF!</v>
      </c>
      <c r="AB179" s="35" t="e">
        <f>結果入力表!#REF!</f>
        <v>#REF!</v>
      </c>
      <c r="AC179" s="35" t="e">
        <f>結果入力表!#REF!</f>
        <v>#REF!</v>
      </c>
      <c r="AD179" s="35" t="e">
        <f>結果入力表!#REF!</f>
        <v>#REF!</v>
      </c>
      <c r="AE179" s="35" t="e">
        <f>結果入力表!#REF!</f>
        <v>#REF!</v>
      </c>
      <c r="AF179" s="35" t="e">
        <f>結果入力表!#REF!</f>
        <v>#REF!</v>
      </c>
      <c r="AG179" s="35" t="e">
        <f>結果入力表!#REF!</f>
        <v>#REF!</v>
      </c>
      <c r="AH179" s="35" t="e">
        <f>結果入力表!#REF!</f>
        <v>#REF!</v>
      </c>
      <c r="AI179" s="35" t="e">
        <f>結果入力表!#REF!</f>
        <v>#REF!</v>
      </c>
      <c r="AJ179" s="35" t="e">
        <f>結果入力表!#REF!</f>
        <v>#REF!</v>
      </c>
      <c r="AK179" s="36" t="e">
        <f>結果入力表!#REF!</f>
        <v>#REF!</v>
      </c>
      <c r="AL179" s="34" t="e">
        <f>結果入力表!#REF!</f>
        <v>#REF!</v>
      </c>
      <c r="AM179" s="35" t="e">
        <f>結果入力表!#REF!</f>
        <v>#REF!</v>
      </c>
      <c r="AN179" s="35" t="e">
        <f>結果入力表!#REF!</f>
        <v>#REF!</v>
      </c>
      <c r="AO179" s="35" t="e">
        <f>結果入力表!#REF!</f>
        <v>#REF!</v>
      </c>
      <c r="AP179" s="35" t="e">
        <f>結果入力表!#REF!</f>
        <v>#REF!</v>
      </c>
      <c r="AQ179" s="35" t="e">
        <f>結果入力表!#REF!</f>
        <v>#REF!</v>
      </c>
      <c r="AR179" s="35" t="e">
        <f>結果入力表!#REF!</f>
        <v>#REF!</v>
      </c>
      <c r="AS179" s="37" t="e">
        <f>結果入力表!#REF!</f>
        <v>#REF!</v>
      </c>
      <c r="AT179" s="34" t="e">
        <f>結果入力表!#REF!</f>
        <v>#REF!</v>
      </c>
      <c r="AU179" s="35" t="e">
        <f>結果入力表!#REF!</f>
        <v>#REF!</v>
      </c>
      <c r="AV179" s="35" t="e">
        <f>結果入力表!#REF!</f>
        <v>#REF!</v>
      </c>
      <c r="AW179" s="35" t="e">
        <f>結果入力表!#REF!</f>
        <v>#REF!</v>
      </c>
      <c r="AX179" s="35" t="e">
        <f>結果入力表!#REF!</f>
        <v>#REF!</v>
      </c>
      <c r="AY179" s="35" t="e">
        <f>結果入力表!#REF!</f>
        <v>#REF!</v>
      </c>
      <c r="AZ179" s="35" t="e">
        <f>結果入力表!#REF!</f>
        <v>#REF!</v>
      </c>
      <c r="BA179" s="35" t="e">
        <f>結果入力表!#REF!</f>
        <v>#REF!</v>
      </c>
      <c r="BB179" s="35" t="e">
        <f>結果入力表!#REF!</f>
        <v>#REF!</v>
      </c>
      <c r="BC179" s="35" t="e">
        <f>結果入力表!#REF!</f>
        <v>#REF!</v>
      </c>
      <c r="BD179" s="35" t="e">
        <f>結果入力表!#REF!</f>
        <v>#REF!</v>
      </c>
      <c r="BE179" s="35" t="e">
        <f>結果入力表!#REF!</f>
        <v>#REF!</v>
      </c>
      <c r="BF179" s="35" t="e">
        <f>結果入力表!#REF!</f>
        <v>#REF!</v>
      </c>
      <c r="BG179" s="35" t="e">
        <f>結果入力表!#REF!</f>
        <v>#REF!</v>
      </c>
      <c r="BH179" s="35" t="e">
        <f>結果入力表!#REF!</f>
        <v>#REF!</v>
      </c>
      <c r="BI179" s="37" t="e">
        <f>結果入力表!#REF!</f>
        <v>#REF!</v>
      </c>
      <c r="BJ179" s="35" t="e">
        <f>結果入力表!#REF!</f>
        <v>#REF!</v>
      </c>
      <c r="BK179" s="40" t="e">
        <f>結果入力表!#REF!</f>
        <v>#REF!</v>
      </c>
      <c r="BL179" s="60" t="e">
        <f>結果入力表!#REF!</f>
        <v>#REF!</v>
      </c>
      <c r="BM179" s="41" t="e">
        <f>結果入力表!#REF!</f>
        <v>#REF!</v>
      </c>
      <c r="BN179" s="41" t="e">
        <f>結果入力表!#REF!</f>
        <v>#REF!</v>
      </c>
      <c r="BO179" s="41" t="e">
        <f>結果入力表!#REF!</f>
        <v>#REF!</v>
      </c>
      <c r="BP179" s="42" t="e">
        <f>結果入力表!#REF!</f>
        <v>#REF!</v>
      </c>
      <c r="BQ179" s="40"/>
      <c r="BR179" s="80"/>
      <c r="BT179" s="5" t="e">
        <f t="shared" si="5"/>
        <v>#REF!</v>
      </c>
      <c r="BU179" s="5" t="e">
        <f t="shared" si="4"/>
        <v>#REF!</v>
      </c>
      <c r="BV179" s="5" t="e">
        <f t="shared" si="4"/>
        <v>#REF!</v>
      </c>
      <c r="BW179" s="5" t="e">
        <f t="shared" si="4"/>
        <v>#REF!</v>
      </c>
    </row>
    <row r="180" spans="1:75" ht="17.350000000000001" customHeight="1">
      <c r="A180" s="109" t="e">
        <f>結果入力表!#REF!</f>
        <v>#REF!</v>
      </c>
      <c r="B180" s="33" t="e">
        <f>結果入力表!#REF!</f>
        <v>#REF!</v>
      </c>
      <c r="C180" s="59" t="e">
        <f>結果入力表!#REF!</f>
        <v>#REF!</v>
      </c>
      <c r="D180" s="58" t="e">
        <f>結果入力表!#REF!</f>
        <v>#REF!</v>
      </c>
      <c r="E180" s="35" t="e">
        <f>結果入力表!#REF!</f>
        <v>#REF!</v>
      </c>
      <c r="F180" s="35" t="e">
        <f>結果入力表!#REF!</f>
        <v>#REF!</v>
      </c>
      <c r="G180" s="35" t="e">
        <f>結果入力表!#REF!</f>
        <v>#REF!</v>
      </c>
      <c r="H180" s="35" t="e">
        <f>結果入力表!#REF!</f>
        <v>#REF!</v>
      </c>
      <c r="I180" s="35" t="e">
        <f>結果入力表!#REF!</f>
        <v>#REF!</v>
      </c>
      <c r="J180" s="35" t="e">
        <f>結果入力表!#REF!</f>
        <v>#REF!</v>
      </c>
      <c r="K180" s="35" t="e">
        <f>結果入力表!#REF!</f>
        <v>#REF!</v>
      </c>
      <c r="L180" s="35" t="e">
        <f>結果入力表!#REF!</f>
        <v>#REF!</v>
      </c>
      <c r="M180" s="34" t="e">
        <f>結果入力表!#REF!</f>
        <v>#REF!</v>
      </c>
      <c r="N180" s="35" t="e">
        <f>結果入力表!#REF!</f>
        <v>#REF!</v>
      </c>
      <c r="O180" s="35" t="e">
        <f>結果入力表!#REF!</f>
        <v>#REF!</v>
      </c>
      <c r="P180" s="35" t="e">
        <f>結果入力表!#REF!</f>
        <v>#REF!</v>
      </c>
      <c r="Q180" s="35" t="e">
        <f>結果入力表!#REF!</f>
        <v>#REF!</v>
      </c>
      <c r="R180" s="35" t="e">
        <f>結果入力表!#REF!</f>
        <v>#REF!</v>
      </c>
      <c r="S180" s="35" t="e">
        <f>結果入力表!#REF!</f>
        <v>#REF!</v>
      </c>
      <c r="T180" s="35" t="e">
        <f>結果入力表!#REF!</f>
        <v>#REF!</v>
      </c>
      <c r="U180" s="35" t="e">
        <f>結果入力表!#REF!</f>
        <v>#REF!</v>
      </c>
      <c r="V180" s="34" t="e">
        <f>結果入力表!#REF!</f>
        <v>#REF!</v>
      </c>
      <c r="W180" s="35" t="e">
        <f>結果入力表!#REF!</f>
        <v>#REF!</v>
      </c>
      <c r="X180" s="35" t="e">
        <f>結果入力表!#REF!</f>
        <v>#REF!</v>
      </c>
      <c r="Y180" s="36" t="e">
        <f>結果入力表!#REF!</f>
        <v>#REF!</v>
      </c>
      <c r="Z180" s="36" t="e">
        <f>結果入力表!#REF!</f>
        <v>#REF!</v>
      </c>
      <c r="AA180" s="34" t="e">
        <f>結果入力表!#REF!</f>
        <v>#REF!</v>
      </c>
      <c r="AB180" s="35" t="e">
        <f>結果入力表!#REF!</f>
        <v>#REF!</v>
      </c>
      <c r="AC180" s="35" t="e">
        <f>結果入力表!#REF!</f>
        <v>#REF!</v>
      </c>
      <c r="AD180" s="35" t="e">
        <f>結果入力表!#REF!</f>
        <v>#REF!</v>
      </c>
      <c r="AE180" s="35" t="e">
        <f>結果入力表!#REF!</f>
        <v>#REF!</v>
      </c>
      <c r="AF180" s="35" t="e">
        <f>結果入力表!#REF!</f>
        <v>#REF!</v>
      </c>
      <c r="AG180" s="35" t="e">
        <f>結果入力表!#REF!</f>
        <v>#REF!</v>
      </c>
      <c r="AH180" s="35" t="e">
        <f>結果入力表!#REF!</f>
        <v>#REF!</v>
      </c>
      <c r="AI180" s="35" t="e">
        <f>結果入力表!#REF!</f>
        <v>#REF!</v>
      </c>
      <c r="AJ180" s="35" t="e">
        <f>結果入力表!#REF!</f>
        <v>#REF!</v>
      </c>
      <c r="AK180" s="36" t="e">
        <f>結果入力表!#REF!</f>
        <v>#REF!</v>
      </c>
      <c r="AL180" s="34" t="e">
        <f>結果入力表!#REF!</f>
        <v>#REF!</v>
      </c>
      <c r="AM180" s="35" t="e">
        <f>結果入力表!#REF!</f>
        <v>#REF!</v>
      </c>
      <c r="AN180" s="35" t="e">
        <f>結果入力表!#REF!</f>
        <v>#REF!</v>
      </c>
      <c r="AO180" s="35" t="e">
        <f>結果入力表!#REF!</f>
        <v>#REF!</v>
      </c>
      <c r="AP180" s="35" t="e">
        <f>結果入力表!#REF!</f>
        <v>#REF!</v>
      </c>
      <c r="AQ180" s="35" t="e">
        <f>結果入力表!#REF!</f>
        <v>#REF!</v>
      </c>
      <c r="AR180" s="35" t="e">
        <f>結果入力表!#REF!</f>
        <v>#REF!</v>
      </c>
      <c r="AS180" s="37" t="e">
        <f>結果入力表!#REF!</f>
        <v>#REF!</v>
      </c>
      <c r="AT180" s="34" t="e">
        <f>結果入力表!#REF!</f>
        <v>#REF!</v>
      </c>
      <c r="AU180" s="35" t="e">
        <f>結果入力表!#REF!</f>
        <v>#REF!</v>
      </c>
      <c r="AV180" s="35" t="e">
        <f>結果入力表!#REF!</f>
        <v>#REF!</v>
      </c>
      <c r="AW180" s="35" t="e">
        <f>結果入力表!#REF!</f>
        <v>#REF!</v>
      </c>
      <c r="AX180" s="35" t="e">
        <f>結果入力表!#REF!</f>
        <v>#REF!</v>
      </c>
      <c r="AY180" s="35" t="e">
        <f>結果入力表!#REF!</f>
        <v>#REF!</v>
      </c>
      <c r="AZ180" s="35" t="e">
        <f>結果入力表!#REF!</f>
        <v>#REF!</v>
      </c>
      <c r="BA180" s="35" t="e">
        <f>結果入力表!#REF!</f>
        <v>#REF!</v>
      </c>
      <c r="BB180" s="35" t="e">
        <f>結果入力表!#REF!</f>
        <v>#REF!</v>
      </c>
      <c r="BC180" s="35" t="e">
        <f>結果入力表!#REF!</f>
        <v>#REF!</v>
      </c>
      <c r="BD180" s="35" t="e">
        <f>結果入力表!#REF!</f>
        <v>#REF!</v>
      </c>
      <c r="BE180" s="35" t="e">
        <f>結果入力表!#REF!</f>
        <v>#REF!</v>
      </c>
      <c r="BF180" s="35" t="e">
        <f>結果入力表!#REF!</f>
        <v>#REF!</v>
      </c>
      <c r="BG180" s="35" t="e">
        <f>結果入力表!#REF!</f>
        <v>#REF!</v>
      </c>
      <c r="BH180" s="35" t="e">
        <f>結果入力表!#REF!</f>
        <v>#REF!</v>
      </c>
      <c r="BI180" s="37" t="e">
        <f>結果入力表!#REF!</f>
        <v>#REF!</v>
      </c>
      <c r="BJ180" s="35" t="e">
        <f>結果入力表!#REF!</f>
        <v>#REF!</v>
      </c>
      <c r="BK180" s="40" t="e">
        <f>結果入力表!#REF!</f>
        <v>#REF!</v>
      </c>
      <c r="BL180" s="60" t="e">
        <f>結果入力表!#REF!</f>
        <v>#REF!</v>
      </c>
      <c r="BM180" s="41" t="e">
        <f>結果入力表!#REF!</f>
        <v>#REF!</v>
      </c>
      <c r="BN180" s="41" t="e">
        <f>結果入力表!#REF!</f>
        <v>#REF!</v>
      </c>
      <c r="BO180" s="41" t="e">
        <f>結果入力表!#REF!</f>
        <v>#REF!</v>
      </c>
      <c r="BP180" s="42" t="e">
        <f>結果入力表!#REF!</f>
        <v>#REF!</v>
      </c>
      <c r="BQ180" s="40"/>
      <c r="BR180" s="80"/>
      <c r="BT180" s="5" t="e">
        <f t="shared" si="5"/>
        <v>#REF!</v>
      </c>
      <c r="BU180" s="5" t="e">
        <f t="shared" si="4"/>
        <v>#REF!</v>
      </c>
      <c r="BV180" s="5" t="e">
        <f t="shared" si="4"/>
        <v>#REF!</v>
      </c>
      <c r="BW180" s="5" t="e">
        <f t="shared" si="4"/>
        <v>#REF!</v>
      </c>
    </row>
    <row r="181" spans="1:75" ht="17.350000000000001" customHeight="1">
      <c r="A181" s="109" t="e">
        <f>結果入力表!#REF!</f>
        <v>#REF!</v>
      </c>
      <c r="B181" s="33" t="e">
        <f>結果入力表!#REF!</f>
        <v>#REF!</v>
      </c>
      <c r="C181" s="59" t="e">
        <f>結果入力表!#REF!</f>
        <v>#REF!</v>
      </c>
      <c r="D181" s="58" t="e">
        <f>結果入力表!#REF!</f>
        <v>#REF!</v>
      </c>
      <c r="E181" s="35" t="e">
        <f>結果入力表!#REF!</f>
        <v>#REF!</v>
      </c>
      <c r="F181" s="35" t="e">
        <f>結果入力表!#REF!</f>
        <v>#REF!</v>
      </c>
      <c r="G181" s="35" t="e">
        <f>結果入力表!#REF!</f>
        <v>#REF!</v>
      </c>
      <c r="H181" s="35" t="e">
        <f>結果入力表!#REF!</f>
        <v>#REF!</v>
      </c>
      <c r="I181" s="35" t="e">
        <f>結果入力表!#REF!</f>
        <v>#REF!</v>
      </c>
      <c r="J181" s="35" t="e">
        <f>結果入力表!#REF!</f>
        <v>#REF!</v>
      </c>
      <c r="K181" s="35" t="e">
        <f>結果入力表!#REF!</f>
        <v>#REF!</v>
      </c>
      <c r="L181" s="35" t="e">
        <f>結果入力表!#REF!</f>
        <v>#REF!</v>
      </c>
      <c r="M181" s="34" t="e">
        <f>結果入力表!#REF!</f>
        <v>#REF!</v>
      </c>
      <c r="N181" s="35" t="e">
        <f>結果入力表!#REF!</f>
        <v>#REF!</v>
      </c>
      <c r="O181" s="35" t="e">
        <f>結果入力表!#REF!</f>
        <v>#REF!</v>
      </c>
      <c r="P181" s="35" t="e">
        <f>結果入力表!#REF!</f>
        <v>#REF!</v>
      </c>
      <c r="Q181" s="35" t="e">
        <f>結果入力表!#REF!</f>
        <v>#REF!</v>
      </c>
      <c r="R181" s="35" t="e">
        <f>結果入力表!#REF!</f>
        <v>#REF!</v>
      </c>
      <c r="S181" s="35" t="e">
        <f>結果入力表!#REF!</f>
        <v>#REF!</v>
      </c>
      <c r="T181" s="35" t="e">
        <f>結果入力表!#REF!</f>
        <v>#REF!</v>
      </c>
      <c r="U181" s="35" t="e">
        <f>結果入力表!#REF!</f>
        <v>#REF!</v>
      </c>
      <c r="V181" s="34" t="e">
        <f>結果入力表!#REF!</f>
        <v>#REF!</v>
      </c>
      <c r="W181" s="35" t="e">
        <f>結果入力表!#REF!</f>
        <v>#REF!</v>
      </c>
      <c r="X181" s="35" t="e">
        <f>結果入力表!#REF!</f>
        <v>#REF!</v>
      </c>
      <c r="Y181" s="36" t="e">
        <f>結果入力表!#REF!</f>
        <v>#REF!</v>
      </c>
      <c r="Z181" s="36" t="e">
        <f>結果入力表!#REF!</f>
        <v>#REF!</v>
      </c>
      <c r="AA181" s="34" t="e">
        <f>結果入力表!#REF!</f>
        <v>#REF!</v>
      </c>
      <c r="AB181" s="35" t="e">
        <f>結果入力表!#REF!</f>
        <v>#REF!</v>
      </c>
      <c r="AC181" s="35" t="e">
        <f>結果入力表!#REF!</f>
        <v>#REF!</v>
      </c>
      <c r="AD181" s="35" t="e">
        <f>結果入力表!#REF!</f>
        <v>#REF!</v>
      </c>
      <c r="AE181" s="35" t="e">
        <f>結果入力表!#REF!</f>
        <v>#REF!</v>
      </c>
      <c r="AF181" s="35" t="e">
        <f>結果入力表!#REF!</f>
        <v>#REF!</v>
      </c>
      <c r="AG181" s="35" t="e">
        <f>結果入力表!#REF!</f>
        <v>#REF!</v>
      </c>
      <c r="AH181" s="35" t="e">
        <f>結果入力表!#REF!</f>
        <v>#REF!</v>
      </c>
      <c r="AI181" s="35" t="e">
        <f>結果入力表!#REF!</f>
        <v>#REF!</v>
      </c>
      <c r="AJ181" s="35" t="e">
        <f>結果入力表!#REF!</f>
        <v>#REF!</v>
      </c>
      <c r="AK181" s="36" t="e">
        <f>結果入力表!#REF!</f>
        <v>#REF!</v>
      </c>
      <c r="AL181" s="34" t="e">
        <f>結果入力表!#REF!</f>
        <v>#REF!</v>
      </c>
      <c r="AM181" s="35" t="e">
        <f>結果入力表!#REF!</f>
        <v>#REF!</v>
      </c>
      <c r="AN181" s="35" t="e">
        <f>結果入力表!#REF!</f>
        <v>#REF!</v>
      </c>
      <c r="AO181" s="35" t="e">
        <f>結果入力表!#REF!</f>
        <v>#REF!</v>
      </c>
      <c r="AP181" s="35" t="e">
        <f>結果入力表!#REF!</f>
        <v>#REF!</v>
      </c>
      <c r="AQ181" s="35" t="e">
        <f>結果入力表!#REF!</f>
        <v>#REF!</v>
      </c>
      <c r="AR181" s="35" t="e">
        <f>結果入力表!#REF!</f>
        <v>#REF!</v>
      </c>
      <c r="AS181" s="37" t="e">
        <f>結果入力表!#REF!</f>
        <v>#REF!</v>
      </c>
      <c r="AT181" s="34" t="e">
        <f>結果入力表!#REF!</f>
        <v>#REF!</v>
      </c>
      <c r="AU181" s="35" t="e">
        <f>結果入力表!#REF!</f>
        <v>#REF!</v>
      </c>
      <c r="AV181" s="35" t="e">
        <f>結果入力表!#REF!</f>
        <v>#REF!</v>
      </c>
      <c r="AW181" s="35" t="e">
        <f>結果入力表!#REF!</f>
        <v>#REF!</v>
      </c>
      <c r="AX181" s="35" t="e">
        <f>結果入力表!#REF!</f>
        <v>#REF!</v>
      </c>
      <c r="AY181" s="35" t="e">
        <f>結果入力表!#REF!</f>
        <v>#REF!</v>
      </c>
      <c r="AZ181" s="35" t="e">
        <f>結果入力表!#REF!</f>
        <v>#REF!</v>
      </c>
      <c r="BA181" s="35" t="e">
        <f>結果入力表!#REF!</f>
        <v>#REF!</v>
      </c>
      <c r="BB181" s="35" t="e">
        <f>結果入力表!#REF!</f>
        <v>#REF!</v>
      </c>
      <c r="BC181" s="35" t="e">
        <f>結果入力表!#REF!</f>
        <v>#REF!</v>
      </c>
      <c r="BD181" s="35" t="e">
        <f>結果入力表!#REF!</f>
        <v>#REF!</v>
      </c>
      <c r="BE181" s="35" t="e">
        <f>結果入力表!#REF!</f>
        <v>#REF!</v>
      </c>
      <c r="BF181" s="35" t="e">
        <f>結果入力表!#REF!</f>
        <v>#REF!</v>
      </c>
      <c r="BG181" s="35" t="e">
        <f>結果入力表!#REF!</f>
        <v>#REF!</v>
      </c>
      <c r="BH181" s="35" t="e">
        <f>結果入力表!#REF!</f>
        <v>#REF!</v>
      </c>
      <c r="BI181" s="37" t="e">
        <f>結果入力表!#REF!</f>
        <v>#REF!</v>
      </c>
      <c r="BJ181" s="35" t="e">
        <f>結果入力表!#REF!</f>
        <v>#REF!</v>
      </c>
      <c r="BK181" s="40" t="e">
        <f>結果入力表!#REF!</f>
        <v>#REF!</v>
      </c>
      <c r="BL181" s="60" t="e">
        <f>結果入力表!#REF!</f>
        <v>#REF!</v>
      </c>
      <c r="BM181" s="41" t="e">
        <f>結果入力表!#REF!</f>
        <v>#REF!</v>
      </c>
      <c r="BN181" s="41" t="e">
        <f>結果入力表!#REF!</f>
        <v>#REF!</v>
      </c>
      <c r="BO181" s="41" t="e">
        <f>結果入力表!#REF!</f>
        <v>#REF!</v>
      </c>
      <c r="BP181" s="42" t="e">
        <f>結果入力表!#REF!</f>
        <v>#REF!</v>
      </c>
      <c r="BQ181" s="40"/>
      <c r="BR181" s="80"/>
      <c r="BT181" s="5" t="e">
        <f t="shared" si="5"/>
        <v>#REF!</v>
      </c>
      <c r="BU181" s="5" t="e">
        <f t="shared" si="4"/>
        <v>#REF!</v>
      </c>
      <c r="BV181" s="5" t="e">
        <f t="shared" si="4"/>
        <v>#REF!</v>
      </c>
      <c r="BW181" s="5" t="e">
        <f t="shared" si="4"/>
        <v>#REF!</v>
      </c>
    </row>
    <row r="182" spans="1:75" ht="17.350000000000001" customHeight="1">
      <c r="A182" s="109" t="e">
        <f>結果入力表!#REF!</f>
        <v>#REF!</v>
      </c>
      <c r="B182" s="33" t="e">
        <f>結果入力表!#REF!</f>
        <v>#REF!</v>
      </c>
      <c r="C182" s="59" t="e">
        <f>結果入力表!#REF!</f>
        <v>#REF!</v>
      </c>
      <c r="D182" s="58" t="e">
        <f>結果入力表!#REF!</f>
        <v>#REF!</v>
      </c>
      <c r="E182" s="35" t="e">
        <f>結果入力表!#REF!</f>
        <v>#REF!</v>
      </c>
      <c r="F182" s="35" t="e">
        <f>結果入力表!#REF!</f>
        <v>#REF!</v>
      </c>
      <c r="G182" s="35" t="e">
        <f>結果入力表!#REF!</f>
        <v>#REF!</v>
      </c>
      <c r="H182" s="35" t="e">
        <f>結果入力表!#REF!</f>
        <v>#REF!</v>
      </c>
      <c r="I182" s="35" t="e">
        <f>結果入力表!#REF!</f>
        <v>#REF!</v>
      </c>
      <c r="J182" s="35" t="e">
        <f>結果入力表!#REF!</f>
        <v>#REF!</v>
      </c>
      <c r="K182" s="35" t="e">
        <f>結果入力表!#REF!</f>
        <v>#REF!</v>
      </c>
      <c r="L182" s="35" t="e">
        <f>結果入力表!#REF!</f>
        <v>#REF!</v>
      </c>
      <c r="M182" s="34" t="e">
        <f>結果入力表!#REF!</f>
        <v>#REF!</v>
      </c>
      <c r="N182" s="35" t="e">
        <f>結果入力表!#REF!</f>
        <v>#REF!</v>
      </c>
      <c r="O182" s="35" t="e">
        <f>結果入力表!#REF!</f>
        <v>#REF!</v>
      </c>
      <c r="P182" s="35" t="e">
        <f>結果入力表!#REF!</f>
        <v>#REF!</v>
      </c>
      <c r="Q182" s="35" t="e">
        <f>結果入力表!#REF!</f>
        <v>#REF!</v>
      </c>
      <c r="R182" s="35" t="e">
        <f>結果入力表!#REF!</f>
        <v>#REF!</v>
      </c>
      <c r="S182" s="35" t="e">
        <f>結果入力表!#REF!</f>
        <v>#REF!</v>
      </c>
      <c r="T182" s="35" t="e">
        <f>結果入力表!#REF!</f>
        <v>#REF!</v>
      </c>
      <c r="U182" s="35" t="e">
        <f>結果入力表!#REF!</f>
        <v>#REF!</v>
      </c>
      <c r="V182" s="34" t="e">
        <f>結果入力表!#REF!</f>
        <v>#REF!</v>
      </c>
      <c r="W182" s="35" t="e">
        <f>結果入力表!#REF!</f>
        <v>#REF!</v>
      </c>
      <c r="X182" s="35" t="e">
        <f>結果入力表!#REF!</f>
        <v>#REF!</v>
      </c>
      <c r="Y182" s="36" t="e">
        <f>結果入力表!#REF!</f>
        <v>#REF!</v>
      </c>
      <c r="Z182" s="36" t="e">
        <f>結果入力表!#REF!</f>
        <v>#REF!</v>
      </c>
      <c r="AA182" s="34" t="e">
        <f>結果入力表!#REF!</f>
        <v>#REF!</v>
      </c>
      <c r="AB182" s="35" t="e">
        <f>結果入力表!#REF!</f>
        <v>#REF!</v>
      </c>
      <c r="AC182" s="35" t="e">
        <f>結果入力表!#REF!</f>
        <v>#REF!</v>
      </c>
      <c r="AD182" s="35" t="e">
        <f>結果入力表!#REF!</f>
        <v>#REF!</v>
      </c>
      <c r="AE182" s="35" t="e">
        <f>結果入力表!#REF!</f>
        <v>#REF!</v>
      </c>
      <c r="AF182" s="35" t="e">
        <f>結果入力表!#REF!</f>
        <v>#REF!</v>
      </c>
      <c r="AG182" s="35" t="e">
        <f>結果入力表!#REF!</f>
        <v>#REF!</v>
      </c>
      <c r="AH182" s="35" t="e">
        <f>結果入力表!#REF!</f>
        <v>#REF!</v>
      </c>
      <c r="AI182" s="35" t="e">
        <f>結果入力表!#REF!</f>
        <v>#REF!</v>
      </c>
      <c r="AJ182" s="35" t="e">
        <f>結果入力表!#REF!</f>
        <v>#REF!</v>
      </c>
      <c r="AK182" s="36" t="e">
        <f>結果入力表!#REF!</f>
        <v>#REF!</v>
      </c>
      <c r="AL182" s="34" t="e">
        <f>結果入力表!#REF!</f>
        <v>#REF!</v>
      </c>
      <c r="AM182" s="35" t="e">
        <f>結果入力表!#REF!</f>
        <v>#REF!</v>
      </c>
      <c r="AN182" s="35" t="e">
        <f>結果入力表!#REF!</f>
        <v>#REF!</v>
      </c>
      <c r="AO182" s="35" t="e">
        <f>結果入力表!#REF!</f>
        <v>#REF!</v>
      </c>
      <c r="AP182" s="35" t="e">
        <f>結果入力表!#REF!</f>
        <v>#REF!</v>
      </c>
      <c r="AQ182" s="35" t="e">
        <f>結果入力表!#REF!</f>
        <v>#REF!</v>
      </c>
      <c r="AR182" s="35" t="e">
        <f>結果入力表!#REF!</f>
        <v>#REF!</v>
      </c>
      <c r="AS182" s="37" t="e">
        <f>結果入力表!#REF!</f>
        <v>#REF!</v>
      </c>
      <c r="AT182" s="34" t="e">
        <f>結果入力表!#REF!</f>
        <v>#REF!</v>
      </c>
      <c r="AU182" s="35" t="e">
        <f>結果入力表!#REF!</f>
        <v>#REF!</v>
      </c>
      <c r="AV182" s="35" t="e">
        <f>結果入力表!#REF!</f>
        <v>#REF!</v>
      </c>
      <c r="AW182" s="35" t="e">
        <f>結果入力表!#REF!</f>
        <v>#REF!</v>
      </c>
      <c r="AX182" s="35" t="e">
        <f>結果入力表!#REF!</f>
        <v>#REF!</v>
      </c>
      <c r="AY182" s="35" t="e">
        <f>結果入力表!#REF!</f>
        <v>#REF!</v>
      </c>
      <c r="AZ182" s="35" t="e">
        <f>結果入力表!#REF!</f>
        <v>#REF!</v>
      </c>
      <c r="BA182" s="35" t="e">
        <f>結果入力表!#REF!</f>
        <v>#REF!</v>
      </c>
      <c r="BB182" s="35" t="e">
        <f>結果入力表!#REF!</f>
        <v>#REF!</v>
      </c>
      <c r="BC182" s="35" t="e">
        <f>結果入力表!#REF!</f>
        <v>#REF!</v>
      </c>
      <c r="BD182" s="35" t="e">
        <f>結果入力表!#REF!</f>
        <v>#REF!</v>
      </c>
      <c r="BE182" s="35" t="e">
        <f>結果入力表!#REF!</f>
        <v>#REF!</v>
      </c>
      <c r="BF182" s="35" t="e">
        <f>結果入力表!#REF!</f>
        <v>#REF!</v>
      </c>
      <c r="BG182" s="35" t="e">
        <f>結果入力表!#REF!</f>
        <v>#REF!</v>
      </c>
      <c r="BH182" s="35" t="e">
        <f>結果入力表!#REF!</f>
        <v>#REF!</v>
      </c>
      <c r="BI182" s="37" t="e">
        <f>結果入力表!#REF!</f>
        <v>#REF!</v>
      </c>
      <c r="BJ182" s="35" t="e">
        <f>結果入力表!#REF!</f>
        <v>#REF!</v>
      </c>
      <c r="BK182" s="40" t="e">
        <f>結果入力表!#REF!</f>
        <v>#REF!</v>
      </c>
      <c r="BL182" s="60" t="e">
        <f>結果入力表!#REF!</f>
        <v>#REF!</v>
      </c>
      <c r="BM182" s="41" t="e">
        <f>結果入力表!#REF!</f>
        <v>#REF!</v>
      </c>
      <c r="BN182" s="41" t="e">
        <f>結果入力表!#REF!</f>
        <v>#REF!</v>
      </c>
      <c r="BO182" s="41" t="e">
        <f>結果入力表!#REF!</f>
        <v>#REF!</v>
      </c>
      <c r="BP182" s="42" t="e">
        <f>結果入力表!#REF!</f>
        <v>#REF!</v>
      </c>
      <c r="BQ182" s="40"/>
      <c r="BR182" s="80"/>
      <c r="BT182" s="5" t="e">
        <f t="shared" si="5"/>
        <v>#REF!</v>
      </c>
      <c r="BU182" s="5" t="e">
        <f t="shared" si="4"/>
        <v>#REF!</v>
      </c>
      <c r="BV182" s="5" t="e">
        <f t="shared" si="4"/>
        <v>#REF!</v>
      </c>
      <c r="BW182" s="5" t="e">
        <f t="shared" si="4"/>
        <v>#REF!</v>
      </c>
    </row>
    <row r="183" spans="1:75" ht="17.350000000000001" customHeight="1">
      <c r="A183" s="109" t="e">
        <f>結果入力表!#REF!</f>
        <v>#REF!</v>
      </c>
      <c r="B183" s="33" t="e">
        <f>結果入力表!#REF!</f>
        <v>#REF!</v>
      </c>
      <c r="C183" s="59" t="e">
        <f>結果入力表!#REF!</f>
        <v>#REF!</v>
      </c>
      <c r="D183" s="58" t="e">
        <f>結果入力表!#REF!</f>
        <v>#REF!</v>
      </c>
      <c r="E183" s="35" t="e">
        <f>結果入力表!#REF!</f>
        <v>#REF!</v>
      </c>
      <c r="F183" s="35" t="e">
        <f>結果入力表!#REF!</f>
        <v>#REF!</v>
      </c>
      <c r="G183" s="35" t="e">
        <f>結果入力表!#REF!</f>
        <v>#REF!</v>
      </c>
      <c r="H183" s="35" t="e">
        <f>結果入力表!#REF!</f>
        <v>#REF!</v>
      </c>
      <c r="I183" s="35" t="e">
        <f>結果入力表!#REF!</f>
        <v>#REF!</v>
      </c>
      <c r="J183" s="35" t="e">
        <f>結果入力表!#REF!</f>
        <v>#REF!</v>
      </c>
      <c r="K183" s="35" t="e">
        <f>結果入力表!#REF!</f>
        <v>#REF!</v>
      </c>
      <c r="L183" s="35" t="e">
        <f>結果入力表!#REF!</f>
        <v>#REF!</v>
      </c>
      <c r="M183" s="34" t="e">
        <f>結果入力表!#REF!</f>
        <v>#REF!</v>
      </c>
      <c r="N183" s="35" t="e">
        <f>結果入力表!#REF!</f>
        <v>#REF!</v>
      </c>
      <c r="O183" s="35" t="e">
        <f>結果入力表!#REF!</f>
        <v>#REF!</v>
      </c>
      <c r="P183" s="35" t="e">
        <f>結果入力表!#REF!</f>
        <v>#REF!</v>
      </c>
      <c r="Q183" s="35" t="e">
        <f>結果入力表!#REF!</f>
        <v>#REF!</v>
      </c>
      <c r="R183" s="35" t="e">
        <f>結果入力表!#REF!</f>
        <v>#REF!</v>
      </c>
      <c r="S183" s="35" t="e">
        <f>結果入力表!#REF!</f>
        <v>#REF!</v>
      </c>
      <c r="T183" s="35" t="e">
        <f>結果入力表!#REF!</f>
        <v>#REF!</v>
      </c>
      <c r="U183" s="35" t="e">
        <f>結果入力表!#REF!</f>
        <v>#REF!</v>
      </c>
      <c r="V183" s="34" t="e">
        <f>結果入力表!#REF!</f>
        <v>#REF!</v>
      </c>
      <c r="W183" s="35" t="e">
        <f>結果入力表!#REF!</f>
        <v>#REF!</v>
      </c>
      <c r="X183" s="35" t="e">
        <f>結果入力表!#REF!</f>
        <v>#REF!</v>
      </c>
      <c r="Y183" s="36" t="e">
        <f>結果入力表!#REF!</f>
        <v>#REF!</v>
      </c>
      <c r="Z183" s="36" t="e">
        <f>結果入力表!#REF!</f>
        <v>#REF!</v>
      </c>
      <c r="AA183" s="34" t="e">
        <f>結果入力表!#REF!</f>
        <v>#REF!</v>
      </c>
      <c r="AB183" s="35" t="e">
        <f>結果入力表!#REF!</f>
        <v>#REF!</v>
      </c>
      <c r="AC183" s="35" t="e">
        <f>結果入力表!#REF!</f>
        <v>#REF!</v>
      </c>
      <c r="AD183" s="35" t="e">
        <f>結果入力表!#REF!</f>
        <v>#REF!</v>
      </c>
      <c r="AE183" s="35" t="e">
        <f>結果入力表!#REF!</f>
        <v>#REF!</v>
      </c>
      <c r="AF183" s="35" t="e">
        <f>結果入力表!#REF!</f>
        <v>#REF!</v>
      </c>
      <c r="AG183" s="35" t="e">
        <f>結果入力表!#REF!</f>
        <v>#REF!</v>
      </c>
      <c r="AH183" s="35" t="e">
        <f>結果入力表!#REF!</f>
        <v>#REF!</v>
      </c>
      <c r="AI183" s="35" t="e">
        <f>結果入力表!#REF!</f>
        <v>#REF!</v>
      </c>
      <c r="AJ183" s="35" t="e">
        <f>結果入力表!#REF!</f>
        <v>#REF!</v>
      </c>
      <c r="AK183" s="36" t="e">
        <f>結果入力表!#REF!</f>
        <v>#REF!</v>
      </c>
      <c r="AL183" s="34" t="e">
        <f>結果入力表!#REF!</f>
        <v>#REF!</v>
      </c>
      <c r="AM183" s="35" t="e">
        <f>結果入力表!#REF!</f>
        <v>#REF!</v>
      </c>
      <c r="AN183" s="35" t="e">
        <f>結果入力表!#REF!</f>
        <v>#REF!</v>
      </c>
      <c r="AO183" s="35" t="e">
        <f>結果入力表!#REF!</f>
        <v>#REF!</v>
      </c>
      <c r="AP183" s="35" t="e">
        <f>結果入力表!#REF!</f>
        <v>#REF!</v>
      </c>
      <c r="AQ183" s="35" t="e">
        <f>結果入力表!#REF!</f>
        <v>#REF!</v>
      </c>
      <c r="AR183" s="35" t="e">
        <f>結果入力表!#REF!</f>
        <v>#REF!</v>
      </c>
      <c r="AS183" s="37" t="e">
        <f>結果入力表!#REF!</f>
        <v>#REF!</v>
      </c>
      <c r="AT183" s="34" t="e">
        <f>結果入力表!#REF!</f>
        <v>#REF!</v>
      </c>
      <c r="AU183" s="35" t="e">
        <f>結果入力表!#REF!</f>
        <v>#REF!</v>
      </c>
      <c r="AV183" s="35" t="e">
        <f>結果入力表!#REF!</f>
        <v>#REF!</v>
      </c>
      <c r="AW183" s="35" t="e">
        <f>結果入力表!#REF!</f>
        <v>#REF!</v>
      </c>
      <c r="AX183" s="35" t="e">
        <f>結果入力表!#REF!</f>
        <v>#REF!</v>
      </c>
      <c r="AY183" s="35" t="e">
        <f>結果入力表!#REF!</f>
        <v>#REF!</v>
      </c>
      <c r="AZ183" s="35" t="e">
        <f>結果入力表!#REF!</f>
        <v>#REF!</v>
      </c>
      <c r="BA183" s="35" t="e">
        <f>結果入力表!#REF!</f>
        <v>#REF!</v>
      </c>
      <c r="BB183" s="35" t="e">
        <f>結果入力表!#REF!</f>
        <v>#REF!</v>
      </c>
      <c r="BC183" s="35" t="e">
        <f>結果入力表!#REF!</f>
        <v>#REF!</v>
      </c>
      <c r="BD183" s="35" t="e">
        <f>結果入力表!#REF!</f>
        <v>#REF!</v>
      </c>
      <c r="BE183" s="35" t="e">
        <f>結果入力表!#REF!</f>
        <v>#REF!</v>
      </c>
      <c r="BF183" s="35" t="e">
        <f>結果入力表!#REF!</f>
        <v>#REF!</v>
      </c>
      <c r="BG183" s="35" t="e">
        <f>結果入力表!#REF!</f>
        <v>#REF!</v>
      </c>
      <c r="BH183" s="35" t="e">
        <f>結果入力表!#REF!</f>
        <v>#REF!</v>
      </c>
      <c r="BI183" s="37" t="e">
        <f>結果入力表!#REF!</f>
        <v>#REF!</v>
      </c>
      <c r="BJ183" s="35" t="e">
        <f>結果入力表!#REF!</f>
        <v>#REF!</v>
      </c>
      <c r="BK183" s="40" t="e">
        <f>結果入力表!#REF!</f>
        <v>#REF!</v>
      </c>
      <c r="BL183" s="60" t="e">
        <f>結果入力表!#REF!</f>
        <v>#REF!</v>
      </c>
      <c r="BM183" s="41" t="e">
        <f>結果入力表!#REF!</f>
        <v>#REF!</v>
      </c>
      <c r="BN183" s="41" t="e">
        <f>結果入力表!#REF!</f>
        <v>#REF!</v>
      </c>
      <c r="BO183" s="41" t="e">
        <f>結果入力表!#REF!</f>
        <v>#REF!</v>
      </c>
      <c r="BP183" s="42" t="e">
        <f>結果入力表!#REF!</f>
        <v>#REF!</v>
      </c>
      <c r="BQ183" s="40"/>
      <c r="BR183" s="80"/>
      <c r="BT183" s="5" t="e">
        <f t="shared" si="5"/>
        <v>#REF!</v>
      </c>
      <c r="BU183" s="5" t="e">
        <f t="shared" si="4"/>
        <v>#REF!</v>
      </c>
      <c r="BV183" s="5" t="e">
        <f t="shared" si="4"/>
        <v>#REF!</v>
      </c>
      <c r="BW183" s="5" t="e">
        <f t="shared" si="4"/>
        <v>#REF!</v>
      </c>
    </row>
    <row r="184" spans="1:75" ht="17.350000000000001" customHeight="1">
      <c r="A184" s="109" t="e">
        <f>結果入力表!#REF!</f>
        <v>#REF!</v>
      </c>
      <c r="B184" s="33" t="e">
        <f>結果入力表!#REF!</f>
        <v>#REF!</v>
      </c>
      <c r="C184" s="59" t="e">
        <f>結果入力表!#REF!</f>
        <v>#REF!</v>
      </c>
      <c r="D184" s="58" t="e">
        <f>結果入力表!#REF!</f>
        <v>#REF!</v>
      </c>
      <c r="E184" s="35" t="e">
        <f>結果入力表!#REF!</f>
        <v>#REF!</v>
      </c>
      <c r="F184" s="35" t="e">
        <f>結果入力表!#REF!</f>
        <v>#REF!</v>
      </c>
      <c r="G184" s="35" t="e">
        <f>結果入力表!#REF!</f>
        <v>#REF!</v>
      </c>
      <c r="H184" s="35" t="e">
        <f>結果入力表!#REF!</f>
        <v>#REF!</v>
      </c>
      <c r="I184" s="35" t="e">
        <f>結果入力表!#REF!</f>
        <v>#REF!</v>
      </c>
      <c r="J184" s="35" t="e">
        <f>結果入力表!#REF!</f>
        <v>#REF!</v>
      </c>
      <c r="K184" s="35" t="e">
        <f>結果入力表!#REF!</f>
        <v>#REF!</v>
      </c>
      <c r="L184" s="35" t="e">
        <f>結果入力表!#REF!</f>
        <v>#REF!</v>
      </c>
      <c r="M184" s="34" t="e">
        <f>結果入力表!#REF!</f>
        <v>#REF!</v>
      </c>
      <c r="N184" s="35" t="e">
        <f>結果入力表!#REF!</f>
        <v>#REF!</v>
      </c>
      <c r="O184" s="35" t="e">
        <f>結果入力表!#REF!</f>
        <v>#REF!</v>
      </c>
      <c r="P184" s="35" t="e">
        <f>結果入力表!#REF!</f>
        <v>#REF!</v>
      </c>
      <c r="Q184" s="35" t="e">
        <f>結果入力表!#REF!</f>
        <v>#REF!</v>
      </c>
      <c r="R184" s="35" t="e">
        <f>結果入力表!#REF!</f>
        <v>#REF!</v>
      </c>
      <c r="S184" s="35" t="e">
        <f>結果入力表!#REF!</f>
        <v>#REF!</v>
      </c>
      <c r="T184" s="35" t="e">
        <f>結果入力表!#REF!</f>
        <v>#REF!</v>
      </c>
      <c r="U184" s="35" t="e">
        <f>結果入力表!#REF!</f>
        <v>#REF!</v>
      </c>
      <c r="V184" s="34" t="e">
        <f>結果入力表!#REF!</f>
        <v>#REF!</v>
      </c>
      <c r="W184" s="35" t="e">
        <f>結果入力表!#REF!</f>
        <v>#REF!</v>
      </c>
      <c r="X184" s="35" t="e">
        <f>結果入力表!#REF!</f>
        <v>#REF!</v>
      </c>
      <c r="Y184" s="36" t="e">
        <f>結果入力表!#REF!</f>
        <v>#REF!</v>
      </c>
      <c r="Z184" s="36" t="e">
        <f>結果入力表!#REF!</f>
        <v>#REF!</v>
      </c>
      <c r="AA184" s="34" t="e">
        <f>結果入力表!#REF!</f>
        <v>#REF!</v>
      </c>
      <c r="AB184" s="35" t="e">
        <f>結果入力表!#REF!</f>
        <v>#REF!</v>
      </c>
      <c r="AC184" s="35" t="e">
        <f>結果入力表!#REF!</f>
        <v>#REF!</v>
      </c>
      <c r="AD184" s="35" t="e">
        <f>結果入力表!#REF!</f>
        <v>#REF!</v>
      </c>
      <c r="AE184" s="35" t="e">
        <f>結果入力表!#REF!</f>
        <v>#REF!</v>
      </c>
      <c r="AF184" s="35" t="e">
        <f>結果入力表!#REF!</f>
        <v>#REF!</v>
      </c>
      <c r="AG184" s="35" t="e">
        <f>結果入力表!#REF!</f>
        <v>#REF!</v>
      </c>
      <c r="AH184" s="35" t="e">
        <f>結果入力表!#REF!</f>
        <v>#REF!</v>
      </c>
      <c r="AI184" s="35" t="e">
        <f>結果入力表!#REF!</f>
        <v>#REF!</v>
      </c>
      <c r="AJ184" s="35" t="e">
        <f>結果入力表!#REF!</f>
        <v>#REF!</v>
      </c>
      <c r="AK184" s="36" t="e">
        <f>結果入力表!#REF!</f>
        <v>#REF!</v>
      </c>
      <c r="AL184" s="34" t="e">
        <f>結果入力表!#REF!</f>
        <v>#REF!</v>
      </c>
      <c r="AM184" s="35" t="e">
        <f>結果入力表!#REF!</f>
        <v>#REF!</v>
      </c>
      <c r="AN184" s="35" t="e">
        <f>結果入力表!#REF!</f>
        <v>#REF!</v>
      </c>
      <c r="AO184" s="35" t="e">
        <f>結果入力表!#REF!</f>
        <v>#REF!</v>
      </c>
      <c r="AP184" s="35" t="e">
        <f>結果入力表!#REF!</f>
        <v>#REF!</v>
      </c>
      <c r="AQ184" s="35" t="e">
        <f>結果入力表!#REF!</f>
        <v>#REF!</v>
      </c>
      <c r="AR184" s="35" t="e">
        <f>結果入力表!#REF!</f>
        <v>#REF!</v>
      </c>
      <c r="AS184" s="37" t="e">
        <f>結果入力表!#REF!</f>
        <v>#REF!</v>
      </c>
      <c r="AT184" s="34" t="e">
        <f>結果入力表!#REF!</f>
        <v>#REF!</v>
      </c>
      <c r="AU184" s="35" t="e">
        <f>結果入力表!#REF!</f>
        <v>#REF!</v>
      </c>
      <c r="AV184" s="35" t="e">
        <f>結果入力表!#REF!</f>
        <v>#REF!</v>
      </c>
      <c r="AW184" s="35" t="e">
        <f>結果入力表!#REF!</f>
        <v>#REF!</v>
      </c>
      <c r="AX184" s="35" t="e">
        <f>結果入力表!#REF!</f>
        <v>#REF!</v>
      </c>
      <c r="AY184" s="35" t="e">
        <f>結果入力表!#REF!</f>
        <v>#REF!</v>
      </c>
      <c r="AZ184" s="35" t="e">
        <f>結果入力表!#REF!</f>
        <v>#REF!</v>
      </c>
      <c r="BA184" s="35" t="e">
        <f>結果入力表!#REF!</f>
        <v>#REF!</v>
      </c>
      <c r="BB184" s="35" t="e">
        <f>結果入力表!#REF!</f>
        <v>#REF!</v>
      </c>
      <c r="BC184" s="35" t="e">
        <f>結果入力表!#REF!</f>
        <v>#REF!</v>
      </c>
      <c r="BD184" s="35" t="e">
        <f>結果入力表!#REF!</f>
        <v>#REF!</v>
      </c>
      <c r="BE184" s="35" t="e">
        <f>結果入力表!#REF!</f>
        <v>#REF!</v>
      </c>
      <c r="BF184" s="35" t="e">
        <f>結果入力表!#REF!</f>
        <v>#REF!</v>
      </c>
      <c r="BG184" s="35" t="e">
        <f>結果入力表!#REF!</f>
        <v>#REF!</v>
      </c>
      <c r="BH184" s="35" t="e">
        <f>結果入力表!#REF!</f>
        <v>#REF!</v>
      </c>
      <c r="BI184" s="37" t="e">
        <f>結果入力表!#REF!</f>
        <v>#REF!</v>
      </c>
      <c r="BJ184" s="35" t="e">
        <f>結果入力表!#REF!</f>
        <v>#REF!</v>
      </c>
      <c r="BK184" s="40" t="e">
        <f>結果入力表!#REF!</f>
        <v>#REF!</v>
      </c>
      <c r="BL184" s="60" t="e">
        <f>結果入力表!#REF!</f>
        <v>#REF!</v>
      </c>
      <c r="BM184" s="41" t="e">
        <f>結果入力表!#REF!</f>
        <v>#REF!</v>
      </c>
      <c r="BN184" s="41" t="e">
        <f>結果入力表!#REF!</f>
        <v>#REF!</v>
      </c>
      <c r="BO184" s="41" t="e">
        <f>結果入力表!#REF!</f>
        <v>#REF!</v>
      </c>
      <c r="BP184" s="42" t="e">
        <f>結果入力表!#REF!</f>
        <v>#REF!</v>
      </c>
      <c r="BQ184" s="40"/>
      <c r="BR184" s="80"/>
      <c r="BT184" s="5" t="e">
        <f t="shared" si="5"/>
        <v>#REF!</v>
      </c>
      <c r="BU184" s="5" t="e">
        <f t="shared" si="4"/>
        <v>#REF!</v>
      </c>
      <c r="BV184" s="5" t="e">
        <f t="shared" si="4"/>
        <v>#REF!</v>
      </c>
      <c r="BW184" s="5" t="e">
        <f t="shared" si="4"/>
        <v>#REF!</v>
      </c>
    </row>
    <row r="185" spans="1:75" ht="17.350000000000001" customHeight="1">
      <c r="A185" s="109" t="e">
        <f>結果入力表!#REF!</f>
        <v>#REF!</v>
      </c>
      <c r="B185" s="33" t="e">
        <f>結果入力表!#REF!</f>
        <v>#REF!</v>
      </c>
      <c r="C185" s="59" t="e">
        <f>結果入力表!#REF!</f>
        <v>#REF!</v>
      </c>
      <c r="D185" s="58" t="e">
        <f>結果入力表!#REF!</f>
        <v>#REF!</v>
      </c>
      <c r="E185" s="35" t="e">
        <f>結果入力表!#REF!</f>
        <v>#REF!</v>
      </c>
      <c r="F185" s="35" t="e">
        <f>結果入力表!#REF!</f>
        <v>#REF!</v>
      </c>
      <c r="G185" s="35" t="e">
        <f>結果入力表!#REF!</f>
        <v>#REF!</v>
      </c>
      <c r="H185" s="35" t="e">
        <f>結果入力表!#REF!</f>
        <v>#REF!</v>
      </c>
      <c r="I185" s="35" t="e">
        <f>結果入力表!#REF!</f>
        <v>#REF!</v>
      </c>
      <c r="J185" s="35" t="e">
        <f>結果入力表!#REF!</f>
        <v>#REF!</v>
      </c>
      <c r="K185" s="35" t="e">
        <f>結果入力表!#REF!</f>
        <v>#REF!</v>
      </c>
      <c r="L185" s="35" t="e">
        <f>結果入力表!#REF!</f>
        <v>#REF!</v>
      </c>
      <c r="M185" s="34" t="e">
        <f>結果入力表!#REF!</f>
        <v>#REF!</v>
      </c>
      <c r="N185" s="35" t="e">
        <f>結果入力表!#REF!</f>
        <v>#REF!</v>
      </c>
      <c r="O185" s="35" t="e">
        <f>結果入力表!#REF!</f>
        <v>#REF!</v>
      </c>
      <c r="P185" s="35" t="e">
        <f>結果入力表!#REF!</f>
        <v>#REF!</v>
      </c>
      <c r="Q185" s="35" t="e">
        <f>結果入力表!#REF!</f>
        <v>#REF!</v>
      </c>
      <c r="R185" s="35" t="e">
        <f>結果入力表!#REF!</f>
        <v>#REF!</v>
      </c>
      <c r="S185" s="35" t="e">
        <f>結果入力表!#REF!</f>
        <v>#REF!</v>
      </c>
      <c r="T185" s="35" t="e">
        <f>結果入力表!#REF!</f>
        <v>#REF!</v>
      </c>
      <c r="U185" s="35" t="e">
        <f>結果入力表!#REF!</f>
        <v>#REF!</v>
      </c>
      <c r="V185" s="34" t="e">
        <f>結果入力表!#REF!</f>
        <v>#REF!</v>
      </c>
      <c r="W185" s="35" t="e">
        <f>結果入力表!#REF!</f>
        <v>#REF!</v>
      </c>
      <c r="X185" s="35" t="e">
        <f>結果入力表!#REF!</f>
        <v>#REF!</v>
      </c>
      <c r="Y185" s="36" t="e">
        <f>結果入力表!#REF!</f>
        <v>#REF!</v>
      </c>
      <c r="Z185" s="36" t="e">
        <f>結果入力表!#REF!</f>
        <v>#REF!</v>
      </c>
      <c r="AA185" s="34" t="e">
        <f>結果入力表!#REF!</f>
        <v>#REF!</v>
      </c>
      <c r="AB185" s="35" t="e">
        <f>結果入力表!#REF!</f>
        <v>#REF!</v>
      </c>
      <c r="AC185" s="35" t="e">
        <f>結果入力表!#REF!</f>
        <v>#REF!</v>
      </c>
      <c r="AD185" s="35" t="e">
        <f>結果入力表!#REF!</f>
        <v>#REF!</v>
      </c>
      <c r="AE185" s="35" t="e">
        <f>結果入力表!#REF!</f>
        <v>#REF!</v>
      </c>
      <c r="AF185" s="35" t="e">
        <f>結果入力表!#REF!</f>
        <v>#REF!</v>
      </c>
      <c r="AG185" s="35" t="e">
        <f>結果入力表!#REF!</f>
        <v>#REF!</v>
      </c>
      <c r="AH185" s="35" t="e">
        <f>結果入力表!#REF!</f>
        <v>#REF!</v>
      </c>
      <c r="AI185" s="35" t="e">
        <f>結果入力表!#REF!</f>
        <v>#REF!</v>
      </c>
      <c r="AJ185" s="35" t="e">
        <f>結果入力表!#REF!</f>
        <v>#REF!</v>
      </c>
      <c r="AK185" s="36" t="e">
        <f>結果入力表!#REF!</f>
        <v>#REF!</v>
      </c>
      <c r="AL185" s="34" t="e">
        <f>結果入力表!#REF!</f>
        <v>#REF!</v>
      </c>
      <c r="AM185" s="35" t="e">
        <f>結果入力表!#REF!</f>
        <v>#REF!</v>
      </c>
      <c r="AN185" s="35" t="e">
        <f>結果入力表!#REF!</f>
        <v>#REF!</v>
      </c>
      <c r="AO185" s="35" t="e">
        <f>結果入力表!#REF!</f>
        <v>#REF!</v>
      </c>
      <c r="AP185" s="35" t="e">
        <f>結果入力表!#REF!</f>
        <v>#REF!</v>
      </c>
      <c r="AQ185" s="35" t="e">
        <f>結果入力表!#REF!</f>
        <v>#REF!</v>
      </c>
      <c r="AR185" s="35" t="e">
        <f>結果入力表!#REF!</f>
        <v>#REF!</v>
      </c>
      <c r="AS185" s="37" t="e">
        <f>結果入力表!#REF!</f>
        <v>#REF!</v>
      </c>
      <c r="AT185" s="34" t="e">
        <f>結果入力表!#REF!</f>
        <v>#REF!</v>
      </c>
      <c r="AU185" s="35" t="e">
        <f>結果入力表!#REF!</f>
        <v>#REF!</v>
      </c>
      <c r="AV185" s="35" t="e">
        <f>結果入力表!#REF!</f>
        <v>#REF!</v>
      </c>
      <c r="AW185" s="35" t="e">
        <f>結果入力表!#REF!</f>
        <v>#REF!</v>
      </c>
      <c r="AX185" s="35" t="e">
        <f>結果入力表!#REF!</f>
        <v>#REF!</v>
      </c>
      <c r="AY185" s="35" t="e">
        <f>結果入力表!#REF!</f>
        <v>#REF!</v>
      </c>
      <c r="AZ185" s="35" t="e">
        <f>結果入力表!#REF!</f>
        <v>#REF!</v>
      </c>
      <c r="BA185" s="35" t="e">
        <f>結果入力表!#REF!</f>
        <v>#REF!</v>
      </c>
      <c r="BB185" s="35" t="e">
        <f>結果入力表!#REF!</f>
        <v>#REF!</v>
      </c>
      <c r="BC185" s="35" t="e">
        <f>結果入力表!#REF!</f>
        <v>#REF!</v>
      </c>
      <c r="BD185" s="35" t="e">
        <f>結果入力表!#REF!</f>
        <v>#REF!</v>
      </c>
      <c r="BE185" s="35" t="e">
        <f>結果入力表!#REF!</f>
        <v>#REF!</v>
      </c>
      <c r="BF185" s="35" t="e">
        <f>結果入力表!#REF!</f>
        <v>#REF!</v>
      </c>
      <c r="BG185" s="35" t="e">
        <f>結果入力表!#REF!</f>
        <v>#REF!</v>
      </c>
      <c r="BH185" s="35" t="e">
        <f>結果入力表!#REF!</f>
        <v>#REF!</v>
      </c>
      <c r="BI185" s="37" t="e">
        <f>結果入力表!#REF!</f>
        <v>#REF!</v>
      </c>
      <c r="BJ185" s="35" t="e">
        <f>結果入力表!#REF!</f>
        <v>#REF!</v>
      </c>
      <c r="BK185" s="40" t="e">
        <f>結果入力表!#REF!</f>
        <v>#REF!</v>
      </c>
      <c r="BL185" s="60" t="e">
        <f>結果入力表!#REF!</f>
        <v>#REF!</v>
      </c>
      <c r="BM185" s="41" t="e">
        <f>結果入力表!#REF!</f>
        <v>#REF!</v>
      </c>
      <c r="BN185" s="41" t="e">
        <f>結果入力表!#REF!</f>
        <v>#REF!</v>
      </c>
      <c r="BO185" s="41" t="e">
        <f>結果入力表!#REF!</f>
        <v>#REF!</v>
      </c>
      <c r="BP185" s="42" t="e">
        <f>結果入力表!#REF!</f>
        <v>#REF!</v>
      </c>
      <c r="BQ185" s="40"/>
      <c r="BR185" s="80"/>
      <c r="BT185" s="5" t="e">
        <f t="shared" si="5"/>
        <v>#REF!</v>
      </c>
      <c r="BU185" s="5" t="e">
        <f t="shared" si="4"/>
        <v>#REF!</v>
      </c>
      <c r="BV185" s="5" t="e">
        <f t="shared" si="4"/>
        <v>#REF!</v>
      </c>
      <c r="BW185" s="5" t="e">
        <f t="shared" si="4"/>
        <v>#REF!</v>
      </c>
    </row>
    <row r="186" spans="1:75" ht="17.350000000000001" customHeight="1">
      <c r="A186" s="109" t="e">
        <f>結果入力表!#REF!</f>
        <v>#REF!</v>
      </c>
      <c r="B186" s="33" t="e">
        <f>結果入力表!#REF!</f>
        <v>#REF!</v>
      </c>
      <c r="C186" s="43" t="e">
        <f>結果入力表!#REF!</f>
        <v>#REF!</v>
      </c>
      <c r="D186" s="58" t="e">
        <f>結果入力表!#REF!</f>
        <v>#REF!</v>
      </c>
      <c r="E186" s="35" t="e">
        <f>結果入力表!#REF!</f>
        <v>#REF!</v>
      </c>
      <c r="F186" s="35" t="e">
        <f>結果入力表!#REF!</f>
        <v>#REF!</v>
      </c>
      <c r="G186" s="35" t="e">
        <f>結果入力表!#REF!</f>
        <v>#REF!</v>
      </c>
      <c r="H186" s="35" t="e">
        <f>結果入力表!#REF!</f>
        <v>#REF!</v>
      </c>
      <c r="I186" s="35" t="e">
        <f>結果入力表!#REF!</f>
        <v>#REF!</v>
      </c>
      <c r="J186" s="35" t="e">
        <f>結果入力表!#REF!</f>
        <v>#REF!</v>
      </c>
      <c r="K186" s="35" t="e">
        <f>結果入力表!#REF!</f>
        <v>#REF!</v>
      </c>
      <c r="L186" s="35" t="e">
        <f>結果入力表!#REF!</f>
        <v>#REF!</v>
      </c>
      <c r="M186" s="34" t="e">
        <f>結果入力表!#REF!</f>
        <v>#REF!</v>
      </c>
      <c r="N186" s="35" t="e">
        <f>結果入力表!#REF!</f>
        <v>#REF!</v>
      </c>
      <c r="O186" s="35" t="e">
        <f>結果入力表!#REF!</f>
        <v>#REF!</v>
      </c>
      <c r="P186" s="35" t="e">
        <f>結果入力表!#REF!</f>
        <v>#REF!</v>
      </c>
      <c r="Q186" s="35" t="e">
        <f>結果入力表!#REF!</f>
        <v>#REF!</v>
      </c>
      <c r="R186" s="35" t="e">
        <f>結果入力表!#REF!</f>
        <v>#REF!</v>
      </c>
      <c r="S186" s="35" t="e">
        <f>結果入力表!#REF!</f>
        <v>#REF!</v>
      </c>
      <c r="T186" s="35" t="e">
        <f>結果入力表!#REF!</f>
        <v>#REF!</v>
      </c>
      <c r="U186" s="35" t="e">
        <f>結果入力表!#REF!</f>
        <v>#REF!</v>
      </c>
      <c r="V186" s="34" t="e">
        <f>結果入力表!#REF!</f>
        <v>#REF!</v>
      </c>
      <c r="W186" s="35" t="e">
        <f>結果入力表!#REF!</f>
        <v>#REF!</v>
      </c>
      <c r="X186" s="35" t="e">
        <f>結果入力表!#REF!</f>
        <v>#REF!</v>
      </c>
      <c r="Y186" s="36" t="e">
        <f>結果入力表!#REF!</f>
        <v>#REF!</v>
      </c>
      <c r="Z186" s="36" t="e">
        <f>結果入力表!#REF!</f>
        <v>#REF!</v>
      </c>
      <c r="AA186" s="34" t="e">
        <f>結果入力表!#REF!</f>
        <v>#REF!</v>
      </c>
      <c r="AB186" s="35" t="e">
        <f>結果入力表!#REF!</f>
        <v>#REF!</v>
      </c>
      <c r="AC186" s="35" t="e">
        <f>結果入力表!#REF!</f>
        <v>#REF!</v>
      </c>
      <c r="AD186" s="35" t="e">
        <f>結果入力表!#REF!</f>
        <v>#REF!</v>
      </c>
      <c r="AE186" s="35" t="e">
        <f>結果入力表!#REF!</f>
        <v>#REF!</v>
      </c>
      <c r="AF186" s="35" t="e">
        <f>結果入力表!#REF!</f>
        <v>#REF!</v>
      </c>
      <c r="AG186" s="35" t="e">
        <f>結果入力表!#REF!</f>
        <v>#REF!</v>
      </c>
      <c r="AH186" s="35" t="e">
        <f>結果入力表!#REF!</f>
        <v>#REF!</v>
      </c>
      <c r="AI186" s="35" t="e">
        <f>結果入力表!#REF!</f>
        <v>#REF!</v>
      </c>
      <c r="AJ186" s="35" t="e">
        <f>結果入力表!#REF!</f>
        <v>#REF!</v>
      </c>
      <c r="AK186" s="36" t="e">
        <f>結果入力表!#REF!</f>
        <v>#REF!</v>
      </c>
      <c r="AL186" s="34" t="e">
        <f>結果入力表!#REF!</f>
        <v>#REF!</v>
      </c>
      <c r="AM186" s="35" t="e">
        <f>結果入力表!#REF!</f>
        <v>#REF!</v>
      </c>
      <c r="AN186" s="35" t="e">
        <f>結果入力表!#REF!</f>
        <v>#REF!</v>
      </c>
      <c r="AO186" s="35" t="e">
        <f>結果入力表!#REF!</f>
        <v>#REF!</v>
      </c>
      <c r="AP186" s="35" t="e">
        <f>結果入力表!#REF!</f>
        <v>#REF!</v>
      </c>
      <c r="AQ186" s="35" t="e">
        <f>結果入力表!#REF!</f>
        <v>#REF!</v>
      </c>
      <c r="AR186" s="35" t="e">
        <f>結果入力表!#REF!</f>
        <v>#REF!</v>
      </c>
      <c r="AS186" s="37" t="e">
        <f>結果入力表!#REF!</f>
        <v>#REF!</v>
      </c>
      <c r="AT186" s="34" t="e">
        <f>結果入力表!#REF!</f>
        <v>#REF!</v>
      </c>
      <c r="AU186" s="35" t="e">
        <f>結果入力表!#REF!</f>
        <v>#REF!</v>
      </c>
      <c r="AV186" s="35" t="e">
        <f>結果入力表!#REF!</f>
        <v>#REF!</v>
      </c>
      <c r="AW186" s="35" t="e">
        <f>結果入力表!#REF!</f>
        <v>#REF!</v>
      </c>
      <c r="AX186" s="35" t="e">
        <f>結果入力表!#REF!</f>
        <v>#REF!</v>
      </c>
      <c r="AY186" s="35" t="e">
        <f>結果入力表!#REF!</f>
        <v>#REF!</v>
      </c>
      <c r="AZ186" s="35" t="e">
        <f>結果入力表!#REF!</f>
        <v>#REF!</v>
      </c>
      <c r="BA186" s="35" t="e">
        <f>結果入力表!#REF!</f>
        <v>#REF!</v>
      </c>
      <c r="BB186" s="35" t="e">
        <f>結果入力表!#REF!</f>
        <v>#REF!</v>
      </c>
      <c r="BC186" s="35" t="e">
        <f>結果入力表!#REF!</f>
        <v>#REF!</v>
      </c>
      <c r="BD186" s="35" t="e">
        <f>結果入力表!#REF!</f>
        <v>#REF!</v>
      </c>
      <c r="BE186" s="35" t="e">
        <f>結果入力表!#REF!</f>
        <v>#REF!</v>
      </c>
      <c r="BF186" s="35" t="e">
        <f>結果入力表!#REF!</f>
        <v>#REF!</v>
      </c>
      <c r="BG186" s="35" t="e">
        <f>結果入力表!#REF!</f>
        <v>#REF!</v>
      </c>
      <c r="BH186" s="35" t="e">
        <f>結果入力表!#REF!</f>
        <v>#REF!</v>
      </c>
      <c r="BI186" s="37" t="e">
        <f>結果入力表!#REF!</f>
        <v>#REF!</v>
      </c>
      <c r="BJ186" s="35" t="e">
        <f>結果入力表!#REF!</f>
        <v>#REF!</v>
      </c>
      <c r="BK186" s="40" t="e">
        <f>結果入力表!#REF!</f>
        <v>#REF!</v>
      </c>
      <c r="BL186" s="60" t="e">
        <f>結果入力表!#REF!</f>
        <v>#REF!</v>
      </c>
      <c r="BM186" s="41" t="e">
        <f>結果入力表!#REF!</f>
        <v>#REF!</v>
      </c>
      <c r="BN186" s="41" t="e">
        <f>結果入力表!#REF!</f>
        <v>#REF!</v>
      </c>
      <c r="BO186" s="41" t="e">
        <f>結果入力表!#REF!</f>
        <v>#REF!</v>
      </c>
      <c r="BP186" s="42" t="e">
        <f>結果入力表!#REF!</f>
        <v>#REF!</v>
      </c>
      <c r="BQ186" s="40"/>
      <c r="BR186" s="80"/>
      <c r="BT186" s="5" t="e">
        <f t="shared" si="5"/>
        <v>#REF!</v>
      </c>
      <c r="BU186" s="5" t="e">
        <f t="shared" si="4"/>
        <v>#REF!</v>
      </c>
      <c r="BV186" s="5" t="e">
        <f t="shared" si="4"/>
        <v>#REF!</v>
      </c>
      <c r="BW186" s="5" t="e">
        <f t="shared" si="4"/>
        <v>#REF!</v>
      </c>
    </row>
    <row r="187" spans="1:75" ht="17.350000000000001" customHeight="1">
      <c r="A187" s="109" t="e">
        <f>結果入力表!#REF!</f>
        <v>#REF!</v>
      </c>
      <c r="B187" s="33" t="e">
        <f>結果入力表!#REF!</f>
        <v>#REF!</v>
      </c>
      <c r="C187" s="59" t="e">
        <f>結果入力表!#REF!</f>
        <v>#REF!</v>
      </c>
      <c r="D187" s="58" t="e">
        <f>結果入力表!#REF!</f>
        <v>#REF!</v>
      </c>
      <c r="E187" s="35" t="e">
        <f>結果入力表!#REF!</f>
        <v>#REF!</v>
      </c>
      <c r="F187" s="35" t="e">
        <f>結果入力表!#REF!</f>
        <v>#REF!</v>
      </c>
      <c r="G187" s="35" t="e">
        <f>結果入力表!#REF!</f>
        <v>#REF!</v>
      </c>
      <c r="H187" s="35" t="e">
        <f>結果入力表!#REF!</f>
        <v>#REF!</v>
      </c>
      <c r="I187" s="35" t="e">
        <f>結果入力表!#REF!</f>
        <v>#REF!</v>
      </c>
      <c r="J187" s="35" t="e">
        <f>結果入力表!#REF!</f>
        <v>#REF!</v>
      </c>
      <c r="K187" s="35" t="e">
        <f>結果入力表!#REF!</f>
        <v>#REF!</v>
      </c>
      <c r="L187" s="35" t="e">
        <f>結果入力表!#REF!</f>
        <v>#REF!</v>
      </c>
      <c r="M187" s="34" t="e">
        <f>結果入力表!#REF!</f>
        <v>#REF!</v>
      </c>
      <c r="N187" s="35" t="e">
        <f>結果入力表!#REF!</f>
        <v>#REF!</v>
      </c>
      <c r="O187" s="35" t="e">
        <f>結果入力表!#REF!</f>
        <v>#REF!</v>
      </c>
      <c r="P187" s="35" t="e">
        <f>結果入力表!#REF!</f>
        <v>#REF!</v>
      </c>
      <c r="Q187" s="35" t="e">
        <f>結果入力表!#REF!</f>
        <v>#REF!</v>
      </c>
      <c r="R187" s="35" t="e">
        <f>結果入力表!#REF!</f>
        <v>#REF!</v>
      </c>
      <c r="S187" s="35" t="e">
        <f>結果入力表!#REF!</f>
        <v>#REF!</v>
      </c>
      <c r="T187" s="35" t="e">
        <f>結果入力表!#REF!</f>
        <v>#REF!</v>
      </c>
      <c r="U187" s="35" t="e">
        <f>結果入力表!#REF!</f>
        <v>#REF!</v>
      </c>
      <c r="V187" s="34" t="e">
        <f>結果入力表!#REF!</f>
        <v>#REF!</v>
      </c>
      <c r="W187" s="35" t="e">
        <f>結果入力表!#REF!</f>
        <v>#REF!</v>
      </c>
      <c r="X187" s="35" t="e">
        <f>結果入力表!#REF!</f>
        <v>#REF!</v>
      </c>
      <c r="Y187" s="36" t="e">
        <f>結果入力表!#REF!</f>
        <v>#REF!</v>
      </c>
      <c r="Z187" s="36" t="e">
        <f>結果入力表!#REF!</f>
        <v>#REF!</v>
      </c>
      <c r="AA187" s="34" t="e">
        <f>結果入力表!#REF!</f>
        <v>#REF!</v>
      </c>
      <c r="AB187" s="35" t="e">
        <f>結果入力表!#REF!</f>
        <v>#REF!</v>
      </c>
      <c r="AC187" s="35" t="e">
        <f>結果入力表!#REF!</f>
        <v>#REF!</v>
      </c>
      <c r="AD187" s="35" t="e">
        <f>結果入力表!#REF!</f>
        <v>#REF!</v>
      </c>
      <c r="AE187" s="35" t="e">
        <f>結果入力表!#REF!</f>
        <v>#REF!</v>
      </c>
      <c r="AF187" s="35" t="e">
        <f>結果入力表!#REF!</f>
        <v>#REF!</v>
      </c>
      <c r="AG187" s="35" t="e">
        <f>結果入力表!#REF!</f>
        <v>#REF!</v>
      </c>
      <c r="AH187" s="35" t="e">
        <f>結果入力表!#REF!</f>
        <v>#REF!</v>
      </c>
      <c r="AI187" s="35" t="e">
        <f>結果入力表!#REF!</f>
        <v>#REF!</v>
      </c>
      <c r="AJ187" s="35" t="e">
        <f>結果入力表!#REF!</f>
        <v>#REF!</v>
      </c>
      <c r="AK187" s="36" t="e">
        <f>結果入力表!#REF!</f>
        <v>#REF!</v>
      </c>
      <c r="AL187" s="34" t="e">
        <f>結果入力表!#REF!</f>
        <v>#REF!</v>
      </c>
      <c r="AM187" s="35" t="e">
        <f>結果入力表!#REF!</f>
        <v>#REF!</v>
      </c>
      <c r="AN187" s="35" t="e">
        <f>結果入力表!#REF!</f>
        <v>#REF!</v>
      </c>
      <c r="AO187" s="35" t="e">
        <f>結果入力表!#REF!</f>
        <v>#REF!</v>
      </c>
      <c r="AP187" s="35" t="e">
        <f>結果入力表!#REF!</f>
        <v>#REF!</v>
      </c>
      <c r="AQ187" s="35" t="e">
        <f>結果入力表!#REF!</f>
        <v>#REF!</v>
      </c>
      <c r="AR187" s="35" t="e">
        <f>結果入力表!#REF!</f>
        <v>#REF!</v>
      </c>
      <c r="AS187" s="37" t="e">
        <f>結果入力表!#REF!</f>
        <v>#REF!</v>
      </c>
      <c r="AT187" s="34" t="e">
        <f>結果入力表!#REF!</f>
        <v>#REF!</v>
      </c>
      <c r="AU187" s="35" t="e">
        <f>結果入力表!#REF!</f>
        <v>#REF!</v>
      </c>
      <c r="AV187" s="35" t="e">
        <f>結果入力表!#REF!</f>
        <v>#REF!</v>
      </c>
      <c r="AW187" s="35" t="e">
        <f>結果入力表!#REF!</f>
        <v>#REF!</v>
      </c>
      <c r="AX187" s="35" t="e">
        <f>結果入力表!#REF!</f>
        <v>#REF!</v>
      </c>
      <c r="AY187" s="35" t="e">
        <f>結果入力表!#REF!</f>
        <v>#REF!</v>
      </c>
      <c r="AZ187" s="35" t="e">
        <f>結果入力表!#REF!</f>
        <v>#REF!</v>
      </c>
      <c r="BA187" s="35" t="e">
        <f>結果入力表!#REF!</f>
        <v>#REF!</v>
      </c>
      <c r="BB187" s="35" t="e">
        <f>結果入力表!#REF!</f>
        <v>#REF!</v>
      </c>
      <c r="BC187" s="35" t="e">
        <f>結果入力表!#REF!</f>
        <v>#REF!</v>
      </c>
      <c r="BD187" s="35" t="e">
        <f>結果入力表!#REF!</f>
        <v>#REF!</v>
      </c>
      <c r="BE187" s="35" t="e">
        <f>結果入力表!#REF!</f>
        <v>#REF!</v>
      </c>
      <c r="BF187" s="35" t="e">
        <f>結果入力表!#REF!</f>
        <v>#REF!</v>
      </c>
      <c r="BG187" s="35" t="e">
        <f>結果入力表!#REF!</f>
        <v>#REF!</v>
      </c>
      <c r="BH187" s="35" t="e">
        <f>結果入力表!#REF!</f>
        <v>#REF!</v>
      </c>
      <c r="BI187" s="37" t="e">
        <f>結果入力表!#REF!</f>
        <v>#REF!</v>
      </c>
      <c r="BJ187" s="35" t="e">
        <f>結果入力表!#REF!</f>
        <v>#REF!</v>
      </c>
      <c r="BK187" s="40" t="e">
        <f>結果入力表!#REF!</f>
        <v>#REF!</v>
      </c>
      <c r="BL187" s="60" t="e">
        <f>結果入力表!#REF!</f>
        <v>#REF!</v>
      </c>
      <c r="BM187" s="41" t="e">
        <f>結果入力表!#REF!</f>
        <v>#REF!</v>
      </c>
      <c r="BN187" s="41" t="e">
        <f>結果入力表!#REF!</f>
        <v>#REF!</v>
      </c>
      <c r="BO187" s="41" t="e">
        <f>結果入力表!#REF!</f>
        <v>#REF!</v>
      </c>
      <c r="BP187" s="42" t="e">
        <f>結果入力表!#REF!</f>
        <v>#REF!</v>
      </c>
      <c r="BQ187" s="40"/>
      <c r="BR187" s="80"/>
      <c r="BT187" s="5" t="e">
        <f t="shared" si="5"/>
        <v>#REF!</v>
      </c>
      <c r="BU187" s="5" t="e">
        <f t="shared" si="4"/>
        <v>#REF!</v>
      </c>
      <c r="BV187" s="5" t="e">
        <f t="shared" si="4"/>
        <v>#REF!</v>
      </c>
      <c r="BW187" s="5" t="e">
        <f t="shared" si="4"/>
        <v>#REF!</v>
      </c>
    </row>
    <row r="188" spans="1:75" ht="17.350000000000001" customHeight="1">
      <c r="A188" s="109" t="e">
        <f>結果入力表!#REF!</f>
        <v>#REF!</v>
      </c>
      <c r="B188" s="33" t="e">
        <f>結果入力表!#REF!</f>
        <v>#REF!</v>
      </c>
      <c r="C188" s="59" t="e">
        <f>結果入力表!#REF!</f>
        <v>#REF!</v>
      </c>
      <c r="D188" s="58" t="e">
        <f>結果入力表!#REF!</f>
        <v>#REF!</v>
      </c>
      <c r="E188" s="35" t="e">
        <f>結果入力表!#REF!</f>
        <v>#REF!</v>
      </c>
      <c r="F188" s="35" t="e">
        <f>結果入力表!#REF!</f>
        <v>#REF!</v>
      </c>
      <c r="G188" s="35" t="e">
        <f>結果入力表!#REF!</f>
        <v>#REF!</v>
      </c>
      <c r="H188" s="35" t="e">
        <f>結果入力表!#REF!</f>
        <v>#REF!</v>
      </c>
      <c r="I188" s="35" t="e">
        <f>結果入力表!#REF!</f>
        <v>#REF!</v>
      </c>
      <c r="J188" s="35" t="e">
        <f>結果入力表!#REF!</f>
        <v>#REF!</v>
      </c>
      <c r="K188" s="35" t="e">
        <f>結果入力表!#REF!</f>
        <v>#REF!</v>
      </c>
      <c r="L188" s="35" t="e">
        <f>結果入力表!#REF!</f>
        <v>#REF!</v>
      </c>
      <c r="M188" s="34" t="e">
        <f>結果入力表!#REF!</f>
        <v>#REF!</v>
      </c>
      <c r="N188" s="35" t="e">
        <f>結果入力表!#REF!</f>
        <v>#REF!</v>
      </c>
      <c r="O188" s="35" t="e">
        <f>結果入力表!#REF!</f>
        <v>#REF!</v>
      </c>
      <c r="P188" s="35" t="e">
        <f>結果入力表!#REF!</f>
        <v>#REF!</v>
      </c>
      <c r="Q188" s="35" t="e">
        <f>結果入力表!#REF!</f>
        <v>#REF!</v>
      </c>
      <c r="R188" s="35" t="e">
        <f>結果入力表!#REF!</f>
        <v>#REF!</v>
      </c>
      <c r="S188" s="35" t="e">
        <f>結果入力表!#REF!</f>
        <v>#REF!</v>
      </c>
      <c r="T188" s="35" t="e">
        <f>結果入力表!#REF!</f>
        <v>#REF!</v>
      </c>
      <c r="U188" s="35" t="e">
        <f>結果入力表!#REF!</f>
        <v>#REF!</v>
      </c>
      <c r="V188" s="34" t="e">
        <f>結果入力表!#REF!</f>
        <v>#REF!</v>
      </c>
      <c r="W188" s="35" t="e">
        <f>結果入力表!#REF!</f>
        <v>#REF!</v>
      </c>
      <c r="X188" s="35" t="e">
        <f>結果入力表!#REF!</f>
        <v>#REF!</v>
      </c>
      <c r="Y188" s="36" t="e">
        <f>結果入力表!#REF!</f>
        <v>#REF!</v>
      </c>
      <c r="Z188" s="36" t="e">
        <f>結果入力表!#REF!</f>
        <v>#REF!</v>
      </c>
      <c r="AA188" s="34" t="e">
        <f>結果入力表!#REF!</f>
        <v>#REF!</v>
      </c>
      <c r="AB188" s="35" t="e">
        <f>結果入力表!#REF!</f>
        <v>#REF!</v>
      </c>
      <c r="AC188" s="35" t="e">
        <f>結果入力表!#REF!</f>
        <v>#REF!</v>
      </c>
      <c r="AD188" s="35" t="e">
        <f>結果入力表!#REF!</f>
        <v>#REF!</v>
      </c>
      <c r="AE188" s="35" t="e">
        <f>結果入力表!#REF!</f>
        <v>#REF!</v>
      </c>
      <c r="AF188" s="35" t="e">
        <f>結果入力表!#REF!</f>
        <v>#REF!</v>
      </c>
      <c r="AG188" s="35" t="e">
        <f>結果入力表!#REF!</f>
        <v>#REF!</v>
      </c>
      <c r="AH188" s="35" t="e">
        <f>結果入力表!#REF!</f>
        <v>#REF!</v>
      </c>
      <c r="AI188" s="35" t="e">
        <f>結果入力表!#REF!</f>
        <v>#REF!</v>
      </c>
      <c r="AJ188" s="35" t="e">
        <f>結果入力表!#REF!</f>
        <v>#REF!</v>
      </c>
      <c r="AK188" s="36" t="e">
        <f>結果入力表!#REF!</f>
        <v>#REF!</v>
      </c>
      <c r="AL188" s="34" t="e">
        <f>結果入力表!#REF!</f>
        <v>#REF!</v>
      </c>
      <c r="AM188" s="35" t="e">
        <f>結果入力表!#REF!</f>
        <v>#REF!</v>
      </c>
      <c r="AN188" s="35" t="e">
        <f>結果入力表!#REF!</f>
        <v>#REF!</v>
      </c>
      <c r="AO188" s="35" t="e">
        <f>結果入力表!#REF!</f>
        <v>#REF!</v>
      </c>
      <c r="AP188" s="35" t="e">
        <f>結果入力表!#REF!</f>
        <v>#REF!</v>
      </c>
      <c r="AQ188" s="35" t="e">
        <f>結果入力表!#REF!</f>
        <v>#REF!</v>
      </c>
      <c r="AR188" s="35" t="e">
        <f>結果入力表!#REF!</f>
        <v>#REF!</v>
      </c>
      <c r="AS188" s="37" t="e">
        <f>結果入力表!#REF!</f>
        <v>#REF!</v>
      </c>
      <c r="AT188" s="34" t="e">
        <f>結果入力表!#REF!</f>
        <v>#REF!</v>
      </c>
      <c r="AU188" s="35" t="e">
        <f>結果入力表!#REF!</f>
        <v>#REF!</v>
      </c>
      <c r="AV188" s="35" t="e">
        <f>結果入力表!#REF!</f>
        <v>#REF!</v>
      </c>
      <c r="AW188" s="35" t="e">
        <f>結果入力表!#REF!</f>
        <v>#REF!</v>
      </c>
      <c r="AX188" s="35" t="e">
        <f>結果入力表!#REF!</f>
        <v>#REF!</v>
      </c>
      <c r="AY188" s="35" t="e">
        <f>結果入力表!#REF!</f>
        <v>#REF!</v>
      </c>
      <c r="AZ188" s="35" t="e">
        <f>結果入力表!#REF!</f>
        <v>#REF!</v>
      </c>
      <c r="BA188" s="35" t="e">
        <f>結果入力表!#REF!</f>
        <v>#REF!</v>
      </c>
      <c r="BB188" s="35" t="e">
        <f>結果入力表!#REF!</f>
        <v>#REF!</v>
      </c>
      <c r="BC188" s="35" t="e">
        <f>結果入力表!#REF!</f>
        <v>#REF!</v>
      </c>
      <c r="BD188" s="35" t="e">
        <f>結果入力表!#REF!</f>
        <v>#REF!</v>
      </c>
      <c r="BE188" s="35" t="e">
        <f>結果入力表!#REF!</f>
        <v>#REF!</v>
      </c>
      <c r="BF188" s="35" t="e">
        <f>結果入力表!#REF!</f>
        <v>#REF!</v>
      </c>
      <c r="BG188" s="35" t="e">
        <f>結果入力表!#REF!</f>
        <v>#REF!</v>
      </c>
      <c r="BH188" s="35" t="e">
        <f>結果入力表!#REF!</f>
        <v>#REF!</v>
      </c>
      <c r="BI188" s="37" t="e">
        <f>結果入力表!#REF!</f>
        <v>#REF!</v>
      </c>
      <c r="BJ188" s="35" t="e">
        <f>結果入力表!#REF!</f>
        <v>#REF!</v>
      </c>
      <c r="BK188" s="40" t="e">
        <f>結果入力表!#REF!</f>
        <v>#REF!</v>
      </c>
      <c r="BL188" s="60" t="e">
        <f>結果入力表!#REF!</f>
        <v>#REF!</v>
      </c>
      <c r="BM188" s="41" t="e">
        <f>結果入力表!#REF!</f>
        <v>#REF!</v>
      </c>
      <c r="BN188" s="41" t="e">
        <f>結果入力表!#REF!</f>
        <v>#REF!</v>
      </c>
      <c r="BO188" s="41" t="e">
        <f>結果入力表!#REF!</f>
        <v>#REF!</v>
      </c>
      <c r="BP188" s="42" t="e">
        <f>結果入力表!#REF!</f>
        <v>#REF!</v>
      </c>
      <c r="BQ188" s="40"/>
      <c r="BR188" s="80"/>
      <c r="BT188" s="5" t="e">
        <f t="shared" si="5"/>
        <v>#REF!</v>
      </c>
      <c r="BU188" s="5" t="e">
        <f t="shared" si="4"/>
        <v>#REF!</v>
      </c>
      <c r="BV188" s="5" t="e">
        <f t="shared" si="4"/>
        <v>#REF!</v>
      </c>
      <c r="BW188" s="5" t="e">
        <f t="shared" si="4"/>
        <v>#REF!</v>
      </c>
    </row>
    <row r="189" spans="1:75" ht="17.350000000000001" customHeight="1">
      <c r="A189" s="109" t="e">
        <f>結果入力表!#REF!</f>
        <v>#REF!</v>
      </c>
      <c r="B189" s="33" t="e">
        <f>結果入力表!#REF!</f>
        <v>#REF!</v>
      </c>
      <c r="C189" s="59" t="e">
        <f>結果入力表!#REF!</f>
        <v>#REF!</v>
      </c>
      <c r="D189" s="58" t="e">
        <f>結果入力表!#REF!</f>
        <v>#REF!</v>
      </c>
      <c r="E189" s="35" t="e">
        <f>結果入力表!#REF!</f>
        <v>#REF!</v>
      </c>
      <c r="F189" s="35" t="e">
        <f>結果入力表!#REF!</f>
        <v>#REF!</v>
      </c>
      <c r="G189" s="35" t="e">
        <f>結果入力表!#REF!</f>
        <v>#REF!</v>
      </c>
      <c r="H189" s="35" t="e">
        <f>結果入力表!#REF!</f>
        <v>#REF!</v>
      </c>
      <c r="I189" s="35" t="e">
        <f>結果入力表!#REF!</f>
        <v>#REF!</v>
      </c>
      <c r="J189" s="35" t="e">
        <f>結果入力表!#REF!</f>
        <v>#REF!</v>
      </c>
      <c r="K189" s="35" t="e">
        <f>結果入力表!#REF!</f>
        <v>#REF!</v>
      </c>
      <c r="L189" s="35" t="e">
        <f>結果入力表!#REF!</f>
        <v>#REF!</v>
      </c>
      <c r="M189" s="34" t="e">
        <f>結果入力表!#REF!</f>
        <v>#REF!</v>
      </c>
      <c r="N189" s="35" t="e">
        <f>結果入力表!#REF!</f>
        <v>#REF!</v>
      </c>
      <c r="O189" s="35" t="e">
        <f>結果入力表!#REF!</f>
        <v>#REF!</v>
      </c>
      <c r="P189" s="35" t="e">
        <f>結果入力表!#REF!</f>
        <v>#REF!</v>
      </c>
      <c r="Q189" s="35" t="e">
        <f>結果入力表!#REF!</f>
        <v>#REF!</v>
      </c>
      <c r="R189" s="35" t="e">
        <f>結果入力表!#REF!</f>
        <v>#REF!</v>
      </c>
      <c r="S189" s="35" t="e">
        <f>結果入力表!#REF!</f>
        <v>#REF!</v>
      </c>
      <c r="T189" s="35" t="e">
        <f>結果入力表!#REF!</f>
        <v>#REF!</v>
      </c>
      <c r="U189" s="35" t="e">
        <f>結果入力表!#REF!</f>
        <v>#REF!</v>
      </c>
      <c r="V189" s="34" t="e">
        <f>結果入力表!#REF!</f>
        <v>#REF!</v>
      </c>
      <c r="W189" s="35" t="e">
        <f>結果入力表!#REF!</f>
        <v>#REF!</v>
      </c>
      <c r="X189" s="35" t="e">
        <f>結果入力表!#REF!</f>
        <v>#REF!</v>
      </c>
      <c r="Y189" s="36" t="e">
        <f>結果入力表!#REF!</f>
        <v>#REF!</v>
      </c>
      <c r="Z189" s="36" t="e">
        <f>結果入力表!#REF!</f>
        <v>#REF!</v>
      </c>
      <c r="AA189" s="34" t="e">
        <f>結果入力表!#REF!</f>
        <v>#REF!</v>
      </c>
      <c r="AB189" s="35" t="e">
        <f>結果入力表!#REF!</f>
        <v>#REF!</v>
      </c>
      <c r="AC189" s="35" t="e">
        <f>結果入力表!#REF!</f>
        <v>#REF!</v>
      </c>
      <c r="AD189" s="35" t="e">
        <f>結果入力表!#REF!</f>
        <v>#REF!</v>
      </c>
      <c r="AE189" s="35" t="e">
        <f>結果入力表!#REF!</f>
        <v>#REF!</v>
      </c>
      <c r="AF189" s="35" t="e">
        <f>結果入力表!#REF!</f>
        <v>#REF!</v>
      </c>
      <c r="AG189" s="35" t="e">
        <f>結果入力表!#REF!</f>
        <v>#REF!</v>
      </c>
      <c r="AH189" s="35" t="e">
        <f>結果入力表!#REF!</f>
        <v>#REF!</v>
      </c>
      <c r="AI189" s="35" t="e">
        <f>結果入力表!#REF!</f>
        <v>#REF!</v>
      </c>
      <c r="AJ189" s="35" t="e">
        <f>結果入力表!#REF!</f>
        <v>#REF!</v>
      </c>
      <c r="AK189" s="36" t="e">
        <f>結果入力表!#REF!</f>
        <v>#REF!</v>
      </c>
      <c r="AL189" s="34" t="e">
        <f>結果入力表!#REF!</f>
        <v>#REF!</v>
      </c>
      <c r="AM189" s="35" t="e">
        <f>結果入力表!#REF!</f>
        <v>#REF!</v>
      </c>
      <c r="AN189" s="35" t="e">
        <f>結果入力表!#REF!</f>
        <v>#REF!</v>
      </c>
      <c r="AO189" s="35" t="e">
        <f>結果入力表!#REF!</f>
        <v>#REF!</v>
      </c>
      <c r="AP189" s="35" t="e">
        <f>結果入力表!#REF!</f>
        <v>#REF!</v>
      </c>
      <c r="AQ189" s="35" t="e">
        <f>結果入力表!#REF!</f>
        <v>#REF!</v>
      </c>
      <c r="AR189" s="35" t="e">
        <f>結果入力表!#REF!</f>
        <v>#REF!</v>
      </c>
      <c r="AS189" s="37" t="e">
        <f>結果入力表!#REF!</f>
        <v>#REF!</v>
      </c>
      <c r="AT189" s="34" t="e">
        <f>結果入力表!#REF!</f>
        <v>#REF!</v>
      </c>
      <c r="AU189" s="35" t="e">
        <f>結果入力表!#REF!</f>
        <v>#REF!</v>
      </c>
      <c r="AV189" s="35" t="e">
        <f>結果入力表!#REF!</f>
        <v>#REF!</v>
      </c>
      <c r="AW189" s="35" t="e">
        <f>結果入力表!#REF!</f>
        <v>#REF!</v>
      </c>
      <c r="AX189" s="35" t="e">
        <f>結果入力表!#REF!</f>
        <v>#REF!</v>
      </c>
      <c r="AY189" s="35" t="e">
        <f>結果入力表!#REF!</f>
        <v>#REF!</v>
      </c>
      <c r="AZ189" s="35" t="e">
        <f>結果入力表!#REF!</f>
        <v>#REF!</v>
      </c>
      <c r="BA189" s="35" t="e">
        <f>結果入力表!#REF!</f>
        <v>#REF!</v>
      </c>
      <c r="BB189" s="35" t="e">
        <f>結果入力表!#REF!</f>
        <v>#REF!</v>
      </c>
      <c r="BC189" s="35" t="e">
        <f>結果入力表!#REF!</f>
        <v>#REF!</v>
      </c>
      <c r="BD189" s="35" t="e">
        <f>結果入力表!#REF!</f>
        <v>#REF!</v>
      </c>
      <c r="BE189" s="35" t="e">
        <f>結果入力表!#REF!</f>
        <v>#REF!</v>
      </c>
      <c r="BF189" s="35" t="e">
        <f>結果入力表!#REF!</f>
        <v>#REF!</v>
      </c>
      <c r="BG189" s="35" t="e">
        <f>結果入力表!#REF!</f>
        <v>#REF!</v>
      </c>
      <c r="BH189" s="35" t="e">
        <f>結果入力表!#REF!</f>
        <v>#REF!</v>
      </c>
      <c r="BI189" s="37" t="e">
        <f>結果入力表!#REF!</f>
        <v>#REF!</v>
      </c>
      <c r="BJ189" s="35" t="e">
        <f>結果入力表!#REF!</f>
        <v>#REF!</v>
      </c>
      <c r="BK189" s="40" t="e">
        <f>結果入力表!#REF!</f>
        <v>#REF!</v>
      </c>
      <c r="BL189" s="60" t="e">
        <f>結果入力表!#REF!</f>
        <v>#REF!</v>
      </c>
      <c r="BM189" s="41" t="e">
        <f>結果入力表!#REF!</f>
        <v>#REF!</v>
      </c>
      <c r="BN189" s="41" t="e">
        <f>結果入力表!#REF!</f>
        <v>#REF!</v>
      </c>
      <c r="BO189" s="41" t="e">
        <f>結果入力表!#REF!</f>
        <v>#REF!</v>
      </c>
      <c r="BP189" s="42" t="e">
        <f>結果入力表!#REF!</f>
        <v>#REF!</v>
      </c>
      <c r="BQ189" s="40"/>
      <c r="BR189" s="80"/>
      <c r="BT189" s="5" t="e">
        <f t="shared" si="5"/>
        <v>#REF!</v>
      </c>
      <c r="BU189" s="5" t="e">
        <f t="shared" si="4"/>
        <v>#REF!</v>
      </c>
      <c r="BV189" s="5" t="e">
        <f t="shared" si="4"/>
        <v>#REF!</v>
      </c>
      <c r="BW189" s="5" t="e">
        <f t="shared" si="4"/>
        <v>#REF!</v>
      </c>
    </row>
    <row r="190" spans="1:75" ht="17.350000000000001" customHeight="1">
      <c r="A190" s="109" t="e">
        <f>結果入力表!#REF!</f>
        <v>#REF!</v>
      </c>
      <c r="B190" s="33" t="e">
        <f>結果入力表!#REF!</f>
        <v>#REF!</v>
      </c>
      <c r="C190" s="59" t="e">
        <f>結果入力表!#REF!</f>
        <v>#REF!</v>
      </c>
      <c r="D190" s="58" t="e">
        <f>結果入力表!#REF!</f>
        <v>#REF!</v>
      </c>
      <c r="E190" s="35" t="e">
        <f>結果入力表!#REF!</f>
        <v>#REF!</v>
      </c>
      <c r="F190" s="35" t="e">
        <f>結果入力表!#REF!</f>
        <v>#REF!</v>
      </c>
      <c r="G190" s="35" t="e">
        <f>結果入力表!#REF!</f>
        <v>#REF!</v>
      </c>
      <c r="H190" s="35" t="e">
        <f>結果入力表!#REF!</f>
        <v>#REF!</v>
      </c>
      <c r="I190" s="35" t="e">
        <f>結果入力表!#REF!</f>
        <v>#REF!</v>
      </c>
      <c r="J190" s="35" t="e">
        <f>結果入力表!#REF!</f>
        <v>#REF!</v>
      </c>
      <c r="K190" s="35" t="e">
        <f>結果入力表!#REF!</f>
        <v>#REF!</v>
      </c>
      <c r="L190" s="35" t="e">
        <f>結果入力表!#REF!</f>
        <v>#REF!</v>
      </c>
      <c r="M190" s="34" t="e">
        <f>結果入力表!#REF!</f>
        <v>#REF!</v>
      </c>
      <c r="N190" s="35" t="e">
        <f>結果入力表!#REF!</f>
        <v>#REF!</v>
      </c>
      <c r="O190" s="35" t="e">
        <f>結果入力表!#REF!</f>
        <v>#REF!</v>
      </c>
      <c r="P190" s="35" t="e">
        <f>結果入力表!#REF!</f>
        <v>#REF!</v>
      </c>
      <c r="Q190" s="35" t="e">
        <f>結果入力表!#REF!</f>
        <v>#REF!</v>
      </c>
      <c r="R190" s="35" t="e">
        <f>結果入力表!#REF!</f>
        <v>#REF!</v>
      </c>
      <c r="S190" s="35" t="e">
        <f>結果入力表!#REF!</f>
        <v>#REF!</v>
      </c>
      <c r="T190" s="35" t="e">
        <f>結果入力表!#REF!</f>
        <v>#REF!</v>
      </c>
      <c r="U190" s="35" t="e">
        <f>結果入力表!#REF!</f>
        <v>#REF!</v>
      </c>
      <c r="V190" s="34" t="e">
        <f>結果入力表!#REF!</f>
        <v>#REF!</v>
      </c>
      <c r="W190" s="35" t="e">
        <f>結果入力表!#REF!</f>
        <v>#REF!</v>
      </c>
      <c r="X190" s="35" t="e">
        <f>結果入力表!#REF!</f>
        <v>#REF!</v>
      </c>
      <c r="Y190" s="36" t="e">
        <f>結果入力表!#REF!</f>
        <v>#REF!</v>
      </c>
      <c r="Z190" s="36" t="e">
        <f>結果入力表!#REF!</f>
        <v>#REF!</v>
      </c>
      <c r="AA190" s="34" t="e">
        <f>結果入力表!#REF!</f>
        <v>#REF!</v>
      </c>
      <c r="AB190" s="35" t="e">
        <f>結果入力表!#REF!</f>
        <v>#REF!</v>
      </c>
      <c r="AC190" s="35" t="e">
        <f>結果入力表!#REF!</f>
        <v>#REF!</v>
      </c>
      <c r="AD190" s="35" t="e">
        <f>結果入力表!#REF!</f>
        <v>#REF!</v>
      </c>
      <c r="AE190" s="35" t="e">
        <f>結果入力表!#REF!</f>
        <v>#REF!</v>
      </c>
      <c r="AF190" s="35" t="e">
        <f>結果入力表!#REF!</f>
        <v>#REF!</v>
      </c>
      <c r="AG190" s="35" t="e">
        <f>結果入力表!#REF!</f>
        <v>#REF!</v>
      </c>
      <c r="AH190" s="35" t="e">
        <f>結果入力表!#REF!</f>
        <v>#REF!</v>
      </c>
      <c r="AI190" s="35" t="e">
        <f>結果入力表!#REF!</f>
        <v>#REF!</v>
      </c>
      <c r="AJ190" s="35" t="e">
        <f>結果入力表!#REF!</f>
        <v>#REF!</v>
      </c>
      <c r="AK190" s="36" t="e">
        <f>結果入力表!#REF!</f>
        <v>#REF!</v>
      </c>
      <c r="AL190" s="34" t="e">
        <f>結果入力表!#REF!</f>
        <v>#REF!</v>
      </c>
      <c r="AM190" s="35" t="e">
        <f>結果入力表!#REF!</f>
        <v>#REF!</v>
      </c>
      <c r="AN190" s="35" t="e">
        <f>結果入力表!#REF!</f>
        <v>#REF!</v>
      </c>
      <c r="AO190" s="35" t="e">
        <f>結果入力表!#REF!</f>
        <v>#REF!</v>
      </c>
      <c r="AP190" s="35" t="e">
        <f>結果入力表!#REF!</f>
        <v>#REF!</v>
      </c>
      <c r="AQ190" s="35" t="e">
        <f>結果入力表!#REF!</f>
        <v>#REF!</v>
      </c>
      <c r="AR190" s="35" t="e">
        <f>結果入力表!#REF!</f>
        <v>#REF!</v>
      </c>
      <c r="AS190" s="37" t="e">
        <f>結果入力表!#REF!</f>
        <v>#REF!</v>
      </c>
      <c r="AT190" s="34" t="e">
        <f>結果入力表!#REF!</f>
        <v>#REF!</v>
      </c>
      <c r="AU190" s="35" t="e">
        <f>結果入力表!#REF!</f>
        <v>#REF!</v>
      </c>
      <c r="AV190" s="35" t="e">
        <f>結果入力表!#REF!</f>
        <v>#REF!</v>
      </c>
      <c r="AW190" s="35" t="e">
        <f>結果入力表!#REF!</f>
        <v>#REF!</v>
      </c>
      <c r="AX190" s="35" t="e">
        <f>結果入力表!#REF!</f>
        <v>#REF!</v>
      </c>
      <c r="AY190" s="35" t="e">
        <f>結果入力表!#REF!</f>
        <v>#REF!</v>
      </c>
      <c r="AZ190" s="35" t="e">
        <f>結果入力表!#REF!</f>
        <v>#REF!</v>
      </c>
      <c r="BA190" s="35" t="e">
        <f>結果入力表!#REF!</f>
        <v>#REF!</v>
      </c>
      <c r="BB190" s="35" t="e">
        <f>結果入力表!#REF!</f>
        <v>#REF!</v>
      </c>
      <c r="BC190" s="35" t="e">
        <f>結果入力表!#REF!</f>
        <v>#REF!</v>
      </c>
      <c r="BD190" s="35" t="e">
        <f>結果入力表!#REF!</f>
        <v>#REF!</v>
      </c>
      <c r="BE190" s="35" t="e">
        <f>結果入力表!#REF!</f>
        <v>#REF!</v>
      </c>
      <c r="BF190" s="35" t="e">
        <f>結果入力表!#REF!</f>
        <v>#REF!</v>
      </c>
      <c r="BG190" s="35" t="e">
        <f>結果入力表!#REF!</f>
        <v>#REF!</v>
      </c>
      <c r="BH190" s="35" t="e">
        <f>結果入力表!#REF!</f>
        <v>#REF!</v>
      </c>
      <c r="BI190" s="37" t="e">
        <f>結果入力表!#REF!</f>
        <v>#REF!</v>
      </c>
      <c r="BJ190" s="35" t="e">
        <f>結果入力表!#REF!</f>
        <v>#REF!</v>
      </c>
      <c r="BK190" s="40" t="e">
        <f>結果入力表!#REF!</f>
        <v>#REF!</v>
      </c>
      <c r="BL190" s="60" t="e">
        <f>結果入力表!#REF!</f>
        <v>#REF!</v>
      </c>
      <c r="BM190" s="41" t="e">
        <f>結果入力表!#REF!</f>
        <v>#REF!</v>
      </c>
      <c r="BN190" s="41" t="e">
        <f>結果入力表!#REF!</f>
        <v>#REF!</v>
      </c>
      <c r="BO190" s="41" t="e">
        <f>結果入力表!#REF!</f>
        <v>#REF!</v>
      </c>
      <c r="BP190" s="42" t="e">
        <f>結果入力表!#REF!</f>
        <v>#REF!</v>
      </c>
      <c r="BQ190" s="40"/>
      <c r="BR190" s="80"/>
      <c r="BT190" s="5" t="e">
        <f t="shared" si="5"/>
        <v>#REF!</v>
      </c>
      <c r="BU190" s="5" t="e">
        <f t="shared" si="4"/>
        <v>#REF!</v>
      </c>
      <c r="BV190" s="5" t="e">
        <f t="shared" si="4"/>
        <v>#REF!</v>
      </c>
      <c r="BW190" s="5" t="e">
        <f t="shared" si="4"/>
        <v>#REF!</v>
      </c>
    </row>
    <row r="191" spans="1:75" ht="17.350000000000001" customHeight="1">
      <c r="A191" s="109" t="e">
        <f>結果入力表!#REF!</f>
        <v>#REF!</v>
      </c>
      <c r="B191" s="33" t="e">
        <f>結果入力表!#REF!</f>
        <v>#REF!</v>
      </c>
      <c r="C191" s="59" t="e">
        <f>結果入力表!#REF!</f>
        <v>#REF!</v>
      </c>
      <c r="D191" s="58" t="e">
        <f>結果入力表!#REF!</f>
        <v>#REF!</v>
      </c>
      <c r="E191" s="35" t="e">
        <f>結果入力表!#REF!</f>
        <v>#REF!</v>
      </c>
      <c r="F191" s="35" t="e">
        <f>結果入力表!#REF!</f>
        <v>#REF!</v>
      </c>
      <c r="G191" s="35" t="e">
        <f>結果入力表!#REF!</f>
        <v>#REF!</v>
      </c>
      <c r="H191" s="35" t="e">
        <f>結果入力表!#REF!</f>
        <v>#REF!</v>
      </c>
      <c r="I191" s="35" t="e">
        <f>結果入力表!#REF!</f>
        <v>#REF!</v>
      </c>
      <c r="J191" s="35" t="e">
        <f>結果入力表!#REF!</f>
        <v>#REF!</v>
      </c>
      <c r="K191" s="35" t="e">
        <f>結果入力表!#REF!</f>
        <v>#REF!</v>
      </c>
      <c r="L191" s="35" t="e">
        <f>結果入力表!#REF!</f>
        <v>#REF!</v>
      </c>
      <c r="M191" s="34" t="e">
        <f>結果入力表!#REF!</f>
        <v>#REF!</v>
      </c>
      <c r="N191" s="35" t="e">
        <f>結果入力表!#REF!</f>
        <v>#REF!</v>
      </c>
      <c r="O191" s="35" t="e">
        <f>結果入力表!#REF!</f>
        <v>#REF!</v>
      </c>
      <c r="P191" s="35" t="e">
        <f>結果入力表!#REF!</f>
        <v>#REF!</v>
      </c>
      <c r="Q191" s="35" t="e">
        <f>結果入力表!#REF!</f>
        <v>#REF!</v>
      </c>
      <c r="R191" s="35" t="e">
        <f>結果入力表!#REF!</f>
        <v>#REF!</v>
      </c>
      <c r="S191" s="35" t="e">
        <f>結果入力表!#REF!</f>
        <v>#REF!</v>
      </c>
      <c r="T191" s="35" t="e">
        <f>結果入力表!#REF!</f>
        <v>#REF!</v>
      </c>
      <c r="U191" s="35" t="e">
        <f>結果入力表!#REF!</f>
        <v>#REF!</v>
      </c>
      <c r="V191" s="34" t="e">
        <f>結果入力表!#REF!</f>
        <v>#REF!</v>
      </c>
      <c r="W191" s="35" t="e">
        <f>結果入力表!#REF!</f>
        <v>#REF!</v>
      </c>
      <c r="X191" s="35" t="e">
        <f>結果入力表!#REF!</f>
        <v>#REF!</v>
      </c>
      <c r="Y191" s="36" t="e">
        <f>結果入力表!#REF!</f>
        <v>#REF!</v>
      </c>
      <c r="Z191" s="36" t="e">
        <f>結果入力表!#REF!</f>
        <v>#REF!</v>
      </c>
      <c r="AA191" s="34" t="e">
        <f>結果入力表!#REF!</f>
        <v>#REF!</v>
      </c>
      <c r="AB191" s="35" t="e">
        <f>結果入力表!#REF!</f>
        <v>#REF!</v>
      </c>
      <c r="AC191" s="35" t="e">
        <f>結果入力表!#REF!</f>
        <v>#REF!</v>
      </c>
      <c r="AD191" s="35" t="e">
        <f>結果入力表!#REF!</f>
        <v>#REF!</v>
      </c>
      <c r="AE191" s="35" t="e">
        <f>結果入力表!#REF!</f>
        <v>#REF!</v>
      </c>
      <c r="AF191" s="35" t="e">
        <f>結果入力表!#REF!</f>
        <v>#REF!</v>
      </c>
      <c r="AG191" s="35" t="e">
        <f>結果入力表!#REF!</f>
        <v>#REF!</v>
      </c>
      <c r="AH191" s="35" t="e">
        <f>結果入力表!#REF!</f>
        <v>#REF!</v>
      </c>
      <c r="AI191" s="35" t="e">
        <f>結果入力表!#REF!</f>
        <v>#REF!</v>
      </c>
      <c r="AJ191" s="35" t="e">
        <f>結果入力表!#REF!</f>
        <v>#REF!</v>
      </c>
      <c r="AK191" s="36" t="e">
        <f>結果入力表!#REF!</f>
        <v>#REF!</v>
      </c>
      <c r="AL191" s="34" t="e">
        <f>結果入力表!#REF!</f>
        <v>#REF!</v>
      </c>
      <c r="AM191" s="35" t="e">
        <f>結果入力表!#REF!</f>
        <v>#REF!</v>
      </c>
      <c r="AN191" s="35" t="e">
        <f>結果入力表!#REF!</f>
        <v>#REF!</v>
      </c>
      <c r="AO191" s="35" t="e">
        <f>結果入力表!#REF!</f>
        <v>#REF!</v>
      </c>
      <c r="AP191" s="35" t="e">
        <f>結果入力表!#REF!</f>
        <v>#REF!</v>
      </c>
      <c r="AQ191" s="35" t="e">
        <f>結果入力表!#REF!</f>
        <v>#REF!</v>
      </c>
      <c r="AR191" s="35" t="e">
        <f>結果入力表!#REF!</f>
        <v>#REF!</v>
      </c>
      <c r="AS191" s="37" t="e">
        <f>結果入力表!#REF!</f>
        <v>#REF!</v>
      </c>
      <c r="AT191" s="34" t="e">
        <f>結果入力表!#REF!</f>
        <v>#REF!</v>
      </c>
      <c r="AU191" s="35" t="e">
        <f>結果入力表!#REF!</f>
        <v>#REF!</v>
      </c>
      <c r="AV191" s="35" t="e">
        <f>結果入力表!#REF!</f>
        <v>#REF!</v>
      </c>
      <c r="AW191" s="35" t="e">
        <f>結果入力表!#REF!</f>
        <v>#REF!</v>
      </c>
      <c r="AX191" s="35" t="e">
        <f>結果入力表!#REF!</f>
        <v>#REF!</v>
      </c>
      <c r="AY191" s="35" t="e">
        <f>結果入力表!#REF!</f>
        <v>#REF!</v>
      </c>
      <c r="AZ191" s="35" t="e">
        <f>結果入力表!#REF!</f>
        <v>#REF!</v>
      </c>
      <c r="BA191" s="35" t="e">
        <f>結果入力表!#REF!</f>
        <v>#REF!</v>
      </c>
      <c r="BB191" s="35" t="e">
        <f>結果入力表!#REF!</f>
        <v>#REF!</v>
      </c>
      <c r="BC191" s="35" t="e">
        <f>結果入力表!#REF!</f>
        <v>#REF!</v>
      </c>
      <c r="BD191" s="35" t="e">
        <f>結果入力表!#REF!</f>
        <v>#REF!</v>
      </c>
      <c r="BE191" s="35" t="e">
        <f>結果入力表!#REF!</f>
        <v>#REF!</v>
      </c>
      <c r="BF191" s="35" t="e">
        <f>結果入力表!#REF!</f>
        <v>#REF!</v>
      </c>
      <c r="BG191" s="35" t="e">
        <f>結果入力表!#REF!</f>
        <v>#REF!</v>
      </c>
      <c r="BH191" s="35" t="e">
        <f>結果入力表!#REF!</f>
        <v>#REF!</v>
      </c>
      <c r="BI191" s="37" t="e">
        <f>結果入力表!#REF!</f>
        <v>#REF!</v>
      </c>
      <c r="BJ191" s="35" t="e">
        <f>結果入力表!#REF!</f>
        <v>#REF!</v>
      </c>
      <c r="BK191" s="40" t="e">
        <f>結果入力表!#REF!</f>
        <v>#REF!</v>
      </c>
      <c r="BL191" s="60" t="e">
        <f>結果入力表!#REF!</f>
        <v>#REF!</v>
      </c>
      <c r="BM191" s="41" t="e">
        <f>結果入力表!#REF!</f>
        <v>#REF!</v>
      </c>
      <c r="BN191" s="41" t="e">
        <f>結果入力表!#REF!</f>
        <v>#REF!</v>
      </c>
      <c r="BO191" s="41" t="e">
        <f>結果入力表!#REF!</f>
        <v>#REF!</v>
      </c>
      <c r="BP191" s="42" t="e">
        <f>結果入力表!#REF!</f>
        <v>#REF!</v>
      </c>
      <c r="BQ191" s="40"/>
      <c r="BR191" s="80"/>
      <c r="BT191" s="5" t="e">
        <f t="shared" si="5"/>
        <v>#REF!</v>
      </c>
      <c r="BU191" s="5" t="e">
        <f t="shared" si="4"/>
        <v>#REF!</v>
      </c>
      <c r="BV191" s="5" t="e">
        <f t="shared" si="4"/>
        <v>#REF!</v>
      </c>
      <c r="BW191" s="5" t="e">
        <f t="shared" si="4"/>
        <v>#REF!</v>
      </c>
    </row>
    <row r="192" spans="1:75" ht="17.350000000000001" customHeight="1">
      <c r="A192" s="109" t="e">
        <f>結果入力表!#REF!</f>
        <v>#REF!</v>
      </c>
      <c r="B192" s="33" t="e">
        <f>結果入力表!#REF!</f>
        <v>#REF!</v>
      </c>
      <c r="C192" s="43" t="e">
        <f>結果入力表!#REF!</f>
        <v>#REF!</v>
      </c>
      <c r="D192" s="58" t="e">
        <f>結果入力表!#REF!</f>
        <v>#REF!</v>
      </c>
      <c r="E192" s="35" t="e">
        <f>結果入力表!#REF!</f>
        <v>#REF!</v>
      </c>
      <c r="F192" s="35" t="e">
        <f>結果入力表!#REF!</f>
        <v>#REF!</v>
      </c>
      <c r="G192" s="35" t="e">
        <f>結果入力表!#REF!</f>
        <v>#REF!</v>
      </c>
      <c r="H192" s="35" t="e">
        <f>結果入力表!#REF!</f>
        <v>#REF!</v>
      </c>
      <c r="I192" s="35" t="e">
        <f>結果入力表!#REF!</f>
        <v>#REF!</v>
      </c>
      <c r="J192" s="35" t="e">
        <f>結果入力表!#REF!</f>
        <v>#REF!</v>
      </c>
      <c r="K192" s="35" t="e">
        <f>結果入力表!#REF!</f>
        <v>#REF!</v>
      </c>
      <c r="L192" s="35" t="e">
        <f>結果入力表!#REF!</f>
        <v>#REF!</v>
      </c>
      <c r="M192" s="34" t="e">
        <f>結果入力表!#REF!</f>
        <v>#REF!</v>
      </c>
      <c r="N192" s="35" t="e">
        <f>結果入力表!#REF!</f>
        <v>#REF!</v>
      </c>
      <c r="O192" s="35" t="e">
        <f>結果入力表!#REF!</f>
        <v>#REF!</v>
      </c>
      <c r="P192" s="35" t="e">
        <f>結果入力表!#REF!</f>
        <v>#REF!</v>
      </c>
      <c r="Q192" s="35" t="e">
        <f>結果入力表!#REF!</f>
        <v>#REF!</v>
      </c>
      <c r="R192" s="35" t="e">
        <f>結果入力表!#REF!</f>
        <v>#REF!</v>
      </c>
      <c r="S192" s="35" t="e">
        <f>結果入力表!#REF!</f>
        <v>#REF!</v>
      </c>
      <c r="T192" s="35" t="e">
        <f>結果入力表!#REF!</f>
        <v>#REF!</v>
      </c>
      <c r="U192" s="35" t="e">
        <f>結果入力表!#REF!</f>
        <v>#REF!</v>
      </c>
      <c r="V192" s="34" t="e">
        <f>結果入力表!#REF!</f>
        <v>#REF!</v>
      </c>
      <c r="W192" s="35" t="e">
        <f>結果入力表!#REF!</f>
        <v>#REF!</v>
      </c>
      <c r="X192" s="35" t="e">
        <f>結果入力表!#REF!</f>
        <v>#REF!</v>
      </c>
      <c r="Y192" s="36" t="e">
        <f>結果入力表!#REF!</f>
        <v>#REF!</v>
      </c>
      <c r="Z192" s="36" t="e">
        <f>結果入力表!#REF!</f>
        <v>#REF!</v>
      </c>
      <c r="AA192" s="34" t="e">
        <f>結果入力表!#REF!</f>
        <v>#REF!</v>
      </c>
      <c r="AB192" s="35" t="e">
        <f>結果入力表!#REF!</f>
        <v>#REF!</v>
      </c>
      <c r="AC192" s="35" t="e">
        <f>結果入力表!#REF!</f>
        <v>#REF!</v>
      </c>
      <c r="AD192" s="35" t="e">
        <f>結果入力表!#REF!</f>
        <v>#REF!</v>
      </c>
      <c r="AE192" s="35" t="e">
        <f>結果入力表!#REF!</f>
        <v>#REF!</v>
      </c>
      <c r="AF192" s="35" t="e">
        <f>結果入力表!#REF!</f>
        <v>#REF!</v>
      </c>
      <c r="AG192" s="35" t="e">
        <f>結果入力表!#REF!</f>
        <v>#REF!</v>
      </c>
      <c r="AH192" s="35" t="e">
        <f>結果入力表!#REF!</f>
        <v>#REF!</v>
      </c>
      <c r="AI192" s="35" t="e">
        <f>結果入力表!#REF!</f>
        <v>#REF!</v>
      </c>
      <c r="AJ192" s="35" t="e">
        <f>結果入力表!#REF!</f>
        <v>#REF!</v>
      </c>
      <c r="AK192" s="36" t="e">
        <f>結果入力表!#REF!</f>
        <v>#REF!</v>
      </c>
      <c r="AL192" s="34" t="e">
        <f>結果入力表!#REF!</f>
        <v>#REF!</v>
      </c>
      <c r="AM192" s="35" t="e">
        <f>結果入力表!#REF!</f>
        <v>#REF!</v>
      </c>
      <c r="AN192" s="35" t="e">
        <f>結果入力表!#REF!</f>
        <v>#REF!</v>
      </c>
      <c r="AO192" s="35" t="e">
        <f>結果入力表!#REF!</f>
        <v>#REF!</v>
      </c>
      <c r="AP192" s="35" t="e">
        <f>結果入力表!#REF!</f>
        <v>#REF!</v>
      </c>
      <c r="AQ192" s="35" t="e">
        <f>結果入力表!#REF!</f>
        <v>#REF!</v>
      </c>
      <c r="AR192" s="35" t="e">
        <f>結果入力表!#REF!</f>
        <v>#REF!</v>
      </c>
      <c r="AS192" s="37" t="e">
        <f>結果入力表!#REF!</f>
        <v>#REF!</v>
      </c>
      <c r="AT192" s="34" t="e">
        <f>結果入力表!#REF!</f>
        <v>#REF!</v>
      </c>
      <c r="AU192" s="35" t="e">
        <f>結果入力表!#REF!</f>
        <v>#REF!</v>
      </c>
      <c r="AV192" s="35" t="e">
        <f>結果入力表!#REF!</f>
        <v>#REF!</v>
      </c>
      <c r="AW192" s="35" t="e">
        <f>結果入力表!#REF!</f>
        <v>#REF!</v>
      </c>
      <c r="AX192" s="35" t="e">
        <f>結果入力表!#REF!</f>
        <v>#REF!</v>
      </c>
      <c r="AY192" s="35" t="e">
        <f>結果入力表!#REF!</f>
        <v>#REF!</v>
      </c>
      <c r="AZ192" s="35" t="e">
        <f>結果入力表!#REF!</f>
        <v>#REF!</v>
      </c>
      <c r="BA192" s="35" t="e">
        <f>結果入力表!#REF!</f>
        <v>#REF!</v>
      </c>
      <c r="BB192" s="35" t="e">
        <f>結果入力表!#REF!</f>
        <v>#REF!</v>
      </c>
      <c r="BC192" s="35" t="e">
        <f>結果入力表!#REF!</f>
        <v>#REF!</v>
      </c>
      <c r="BD192" s="35" t="e">
        <f>結果入力表!#REF!</f>
        <v>#REF!</v>
      </c>
      <c r="BE192" s="35" t="e">
        <f>結果入力表!#REF!</f>
        <v>#REF!</v>
      </c>
      <c r="BF192" s="35" t="e">
        <f>結果入力表!#REF!</f>
        <v>#REF!</v>
      </c>
      <c r="BG192" s="35" t="e">
        <f>結果入力表!#REF!</f>
        <v>#REF!</v>
      </c>
      <c r="BH192" s="35" t="e">
        <f>結果入力表!#REF!</f>
        <v>#REF!</v>
      </c>
      <c r="BI192" s="37" t="e">
        <f>結果入力表!#REF!</f>
        <v>#REF!</v>
      </c>
      <c r="BJ192" s="35" t="e">
        <f>結果入力表!#REF!</f>
        <v>#REF!</v>
      </c>
      <c r="BK192" s="40" t="e">
        <f>結果入力表!#REF!</f>
        <v>#REF!</v>
      </c>
      <c r="BL192" s="60" t="e">
        <f>結果入力表!#REF!</f>
        <v>#REF!</v>
      </c>
      <c r="BM192" s="41" t="e">
        <f>結果入力表!#REF!</f>
        <v>#REF!</v>
      </c>
      <c r="BN192" s="41" t="e">
        <f>結果入力表!#REF!</f>
        <v>#REF!</v>
      </c>
      <c r="BO192" s="41" t="e">
        <f>結果入力表!#REF!</f>
        <v>#REF!</v>
      </c>
      <c r="BP192" s="42" t="e">
        <f>結果入力表!#REF!</f>
        <v>#REF!</v>
      </c>
      <c r="BQ192" s="40"/>
      <c r="BR192" s="80"/>
      <c r="BT192" s="5" t="e">
        <f t="shared" si="5"/>
        <v>#REF!</v>
      </c>
      <c r="BU192" s="5" t="e">
        <f t="shared" si="4"/>
        <v>#REF!</v>
      </c>
      <c r="BV192" s="5" t="e">
        <f t="shared" si="4"/>
        <v>#REF!</v>
      </c>
      <c r="BW192" s="5" t="e">
        <f t="shared" si="4"/>
        <v>#REF!</v>
      </c>
    </row>
    <row r="193" spans="1:75" ht="18" customHeight="1">
      <c r="A193" s="109" t="e">
        <f>結果入力表!#REF!</f>
        <v>#REF!</v>
      </c>
      <c r="B193" s="33" t="e">
        <f>結果入力表!#REF!</f>
        <v>#REF!</v>
      </c>
      <c r="C193" s="59" t="e">
        <f>結果入力表!#REF!</f>
        <v>#REF!</v>
      </c>
      <c r="D193" s="58" t="e">
        <f>結果入力表!#REF!</f>
        <v>#REF!</v>
      </c>
      <c r="E193" s="35" t="e">
        <f>結果入力表!#REF!</f>
        <v>#REF!</v>
      </c>
      <c r="F193" s="35" t="e">
        <f>結果入力表!#REF!</f>
        <v>#REF!</v>
      </c>
      <c r="G193" s="35" t="e">
        <f>結果入力表!#REF!</f>
        <v>#REF!</v>
      </c>
      <c r="H193" s="35" t="e">
        <f>結果入力表!#REF!</f>
        <v>#REF!</v>
      </c>
      <c r="I193" s="35" t="e">
        <f>結果入力表!#REF!</f>
        <v>#REF!</v>
      </c>
      <c r="J193" s="35" t="e">
        <f>結果入力表!#REF!</f>
        <v>#REF!</v>
      </c>
      <c r="K193" s="35" t="e">
        <f>結果入力表!#REF!</f>
        <v>#REF!</v>
      </c>
      <c r="L193" s="35" t="e">
        <f>結果入力表!#REF!</f>
        <v>#REF!</v>
      </c>
      <c r="M193" s="34" t="e">
        <f>結果入力表!#REF!</f>
        <v>#REF!</v>
      </c>
      <c r="N193" s="35" t="e">
        <f>結果入力表!#REF!</f>
        <v>#REF!</v>
      </c>
      <c r="O193" s="35" t="e">
        <f>結果入力表!#REF!</f>
        <v>#REF!</v>
      </c>
      <c r="P193" s="35" t="e">
        <f>結果入力表!#REF!</f>
        <v>#REF!</v>
      </c>
      <c r="Q193" s="35" t="e">
        <f>結果入力表!#REF!</f>
        <v>#REF!</v>
      </c>
      <c r="R193" s="35" t="e">
        <f>結果入力表!#REF!</f>
        <v>#REF!</v>
      </c>
      <c r="S193" s="35" t="e">
        <f>結果入力表!#REF!</f>
        <v>#REF!</v>
      </c>
      <c r="T193" s="35" t="e">
        <f>結果入力表!#REF!</f>
        <v>#REF!</v>
      </c>
      <c r="U193" s="35" t="e">
        <f>結果入力表!#REF!</f>
        <v>#REF!</v>
      </c>
      <c r="V193" s="34" t="e">
        <f>結果入力表!#REF!</f>
        <v>#REF!</v>
      </c>
      <c r="W193" s="35" t="e">
        <f>結果入力表!#REF!</f>
        <v>#REF!</v>
      </c>
      <c r="X193" s="35" t="e">
        <f>結果入力表!#REF!</f>
        <v>#REF!</v>
      </c>
      <c r="Y193" s="36" t="e">
        <f>結果入力表!#REF!</f>
        <v>#REF!</v>
      </c>
      <c r="Z193" s="36" t="e">
        <f>結果入力表!#REF!</f>
        <v>#REF!</v>
      </c>
      <c r="AA193" s="34" t="e">
        <f>結果入力表!#REF!</f>
        <v>#REF!</v>
      </c>
      <c r="AB193" s="35" t="e">
        <f>結果入力表!#REF!</f>
        <v>#REF!</v>
      </c>
      <c r="AC193" s="35" t="e">
        <f>結果入力表!#REF!</f>
        <v>#REF!</v>
      </c>
      <c r="AD193" s="35" t="e">
        <f>結果入力表!#REF!</f>
        <v>#REF!</v>
      </c>
      <c r="AE193" s="35" t="e">
        <f>結果入力表!#REF!</f>
        <v>#REF!</v>
      </c>
      <c r="AF193" s="35" t="e">
        <f>結果入力表!#REF!</f>
        <v>#REF!</v>
      </c>
      <c r="AG193" s="35" t="e">
        <f>結果入力表!#REF!</f>
        <v>#REF!</v>
      </c>
      <c r="AH193" s="35" t="e">
        <f>結果入力表!#REF!</f>
        <v>#REF!</v>
      </c>
      <c r="AI193" s="35" t="e">
        <f>結果入力表!#REF!</f>
        <v>#REF!</v>
      </c>
      <c r="AJ193" s="35" t="e">
        <f>結果入力表!#REF!</f>
        <v>#REF!</v>
      </c>
      <c r="AK193" s="36" t="e">
        <f>結果入力表!#REF!</f>
        <v>#REF!</v>
      </c>
      <c r="AL193" s="34" t="e">
        <f>結果入力表!#REF!</f>
        <v>#REF!</v>
      </c>
      <c r="AM193" s="35" t="e">
        <f>結果入力表!#REF!</f>
        <v>#REF!</v>
      </c>
      <c r="AN193" s="35" t="e">
        <f>結果入力表!#REF!</f>
        <v>#REF!</v>
      </c>
      <c r="AO193" s="35" t="e">
        <f>結果入力表!#REF!</f>
        <v>#REF!</v>
      </c>
      <c r="AP193" s="35" t="e">
        <f>結果入力表!#REF!</f>
        <v>#REF!</v>
      </c>
      <c r="AQ193" s="35" t="e">
        <f>結果入力表!#REF!</f>
        <v>#REF!</v>
      </c>
      <c r="AR193" s="35" t="e">
        <f>結果入力表!#REF!</f>
        <v>#REF!</v>
      </c>
      <c r="AS193" s="37" t="e">
        <f>結果入力表!#REF!</f>
        <v>#REF!</v>
      </c>
      <c r="AT193" s="34" t="e">
        <f>結果入力表!#REF!</f>
        <v>#REF!</v>
      </c>
      <c r="AU193" s="35" t="e">
        <f>結果入力表!#REF!</f>
        <v>#REF!</v>
      </c>
      <c r="AV193" s="35" t="e">
        <f>結果入力表!#REF!</f>
        <v>#REF!</v>
      </c>
      <c r="AW193" s="35" t="e">
        <f>結果入力表!#REF!</f>
        <v>#REF!</v>
      </c>
      <c r="AX193" s="35" t="e">
        <f>結果入力表!#REF!</f>
        <v>#REF!</v>
      </c>
      <c r="AY193" s="35" t="e">
        <f>結果入力表!#REF!</f>
        <v>#REF!</v>
      </c>
      <c r="AZ193" s="35" t="e">
        <f>結果入力表!#REF!</f>
        <v>#REF!</v>
      </c>
      <c r="BA193" s="35" t="e">
        <f>結果入力表!#REF!</f>
        <v>#REF!</v>
      </c>
      <c r="BB193" s="35" t="e">
        <f>結果入力表!#REF!</f>
        <v>#REF!</v>
      </c>
      <c r="BC193" s="35" t="e">
        <f>結果入力表!#REF!</f>
        <v>#REF!</v>
      </c>
      <c r="BD193" s="35" t="e">
        <f>結果入力表!#REF!</f>
        <v>#REF!</v>
      </c>
      <c r="BE193" s="35" t="e">
        <f>結果入力表!#REF!</f>
        <v>#REF!</v>
      </c>
      <c r="BF193" s="35" t="e">
        <f>結果入力表!#REF!</f>
        <v>#REF!</v>
      </c>
      <c r="BG193" s="35" t="e">
        <f>結果入力表!#REF!</f>
        <v>#REF!</v>
      </c>
      <c r="BH193" s="35" t="e">
        <f>結果入力表!#REF!</f>
        <v>#REF!</v>
      </c>
      <c r="BI193" s="37" t="e">
        <f>結果入力表!#REF!</f>
        <v>#REF!</v>
      </c>
      <c r="BJ193" s="35" t="e">
        <f>結果入力表!#REF!</f>
        <v>#REF!</v>
      </c>
      <c r="BK193" s="40" t="e">
        <f>結果入力表!#REF!</f>
        <v>#REF!</v>
      </c>
      <c r="BL193" s="60" t="e">
        <f>結果入力表!#REF!</f>
        <v>#REF!</v>
      </c>
      <c r="BM193" s="41" t="e">
        <f>結果入力表!#REF!</f>
        <v>#REF!</v>
      </c>
      <c r="BN193" s="41" t="e">
        <f>結果入力表!#REF!</f>
        <v>#REF!</v>
      </c>
      <c r="BO193" s="41" t="e">
        <f>結果入力表!#REF!</f>
        <v>#REF!</v>
      </c>
      <c r="BP193" s="42" t="e">
        <f>結果入力表!#REF!</f>
        <v>#REF!</v>
      </c>
      <c r="BQ193" s="40"/>
      <c r="BR193" s="80"/>
      <c r="BT193" s="5" t="e">
        <f t="shared" si="5"/>
        <v>#REF!</v>
      </c>
      <c r="BU193" s="5" t="e">
        <f t="shared" si="4"/>
        <v>#REF!</v>
      </c>
      <c r="BV193" s="5" t="e">
        <f t="shared" si="4"/>
        <v>#REF!</v>
      </c>
      <c r="BW193" s="5" t="e">
        <f t="shared" si="4"/>
        <v>#REF!</v>
      </c>
    </row>
    <row r="194" spans="1:75" ht="18" customHeight="1">
      <c r="A194" s="109" t="e">
        <f>結果入力表!#REF!</f>
        <v>#REF!</v>
      </c>
      <c r="B194" s="33" t="e">
        <f>結果入力表!#REF!</f>
        <v>#REF!</v>
      </c>
      <c r="C194" s="59" t="e">
        <f>結果入力表!#REF!</f>
        <v>#REF!</v>
      </c>
      <c r="D194" s="58" t="e">
        <f>結果入力表!#REF!</f>
        <v>#REF!</v>
      </c>
      <c r="E194" s="35" t="e">
        <f>結果入力表!#REF!</f>
        <v>#REF!</v>
      </c>
      <c r="F194" s="35" t="e">
        <f>結果入力表!#REF!</f>
        <v>#REF!</v>
      </c>
      <c r="G194" s="35" t="e">
        <f>結果入力表!#REF!</f>
        <v>#REF!</v>
      </c>
      <c r="H194" s="35" t="e">
        <f>結果入力表!#REF!</f>
        <v>#REF!</v>
      </c>
      <c r="I194" s="35" t="e">
        <f>結果入力表!#REF!</f>
        <v>#REF!</v>
      </c>
      <c r="J194" s="35" t="e">
        <f>結果入力表!#REF!</f>
        <v>#REF!</v>
      </c>
      <c r="K194" s="35" t="e">
        <f>結果入力表!#REF!</f>
        <v>#REF!</v>
      </c>
      <c r="L194" s="35" t="e">
        <f>結果入力表!#REF!</f>
        <v>#REF!</v>
      </c>
      <c r="M194" s="34" t="e">
        <f>結果入力表!#REF!</f>
        <v>#REF!</v>
      </c>
      <c r="N194" s="35" t="e">
        <f>結果入力表!#REF!</f>
        <v>#REF!</v>
      </c>
      <c r="O194" s="35" t="e">
        <f>結果入力表!#REF!</f>
        <v>#REF!</v>
      </c>
      <c r="P194" s="35" t="e">
        <f>結果入力表!#REF!</f>
        <v>#REF!</v>
      </c>
      <c r="Q194" s="35" t="e">
        <f>結果入力表!#REF!</f>
        <v>#REF!</v>
      </c>
      <c r="R194" s="35" t="e">
        <f>結果入力表!#REF!</f>
        <v>#REF!</v>
      </c>
      <c r="S194" s="35" t="e">
        <f>結果入力表!#REF!</f>
        <v>#REF!</v>
      </c>
      <c r="T194" s="35" t="e">
        <f>結果入力表!#REF!</f>
        <v>#REF!</v>
      </c>
      <c r="U194" s="35" t="e">
        <f>結果入力表!#REF!</f>
        <v>#REF!</v>
      </c>
      <c r="V194" s="34" t="e">
        <f>結果入力表!#REF!</f>
        <v>#REF!</v>
      </c>
      <c r="W194" s="35" t="e">
        <f>結果入力表!#REF!</f>
        <v>#REF!</v>
      </c>
      <c r="X194" s="35" t="e">
        <f>結果入力表!#REF!</f>
        <v>#REF!</v>
      </c>
      <c r="Y194" s="36" t="e">
        <f>結果入力表!#REF!</f>
        <v>#REF!</v>
      </c>
      <c r="Z194" s="36" t="e">
        <f>結果入力表!#REF!</f>
        <v>#REF!</v>
      </c>
      <c r="AA194" s="34" t="e">
        <f>結果入力表!#REF!</f>
        <v>#REF!</v>
      </c>
      <c r="AB194" s="35" t="e">
        <f>結果入力表!#REF!</f>
        <v>#REF!</v>
      </c>
      <c r="AC194" s="35" t="e">
        <f>結果入力表!#REF!</f>
        <v>#REF!</v>
      </c>
      <c r="AD194" s="35" t="e">
        <f>結果入力表!#REF!</f>
        <v>#REF!</v>
      </c>
      <c r="AE194" s="35" t="e">
        <f>結果入力表!#REF!</f>
        <v>#REF!</v>
      </c>
      <c r="AF194" s="35" t="e">
        <f>結果入力表!#REF!</f>
        <v>#REF!</v>
      </c>
      <c r="AG194" s="35" t="e">
        <f>結果入力表!#REF!</f>
        <v>#REF!</v>
      </c>
      <c r="AH194" s="35" t="e">
        <f>結果入力表!#REF!</f>
        <v>#REF!</v>
      </c>
      <c r="AI194" s="35" t="e">
        <f>結果入力表!#REF!</f>
        <v>#REF!</v>
      </c>
      <c r="AJ194" s="35" t="e">
        <f>結果入力表!#REF!</f>
        <v>#REF!</v>
      </c>
      <c r="AK194" s="36" t="e">
        <f>結果入力表!#REF!</f>
        <v>#REF!</v>
      </c>
      <c r="AL194" s="34" t="e">
        <f>結果入力表!#REF!</f>
        <v>#REF!</v>
      </c>
      <c r="AM194" s="35" t="e">
        <f>結果入力表!#REF!</f>
        <v>#REF!</v>
      </c>
      <c r="AN194" s="35" t="e">
        <f>結果入力表!#REF!</f>
        <v>#REF!</v>
      </c>
      <c r="AO194" s="35" t="e">
        <f>結果入力表!#REF!</f>
        <v>#REF!</v>
      </c>
      <c r="AP194" s="35" t="e">
        <f>結果入力表!#REF!</f>
        <v>#REF!</v>
      </c>
      <c r="AQ194" s="35" t="e">
        <f>結果入力表!#REF!</f>
        <v>#REF!</v>
      </c>
      <c r="AR194" s="35" t="e">
        <f>結果入力表!#REF!</f>
        <v>#REF!</v>
      </c>
      <c r="AS194" s="37" t="e">
        <f>結果入力表!#REF!</f>
        <v>#REF!</v>
      </c>
      <c r="AT194" s="34" t="e">
        <f>結果入力表!#REF!</f>
        <v>#REF!</v>
      </c>
      <c r="AU194" s="35" t="e">
        <f>結果入力表!#REF!</f>
        <v>#REF!</v>
      </c>
      <c r="AV194" s="35" t="e">
        <f>結果入力表!#REF!</f>
        <v>#REF!</v>
      </c>
      <c r="AW194" s="35" t="e">
        <f>結果入力表!#REF!</f>
        <v>#REF!</v>
      </c>
      <c r="AX194" s="35" t="e">
        <f>結果入力表!#REF!</f>
        <v>#REF!</v>
      </c>
      <c r="AY194" s="35" t="e">
        <f>結果入力表!#REF!</f>
        <v>#REF!</v>
      </c>
      <c r="AZ194" s="35" t="e">
        <f>結果入力表!#REF!</f>
        <v>#REF!</v>
      </c>
      <c r="BA194" s="35" t="e">
        <f>結果入力表!#REF!</f>
        <v>#REF!</v>
      </c>
      <c r="BB194" s="35" t="e">
        <f>結果入力表!#REF!</f>
        <v>#REF!</v>
      </c>
      <c r="BC194" s="35" t="e">
        <f>結果入力表!#REF!</f>
        <v>#REF!</v>
      </c>
      <c r="BD194" s="35" t="e">
        <f>結果入力表!#REF!</f>
        <v>#REF!</v>
      </c>
      <c r="BE194" s="35" t="e">
        <f>結果入力表!#REF!</f>
        <v>#REF!</v>
      </c>
      <c r="BF194" s="35" t="e">
        <f>結果入力表!#REF!</f>
        <v>#REF!</v>
      </c>
      <c r="BG194" s="35" t="e">
        <f>結果入力表!#REF!</f>
        <v>#REF!</v>
      </c>
      <c r="BH194" s="35" t="e">
        <f>結果入力表!#REF!</f>
        <v>#REF!</v>
      </c>
      <c r="BI194" s="37" t="e">
        <f>結果入力表!#REF!</f>
        <v>#REF!</v>
      </c>
      <c r="BJ194" s="35" t="e">
        <f>結果入力表!#REF!</f>
        <v>#REF!</v>
      </c>
      <c r="BK194" s="40" t="e">
        <f>結果入力表!#REF!</f>
        <v>#REF!</v>
      </c>
      <c r="BL194" s="60" t="e">
        <f>結果入力表!#REF!</f>
        <v>#REF!</v>
      </c>
      <c r="BM194" s="41" t="e">
        <f>結果入力表!#REF!</f>
        <v>#REF!</v>
      </c>
      <c r="BN194" s="41" t="e">
        <f>結果入力表!#REF!</f>
        <v>#REF!</v>
      </c>
      <c r="BO194" s="41" t="e">
        <f>結果入力表!#REF!</f>
        <v>#REF!</v>
      </c>
      <c r="BP194" s="42" t="e">
        <f>結果入力表!#REF!</f>
        <v>#REF!</v>
      </c>
      <c r="BQ194" s="40"/>
      <c r="BR194" s="80"/>
      <c r="BT194" s="5" t="e">
        <f t="shared" si="5"/>
        <v>#REF!</v>
      </c>
      <c r="BU194" s="5" t="e">
        <f t="shared" ref="BU194:BW257" si="6">LEN(BM194&amp;"")</f>
        <v>#REF!</v>
      </c>
      <c r="BV194" s="5" t="e">
        <f t="shared" si="6"/>
        <v>#REF!</v>
      </c>
      <c r="BW194" s="5" t="e">
        <f t="shared" si="6"/>
        <v>#REF!</v>
      </c>
    </row>
    <row r="195" spans="1:75" ht="18" customHeight="1">
      <c r="A195" s="109" t="e">
        <f>結果入力表!#REF!</f>
        <v>#REF!</v>
      </c>
      <c r="B195" s="33" t="e">
        <f>結果入力表!#REF!</f>
        <v>#REF!</v>
      </c>
      <c r="C195" s="59" t="e">
        <f>結果入力表!#REF!</f>
        <v>#REF!</v>
      </c>
      <c r="D195" s="58" t="e">
        <f>結果入力表!#REF!</f>
        <v>#REF!</v>
      </c>
      <c r="E195" s="35" t="e">
        <f>結果入力表!#REF!</f>
        <v>#REF!</v>
      </c>
      <c r="F195" s="35" t="e">
        <f>結果入力表!#REF!</f>
        <v>#REF!</v>
      </c>
      <c r="G195" s="35" t="e">
        <f>結果入力表!#REF!</f>
        <v>#REF!</v>
      </c>
      <c r="H195" s="35" t="e">
        <f>結果入力表!#REF!</f>
        <v>#REF!</v>
      </c>
      <c r="I195" s="35" t="e">
        <f>結果入力表!#REF!</f>
        <v>#REF!</v>
      </c>
      <c r="J195" s="35" t="e">
        <f>結果入力表!#REF!</f>
        <v>#REF!</v>
      </c>
      <c r="K195" s="35" t="e">
        <f>結果入力表!#REF!</f>
        <v>#REF!</v>
      </c>
      <c r="L195" s="35" t="e">
        <f>結果入力表!#REF!</f>
        <v>#REF!</v>
      </c>
      <c r="M195" s="34" t="e">
        <f>結果入力表!#REF!</f>
        <v>#REF!</v>
      </c>
      <c r="N195" s="35" t="e">
        <f>結果入力表!#REF!</f>
        <v>#REF!</v>
      </c>
      <c r="O195" s="35" t="e">
        <f>結果入力表!#REF!</f>
        <v>#REF!</v>
      </c>
      <c r="P195" s="35" t="e">
        <f>結果入力表!#REF!</f>
        <v>#REF!</v>
      </c>
      <c r="Q195" s="35" t="e">
        <f>結果入力表!#REF!</f>
        <v>#REF!</v>
      </c>
      <c r="R195" s="35" t="e">
        <f>結果入力表!#REF!</f>
        <v>#REF!</v>
      </c>
      <c r="S195" s="35" t="e">
        <f>結果入力表!#REF!</f>
        <v>#REF!</v>
      </c>
      <c r="T195" s="35" t="e">
        <f>結果入力表!#REF!</f>
        <v>#REF!</v>
      </c>
      <c r="U195" s="35" t="e">
        <f>結果入力表!#REF!</f>
        <v>#REF!</v>
      </c>
      <c r="V195" s="34" t="e">
        <f>結果入力表!#REF!</f>
        <v>#REF!</v>
      </c>
      <c r="W195" s="35" t="e">
        <f>結果入力表!#REF!</f>
        <v>#REF!</v>
      </c>
      <c r="X195" s="35" t="e">
        <f>結果入力表!#REF!</f>
        <v>#REF!</v>
      </c>
      <c r="Y195" s="36" t="e">
        <f>結果入力表!#REF!</f>
        <v>#REF!</v>
      </c>
      <c r="Z195" s="36" t="e">
        <f>結果入力表!#REF!</f>
        <v>#REF!</v>
      </c>
      <c r="AA195" s="34" t="e">
        <f>結果入力表!#REF!</f>
        <v>#REF!</v>
      </c>
      <c r="AB195" s="35" t="e">
        <f>結果入力表!#REF!</f>
        <v>#REF!</v>
      </c>
      <c r="AC195" s="35" t="e">
        <f>結果入力表!#REF!</f>
        <v>#REF!</v>
      </c>
      <c r="AD195" s="35" t="e">
        <f>結果入力表!#REF!</f>
        <v>#REF!</v>
      </c>
      <c r="AE195" s="35" t="e">
        <f>結果入力表!#REF!</f>
        <v>#REF!</v>
      </c>
      <c r="AF195" s="35" t="e">
        <f>結果入力表!#REF!</f>
        <v>#REF!</v>
      </c>
      <c r="AG195" s="35" t="e">
        <f>結果入力表!#REF!</f>
        <v>#REF!</v>
      </c>
      <c r="AH195" s="35" t="e">
        <f>結果入力表!#REF!</f>
        <v>#REF!</v>
      </c>
      <c r="AI195" s="35" t="e">
        <f>結果入力表!#REF!</f>
        <v>#REF!</v>
      </c>
      <c r="AJ195" s="35" t="e">
        <f>結果入力表!#REF!</f>
        <v>#REF!</v>
      </c>
      <c r="AK195" s="36" t="e">
        <f>結果入力表!#REF!</f>
        <v>#REF!</v>
      </c>
      <c r="AL195" s="34" t="e">
        <f>結果入力表!#REF!</f>
        <v>#REF!</v>
      </c>
      <c r="AM195" s="35" t="e">
        <f>結果入力表!#REF!</f>
        <v>#REF!</v>
      </c>
      <c r="AN195" s="35" t="e">
        <f>結果入力表!#REF!</f>
        <v>#REF!</v>
      </c>
      <c r="AO195" s="35" t="e">
        <f>結果入力表!#REF!</f>
        <v>#REF!</v>
      </c>
      <c r="AP195" s="35" t="e">
        <f>結果入力表!#REF!</f>
        <v>#REF!</v>
      </c>
      <c r="AQ195" s="35" t="e">
        <f>結果入力表!#REF!</f>
        <v>#REF!</v>
      </c>
      <c r="AR195" s="35" t="e">
        <f>結果入力表!#REF!</f>
        <v>#REF!</v>
      </c>
      <c r="AS195" s="37" t="e">
        <f>結果入力表!#REF!</f>
        <v>#REF!</v>
      </c>
      <c r="AT195" s="34" t="e">
        <f>結果入力表!#REF!</f>
        <v>#REF!</v>
      </c>
      <c r="AU195" s="35" t="e">
        <f>結果入力表!#REF!</f>
        <v>#REF!</v>
      </c>
      <c r="AV195" s="35" t="e">
        <f>結果入力表!#REF!</f>
        <v>#REF!</v>
      </c>
      <c r="AW195" s="35" t="e">
        <f>結果入力表!#REF!</f>
        <v>#REF!</v>
      </c>
      <c r="AX195" s="35" t="e">
        <f>結果入力表!#REF!</f>
        <v>#REF!</v>
      </c>
      <c r="AY195" s="35" t="e">
        <f>結果入力表!#REF!</f>
        <v>#REF!</v>
      </c>
      <c r="AZ195" s="35" t="e">
        <f>結果入力表!#REF!</f>
        <v>#REF!</v>
      </c>
      <c r="BA195" s="35" t="e">
        <f>結果入力表!#REF!</f>
        <v>#REF!</v>
      </c>
      <c r="BB195" s="35" t="e">
        <f>結果入力表!#REF!</f>
        <v>#REF!</v>
      </c>
      <c r="BC195" s="35" t="e">
        <f>結果入力表!#REF!</f>
        <v>#REF!</v>
      </c>
      <c r="BD195" s="35" t="e">
        <f>結果入力表!#REF!</f>
        <v>#REF!</v>
      </c>
      <c r="BE195" s="35" t="e">
        <f>結果入力表!#REF!</f>
        <v>#REF!</v>
      </c>
      <c r="BF195" s="35" t="e">
        <f>結果入力表!#REF!</f>
        <v>#REF!</v>
      </c>
      <c r="BG195" s="35" t="e">
        <f>結果入力表!#REF!</f>
        <v>#REF!</v>
      </c>
      <c r="BH195" s="35" t="e">
        <f>結果入力表!#REF!</f>
        <v>#REF!</v>
      </c>
      <c r="BI195" s="37" t="e">
        <f>結果入力表!#REF!</f>
        <v>#REF!</v>
      </c>
      <c r="BJ195" s="35" t="e">
        <f>結果入力表!#REF!</f>
        <v>#REF!</v>
      </c>
      <c r="BK195" s="40" t="e">
        <f>結果入力表!#REF!</f>
        <v>#REF!</v>
      </c>
      <c r="BL195" s="60" t="e">
        <f>結果入力表!#REF!</f>
        <v>#REF!</v>
      </c>
      <c r="BM195" s="41" t="e">
        <f>結果入力表!#REF!</f>
        <v>#REF!</v>
      </c>
      <c r="BN195" s="41" t="e">
        <f>結果入力表!#REF!</f>
        <v>#REF!</v>
      </c>
      <c r="BO195" s="41" t="e">
        <f>結果入力表!#REF!</f>
        <v>#REF!</v>
      </c>
      <c r="BP195" s="42" t="e">
        <f>結果入力表!#REF!</f>
        <v>#REF!</v>
      </c>
      <c r="BQ195" s="40"/>
      <c r="BR195" s="80"/>
      <c r="BT195" s="5" t="e">
        <f t="shared" ref="BT195:BT258" si="7">SUM(D195:L195)</f>
        <v>#REF!</v>
      </c>
      <c r="BU195" s="5" t="e">
        <f t="shared" si="6"/>
        <v>#REF!</v>
      </c>
      <c r="BV195" s="5" t="e">
        <f t="shared" si="6"/>
        <v>#REF!</v>
      </c>
      <c r="BW195" s="5" t="e">
        <f t="shared" si="6"/>
        <v>#REF!</v>
      </c>
    </row>
    <row r="196" spans="1:75" ht="18" customHeight="1">
      <c r="A196" s="109" t="e">
        <f>結果入力表!#REF!</f>
        <v>#REF!</v>
      </c>
      <c r="B196" s="33" t="e">
        <f>結果入力表!#REF!</f>
        <v>#REF!</v>
      </c>
      <c r="C196" s="59" t="e">
        <f>結果入力表!#REF!</f>
        <v>#REF!</v>
      </c>
      <c r="D196" s="58" t="e">
        <f>結果入力表!#REF!</f>
        <v>#REF!</v>
      </c>
      <c r="E196" s="35" t="e">
        <f>結果入力表!#REF!</f>
        <v>#REF!</v>
      </c>
      <c r="F196" s="35" t="e">
        <f>結果入力表!#REF!</f>
        <v>#REF!</v>
      </c>
      <c r="G196" s="35" t="e">
        <f>結果入力表!#REF!</f>
        <v>#REF!</v>
      </c>
      <c r="H196" s="35" t="e">
        <f>結果入力表!#REF!</f>
        <v>#REF!</v>
      </c>
      <c r="I196" s="35" t="e">
        <f>結果入力表!#REF!</f>
        <v>#REF!</v>
      </c>
      <c r="J196" s="35" t="e">
        <f>結果入力表!#REF!</f>
        <v>#REF!</v>
      </c>
      <c r="K196" s="35" t="e">
        <f>結果入力表!#REF!</f>
        <v>#REF!</v>
      </c>
      <c r="L196" s="35" t="e">
        <f>結果入力表!#REF!</f>
        <v>#REF!</v>
      </c>
      <c r="M196" s="34" t="e">
        <f>結果入力表!#REF!</f>
        <v>#REF!</v>
      </c>
      <c r="N196" s="35" t="e">
        <f>結果入力表!#REF!</f>
        <v>#REF!</v>
      </c>
      <c r="O196" s="35" t="e">
        <f>結果入力表!#REF!</f>
        <v>#REF!</v>
      </c>
      <c r="P196" s="35" t="e">
        <f>結果入力表!#REF!</f>
        <v>#REF!</v>
      </c>
      <c r="Q196" s="35" t="e">
        <f>結果入力表!#REF!</f>
        <v>#REF!</v>
      </c>
      <c r="R196" s="35" t="e">
        <f>結果入力表!#REF!</f>
        <v>#REF!</v>
      </c>
      <c r="S196" s="35" t="e">
        <f>結果入力表!#REF!</f>
        <v>#REF!</v>
      </c>
      <c r="T196" s="35" t="e">
        <f>結果入力表!#REF!</f>
        <v>#REF!</v>
      </c>
      <c r="U196" s="35" t="e">
        <f>結果入力表!#REF!</f>
        <v>#REF!</v>
      </c>
      <c r="V196" s="34" t="e">
        <f>結果入力表!#REF!</f>
        <v>#REF!</v>
      </c>
      <c r="W196" s="35" t="e">
        <f>結果入力表!#REF!</f>
        <v>#REF!</v>
      </c>
      <c r="X196" s="35" t="e">
        <f>結果入力表!#REF!</f>
        <v>#REF!</v>
      </c>
      <c r="Y196" s="36" t="e">
        <f>結果入力表!#REF!</f>
        <v>#REF!</v>
      </c>
      <c r="Z196" s="36" t="e">
        <f>結果入力表!#REF!</f>
        <v>#REF!</v>
      </c>
      <c r="AA196" s="34" t="e">
        <f>結果入力表!#REF!</f>
        <v>#REF!</v>
      </c>
      <c r="AB196" s="35" t="e">
        <f>結果入力表!#REF!</f>
        <v>#REF!</v>
      </c>
      <c r="AC196" s="35" t="e">
        <f>結果入力表!#REF!</f>
        <v>#REF!</v>
      </c>
      <c r="AD196" s="35" t="e">
        <f>結果入力表!#REF!</f>
        <v>#REF!</v>
      </c>
      <c r="AE196" s="35" t="e">
        <f>結果入力表!#REF!</f>
        <v>#REF!</v>
      </c>
      <c r="AF196" s="35" t="e">
        <f>結果入力表!#REF!</f>
        <v>#REF!</v>
      </c>
      <c r="AG196" s="35" t="e">
        <f>結果入力表!#REF!</f>
        <v>#REF!</v>
      </c>
      <c r="AH196" s="35" t="e">
        <f>結果入力表!#REF!</f>
        <v>#REF!</v>
      </c>
      <c r="AI196" s="35" t="e">
        <f>結果入力表!#REF!</f>
        <v>#REF!</v>
      </c>
      <c r="AJ196" s="35" t="e">
        <f>結果入力表!#REF!</f>
        <v>#REF!</v>
      </c>
      <c r="AK196" s="36" t="e">
        <f>結果入力表!#REF!</f>
        <v>#REF!</v>
      </c>
      <c r="AL196" s="34" t="e">
        <f>結果入力表!#REF!</f>
        <v>#REF!</v>
      </c>
      <c r="AM196" s="35" t="e">
        <f>結果入力表!#REF!</f>
        <v>#REF!</v>
      </c>
      <c r="AN196" s="35" t="e">
        <f>結果入力表!#REF!</f>
        <v>#REF!</v>
      </c>
      <c r="AO196" s="35" t="e">
        <f>結果入力表!#REF!</f>
        <v>#REF!</v>
      </c>
      <c r="AP196" s="35" t="e">
        <f>結果入力表!#REF!</f>
        <v>#REF!</v>
      </c>
      <c r="AQ196" s="35" t="e">
        <f>結果入力表!#REF!</f>
        <v>#REF!</v>
      </c>
      <c r="AR196" s="35" t="e">
        <f>結果入力表!#REF!</f>
        <v>#REF!</v>
      </c>
      <c r="AS196" s="37" t="e">
        <f>結果入力表!#REF!</f>
        <v>#REF!</v>
      </c>
      <c r="AT196" s="34" t="e">
        <f>結果入力表!#REF!</f>
        <v>#REF!</v>
      </c>
      <c r="AU196" s="35" t="e">
        <f>結果入力表!#REF!</f>
        <v>#REF!</v>
      </c>
      <c r="AV196" s="35" t="e">
        <f>結果入力表!#REF!</f>
        <v>#REF!</v>
      </c>
      <c r="AW196" s="35" t="e">
        <f>結果入力表!#REF!</f>
        <v>#REF!</v>
      </c>
      <c r="AX196" s="35" t="e">
        <f>結果入力表!#REF!</f>
        <v>#REF!</v>
      </c>
      <c r="AY196" s="35" t="e">
        <f>結果入力表!#REF!</f>
        <v>#REF!</v>
      </c>
      <c r="AZ196" s="35" t="e">
        <f>結果入力表!#REF!</f>
        <v>#REF!</v>
      </c>
      <c r="BA196" s="35" t="e">
        <f>結果入力表!#REF!</f>
        <v>#REF!</v>
      </c>
      <c r="BB196" s="35" t="e">
        <f>結果入力表!#REF!</f>
        <v>#REF!</v>
      </c>
      <c r="BC196" s="35" t="e">
        <f>結果入力表!#REF!</f>
        <v>#REF!</v>
      </c>
      <c r="BD196" s="35" t="e">
        <f>結果入力表!#REF!</f>
        <v>#REF!</v>
      </c>
      <c r="BE196" s="35" t="e">
        <f>結果入力表!#REF!</f>
        <v>#REF!</v>
      </c>
      <c r="BF196" s="35" t="e">
        <f>結果入力表!#REF!</f>
        <v>#REF!</v>
      </c>
      <c r="BG196" s="35" t="e">
        <f>結果入力表!#REF!</f>
        <v>#REF!</v>
      </c>
      <c r="BH196" s="35" t="e">
        <f>結果入力表!#REF!</f>
        <v>#REF!</v>
      </c>
      <c r="BI196" s="37" t="e">
        <f>結果入力表!#REF!</f>
        <v>#REF!</v>
      </c>
      <c r="BJ196" s="35" t="e">
        <f>結果入力表!#REF!</f>
        <v>#REF!</v>
      </c>
      <c r="BK196" s="40" t="e">
        <f>結果入力表!#REF!</f>
        <v>#REF!</v>
      </c>
      <c r="BL196" s="60" t="e">
        <f>結果入力表!#REF!</f>
        <v>#REF!</v>
      </c>
      <c r="BM196" s="41" t="e">
        <f>結果入力表!#REF!</f>
        <v>#REF!</v>
      </c>
      <c r="BN196" s="41" t="e">
        <f>結果入力表!#REF!</f>
        <v>#REF!</v>
      </c>
      <c r="BO196" s="41" t="e">
        <f>結果入力表!#REF!</f>
        <v>#REF!</v>
      </c>
      <c r="BP196" s="42" t="e">
        <f>結果入力表!#REF!</f>
        <v>#REF!</v>
      </c>
      <c r="BQ196" s="40"/>
      <c r="BR196" s="80"/>
      <c r="BT196" s="5" t="e">
        <f t="shared" si="7"/>
        <v>#REF!</v>
      </c>
      <c r="BU196" s="5" t="e">
        <f t="shared" si="6"/>
        <v>#REF!</v>
      </c>
      <c r="BV196" s="5" t="e">
        <f t="shared" si="6"/>
        <v>#REF!</v>
      </c>
      <c r="BW196" s="5" t="e">
        <f t="shared" si="6"/>
        <v>#REF!</v>
      </c>
    </row>
    <row r="197" spans="1:75" ht="18" customHeight="1">
      <c r="A197" s="109" t="e">
        <f>結果入力表!#REF!</f>
        <v>#REF!</v>
      </c>
      <c r="B197" s="33" t="e">
        <f>結果入力表!#REF!</f>
        <v>#REF!</v>
      </c>
      <c r="C197" s="59" t="e">
        <f>結果入力表!#REF!</f>
        <v>#REF!</v>
      </c>
      <c r="D197" s="58" t="e">
        <f>結果入力表!#REF!</f>
        <v>#REF!</v>
      </c>
      <c r="E197" s="35" t="e">
        <f>結果入力表!#REF!</f>
        <v>#REF!</v>
      </c>
      <c r="F197" s="35" t="e">
        <f>結果入力表!#REF!</f>
        <v>#REF!</v>
      </c>
      <c r="G197" s="35" t="e">
        <f>結果入力表!#REF!</f>
        <v>#REF!</v>
      </c>
      <c r="H197" s="35" t="e">
        <f>結果入力表!#REF!</f>
        <v>#REF!</v>
      </c>
      <c r="I197" s="35" t="e">
        <f>結果入力表!#REF!</f>
        <v>#REF!</v>
      </c>
      <c r="J197" s="35" t="e">
        <f>結果入力表!#REF!</f>
        <v>#REF!</v>
      </c>
      <c r="K197" s="35" t="e">
        <f>結果入力表!#REF!</f>
        <v>#REF!</v>
      </c>
      <c r="L197" s="35" t="e">
        <f>結果入力表!#REF!</f>
        <v>#REF!</v>
      </c>
      <c r="M197" s="34" t="e">
        <f>結果入力表!#REF!</f>
        <v>#REF!</v>
      </c>
      <c r="N197" s="35" t="e">
        <f>結果入力表!#REF!</f>
        <v>#REF!</v>
      </c>
      <c r="O197" s="35" t="e">
        <f>結果入力表!#REF!</f>
        <v>#REF!</v>
      </c>
      <c r="P197" s="35" t="e">
        <f>結果入力表!#REF!</f>
        <v>#REF!</v>
      </c>
      <c r="Q197" s="35" t="e">
        <f>結果入力表!#REF!</f>
        <v>#REF!</v>
      </c>
      <c r="R197" s="35" t="e">
        <f>結果入力表!#REF!</f>
        <v>#REF!</v>
      </c>
      <c r="S197" s="35" t="e">
        <f>結果入力表!#REF!</f>
        <v>#REF!</v>
      </c>
      <c r="T197" s="35" t="e">
        <f>結果入力表!#REF!</f>
        <v>#REF!</v>
      </c>
      <c r="U197" s="35" t="e">
        <f>結果入力表!#REF!</f>
        <v>#REF!</v>
      </c>
      <c r="V197" s="34" t="e">
        <f>結果入力表!#REF!</f>
        <v>#REF!</v>
      </c>
      <c r="W197" s="35" t="e">
        <f>結果入力表!#REF!</f>
        <v>#REF!</v>
      </c>
      <c r="X197" s="35" t="e">
        <f>結果入力表!#REF!</f>
        <v>#REF!</v>
      </c>
      <c r="Y197" s="36" t="e">
        <f>結果入力表!#REF!</f>
        <v>#REF!</v>
      </c>
      <c r="Z197" s="36" t="e">
        <f>結果入力表!#REF!</f>
        <v>#REF!</v>
      </c>
      <c r="AA197" s="34" t="e">
        <f>結果入力表!#REF!</f>
        <v>#REF!</v>
      </c>
      <c r="AB197" s="35" t="e">
        <f>結果入力表!#REF!</f>
        <v>#REF!</v>
      </c>
      <c r="AC197" s="35" t="e">
        <f>結果入力表!#REF!</f>
        <v>#REF!</v>
      </c>
      <c r="AD197" s="35" t="e">
        <f>結果入力表!#REF!</f>
        <v>#REF!</v>
      </c>
      <c r="AE197" s="35" t="e">
        <f>結果入力表!#REF!</f>
        <v>#REF!</v>
      </c>
      <c r="AF197" s="35" t="e">
        <f>結果入力表!#REF!</f>
        <v>#REF!</v>
      </c>
      <c r="AG197" s="35" t="e">
        <f>結果入力表!#REF!</f>
        <v>#REF!</v>
      </c>
      <c r="AH197" s="35" t="e">
        <f>結果入力表!#REF!</f>
        <v>#REF!</v>
      </c>
      <c r="AI197" s="35" t="e">
        <f>結果入力表!#REF!</f>
        <v>#REF!</v>
      </c>
      <c r="AJ197" s="35" t="e">
        <f>結果入力表!#REF!</f>
        <v>#REF!</v>
      </c>
      <c r="AK197" s="36" t="e">
        <f>結果入力表!#REF!</f>
        <v>#REF!</v>
      </c>
      <c r="AL197" s="34" t="e">
        <f>結果入力表!#REF!</f>
        <v>#REF!</v>
      </c>
      <c r="AM197" s="35" t="e">
        <f>結果入力表!#REF!</f>
        <v>#REF!</v>
      </c>
      <c r="AN197" s="35" t="e">
        <f>結果入力表!#REF!</f>
        <v>#REF!</v>
      </c>
      <c r="AO197" s="35" t="e">
        <f>結果入力表!#REF!</f>
        <v>#REF!</v>
      </c>
      <c r="AP197" s="35" t="e">
        <f>結果入力表!#REF!</f>
        <v>#REF!</v>
      </c>
      <c r="AQ197" s="35" t="e">
        <f>結果入力表!#REF!</f>
        <v>#REF!</v>
      </c>
      <c r="AR197" s="35" t="e">
        <f>結果入力表!#REF!</f>
        <v>#REF!</v>
      </c>
      <c r="AS197" s="37" t="e">
        <f>結果入力表!#REF!</f>
        <v>#REF!</v>
      </c>
      <c r="AT197" s="34" t="e">
        <f>結果入力表!#REF!</f>
        <v>#REF!</v>
      </c>
      <c r="AU197" s="35" t="e">
        <f>結果入力表!#REF!</f>
        <v>#REF!</v>
      </c>
      <c r="AV197" s="35" t="e">
        <f>結果入力表!#REF!</f>
        <v>#REF!</v>
      </c>
      <c r="AW197" s="35" t="e">
        <f>結果入力表!#REF!</f>
        <v>#REF!</v>
      </c>
      <c r="AX197" s="35" t="e">
        <f>結果入力表!#REF!</f>
        <v>#REF!</v>
      </c>
      <c r="AY197" s="35" t="e">
        <f>結果入力表!#REF!</f>
        <v>#REF!</v>
      </c>
      <c r="AZ197" s="35" t="e">
        <f>結果入力表!#REF!</f>
        <v>#REF!</v>
      </c>
      <c r="BA197" s="35" t="e">
        <f>結果入力表!#REF!</f>
        <v>#REF!</v>
      </c>
      <c r="BB197" s="35" t="e">
        <f>結果入力表!#REF!</f>
        <v>#REF!</v>
      </c>
      <c r="BC197" s="35" t="e">
        <f>結果入力表!#REF!</f>
        <v>#REF!</v>
      </c>
      <c r="BD197" s="35" t="e">
        <f>結果入力表!#REF!</f>
        <v>#REF!</v>
      </c>
      <c r="BE197" s="35" t="e">
        <f>結果入力表!#REF!</f>
        <v>#REF!</v>
      </c>
      <c r="BF197" s="35" t="e">
        <f>結果入力表!#REF!</f>
        <v>#REF!</v>
      </c>
      <c r="BG197" s="35" t="e">
        <f>結果入力表!#REF!</f>
        <v>#REF!</v>
      </c>
      <c r="BH197" s="35" t="e">
        <f>結果入力表!#REF!</f>
        <v>#REF!</v>
      </c>
      <c r="BI197" s="37" t="e">
        <f>結果入力表!#REF!</f>
        <v>#REF!</v>
      </c>
      <c r="BJ197" s="35" t="e">
        <f>結果入力表!#REF!</f>
        <v>#REF!</v>
      </c>
      <c r="BK197" s="40" t="e">
        <f>結果入力表!#REF!</f>
        <v>#REF!</v>
      </c>
      <c r="BL197" s="60" t="e">
        <f>結果入力表!#REF!</f>
        <v>#REF!</v>
      </c>
      <c r="BM197" s="41" t="e">
        <f>結果入力表!#REF!</f>
        <v>#REF!</v>
      </c>
      <c r="BN197" s="41" t="e">
        <f>結果入力表!#REF!</f>
        <v>#REF!</v>
      </c>
      <c r="BO197" s="41" t="e">
        <f>結果入力表!#REF!</f>
        <v>#REF!</v>
      </c>
      <c r="BP197" s="42" t="e">
        <f>結果入力表!#REF!</f>
        <v>#REF!</v>
      </c>
      <c r="BQ197" s="40"/>
      <c r="BR197" s="80"/>
      <c r="BT197" s="5" t="e">
        <f t="shared" si="7"/>
        <v>#REF!</v>
      </c>
      <c r="BU197" s="5" t="e">
        <f t="shared" si="6"/>
        <v>#REF!</v>
      </c>
      <c r="BV197" s="5" t="e">
        <f t="shared" si="6"/>
        <v>#REF!</v>
      </c>
      <c r="BW197" s="5" t="e">
        <f t="shared" si="6"/>
        <v>#REF!</v>
      </c>
    </row>
    <row r="198" spans="1:75" ht="18" customHeight="1">
      <c r="A198" s="109" t="e">
        <f>結果入力表!#REF!</f>
        <v>#REF!</v>
      </c>
      <c r="B198" s="33" t="e">
        <f>結果入力表!#REF!</f>
        <v>#REF!</v>
      </c>
      <c r="C198" s="59" t="e">
        <f>結果入力表!#REF!</f>
        <v>#REF!</v>
      </c>
      <c r="D198" s="58" t="e">
        <f>結果入力表!#REF!</f>
        <v>#REF!</v>
      </c>
      <c r="E198" s="35" t="e">
        <f>結果入力表!#REF!</f>
        <v>#REF!</v>
      </c>
      <c r="F198" s="35" t="e">
        <f>結果入力表!#REF!</f>
        <v>#REF!</v>
      </c>
      <c r="G198" s="35" t="e">
        <f>結果入力表!#REF!</f>
        <v>#REF!</v>
      </c>
      <c r="H198" s="35" t="e">
        <f>結果入力表!#REF!</f>
        <v>#REF!</v>
      </c>
      <c r="I198" s="35" t="e">
        <f>結果入力表!#REF!</f>
        <v>#REF!</v>
      </c>
      <c r="J198" s="35" t="e">
        <f>結果入力表!#REF!</f>
        <v>#REF!</v>
      </c>
      <c r="K198" s="35" t="e">
        <f>結果入力表!#REF!</f>
        <v>#REF!</v>
      </c>
      <c r="L198" s="35" t="e">
        <f>結果入力表!#REF!</f>
        <v>#REF!</v>
      </c>
      <c r="M198" s="34" t="e">
        <f>結果入力表!#REF!</f>
        <v>#REF!</v>
      </c>
      <c r="N198" s="35" t="e">
        <f>結果入力表!#REF!</f>
        <v>#REF!</v>
      </c>
      <c r="O198" s="35" t="e">
        <f>結果入力表!#REF!</f>
        <v>#REF!</v>
      </c>
      <c r="P198" s="35" t="e">
        <f>結果入力表!#REF!</f>
        <v>#REF!</v>
      </c>
      <c r="Q198" s="35" t="e">
        <f>結果入力表!#REF!</f>
        <v>#REF!</v>
      </c>
      <c r="R198" s="35" t="e">
        <f>結果入力表!#REF!</f>
        <v>#REF!</v>
      </c>
      <c r="S198" s="35" t="e">
        <f>結果入力表!#REF!</f>
        <v>#REF!</v>
      </c>
      <c r="T198" s="35" t="e">
        <f>結果入力表!#REF!</f>
        <v>#REF!</v>
      </c>
      <c r="U198" s="35" t="e">
        <f>結果入力表!#REF!</f>
        <v>#REF!</v>
      </c>
      <c r="V198" s="34" t="e">
        <f>結果入力表!#REF!</f>
        <v>#REF!</v>
      </c>
      <c r="W198" s="35" t="e">
        <f>結果入力表!#REF!</f>
        <v>#REF!</v>
      </c>
      <c r="X198" s="35" t="e">
        <f>結果入力表!#REF!</f>
        <v>#REF!</v>
      </c>
      <c r="Y198" s="36" t="e">
        <f>結果入力表!#REF!</f>
        <v>#REF!</v>
      </c>
      <c r="Z198" s="36" t="e">
        <f>結果入力表!#REF!</f>
        <v>#REF!</v>
      </c>
      <c r="AA198" s="34" t="e">
        <f>結果入力表!#REF!</f>
        <v>#REF!</v>
      </c>
      <c r="AB198" s="35" t="e">
        <f>結果入力表!#REF!</f>
        <v>#REF!</v>
      </c>
      <c r="AC198" s="35" t="e">
        <f>結果入力表!#REF!</f>
        <v>#REF!</v>
      </c>
      <c r="AD198" s="35" t="e">
        <f>結果入力表!#REF!</f>
        <v>#REF!</v>
      </c>
      <c r="AE198" s="35" t="e">
        <f>結果入力表!#REF!</f>
        <v>#REF!</v>
      </c>
      <c r="AF198" s="35" t="e">
        <f>結果入力表!#REF!</f>
        <v>#REF!</v>
      </c>
      <c r="AG198" s="35" t="e">
        <f>結果入力表!#REF!</f>
        <v>#REF!</v>
      </c>
      <c r="AH198" s="35" t="e">
        <f>結果入力表!#REF!</f>
        <v>#REF!</v>
      </c>
      <c r="AI198" s="35" t="e">
        <f>結果入力表!#REF!</f>
        <v>#REF!</v>
      </c>
      <c r="AJ198" s="35" t="e">
        <f>結果入力表!#REF!</f>
        <v>#REF!</v>
      </c>
      <c r="AK198" s="36" t="e">
        <f>結果入力表!#REF!</f>
        <v>#REF!</v>
      </c>
      <c r="AL198" s="34" t="e">
        <f>結果入力表!#REF!</f>
        <v>#REF!</v>
      </c>
      <c r="AM198" s="35" t="e">
        <f>結果入力表!#REF!</f>
        <v>#REF!</v>
      </c>
      <c r="AN198" s="35" t="e">
        <f>結果入力表!#REF!</f>
        <v>#REF!</v>
      </c>
      <c r="AO198" s="35" t="e">
        <f>結果入力表!#REF!</f>
        <v>#REF!</v>
      </c>
      <c r="AP198" s="35" t="e">
        <f>結果入力表!#REF!</f>
        <v>#REF!</v>
      </c>
      <c r="AQ198" s="35" t="e">
        <f>結果入力表!#REF!</f>
        <v>#REF!</v>
      </c>
      <c r="AR198" s="35" t="e">
        <f>結果入力表!#REF!</f>
        <v>#REF!</v>
      </c>
      <c r="AS198" s="37" t="e">
        <f>結果入力表!#REF!</f>
        <v>#REF!</v>
      </c>
      <c r="AT198" s="34" t="e">
        <f>結果入力表!#REF!</f>
        <v>#REF!</v>
      </c>
      <c r="AU198" s="35" t="e">
        <f>結果入力表!#REF!</f>
        <v>#REF!</v>
      </c>
      <c r="AV198" s="35" t="e">
        <f>結果入力表!#REF!</f>
        <v>#REF!</v>
      </c>
      <c r="AW198" s="35" t="e">
        <f>結果入力表!#REF!</f>
        <v>#REF!</v>
      </c>
      <c r="AX198" s="35" t="e">
        <f>結果入力表!#REF!</f>
        <v>#REF!</v>
      </c>
      <c r="AY198" s="35" t="e">
        <f>結果入力表!#REF!</f>
        <v>#REF!</v>
      </c>
      <c r="AZ198" s="35" t="e">
        <f>結果入力表!#REF!</f>
        <v>#REF!</v>
      </c>
      <c r="BA198" s="35" t="e">
        <f>結果入力表!#REF!</f>
        <v>#REF!</v>
      </c>
      <c r="BB198" s="35" t="e">
        <f>結果入力表!#REF!</f>
        <v>#REF!</v>
      </c>
      <c r="BC198" s="35" t="e">
        <f>結果入力表!#REF!</f>
        <v>#REF!</v>
      </c>
      <c r="BD198" s="35" t="e">
        <f>結果入力表!#REF!</f>
        <v>#REF!</v>
      </c>
      <c r="BE198" s="35" t="e">
        <f>結果入力表!#REF!</f>
        <v>#REF!</v>
      </c>
      <c r="BF198" s="35" t="e">
        <f>結果入力表!#REF!</f>
        <v>#REF!</v>
      </c>
      <c r="BG198" s="35" t="e">
        <f>結果入力表!#REF!</f>
        <v>#REF!</v>
      </c>
      <c r="BH198" s="35" t="e">
        <f>結果入力表!#REF!</f>
        <v>#REF!</v>
      </c>
      <c r="BI198" s="37" t="e">
        <f>結果入力表!#REF!</f>
        <v>#REF!</v>
      </c>
      <c r="BJ198" s="35" t="e">
        <f>結果入力表!#REF!</f>
        <v>#REF!</v>
      </c>
      <c r="BK198" s="40" t="e">
        <f>結果入力表!#REF!</f>
        <v>#REF!</v>
      </c>
      <c r="BL198" s="60" t="e">
        <f>結果入力表!#REF!</f>
        <v>#REF!</v>
      </c>
      <c r="BM198" s="41" t="e">
        <f>結果入力表!#REF!</f>
        <v>#REF!</v>
      </c>
      <c r="BN198" s="41" t="e">
        <f>結果入力表!#REF!</f>
        <v>#REF!</v>
      </c>
      <c r="BO198" s="41" t="e">
        <f>結果入力表!#REF!</f>
        <v>#REF!</v>
      </c>
      <c r="BP198" s="42" t="e">
        <f>結果入力表!#REF!</f>
        <v>#REF!</v>
      </c>
      <c r="BQ198" s="40"/>
      <c r="BR198" s="80"/>
      <c r="BT198" s="5" t="e">
        <f t="shared" si="7"/>
        <v>#REF!</v>
      </c>
      <c r="BU198" s="5" t="e">
        <f t="shared" si="6"/>
        <v>#REF!</v>
      </c>
      <c r="BV198" s="5" t="e">
        <f t="shared" si="6"/>
        <v>#REF!</v>
      </c>
      <c r="BW198" s="5" t="e">
        <f t="shared" si="6"/>
        <v>#REF!</v>
      </c>
    </row>
    <row r="199" spans="1:75" ht="18" customHeight="1">
      <c r="A199" s="109" t="e">
        <f>結果入力表!#REF!</f>
        <v>#REF!</v>
      </c>
      <c r="B199" s="33" t="e">
        <f>結果入力表!#REF!</f>
        <v>#REF!</v>
      </c>
      <c r="C199" s="59" t="e">
        <f>結果入力表!#REF!</f>
        <v>#REF!</v>
      </c>
      <c r="D199" s="58" t="e">
        <f>結果入力表!#REF!</f>
        <v>#REF!</v>
      </c>
      <c r="E199" s="35" t="e">
        <f>結果入力表!#REF!</f>
        <v>#REF!</v>
      </c>
      <c r="F199" s="35" t="e">
        <f>結果入力表!#REF!</f>
        <v>#REF!</v>
      </c>
      <c r="G199" s="35" t="e">
        <f>結果入力表!#REF!</f>
        <v>#REF!</v>
      </c>
      <c r="H199" s="35" t="e">
        <f>結果入力表!#REF!</f>
        <v>#REF!</v>
      </c>
      <c r="I199" s="35" t="e">
        <f>結果入力表!#REF!</f>
        <v>#REF!</v>
      </c>
      <c r="J199" s="35" t="e">
        <f>結果入力表!#REF!</f>
        <v>#REF!</v>
      </c>
      <c r="K199" s="35" t="e">
        <f>結果入力表!#REF!</f>
        <v>#REF!</v>
      </c>
      <c r="L199" s="35" t="e">
        <f>結果入力表!#REF!</f>
        <v>#REF!</v>
      </c>
      <c r="M199" s="34" t="e">
        <f>結果入力表!#REF!</f>
        <v>#REF!</v>
      </c>
      <c r="N199" s="35" t="e">
        <f>結果入力表!#REF!</f>
        <v>#REF!</v>
      </c>
      <c r="O199" s="35" t="e">
        <f>結果入力表!#REF!</f>
        <v>#REF!</v>
      </c>
      <c r="P199" s="35" t="e">
        <f>結果入力表!#REF!</f>
        <v>#REF!</v>
      </c>
      <c r="Q199" s="35" t="e">
        <f>結果入力表!#REF!</f>
        <v>#REF!</v>
      </c>
      <c r="R199" s="35" t="e">
        <f>結果入力表!#REF!</f>
        <v>#REF!</v>
      </c>
      <c r="S199" s="35" t="e">
        <f>結果入力表!#REF!</f>
        <v>#REF!</v>
      </c>
      <c r="T199" s="35" t="e">
        <f>結果入力表!#REF!</f>
        <v>#REF!</v>
      </c>
      <c r="U199" s="35" t="e">
        <f>結果入力表!#REF!</f>
        <v>#REF!</v>
      </c>
      <c r="V199" s="34" t="e">
        <f>結果入力表!#REF!</f>
        <v>#REF!</v>
      </c>
      <c r="W199" s="35" t="e">
        <f>結果入力表!#REF!</f>
        <v>#REF!</v>
      </c>
      <c r="X199" s="35" t="e">
        <f>結果入力表!#REF!</f>
        <v>#REF!</v>
      </c>
      <c r="Y199" s="36" t="e">
        <f>結果入力表!#REF!</f>
        <v>#REF!</v>
      </c>
      <c r="Z199" s="36" t="e">
        <f>結果入力表!#REF!</f>
        <v>#REF!</v>
      </c>
      <c r="AA199" s="34" t="e">
        <f>結果入力表!#REF!</f>
        <v>#REF!</v>
      </c>
      <c r="AB199" s="35" t="e">
        <f>結果入力表!#REF!</f>
        <v>#REF!</v>
      </c>
      <c r="AC199" s="35" t="e">
        <f>結果入力表!#REF!</f>
        <v>#REF!</v>
      </c>
      <c r="AD199" s="35" t="e">
        <f>結果入力表!#REF!</f>
        <v>#REF!</v>
      </c>
      <c r="AE199" s="35" t="e">
        <f>結果入力表!#REF!</f>
        <v>#REF!</v>
      </c>
      <c r="AF199" s="35" t="e">
        <f>結果入力表!#REF!</f>
        <v>#REF!</v>
      </c>
      <c r="AG199" s="35" t="e">
        <f>結果入力表!#REF!</f>
        <v>#REF!</v>
      </c>
      <c r="AH199" s="35" t="e">
        <f>結果入力表!#REF!</f>
        <v>#REF!</v>
      </c>
      <c r="AI199" s="35" t="e">
        <f>結果入力表!#REF!</f>
        <v>#REF!</v>
      </c>
      <c r="AJ199" s="35" t="e">
        <f>結果入力表!#REF!</f>
        <v>#REF!</v>
      </c>
      <c r="AK199" s="36" t="e">
        <f>結果入力表!#REF!</f>
        <v>#REF!</v>
      </c>
      <c r="AL199" s="34" t="e">
        <f>結果入力表!#REF!</f>
        <v>#REF!</v>
      </c>
      <c r="AM199" s="35" t="e">
        <f>結果入力表!#REF!</f>
        <v>#REF!</v>
      </c>
      <c r="AN199" s="35" t="e">
        <f>結果入力表!#REF!</f>
        <v>#REF!</v>
      </c>
      <c r="AO199" s="35" t="e">
        <f>結果入力表!#REF!</f>
        <v>#REF!</v>
      </c>
      <c r="AP199" s="35" t="e">
        <f>結果入力表!#REF!</f>
        <v>#REF!</v>
      </c>
      <c r="AQ199" s="35" t="e">
        <f>結果入力表!#REF!</f>
        <v>#REF!</v>
      </c>
      <c r="AR199" s="35" t="e">
        <f>結果入力表!#REF!</f>
        <v>#REF!</v>
      </c>
      <c r="AS199" s="37" t="e">
        <f>結果入力表!#REF!</f>
        <v>#REF!</v>
      </c>
      <c r="AT199" s="34" t="e">
        <f>結果入力表!#REF!</f>
        <v>#REF!</v>
      </c>
      <c r="AU199" s="35" t="e">
        <f>結果入力表!#REF!</f>
        <v>#REF!</v>
      </c>
      <c r="AV199" s="35" t="e">
        <f>結果入力表!#REF!</f>
        <v>#REF!</v>
      </c>
      <c r="AW199" s="35" t="e">
        <f>結果入力表!#REF!</f>
        <v>#REF!</v>
      </c>
      <c r="AX199" s="35" t="e">
        <f>結果入力表!#REF!</f>
        <v>#REF!</v>
      </c>
      <c r="AY199" s="35" t="e">
        <f>結果入力表!#REF!</f>
        <v>#REF!</v>
      </c>
      <c r="AZ199" s="35" t="e">
        <f>結果入力表!#REF!</f>
        <v>#REF!</v>
      </c>
      <c r="BA199" s="35" t="e">
        <f>結果入力表!#REF!</f>
        <v>#REF!</v>
      </c>
      <c r="BB199" s="35" t="e">
        <f>結果入力表!#REF!</f>
        <v>#REF!</v>
      </c>
      <c r="BC199" s="35" t="e">
        <f>結果入力表!#REF!</f>
        <v>#REF!</v>
      </c>
      <c r="BD199" s="35" t="e">
        <f>結果入力表!#REF!</f>
        <v>#REF!</v>
      </c>
      <c r="BE199" s="35" t="e">
        <f>結果入力表!#REF!</f>
        <v>#REF!</v>
      </c>
      <c r="BF199" s="35" t="e">
        <f>結果入力表!#REF!</f>
        <v>#REF!</v>
      </c>
      <c r="BG199" s="35" t="e">
        <f>結果入力表!#REF!</f>
        <v>#REF!</v>
      </c>
      <c r="BH199" s="35" t="e">
        <f>結果入力表!#REF!</f>
        <v>#REF!</v>
      </c>
      <c r="BI199" s="37" t="e">
        <f>結果入力表!#REF!</f>
        <v>#REF!</v>
      </c>
      <c r="BJ199" s="35" t="e">
        <f>結果入力表!#REF!</f>
        <v>#REF!</v>
      </c>
      <c r="BK199" s="40" t="e">
        <f>結果入力表!#REF!</f>
        <v>#REF!</v>
      </c>
      <c r="BL199" s="60" t="e">
        <f>結果入力表!#REF!</f>
        <v>#REF!</v>
      </c>
      <c r="BM199" s="41" t="e">
        <f>結果入力表!#REF!</f>
        <v>#REF!</v>
      </c>
      <c r="BN199" s="41" t="e">
        <f>結果入力表!#REF!</f>
        <v>#REF!</v>
      </c>
      <c r="BO199" s="41" t="e">
        <f>結果入力表!#REF!</f>
        <v>#REF!</v>
      </c>
      <c r="BP199" s="42" t="e">
        <f>結果入力表!#REF!</f>
        <v>#REF!</v>
      </c>
      <c r="BQ199" s="40"/>
      <c r="BR199" s="80"/>
      <c r="BT199" s="5" t="e">
        <f t="shared" si="7"/>
        <v>#REF!</v>
      </c>
      <c r="BU199" s="5" t="e">
        <f t="shared" si="6"/>
        <v>#REF!</v>
      </c>
      <c r="BV199" s="5" t="e">
        <f t="shared" si="6"/>
        <v>#REF!</v>
      </c>
      <c r="BW199" s="5" t="e">
        <f t="shared" si="6"/>
        <v>#REF!</v>
      </c>
    </row>
    <row r="200" spans="1:75" ht="18" customHeight="1">
      <c r="A200" s="109" t="e">
        <f>結果入力表!#REF!</f>
        <v>#REF!</v>
      </c>
      <c r="B200" s="33" t="e">
        <f>結果入力表!#REF!</f>
        <v>#REF!</v>
      </c>
      <c r="C200" s="59" t="e">
        <f>結果入力表!#REF!</f>
        <v>#REF!</v>
      </c>
      <c r="D200" s="58" t="e">
        <f>結果入力表!#REF!</f>
        <v>#REF!</v>
      </c>
      <c r="E200" s="35" t="e">
        <f>結果入力表!#REF!</f>
        <v>#REF!</v>
      </c>
      <c r="F200" s="35" t="e">
        <f>結果入力表!#REF!</f>
        <v>#REF!</v>
      </c>
      <c r="G200" s="35" t="e">
        <f>結果入力表!#REF!</f>
        <v>#REF!</v>
      </c>
      <c r="H200" s="35" t="e">
        <f>結果入力表!#REF!</f>
        <v>#REF!</v>
      </c>
      <c r="I200" s="35" t="e">
        <f>結果入力表!#REF!</f>
        <v>#REF!</v>
      </c>
      <c r="J200" s="35" t="e">
        <f>結果入力表!#REF!</f>
        <v>#REF!</v>
      </c>
      <c r="K200" s="35" t="e">
        <f>結果入力表!#REF!</f>
        <v>#REF!</v>
      </c>
      <c r="L200" s="35" t="e">
        <f>結果入力表!#REF!</f>
        <v>#REF!</v>
      </c>
      <c r="M200" s="34" t="e">
        <f>結果入力表!#REF!</f>
        <v>#REF!</v>
      </c>
      <c r="N200" s="35" t="e">
        <f>結果入力表!#REF!</f>
        <v>#REF!</v>
      </c>
      <c r="O200" s="35" t="e">
        <f>結果入力表!#REF!</f>
        <v>#REF!</v>
      </c>
      <c r="P200" s="35" t="e">
        <f>結果入力表!#REF!</f>
        <v>#REF!</v>
      </c>
      <c r="Q200" s="35" t="e">
        <f>結果入力表!#REF!</f>
        <v>#REF!</v>
      </c>
      <c r="R200" s="35" t="e">
        <f>結果入力表!#REF!</f>
        <v>#REF!</v>
      </c>
      <c r="S200" s="35" t="e">
        <f>結果入力表!#REF!</f>
        <v>#REF!</v>
      </c>
      <c r="T200" s="35" t="e">
        <f>結果入力表!#REF!</f>
        <v>#REF!</v>
      </c>
      <c r="U200" s="35" t="e">
        <f>結果入力表!#REF!</f>
        <v>#REF!</v>
      </c>
      <c r="V200" s="34" t="e">
        <f>結果入力表!#REF!</f>
        <v>#REF!</v>
      </c>
      <c r="W200" s="35" t="e">
        <f>結果入力表!#REF!</f>
        <v>#REF!</v>
      </c>
      <c r="X200" s="35" t="e">
        <f>結果入力表!#REF!</f>
        <v>#REF!</v>
      </c>
      <c r="Y200" s="36" t="e">
        <f>結果入力表!#REF!</f>
        <v>#REF!</v>
      </c>
      <c r="Z200" s="36" t="e">
        <f>結果入力表!#REF!</f>
        <v>#REF!</v>
      </c>
      <c r="AA200" s="34" t="e">
        <f>結果入力表!#REF!</f>
        <v>#REF!</v>
      </c>
      <c r="AB200" s="35" t="e">
        <f>結果入力表!#REF!</f>
        <v>#REF!</v>
      </c>
      <c r="AC200" s="35" t="e">
        <f>結果入力表!#REF!</f>
        <v>#REF!</v>
      </c>
      <c r="AD200" s="35" t="e">
        <f>結果入力表!#REF!</f>
        <v>#REF!</v>
      </c>
      <c r="AE200" s="35" t="e">
        <f>結果入力表!#REF!</f>
        <v>#REF!</v>
      </c>
      <c r="AF200" s="35" t="e">
        <f>結果入力表!#REF!</f>
        <v>#REF!</v>
      </c>
      <c r="AG200" s="35" t="e">
        <f>結果入力表!#REF!</f>
        <v>#REF!</v>
      </c>
      <c r="AH200" s="35" t="e">
        <f>結果入力表!#REF!</f>
        <v>#REF!</v>
      </c>
      <c r="AI200" s="35" t="e">
        <f>結果入力表!#REF!</f>
        <v>#REF!</v>
      </c>
      <c r="AJ200" s="35" t="e">
        <f>結果入力表!#REF!</f>
        <v>#REF!</v>
      </c>
      <c r="AK200" s="36" t="e">
        <f>結果入力表!#REF!</f>
        <v>#REF!</v>
      </c>
      <c r="AL200" s="34" t="e">
        <f>結果入力表!#REF!</f>
        <v>#REF!</v>
      </c>
      <c r="AM200" s="35" t="e">
        <f>結果入力表!#REF!</f>
        <v>#REF!</v>
      </c>
      <c r="AN200" s="35" t="e">
        <f>結果入力表!#REF!</f>
        <v>#REF!</v>
      </c>
      <c r="AO200" s="35" t="e">
        <f>結果入力表!#REF!</f>
        <v>#REF!</v>
      </c>
      <c r="AP200" s="35" t="e">
        <f>結果入力表!#REF!</f>
        <v>#REF!</v>
      </c>
      <c r="AQ200" s="35" t="e">
        <f>結果入力表!#REF!</f>
        <v>#REF!</v>
      </c>
      <c r="AR200" s="35" t="e">
        <f>結果入力表!#REF!</f>
        <v>#REF!</v>
      </c>
      <c r="AS200" s="37" t="e">
        <f>結果入力表!#REF!</f>
        <v>#REF!</v>
      </c>
      <c r="AT200" s="34" t="e">
        <f>結果入力表!#REF!</f>
        <v>#REF!</v>
      </c>
      <c r="AU200" s="35" t="e">
        <f>結果入力表!#REF!</f>
        <v>#REF!</v>
      </c>
      <c r="AV200" s="35" t="e">
        <f>結果入力表!#REF!</f>
        <v>#REF!</v>
      </c>
      <c r="AW200" s="35" t="e">
        <f>結果入力表!#REF!</f>
        <v>#REF!</v>
      </c>
      <c r="AX200" s="35" t="e">
        <f>結果入力表!#REF!</f>
        <v>#REF!</v>
      </c>
      <c r="AY200" s="35" t="e">
        <f>結果入力表!#REF!</f>
        <v>#REF!</v>
      </c>
      <c r="AZ200" s="35" t="e">
        <f>結果入力表!#REF!</f>
        <v>#REF!</v>
      </c>
      <c r="BA200" s="35" t="e">
        <f>結果入力表!#REF!</f>
        <v>#REF!</v>
      </c>
      <c r="BB200" s="35" t="e">
        <f>結果入力表!#REF!</f>
        <v>#REF!</v>
      </c>
      <c r="BC200" s="35" t="e">
        <f>結果入力表!#REF!</f>
        <v>#REF!</v>
      </c>
      <c r="BD200" s="35" t="e">
        <f>結果入力表!#REF!</f>
        <v>#REF!</v>
      </c>
      <c r="BE200" s="35" t="e">
        <f>結果入力表!#REF!</f>
        <v>#REF!</v>
      </c>
      <c r="BF200" s="35" t="e">
        <f>結果入力表!#REF!</f>
        <v>#REF!</v>
      </c>
      <c r="BG200" s="35" t="e">
        <f>結果入力表!#REF!</f>
        <v>#REF!</v>
      </c>
      <c r="BH200" s="35" t="e">
        <f>結果入力表!#REF!</f>
        <v>#REF!</v>
      </c>
      <c r="BI200" s="37" t="e">
        <f>結果入力表!#REF!</f>
        <v>#REF!</v>
      </c>
      <c r="BJ200" s="35" t="e">
        <f>結果入力表!#REF!</f>
        <v>#REF!</v>
      </c>
      <c r="BK200" s="40" t="e">
        <f>結果入力表!#REF!</f>
        <v>#REF!</v>
      </c>
      <c r="BL200" s="60" t="e">
        <f>結果入力表!#REF!</f>
        <v>#REF!</v>
      </c>
      <c r="BM200" s="41" t="e">
        <f>結果入力表!#REF!</f>
        <v>#REF!</v>
      </c>
      <c r="BN200" s="41" t="e">
        <f>結果入力表!#REF!</f>
        <v>#REF!</v>
      </c>
      <c r="BO200" s="41" t="e">
        <f>結果入力表!#REF!</f>
        <v>#REF!</v>
      </c>
      <c r="BP200" s="42" t="e">
        <f>結果入力表!#REF!</f>
        <v>#REF!</v>
      </c>
      <c r="BQ200" s="40"/>
      <c r="BR200" s="80"/>
      <c r="BT200" s="5" t="e">
        <f t="shared" si="7"/>
        <v>#REF!</v>
      </c>
      <c r="BU200" s="5" t="e">
        <f t="shared" si="6"/>
        <v>#REF!</v>
      </c>
      <c r="BV200" s="5" t="e">
        <f t="shared" si="6"/>
        <v>#REF!</v>
      </c>
      <c r="BW200" s="5" t="e">
        <f t="shared" si="6"/>
        <v>#REF!</v>
      </c>
    </row>
    <row r="201" spans="1:75" ht="17.350000000000001" customHeight="1">
      <c r="A201" s="109" t="e">
        <f>結果入力表!#REF!</f>
        <v>#REF!</v>
      </c>
      <c r="B201" s="33" t="e">
        <f>結果入力表!#REF!</f>
        <v>#REF!</v>
      </c>
      <c r="C201" s="59" t="e">
        <f>結果入力表!#REF!</f>
        <v>#REF!</v>
      </c>
      <c r="D201" s="58" t="e">
        <f>結果入力表!#REF!</f>
        <v>#REF!</v>
      </c>
      <c r="E201" s="35" t="e">
        <f>結果入力表!#REF!</f>
        <v>#REF!</v>
      </c>
      <c r="F201" s="35" t="e">
        <f>結果入力表!#REF!</f>
        <v>#REF!</v>
      </c>
      <c r="G201" s="35" t="e">
        <f>結果入力表!#REF!</f>
        <v>#REF!</v>
      </c>
      <c r="H201" s="35" t="e">
        <f>結果入力表!#REF!</f>
        <v>#REF!</v>
      </c>
      <c r="I201" s="35" t="e">
        <f>結果入力表!#REF!</f>
        <v>#REF!</v>
      </c>
      <c r="J201" s="35" t="e">
        <f>結果入力表!#REF!</f>
        <v>#REF!</v>
      </c>
      <c r="K201" s="35" t="e">
        <f>結果入力表!#REF!</f>
        <v>#REF!</v>
      </c>
      <c r="L201" s="35" t="e">
        <f>結果入力表!#REF!</f>
        <v>#REF!</v>
      </c>
      <c r="M201" s="34" t="e">
        <f>結果入力表!#REF!</f>
        <v>#REF!</v>
      </c>
      <c r="N201" s="35" t="e">
        <f>結果入力表!#REF!</f>
        <v>#REF!</v>
      </c>
      <c r="O201" s="35" t="e">
        <f>結果入力表!#REF!</f>
        <v>#REF!</v>
      </c>
      <c r="P201" s="35" t="e">
        <f>結果入力表!#REF!</f>
        <v>#REF!</v>
      </c>
      <c r="Q201" s="35" t="e">
        <f>結果入力表!#REF!</f>
        <v>#REF!</v>
      </c>
      <c r="R201" s="35" t="e">
        <f>結果入力表!#REF!</f>
        <v>#REF!</v>
      </c>
      <c r="S201" s="35" t="e">
        <f>結果入力表!#REF!</f>
        <v>#REF!</v>
      </c>
      <c r="T201" s="35" t="e">
        <f>結果入力表!#REF!</f>
        <v>#REF!</v>
      </c>
      <c r="U201" s="35" t="e">
        <f>結果入力表!#REF!</f>
        <v>#REF!</v>
      </c>
      <c r="V201" s="34" t="e">
        <f>結果入力表!#REF!</f>
        <v>#REF!</v>
      </c>
      <c r="W201" s="35" t="e">
        <f>結果入力表!#REF!</f>
        <v>#REF!</v>
      </c>
      <c r="X201" s="35" t="e">
        <f>結果入力表!#REF!</f>
        <v>#REF!</v>
      </c>
      <c r="Y201" s="36" t="e">
        <f>結果入力表!#REF!</f>
        <v>#REF!</v>
      </c>
      <c r="Z201" s="36" t="e">
        <f>結果入力表!#REF!</f>
        <v>#REF!</v>
      </c>
      <c r="AA201" s="34" t="e">
        <f>結果入力表!#REF!</f>
        <v>#REF!</v>
      </c>
      <c r="AB201" s="35" t="e">
        <f>結果入力表!#REF!</f>
        <v>#REF!</v>
      </c>
      <c r="AC201" s="35" t="e">
        <f>結果入力表!#REF!</f>
        <v>#REF!</v>
      </c>
      <c r="AD201" s="35" t="e">
        <f>結果入力表!#REF!</f>
        <v>#REF!</v>
      </c>
      <c r="AE201" s="35" t="e">
        <f>結果入力表!#REF!</f>
        <v>#REF!</v>
      </c>
      <c r="AF201" s="35" t="e">
        <f>結果入力表!#REF!</f>
        <v>#REF!</v>
      </c>
      <c r="AG201" s="35" t="e">
        <f>結果入力表!#REF!</f>
        <v>#REF!</v>
      </c>
      <c r="AH201" s="35" t="e">
        <f>結果入力表!#REF!</f>
        <v>#REF!</v>
      </c>
      <c r="AI201" s="35" t="e">
        <f>結果入力表!#REF!</f>
        <v>#REF!</v>
      </c>
      <c r="AJ201" s="35" t="e">
        <f>結果入力表!#REF!</f>
        <v>#REF!</v>
      </c>
      <c r="AK201" s="36" t="e">
        <f>結果入力表!#REF!</f>
        <v>#REF!</v>
      </c>
      <c r="AL201" s="34" t="e">
        <f>結果入力表!#REF!</f>
        <v>#REF!</v>
      </c>
      <c r="AM201" s="35" t="e">
        <f>結果入力表!#REF!</f>
        <v>#REF!</v>
      </c>
      <c r="AN201" s="35" t="e">
        <f>結果入力表!#REF!</f>
        <v>#REF!</v>
      </c>
      <c r="AO201" s="35" t="e">
        <f>結果入力表!#REF!</f>
        <v>#REF!</v>
      </c>
      <c r="AP201" s="35" t="e">
        <f>結果入力表!#REF!</f>
        <v>#REF!</v>
      </c>
      <c r="AQ201" s="35" t="e">
        <f>結果入力表!#REF!</f>
        <v>#REF!</v>
      </c>
      <c r="AR201" s="35" t="e">
        <f>結果入力表!#REF!</f>
        <v>#REF!</v>
      </c>
      <c r="AS201" s="37" t="e">
        <f>結果入力表!#REF!</f>
        <v>#REF!</v>
      </c>
      <c r="AT201" s="34" t="e">
        <f>結果入力表!#REF!</f>
        <v>#REF!</v>
      </c>
      <c r="AU201" s="35" t="e">
        <f>結果入力表!#REF!</f>
        <v>#REF!</v>
      </c>
      <c r="AV201" s="35" t="e">
        <f>結果入力表!#REF!</f>
        <v>#REF!</v>
      </c>
      <c r="AW201" s="35" t="e">
        <f>結果入力表!#REF!</f>
        <v>#REF!</v>
      </c>
      <c r="AX201" s="35" t="e">
        <f>結果入力表!#REF!</f>
        <v>#REF!</v>
      </c>
      <c r="AY201" s="35" t="e">
        <f>結果入力表!#REF!</f>
        <v>#REF!</v>
      </c>
      <c r="AZ201" s="35" t="e">
        <f>結果入力表!#REF!</f>
        <v>#REF!</v>
      </c>
      <c r="BA201" s="35" t="e">
        <f>結果入力表!#REF!</f>
        <v>#REF!</v>
      </c>
      <c r="BB201" s="35" t="e">
        <f>結果入力表!#REF!</f>
        <v>#REF!</v>
      </c>
      <c r="BC201" s="35" t="e">
        <f>結果入力表!#REF!</f>
        <v>#REF!</v>
      </c>
      <c r="BD201" s="35" t="e">
        <f>結果入力表!#REF!</f>
        <v>#REF!</v>
      </c>
      <c r="BE201" s="35" t="e">
        <f>結果入力表!#REF!</f>
        <v>#REF!</v>
      </c>
      <c r="BF201" s="35" t="e">
        <f>結果入力表!#REF!</f>
        <v>#REF!</v>
      </c>
      <c r="BG201" s="35" t="e">
        <f>結果入力表!#REF!</f>
        <v>#REF!</v>
      </c>
      <c r="BH201" s="35" t="e">
        <f>結果入力表!#REF!</f>
        <v>#REF!</v>
      </c>
      <c r="BI201" s="37" t="e">
        <f>結果入力表!#REF!</f>
        <v>#REF!</v>
      </c>
      <c r="BJ201" s="35" t="e">
        <f>結果入力表!#REF!</f>
        <v>#REF!</v>
      </c>
      <c r="BK201" s="40" t="e">
        <f>結果入力表!#REF!</f>
        <v>#REF!</v>
      </c>
      <c r="BL201" s="60" t="e">
        <f>結果入力表!#REF!</f>
        <v>#REF!</v>
      </c>
      <c r="BM201" s="41" t="e">
        <f>結果入力表!#REF!</f>
        <v>#REF!</v>
      </c>
      <c r="BN201" s="41" t="e">
        <f>結果入力表!#REF!</f>
        <v>#REF!</v>
      </c>
      <c r="BO201" s="41" t="e">
        <f>結果入力表!#REF!</f>
        <v>#REF!</v>
      </c>
      <c r="BP201" s="42" t="e">
        <f>結果入力表!#REF!</f>
        <v>#REF!</v>
      </c>
      <c r="BQ201" s="40"/>
      <c r="BR201" s="80"/>
      <c r="BT201" s="5" t="e">
        <f t="shared" si="7"/>
        <v>#REF!</v>
      </c>
      <c r="BU201" s="5" t="e">
        <f t="shared" si="6"/>
        <v>#REF!</v>
      </c>
      <c r="BV201" s="5" t="e">
        <f t="shared" si="6"/>
        <v>#REF!</v>
      </c>
      <c r="BW201" s="5" t="e">
        <f t="shared" si="6"/>
        <v>#REF!</v>
      </c>
    </row>
    <row r="202" spans="1:75" ht="17.350000000000001" customHeight="1">
      <c r="A202" s="109" t="e">
        <f>結果入力表!#REF!</f>
        <v>#REF!</v>
      </c>
      <c r="B202" s="33" t="e">
        <f>結果入力表!#REF!</f>
        <v>#REF!</v>
      </c>
      <c r="C202" s="59" t="e">
        <f>結果入力表!#REF!</f>
        <v>#REF!</v>
      </c>
      <c r="D202" s="58" t="e">
        <f>結果入力表!#REF!</f>
        <v>#REF!</v>
      </c>
      <c r="E202" s="35" t="e">
        <f>結果入力表!#REF!</f>
        <v>#REF!</v>
      </c>
      <c r="F202" s="35" t="e">
        <f>結果入力表!#REF!</f>
        <v>#REF!</v>
      </c>
      <c r="G202" s="35" t="e">
        <f>結果入力表!#REF!</f>
        <v>#REF!</v>
      </c>
      <c r="H202" s="35" t="e">
        <f>結果入力表!#REF!</f>
        <v>#REF!</v>
      </c>
      <c r="I202" s="35" t="e">
        <f>結果入力表!#REF!</f>
        <v>#REF!</v>
      </c>
      <c r="J202" s="35" t="e">
        <f>結果入力表!#REF!</f>
        <v>#REF!</v>
      </c>
      <c r="K202" s="35" t="e">
        <f>結果入力表!#REF!</f>
        <v>#REF!</v>
      </c>
      <c r="L202" s="35" t="e">
        <f>結果入力表!#REF!</f>
        <v>#REF!</v>
      </c>
      <c r="M202" s="34" t="e">
        <f>結果入力表!#REF!</f>
        <v>#REF!</v>
      </c>
      <c r="N202" s="35" t="e">
        <f>結果入力表!#REF!</f>
        <v>#REF!</v>
      </c>
      <c r="O202" s="35" t="e">
        <f>結果入力表!#REF!</f>
        <v>#REF!</v>
      </c>
      <c r="P202" s="35" t="e">
        <f>結果入力表!#REF!</f>
        <v>#REF!</v>
      </c>
      <c r="Q202" s="35" t="e">
        <f>結果入力表!#REF!</f>
        <v>#REF!</v>
      </c>
      <c r="R202" s="35" t="e">
        <f>結果入力表!#REF!</f>
        <v>#REF!</v>
      </c>
      <c r="S202" s="35" t="e">
        <f>結果入力表!#REF!</f>
        <v>#REF!</v>
      </c>
      <c r="T202" s="35" t="e">
        <f>結果入力表!#REF!</f>
        <v>#REF!</v>
      </c>
      <c r="U202" s="35" t="e">
        <f>結果入力表!#REF!</f>
        <v>#REF!</v>
      </c>
      <c r="V202" s="34" t="e">
        <f>結果入力表!#REF!</f>
        <v>#REF!</v>
      </c>
      <c r="W202" s="35" t="e">
        <f>結果入力表!#REF!</f>
        <v>#REF!</v>
      </c>
      <c r="X202" s="35" t="e">
        <f>結果入力表!#REF!</f>
        <v>#REF!</v>
      </c>
      <c r="Y202" s="36" t="e">
        <f>結果入力表!#REF!</f>
        <v>#REF!</v>
      </c>
      <c r="Z202" s="36" t="e">
        <f>結果入力表!#REF!</f>
        <v>#REF!</v>
      </c>
      <c r="AA202" s="34" t="e">
        <f>結果入力表!#REF!</f>
        <v>#REF!</v>
      </c>
      <c r="AB202" s="35" t="e">
        <f>結果入力表!#REF!</f>
        <v>#REF!</v>
      </c>
      <c r="AC202" s="35" t="e">
        <f>結果入力表!#REF!</f>
        <v>#REF!</v>
      </c>
      <c r="AD202" s="35" t="e">
        <f>結果入力表!#REF!</f>
        <v>#REF!</v>
      </c>
      <c r="AE202" s="35" t="e">
        <f>結果入力表!#REF!</f>
        <v>#REF!</v>
      </c>
      <c r="AF202" s="35" t="e">
        <f>結果入力表!#REF!</f>
        <v>#REF!</v>
      </c>
      <c r="AG202" s="35" t="e">
        <f>結果入力表!#REF!</f>
        <v>#REF!</v>
      </c>
      <c r="AH202" s="35" t="e">
        <f>結果入力表!#REF!</f>
        <v>#REF!</v>
      </c>
      <c r="AI202" s="35" t="e">
        <f>結果入力表!#REF!</f>
        <v>#REF!</v>
      </c>
      <c r="AJ202" s="35" t="e">
        <f>結果入力表!#REF!</f>
        <v>#REF!</v>
      </c>
      <c r="AK202" s="36" t="e">
        <f>結果入力表!#REF!</f>
        <v>#REF!</v>
      </c>
      <c r="AL202" s="34" t="e">
        <f>結果入力表!#REF!</f>
        <v>#REF!</v>
      </c>
      <c r="AM202" s="35" t="e">
        <f>結果入力表!#REF!</f>
        <v>#REF!</v>
      </c>
      <c r="AN202" s="35" t="e">
        <f>結果入力表!#REF!</f>
        <v>#REF!</v>
      </c>
      <c r="AO202" s="35" t="e">
        <f>結果入力表!#REF!</f>
        <v>#REF!</v>
      </c>
      <c r="AP202" s="35" t="e">
        <f>結果入力表!#REF!</f>
        <v>#REF!</v>
      </c>
      <c r="AQ202" s="35" t="e">
        <f>結果入力表!#REF!</f>
        <v>#REF!</v>
      </c>
      <c r="AR202" s="35" t="e">
        <f>結果入力表!#REF!</f>
        <v>#REF!</v>
      </c>
      <c r="AS202" s="37" t="e">
        <f>結果入力表!#REF!</f>
        <v>#REF!</v>
      </c>
      <c r="AT202" s="34" t="e">
        <f>結果入力表!#REF!</f>
        <v>#REF!</v>
      </c>
      <c r="AU202" s="35" t="e">
        <f>結果入力表!#REF!</f>
        <v>#REF!</v>
      </c>
      <c r="AV202" s="35" t="e">
        <f>結果入力表!#REF!</f>
        <v>#REF!</v>
      </c>
      <c r="AW202" s="35" t="e">
        <f>結果入力表!#REF!</f>
        <v>#REF!</v>
      </c>
      <c r="AX202" s="35" t="e">
        <f>結果入力表!#REF!</f>
        <v>#REF!</v>
      </c>
      <c r="AY202" s="35" t="e">
        <f>結果入力表!#REF!</f>
        <v>#REF!</v>
      </c>
      <c r="AZ202" s="35" t="e">
        <f>結果入力表!#REF!</f>
        <v>#REF!</v>
      </c>
      <c r="BA202" s="35" t="e">
        <f>結果入力表!#REF!</f>
        <v>#REF!</v>
      </c>
      <c r="BB202" s="35" t="e">
        <f>結果入力表!#REF!</f>
        <v>#REF!</v>
      </c>
      <c r="BC202" s="35" t="e">
        <f>結果入力表!#REF!</f>
        <v>#REF!</v>
      </c>
      <c r="BD202" s="35" t="e">
        <f>結果入力表!#REF!</f>
        <v>#REF!</v>
      </c>
      <c r="BE202" s="35" t="e">
        <f>結果入力表!#REF!</f>
        <v>#REF!</v>
      </c>
      <c r="BF202" s="35" t="e">
        <f>結果入力表!#REF!</f>
        <v>#REF!</v>
      </c>
      <c r="BG202" s="35" t="e">
        <f>結果入力表!#REF!</f>
        <v>#REF!</v>
      </c>
      <c r="BH202" s="35" t="e">
        <f>結果入力表!#REF!</f>
        <v>#REF!</v>
      </c>
      <c r="BI202" s="37" t="e">
        <f>結果入力表!#REF!</f>
        <v>#REF!</v>
      </c>
      <c r="BJ202" s="35" t="e">
        <f>結果入力表!#REF!</f>
        <v>#REF!</v>
      </c>
      <c r="BK202" s="40" t="e">
        <f>結果入力表!#REF!</f>
        <v>#REF!</v>
      </c>
      <c r="BL202" s="60" t="e">
        <f>結果入力表!#REF!</f>
        <v>#REF!</v>
      </c>
      <c r="BM202" s="41" t="e">
        <f>結果入力表!#REF!</f>
        <v>#REF!</v>
      </c>
      <c r="BN202" s="41" t="e">
        <f>結果入力表!#REF!</f>
        <v>#REF!</v>
      </c>
      <c r="BO202" s="41" t="e">
        <f>結果入力表!#REF!</f>
        <v>#REF!</v>
      </c>
      <c r="BP202" s="42" t="e">
        <f>結果入力表!#REF!</f>
        <v>#REF!</v>
      </c>
      <c r="BQ202" s="40"/>
      <c r="BR202" s="80"/>
      <c r="BT202" s="5" t="e">
        <f t="shared" si="7"/>
        <v>#REF!</v>
      </c>
      <c r="BU202" s="5" t="e">
        <f t="shared" si="6"/>
        <v>#REF!</v>
      </c>
      <c r="BV202" s="5" t="e">
        <f t="shared" si="6"/>
        <v>#REF!</v>
      </c>
      <c r="BW202" s="5" t="e">
        <f t="shared" si="6"/>
        <v>#REF!</v>
      </c>
    </row>
    <row r="203" spans="1:75" ht="17.350000000000001" customHeight="1">
      <c r="A203" s="109" t="e">
        <f>結果入力表!#REF!</f>
        <v>#REF!</v>
      </c>
      <c r="B203" s="33" t="e">
        <f>結果入力表!#REF!</f>
        <v>#REF!</v>
      </c>
      <c r="C203" s="59" t="e">
        <f>結果入力表!#REF!</f>
        <v>#REF!</v>
      </c>
      <c r="D203" s="58" t="e">
        <f>結果入力表!#REF!</f>
        <v>#REF!</v>
      </c>
      <c r="E203" s="35" t="e">
        <f>結果入力表!#REF!</f>
        <v>#REF!</v>
      </c>
      <c r="F203" s="35" t="e">
        <f>結果入力表!#REF!</f>
        <v>#REF!</v>
      </c>
      <c r="G203" s="35" t="e">
        <f>結果入力表!#REF!</f>
        <v>#REF!</v>
      </c>
      <c r="H203" s="35" t="e">
        <f>結果入力表!#REF!</f>
        <v>#REF!</v>
      </c>
      <c r="I203" s="35" t="e">
        <f>結果入力表!#REF!</f>
        <v>#REF!</v>
      </c>
      <c r="J203" s="35" t="e">
        <f>結果入力表!#REF!</f>
        <v>#REF!</v>
      </c>
      <c r="K203" s="35" t="e">
        <f>結果入力表!#REF!</f>
        <v>#REF!</v>
      </c>
      <c r="L203" s="35" t="e">
        <f>結果入力表!#REF!</f>
        <v>#REF!</v>
      </c>
      <c r="M203" s="34" t="e">
        <f>結果入力表!#REF!</f>
        <v>#REF!</v>
      </c>
      <c r="N203" s="35" t="e">
        <f>結果入力表!#REF!</f>
        <v>#REF!</v>
      </c>
      <c r="O203" s="35" t="e">
        <f>結果入力表!#REF!</f>
        <v>#REF!</v>
      </c>
      <c r="P203" s="35" t="e">
        <f>結果入力表!#REF!</f>
        <v>#REF!</v>
      </c>
      <c r="Q203" s="35" t="e">
        <f>結果入力表!#REF!</f>
        <v>#REF!</v>
      </c>
      <c r="R203" s="35" t="e">
        <f>結果入力表!#REF!</f>
        <v>#REF!</v>
      </c>
      <c r="S203" s="35" t="e">
        <f>結果入力表!#REF!</f>
        <v>#REF!</v>
      </c>
      <c r="T203" s="35" t="e">
        <f>結果入力表!#REF!</f>
        <v>#REF!</v>
      </c>
      <c r="U203" s="35" t="e">
        <f>結果入力表!#REF!</f>
        <v>#REF!</v>
      </c>
      <c r="V203" s="34" t="e">
        <f>結果入力表!#REF!</f>
        <v>#REF!</v>
      </c>
      <c r="W203" s="35" t="e">
        <f>結果入力表!#REF!</f>
        <v>#REF!</v>
      </c>
      <c r="X203" s="35" t="e">
        <f>結果入力表!#REF!</f>
        <v>#REF!</v>
      </c>
      <c r="Y203" s="36" t="e">
        <f>結果入力表!#REF!</f>
        <v>#REF!</v>
      </c>
      <c r="Z203" s="36" t="e">
        <f>結果入力表!#REF!</f>
        <v>#REF!</v>
      </c>
      <c r="AA203" s="34" t="e">
        <f>結果入力表!#REF!</f>
        <v>#REF!</v>
      </c>
      <c r="AB203" s="35" t="e">
        <f>結果入力表!#REF!</f>
        <v>#REF!</v>
      </c>
      <c r="AC203" s="35" t="e">
        <f>結果入力表!#REF!</f>
        <v>#REF!</v>
      </c>
      <c r="AD203" s="35" t="e">
        <f>結果入力表!#REF!</f>
        <v>#REF!</v>
      </c>
      <c r="AE203" s="35" t="e">
        <f>結果入力表!#REF!</f>
        <v>#REF!</v>
      </c>
      <c r="AF203" s="35" t="e">
        <f>結果入力表!#REF!</f>
        <v>#REF!</v>
      </c>
      <c r="AG203" s="35" t="e">
        <f>結果入力表!#REF!</f>
        <v>#REF!</v>
      </c>
      <c r="AH203" s="35" t="e">
        <f>結果入力表!#REF!</f>
        <v>#REF!</v>
      </c>
      <c r="AI203" s="35" t="e">
        <f>結果入力表!#REF!</f>
        <v>#REF!</v>
      </c>
      <c r="AJ203" s="35" t="e">
        <f>結果入力表!#REF!</f>
        <v>#REF!</v>
      </c>
      <c r="AK203" s="36" t="e">
        <f>結果入力表!#REF!</f>
        <v>#REF!</v>
      </c>
      <c r="AL203" s="34" t="e">
        <f>結果入力表!#REF!</f>
        <v>#REF!</v>
      </c>
      <c r="AM203" s="35" t="e">
        <f>結果入力表!#REF!</f>
        <v>#REF!</v>
      </c>
      <c r="AN203" s="35" t="e">
        <f>結果入力表!#REF!</f>
        <v>#REF!</v>
      </c>
      <c r="AO203" s="35" t="e">
        <f>結果入力表!#REF!</f>
        <v>#REF!</v>
      </c>
      <c r="AP203" s="35" t="e">
        <f>結果入力表!#REF!</f>
        <v>#REF!</v>
      </c>
      <c r="AQ203" s="35" t="e">
        <f>結果入力表!#REF!</f>
        <v>#REF!</v>
      </c>
      <c r="AR203" s="35" t="e">
        <f>結果入力表!#REF!</f>
        <v>#REF!</v>
      </c>
      <c r="AS203" s="37" t="e">
        <f>結果入力表!#REF!</f>
        <v>#REF!</v>
      </c>
      <c r="AT203" s="34" t="e">
        <f>結果入力表!#REF!</f>
        <v>#REF!</v>
      </c>
      <c r="AU203" s="35" t="e">
        <f>結果入力表!#REF!</f>
        <v>#REF!</v>
      </c>
      <c r="AV203" s="35" t="e">
        <f>結果入力表!#REF!</f>
        <v>#REF!</v>
      </c>
      <c r="AW203" s="35" t="e">
        <f>結果入力表!#REF!</f>
        <v>#REF!</v>
      </c>
      <c r="AX203" s="35" t="e">
        <f>結果入力表!#REF!</f>
        <v>#REF!</v>
      </c>
      <c r="AY203" s="35" t="e">
        <f>結果入力表!#REF!</f>
        <v>#REF!</v>
      </c>
      <c r="AZ203" s="35" t="e">
        <f>結果入力表!#REF!</f>
        <v>#REF!</v>
      </c>
      <c r="BA203" s="35" t="e">
        <f>結果入力表!#REF!</f>
        <v>#REF!</v>
      </c>
      <c r="BB203" s="35" t="e">
        <f>結果入力表!#REF!</f>
        <v>#REF!</v>
      </c>
      <c r="BC203" s="35" t="e">
        <f>結果入力表!#REF!</f>
        <v>#REF!</v>
      </c>
      <c r="BD203" s="35" t="e">
        <f>結果入力表!#REF!</f>
        <v>#REF!</v>
      </c>
      <c r="BE203" s="35" t="e">
        <f>結果入力表!#REF!</f>
        <v>#REF!</v>
      </c>
      <c r="BF203" s="35" t="e">
        <f>結果入力表!#REF!</f>
        <v>#REF!</v>
      </c>
      <c r="BG203" s="35" t="e">
        <f>結果入力表!#REF!</f>
        <v>#REF!</v>
      </c>
      <c r="BH203" s="35" t="e">
        <f>結果入力表!#REF!</f>
        <v>#REF!</v>
      </c>
      <c r="BI203" s="37" t="e">
        <f>結果入力表!#REF!</f>
        <v>#REF!</v>
      </c>
      <c r="BJ203" s="35" t="e">
        <f>結果入力表!#REF!</f>
        <v>#REF!</v>
      </c>
      <c r="BK203" s="40" t="e">
        <f>結果入力表!#REF!</f>
        <v>#REF!</v>
      </c>
      <c r="BL203" s="60" t="e">
        <f>結果入力表!#REF!</f>
        <v>#REF!</v>
      </c>
      <c r="BM203" s="41" t="e">
        <f>結果入力表!#REF!</f>
        <v>#REF!</v>
      </c>
      <c r="BN203" s="41" t="e">
        <f>結果入力表!#REF!</f>
        <v>#REF!</v>
      </c>
      <c r="BO203" s="41" t="e">
        <f>結果入力表!#REF!</f>
        <v>#REF!</v>
      </c>
      <c r="BP203" s="42" t="e">
        <f>結果入力表!#REF!</f>
        <v>#REF!</v>
      </c>
      <c r="BQ203" s="40"/>
      <c r="BR203" s="80"/>
      <c r="BT203" s="5" t="e">
        <f t="shared" si="7"/>
        <v>#REF!</v>
      </c>
      <c r="BU203" s="5" t="e">
        <f t="shared" si="6"/>
        <v>#REF!</v>
      </c>
      <c r="BV203" s="5" t="e">
        <f t="shared" si="6"/>
        <v>#REF!</v>
      </c>
      <c r="BW203" s="5" t="e">
        <f t="shared" si="6"/>
        <v>#REF!</v>
      </c>
    </row>
    <row r="204" spans="1:75" ht="17.350000000000001" customHeight="1">
      <c r="A204" s="109" t="e">
        <f>結果入力表!#REF!</f>
        <v>#REF!</v>
      </c>
      <c r="B204" s="33" t="e">
        <f>結果入力表!#REF!</f>
        <v>#REF!</v>
      </c>
      <c r="C204" s="59" t="e">
        <f>結果入力表!#REF!</f>
        <v>#REF!</v>
      </c>
      <c r="D204" s="58" t="e">
        <f>結果入力表!#REF!</f>
        <v>#REF!</v>
      </c>
      <c r="E204" s="35" t="e">
        <f>結果入力表!#REF!</f>
        <v>#REF!</v>
      </c>
      <c r="F204" s="35" t="e">
        <f>結果入力表!#REF!</f>
        <v>#REF!</v>
      </c>
      <c r="G204" s="35" t="e">
        <f>結果入力表!#REF!</f>
        <v>#REF!</v>
      </c>
      <c r="H204" s="35" t="e">
        <f>結果入力表!#REF!</f>
        <v>#REF!</v>
      </c>
      <c r="I204" s="35" t="e">
        <f>結果入力表!#REF!</f>
        <v>#REF!</v>
      </c>
      <c r="J204" s="35" t="e">
        <f>結果入力表!#REF!</f>
        <v>#REF!</v>
      </c>
      <c r="K204" s="35" t="e">
        <f>結果入力表!#REF!</f>
        <v>#REF!</v>
      </c>
      <c r="L204" s="35" t="e">
        <f>結果入力表!#REF!</f>
        <v>#REF!</v>
      </c>
      <c r="M204" s="34" t="e">
        <f>結果入力表!#REF!</f>
        <v>#REF!</v>
      </c>
      <c r="N204" s="35" t="e">
        <f>結果入力表!#REF!</f>
        <v>#REF!</v>
      </c>
      <c r="O204" s="35" t="e">
        <f>結果入力表!#REF!</f>
        <v>#REF!</v>
      </c>
      <c r="P204" s="35" t="e">
        <f>結果入力表!#REF!</f>
        <v>#REF!</v>
      </c>
      <c r="Q204" s="35" t="e">
        <f>結果入力表!#REF!</f>
        <v>#REF!</v>
      </c>
      <c r="R204" s="35" t="e">
        <f>結果入力表!#REF!</f>
        <v>#REF!</v>
      </c>
      <c r="S204" s="35" t="e">
        <f>結果入力表!#REF!</f>
        <v>#REF!</v>
      </c>
      <c r="T204" s="35" t="e">
        <f>結果入力表!#REF!</f>
        <v>#REF!</v>
      </c>
      <c r="U204" s="35" t="e">
        <f>結果入力表!#REF!</f>
        <v>#REF!</v>
      </c>
      <c r="V204" s="34" t="e">
        <f>結果入力表!#REF!</f>
        <v>#REF!</v>
      </c>
      <c r="W204" s="35" t="e">
        <f>結果入力表!#REF!</f>
        <v>#REF!</v>
      </c>
      <c r="X204" s="35" t="e">
        <f>結果入力表!#REF!</f>
        <v>#REF!</v>
      </c>
      <c r="Y204" s="36" t="e">
        <f>結果入力表!#REF!</f>
        <v>#REF!</v>
      </c>
      <c r="Z204" s="36" t="e">
        <f>結果入力表!#REF!</f>
        <v>#REF!</v>
      </c>
      <c r="AA204" s="34" t="e">
        <f>結果入力表!#REF!</f>
        <v>#REF!</v>
      </c>
      <c r="AB204" s="35" t="e">
        <f>結果入力表!#REF!</f>
        <v>#REF!</v>
      </c>
      <c r="AC204" s="35" t="e">
        <f>結果入力表!#REF!</f>
        <v>#REF!</v>
      </c>
      <c r="AD204" s="35" t="e">
        <f>結果入力表!#REF!</f>
        <v>#REF!</v>
      </c>
      <c r="AE204" s="35" t="e">
        <f>結果入力表!#REF!</f>
        <v>#REF!</v>
      </c>
      <c r="AF204" s="35" t="e">
        <f>結果入力表!#REF!</f>
        <v>#REF!</v>
      </c>
      <c r="AG204" s="35" t="e">
        <f>結果入力表!#REF!</f>
        <v>#REF!</v>
      </c>
      <c r="AH204" s="35" t="e">
        <f>結果入力表!#REF!</f>
        <v>#REF!</v>
      </c>
      <c r="AI204" s="35" t="e">
        <f>結果入力表!#REF!</f>
        <v>#REF!</v>
      </c>
      <c r="AJ204" s="35" t="e">
        <f>結果入力表!#REF!</f>
        <v>#REF!</v>
      </c>
      <c r="AK204" s="36" t="e">
        <f>結果入力表!#REF!</f>
        <v>#REF!</v>
      </c>
      <c r="AL204" s="34" t="e">
        <f>結果入力表!#REF!</f>
        <v>#REF!</v>
      </c>
      <c r="AM204" s="35" t="e">
        <f>結果入力表!#REF!</f>
        <v>#REF!</v>
      </c>
      <c r="AN204" s="35" t="e">
        <f>結果入力表!#REF!</f>
        <v>#REF!</v>
      </c>
      <c r="AO204" s="35" t="e">
        <f>結果入力表!#REF!</f>
        <v>#REF!</v>
      </c>
      <c r="AP204" s="35" t="e">
        <f>結果入力表!#REF!</f>
        <v>#REF!</v>
      </c>
      <c r="AQ204" s="35" t="e">
        <f>結果入力表!#REF!</f>
        <v>#REF!</v>
      </c>
      <c r="AR204" s="35" t="e">
        <f>結果入力表!#REF!</f>
        <v>#REF!</v>
      </c>
      <c r="AS204" s="37" t="e">
        <f>結果入力表!#REF!</f>
        <v>#REF!</v>
      </c>
      <c r="AT204" s="34" t="e">
        <f>結果入力表!#REF!</f>
        <v>#REF!</v>
      </c>
      <c r="AU204" s="35" t="e">
        <f>結果入力表!#REF!</f>
        <v>#REF!</v>
      </c>
      <c r="AV204" s="35" t="e">
        <f>結果入力表!#REF!</f>
        <v>#REF!</v>
      </c>
      <c r="AW204" s="35" t="e">
        <f>結果入力表!#REF!</f>
        <v>#REF!</v>
      </c>
      <c r="AX204" s="35" t="e">
        <f>結果入力表!#REF!</f>
        <v>#REF!</v>
      </c>
      <c r="AY204" s="35" t="e">
        <f>結果入力表!#REF!</f>
        <v>#REF!</v>
      </c>
      <c r="AZ204" s="35" t="e">
        <f>結果入力表!#REF!</f>
        <v>#REF!</v>
      </c>
      <c r="BA204" s="35" t="e">
        <f>結果入力表!#REF!</f>
        <v>#REF!</v>
      </c>
      <c r="BB204" s="35" t="e">
        <f>結果入力表!#REF!</f>
        <v>#REF!</v>
      </c>
      <c r="BC204" s="35" t="e">
        <f>結果入力表!#REF!</f>
        <v>#REF!</v>
      </c>
      <c r="BD204" s="35" t="e">
        <f>結果入力表!#REF!</f>
        <v>#REF!</v>
      </c>
      <c r="BE204" s="35" t="e">
        <f>結果入力表!#REF!</f>
        <v>#REF!</v>
      </c>
      <c r="BF204" s="35" t="e">
        <f>結果入力表!#REF!</f>
        <v>#REF!</v>
      </c>
      <c r="BG204" s="35" t="e">
        <f>結果入力表!#REF!</f>
        <v>#REF!</v>
      </c>
      <c r="BH204" s="35" t="e">
        <f>結果入力表!#REF!</f>
        <v>#REF!</v>
      </c>
      <c r="BI204" s="37" t="e">
        <f>結果入力表!#REF!</f>
        <v>#REF!</v>
      </c>
      <c r="BJ204" s="35" t="e">
        <f>結果入力表!#REF!</f>
        <v>#REF!</v>
      </c>
      <c r="BK204" s="40" t="e">
        <f>結果入力表!#REF!</f>
        <v>#REF!</v>
      </c>
      <c r="BL204" s="60" t="e">
        <f>結果入力表!#REF!</f>
        <v>#REF!</v>
      </c>
      <c r="BM204" s="41" t="e">
        <f>結果入力表!#REF!</f>
        <v>#REF!</v>
      </c>
      <c r="BN204" s="41" t="e">
        <f>結果入力表!#REF!</f>
        <v>#REF!</v>
      </c>
      <c r="BO204" s="41" t="e">
        <f>結果入力表!#REF!</f>
        <v>#REF!</v>
      </c>
      <c r="BP204" s="42" t="e">
        <f>結果入力表!#REF!</f>
        <v>#REF!</v>
      </c>
      <c r="BQ204" s="40"/>
      <c r="BR204" s="80"/>
      <c r="BT204" s="5" t="e">
        <f t="shared" si="7"/>
        <v>#REF!</v>
      </c>
      <c r="BU204" s="5" t="e">
        <f t="shared" si="6"/>
        <v>#REF!</v>
      </c>
      <c r="BV204" s="5" t="e">
        <f t="shared" si="6"/>
        <v>#REF!</v>
      </c>
      <c r="BW204" s="5" t="e">
        <f t="shared" si="6"/>
        <v>#REF!</v>
      </c>
    </row>
    <row r="205" spans="1:75" ht="17.350000000000001" customHeight="1">
      <c r="A205" s="109" t="e">
        <f>結果入力表!#REF!</f>
        <v>#REF!</v>
      </c>
      <c r="B205" s="33" t="e">
        <f>結果入力表!#REF!</f>
        <v>#REF!</v>
      </c>
      <c r="C205" s="59" t="e">
        <f>結果入力表!#REF!</f>
        <v>#REF!</v>
      </c>
      <c r="D205" s="58" t="e">
        <f>結果入力表!#REF!</f>
        <v>#REF!</v>
      </c>
      <c r="E205" s="35" t="e">
        <f>結果入力表!#REF!</f>
        <v>#REF!</v>
      </c>
      <c r="F205" s="35" t="e">
        <f>結果入力表!#REF!</f>
        <v>#REF!</v>
      </c>
      <c r="G205" s="35" t="e">
        <f>結果入力表!#REF!</f>
        <v>#REF!</v>
      </c>
      <c r="H205" s="35" t="e">
        <f>結果入力表!#REF!</f>
        <v>#REF!</v>
      </c>
      <c r="I205" s="35" t="e">
        <f>結果入力表!#REF!</f>
        <v>#REF!</v>
      </c>
      <c r="J205" s="35" t="e">
        <f>結果入力表!#REF!</f>
        <v>#REF!</v>
      </c>
      <c r="K205" s="35" t="e">
        <f>結果入力表!#REF!</f>
        <v>#REF!</v>
      </c>
      <c r="L205" s="35" t="e">
        <f>結果入力表!#REF!</f>
        <v>#REF!</v>
      </c>
      <c r="M205" s="34" t="e">
        <f>結果入力表!#REF!</f>
        <v>#REF!</v>
      </c>
      <c r="N205" s="35" t="e">
        <f>結果入力表!#REF!</f>
        <v>#REF!</v>
      </c>
      <c r="O205" s="35" t="e">
        <f>結果入力表!#REF!</f>
        <v>#REF!</v>
      </c>
      <c r="P205" s="35" t="e">
        <f>結果入力表!#REF!</f>
        <v>#REF!</v>
      </c>
      <c r="Q205" s="35" t="e">
        <f>結果入力表!#REF!</f>
        <v>#REF!</v>
      </c>
      <c r="R205" s="35" t="e">
        <f>結果入力表!#REF!</f>
        <v>#REF!</v>
      </c>
      <c r="S205" s="35" t="e">
        <f>結果入力表!#REF!</f>
        <v>#REF!</v>
      </c>
      <c r="T205" s="35" t="e">
        <f>結果入力表!#REF!</f>
        <v>#REF!</v>
      </c>
      <c r="U205" s="35" t="e">
        <f>結果入力表!#REF!</f>
        <v>#REF!</v>
      </c>
      <c r="V205" s="34" t="e">
        <f>結果入力表!#REF!</f>
        <v>#REF!</v>
      </c>
      <c r="W205" s="35" t="e">
        <f>結果入力表!#REF!</f>
        <v>#REF!</v>
      </c>
      <c r="X205" s="35" t="e">
        <f>結果入力表!#REF!</f>
        <v>#REF!</v>
      </c>
      <c r="Y205" s="36" t="e">
        <f>結果入力表!#REF!</f>
        <v>#REF!</v>
      </c>
      <c r="Z205" s="36" t="e">
        <f>結果入力表!#REF!</f>
        <v>#REF!</v>
      </c>
      <c r="AA205" s="34" t="e">
        <f>結果入力表!#REF!</f>
        <v>#REF!</v>
      </c>
      <c r="AB205" s="35" t="e">
        <f>結果入力表!#REF!</f>
        <v>#REF!</v>
      </c>
      <c r="AC205" s="35" t="e">
        <f>結果入力表!#REF!</f>
        <v>#REF!</v>
      </c>
      <c r="AD205" s="35" t="e">
        <f>結果入力表!#REF!</f>
        <v>#REF!</v>
      </c>
      <c r="AE205" s="35" t="e">
        <f>結果入力表!#REF!</f>
        <v>#REF!</v>
      </c>
      <c r="AF205" s="35" t="e">
        <f>結果入力表!#REF!</f>
        <v>#REF!</v>
      </c>
      <c r="AG205" s="35" t="e">
        <f>結果入力表!#REF!</f>
        <v>#REF!</v>
      </c>
      <c r="AH205" s="35" t="e">
        <f>結果入力表!#REF!</f>
        <v>#REF!</v>
      </c>
      <c r="AI205" s="35" t="e">
        <f>結果入力表!#REF!</f>
        <v>#REF!</v>
      </c>
      <c r="AJ205" s="35" t="e">
        <f>結果入力表!#REF!</f>
        <v>#REF!</v>
      </c>
      <c r="AK205" s="36" t="e">
        <f>結果入力表!#REF!</f>
        <v>#REF!</v>
      </c>
      <c r="AL205" s="34" t="e">
        <f>結果入力表!#REF!</f>
        <v>#REF!</v>
      </c>
      <c r="AM205" s="35" t="e">
        <f>結果入力表!#REF!</f>
        <v>#REF!</v>
      </c>
      <c r="AN205" s="35" t="e">
        <f>結果入力表!#REF!</f>
        <v>#REF!</v>
      </c>
      <c r="AO205" s="35" t="e">
        <f>結果入力表!#REF!</f>
        <v>#REF!</v>
      </c>
      <c r="AP205" s="35" t="e">
        <f>結果入力表!#REF!</f>
        <v>#REF!</v>
      </c>
      <c r="AQ205" s="35" t="e">
        <f>結果入力表!#REF!</f>
        <v>#REF!</v>
      </c>
      <c r="AR205" s="35" t="e">
        <f>結果入力表!#REF!</f>
        <v>#REF!</v>
      </c>
      <c r="AS205" s="37" t="e">
        <f>結果入力表!#REF!</f>
        <v>#REF!</v>
      </c>
      <c r="AT205" s="34" t="e">
        <f>結果入力表!#REF!</f>
        <v>#REF!</v>
      </c>
      <c r="AU205" s="35" t="e">
        <f>結果入力表!#REF!</f>
        <v>#REF!</v>
      </c>
      <c r="AV205" s="35" t="e">
        <f>結果入力表!#REF!</f>
        <v>#REF!</v>
      </c>
      <c r="AW205" s="35" t="e">
        <f>結果入力表!#REF!</f>
        <v>#REF!</v>
      </c>
      <c r="AX205" s="35" t="e">
        <f>結果入力表!#REF!</f>
        <v>#REF!</v>
      </c>
      <c r="AY205" s="35" t="e">
        <f>結果入力表!#REF!</f>
        <v>#REF!</v>
      </c>
      <c r="AZ205" s="35" t="e">
        <f>結果入力表!#REF!</f>
        <v>#REF!</v>
      </c>
      <c r="BA205" s="35" t="e">
        <f>結果入力表!#REF!</f>
        <v>#REF!</v>
      </c>
      <c r="BB205" s="35" t="e">
        <f>結果入力表!#REF!</f>
        <v>#REF!</v>
      </c>
      <c r="BC205" s="35" t="e">
        <f>結果入力表!#REF!</f>
        <v>#REF!</v>
      </c>
      <c r="BD205" s="35" t="e">
        <f>結果入力表!#REF!</f>
        <v>#REF!</v>
      </c>
      <c r="BE205" s="35" t="e">
        <f>結果入力表!#REF!</f>
        <v>#REF!</v>
      </c>
      <c r="BF205" s="35" t="e">
        <f>結果入力表!#REF!</f>
        <v>#REF!</v>
      </c>
      <c r="BG205" s="35" t="e">
        <f>結果入力表!#REF!</f>
        <v>#REF!</v>
      </c>
      <c r="BH205" s="35" t="e">
        <f>結果入力表!#REF!</f>
        <v>#REF!</v>
      </c>
      <c r="BI205" s="37" t="e">
        <f>結果入力表!#REF!</f>
        <v>#REF!</v>
      </c>
      <c r="BJ205" s="35" t="e">
        <f>結果入力表!#REF!</f>
        <v>#REF!</v>
      </c>
      <c r="BK205" s="40" t="e">
        <f>結果入力表!#REF!</f>
        <v>#REF!</v>
      </c>
      <c r="BL205" s="60" t="e">
        <f>結果入力表!#REF!</f>
        <v>#REF!</v>
      </c>
      <c r="BM205" s="41" t="e">
        <f>結果入力表!#REF!</f>
        <v>#REF!</v>
      </c>
      <c r="BN205" s="41" t="e">
        <f>結果入力表!#REF!</f>
        <v>#REF!</v>
      </c>
      <c r="BO205" s="41" t="e">
        <f>結果入力表!#REF!</f>
        <v>#REF!</v>
      </c>
      <c r="BP205" s="42" t="e">
        <f>結果入力表!#REF!</f>
        <v>#REF!</v>
      </c>
      <c r="BQ205" s="40"/>
      <c r="BR205" s="80"/>
      <c r="BT205" s="5" t="e">
        <f t="shared" si="7"/>
        <v>#REF!</v>
      </c>
      <c r="BU205" s="5" t="e">
        <f t="shared" si="6"/>
        <v>#REF!</v>
      </c>
      <c r="BV205" s="5" t="e">
        <f t="shared" si="6"/>
        <v>#REF!</v>
      </c>
      <c r="BW205" s="5" t="e">
        <f t="shared" si="6"/>
        <v>#REF!</v>
      </c>
    </row>
    <row r="206" spans="1:75" ht="17.350000000000001" customHeight="1">
      <c r="A206" s="109" t="e">
        <f>結果入力表!#REF!</f>
        <v>#REF!</v>
      </c>
      <c r="B206" s="33" t="e">
        <f>結果入力表!#REF!</f>
        <v>#REF!</v>
      </c>
      <c r="C206" s="59" t="e">
        <f>結果入力表!#REF!</f>
        <v>#REF!</v>
      </c>
      <c r="D206" s="58" t="e">
        <f>結果入力表!#REF!</f>
        <v>#REF!</v>
      </c>
      <c r="E206" s="35" t="e">
        <f>結果入力表!#REF!</f>
        <v>#REF!</v>
      </c>
      <c r="F206" s="35" t="e">
        <f>結果入力表!#REF!</f>
        <v>#REF!</v>
      </c>
      <c r="G206" s="35" t="e">
        <f>結果入力表!#REF!</f>
        <v>#REF!</v>
      </c>
      <c r="H206" s="35" t="e">
        <f>結果入力表!#REF!</f>
        <v>#REF!</v>
      </c>
      <c r="I206" s="35" t="e">
        <f>結果入力表!#REF!</f>
        <v>#REF!</v>
      </c>
      <c r="J206" s="35" t="e">
        <f>結果入力表!#REF!</f>
        <v>#REF!</v>
      </c>
      <c r="K206" s="35" t="e">
        <f>結果入力表!#REF!</f>
        <v>#REF!</v>
      </c>
      <c r="L206" s="35" t="e">
        <f>結果入力表!#REF!</f>
        <v>#REF!</v>
      </c>
      <c r="M206" s="34" t="e">
        <f>結果入力表!#REF!</f>
        <v>#REF!</v>
      </c>
      <c r="N206" s="35" t="e">
        <f>結果入力表!#REF!</f>
        <v>#REF!</v>
      </c>
      <c r="O206" s="35" t="e">
        <f>結果入力表!#REF!</f>
        <v>#REF!</v>
      </c>
      <c r="P206" s="35" t="e">
        <f>結果入力表!#REF!</f>
        <v>#REF!</v>
      </c>
      <c r="Q206" s="35" t="e">
        <f>結果入力表!#REF!</f>
        <v>#REF!</v>
      </c>
      <c r="R206" s="35" t="e">
        <f>結果入力表!#REF!</f>
        <v>#REF!</v>
      </c>
      <c r="S206" s="35" t="e">
        <f>結果入力表!#REF!</f>
        <v>#REF!</v>
      </c>
      <c r="T206" s="35" t="e">
        <f>結果入力表!#REF!</f>
        <v>#REF!</v>
      </c>
      <c r="U206" s="35" t="e">
        <f>結果入力表!#REF!</f>
        <v>#REF!</v>
      </c>
      <c r="V206" s="34" t="e">
        <f>結果入力表!#REF!</f>
        <v>#REF!</v>
      </c>
      <c r="W206" s="35" t="e">
        <f>結果入力表!#REF!</f>
        <v>#REF!</v>
      </c>
      <c r="X206" s="35" t="e">
        <f>結果入力表!#REF!</f>
        <v>#REF!</v>
      </c>
      <c r="Y206" s="36" t="e">
        <f>結果入力表!#REF!</f>
        <v>#REF!</v>
      </c>
      <c r="Z206" s="36" t="e">
        <f>結果入力表!#REF!</f>
        <v>#REF!</v>
      </c>
      <c r="AA206" s="34" t="e">
        <f>結果入力表!#REF!</f>
        <v>#REF!</v>
      </c>
      <c r="AB206" s="35" t="e">
        <f>結果入力表!#REF!</f>
        <v>#REF!</v>
      </c>
      <c r="AC206" s="35" t="e">
        <f>結果入力表!#REF!</f>
        <v>#REF!</v>
      </c>
      <c r="AD206" s="35" t="e">
        <f>結果入力表!#REF!</f>
        <v>#REF!</v>
      </c>
      <c r="AE206" s="35" t="e">
        <f>結果入力表!#REF!</f>
        <v>#REF!</v>
      </c>
      <c r="AF206" s="35" t="e">
        <f>結果入力表!#REF!</f>
        <v>#REF!</v>
      </c>
      <c r="AG206" s="35" t="e">
        <f>結果入力表!#REF!</f>
        <v>#REF!</v>
      </c>
      <c r="AH206" s="35" t="e">
        <f>結果入力表!#REF!</f>
        <v>#REF!</v>
      </c>
      <c r="AI206" s="35" t="e">
        <f>結果入力表!#REF!</f>
        <v>#REF!</v>
      </c>
      <c r="AJ206" s="35" t="e">
        <f>結果入力表!#REF!</f>
        <v>#REF!</v>
      </c>
      <c r="AK206" s="36" t="e">
        <f>結果入力表!#REF!</f>
        <v>#REF!</v>
      </c>
      <c r="AL206" s="34" t="e">
        <f>結果入力表!#REF!</f>
        <v>#REF!</v>
      </c>
      <c r="AM206" s="35" t="e">
        <f>結果入力表!#REF!</f>
        <v>#REF!</v>
      </c>
      <c r="AN206" s="35" t="e">
        <f>結果入力表!#REF!</f>
        <v>#REF!</v>
      </c>
      <c r="AO206" s="35" t="e">
        <f>結果入力表!#REF!</f>
        <v>#REF!</v>
      </c>
      <c r="AP206" s="35" t="e">
        <f>結果入力表!#REF!</f>
        <v>#REF!</v>
      </c>
      <c r="AQ206" s="35" t="e">
        <f>結果入力表!#REF!</f>
        <v>#REF!</v>
      </c>
      <c r="AR206" s="35" t="e">
        <f>結果入力表!#REF!</f>
        <v>#REF!</v>
      </c>
      <c r="AS206" s="37" t="e">
        <f>結果入力表!#REF!</f>
        <v>#REF!</v>
      </c>
      <c r="AT206" s="34" t="e">
        <f>結果入力表!#REF!</f>
        <v>#REF!</v>
      </c>
      <c r="AU206" s="35" t="e">
        <f>結果入力表!#REF!</f>
        <v>#REF!</v>
      </c>
      <c r="AV206" s="35" t="e">
        <f>結果入力表!#REF!</f>
        <v>#REF!</v>
      </c>
      <c r="AW206" s="35" t="e">
        <f>結果入力表!#REF!</f>
        <v>#REF!</v>
      </c>
      <c r="AX206" s="35" t="e">
        <f>結果入力表!#REF!</f>
        <v>#REF!</v>
      </c>
      <c r="AY206" s="35" t="e">
        <f>結果入力表!#REF!</f>
        <v>#REF!</v>
      </c>
      <c r="AZ206" s="35" t="e">
        <f>結果入力表!#REF!</f>
        <v>#REF!</v>
      </c>
      <c r="BA206" s="35" t="e">
        <f>結果入力表!#REF!</f>
        <v>#REF!</v>
      </c>
      <c r="BB206" s="35" t="e">
        <f>結果入力表!#REF!</f>
        <v>#REF!</v>
      </c>
      <c r="BC206" s="35" t="e">
        <f>結果入力表!#REF!</f>
        <v>#REF!</v>
      </c>
      <c r="BD206" s="35" t="e">
        <f>結果入力表!#REF!</f>
        <v>#REF!</v>
      </c>
      <c r="BE206" s="35" t="e">
        <f>結果入力表!#REF!</f>
        <v>#REF!</v>
      </c>
      <c r="BF206" s="35" t="e">
        <f>結果入力表!#REF!</f>
        <v>#REF!</v>
      </c>
      <c r="BG206" s="35" t="e">
        <f>結果入力表!#REF!</f>
        <v>#REF!</v>
      </c>
      <c r="BH206" s="35" t="e">
        <f>結果入力表!#REF!</f>
        <v>#REF!</v>
      </c>
      <c r="BI206" s="37" t="e">
        <f>結果入力表!#REF!</f>
        <v>#REF!</v>
      </c>
      <c r="BJ206" s="35" t="e">
        <f>結果入力表!#REF!</f>
        <v>#REF!</v>
      </c>
      <c r="BK206" s="40" t="e">
        <f>結果入力表!#REF!</f>
        <v>#REF!</v>
      </c>
      <c r="BL206" s="60" t="e">
        <f>結果入力表!#REF!</f>
        <v>#REF!</v>
      </c>
      <c r="BM206" s="41" t="e">
        <f>結果入力表!#REF!</f>
        <v>#REF!</v>
      </c>
      <c r="BN206" s="41" t="e">
        <f>結果入力表!#REF!</f>
        <v>#REF!</v>
      </c>
      <c r="BO206" s="41" t="e">
        <f>結果入力表!#REF!</f>
        <v>#REF!</v>
      </c>
      <c r="BP206" s="42" t="e">
        <f>結果入力表!#REF!</f>
        <v>#REF!</v>
      </c>
      <c r="BQ206" s="40"/>
      <c r="BR206" s="80"/>
      <c r="BT206" s="5" t="e">
        <f t="shared" si="7"/>
        <v>#REF!</v>
      </c>
      <c r="BU206" s="5" t="e">
        <f t="shared" si="6"/>
        <v>#REF!</v>
      </c>
      <c r="BV206" s="5" t="e">
        <f t="shared" si="6"/>
        <v>#REF!</v>
      </c>
      <c r="BW206" s="5" t="e">
        <f t="shared" si="6"/>
        <v>#REF!</v>
      </c>
    </row>
    <row r="207" spans="1:75" ht="17.350000000000001" customHeight="1">
      <c r="A207" s="109" t="e">
        <f>結果入力表!#REF!</f>
        <v>#REF!</v>
      </c>
      <c r="B207" s="33" t="e">
        <f>結果入力表!#REF!</f>
        <v>#REF!</v>
      </c>
      <c r="C207" s="59" t="e">
        <f>結果入力表!#REF!</f>
        <v>#REF!</v>
      </c>
      <c r="D207" s="58" t="e">
        <f>結果入力表!#REF!</f>
        <v>#REF!</v>
      </c>
      <c r="E207" s="35" t="e">
        <f>結果入力表!#REF!</f>
        <v>#REF!</v>
      </c>
      <c r="F207" s="35" t="e">
        <f>結果入力表!#REF!</f>
        <v>#REF!</v>
      </c>
      <c r="G207" s="35" t="e">
        <f>結果入力表!#REF!</f>
        <v>#REF!</v>
      </c>
      <c r="H207" s="35" t="e">
        <f>結果入力表!#REF!</f>
        <v>#REF!</v>
      </c>
      <c r="I207" s="35" t="e">
        <f>結果入力表!#REF!</f>
        <v>#REF!</v>
      </c>
      <c r="J207" s="35" t="e">
        <f>結果入力表!#REF!</f>
        <v>#REF!</v>
      </c>
      <c r="K207" s="35" t="e">
        <f>結果入力表!#REF!</f>
        <v>#REF!</v>
      </c>
      <c r="L207" s="35" t="e">
        <f>結果入力表!#REF!</f>
        <v>#REF!</v>
      </c>
      <c r="M207" s="34" t="e">
        <f>結果入力表!#REF!</f>
        <v>#REF!</v>
      </c>
      <c r="N207" s="35" t="e">
        <f>結果入力表!#REF!</f>
        <v>#REF!</v>
      </c>
      <c r="O207" s="35" t="e">
        <f>結果入力表!#REF!</f>
        <v>#REF!</v>
      </c>
      <c r="P207" s="35" t="e">
        <f>結果入力表!#REF!</f>
        <v>#REF!</v>
      </c>
      <c r="Q207" s="35" t="e">
        <f>結果入力表!#REF!</f>
        <v>#REF!</v>
      </c>
      <c r="R207" s="35" t="e">
        <f>結果入力表!#REF!</f>
        <v>#REF!</v>
      </c>
      <c r="S207" s="35" t="e">
        <f>結果入力表!#REF!</f>
        <v>#REF!</v>
      </c>
      <c r="T207" s="35" t="e">
        <f>結果入力表!#REF!</f>
        <v>#REF!</v>
      </c>
      <c r="U207" s="35" t="e">
        <f>結果入力表!#REF!</f>
        <v>#REF!</v>
      </c>
      <c r="V207" s="34" t="e">
        <f>結果入力表!#REF!</f>
        <v>#REF!</v>
      </c>
      <c r="W207" s="35" t="e">
        <f>結果入力表!#REF!</f>
        <v>#REF!</v>
      </c>
      <c r="X207" s="35" t="e">
        <f>結果入力表!#REF!</f>
        <v>#REF!</v>
      </c>
      <c r="Y207" s="36" t="e">
        <f>結果入力表!#REF!</f>
        <v>#REF!</v>
      </c>
      <c r="Z207" s="36" t="e">
        <f>結果入力表!#REF!</f>
        <v>#REF!</v>
      </c>
      <c r="AA207" s="34" t="e">
        <f>結果入力表!#REF!</f>
        <v>#REF!</v>
      </c>
      <c r="AB207" s="35" t="e">
        <f>結果入力表!#REF!</f>
        <v>#REF!</v>
      </c>
      <c r="AC207" s="35" t="e">
        <f>結果入力表!#REF!</f>
        <v>#REF!</v>
      </c>
      <c r="AD207" s="35" t="e">
        <f>結果入力表!#REF!</f>
        <v>#REF!</v>
      </c>
      <c r="AE207" s="35" t="e">
        <f>結果入力表!#REF!</f>
        <v>#REF!</v>
      </c>
      <c r="AF207" s="35" t="e">
        <f>結果入力表!#REF!</f>
        <v>#REF!</v>
      </c>
      <c r="AG207" s="35" t="e">
        <f>結果入力表!#REF!</f>
        <v>#REF!</v>
      </c>
      <c r="AH207" s="35" t="e">
        <f>結果入力表!#REF!</f>
        <v>#REF!</v>
      </c>
      <c r="AI207" s="35" t="e">
        <f>結果入力表!#REF!</f>
        <v>#REF!</v>
      </c>
      <c r="AJ207" s="35" t="e">
        <f>結果入力表!#REF!</f>
        <v>#REF!</v>
      </c>
      <c r="AK207" s="36" t="e">
        <f>結果入力表!#REF!</f>
        <v>#REF!</v>
      </c>
      <c r="AL207" s="34" t="e">
        <f>結果入力表!#REF!</f>
        <v>#REF!</v>
      </c>
      <c r="AM207" s="35" t="e">
        <f>結果入力表!#REF!</f>
        <v>#REF!</v>
      </c>
      <c r="AN207" s="35" t="e">
        <f>結果入力表!#REF!</f>
        <v>#REF!</v>
      </c>
      <c r="AO207" s="35" t="e">
        <f>結果入力表!#REF!</f>
        <v>#REF!</v>
      </c>
      <c r="AP207" s="35" t="e">
        <f>結果入力表!#REF!</f>
        <v>#REF!</v>
      </c>
      <c r="AQ207" s="35" t="e">
        <f>結果入力表!#REF!</f>
        <v>#REF!</v>
      </c>
      <c r="AR207" s="35" t="e">
        <f>結果入力表!#REF!</f>
        <v>#REF!</v>
      </c>
      <c r="AS207" s="37" t="e">
        <f>結果入力表!#REF!</f>
        <v>#REF!</v>
      </c>
      <c r="AT207" s="34" t="e">
        <f>結果入力表!#REF!</f>
        <v>#REF!</v>
      </c>
      <c r="AU207" s="35" t="e">
        <f>結果入力表!#REF!</f>
        <v>#REF!</v>
      </c>
      <c r="AV207" s="35" t="e">
        <f>結果入力表!#REF!</f>
        <v>#REF!</v>
      </c>
      <c r="AW207" s="35" t="e">
        <f>結果入力表!#REF!</f>
        <v>#REF!</v>
      </c>
      <c r="AX207" s="35" t="e">
        <f>結果入力表!#REF!</f>
        <v>#REF!</v>
      </c>
      <c r="AY207" s="35" t="e">
        <f>結果入力表!#REF!</f>
        <v>#REF!</v>
      </c>
      <c r="AZ207" s="35" t="e">
        <f>結果入力表!#REF!</f>
        <v>#REF!</v>
      </c>
      <c r="BA207" s="35" t="e">
        <f>結果入力表!#REF!</f>
        <v>#REF!</v>
      </c>
      <c r="BB207" s="35" t="e">
        <f>結果入力表!#REF!</f>
        <v>#REF!</v>
      </c>
      <c r="BC207" s="35" t="e">
        <f>結果入力表!#REF!</f>
        <v>#REF!</v>
      </c>
      <c r="BD207" s="35" t="e">
        <f>結果入力表!#REF!</f>
        <v>#REF!</v>
      </c>
      <c r="BE207" s="35" t="e">
        <f>結果入力表!#REF!</f>
        <v>#REF!</v>
      </c>
      <c r="BF207" s="35" t="e">
        <f>結果入力表!#REF!</f>
        <v>#REF!</v>
      </c>
      <c r="BG207" s="35" t="e">
        <f>結果入力表!#REF!</f>
        <v>#REF!</v>
      </c>
      <c r="BH207" s="35" t="e">
        <f>結果入力表!#REF!</f>
        <v>#REF!</v>
      </c>
      <c r="BI207" s="37" t="e">
        <f>結果入力表!#REF!</f>
        <v>#REF!</v>
      </c>
      <c r="BJ207" s="35" t="e">
        <f>結果入力表!#REF!</f>
        <v>#REF!</v>
      </c>
      <c r="BK207" s="40" t="e">
        <f>結果入力表!#REF!</f>
        <v>#REF!</v>
      </c>
      <c r="BL207" s="60" t="e">
        <f>結果入力表!#REF!</f>
        <v>#REF!</v>
      </c>
      <c r="BM207" s="41" t="e">
        <f>結果入力表!#REF!</f>
        <v>#REF!</v>
      </c>
      <c r="BN207" s="41" t="e">
        <f>結果入力表!#REF!</f>
        <v>#REF!</v>
      </c>
      <c r="BO207" s="41" t="e">
        <f>結果入力表!#REF!</f>
        <v>#REF!</v>
      </c>
      <c r="BP207" s="42" t="e">
        <f>結果入力表!#REF!</f>
        <v>#REF!</v>
      </c>
      <c r="BQ207" s="40"/>
      <c r="BR207" s="80"/>
      <c r="BT207" s="5" t="e">
        <f t="shared" si="7"/>
        <v>#REF!</v>
      </c>
      <c r="BU207" s="5" t="e">
        <f t="shared" si="6"/>
        <v>#REF!</v>
      </c>
      <c r="BV207" s="5" t="e">
        <f t="shared" si="6"/>
        <v>#REF!</v>
      </c>
      <c r="BW207" s="5" t="e">
        <f t="shared" si="6"/>
        <v>#REF!</v>
      </c>
    </row>
    <row r="208" spans="1:75" ht="17.350000000000001" customHeight="1">
      <c r="A208" s="109" t="e">
        <f>結果入力表!#REF!</f>
        <v>#REF!</v>
      </c>
      <c r="B208" s="33" t="e">
        <f>結果入力表!#REF!</f>
        <v>#REF!</v>
      </c>
      <c r="C208" s="59" t="e">
        <f>結果入力表!#REF!</f>
        <v>#REF!</v>
      </c>
      <c r="D208" s="58" t="e">
        <f>結果入力表!#REF!</f>
        <v>#REF!</v>
      </c>
      <c r="E208" s="35" t="e">
        <f>結果入力表!#REF!</f>
        <v>#REF!</v>
      </c>
      <c r="F208" s="35" t="e">
        <f>結果入力表!#REF!</f>
        <v>#REF!</v>
      </c>
      <c r="G208" s="35" t="e">
        <f>結果入力表!#REF!</f>
        <v>#REF!</v>
      </c>
      <c r="H208" s="35" t="e">
        <f>結果入力表!#REF!</f>
        <v>#REF!</v>
      </c>
      <c r="I208" s="35" t="e">
        <f>結果入力表!#REF!</f>
        <v>#REF!</v>
      </c>
      <c r="J208" s="35" t="e">
        <f>結果入力表!#REF!</f>
        <v>#REF!</v>
      </c>
      <c r="K208" s="35" t="e">
        <f>結果入力表!#REF!</f>
        <v>#REF!</v>
      </c>
      <c r="L208" s="35" t="e">
        <f>結果入力表!#REF!</f>
        <v>#REF!</v>
      </c>
      <c r="M208" s="34" t="e">
        <f>結果入力表!#REF!</f>
        <v>#REF!</v>
      </c>
      <c r="N208" s="35" t="e">
        <f>結果入力表!#REF!</f>
        <v>#REF!</v>
      </c>
      <c r="O208" s="35" t="e">
        <f>結果入力表!#REF!</f>
        <v>#REF!</v>
      </c>
      <c r="P208" s="35" t="e">
        <f>結果入力表!#REF!</f>
        <v>#REF!</v>
      </c>
      <c r="Q208" s="35" t="e">
        <f>結果入力表!#REF!</f>
        <v>#REF!</v>
      </c>
      <c r="R208" s="35" t="e">
        <f>結果入力表!#REF!</f>
        <v>#REF!</v>
      </c>
      <c r="S208" s="35" t="e">
        <f>結果入力表!#REF!</f>
        <v>#REF!</v>
      </c>
      <c r="T208" s="35" t="e">
        <f>結果入力表!#REF!</f>
        <v>#REF!</v>
      </c>
      <c r="U208" s="35" t="e">
        <f>結果入力表!#REF!</f>
        <v>#REF!</v>
      </c>
      <c r="V208" s="34" t="e">
        <f>結果入力表!#REF!</f>
        <v>#REF!</v>
      </c>
      <c r="W208" s="35" t="e">
        <f>結果入力表!#REF!</f>
        <v>#REF!</v>
      </c>
      <c r="X208" s="35" t="e">
        <f>結果入力表!#REF!</f>
        <v>#REF!</v>
      </c>
      <c r="Y208" s="36" t="e">
        <f>結果入力表!#REF!</f>
        <v>#REF!</v>
      </c>
      <c r="Z208" s="36" t="e">
        <f>結果入力表!#REF!</f>
        <v>#REF!</v>
      </c>
      <c r="AA208" s="34" t="e">
        <f>結果入力表!#REF!</f>
        <v>#REF!</v>
      </c>
      <c r="AB208" s="35" t="e">
        <f>結果入力表!#REF!</f>
        <v>#REF!</v>
      </c>
      <c r="AC208" s="35" t="e">
        <f>結果入力表!#REF!</f>
        <v>#REF!</v>
      </c>
      <c r="AD208" s="35" t="e">
        <f>結果入力表!#REF!</f>
        <v>#REF!</v>
      </c>
      <c r="AE208" s="35" t="e">
        <f>結果入力表!#REF!</f>
        <v>#REF!</v>
      </c>
      <c r="AF208" s="35" t="e">
        <f>結果入力表!#REF!</f>
        <v>#REF!</v>
      </c>
      <c r="AG208" s="35" t="e">
        <f>結果入力表!#REF!</f>
        <v>#REF!</v>
      </c>
      <c r="AH208" s="35" t="e">
        <f>結果入力表!#REF!</f>
        <v>#REF!</v>
      </c>
      <c r="AI208" s="35" t="e">
        <f>結果入力表!#REF!</f>
        <v>#REF!</v>
      </c>
      <c r="AJ208" s="35" t="e">
        <f>結果入力表!#REF!</f>
        <v>#REF!</v>
      </c>
      <c r="AK208" s="36" t="e">
        <f>結果入力表!#REF!</f>
        <v>#REF!</v>
      </c>
      <c r="AL208" s="34" t="e">
        <f>結果入力表!#REF!</f>
        <v>#REF!</v>
      </c>
      <c r="AM208" s="35" t="e">
        <f>結果入力表!#REF!</f>
        <v>#REF!</v>
      </c>
      <c r="AN208" s="35" t="e">
        <f>結果入力表!#REF!</f>
        <v>#REF!</v>
      </c>
      <c r="AO208" s="35" t="e">
        <f>結果入力表!#REF!</f>
        <v>#REF!</v>
      </c>
      <c r="AP208" s="35" t="e">
        <f>結果入力表!#REF!</f>
        <v>#REF!</v>
      </c>
      <c r="AQ208" s="35" t="e">
        <f>結果入力表!#REF!</f>
        <v>#REF!</v>
      </c>
      <c r="AR208" s="35" t="e">
        <f>結果入力表!#REF!</f>
        <v>#REF!</v>
      </c>
      <c r="AS208" s="37" t="e">
        <f>結果入力表!#REF!</f>
        <v>#REF!</v>
      </c>
      <c r="AT208" s="34" t="e">
        <f>結果入力表!#REF!</f>
        <v>#REF!</v>
      </c>
      <c r="AU208" s="35" t="e">
        <f>結果入力表!#REF!</f>
        <v>#REF!</v>
      </c>
      <c r="AV208" s="35" t="e">
        <f>結果入力表!#REF!</f>
        <v>#REF!</v>
      </c>
      <c r="AW208" s="35" t="e">
        <f>結果入力表!#REF!</f>
        <v>#REF!</v>
      </c>
      <c r="AX208" s="35" t="e">
        <f>結果入力表!#REF!</f>
        <v>#REF!</v>
      </c>
      <c r="AY208" s="35" t="e">
        <f>結果入力表!#REF!</f>
        <v>#REF!</v>
      </c>
      <c r="AZ208" s="35" t="e">
        <f>結果入力表!#REF!</f>
        <v>#REF!</v>
      </c>
      <c r="BA208" s="35" t="e">
        <f>結果入力表!#REF!</f>
        <v>#REF!</v>
      </c>
      <c r="BB208" s="35" t="e">
        <f>結果入力表!#REF!</f>
        <v>#REF!</v>
      </c>
      <c r="BC208" s="35" t="e">
        <f>結果入力表!#REF!</f>
        <v>#REF!</v>
      </c>
      <c r="BD208" s="35" t="e">
        <f>結果入力表!#REF!</f>
        <v>#REF!</v>
      </c>
      <c r="BE208" s="35" t="e">
        <f>結果入力表!#REF!</f>
        <v>#REF!</v>
      </c>
      <c r="BF208" s="35" t="e">
        <f>結果入力表!#REF!</f>
        <v>#REF!</v>
      </c>
      <c r="BG208" s="35" t="e">
        <f>結果入力表!#REF!</f>
        <v>#REF!</v>
      </c>
      <c r="BH208" s="35" t="e">
        <f>結果入力表!#REF!</f>
        <v>#REF!</v>
      </c>
      <c r="BI208" s="37" t="e">
        <f>結果入力表!#REF!</f>
        <v>#REF!</v>
      </c>
      <c r="BJ208" s="35" t="e">
        <f>結果入力表!#REF!</f>
        <v>#REF!</v>
      </c>
      <c r="BK208" s="40" t="e">
        <f>結果入力表!#REF!</f>
        <v>#REF!</v>
      </c>
      <c r="BL208" s="60" t="e">
        <f>結果入力表!#REF!</f>
        <v>#REF!</v>
      </c>
      <c r="BM208" s="41" t="e">
        <f>結果入力表!#REF!</f>
        <v>#REF!</v>
      </c>
      <c r="BN208" s="41" t="e">
        <f>結果入力表!#REF!</f>
        <v>#REF!</v>
      </c>
      <c r="BO208" s="41" t="e">
        <f>結果入力表!#REF!</f>
        <v>#REF!</v>
      </c>
      <c r="BP208" s="42" t="e">
        <f>結果入力表!#REF!</f>
        <v>#REF!</v>
      </c>
      <c r="BQ208" s="40"/>
      <c r="BR208" s="80"/>
      <c r="BT208" s="5" t="e">
        <f t="shared" si="7"/>
        <v>#REF!</v>
      </c>
      <c r="BU208" s="5" t="e">
        <f t="shared" si="6"/>
        <v>#REF!</v>
      </c>
      <c r="BV208" s="5" t="e">
        <f t="shared" si="6"/>
        <v>#REF!</v>
      </c>
      <c r="BW208" s="5" t="e">
        <f t="shared" si="6"/>
        <v>#REF!</v>
      </c>
    </row>
    <row r="209" spans="1:75" ht="17.350000000000001" customHeight="1">
      <c r="A209" s="109" t="e">
        <f>結果入力表!#REF!</f>
        <v>#REF!</v>
      </c>
      <c r="B209" s="33" t="e">
        <f>結果入力表!#REF!</f>
        <v>#REF!</v>
      </c>
      <c r="C209" s="59" t="e">
        <f>結果入力表!#REF!</f>
        <v>#REF!</v>
      </c>
      <c r="D209" s="58" t="e">
        <f>結果入力表!#REF!</f>
        <v>#REF!</v>
      </c>
      <c r="E209" s="35" t="e">
        <f>結果入力表!#REF!</f>
        <v>#REF!</v>
      </c>
      <c r="F209" s="35" t="e">
        <f>結果入力表!#REF!</f>
        <v>#REF!</v>
      </c>
      <c r="G209" s="35" t="e">
        <f>結果入力表!#REF!</f>
        <v>#REF!</v>
      </c>
      <c r="H209" s="35" t="e">
        <f>結果入力表!#REF!</f>
        <v>#REF!</v>
      </c>
      <c r="I209" s="35" t="e">
        <f>結果入力表!#REF!</f>
        <v>#REF!</v>
      </c>
      <c r="J209" s="35" t="e">
        <f>結果入力表!#REF!</f>
        <v>#REF!</v>
      </c>
      <c r="K209" s="35" t="e">
        <f>結果入力表!#REF!</f>
        <v>#REF!</v>
      </c>
      <c r="L209" s="35" t="e">
        <f>結果入力表!#REF!</f>
        <v>#REF!</v>
      </c>
      <c r="M209" s="34" t="e">
        <f>結果入力表!#REF!</f>
        <v>#REF!</v>
      </c>
      <c r="N209" s="35" t="e">
        <f>結果入力表!#REF!</f>
        <v>#REF!</v>
      </c>
      <c r="O209" s="35" t="e">
        <f>結果入力表!#REF!</f>
        <v>#REF!</v>
      </c>
      <c r="P209" s="35" t="e">
        <f>結果入力表!#REF!</f>
        <v>#REF!</v>
      </c>
      <c r="Q209" s="35" t="e">
        <f>結果入力表!#REF!</f>
        <v>#REF!</v>
      </c>
      <c r="R209" s="35" t="e">
        <f>結果入力表!#REF!</f>
        <v>#REF!</v>
      </c>
      <c r="S209" s="35" t="e">
        <f>結果入力表!#REF!</f>
        <v>#REF!</v>
      </c>
      <c r="T209" s="35" t="e">
        <f>結果入力表!#REF!</f>
        <v>#REF!</v>
      </c>
      <c r="U209" s="35" t="e">
        <f>結果入力表!#REF!</f>
        <v>#REF!</v>
      </c>
      <c r="V209" s="34" t="e">
        <f>結果入力表!#REF!</f>
        <v>#REF!</v>
      </c>
      <c r="W209" s="35" t="e">
        <f>結果入力表!#REF!</f>
        <v>#REF!</v>
      </c>
      <c r="X209" s="35" t="e">
        <f>結果入力表!#REF!</f>
        <v>#REF!</v>
      </c>
      <c r="Y209" s="36" t="e">
        <f>結果入力表!#REF!</f>
        <v>#REF!</v>
      </c>
      <c r="Z209" s="36" t="e">
        <f>結果入力表!#REF!</f>
        <v>#REF!</v>
      </c>
      <c r="AA209" s="34" t="e">
        <f>結果入力表!#REF!</f>
        <v>#REF!</v>
      </c>
      <c r="AB209" s="35" t="e">
        <f>結果入力表!#REF!</f>
        <v>#REF!</v>
      </c>
      <c r="AC209" s="35" t="e">
        <f>結果入力表!#REF!</f>
        <v>#REF!</v>
      </c>
      <c r="AD209" s="35" t="e">
        <f>結果入力表!#REF!</f>
        <v>#REF!</v>
      </c>
      <c r="AE209" s="35" t="e">
        <f>結果入力表!#REF!</f>
        <v>#REF!</v>
      </c>
      <c r="AF209" s="35" t="e">
        <f>結果入力表!#REF!</f>
        <v>#REF!</v>
      </c>
      <c r="AG209" s="35" t="e">
        <f>結果入力表!#REF!</f>
        <v>#REF!</v>
      </c>
      <c r="AH209" s="35" t="e">
        <f>結果入力表!#REF!</f>
        <v>#REF!</v>
      </c>
      <c r="AI209" s="35" t="e">
        <f>結果入力表!#REF!</f>
        <v>#REF!</v>
      </c>
      <c r="AJ209" s="35" t="e">
        <f>結果入力表!#REF!</f>
        <v>#REF!</v>
      </c>
      <c r="AK209" s="36" t="e">
        <f>結果入力表!#REF!</f>
        <v>#REF!</v>
      </c>
      <c r="AL209" s="34" t="e">
        <f>結果入力表!#REF!</f>
        <v>#REF!</v>
      </c>
      <c r="AM209" s="35" t="e">
        <f>結果入力表!#REF!</f>
        <v>#REF!</v>
      </c>
      <c r="AN209" s="35" t="e">
        <f>結果入力表!#REF!</f>
        <v>#REF!</v>
      </c>
      <c r="AO209" s="35" t="e">
        <f>結果入力表!#REF!</f>
        <v>#REF!</v>
      </c>
      <c r="AP209" s="35" t="e">
        <f>結果入力表!#REF!</f>
        <v>#REF!</v>
      </c>
      <c r="AQ209" s="35" t="e">
        <f>結果入力表!#REF!</f>
        <v>#REF!</v>
      </c>
      <c r="AR209" s="35" t="e">
        <f>結果入力表!#REF!</f>
        <v>#REF!</v>
      </c>
      <c r="AS209" s="37" t="e">
        <f>結果入力表!#REF!</f>
        <v>#REF!</v>
      </c>
      <c r="AT209" s="34" t="e">
        <f>結果入力表!#REF!</f>
        <v>#REF!</v>
      </c>
      <c r="AU209" s="35" t="e">
        <f>結果入力表!#REF!</f>
        <v>#REF!</v>
      </c>
      <c r="AV209" s="35" t="e">
        <f>結果入力表!#REF!</f>
        <v>#REF!</v>
      </c>
      <c r="AW209" s="35" t="e">
        <f>結果入力表!#REF!</f>
        <v>#REF!</v>
      </c>
      <c r="AX209" s="35" t="e">
        <f>結果入力表!#REF!</f>
        <v>#REF!</v>
      </c>
      <c r="AY209" s="35" t="e">
        <f>結果入力表!#REF!</f>
        <v>#REF!</v>
      </c>
      <c r="AZ209" s="35" t="e">
        <f>結果入力表!#REF!</f>
        <v>#REF!</v>
      </c>
      <c r="BA209" s="35" t="e">
        <f>結果入力表!#REF!</f>
        <v>#REF!</v>
      </c>
      <c r="BB209" s="35" t="e">
        <f>結果入力表!#REF!</f>
        <v>#REF!</v>
      </c>
      <c r="BC209" s="35" t="e">
        <f>結果入力表!#REF!</f>
        <v>#REF!</v>
      </c>
      <c r="BD209" s="35" t="e">
        <f>結果入力表!#REF!</f>
        <v>#REF!</v>
      </c>
      <c r="BE209" s="35" t="e">
        <f>結果入力表!#REF!</f>
        <v>#REF!</v>
      </c>
      <c r="BF209" s="35" t="e">
        <f>結果入力表!#REF!</f>
        <v>#REF!</v>
      </c>
      <c r="BG209" s="35" t="e">
        <f>結果入力表!#REF!</f>
        <v>#REF!</v>
      </c>
      <c r="BH209" s="35" t="e">
        <f>結果入力表!#REF!</f>
        <v>#REF!</v>
      </c>
      <c r="BI209" s="37" t="e">
        <f>結果入力表!#REF!</f>
        <v>#REF!</v>
      </c>
      <c r="BJ209" s="35" t="e">
        <f>結果入力表!#REF!</f>
        <v>#REF!</v>
      </c>
      <c r="BK209" s="40" t="e">
        <f>結果入力表!#REF!</f>
        <v>#REF!</v>
      </c>
      <c r="BL209" s="60" t="e">
        <f>結果入力表!#REF!</f>
        <v>#REF!</v>
      </c>
      <c r="BM209" s="41" t="e">
        <f>結果入力表!#REF!</f>
        <v>#REF!</v>
      </c>
      <c r="BN209" s="41" t="e">
        <f>結果入力表!#REF!</f>
        <v>#REF!</v>
      </c>
      <c r="BO209" s="41" t="e">
        <f>結果入力表!#REF!</f>
        <v>#REF!</v>
      </c>
      <c r="BP209" s="42" t="e">
        <f>結果入力表!#REF!</f>
        <v>#REF!</v>
      </c>
      <c r="BQ209" s="40"/>
      <c r="BR209" s="80"/>
      <c r="BT209" s="5" t="e">
        <f t="shared" si="7"/>
        <v>#REF!</v>
      </c>
      <c r="BU209" s="5" t="e">
        <f t="shared" si="6"/>
        <v>#REF!</v>
      </c>
      <c r="BV209" s="5" t="e">
        <f t="shared" si="6"/>
        <v>#REF!</v>
      </c>
      <c r="BW209" s="5" t="e">
        <f t="shared" si="6"/>
        <v>#REF!</v>
      </c>
    </row>
    <row r="210" spans="1:75" ht="17.350000000000001" customHeight="1">
      <c r="A210" s="109" t="e">
        <f>結果入力表!#REF!</f>
        <v>#REF!</v>
      </c>
      <c r="B210" s="33" t="e">
        <f>結果入力表!#REF!</f>
        <v>#REF!</v>
      </c>
      <c r="C210" s="59" t="e">
        <f>結果入力表!#REF!</f>
        <v>#REF!</v>
      </c>
      <c r="D210" s="58" t="e">
        <f>結果入力表!#REF!</f>
        <v>#REF!</v>
      </c>
      <c r="E210" s="35" t="e">
        <f>結果入力表!#REF!</f>
        <v>#REF!</v>
      </c>
      <c r="F210" s="35" t="e">
        <f>結果入力表!#REF!</f>
        <v>#REF!</v>
      </c>
      <c r="G210" s="35" t="e">
        <f>結果入力表!#REF!</f>
        <v>#REF!</v>
      </c>
      <c r="H210" s="35" t="e">
        <f>結果入力表!#REF!</f>
        <v>#REF!</v>
      </c>
      <c r="I210" s="35" t="e">
        <f>結果入力表!#REF!</f>
        <v>#REF!</v>
      </c>
      <c r="J210" s="35" t="e">
        <f>結果入力表!#REF!</f>
        <v>#REF!</v>
      </c>
      <c r="K210" s="35" t="e">
        <f>結果入力表!#REF!</f>
        <v>#REF!</v>
      </c>
      <c r="L210" s="35" t="e">
        <f>結果入力表!#REF!</f>
        <v>#REF!</v>
      </c>
      <c r="M210" s="34" t="e">
        <f>結果入力表!#REF!</f>
        <v>#REF!</v>
      </c>
      <c r="N210" s="35" t="e">
        <f>結果入力表!#REF!</f>
        <v>#REF!</v>
      </c>
      <c r="O210" s="35" t="e">
        <f>結果入力表!#REF!</f>
        <v>#REF!</v>
      </c>
      <c r="P210" s="35" t="e">
        <f>結果入力表!#REF!</f>
        <v>#REF!</v>
      </c>
      <c r="Q210" s="35" t="e">
        <f>結果入力表!#REF!</f>
        <v>#REF!</v>
      </c>
      <c r="R210" s="35" t="e">
        <f>結果入力表!#REF!</f>
        <v>#REF!</v>
      </c>
      <c r="S210" s="35" t="e">
        <f>結果入力表!#REF!</f>
        <v>#REF!</v>
      </c>
      <c r="T210" s="35" t="e">
        <f>結果入力表!#REF!</f>
        <v>#REF!</v>
      </c>
      <c r="U210" s="35" t="e">
        <f>結果入力表!#REF!</f>
        <v>#REF!</v>
      </c>
      <c r="V210" s="34" t="e">
        <f>結果入力表!#REF!</f>
        <v>#REF!</v>
      </c>
      <c r="W210" s="35" t="e">
        <f>結果入力表!#REF!</f>
        <v>#REF!</v>
      </c>
      <c r="X210" s="35" t="e">
        <f>結果入力表!#REF!</f>
        <v>#REF!</v>
      </c>
      <c r="Y210" s="36" t="e">
        <f>結果入力表!#REF!</f>
        <v>#REF!</v>
      </c>
      <c r="Z210" s="36" t="e">
        <f>結果入力表!#REF!</f>
        <v>#REF!</v>
      </c>
      <c r="AA210" s="34" t="e">
        <f>結果入力表!#REF!</f>
        <v>#REF!</v>
      </c>
      <c r="AB210" s="35" t="e">
        <f>結果入力表!#REF!</f>
        <v>#REF!</v>
      </c>
      <c r="AC210" s="35" t="e">
        <f>結果入力表!#REF!</f>
        <v>#REF!</v>
      </c>
      <c r="AD210" s="35" t="e">
        <f>結果入力表!#REF!</f>
        <v>#REF!</v>
      </c>
      <c r="AE210" s="35" t="e">
        <f>結果入力表!#REF!</f>
        <v>#REF!</v>
      </c>
      <c r="AF210" s="35" t="e">
        <f>結果入力表!#REF!</f>
        <v>#REF!</v>
      </c>
      <c r="AG210" s="35" t="e">
        <f>結果入力表!#REF!</f>
        <v>#REF!</v>
      </c>
      <c r="AH210" s="35" t="e">
        <f>結果入力表!#REF!</f>
        <v>#REF!</v>
      </c>
      <c r="AI210" s="35" t="e">
        <f>結果入力表!#REF!</f>
        <v>#REF!</v>
      </c>
      <c r="AJ210" s="35" t="e">
        <f>結果入力表!#REF!</f>
        <v>#REF!</v>
      </c>
      <c r="AK210" s="36" t="e">
        <f>結果入力表!#REF!</f>
        <v>#REF!</v>
      </c>
      <c r="AL210" s="34" t="e">
        <f>結果入力表!#REF!</f>
        <v>#REF!</v>
      </c>
      <c r="AM210" s="35" t="e">
        <f>結果入力表!#REF!</f>
        <v>#REF!</v>
      </c>
      <c r="AN210" s="35" t="e">
        <f>結果入力表!#REF!</f>
        <v>#REF!</v>
      </c>
      <c r="AO210" s="35" t="e">
        <f>結果入力表!#REF!</f>
        <v>#REF!</v>
      </c>
      <c r="AP210" s="35" t="e">
        <f>結果入力表!#REF!</f>
        <v>#REF!</v>
      </c>
      <c r="AQ210" s="35" t="e">
        <f>結果入力表!#REF!</f>
        <v>#REF!</v>
      </c>
      <c r="AR210" s="35" t="e">
        <f>結果入力表!#REF!</f>
        <v>#REF!</v>
      </c>
      <c r="AS210" s="37" t="e">
        <f>結果入力表!#REF!</f>
        <v>#REF!</v>
      </c>
      <c r="AT210" s="34" t="e">
        <f>結果入力表!#REF!</f>
        <v>#REF!</v>
      </c>
      <c r="AU210" s="35" t="e">
        <f>結果入力表!#REF!</f>
        <v>#REF!</v>
      </c>
      <c r="AV210" s="35" t="e">
        <f>結果入力表!#REF!</f>
        <v>#REF!</v>
      </c>
      <c r="AW210" s="35" t="e">
        <f>結果入力表!#REF!</f>
        <v>#REF!</v>
      </c>
      <c r="AX210" s="35" t="e">
        <f>結果入力表!#REF!</f>
        <v>#REF!</v>
      </c>
      <c r="AY210" s="35" t="e">
        <f>結果入力表!#REF!</f>
        <v>#REF!</v>
      </c>
      <c r="AZ210" s="35" t="e">
        <f>結果入力表!#REF!</f>
        <v>#REF!</v>
      </c>
      <c r="BA210" s="35" t="e">
        <f>結果入力表!#REF!</f>
        <v>#REF!</v>
      </c>
      <c r="BB210" s="35" t="e">
        <f>結果入力表!#REF!</f>
        <v>#REF!</v>
      </c>
      <c r="BC210" s="35" t="e">
        <f>結果入力表!#REF!</f>
        <v>#REF!</v>
      </c>
      <c r="BD210" s="35" t="e">
        <f>結果入力表!#REF!</f>
        <v>#REF!</v>
      </c>
      <c r="BE210" s="35" t="e">
        <f>結果入力表!#REF!</f>
        <v>#REF!</v>
      </c>
      <c r="BF210" s="35" t="e">
        <f>結果入力表!#REF!</f>
        <v>#REF!</v>
      </c>
      <c r="BG210" s="35" t="e">
        <f>結果入力表!#REF!</f>
        <v>#REF!</v>
      </c>
      <c r="BH210" s="35" t="e">
        <f>結果入力表!#REF!</f>
        <v>#REF!</v>
      </c>
      <c r="BI210" s="37" t="e">
        <f>結果入力表!#REF!</f>
        <v>#REF!</v>
      </c>
      <c r="BJ210" s="35" t="e">
        <f>結果入力表!#REF!</f>
        <v>#REF!</v>
      </c>
      <c r="BK210" s="40" t="e">
        <f>結果入力表!#REF!</f>
        <v>#REF!</v>
      </c>
      <c r="BL210" s="60" t="e">
        <f>結果入力表!#REF!</f>
        <v>#REF!</v>
      </c>
      <c r="BM210" s="41" t="e">
        <f>結果入力表!#REF!</f>
        <v>#REF!</v>
      </c>
      <c r="BN210" s="41" t="e">
        <f>結果入力表!#REF!</f>
        <v>#REF!</v>
      </c>
      <c r="BO210" s="41" t="e">
        <f>結果入力表!#REF!</f>
        <v>#REF!</v>
      </c>
      <c r="BP210" s="42" t="e">
        <f>結果入力表!#REF!</f>
        <v>#REF!</v>
      </c>
      <c r="BQ210" s="40"/>
      <c r="BR210" s="80"/>
      <c r="BT210" s="5" t="e">
        <f t="shared" si="7"/>
        <v>#REF!</v>
      </c>
      <c r="BU210" s="5" t="e">
        <f t="shared" si="6"/>
        <v>#REF!</v>
      </c>
      <c r="BV210" s="5" t="e">
        <f t="shared" si="6"/>
        <v>#REF!</v>
      </c>
      <c r="BW210" s="5" t="e">
        <f t="shared" si="6"/>
        <v>#REF!</v>
      </c>
    </row>
    <row r="211" spans="1:75" ht="17.350000000000001" customHeight="1">
      <c r="A211" s="109" t="e">
        <f>結果入力表!#REF!</f>
        <v>#REF!</v>
      </c>
      <c r="B211" s="33" t="e">
        <f>結果入力表!#REF!</f>
        <v>#REF!</v>
      </c>
      <c r="C211" s="43" t="e">
        <f>結果入力表!#REF!</f>
        <v>#REF!</v>
      </c>
      <c r="D211" s="58" t="e">
        <f>結果入力表!#REF!</f>
        <v>#REF!</v>
      </c>
      <c r="E211" s="35" t="e">
        <f>結果入力表!#REF!</f>
        <v>#REF!</v>
      </c>
      <c r="F211" s="35" t="e">
        <f>結果入力表!#REF!</f>
        <v>#REF!</v>
      </c>
      <c r="G211" s="35" t="e">
        <f>結果入力表!#REF!</f>
        <v>#REF!</v>
      </c>
      <c r="H211" s="35" t="e">
        <f>結果入力表!#REF!</f>
        <v>#REF!</v>
      </c>
      <c r="I211" s="35" t="e">
        <f>結果入力表!#REF!</f>
        <v>#REF!</v>
      </c>
      <c r="J211" s="35" t="e">
        <f>結果入力表!#REF!</f>
        <v>#REF!</v>
      </c>
      <c r="K211" s="35" t="e">
        <f>結果入力表!#REF!</f>
        <v>#REF!</v>
      </c>
      <c r="L211" s="35" t="e">
        <f>結果入力表!#REF!</f>
        <v>#REF!</v>
      </c>
      <c r="M211" s="34" t="e">
        <f>結果入力表!#REF!</f>
        <v>#REF!</v>
      </c>
      <c r="N211" s="35" t="e">
        <f>結果入力表!#REF!</f>
        <v>#REF!</v>
      </c>
      <c r="O211" s="35" t="e">
        <f>結果入力表!#REF!</f>
        <v>#REF!</v>
      </c>
      <c r="P211" s="35" t="e">
        <f>結果入力表!#REF!</f>
        <v>#REF!</v>
      </c>
      <c r="Q211" s="35" t="e">
        <f>結果入力表!#REF!</f>
        <v>#REF!</v>
      </c>
      <c r="R211" s="35" t="e">
        <f>結果入力表!#REF!</f>
        <v>#REF!</v>
      </c>
      <c r="S211" s="35" t="e">
        <f>結果入力表!#REF!</f>
        <v>#REF!</v>
      </c>
      <c r="T211" s="35" t="e">
        <f>結果入力表!#REF!</f>
        <v>#REF!</v>
      </c>
      <c r="U211" s="35" t="e">
        <f>結果入力表!#REF!</f>
        <v>#REF!</v>
      </c>
      <c r="V211" s="34" t="e">
        <f>結果入力表!#REF!</f>
        <v>#REF!</v>
      </c>
      <c r="W211" s="35" t="e">
        <f>結果入力表!#REF!</f>
        <v>#REF!</v>
      </c>
      <c r="X211" s="35" t="e">
        <f>結果入力表!#REF!</f>
        <v>#REF!</v>
      </c>
      <c r="Y211" s="36" t="e">
        <f>結果入力表!#REF!</f>
        <v>#REF!</v>
      </c>
      <c r="Z211" s="36" t="e">
        <f>結果入力表!#REF!</f>
        <v>#REF!</v>
      </c>
      <c r="AA211" s="34" t="e">
        <f>結果入力表!#REF!</f>
        <v>#REF!</v>
      </c>
      <c r="AB211" s="35" t="e">
        <f>結果入力表!#REF!</f>
        <v>#REF!</v>
      </c>
      <c r="AC211" s="35" t="e">
        <f>結果入力表!#REF!</f>
        <v>#REF!</v>
      </c>
      <c r="AD211" s="35" t="e">
        <f>結果入力表!#REF!</f>
        <v>#REF!</v>
      </c>
      <c r="AE211" s="35" t="e">
        <f>結果入力表!#REF!</f>
        <v>#REF!</v>
      </c>
      <c r="AF211" s="35" t="e">
        <f>結果入力表!#REF!</f>
        <v>#REF!</v>
      </c>
      <c r="AG211" s="35" t="e">
        <f>結果入力表!#REF!</f>
        <v>#REF!</v>
      </c>
      <c r="AH211" s="35" t="e">
        <f>結果入力表!#REF!</f>
        <v>#REF!</v>
      </c>
      <c r="AI211" s="35" t="e">
        <f>結果入力表!#REF!</f>
        <v>#REF!</v>
      </c>
      <c r="AJ211" s="35" t="e">
        <f>結果入力表!#REF!</f>
        <v>#REF!</v>
      </c>
      <c r="AK211" s="36" t="e">
        <f>結果入力表!#REF!</f>
        <v>#REF!</v>
      </c>
      <c r="AL211" s="34" t="e">
        <f>結果入力表!#REF!</f>
        <v>#REF!</v>
      </c>
      <c r="AM211" s="35" t="e">
        <f>結果入力表!#REF!</f>
        <v>#REF!</v>
      </c>
      <c r="AN211" s="35" t="e">
        <f>結果入力表!#REF!</f>
        <v>#REF!</v>
      </c>
      <c r="AO211" s="35" t="e">
        <f>結果入力表!#REF!</f>
        <v>#REF!</v>
      </c>
      <c r="AP211" s="35" t="e">
        <f>結果入力表!#REF!</f>
        <v>#REF!</v>
      </c>
      <c r="AQ211" s="35" t="e">
        <f>結果入力表!#REF!</f>
        <v>#REF!</v>
      </c>
      <c r="AR211" s="35" t="e">
        <f>結果入力表!#REF!</f>
        <v>#REF!</v>
      </c>
      <c r="AS211" s="37" t="e">
        <f>結果入力表!#REF!</f>
        <v>#REF!</v>
      </c>
      <c r="AT211" s="34" t="e">
        <f>結果入力表!#REF!</f>
        <v>#REF!</v>
      </c>
      <c r="AU211" s="35" t="e">
        <f>結果入力表!#REF!</f>
        <v>#REF!</v>
      </c>
      <c r="AV211" s="35" t="e">
        <f>結果入力表!#REF!</f>
        <v>#REF!</v>
      </c>
      <c r="AW211" s="35" t="e">
        <f>結果入力表!#REF!</f>
        <v>#REF!</v>
      </c>
      <c r="AX211" s="35" t="e">
        <f>結果入力表!#REF!</f>
        <v>#REF!</v>
      </c>
      <c r="AY211" s="35" t="e">
        <f>結果入力表!#REF!</f>
        <v>#REF!</v>
      </c>
      <c r="AZ211" s="35" t="e">
        <f>結果入力表!#REF!</f>
        <v>#REF!</v>
      </c>
      <c r="BA211" s="35" t="e">
        <f>結果入力表!#REF!</f>
        <v>#REF!</v>
      </c>
      <c r="BB211" s="35" t="e">
        <f>結果入力表!#REF!</f>
        <v>#REF!</v>
      </c>
      <c r="BC211" s="35" t="e">
        <f>結果入力表!#REF!</f>
        <v>#REF!</v>
      </c>
      <c r="BD211" s="35" t="e">
        <f>結果入力表!#REF!</f>
        <v>#REF!</v>
      </c>
      <c r="BE211" s="35" t="e">
        <f>結果入力表!#REF!</f>
        <v>#REF!</v>
      </c>
      <c r="BF211" s="35" t="e">
        <f>結果入力表!#REF!</f>
        <v>#REF!</v>
      </c>
      <c r="BG211" s="35" t="e">
        <f>結果入力表!#REF!</f>
        <v>#REF!</v>
      </c>
      <c r="BH211" s="35" t="e">
        <f>結果入力表!#REF!</f>
        <v>#REF!</v>
      </c>
      <c r="BI211" s="37" t="e">
        <f>結果入力表!#REF!</f>
        <v>#REF!</v>
      </c>
      <c r="BJ211" s="35" t="e">
        <f>結果入力表!#REF!</f>
        <v>#REF!</v>
      </c>
      <c r="BK211" s="40" t="e">
        <f>結果入力表!#REF!</f>
        <v>#REF!</v>
      </c>
      <c r="BL211" s="60" t="e">
        <f>結果入力表!#REF!</f>
        <v>#REF!</v>
      </c>
      <c r="BM211" s="41" t="e">
        <f>結果入力表!#REF!</f>
        <v>#REF!</v>
      </c>
      <c r="BN211" s="41" t="e">
        <f>結果入力表!#REF!</f>
        <v>#REF!</v>
      </c>
      <c r="BO211" s="41" t="e">
        <f>結果入力表!#REF!</f>
        <v>#REF!</v>
      </c>
      <c r="BP211" s="42" t="e">
        <f>結果入力表!#REF!</f>
        <v>#REF!</v>
      </c>
      <c r="BQ211" s="40"/>
      <c r="BR211" s="80"/>
      <c r="BT211" s="5" t="e">
        <f t="shared" si="7"/>
        <v>#REF!</v>
      </c>
      <c r="BU211" s="5" t="e">
        <f t="shared" si="6"/>
        <v>#REF!</v>
      </c>
      <c r="BV211" s="5" t="e">
        <f t="shared" si="6"/>
        <v>#REF!</v>
      </c>
      <c r="BW211" s="5" t="e">
        <f t="shared" si="6"/>
        <v>#REF!</v>
      </c>
    </row>
    <row r="212" spans="1:75" ht="17.350000000000001" customHeight="1">
      <c r="A212" s="109" t="e">
        <f>結果入力表!#REF!</f>
        <v>#REF!</v>
      </c>
      <c r="B212" s="33" t="e">
        <f>結果入力表!#REF!</f>
        <v>#REF!</v>
      </c>
      <c r="C212" s="59" t="e">
        <f>結果入力表!#REF!</f>
        <v>#REF!</v>
      </c>
      <c r="D212" s="58" t="e">
        <f>結果入力表!#REF!</f>
        <v>#REF!</v>
      </c>
      <c r="E212" s="35" t="e">
        <f>結果入力表!#REF!</f>
        <v>#REF!</v>
      </c>
      <c r="F212" s="35" t="e">
        <f>結果入力表!#REF!</f>
        <v>#REF!</v>
      </c>
      <c r="G212" s="35" t="e">
        <f>結果入力表!#REF!</f>
        <v>#REF!</v>
      </c>
      <c r="H212" s="35" t="e">
        <f>結果入力表!#REF!</f>
        <v>#REF!</v>
      </c>
      <c r="I212" s="35" t="e">
        <f>結果入力表!#REF!</f>
        <v>#REF!</v>
      </c>
      <c r="J212" s="35" t="e">
        <f>結果入力表!#REF!</f>
        <v>#REF!</v>
      </c>
      <c r="K212" s="35" t="e">
        <f>結果入力表!#REF!</f>
        <v>#REF!</v>
      </c>
      <c r="L212" s="35" t="e">
        <f>結果入力表!#REF!</f>
        <v>#REF!</v>
      </c>
      <c r="M212" s="34" t="e">
        <f>結果入力表!#REF!</f>
        <v>#REF!</v>
      </c>
      <c r="N212" s="35" t="e">
        <f>結果入力表!#REF!</f>
        <v>#REF!</v>
      </c>
      <c r="O212" s="35" t="e">
        <f>結果入力表!#REF!</f>
        <v>#REF!</v>
      </c>
      <c r="P212" s="35" t="e">
        <f>結果入力表!#REF!</f>
        <v>#REF!</v>
      </c>
      <c r="Q212" s="35" t="e">
        <f>結果入力表!#REF!</f>
        <v>#REF!</v>
      </c>
      <c r="R212" s="35" t="e">
        <f>結果入力表!#REF!</f>
        <v>#REF!</v>
      </c>
      <c r="S212" s="35" t="e">
        <f>結果入力表!#REF!</f>
        <v>#REF!</v>
      </c>
      <c r="T212" s="35" t="e">
        <f>結果入力表!#REF!</f>
        <v>#REF!</v>
      </c>
      <c r="U212" s="35" t="e">
        <f>結果入力表!#REF!</f>
        <v>#REF!</v>
      </c>
      <c r="V212" s="34" t="e">
        <f>結果入力表!#REF!</f>
        <v>#REF!</v>
      </c>
      <c r="W212" s="35" t="e">
        <f>結果入力表!#REF!</f>
        <v>#REF!</v>
      </c>
      <c r="X212" s="35" t="e">
        <f>結果入力表!#REF!</f>
        <v>#REF!</v>
      </c>
      <c r="Y212" s="36" t="e">
        <f>結果入力表!#REF!</f>
        <v>#REF!</v>
      </c>
      <c r="Z212" s="36" t="e">
        <f>結果入力表!#REF!</f>
        <v>#REF!</v>
      </c>
      <c r="AA212" s="34" t="e">
        <f>結果入力表!#REF!</f>
        <v>#REF!</v>
      </c>
      <c r="AB212" s="35" t="e">
        <f>結果入力表!#REF!</f>
        <v>#REF!</v>
      </c>
      <c r="AC212" s="35" t="e">
        <f>結果入力表!#REF!</f>
        <v>#REF!</v>
      </c>
      <c r="AD212" s="35" t="e">
        <f>結果入力表!#REF!</f>
        <v>#REF!</v>
      </c>
      <c r="AE212" s="35" t="e">
        <f>結果入力表!#REF!</f>
        <v>#REF!</v>
      </c>
      <c r="AF212" s="35" t="e">
        <f>結果入力表!#REF!</f>
        <v>#REF!</v>
      </c>
      <c r="AG212" s="35" t="e">
        <f>結果入力表!#REF!</f>
        <v>#REF!</v>
      </c>
      <c r="AH212" s="35" t="e">
        <f>結果入力表!#REF!</f>
        <v>#REF!</v>
      </c>
      <c r="AI212" s="35" t="e">
        <f>結果入力表!#REF!</f>
        <v>#REF!</v>
      </c>
      <c r="AJ212" s="35" t="e">
        <f>結果入力表!#REF!</f>
        <v>#REF!</v>
      </c>
      <c r="AK212" s="36" t="e">
        <f>結果入力表!#REF!</f>
        <v>#REF!</v>
      </c>
      <c r="AL212" s="34" t="e">
        <f>結果入力表!#REF!</f>
        <v>#REF!</v>
      </c>
      <c r="AM212" s="35" t="e">
        <f>結果入力表!#REF!</f>
        <v>#REF!</v>
      </c>
      <c r="AN212" s="35" t="e">
        <f>結果入力表!#REF!</f>
        <v>#REF!</v>
      </c>
      <c r="AO212" s="35" t="e">
        <f>結果入力表!#REF!</f>
        <v>#REF!</v>
      </c>
      <c r="AP212" s="35" t="e">
        <f>結果入力表!#REF!</f>
        <v>#REF!</v>
      </c>
      <c r="AQ212" s="35" t="e">
        <f>結果入力表!#REF!</f>
        <v>#REF!</v>
      </c>
      <c r="AR212" s="35" t="e">
        <f>結果入力表!#REF!</f>
        <v>#REF!</v>
      </c>
      <c r="AS212" s="37" t="e">
        <f>結果入力表!#REF!</f>
        <v>#REF!</v>
      </c>
      <c r="AT212" s="34" t="e">
        <f>結果入力表!#REF!</f>
        <v>#REF!</v>
      </c>
      <c r="AU212" s="35" t="e">
        <f>結果入力表!#REF!</f>
        <v>#REF!</v>
      </c>
      <c r="AV212" s="35" t="e">
        <f>結果入力表!#REF!</f>
        <v>#REF!</v>
      </c>
      <c r="AW212" s="35" t="e">
        <f>結果入力表!#REF!</f>
        <v>#REF!</v>
      </c>
      <c r="AX212" s="35" t="e">
        <f>結果入力表!#REF!</f>
        <v>#REF!</v>
      </c>
      <c r="AY212" s="35" t="e">
        <f>結果入力表!#REF!</f>
        <v>#REF!</v>
      </c>
      <c r="AZ212" s="35" t="e">
        <f>結果入力表!#REF!</f>
        <v>#REF!</v>
      </c>
      <c r="BA212" s="35" t="e">
        <f>結果入力表!#REF!</f>
        <v>#REF!</v>
      </c>
      <c r="BB212" s="35" t="e">
        <f>結果入力表!#REF!</f>
        <v>#REF!</v>
      </c>
      <c r="BC212" s="35" t="e">
        <f>結果入力表!#REF!</f>
        <v>#REF!</v>
      </c>
      <c r="BD212" s="35" t="e">
        <f>結果入力表!#REF!</f>
        <v>#REF!</v>
      </c>
      <c r="BE212" s="35" t="e">
        <f>結果入力表!#REF!</f>
        <v>#REF!</v>
      </c>
      <c r="BF212" s="35" t="e">
        <f>結果入力表!#REF!</f>
        <v>#REF!</v>
      </c>
      <c r="BG212" s="35" t="e">
        <f>結果入力表!#REF!</f>
        <v>#REF!</v>
      </c>
      <c r="BH212" s="35" t="e">
        <f>結果入力表!#REF!</f>
        <v>#REF!</v>
      </c>
      <c r="BI212" s="37" t="e">
        <f>結果入力表!#REF!</f>
        <v>#REF!</v>
      </c>
      <c r="BJ212" s="35" t="e">
        <f>結果入力表!#REF!</f>
        <v>#REF!</v>
      </c>
      <c r="BK212" s="40" t="e">
        <f>結果入力表!#REF!</f>
        <v>#REF!</v>
      </c>
      <c r="BL212" s="60" t="e">
        <f>結果入力表!#REF!</f>
        <v>#REF!</v>
      </c>
      <c r="BM212" s="41" t="e">
        <f>結果入力表!#REF!</f>
        <v>#REF!</v>
      </c>
      <c r="BN212" s="41" t="e">
        <f>結果入力表!#REF!</f>
        <v>#REF!</v>
      </c>
      <c r="BO212" s="41" t="e">
        <f>結果入力表!#REF!</f>
        <v>#REF!</v>
      </c>
      <c r="BP212" s="42" t="e">
        <f>結果入力表!#REF!</f>
        <v>#REF!</v>
      </c>
      <c r="BQ212" s="40"/>
      <c r="BR212" s="80"/>
      <c r="BT212" s="5" t="e">
        <f t="shared" si="7"/>
        <v>#REF!</v>
      </c>
      <c r="BU212" s="5" t="e">
        <f t="shared" si="6"/>
        <v>#REF!</v>
      </c>
      <c r="BV212" s="5" t="e">
        <f t="shared" si="6"/>
        <v>#REF!</v>
      </c>
      <c r="BW212" s="5" t="e">
        <f t="shared" si="6"/>
        <v>#REF!</v>
      </c>
    </row>
    <row r="213" spans="1:75" ht="17.350000000000001" customHeight="1">
      <c r="A213" s="109" t="e">
        <f>結果入力表!#REF!</f>
        <v>#REF!</v>
      </c>
      <c r="B213" s="33" t="e">
        <f>結果入力表!#REF!</f>
        <v>#REF!</v>
      </c>
      <c r="C213" s="59" t="e">
        <f>結果入力表!#REF!</f>
        <v>#REF!</v>
      </c>
      <c r="D213" s="58" t="e">
        <f>結果入力表!#REF!</f>
        <v>#REF!</v>
      </c>
      <c r="E213" s="35" t="e">
        <f>結果入力表!#REF!</f>
        <v>#REF!</v>
      </c>
      <c r="F213" s="35" t="e">
        <f>結果入力表!#REF!</f>
        <v>#REF!</v>
      </c>
      <c r="G213" s="35" t="e">
        <f>結果入力表!#REF!</f>
        <v>#REF!</v>
      </c>
      <c r="H213" s="35" t="e">
        <f>結果入力表!#REF!</f>
        <v>#REF!</v>
      </c>
      <c r="I213" s="35" t="e">
        <f>結果入力表!#REF!</f>
        <v>#REF!</v>
      </c>
      <c r="J213" s="35" t="e">
        <f>結果入力表!#REF!</f>
        <v>#REF!</v>
      </c>
      <c r="K213" s="35" t="e">
        <f>結果入力表!#REF!</f>
        <v>#REF!</v>
      </c>
      <c r="L213" s="35" t="e">
        <f>結果入力表!#REF!</f>
        <v>#REF!</v>
      </c>
      <c r="M213" s="34" t="e">
        <f>結果入力表!#REF!</f>
        <v>#REF!</v>
      </c>
      <c r="N213" s="35" t="e">
        <f>結果入力表!#REF!</f>
        <v>#REF!</v>
      </c>
      <c r="O213" s="35" t="e">
        <f>結果入力表!#REF!</f>
        <v>#REF!</v>
      </c>
      <c r="P213" s="35" t="e">
        <f>結果入力表!#REF!</f>
        <v>#REF!</v>
      </c>
      <c r="Q213" s="35" t="e">
        <f>結果入力表!#REF!</f>
        <v>#REF!</v>
      </c>
      <c r="R213" s="35" t="e">
        <f>結果入力表!#REF!</f>
        <v>#REF!</v>
      </c>
      <c r="S213" s="35" t="e">
        <f>結果入力表!#REF!</f>
        <v>#REF!</v>
      </c>
      <c r="T213" s="35" t="e">
        <f>結果入力表!#REF!</f>
        <v>#REF!</v>
      </c>
      <c r="U213" s="35" t="e">
        <f>結果入力表!#REF!</f>
        <v>#REF!</v>
      </c>
      <c r="V213" s="34" t="e">
        <f>結果入力表!#REF!</f>
        <v>#REF!</v>
      </c>
      <c r="W213" s="35" t="e">
        <f>結果入力表!#REF!</f>
        <v>#REF!</v>
      </c>
      <c r="X213" s="35" t="e">
        <f>結果入力表!#REF!</f>
        <v>#REF!</v>
      </c>
      <c r="Y213" s="36" t="e">
        <f>結果入力表!#REF!</f>
        <v>#REF!</v>
      </c>
      <c r="Z213" s="36" t="e">
        <f>結果入力表!#REF!</f>
        <v>#REF!</v>
      </c>
      <c r="AA213" s="34" t="e">
        <f>結果入力表!#REF!</f>
        <v>#REF!</v>
      </c>
      <c r="AB213" s="35" t="e">
        <f>結果入力表!#REF!</f>
        <v>#REF!</v>
      </c>
      <c r="AC213" s="35" t="e">
        <f>結果入力表!#REF!</f>
        <v>#REF!</v>
      </c>
      <c r="AD213" s="35" t="e">
        <f>結果入力表!#REF!</f>
        <v>#REF!</v>
      </c>
      <c r="AE213" s="35" t="e">
        <f>結果入力表!#REF!</f>
        <v>#REF!</v>
      </c>
      <c r="AF213" s="35" t="e">
        <f>結果入力表!#REF!</f>
        <v>#REF!</v>
      </c>
      <c r="AG213" s="35" t="e">
        <f>結果入力表!#REF!</f>
        <v>#REF!</v>
      </c>
      <c r="AH213" s="35" t="e">
        <f>結果入力表!#REF!</f>
        <v>#REF!</v>
      </c>
      <c r="AI213" s="35" t="e">
        <f>結果入力表!#REF!</f>
        <v>#REF!</v>
      </c>
      <c r="AJ213" s="35" t="e">
        <f>結果入力表!#REF!</f>
        <v>#REF!</v>
      </c>
      <c r="AK213" s="36" t="e">
        <f>結果入力表!#REF!</f>
        <v>#REF!</v>
      </c>
      <c r="AL213" s="34" t="e">
        <f>結果入力表!#REF!</f>
        <v>#REF!</v>
      </c>
      <c r="AM213" s="35" t="e">
        <f>結果入力表!#REF!</f>
        <v>#REF!</v>
      </c>
      <c r="AN213" s="35" t="e">
        <f>結果入力表!#REF!</f>
        <v>#REF!</v>
      </c>
      <c r="AO213" s="35" t="e">
        <f>結果入力表!#REF!</f>
        <v>#REF!</v>
      </c>
      <c r="AP213" s="35" t="e">
        <f>結果入力表!#REF!</f>
        <v>#REF!</v>
      </c>
      <c r="AQ213" s="35" t="e">
        <f>結果入力表!#REF!</f>
        <v>#REF!</v>
      </c>
      <c r="AR213" s="35" t="e">
        <f>結果入力表!#REF!</f>
        <v>#REF!</v>
      </c>
      <c r="AS213" s="37" t="e">
        <f>結果入力表!#REF!</f>
        <v>#REF!</v>
      </c>
      <c r="AT213" s="34" t="e">
        <f>結果入力表!#REF!</f>
        <v>#REF!</v>
      </c>
      <c r="AU213" s="35" t="e">
        <f>結果入力表!#REF!</f>
        <v>#REF!</v>
      </c>
      <c r="AV213" s="35" t="e">
        <f>結果入力表!#REF!</f>
        <v>#REF!</v>
      </c>
      <c r="AW213" s="35" t="e">
        <f>結果入力表!#REF!</f>
        <v>#REF!</v>
      </c>
      <c r="AX213" s="35" t="e">
        <f>結果入力表!#REF!</f>
        <v>#REF!</v>
      </c>
      <c r="AY213" s="35" t="e">
        <f>結果入力表!#REF!</f>
        <v>#REF!</v>
      </c>
      <c r="AZ213" s="35" t="e">
        <f>結果入力表!#REF!</f>
        <v>#REF!</v>
      </c>
      <c r="BA213" s="35" t="e">
        <f>結果入力表!#REF!</f>
        <v>#REF!</v>
      </c>
      <c r="BB213" s="35" t="e">
        <f>結果入力表!#REF!</f>
        <v>#REF!</v>
      </c>
      <c r="BC213" s="35" t="e">
        <f>結果入力表!#REF!</f>
        <v>#REF!</v>
      </c>
      <c r="BD213" s="35" t="e">
        <f>結果入力表!#REF!</f>
        <v>#REF!</v>
      </c>
      <c r="BE213" s="35" t="e">
        <f>結果入力表!#REF!</f>
        <v>#REF!</v>
      </c>
      <c r="BF213" s="35" t="e">
        <f>結果入力表!#REF!</f>
        <v>#REF!</v>
      </c>
      <c r="BG213" s="35" t="e">
        <f>結果入力表!#REF!</f>
        <v>#REF!</v>
      </c>
      <c r="BH213" s="35" t="e">
        <f>結果入力表!#REF!</f>
        <v>#REF!</v>
      </c>
      <c r="BI213" s="37" t="e">
        <f>結果入力表!#REF!</f>
        <v>#REF!</v>
      </c>
      <c r="BJ213" s="35" t="e">
        <f>結果入力表!#REF!</f>
        <v>#REF!</v>
      </c>
      <c r="BK213" s="40" t="e">
        <f>結果入力表!#REF!</f>
        <v>#REF!</v>
      </c>
      <c r="BL213" s="60" t="e">
        <f>結果入力表!#REF!</f>
        <v>#REF!</v>
      </c>
      <c r="BM213" s="41" t="e">
        <f>結果入力表!#REF!</f>
        <v>#REF!</v>
      </c>
      <c r="BN213" s="41" t="e">
        <f>結果入力表!#REF!</f>
        <v>#REF!</v>
      </c>
      <c r="BO213" s="41" t="e">
        <f>結果入力表!#REF!</f>
        <v>#REF!</v>
      </c>
      <c r="BP213" s="42" t="e">
        <f>結果入力表!#REF!</f>
        <v>#REF!</v>
      </c>
      <c r="BQ213" s="40"/>
      <c r="BR213" s="80"/>
      <c r="BT213" s="5" t="e">
        <f t="shared" si="7"/>
        <v>#REF!</v>
      </c>
      <c r="BU213" s="5" t="e">
        <f t="shared" si="6"/>
        <v>#REF!</v>
      </c>
      <c r="BV213" s="5" t="e">
        <f t="shared" si="6"/>
        <v>#REF!</v>
      </c>
      <c r="BW213" s="5" t="e">
        <f t="shared" si="6"/>
        <v>#REF!</v>
      </c>
    </row>
    <row r="214" spans="1:75" ht="17.350000000000001" customHeight="1">
      <c r="A214" s="109" t="e">
        <f>結果入力表!#REF!</f>
        <v>#REF!</v>
      </c>
      <c r="B214" s="33" t="e">
        <f>結果入力表!#REF!</f>
        <v>#REF!</v>
      </c>
      <c r="C214" s="59" t="e">
        <f>結果入力表!#REF!</f>
        <v>#REF!</v>
      </c>
      <c r="D214" s="58" t="e">
        <f>結果入力表!#REF!</f>
        <v>#REF!</v>
      </c>
      <c r="E214" s="35" t="e">
        <f>結果入力表!#REF!</f>
        <v>#REF!</v>
      </c>
      <c r="F214" s="35" t="e">
        <f>結果入力表!#REF!</f>
        <v>#REF!</v>
      </c>
      <c r="G214" s="35" t="e">
        <f>結果入力表!#REF!</f>
        <v>#REF!</v>
      </c>
      <c r="H214" s="35" t="e">
        <f>結果入力表!#REF!</f>
        <v>#REF!</v>
      </c>
      <c r="I214" s="35" t="e">
        <f>結果入力表!#REF!</f>
        <v>#REF!</v>
      </c>
      <c r="J214" s="35" t="e">
        <f>結果入力表!#REF!</f>
        <v>#REF!</v>
      </c>
      <c r="K214" s="35" t="e">
        <f>結果入力表!#REF!</f>
        <v>#REF!</v>
      </c>
      <c r="L214" s="35" t="e">
        <f>結果入力表!#REF!</f>
        <v>#REF!</v>
      </c>
      <c r="M214" s="34" t="e">
        <f>結果入力表!#REF!</f>
        <v>#REF!</v>
      </c>
      <c r="N214" s="35" t="e">
        <f>結果入力表!#REF!</f>
        <v>#REF!</v>
      </c>
      <c r="O214" s="35" t="e">
        <f>結果入力表!#REF!</f>
        <v>#REF!</v>
      </c>
      <c r="P214" s="35" t="e">
        <f>結果入力表!#REF!</f>
        <v>#REF!</v>
      </c>
      <c r="Q214" s="35" t="e">
        <f>結果入力表!#REF!</f>
        <v>#REF!</v>
      </c>
      <c r="R214" s="35" t="e">
        <f>結果入力表!#REF!</f>
        <v>#REF!</v>
      </c>
      <c r="S214" s="35" t="e">
        <f>結果入力表!#REF!</f>
        <v>#REF!</v>
      </c>
      <c r="T214" s="35" t="e">
        <f>結果入力表!#REF!</f>
        <v>#REF!</v>
      </c>
      <c r="U214" s="35" t="e">
        <f>結果入力表!#REF!</f>
        <v>#REF!</v>
      </c>
      <c r="V214" s="34" t="e">
        <f>結果入力表!#REF!</f>
        <v>#REF!</v>
      </c>
      <c r="W214" s="35" t="e">
        <f>結果入力表!#REF!</f>
        <v>#REF!</v>
      </c>
      <c r="X214" s="35" t="e">
        <f>結果入力表!#REF!</f>
        <v>#REF!</v>
      </c>
      <c r="Y214" s="36" t="e">
        <f>結果入力表!#REF!</f>
        <v>#REF!</v>
      </c>
      <c r="Z214" s="36" t="e">
        <f>結果入力表!#REF!</f>
        <v>#REF!</v>
      </c>
      <c r="AA214" s="34" t="e">
        <f>結果入力表!#REF!</f>
        <v>#REF!</v>
      </c>
      <c r="AB214" s="35" t="e">
        <f>結果入力表!#REF!</f>
        <v>#REF!</v>
      </c>
      <c r="AC214" s="35" t="e">
        <f>結果入力表!#REF!</f>
        <v>#REF!</v>
      </c>
      <c r="AD214" s="35" t="e">
        <f>結果入力表!#REF!</f>
        <v>#REF!</v>
      </c>
      <c r="AE214" s="35" t="e">
        <f>結果入力表!#REF!</f>
        <v>#REF!</v>
      </c>
      <c r="AF214" s="35" t="e">
        <f>結果入力表!#REF!</f>
        <v>#REF!</v>
      </c>
      <c r="AG214" s="35" t="e">
        <f>結果入力表!#REF!</f>
        <v>#REF!</v>
      </c>
      <c r="AH214" s="35" t="e">
        <f>結果入力表!#REF!</f>
        <v>#REF!</v>
      </c>
      <c r="AI214" s="35" t="e">
        <f>結果入力表!#REF!</f>
        <v>#REF!</v>
      </c>
      <c r="AJ214" s="35" t="e">
        <f>結果入力表!#REF!</f>
        <v>#REF!</v>
      </c>
      <c r="AK214" s="36" t="e">
        <f>結果入力表!#REF!</f>
        <v>#REF!</v>
      </c>
      <c r="AL214" s="34" t="e">
        <f>結果入力表!#REF!</f>
        <v>#REF!</v>
      </c>
      <c r="AM214" s="35" t="e">
        <f>結果入力表!#REF!</f>
        <v>#REF!</v>
      </c>
      <c r="AN214" s="35" t="e">
        <f>結果入力表!#REF!</f>
        <v>#REF!</v>
      </c>
      <c r="AO214" s="35" t="e">
        <f>結果入力表!#REF!</f>
        <v>#REF!</v>
      </c>
      <c r="AP214" s="35" t="e">
        <f>結果入力表!#REF!</f>
        <v>#REF!</v>
      </c>
      <c r="AQ214" s="35" t="e">
        <f>結果入力表!#REF!</f>
        <v>#REF!</v>
      </c>
      <c r="AR214" s="35" t="e">
        <f>結果入力表!#REF!</f>
        <v>#REF!</v>
      </c>
      <c r="AS214" s="37" t="e">
        <f>結果入力表!#REF!</f>
        <v>#REF!</v>
      </c>
      <c r="AT214" s="34" t="e">
        <f>結果入力表!#REF!</f>
        <v>#REF!</v>
      </c>
      <c r="AU214" s="35" t="e">
        <f>結果入力表!#REF!</f>
        <v>#REF!</v>
      </c>
      <c r="AV214" s="35" t="e">
        <f>結果入力表!#REF!</f>
        <v>#REF!</v>
      </c>
      <c r="AW214" s="35" t="e">
        <f>結果入力表!#REF!</f>
        <v>#REF!</v>
      </c>
      <c r="AX214" s="35" t="e">
        <f>結果入力表!#REF!</f>
        <v>#REF!</v>
      </c>
      <c r="AY214" s="35" t="e">
        <f>結果入力表!#REF!</f>
        <v>#REF!</v>
      </c>
      <c r="AZ214" s="35" t="e">
        <f>結果入力表!#REF!</f>
        <v>#REF!</v>
      </c>
      <c r="BA214" s="35" t="e">
        <f>結果入力表!#REF!</f>
        <v>#REF!</v>
      </c>
      <c r="BB214" s="35" t="e">
        <f>結果入力表!#REF!</f>
        <v>#REF!</v>
      </c>
      <c r="BC214" s="35" t="e">
        <f>結果入力表!#REF!</f>
        <v>#REF!</v>
      </c>
      <c r="BD214" s="35" t="e">
        <f>結果入力表!#REF!</f>
        <v>#REF!</v>
      </c>
      <c r="BE214" s="35" t="e">
        <f>結果入力表!#REF!</f>
        <v>#REF!</v>
      </c>
      <c r="BF214" s="35" t="e">
        <f>結果入力表!#REF!</f>
        <v>#REF!</v>
      </c>
      <c r="BG214" s="35" t="e">
        <f>結果入力表!#REF!</f>
        <v>#REF!</v>
      </c>
      <c r="BH214" s="35" t="e">
        <f>結果入力表!#REF!</f>
        <v>#REF!</v>
      </c>
      <c r="BI214" s="37" t="e">
        <f>結果入力表!#REF!</f>
        <v>#REF!</v>
      </c>
      <c r="BJ214" s="35" t="e">
        <f>結果入力表!#REF!</f>
        <v>#REF!</v>
      </c>
      <c r="BK214" s="40" t="e">
        <f>結果入力表!#REF!</f>
        <v>#REF!</v>
      </c>
      <c r="BL214" s="60" t="e">
        <f>結果入力表!#REF!</f>
        <v>#REF!</v>
      </c>
      <c r="BM214" s="41" t="e">
        <f>結果入力表!#REF!</f>
        <v>#REF!</v>
      </c>
      <c r="BN214" s="41" t="e">
        <f>結果入力表!#REF!</f>
        <v>#REF!</v>
      </c>
      <c r="BO214" s="41" t="e">
        <f>結果入力表!#REF!</f>
        <v>#REF!</v>
      </c>
      <c r="BP214" s="42" t="e">
        <f>結果入力表!#REF!</f>
        <v>#REF!</v>
      </c>
      <c r="BQ214" s="40"/>
      <c r="BR214" s="80"/>
      <c r="BT214" s="5" t="e">
        <f t="shared" si="7"/>
        <v>#REF!</v>
      </c>
      <c r="BU214" s="5" t="e">
        <f t="shared" si="6"/>
        <v>#REF!</v>
      </c>
      <c r="BV214" s="5" t="e">
        <f t="shared" si="6"/>
        <v>#REF!</v>
      </c>
      <c r="BW214" s="5" t="e">
        <f t="shared" si="6"/>
        <v>#REF!</v>
      </c>
    </row>
    <row r="215" spans="1:75" ht="17.350000000000001" customHeight="1">
      <c r="A215" s="109" t="e">
        <f>結果入力表!#REF!</f>
        <v>#REF!</v>
      </c>
      <c r="B215" s="33" t="e">
        <f>結果入力表!#REF!</f>
        <v>#REF!</v>
      </c>
      <c r="C215" s="59" t="e">
        <f>結果入力表!#REF!</f>
        <v>#REF!</v>
      </c>
      <c r="D215" s="58" t="e">
        <f>結果入力表!#REF!</f>
        <v>#REF!</v>
      </c>
      <c r="E215" s="35" t="e">
        <f>結果入力表!#REF!</f>
        <v>#REF!</v>
      </c>
      <c r="F215" s="35" t="e">
        <f>結果入力表!#REF!</f>
        <v>#REF!</v>
      </c>
      <c r="G215" s="35" t="e">
        <f>結果入力表!#REF!</f>
        <v>#REF!</v>
      </c>
      <c r="H215" s="35" t="e">
        <f>結果入力表!#REF!</f>
        <v>#REF!</v>
      </c>
      <c r="I215" s="35" t="e">
        <f>結果入力表!#REF!</f>
        <v>#REF!</v>
      </c>
      <c r="J215" s="35" t="e">
        <f>結果入力表!#REF!</f>
        <v>#REF!</v>
      </c>
      <c r="K215" s="35" t="e">
        <f>結果入力表!#REF!</f>
        <v>#REF!</v>
      </c>
      <c r="L215" s="35" t="e">
        <f>結果入力表!#REF!</f>
        <v>#REF!</v>
      </c>
      <c r="M215" s="34" t="e">
        <f>結果入力表!#REF!</f>
        <v>#REF!</v>
      </c>
      <c r="N215" s="35" t="e">
        <f>結果入力表!#REF!</f>
        <v>#REF!</v>
      </c>
      <c r="O215" s="35" t="e">
        <f>結果入力表!#REF!</f>
        <v>#REF!</v>
      </c>
      <c r="P215" s="35" t="e">
        <f>結果入力表!#REF!</f>
        <v>#REF!</v>
      </c>
      <c r="Q215" s="35" t="e">
        <f>結果入力表!#REF!</f>
        <v>#REF!</v>
      </c>
      <c r="R215" s="35" t="e">
        <f>結果入力表!#REF!</f>
        <v>#REF!</v>
      </c>
      <c r="S215" s="35" t="e">
        <f>結果入力表!#REF!</f>
        <v>#REF!</v>
      </c>
      <c r="T215" s="35" t="e">
        <f>結果入力表!#REF!</f>
        <v>#REF!</v>
      </c>
      <c r="U215" s="35" t="e">
        <f>結果入力表!#REF!</f>
        <v>#REF!</v>
      </c>
      <c r="V215" s="34" t="e">
        <f>結果入力表!#REF!</f>
        <v>#REF!</v>
      </c>
      <c r="W215" s="35" t="e">
        <f>結果入力表!#REF!</f>
        <v>#REF!</v>
      </c>
      <c r="X215" s="35" t="e">
        <f>結果入力表!#REF!</f>
        <v>#REF!</v>
      </c>
      <c r="Y215" s="36" t="e">
        <f>結果入力表!#REF!</f>
        <v>#REF!</v>
      </c>
      <c r="Z215" s="36" t="e">
        <f>結果入力表!#REF!</f>
        <v>#REF!</v>
      </c>
      <c r="AA215" s="34" t="e">
        <f>結果入力表!#REF!</f>
        <v>#REF!</v>
      </c>
      <c r="AB215" s="35" t="e">
        <f>結果入力表!#REF!</f>
        <v>#REF!</v>
      </c>
      <c r="AC215" s="35" t="e">
        <f>結果入力表!#REF!</f>
        <v>#REF!</v>
      </c>
      <c r="AD215" s="35" t="e">
        <f>結果入力表!#REF!</f>
        <v>#REF!</v>
      </c>
      <c r="AE215" s="35" t="e">
        <f>結果入力表!#REF!</f>
        <v>#REF!</v>
      </c>
      <c r="AF215" s="35" t="e">
        <f>結果入力表!#REF!</f>
        <v>#REF!</v>
      </c>
      <c r="AG215" s="35" t="e">
        <f>結果入力表!#REF!</f>
        <v>#REF!</v>
      </c>
      <c r="AH215" s="35" t="e">
        <f>結果入力表!#REF!</f>
        <v>#REF!</v>
      </c>
      <c r="AI215" s="35" t="e">
        <f>結果入力表!#REF!</f>
        <v>#REF!</v>
      </c>
      <c r="AJ215" s="35" t="e">
        <f>結果入力表!#REF!</f>
        <v>#REF!</v>
      </c>
      <c r="AK215" s="36" t="e">
        <f>結果入力表!#REF!</f>
        <v>#REF!</v>
      </c>
      <c r="AL215" s="34" t="e">
        <f>結果入力表!#REF!</f>
        <v>#REF!</v>
      </c>
      <c r="AM215" s="35" t="e">
        <f>結果入力表!#REF!</f>
        <v>#REF!</v>
      </c>
      <c r="AN215" s="35" t="e">
        <f>結果入力表!#REF!</f>
        <v>#REF!</v>
      </c>
      <c r="AO215" s="35" t="e">
        <f>結果入力表!#REF!</f>
        <v>#REF!</v>
      </c>
      <c r="AP215" s="35" t="e">
        <f>結果入力表!#REF!</f>
        <v>#REF!</v>
      </c>
      <c r="AQ215" s="35" t="e">
        <f>結果入力表!#REF!</f>
        <v>#REF!</v>
      </c>
      <c r="AR215" s="35" t="e">
        <f>結果入力表!#REF!</f>
        <v>#REF!</v>
      </c>
      <c r="AS215" s="37" t="e">
        <f>結果入力表!#REF!</f>
        <v>#REF!</v>
      </c>
      <c r="AT215" s="34" t="e">
        <f>結果入力表!#REF!</f>
        <v>#REF!</v>
      </c>
      <c r="AU215" s="35" t="e">
        <f>結果入力表!#REF!</f>
        <v>#REF!</v>
      </c>
      <c r="AV215" s="35" t="e">
        <f>結果入力表!#REF!</f>
        <v>#REF!</v>
      </c>
      <c r="AW215" s="35" t="e">
        <f>結果入力表!#REF!</f>
        <v>#REF!</v>
      </c>
      <c r="AX215" s="35" t="e">
        <f>結果入力表!#REF!</f>
        <v>#REF!</v>
      </c>
      <c r="AY215" s="35" t="e">
        <f>結果入力表!#REF!</f>
        <v>#REF!</v>
      </c>
      <c r="AZ215" s="35" t="e">
        <f>結果入力表!#REF!</f>
        <v>#REF!</v>
      </c>
      <c r="BA215" s="35" t="e">
        <f>結果入力表!#REF!</f>
        <v>#REF!</v>
      </c>
      <c r="BB215" s="35" t="e">
        <f>結果入力表!#REF!</f>
        <v>#REF!</v>
      </c>
      <c r="BC215" s="35" t="e">
        <f>結果入力表!#REF!</f>
        <v>#REF!</v>
      </c>
      <c r="BD215" s="35" t="e">
        <f>結果入力表!#REF!</f>
        <v>#REF!</v>
      </c>
      <c r="BE215" s="35" t="e">
        <f>結果入力表!#REF!</f>
        <v>#REF!</v>
      </c>
      <c r="BF215" s="35" t="e">
        <f>結果入力表!#REF!</f>
        <v>#REF!</v>
      </c>
      <c r="BG215" s="35" t="e">
        <f>結果入力表!#REF!</f>
        <v>#REF!</v>
      </c>
      <c r="BH215" s="35" t="e">
        <f>結果入力表!#REF!</f>
        <v>#REF!</v>
      </c>
      <c r="BI215" s="37" t="e">
        <f>結果入力表!#REF!</f>
        <v>#REF!</v>
      </c>
      <c r="BJ215" s="35" t="e">
        <f>結果入力表!#REF!</f>
        <v>#REF!</v>
      </c>
      <c r="BK215" s="40" t="e">
        <f>結果入力表!#REF!</f>
        <v>#REF!</v>
      </c>
      <c r="BL215" s="60" t="e">
        <f>結果入力表!#REF!</f>
        <v>#REF!</v>
      </c>
      <c r="BM215" s="41" t="e">
        <f>結果入力表!#REF!</f>
        <v>#REF!</v>
      </c>
      <c r="BN215" s="41" t="e">
        <f>結果入力表!#REF!</f>
        <v>#REF!</v>
      </c>
      <c r="BO215" s="41" t="e">
        <f>結果入力表!#REF!</f>
        <v>#REF!</v>
      </c>
      <c r="BP215" s="42" t="e">
        <f>結果入力表!#REF!</f>
        <v>#REF!</v>
      </c>
      <c r="BQ215" s="40"/>
      <c r="BR215" s="80"/>
      <c r="BT215" s="5" t="e">
        <f t="shared" si="7"/>
        <v>#REF!</v>
      </c>
      <c r="BU215" s="5" t="e">
        <f t="shared" si="6"/>
        <v>#REF!</v>
      </c>
      <c r="BV215" s="5" t="e">
        <f t="shared" si="6"/>
        <v>#REF!</v>
      </c>
      <c r="BW215" s="5" t="e">
        <f t="shared" si="6"/>
        <v>#REF!</v>
      </c>
    </row>
    <row r="216" spans="1:75" ht="17.350000000000001" customHeight="1">
      <c r="A216" s="109" t="e">
        <f>結果入力表!#REF!</f>
        <v>#REF!</v>
      </c>
      <c r="B216" s="33" t="e">
        <f>結果入力表!#REF!</f>
        <v>#REF!</v>
      </c>
      <c r="C216" s="59" t="e">
        <f>結果入力表!#REF!</f>
        <v>#REF!</v>
      </c>
      <c r="D216" s="58" t="e">
        <f>結果入力表!#REF!</f>
        <v>#REF!</v>
      </c>
      <c r="E216" s="35" t="e">
        <f>結果入力表!#REF!</f>
        <v>#REF!</v>
      </c>
      <c r="F216" s="35" t="e">
        <f>結果入力表!#REF!</f>
        <v>#REF!</v>
      </c>
      <c r="G216" s="35" t="e">
        <f>結果入力表!#REF!</f>
        <v>#REF!</v>
      </c>
      <c r="H216" s="35" t="e">
        <f>結果入力表!#REF!</f>
        <v>#REF!</v>
      </c>
      <c r="I216" s="35" t="e">
        <f>結果入力表!#REF!</f>
        <v>#REF!</v>
      </c>
      <c r="J216" s="35" t="e">
        <f>結果入力表!#REF!</f>
        <v>#REF!</v>
      </c>
      <c r="K216" s="35" t="e">
        <f>結果入力表!#REF!</f>
        <v>#REF!</v>
      </c>
      <c r="L216" s="35" t="e">
        <f>結果入力表!#REF!</f>
        <v>#REF!</v>
      </c>
      <c r="M216" s="34" t="e">
        <f>結果入力表!#REF!</f>
        <v>#REF!</v>
      </c>
      <c r="N216" s="35" t="e">
        <f>結果入力表!#REF!</f>
        <v>#REF!</v>
      </c>
      <c r="O216" s="35" t="e">
        <f>結果入力表!#REF!</f>
        <v>#REF!</v>
      </c>
      <c r="P216" s="35" t="e">
        <f>結果入力表!#REF!</f>
        <v>#REF!</v>
      </c>
      <c r="Q216" s="35" t="e">
        <f>結果入力表!#REF!</f>
        <v>#REF!</v>
      </c>
      <c r="R216" s="35" t="e">
        <f>結果入力表!#REF!</f>
        <v>#REF!</v>
      </c>
      <c r="S216" s="35" t="e">
        <f>結果入力表!#REF!</f>
        <v>#REF!</v>
      </c>
      <c r="T216" s="35" t="e">
        <f>結果入力表!#REF!</f>
        <v>#REF!</v>
      </c>
      <c r="U216" s="35" t="e">
        <f>結果入力表!#REF!</f>
        <v>#REF!</v>
      </c>
      <c r="V216" s="34" t="e">
        <f>結果入力表!#REF!</f>
        <v>#REF!</v>
      </c>
      <c r="W216" s="35" t="e">
        <f>結果入力表!#REF!</f>
        <v>#REF!</v>
      </c>
      <c r="X216" s="35" t="e">
        <f>結果入力表!#REF!</f>
        <v>#REF!</v>
      </c>
      <c r="Y216" s="36" t="e">
        <f>結果入力表!#REF!</f>
        <v>#REF!</v>
      </c>
      <c r="Z216" s="36" t="e">
        <f>結果入力表!#REF!</f>
        <v>#REF!</v>
      </c>
      <c r="AA216" s="34" t="e">
        <f>結果入力表!#REF!</f>
        <v>#REF!</v>
      </c>
      <c r="AB216" s="35" t="e">
        <f>結果入力表!#REF!</f>
        <v>#REF!</v>
      </c>
      <c r="AC216" s="35" t="e">
        <f>結果入力表!#REF!</f>
        <v>#REF!</v>
      </c>
      <c r="AD216" s="35" t="e">
        <f>結果入力表!#REF!</f>
        <v>#REF!</v>
      </c>
      <c r="AE216" s="35" t="e">
        <f>結果入力表!#REF!</f>
        <v>#REF!</v>
      </c>
      <c r="AF216" s="35" t="e">
        <f>結果入力表!#REF!</f>
        <v>#REF!</v>
      </c>
      <c r="AG216" s="35" t="e">
        <f>結果入力表!#REF!</f>
        <v>#REF!</v>
      </c>
      <c r="AH216" s="35" t="e">
        <f>結果入力表!#REF!</f>
        <v>#REF!</v>
      </c>
      <c r="AI216" s="35" t="e">
        <f>結果入力表!#REF!</f>
        <v>#REF!</v>
      </c>
      <c r="AJ216" s="35" t="e">
        <f>結果入力表!#REF!</f>
        <v>#REF!</v>
      </c>
      <c r="AK216" s="36" t="e">
        <f>結果入力表!#REF!</f>
        <v>#REF!</v>
      </c>
      <c r="AL216" s="34" t="e">
        <f>結果入力表!#REF!</f>
        <v>#REF!</v>
      </c>
      <c r="AM216" s="35" t="e">
        <f>結果入力表!#REF!</f>
        <v>#REF!</v>
      </c>
      <c r="AN216" s="35" t="e">
        <f>結果入力表!#REF!</f>
        <v>#REF!</v>
      </c>
      <c r="AO216" s="35" t="e">
        <f>結果入力表!#REF!</f>
        <v>#REF!</v>
      </c>
      <c r="AP216" s="35" t="e">
        <f>結果入力表!#REF!</f>
        <v>#REF!</v>
      </c>
      <c r="AQ216" s="35" t="e">
        <f>結果入力表!#REF!</f>
        <v>#REF!</v>
      </c>
      <c r="AR216" s="35" t="e">
        <f>結果入力表!#REF!</f>
        <v>#REF!</v>
      </c>
      <c r="AS216" s="37" t="e">
        <f>結果入力表!#REF!</f>
        <v>#REF!</v>
      </c>
      <c r="AT216" s="34" t="e">
        <f>結果入力表!#REF!</f>
        <v>#REF!</v>
      </c>
      <c r="AU216" s="35" t="e">
        <f>結果入力表!#REF!</f>
        <v>#REF!</v>
      </c>
      <c r="AV216" s="35" t="e">
        <f>結果入力表!#REF!</f>
        <v>#REF!</v>
      </c>
      <c r="AW216" s="35" t="e">
        <f>結果入力表!#REF!</f>
        <v>#REF!</v>
      </c>
      <c r="AX216" s="35" t="e">
        <f>結果入力表!#REF!</f>
        <v>#REF!</v>
      </c>
      <c r="AY216" s="35" t="e">
        <f>結果入力表!#REF!</f>
        <v>#REF!</v>
      </c>
      <c r="AZ216" s="35" t="e">
        <f>結果入力表!#REF!</f>
        <v>#REF!</v>
      </c>
      <c r="BA216" s="35" t="e">
        <f>結果入力表!#REF!</f>
        <v>#REF!</v>
      </c>
      <c r="BB216" s="35" t="e">
        <f>結果入力表!#REF!</f>
        <v>#REF!</v>
      </c>
      <c r="BC216" s="35" t="e">
        <f>結果入力表!#REF!</f>
        <v>#REF!</v>
      </c>
      <c r="BD216" s="35" t="e">
        <f>結果入力表!#REF!</f>
        <v>#REF!</v>
      </c>
      <c r="BE216" s="35" t="e">
        <f>結果入力表!#REF!</f>
        <v>#REF!</v>
      </c>
      <c r="BF216" s="35" t="e">
        <f>結果入力表!#REF!</f>
        <v>#REF!</v>
      </c>
      <c r="BG216" s="35" t="e">
        <f>結果入力表!#REF!</f>
        <v>#REF!</v>
      </c>
      <c r="BH216" s="35" t="e">
        <f>結果入力表!#REF!</f>
        <v>#REF!</v>
      </c>
      <c r="BI216" s="37" t="e">
        <f>結果入力表!#REF!</f>
        <v>#REF!</v>
      </c>
      <c r="BJ216" s="35" t="e">
        <f>結果入力表!#REF!</f>
        <v>#REF!</v>
      </c>
      <c r="BK216" s="40" t="e">
        <f>結果入力表!#REF!</f>
        <v>#REF!</v>
      </c>
      <c r="BL216" s="60" t="e">
        <f>結果入力表!#REF!</f>
        <v>#REF!</v>
      </c>
      <c r="BM216" s="41" t="e">
        <f>結果入力表!#REF!</f>
        <v>#REF!</v>
      </c>
      <c r="BN216" s="41" t="e">
        <f>結果入力表!#REF!</f>
        <v>#REF!</v>
      </c>
      <c r="BO216" s="41" t="e">
        <f>結果入力表!#REF!</f>
        <v>#REF!</v>
      </c>
      <c r="BP216" s="42" t="e">
        <f>結果入力表!#REF!</f>
        <v>#REF!</v>
      </c>
      <c r="BQ216" s="40"/>
      <c r="BR216" s="80"/>
      <c r="BT216" s="5" t="e">
        <f t="shared" si="7"/>
        <v>#REF!</v>
      </c>
      <c r="BU216" s="5" t="e">
        <f t="shared" si="6"/>
        <v>#REF!</v>
      </c>
      <c r="BV216" s="5" t="e">
        <f t="shared" si="6"/>
        <v>#REF!</v>
      </c>
      <c r="BW216" s="5" t="e">
        <f t="shared" si="6"/>
        <v>#REF!</v>
      </c>
    </row>
    <row r="217" spans="1:75" ht="17.350000000000001" customHeight="1">
      <c r="A217" s="109" t="e">
        <f>結果入力表!#REF!</f>
        <v>#REF!</v>
      </c>
      <c r="B217" s="33" t="e">
        <f>結果入力表!#REF!</f>
        <v>#REF!</v>
      </c>
      <c r="C217" s="43" t="e">
        <f>結果入力表!#REF!</f>
        <v>#REF!</v>
      </c>
      <c r="D217" s="58" t="e">
        <f>結果入力表!#REF!</f>
        <v>#REF!</v>
      </c>
      <c r="E217" s="35" t="e">
        <f>結果入力表!#REF!</f>
        <v>#REF!</v>
      </c>
      <c r="F217" s="35" t="e">
        <f>結果入力表!#REF!</f>
        <v>#REF!</v>
      </c>
      <c r="G217" s="35" t="e">
        <f>結果入力表!#REF!</f>
        <v>#REF!</v>
      </c>
      <c r="H217" s="35" t="e">
        <f>結果入力表!#REF!</f>
        <v>#REF!</v>
      </c>
      <c r="I217" s="35" t="e">
        <f>結果入力表!#REF!</f>
        <v>#REF!</v>
      </c>
      <c r="J217" s="35" t="e">
        <f>結果入力表!#REF!</f>
        <v>#REF!</v>
      </c>
      <c r="K217" s="35" t="e">
        <f>結果入力表!#REF!</f>
        <v>#REF!</v>
      </c>
      <c r="L217" s="35" t="e">
        <f>結果入力表!#REF!</f>
        <v>#REF!</v>
      </c>
      <c r="M217" s="34" t="e">
        <f>結果入力表!#REF!</f>
        <v>#REF!</v>
      </c>
      <c r="N217" s="35" t="e">
        <f>結果入力表!#REF!</f>
        <v>#REF!</v>
      </c>
      <c r="O217" s="35" t="e">
        <f>結果入力表!#REF!</f>
        <v>#REF!</v>
      </c>
      <c r="P217" s="35" t="e">
        <f>結果入力表!#REF!</f>
        <v>#REF!</v>
      </c>
      <c r="Q217" s="35" t="e">
        <f>結果入力表!#REF!</f>
        <v>#REF!</v>
      </c>
      <c r="R217" s="35" t="e">
        <f>結果入力表!#REF!</f>
        <v>#REF!</v>
      </c>
      <c r="S217" s="35" t="e">
        <f>結果入力表!#REF!</f>
        <v>#REF!</v>
      </c>
      <c r="T217" s="35" t="e">
        <f>結果入力表!#REF!</f>
        <v>#REF!</v>
      </c>
      <c r="U217" s="35" t="e">
        <f>結果入力表!#REF!</f>
        <v>#REF!</v>
      </c>
      <c r="V217" s="34" t="e">
        <f>結果入力表!#REF!</f>
        <v>#REF!</v>
      </c>
      <c r="W217" s="35" t="e">
        <f>結果入力表!#REF!</f>
        <v>#REF!</v>
      </c>
      <c r="X217" s="35" t="e">
        <f>結果入力表!#REF!</f>
        <v>#REF!</v>
      </c>
      <c r="Y217" s="36" t="e">
        <f>結果入力表!#REF!</f>
        <v>#REF!</v>
      </c>
      <c r="Z217" s="36" t="e">
        <f>結果入力表!#REF!</f>
        <v>#REF!</v>
      </c>
      <c r="AA217" s="34" t="e">
        <f>結果入力表!#REF!</f>
        <v>#REF!</v>
      </c>
      <c r="AB217" s="35" t="e">
        <f>結果入力表!#REF!</f>
        <v>#REF!</v>
      </c>
      <c r="AC217" s="35" t="e">
        <f>結果入力表!#REF!</f>
        <v>#REF!</v>
      </c>
      <c r="AD217" s="35" t="e">
        <f>結果入力表!#REF!</f>
        <v>#REF!</v>
      </c>
      <c r="AE217" s="35" t="e">
        <f>結果入力表!#REF!</f>
        <v>#REF!</v>
      </c>
      <c r="AF217" s="35" t="e">
        <f>結果入力表!#REF!</f>
        <v>#REF!</v>
      </c>
      <c r="AG217" s="35" t="e">
        <f>結果入力表!#REF!</f>
        <v>#REF!</v>
      </c>
      <c r="AH217" s="35" t="e">
        <f>結果入力表!#REF!</f>
        <v>#REF!</v>
      </c>
      <c r="AI217" s="35" t="e">
        <f>結果入力表!#REF!</f>
        <v>#REF!</v>
      </c>
      <c r="AJ217" s="35" t="e">
        <f>結果入力表!#REF!</f>
        <v>#REF!</v>
      </c>
      <c r="AK217" s="36" t="e">
        <f>結果入力表!#REF!</f>
        <v>#REF!</v>
      </c>
      <c r="AL217" s="34" t="e">
        <f>結果入力表!#REF!</f>
        <v>#REF!</v>
      </c>
      <c r="AM217" s="35" t="e">
        <f>結果入力表!#REF!</f>
        <v>#REF!</v>
      </c>
      <c r="AN217" s="35" t="e">
        <f>結果入力表!#REF!</f>
        <v>#REF!</v>
      </c>
      <c r="AO217" s="35" t="e">
        <f>結果入力表!#REF!</f>
        <v>#REF!</v>
      </c>
      <c r="AP217" s="35" t="e">
        <f>結果入力表!#REF!</f>
        <v>#REF!</v>
      </c>
      <c r="AQ217" s="35" t="e">
        <f>結果入力表!#REF!</f>
        <v>#REF!</v>
      </c>
      <c r="AR217" s="35" t="e">
        <f>結果入力表!#REF!</f>
        <v>#REF!</v>
      </c>
      <c r="AS217" s="37" t="e">
        <f>結果入力表!#REF!</f>
        <v>#REF!</v>
      </c>
      <c r="AT217" s="34" t="e">
        <f>結果入力表!#REF!</f>
        <v>#REF!</v>
      </c>
      <c r="AU217" s="35" t="e">
        <f>結果入力表!#REF!</f>
        <v>#REF!</v>
      </c>
      <c r="AV217" s="35" t="e">
        <f>結果入力表!#REF!</f>
        <v>#REF!</v>
      </c>
      <c r="AW217" s="35" t="e">
        <f>結果入力表!#REF!</f>
        <v>#REF!</v>
      </c>
      <c r="AX217" s="35" t="e">
        <f>結果入力表!#REF!</f>
        <v>#REF!</v>
      </c>
      <c r="AY217" s="35" t="e">
        <f>結果入力表!#REF!</f>
        <v>#REF!</v>
      </c>
      <c r="AZ217" s="35" t="e">
        <f>結果入力表!#REF!</f>
        <v>#REF!</v>
      </c>
      <c r="BA217" s="35" t="e">
        <f>結果入力表!#REF!</f>
        <v>#REF!</v>
      </c>
      <c r="BB217" s="35" t="e">
        <f>結果入力表!#REF!</f>
        <v>#REF!</v>
      </c>
      <c r="BC217" s="35" t="e">
        <f>結果入力表!#REF!</f>
        <v>#REF!</v>
      </c>
      <c r="BD217" s="35" t="e">
        <f>結果入力表!#REF!</f>
        <v>#REF!</v>
      </c>
      <c r="BE217" s="35" t="e">
        <f>結果入力表!#REF!</f>
        <v>#REF!</v>
      </c>
      <c r="BF217" s="35" t="e">
        <f>結果入力表!#REF!</f>
        <v>#REF!</v>
      </c>
      <c r="BG217" s="35" t="e">
        <f>結果入力表!#REF!</f>
        <v>#REF!</v>
      </c>
      <c r="BH217" s="35" t="e">
        <f>結果入力表!#REF!</f>
        <v>#REF!</v>
      </c>
      <c r="BI217" s="37" t="e">
        <f>結果入力表!#REF!</f>
        <v>#REF!</v>
      </c>
      <c r="BJ217" s="35" t="e">
        <f>結果入力表!#REF!</f>
        <v>#REF!</v>
      </c>
      <c r="BK217" s="40" t="e">
        <f>結果入力表!#REF!</f>
        <v>#REF!</v>
      </c>
      <c r="BL217" s="60" t="e">
        <f>結果入力表!#REF!</f>
        <v>#REF!</v>
      </c>
      <c r="BM217" s="41" t="e">
        <f>結果入力表!#REF!</f>
        <v>#REF!</v>
      </c>
      <c r="BN217" s="41" t="e">
        <f>結果入力表!#REF!</f>
        <v>#REF!</v>
      </c>
      <c r="BO217" s="41" t="e">
        <f>結果入力表!#REF!</f>
        <v>#REF!</v>
      </c>
      <c r="BP217" s="42" t="e">
        <f>結果入力表!#REF!</f>
        <v>#REF!</v>
      </c>
      <c r="BQ217" s="40"/>
      <c r="BR217" s="80"/>
      <c r="BT217" s="5" t="e">
        <f t="shared" si="7"/>
        <v>#REF!</v>
      </c>
      <c r="BU217" s="5" t="e">
        <f t="shared" si="6"/>
        <v>#REF!</v>
      </c>
      <c r="BV217" s="5" t="e">
        <f t="shared" si="6"/>
        <v>#REF!</v>
      </c>
      <c r="BW217" s="5" t="e">
        <f t="shared" si="6"/>
        <v>#REF!</v>
      </c>
    </row>
    <row r="218" spans="1:75" ht="17.350000000000001" customHeight="1">
      <c r="A218" s="109" t="e">
        <f>結果入力表!#REF!</f>
        <v>#REF!</v>
      </c>
      <c r="B218" s="33" t="e">
        <f>結果入力表!#REF!</f>
        <v>#REF!</v>
      </c>
      <c r="C218" s="59" t="e">
        <f>結果入力表!#REF!</f>
        <v>#REF!</v>
      </c>
      <c r="D218" s="58" t="e">
        <f>結果入力表!#REF!</f>
        <v>#REF!</v>
      </c>
      <c r="E218" s="35" t="e">
        <f>結果入力表!#REF!</f>
        <v>#REF!</v>
      </c>
      <c r="F218" s="35" t="e">
        <f>結果入力表!#REF!</f>
        <v>#REF!</v>
      </c>
      <c r="G218" s="35" t="e">
        <f>結果入力表!#REF!</f>
        <v>#REF!</v>
      </c>
      <c r="H218" s="35" t="e">
        <f>結果入力表!#REF!</f>
        <v>#REF!</v>
      </c>
      <c r="I218" s="35" t="e">
        <f>結果入力表!#REF!</f>
        <v>#REF!</v>
      </c>
      <c r="J218" s="35" t="e">
        <f>結果入力表!#REF!</f>
        <v>#REF!</v>
      </c>
      <c r="K218" s="35" t="e">
        <f>結果入力表!#REF!</f>
        <v>#REF!</v>
      </c>
      <c r="L218" s="35" t="e">
        <f>結果入力表!#REF!</f>
        <v>#REF!</v>
      </c>
      <c r="M218" s="34" t="e">
        <f>結果入力表!#REF!</f>
        <v>#REF!</v>
      </c>
      <c r="N218" s="35" t="e">
        <f>結果入力表!#REF!</f>
        <v>#REF!</v>
      </c>
      <c r="O218" s="35" t="e">
        <f>結果入力表!#REF!</f>
        <v>#REF!</v>
      </c>
      <c r="P218" s="35" t="e">
        <f>結果入力表!#REF!</f>
        <v>#REF!</v>
      </c>
      <c r="Q218" s="35" t="e">
        <f>結果入力表!#REF!</f>
        <v>#REF!</v>
      </c>
      <c r="R218" s="35" t="e">
        <f>結果入力表!#REF!</f>
        <v>#REF!</v>
      </c>
      <c r="S218" s="35" t="e">
        <f>結果入力表!#REF!</f>
        <v>#REF!</v>
      </c>
      <c r="T218" s="35" t="e">
        <f>結果入力表!#REF!</f>
        <v>#REF!</v>
      </c>
      <c r="U218" s="35" t="e">
        <f>結果入力表!#REF!</f>
        <v>#REF!</v>
      </c>
      <c r="V218" s="34" t="e">
        <f>結果入力表!#REF!</f>
        <v>#REF!</v>
      </c>
      <c r="W218" s="35" t="e">
        <f>結果入力表!#REF!</f>
        <v>#REF!</v>
      </c>
      <c r="X218" s="35" t="e">
        <f>結果入力表!#REF!</f>
        <v>#REF!</v>
      </c>
      <c r="Y218" s="36" t="e">
        <f>結果入力表!#REF!</f>
        <v>#REF!</v>
      </c>
      <c r="Z218" s="36" t="e">
        <f>結果入力表!#REF!</f>
        <v>#REF!</v>
      </c>
      <c r="AA218" s="34" t="e">
        <f>結果入力表!#REF!</f>
        <v>#REF!</v>
      </c>
      <c r="AB218" s="35" t="e">
        <f>結果入力表!#REF!</f>
        <v>#REF!</v>
      </c>
      <c r="AC218" s="35" t="e">
        <f>結果入力表!#REF!</f>
        <v>#REF!</v>
      </c>
      <c r="AD218" s="35" t="e">
        <f>結果入力表!#REF!</f>
        <v>#REF!</v>
      </c>
      <c r="AE218" s="35" t="e">
        <f>結果入力表!#REF!</f>
        <v>#REF!</v>
      </c>
      <c r="AF218" s="35" t="e">
        <f>結果入力表!#REF!</f>
        <v>#REF!</v>
      </c>
      <c r="AG218" s="35" t="e">
        <f>結果入力表!#REF!</f>
        <v>#REF!</v>
      </c>
      <c r="AH218" s="35" t="e">
        <f>結果入力表!#REF!</f>
        <v>#REF!</v>
      </c>
      <c r="AI218" s="35" t="e">
        <f>結果入力表!#REF!</f>
        <v>#REF!</v>
      </c>
      <c r="AJ218" s="35" t="e">
        <f>結果入力表!#REF!</f>
        <v>#REF!</v>
      </c>
      <c r="AK218" s="36" t="e">
        <f>結果入力表!#REF!</f>
        <v>#REF!</v>
      </c>
      <c r="AL218" s="34" t="e">
        <f>結果入力表!#REF!</f>
        <v>#REF!</v>
      </c>
      <c r="AM218" s="35" t="e">
        <f>結果入力表!#REF!</f>
        <v>#REF!</v>
      </c>
      <c r="AN218" s="35" t="e">
        <f>結果入力表!#REF!</f>
        <v>#REF!</v>
      </c>
      <c r="AO218" s="35" t="e">
        <f>結果入力表!#REF!</f>
        <v>#REF!</v>
      </c>
      <c r="AP218" s="35" t="e">
        <f>結果入力表!#REF!</f>
        <v>#REF!</v>
      </c>
      <c r="AQ218" s="35" t="e">
        <f>結果入力表!#REF!</f>
        <v>#REF!</v>
      </c>
      <c r="AR218" s="35" t="e">
        <f>結果入力表!#REF!</f>
        <v>#REF!</v>
      </c>
      <c r="AS218" s="37" t="e">
        <f>結果入力表!#REF!</f>
        <v>#REF!</v>
      </c>
      <c r="AT218" s="34" t="e">
        <f>結果入力表!#REF!</f>
        <v>#REF!</v>
      </c>
      <c r="AU218" s="35" t="e">
        <f>結果入力表!#REF!</f>
        <v>#REF!</v>
      </c>
      <c r="AV218" s="35" t="e">
        <f>結果入力表!#REF!</f>
        <v>#REF!</v>
      </c>
      <c r="AW218" s="35" t="e">
        <f>結果入力表!#REF!</f>
        <v>#REF!</v>
      </c>
      <c r="AX218" s="35" t="e">
        <f>結果入力表!#REF!</f>
        <v>#REF!</v>
      </c>
      <c r="AY218" s="35" t="e">
        <f>結果入力表!#REF!</f>
        <v>#REF!</v>
      </c>
      <c r="AZ218" s="35" t="e">
        <f>結果入力表!#REF!</f>
        <v>#REF!</v>
      </c>
      <c r="BA218" s="35" t="e">
        <f>結果入力表!#REF!</f>
        <v>#REF!</v>
      </c>
      <c r="BB218" s="35" t="e">
        <f>結果入力表!#REF!</f>
        <v>#REF!</v>
      </c>
      <c r="BC218" s="35" t="e">
        <f>結果入力表!#REF!</f>
        <v>#REF!</v>
      </c>
      <c r="BD218" s="35" t="e">
        <f>結果入力表!#REF!</f>
        <v>#REF!</v>
      </c>
      <c r="BE218" s="35" t="e">
        <f>結果入力表!#REF!</f>
        <v>#REF!</v>
      </c>
      <c r="BF218" s="35" t="e">
        <f>結果入力表!#REF!</f>
        <v>#REF!</v>
      </c>
      <c r="BG218" s="35" t="e">
        <f>結果入力表!#REF!</f>
        <v>#REF!</v>
      </c>
      <c r="BH218" s="35" t="e">
        <f>結果入力表!#REF!</f>
        <v>#REF!</v>
      </c>
      <c r="BI218" s="37" t="e">
        <f>結果入力表!#REF!</f>
        <v>#REF!</v>
      </c>
      <c r="BJ218" s="35" t="e">
        <f>結果入力表!#REF!</f>
        <v>#REF!</v>
      </c>
      <c r="BK218" s="40" t="e">
        <f>結果入力表!#REF!</f>
        <v>#REF!</v>
      </c>
      <c r="BL218" s="60" t="e">
        <f>結果入力表!#REF!</f>
        <v>#REF!</v>
      </c>
      <c r="BM218" s="41" t="e">
        <f>結果入力表!#REF!</f>
        <v>#REF!</v>
      </c>
      <c r="BN218" s="41" t="e">
        <f>結果入力表!#REF!</f>
        <v>#REF!</v>
      </c>
      <c r="BO218" s="41" t="e">
        <f>結果入力表!#REF!</f>
        <v>#REF!</v>
      </c>
      <c r="BP218" s="42" t="e">
        <f>結果入力表!#REF!</f>
        <v>#REF!</v>
      </c>
      <c r="BQ218" s="40"/>
      <c r="BR218" s="80"/>
      <c r="BT218" s="5" t="e">
        <f t="shared" si="7"/>
        <v>#REF!</v>
      </c>
      <c r="BU218" s="5" t="e">
        <f t="shared" si="6"/>
        <v>#REF!</v>
      </c>
      <c r="BV218" s="5" t="e">
        <f t="shared" si="6"/>
        <v>#REF!</v>
      </c>
      <c r="BW218" s="5" t="e">
        <f t="shared" si="6"/>
        <v>#REF!</v>
      </c>
    </row>
    <row r="219" spans="1:75" ht="17.350000000000001" customHeight="1">
      <c r="A219" s="109" t="e">
        <f>結果入力表!#REF!</f>
        <v>#REF!</v>
      </c>
      <c r="B219" s="33" t="e">
        <f>結果入力表!#REF!</f>
        <v>#REF!</v>
      </c>
      <c r="C219" s="59" t="e">
        <f>結果入力表!#REF!</f>
        <v>#REF!</v>
      </c>
      <c r="D219" s="58" t="e">
        <f>結果入力表!#REF!</f>
        <v>#REF!</v>
      </c>
      <c r="E219" s="35" t="e">
        <f>結果入力表!#REF!</f>
        <v>#REF!</v>
      </c>
      <c r="F219" s="35" t="e">
        <f>結果入力表!#REF!</f>
        <v>#REF!</v>
      </c>
      <c r="G219" s="35" t="e">
        <f>結果入力表!#REF!</f>
        <v>#REF!</v>
      </c>
      <c r="H219" s="35" t="e">
        <f>結果入力表!#REF!</f>
        <v>#REF!</v>
      </c>
      <c r="I219" s="35" t="e">
        <f>結果入力表!#REF!</f>
        <v>#REF!</v>
      </c>
      <c r="J219" s="35" t="e">
        <f>結果入力表!#REF!</f>
        <v>#REF!</v>
      </c>
      <c r="K219" s="35" t="e">
        <f>結果入力表!#REF!</f>
        <v>#REF!</v>
      </c>
      <c r="L219" s="35" t="e">
        <f>結果入力表!#REF!</f>
        <v>#REF!</v>
      </c>
      <c r="M219" s="34" t="e">
        <f>結果入力表!#REF!</f>
        <v>#REF!</v>
      </c>
      <c r="N219" s="35" t="e">
        <f>結果入力表!#REF!</f>
        <v>#REF!</v>
      </c>
      <c r="O219" s="35" t="e">
        <f>結果入力表!#REF!</f>
        <v>#REF!</v>
      </c>
      <c r="P219" s="35" t="e">
        <f>結果入力表!#REF!</f>
        <v>#REF!</v>
      </c>
      <c r="Q219" s="35" t="e">
        <f>結果入力表!#REF!</f>
        <v>#REF!</v>
      </c>
      <c r="R219" s="35" t="e">
        <f>結果入力表!#REF!</f>
        <v>#REF!</v>
      </c>
      <c r="S219" s="35" t="e">
        <f>結果入力表!#REF!</f>
        <v>#REF!</v>
      </c>
      <c r="T219" s="35" t="e">
        <f>結果入力表!#REF!</f>
        <v>#REF!</v>
      </c>
      <c r="U219" s="35" t="e">
        <f>結果入力表!#REF!</f>
        <v>#REF!</v>
      </c>
      <c r="V219" s="34" t="e">
        <f>結果入力表!#REF!</f>
        <v>#REF!</v>
      </c>
      <c r="W219" s="35" t="e">
        <f>結果入力表!#REF!</f>
        <v>#REF!</v>
      </c>
      <c r="X219" s="35" t="e">
        <f>結果入力表!#REF!</f>
        <v>#REF!</v>
      </c>
      <c r="Y219" s="36" t="e">
        <f>結果入力表!#REF!</f>
        <v>#REF!</v>
      </c>
      <c r="Z219" s="36" t="e">
        <f>結果入力表!#REF!</f>
        <v>#REF!</v>
      </c>
      <c r="AA219" s="34" t="e">
        <f>結果入力表!#REF!</f>
        <v>#REF!</v>
      </c>
      <c r="AB219" s="35" t="e">
        <f>結果入力表!#REF!</f>
        <v>#REF!</v>
      </c>
      <c r="AC219" s="35" t="e">
        <f>結果入力表!#REF!</f>
        <v>#REF!</v>
      </c>
      <c r="AD219" s="35" t="e">
        <f>結果入力表!#REF!</f>
        <v>#REF!</v>
      </c>
      <c r="AE219" s="35" t="e">
        <f>結果入力表!#REF!</f>
        <v>#REF!</v>
      </c>
      <c r="AF219" s="35" t="e">
        <f>結果入力表!#REF!</f>
        <v>#REF!</v>
      </c>
      <c r="AG219" s="35" t="e">
        <f>結果入力表!#REF!</f>
        <v>#REF!</v>
      </c>
      <c r="AH219" s="35" t="e">
        <f>結果入力表!#REF!</f>
        <v>#REF!</v>
      </c>
      <c r="AI219" s="35" t="e">
        <f>結果入力表!#REF!</f>
        <v>#REF!</v>
      </c>
      <c r="AJ219" s="35" t="e">
        <f>結果入力表!#REF!</f>
        <v>#REF!</v>
      </c>
      <c r="AK219" s="36" t="e">
        <f>結果入力表!#REF!</f>
        <v>#REF!</v>
      </c>
      <c r="AL219" s="34" t="e">
        <f>結果入力表!#REF!</f>
        <v>#REF!</v>
      </c>
      <c r="AM219" s="35" t="e">
        <f>結果入力表!#REF!</f>
        <v>#REF!</v>
      </c>
      <c r="AN219" s="35" t="e">
        <f>結果入力表!#REF!</f>
        <v>#REF!</v>
      </c>
      <c r="AO219" s="35" t="e">
        <f>結果入力表!#REF!</f>
        <v>#REF!</v>
      </c>
      <c r="AP219" s="35" t="e">
        <f>結果入力表!#REF!</f>
        <v>#REF!</v>
      </c>
      <c r="AQ219" s="35" t="e">
        <f>結果入力表!#REF!</f>
        <v>#REF!</v>
      </c>
      <c r="AR219" s="35" t="e">
        <f>結果入力表!#REF!</f>
        <v>#REF!</v>
      </c>
      <c r="AS219" s="37" t="e">
        <f>結果入力表!#REF!</f>
        <v>#REF!</v>
      </c>
      <c r="AT219" s="34" t="e">
        <f>結果入力表!#REF!</f>
        <v>#REF!</v>
      </c>
      <c r="AU219" s="35" t="e">
        <f>結果入力表!#REF!</f>
        <v>#REF!</v>
      </c>
      <c r="AV219" s="35" t="e">
        <f>結果入力表!#REF!</f>
        <v>#REF!</v>
      </c>
      <c r="AW219" s="35" t="e">
        <f>結果入力表!#REF!</f>
        <v>#REF!</v>
      </c>
      <c r="AX219" s="35" t="e">
        <f>結果入力表!#REF!</f>
        <v>#REF!</v>
      </c>
      <c r="AY219" s="35" t="e">
        <f>結果入力表!#REF!</f>
        <v>#REF!</v>
      </c>
      <c r="AZ219" s="35" t="e">
        <f>結果入力表!#REF!</f>
        <v>#REF!</v>
      </c>
      <c r="BA219" s="35" t="e">
        <f>結果入力表!#REF!</f>
        <v>#REF!</v>
      </c>
      <c r="BB219" s="35" t="e">
        <f>結果入力表!#REF!</f>
        <v>#REF!</v>
      </c>
      <c r="BC219" s="35" t="e">
        <f>結果入力表!#REF!</f>
        <v>#REF!</v>
      </c>
      <c r="BD219" s="35" t="e">
        <f>結果入力表!#REF!</f>
        <v>#REF!</v>
      </c>
      <c r="BE219" s="35" t="e">
        <f>結果入力表!#REF!</f>
        <v>#REF!</v>
      </c>
      <c r="BF219" s="35" t="e">
        <f>結果入力表!#REF!</f>
        <v>#REF!</v>
      </c>
      <c r="BG219" s="35" t="e">
        <f>結果入力表!#REF!</f>
        <v>#REF!</v>
      </c>
      <c r="BH219" s="35" t="e">
        <f>結果入力表!#REF!</f>
        <v>#REF!</v>
      </c>
      <c r="BI219" s="37" t="e">
        <f>結果入力表!#REF!</f>
        <v>#REF!</v>
      </c>
      <c r="BJ219" s="35" t="e">
        <f>結果入力表!#REF!</f>
        <v>#REF!</v>
      </c>
      <c r="BK219" s="40" t="e">
        <f>結果入力表!#REF!</f>
        <v>#REF!</v>
      </c>
      <c r="BL219" s="60" t="e">
        <f>結果入力表!#REF!</f>
        <v>#REF!</v>
      </c>
      <c r="BM219" s="41" t="e">
        <f>結果入力表!#REF!</f>
        <v>#REF!</v>
      </c>
      <c r="BN219" s="41" t="e">
        <f>結果入力表!#REF!</f>
        <v>#REF!</v>
      </c>
      <c r="BO219" s="41" t="e">
        <f>結果入力表!#REF!</f>
        <v>#REF!</v>
      </c>
      <c r="BP219" s="42" t="e">
        <f>結果入力表!#REF!</f>
        <v>#REF!</v>
      </c>
      <c r="BQ219" s="40"/>
      <c r="BR219" s="80"/>
      <c r="BT219" s="5" t="e">
        <f t="shared" si="7"/>
        <v>#REF!</v>
      </c>
      <c r="BU219" s="5" t="e">
        <f t="shared" si="6"/>
        <v>#REF!</v>
      </c>
      <c r="BV219" s="5" t="e">
        <f t="shared" si="6"/>
        <v>#REF!</v>
      </c>
      <c r="BW219" s="5" t="e">
        <f t="shared" si="6"/>
        <v>#REF!</v>
      </c>
    </row>
    <row r="220" spans="1:75" ht="17.350000000000001" customHeight="1">
      <c r="A220" s="109" t="e">
        <f>結果入力表!#REF!</f>
        <v>#REF!</v>
      </c>
      <c r="B220" s="33" t="e">
        <f>結果入力表!#REF!</f>
        <v>#REF!</v>
      </c>
      <c r="C220" s="59" t="e">
        <f>結果入力表!#REF!</f>
        <v>#REF!</v>
      </c>
      <c r="D220" s="58" t="e">
        <f>結果入力表!#REF!</f>
        <v>#REF!</v>
      </c>
      <c r="E220" s="35" t="e">
        <f>結果入力表!#REF!</f>
        <v>#REF!</v>
      </c>
      <c r="F220" s="35" t="e">
        <f>結果入力表!#REF!</f>
        <v>#REF!</v>
      </c>
      <c r="G220" s="35" t="e">
        <f>結果入力表!#REF!</f>
        <v>#REF!</v>
      </c>
      <c r="H220" s="35" t="e">
        <f>結果入力表!#REF!</f>
        <v>#REF!</v>
      </c>
      <c r="I220" s="35" t="e">
        <f>結果入力表!#REF!</f>
        <v>#REF!</v>
      </c>
      <c r="J220" s="35" t="e">
        <f>結果入力表!#REF!</f>
        <v>#REF!</v>
      </c>
      <c r="K220" s="35" t="e">
        <f>結果入力表!#REF!</f>
        <v>#REF!</v>
      </c>
      <c r="L220" s="35" t="e">
        <f>結果入力表!#REF!</f>
        <v>#REF!</v>
      </c>
      <c r="M220" s="34" t="e">
        <f>結果入力表!#REF!</f>
        <v>#REF!</v>
      </c>
      <c r="N220" s="35" t="e">
        <f>結果入力表!#REF!</f>
        <v>#REF!</v>
      </c>
      <c r="O220" s="35" t="e">
        <f>結果入力表!#REF!</f>
        <v>#REF!</v>
      </c>
      <c r="P220" s="35" t="e">
        <f>結果入力表!#REF!</f>
        <v>#REF!</v>
      </c>
      <c r="Q220" s="35" t="e">
        <f>結果入力表!#REF!</f>
        <v>#REF!</v>
      </c>
      <c r="R220" s="35" t="e">
        <f>結果入力表!#REF!</f>
        <v>#REF!</v>
      </c>
      <c r="S220" s="35" t="e">
        <f>結果入力表!#REF!</f>
        <v>#REF!</v>
      </c>
      <c r="T220" s="35" t="e">
        <f>結果入力表!#REF!</f>
        <v>#REF!</v>
      </c>
      <c r="U220" s="35" t="e">
        <f>結果入力表!#REF!</f>
        <v>#REF!</v>
      </c>
      <c r="V220" s="34" t="e">
        <f>結果入力表!#REF!</f>
        <v>#REF!</v>
      </c>
      <c r="W220" s="35" t="e">
        <f>結果入力表!#REF!</f>
        <v>#REF!</v>
      </c>
      <c r="X220" s="35" t="e">
        <f>結果入力表!#REF!</f>
        <v>#REF!</v>
      </c>
      <c r="Y220" s="36" t="e">
        <f>結果入力表!#REF!</f>
        <v>#REF!</v>
      </c>
      <c r="Z220" s="36" t="e">
        <f>結果入力表!#REF!</f>
        <v>#REF!</v>
      </c>
      <c r="AA220" s="34" t="e">
        <f>結果入力表!#REF!</f>
        <v>#REF!</v>
      </c>
      <c r="AB220" s="35" t="e">
        <f>結果入力表!#REF!</f>
        <v>#REF!</v>
      </c>
      <c r="AC220" s="35" t="e">
        <f>結果入力表!#REF!</f>
        <v>#REF!</v>
      </c>
      <c r="AD220" s="35" t="e">
        <f>結果入力表!#REF!</f>
        <v>#REF!</v>
      </c>
      <c r="AE220" s="35" t="e">
        <f>結果入力表!#REF!</f>
        <v>#REF!</v>
      </c>
      <c r="AF220" s="35" t="e">
        <f>結果入力表!#REF!</f>
        <v>#REF!</v>
      </c>
      <c r="AG220" s="35" t="e">
        <f>結果入力表!#REF!</f>
        <v>#REF!</v>
      </c>
      <c r="AH220" s="35" t="e">
        <f>結果入力表!#REF!</f>
        <v>#REF!</v>
      </c>
      <c r="AI220" s="35" t="e">
        <f>結果入力表!#REF!</f>
        <v>#REF!</v>
      </c>
      <c r="AJ220" s="35" t="e">
        <f>結果入力表!#REF!</f>
        <v>#REF!</v>
      </c>
      <c r="AK220" s="36" t="e">
        <f>結果入力表!#REF!</f>
        <v>#REF!</v>
      </c>
      <c r="AL220" s="34" t="e">
        <f>結果入力表!#REF!</f>
        <v>#REF!</v>
      </c>
      <c r="AM220" s="35" t="e">
        <f>結果入力表!#REF!</f>
        <v>#REF!</v>
      </c>
      <c r="AN220" s="35" t="e">
        <f>結果入力表!#REF!</f>
        <v>#REF!</v>
      </c>
      <c r="AO220" s="35" t="e">
        <f>結果入力表!#REF!</f>
        <v>#REF!</v>
      </c>
      <c r="AP220" s="35" t="e">
        <f>結果入力表!#REF!</f>
        <v>#REF!</v>
      </c>
      <c r="AQ220" s="35" t="e">
        <f>結果入力表!#REF!</f>
        <v>#REF!</v>
      </c>
      <c r="AR220" s="35" t="e">
        <f>結果入力表!#REF!</f>
        <v>#REF!</v>
      </c>
      <c r="AS220" s="37" t="e">
        <f>結果入力表!#REF!</f>
        <v>#REF!</v>
      </c>
      <c r="AT220" s="34" t="e">
        <f>結果入力表!#REF!</f>
        <v>#REF!</v>
      </c>
      <c r="AU220" s="35" t="e">
        <f>結果入力表!#REF!</f>
        <v>#REF!</v>
      </c>
      <c r="AV220" s="35" t="e">
        <f>結果入力表!#REF!</f>
        <v>#REF!</v>
      </c>
      <c r="AW220" s="35" t="e">
        <f>結果入力表!#REF!</f>
        <v>#REF!</v>
      </c>
      <c r="AX220" s="35" t="e">
        <f>結果入力表!#REF!</f>
        <v>#REF!</v>
      </c>
      <c r="AY220" s="35" t="e">
        <f>結果入力表!#REF!</f>
        <v>#REF!</v>
      </c>
      <c r="AZ220" s="35" t="e">
        <f>結果入力表!#REF!</f>
        <v>#REF!</v>
      </c>
      <c r="BA220" s="35" t="e">
        <f>結果入力表!#REF!</f>
        <v>#REF!</v>
      </c>
      <c r="BB220" s="35" t="e">
        <f>結果入力表!#REF!</f>
        <v>#REF!</v>
      </c>
      <c r="BC220" s="35" t="e">
        <f>結果入力表!#REF!</f>
        <v>#REF!</v>
      </c>
      <c r="BD220" s="35" t="e">
        <f>結果入力表!#REF!</f>
        <v>#REF!</v>
      </c>
      <c r="BE220" s="35" t="e">
        <f>結果入力表!#REF!</f>
        <v>#REF!</v>
      </c>
      <c r="BF220" s="35" t="e">
        <f>結果入力表!#REF!</f>
        <v>#REF!</v>
      </c>
      <c r="BG220" s="35" t="e">
        <f>結果入力表!#REF!</f>
        <v>#REF!</v>
      </c>
      <c r="BH220" s="35" t="e">
        <f>結果入力表!#REF!</f>
        <v>#REF!</v>
      </c>
      <c r="BI220" s="37" t="e">
        <f>結果入力表!#REF!</f>
        <v>#REF!</v>
      </c>
      <c r="BJ220" s="35" t="e">
        <f>結果入力表!#REF!</f>
        <v>#REF!</v>
      </c>
      <c r="BK220" s="40" t="e">
        <f>結果入力表!#REF!</f>
        <v>#REF!</v>
      </c>
      <c r="BL220" s="60" t="e">
        <f>結果入力表!#REF!</f>
        <v>#REF!</v>
      </c>
      <c r="BM220" s="41" t="e">
        <f>結果入力表!#REF!</f>
        <v>#REF!</v>
      </c>
      <c r="BN220" s="41" t="e">
        <f>結果入力表!#REF!</f>
        <v>#REF!</v>
      </c>
      <c r="BO220" s="41" t="e">
        <f>結果入力表!#REF!</f>
        <v>#REF!</v>
      </c>
      <c r="BP220" s="42" t="e">
        <f>結果入力表!#REF!</f>
        <v>#REF!</v>
      </c>
      <c r="BQ220" s="40"/>
      <c r="BR220" s="80"/>
      <c r="BT220" s="5" t="e">
        <f t="shared" si="7"/>
        <v>#REF!</v>
      </c>
      <c r="BU220" s="5" t="e">
        <f t="shared" si="6"/>
        <v>#REF!</v>
      </c>
      <c r="BV220" s="5" t="e">
        <f t="shared" si="6"/>
        <v>#REF!</v>
      </c>
      <c r="BW220" s="5" t="e">
        <f t="shared" si="6"/>
        <v>#REF!</v>
      </c>
    </row>
    <row r="221" spans="1:75" ht="17.350000000000001" customHeight="1">
      <c r="A221" s="109" t="e">
        <f>結果入力表!#REF!</f>
        <v>#REF!</v>
      </c>
      <c r="B221" s="33" t="e">
        <f>結果入力表!#REF!</f>
        <v>#REF!</v>
      </c>
      <c r="C221" s="59" t="e">
        <f>結果入力表!#REF!</f>
        <v>#REF!</v>
      </c>
      <c r="D221" s="58" t="e">
        <f>結果入力表!#REF!</f>
        <v>#REF!</v>
      </c>
      <c r="E221" s="35" t="e">
        <f>結果入力表!#REF!</f>
        <v>#REF!</v>
      </c>
      <c r="F221" s="35" t="e">
        <f>結果入力表!#REF!</f>
        <v>#REF!</v>
      </c>
      <c r="G221" s="35" t="e">
        <f>結果入力表!#REF!</f>
        <v>#REF!</v>
      </c>
      <c r="H221" s="35" t="e">
        <f>結果入力表!#REF!</f>
        <v>#REF!</v>
      </c>
      <c r="I221" s="35" t="e">
        <f>結果入力表!#REF!</f>
        <v>#REF!</v>
      </c>
      <c r="J221" s="35" t="e">
        <f>結果入力表!#REF!</f>
        <v>#REF!</v>
      </c>
      <c r="K221" s="35" t="e">
        <f>結果入力表!#REF!</f>
        <v>#REF!</v>
      </c>
      <c r="L221" s="35" t="e">
        <f>結果入力表!#REF!</f>
        <v>#REF!</v>
      </c>
      <c r="M221" s="34" t="e">
        <f>結果入力表!#REF!</f>
        <v>#REF!</v>
      </c>
      <c r="N221" s="35" t="e">
        <f>結果入力表!#REF!</f>
        <v>#REF!</v>
      </c>
      <c r="O221" s="35" t="e">
        <f>結果入力表!#REF!</f>
        <v>#REF!</v>
      </c>
      <c r="P221" s="35" t="e">
        <f>結果入力表!#REF!</f>
        <v>#REF!</v>
      </c>
      <c r="Q221" s="35" t="e">
        <f>結果入力表!#REF!</f>
        <v>#REF!</v>
      </c>
      <c r="R221" s="35" t="e">
        <f>結果入力表!#REF!</f>
        <v>#REF!</v>
      </c>
      <c r="S221" s="35" t="e">
        <f>結果入力表!#REF!</f>
        <v>#REF!</v>
      </c>
      <c r="T221" s="35" t="e">
        <f>結果入力表!#REF!</f>
        <v>#REF!</v>
      </c>
      <c r="U221" s="35" t="e">
        <f>結果入力表!#REF!</f>
        <v>#REF!</v>
      </c>
      <c r="V221" s="34" t="e">
        <f>結果入力表!#REF!</f>
        <v>#REF!</v>
      </c>
      <c r="W221" s="35" t="e">
        <f>結果入力表!#REF!</f>
        <v>#REF!</v>
      </c>
      <c r="X221" s="35" t="e">
        <f>結果入力表!#REF!</f>
        <v>#REF!</v>
      </c>
      <c r="Y221" s="36" t="e">
        <f>結果入力表!#REF!</f>
        <v>#REF!</v>
      </c>
      <c r="Z221" s="36" t="e">
        <f>結果入力表!#REF!</f>
        <v>#REF!</v>
      </c>
      <c r="AA221" s="34" t="e">
        <f>結果入力表!#REF!</f>
        <v>#REF!</v>
      </c>
      <c r="AB221" s="35" t="e">
        <f>結果入力表!#REF!</f>
        <v>#REF!</v>
      </c>
      <c r="AC221" s="35" t="e">
        <f>結果入力表!#REF!</f>
        <v>#REF!</v>
      </c>
      <c r="AD221" s="35" t="e">
        <f>結果入力表!#REF!</f>
        <v>#REF!</v>
      </c>
      <c r="AE221" s="35" t="e">
        <f>結果入力表!#REF!</f>
        <v>#REF!</v>
      </c>
      <c r="AF221" s="35" t="e">
        <f>結果入力表!#REF!</f>
        <v>#REF!</v>
      </c>
      <c r="AG221" s="35" t="e">
        <f>結果入力表!#REF!</f>
        <v>#REF!</v>
      </c>
      <c r="AH221" s="35" t="e">
        <f>結果入力表!#REF!</f>
        <v>#REF!</v>
      </c>
      <c r="AI221" s="35" t="e">
        <f>結果入力表!#REF!</f>
        <v>#REF!</v>
      </c>
      <c r="AJ221" s="35" t="e">
        <f>結果入力表!#REF!</f>
        <v>#REF!</v>
      </c>
      <c r="AK221" s="36" t="e">
        <f>結果入力表!#REF!</f>
        <v>#REF!</v>
      </c>
      <c r="AL221" s="34" t="e">
        <f>結果入力表!#REF!</f>
        <v>#REF!</v>
      </c>
      <c r="AM221" s="35" t="e">
        <f>結果入力表!#REF!</f>
        <v>#REF!</v>
      </c>
      <c r="AN221" s="35" t="e">
        <f>結果入力表!#REF!</f>
        <v>#REF!</v>
      </c>
      <c r="AO221" s="35" t="e">
        <f>結果入力表!#REF!</f>
        <v>#REF!</v>
      </c>
      <c r="AP221" s="35" t="e">
        <f>結果入力表!#REF!</f>
        <v>#REF!</v>
      </c>
      <c r="AQ221" s="35" t="e">
        <f>結果入力表!#REF!</f>
        <v>#REF!</v>
      </c>
      <c r="AR221" s="35" t="e">
        <f>結果入力表!#REF!</f>
        <v>#REF!</v>
      </c>
      <c r="AS221" s="37" t="e">
        <f>結果入力表!#REF!</f>
        <v>#REF!</v>
      </c>
      <c r="AT221" s="34" t="e">
        <f>結果入力表!#REF!</f>
        <v>#REF!</v>
      </c>
      <c r="AU221" s="35" t="e">
        <f>結果入力表!#REF!</f>
        <v>#REF!</v>
      </c>
      <c r="AV221" s="35" t="e">
        <f>結果入力表!#REF!</f>
        <v>#REF!</v>
      </c>
      <c r="AW221" s="35" t="e">
        <f>結果入力表!#REF!</f>
        <v>#REF!</v>
      </c>
      <c r="AX221" s="35" t="e">
        <f>結果入力表!#REF!</f>
        <v>#REF!</v>
      </c>
      <c r="AY221" s="35" t="e">
        <f>結果入力表!#REF!</f>
        <v>#REF!</v>
      </c>
      <c r="AZ221" s="35" t="e">
        <f>結果入力表!#REF!</f>
        <v>#REF!</v>
      </c>
      <c r="BA221" s="35" t="e">
        <f>結果入力表!#REF!</f>
        <v>#REF!</v>
      </c>
      <c r="BB221" s="35" t="e">
        <f>結果入力表!#REF!</f>
        <v>#REF!</v>
      </c>
      <c r="BC221" s="35" t="e">
        <f>結果入力表!#REF!</f>
        <v>#REF!</v>
      </c>
      <c r="BD221" s="35" t="e">
        <f>結果入力表!#REF!</f>
        <v>#REF!</v>
      </c>
      <c r="BE221" s="35" t="e">
        <f>結果入力表!#REF!</f>
        <v>#REF!</v>
      </c>
      <c r="BF221" s="35" t="e">
        <f>結果入力表!#REF!</f>
        <v>#REF!</v>
      </c>
      <c r="BG221" s="35" t="e">
        <f>結果入力表!#REF!</f>
        <v>#REF!</v>
      </c>
      <c r="BH221" s="35" t="e">
        <f>結果入力表!#REF!</f>
        <v>#REF!</v>
      </c>
      <c r="BI221" s="37" t="e">
        <f>結果入力表!#REF!</f>
        <v>#REF!</v>
      </c>
      <c r="BJ221" s="35" t="e">
        <f>結果入力表!#REF!</f>
        <v>#REF!</v>
      </c>
      <c r="BK221" s="40" t="e">
        <f>結果入力表!#REF!</f>
        <v>#REF!</v>
      </c>
      <c r="BL221" s="60" t="e">
        <f>結果入力表!#REF!</f>
        <v>#REF!</v>
      </c>
      <c r="BM221" s="41" t="e">
        <f>結果入力表!#REF!</f>
        <v>#REF!</v>
      </c>
      <c r="BN221" s="41" t="e">
        <f>結果入力表!#REF!</f>
        <v>#REF!</v>
      </c>
      <c r="BO221" s="41" t="e">
        <f>結果入力表!#REF!</f>
        <v>#REF!</v>
      </c>
      <c r="BP221" s="42" t="e">
        <f>結果入力表!#REF!</f>
        <v>#REF!</v>
      </c>
      <c r="BQ221" s="40"/>
      <c r="BR221" s="80"/>
      <c r="BT221" s="5" t="e">
        <f t="shared" si="7"/>
        <v>#REF!</v>
      </c>
      <c r="BU221" s="5" t="e">
        <f t="shared" si="6"/>
        <v>#REF!</v>
      </c>
      <c r="BV221" s="5" t="e">
        <f t="shared" si="6"/>
        <v>#REF!</v>
      </c>
      <c r="BW221" s="5" t="e">
        <f t="shared" si="6"/>
        <v>#REF!</v>
      </c>
    </row>
    <row r="222" spans="1:75" ht="17.350000000000001" customHeight="1">
      <c r="A222" s="109" t="e">
        <f>結果入力表!#REF!</f>
        <v>#REF!</v>
      </c>
      <c r="B222" s="33" t="e">
        <f>結果入力表!#REF!</f>
        <v>#REF!</v>
      </c>
      <c r="C222" s="59" t="e">
        <f>結果入力表!#REF!</f>
        <v>#REF!</v>
      </c>
      <c r="D222" s="58" t="e">
        <f>結果入力表!#REF!</f>
        <v>#REF!</v>
      </c>
      <c r="E222" s="35" t="e">
        <f>結果入力表!#REF!</f>
        <v>#REF!</v>
      </c>
      <c r="F222" s="35" t="e">
        <f>結果入力表!#REF!</f>
        <v>#REF!</v>
      </c>
      <c r="G222" s="35" t="e">
        <f>結果入力表!#REF!</f>
        <v>#REF!</v>
      </c>
      <c r="H222" s="35" t="e">
        <f>結果入力表!#REF!</f>
        <v>#REF!</v>
      </c>
      <c r="I222" s="35" t="e">
        <f>結果入力表!#REF!</f>
        <v>#REF!</v>
      </c>
      <c r="J222" s="35" t="e">
        <f>結果入力表!#REF!</f>
        <v>#REF!</v>
      </c>
      <c r="K222" s="35" t="e">
        <f>結果入力表!#REF!</f>
        <v>#REF!</v>
      </c>
      <c r="L222" s="35" t="e">
        <f>結果入力表!#REF!</f>
        <v>#REF!</v>
      </c>
      <c r="M222" s="34" t="e">
        <f>結果入力表!#REF!</f>
        <v>#REF!</v>
      </c>
      <c r="N222" s="35" t="e">
        <f>結果入力表!#REF!</f>
        <v>#REF!</v>
      </c>
      <c r="O222" s="35" t="e">
        <f>結果入力表!#REF!</f>
        <v>#REF!</v>
      </c>
      <c r="P222" s="35" t="e">
        <f>結果入力表!#REF!</f>
        <v>#REF!</v>
      </c>
      <c r="Q222" s="35" t="e">
        <f>結果入力表!#REF!</f>
        <v>#REF!</v>
      </c>
      <c r="R222" s="35" t="e">
        <f>結果入力表!#REF!</f>
        <v>#REF!</v>
      </c>
      <c r="S222" s="35" t="e">
        <f>結果入力表!#REF!</f>
        <v>#REF!</v>
      </c>
      <c r="T222" s="35" t="e">
        <f>結果入力表!#REF!</f>
        <v>#REF!</v>
      </c>
      <c r="U222" s="35" t="e">
        <f>結果入力表!#REF!</f>
        <v>#REF!</v>
      </c>
      <c r="V222" s="34" t="e">
        <f>結果入力表!#REF!</f>
        <v>#REF!</v>
      </c>
      <c r="W222" s="35" t="e">
        <f>結果入力表!#REF!</f>
        <v>#REF!</v>
      </c>
      <c r="X222" s="35" t="e">
        <f>結果入力表!#REF!</f>
        <v>#REF!</v>
      </c>
      <c r="Y222" s="36" t="e">
        <f>結果入力表!#REF!</f>
        <v>#REF!</v>
      </c>
      <c r="Z222" s="36" t="e">
        <f>結果入力表!#REF!</f>
        <v>#REF!</v>
      </c>
      <c r="AA222" s="34" t="e">
        <f>結果入力表!#REF!</f>
        <v>#REF!</v>
      </c>
      <c r="AB222" s="35" t="e">
        <f>結果入力表!#REF!</f>
        <v>#REF!</v>
      </c>
      <c r="AC222" s="35" t="e">
        <f>結果入力表!#REF!</f>
        <v>#REF!</v>
      </c>
      <c r="AD222" s="35" t="e">
        <f>結果入力表!#REF!</f>
        <v>#REF!</v>
      </c>
      <c r="AE222" s="35" t="e">
        <f>結果入力表!#REF!</f>
        <v>#REF!</v>
      </c>
      <c r="AF222" s="35" t="e">
        <f>結果入力表!#REF!</f>
        <v>#REF!</v>
      </c>
      <c r="AG222" s="35" t="e">
        <f>結果入力表!#REF!</f>
        <v>#REF!</v>
      </c>
      <c r="AH222" s="35" t="e">
        <f>結果入力表!#REF!</f>
        <v>#REF!</v>
      </c>
      <c r="AI222" s="35" t="e">
        <f>結果入力表!#REF!</f>
        <v>#REF!</v>
      </c>
      <c r="AJ222" s="35" t="e">
        <f>結果入力表!#REF!</f>
        <v>#REF!</v>
      </c>
      <c r="AK222" s="36" t="e">
        <f>結果入力表!#REF!</f>
        <v>#REF!</v>
      </c>
      <c r="AL222" s="34" t="e">
        <f>結果入力表!#REF!</f>
        <v>#REF!</v>
      </c>
      <c r="AM222" s="35" t="e">
        <f>結果入力表!#REF!</f>
        <v>#REF!</v>
      </c>
      <c r="AN222" s="35" t="e">
        <f>結果入力表!#REF!</f>
        <v>#REF!</v>
      </c>
      <c r="AO222" s="35" t="e">
        <f>結果入力表!#REF!</f>
        <v>#REF!</v>
      </c>
      <c r="AP222" s="35" t="e">
        <f>結果入力表!#REF!</f>
        <v>#REF!</v>
      </c>
      <c r="AQ222" s="35" t="e">
        <f>結果入力表!#REF!</f>
        <v>#REF!</v>
      </c>
      <c r="AR222" s="35" t="e">
        <f>結果入力表!#REF!</f>
        <v>#REF!</v>
      </c>
      <c r="AS222" s="37" t="e">
        <f>結果入力表!#REF!</f>
        <v>#REF!</v>
      </c>
      <c r="AT222" s="34" t="e">
        <f>結果入力表!#REF!</f>
        <v>#REF!</v>
      </c>
      <c r="AU222" s="35" t="e">
        <f>結果入力表!#REF!</f>
        <v>#REF!</v>
      </c>
      <c r="AV222" s="35" t="e">
        <f>結果入力表!#REF!</f>
        <v>#REF!</v>
      </c>
      <c r="AW222" s="35" t="e">
        <f>結果入力表!#REF!</f>
        <v>#REF!</v>
      </c>
      <c r="AX222" s="35" t="e">
        <f>結果入力表!#REF!</f>
        <v>#REF!</v>
      </c>
      <c r="AY222" s="35" t="e">
        <f>結果入力表!#REF!</f>
        <v>#REF!</v>
      </c>
      <c r="AZ222" s="35" t="e">
        <f>結果入力表!#REF!</f>
        <v>#REF!</v>
      </c>
      <c r="BA222" s="35" t="e">
        <f>結果入力表!#REF!</f>
        <v>#REF!</v>
      </c>
      <c r="BB222" s="35" t="e">
        <f>結果入力表!#REF!</f>
        <v>#REF!</v>
      </c>
      <c r="BC222" s="35" t="e">
        <f>結果入力表!#REF!</f>
        <v>#REF!</v>
      </c>
      <c r="BD222" s="35" t="e">
        <f>結果入力表!#REF!</f>
        <v>#REF!</v>
      </c>
      <c r="BE222" s="35" t="e">
        <f>結果入力表!#REF!</f>
        <v>#REF!</v>
      </c>
      <c r="BF222" s="35" t="e">
        <f>結果入力表!#REF!</f>
        <v>#REF!</v>
      </c>
      <c r="BG222" s="35" t="e">
        <f>結果入力表!#REF!</f>
        <v>#REF!</v>
      </c>
      <c r="BH222" s="35" t="e">
        <f>結果入力表!#REF!</f>
        <v>#REF!</v>
      </c>
      <c r="BI222" s="37" t="e">
        <f>結果入力表!#REF!</f>
        <v>#REF!</v>
      </c>
      <c r="BJ222" s="35" t="e">
        <f>結果入力表!#REF!</f>
        <v>#REF!</v>
      </c>
      <c r="BK222" s="40" t="e">
        <f>結果入力表!#REF!</f>
        <v>#REF!</v>
      </c>
      <c r="BL222" s="60" t="e">
        <f>結果入力表!#REF!</f>
        <v>#REF!</v>
      </c>
      <c r="BM222" s="41" t="e">
        <f>結果入力表!#REF!</f>
        <v>#REF!</v>
      </c>
      <c r="BN222" s="41" t="e">
        <f>結果入力表!#REF!</f>
        <v>#REF!</v>
      </c>
      <c r="BO222" s="41" t="e">
        <f>結果入力表!#REF!</f>
        <v>#REF!</v>
      </c>
      <c r="BP222" s="42" t="e">
        <f>結果入力表!#REF!</f>
        <v>#REF!</v>
      </c>
      <c r="BQ222" s="40"/>
      <c r="BR222" s="80"/>
      <c r="BT222" s="5" t="e">
        <f t="shared" si="7"/>
        <v>#REF!</v>
      </c>
      <c r="BU222" s="5" t="e">
        <f t="shared" si="6"/>
        <v>#REF!</v>
      </c>
      <c r="BV222" s="5" t="e">
        <f t="shared" si="6"/>
        <v>#REF!</v>
      </c>
      <c r="BW222" s="5" t="e">
        <f t="shared" si="6"/>
        <v>#REF!</v>
      </c>
    </row>
    <row r="223" spans="1:75" ht="17.350000000000001" customHeight="1">
      <c r="A223" s="109" t="e">
        <f>結果入力表!#REF!</f>
        <v>#REF!</v>
      </c>
      <c r="B223" s="33" t="e">
        <f>結果入力表!#REF!</f>
        <v>#REF!</v>
      </c>
      <c r="C223" s="59" t="e">
        <f>結果入力表!#REF!</f>
        <v>#REF!</v>
      </c>
      <c r="D223" s="58" t="e">
        <f>結果入力表!#REF!</f>
        <v>#REF!</v>
      </c>
      <c r="E223" s="35" t="e">
        <f>結果入力表!#REF!</f>
        <v>#REF!</v>
      </c>
      <c r="F223" s="35" t="e">
        <f>結果入力表!#REF!</f>
        <v>#REF!</v>
      </c>
      <c r="G223" s="35" t="e">
        <f>結果入力表!#REF!</f>
        <v>#REF!</v>
      </c>
      <c r="H223" s="35" t="e">
        <f>結果入力表!#REF!</f>
        <v>#REF!</v>
      </c>
      <c r="I223" s="35" t="e">
        <f>結果入力表!#REF!</f>
        <v>#REF!</v>
      </c>
      <c r="J223" s="35" t="e">
        <f>結果入力表!#REF!</f>
        <v>#REF!</v>
      </c>
      <c r="K223" s="35" t="e">
        <f>結果入力表!#REF!</f>
        <v>#REF!</v>
      </c>
      <c r="L223" s="35" t="e">
        <f>結果入力表!#REF!</f>
        <v>#REF!</v>
      </c>
      <c r="M223" s="34" t="e">
        <f>結果入力表!#REF!</f>
        <v>#REF!</v>
      </c>
      <c r="N223" s="35" t="e">
        <f>結果入力表!#REF!</f>
        <v>#REF!</v>
      </c>
      <c r="O223" s="35" t="e">
        <f>結果入力表!#REF!</f>
        <v>#REF!</v>
      </c>
      <c r="P223" s="35" t="e">
        <f>結果入力表!#REF!</f>
        <v>#REF!</v>
      </c>
      <c r="Q223" s="35" t="e">
        <f>結果入力表!#REF!</f>
        <v>#REF!</v>
      </c>
      <c r="R223" s="35" t="e">
        <f>結果入力表!#REF!</f>
        <v>#REF!</v>
      </c>
      <c r="S223" s="35" t="e">
        <f>結果入力表!#REF!</f>
        <v>#REF!</v>
      </c>
      <c r="T223" s="35" t="e">
        <f>結果入力表!#REF!</f>
        <v>#REF!</v>
      </c>
      <c r="U223" s="35" t="e">
        <f>結果入力表!#REF!</f>
        <v>#REF!</v>
      </c>
      <c r="V223" s="34" t="e">
        <f>結果入力表!#REF!</f>
        <v>#REF!</v>
      </c>
      <c r="W223" s="35" t="e">
        <f>結果入力表!#REF!</f>
        <v>#REF!</v>
      </c>
      <c r="X223" s="35" t="e">
        <f>結果入力表!#REF!</f>
        <v>#REF!</v>
      </c>
      <c r="Y223" s="36" t="e">
        <f>結果入力表!#REF!</f>
        <v>#REF!</v>
      </c>
      <c r="Z223" s="36" t="e">
        <f>結果入力表!#REF!</f>
        <v>#REF!</v>
      </c>
      <c r="AA223" s="34" t="e">
        <f>結果入力表!#REF!</f>
        <v>#REF!</v>
      </c>
      <c r="AB223" s="35" t="e">
        <f>結果入力表!#REF!</f>
        <v>#REF!</v>
      </c>
      <c r="AC223" s="35" t="e">
        <f>結果入力表!#REF!</f>
        <v>#REF!</v>
      </c>
      <c r="AD223" s="35" t="e">
        <f>結果入力表!#REF!</f>
        <v>#REF!</v>
      </c>
      <c r="AE223" s="35" t="e">
        <f>結果入力表!#REF!</f>
        <v>#REF!</v>
      </c>
      <c r="AF223" s="35" t="e">
        <f>結果入力表!#REF!</f>
        <v>#REF!</v>
      </c>
      <c r="AG223" s="35" t="e">
        <f>結果入力表!#REF!</f>
        <v>#REF!</v>
      </c>
      <c r="AH223" s="35" t="e">
        <f>結果入力表!#REF!</f>
        <v>#REF!</v>
      </c>
      <c r="AI223" s="35" t="e">
        <f>結果入力表!#REF!</f>
        <v>#REF!</v>
      </c>
      <c r="AJ223" s="35" t="e">
        <f>結果入力表!#REF!</f>
        <v>#REF!</v>
      </c>
      <c r="AK223" s="36" t="e">
        <f>結果入力表!#REF!</f>
        <v>#REF!</v>
      </c>
      <c r="AL223" s="34" t="e">
        <f>結果入力表!#REF!</f>
        <v>#REF!</v>
      </c>
      <c r="AM223" s="35" t="e">
        <f>結果入力表!#REF!</f>
        <v>#REF!</v>
      </c>
      <c r="AN223" s="35" t="e">
        <f>結果入力表!#REF!</f>
        <v>#REF!</v>
      </c>
      <c r="AO223" s="35" t="e">
        <f>結果入力表!#REF!</f>
        <v>#REF!</v>
      </c>
      <c r="AP223" s="35" t="e">
        <f>結果入力表!#REF!</f>
        <v>#REF!</v>
      </c>
      <c r="AQ223" s="35" t="e">
        <f>結果入力表!#REF!</f>
        <v>#REF!</v>
      </c>
      <c r="AR223" s="35" t="e">
        <f>結果入力表!#REF!</f>
        <v>#REF!</v>
      </c>
      <c r="AS223" s="37" t="e">
        <f>結果入力表!#REF!</f>
        <v>#REF!</v>
      </c>
      <c r="AT223" s="34" t="e">
        <f>結果入力表!#REF!</f>
        <v>#REF!</v>
      </c>
      <c r="AU223" s="35" t="e">
        <f>結果入力表!#REF!</f>
        <v>#REF!</v>
      </c>
      <c r="AV223" s="35" t="e">
        <f>結果入力表!#REF!</f>
        <v>#REF!</v>
      </c>
      <c r="AW223" s="35" t="e">
        <f>結果入力表!#REF!</f>
        <v>#REF!</v>
      </c>
      <c r="AX223" s="35" t="e">
        <f>結果入力表!#REF!</f>
        <v>#REF!</v>
      </c>
      <c r="AY223" s="35" t="e">
        <f>結果入力表!#REF!</f>
        <v>#REF!</v>
      </c>
      <c r="AZ223" s="35" t="e">
        <f>結果入力表!#REF!</f>
        <v>#REF!</v>
      </c>
      <c r="BA223" s="35" t="e">
        <f>結果入力表!#REF!</f>
        <v>#REF!</v>
      </c>
      <c r="BB223" s="35" t="e">
        <f>結果入力表!#REF!</f>
        <v>#REF!</v>
      </c>
      <c r="BC223" s="35" t="e">
        <f>結果入力表!#REF!</f>
        <v>#REF!</v>
      </c>
      <c r="BD223" s="35" t="e">
        <f>結果入力表!#REF!</f>
        <v>#REF!</v>
      </c>
      <c r="BE223" s="35" t="e">
        <f>結果入力表!#REF!</f>
        <v>#REF!</v>
      </c>
      <c r="BF223" s="35" t="e">
        <f>結果入力表!#REF!</f>
        <v>#REF!</v>
      </c>
      <c r="BG223" s="35" t="e">
        <f>結果入力表!#REF!</f>
        <v>#REF!</v>
      </c>
      <c r="BH223" s="35" t="e">
        <f>結果入力表!#REF!</f>
        <v>#REF!</v>
      </c>
      <c r="BI223" s="37" t="e">
        <f>結果入力表!#REF!</f>
        <v>#REF!</v>
      </c>
      <c r="BJ223" s="35" t="e">
        <f>結果入力表!#REF!</f>
        <v>#REF!</v>
      </c>
      <c r="BK223" s="40" t="e">
        <f>結果入力表!#REF!</f>
        <v>#REF!</v>
      </c>
      <c r="BL223" s="60" t="e">
        <f>結果入力表!#REF!</f>
        <v>#REF!</v>
      </c>
      <c r="BM223" s="41" t="e">
        <f>結果入力表!#REF!</f>
        <v>#REF!</v>
      </c>
      <c r="BN223" s="41" t="e">
        <f>結果入力表!#REF!</f>
        <v>#REF!</v>
      </c>
      <c r="BO223" s="41" t="e">
        <f>結果入力表!#REF!</f>
        <v>#REF!</v>
      </c>
      <c r="BP223" s="42" t="e">
        <f>結果入力表!#REF!</f>
        <v>#REF!</v>
      </c>
      <c r="BQ223" s="40"/>
      <c r="BR223" s="80"/>
      <c r="BT223" s="5" t="e">
        <f t="shared" si="7"/>
        <v>#REF!</v>
      </c>
      <c r="BU223" s="5" t="e">
        <f t="shared" si="6"/>
        <v>#REF!</v>
      </c>
      <c r="BV223" s="5" t="e">
        <f t="shared" si="6"/>
        <v>#REF!</v>
      </c>
      <c r="BW223" s="5" t="e">
        <f t="shared" si="6"/>
        <v>#REF!</v>
      </c>
    </row>
    <row r="224" spans="1:75" ht="17.350000000000001" customHeight="1">
      <c r="A224" s="109" t="e">
        <f>結果入力表!#REF!</f>
        <v>#REF!</v>
      </c>
      <c r="B224" s="33" t="e">
        <f>結果入力表!#REF!</f>
        <v>#REF!</v>
      </c>
      <c r="C224" s="59" t="e">
        <f>結果入力表!#REF!</f>
        <v>#REF!</v>
      </c>
      <c r="D224" s="58" t="e">
        <f>結果入力表!#REF!</f>
        <v>#REF!</v>
      </c>
      <c r="E224" s="35" t="e">
        <f>結果入力表!#REF!</f>
        <v>#REF!</v>
      </c>
      <c r="F224" s="35" t="e">
        <f>結果入力表!#REF!</f>
        <v>#REF!</v>
      </c>
      <c r="G224" s="35" t="e">
        <f>結果入力表!#REF!</f>
        <v>#REF!</v>
      </c>
      <c r="H224" s="35" t="e">
        <f>結果入力表!#REF!</f>
        <v>#REF!</v>
      </c>
      <c r="I224" s="35" t="e">
        <f>結果入力表!#REF!</f>
        <v>#REF!</v>
      </c>
      <c r="J224" s="35" t="e">
        <f>結果入力表!#REF!</f>
        <v>#REF!</v>
      </c>
      <c r="K224" s="35" t="e">
        <f>結果入力表!#REF!</f>
        <v>#REF!</v>
      </c>
      <c r="L224" s="35" t="e">
        <f>結果入力表!#REF!</f>
        <v>#REF!</v>
      </c>
      <c r="M224" s="34" t="e">
        <f>結果入力表!#REF!</f>
        <v>#REF!</v>
      </c>
      <c r="N224" s="35" t="e">
        <f>結果入力表!#REF!</f>
        <v>#REF!</v>
      </c>
      <c r="O224" s="35" t="e">
        <f>結果入力表!#REF!</f>
        <v>#REF!</v>
      </c>
      <c r="P224" s="35" t="e">
        <f>結果入力表!#REF!</f>
        <v>#REF!</v>
      </c>
      <c r="Q224" s="35" t="e">
        <f>結果入力表!#REF!</f>
        <v>#REF!</v>
      </c>
      <c r="R224" s="35" t="e">
        <f>結果入力表!#REF!</f>
        <v>#REF!</v>
      </c>
      <c r="S224" s="35" t="e">
        <f>結果入力表!#REF!</f>
        <v>#REF!</v>
      </c>
      <c r="T224" s="35" t="e">
        <f>結果入力表!#REF!</f>
        <v>#REF!</v>
      </c>
      <c r="U224" s="35" t="e">
        <f>結果入力表!#REF!</f>
        <v>#REF!</v>
      </c>
      <c r="V224" s="34" t="e">
        <f>結果入力表!#REF!</f>
        <v>#REF!</v>
      </c>
      <c r="W224" s="35" t="e">
        <f>結果入力表!#REF!</f>
        <v>#REF!</v>
      </c>
      <c r="X224" s="35" t="e">
        <f>結果入力表!#REF!</f>
        <v>#REF!</v>
      </c>
      <c r="Y224" s="36" t="e">
        <f>結果入力表!#REF!</f>
        <v>#REF!</v>
      </c>
      <c r="Z224" s="36" t="e">
        <f>結果入力表!#REF!</f>
        <v>#REF!</v>
      </c>
      <c r="AA224" s="34" t="e">
        <f>結果入力表!#REF!</f>
        <v>#REF!</v>
      </c>
      <c r="AB224" s="35" t="e">
        <f>結果入力表!#REF!</f>
        <v>#REF!</v>
      </c>
      <c r="AC224" s="35" t="e">
        <f>結果入力表!#REF!</f>
        <v>#REF!</v>
      </c>
      <c r="AD224" s="35" t="e">
        <f>結果入力表!#REF!</f>
        <v>#REF!</v>
      </c>
      <c r="AE224" s="35" t="e">
        <f>結果入力表!#REF!</f>
        <v>#REF!</v>
      </c>
      <c r="AF224" s="35" t="e">
        <f>結果入力表!#REF!</f>
        <v>#REF!</v>
      </c>
      <c r="AG224" s="35" t="e">
        <f>結果入力表!#REF!</f>
        <v>#REF!</v>
      </c>
      <c r="AH224" s="35" t="e">
        <f>結果入力表!#REF!</f>
        <v>#REF!</v>
      </c>
      <c r="AI224" s="35" t="e">
        <f>結果入力表!#REF!</f>
        <v>#REF!</v>
      </c>
      <c r="AJ224" s="35" t="e">
        <f>結果入力表!#REF!</f>
        <v>#REF!</v>
      </c>
      <c r="AK224" s="36" t="e">
        <f>結果入力表!#REF!</f>
        <v>#REF!</v>
      </c>
      <c r="AL224" s="34" t="e">
        <f>結果入力表!#REF!</f>
        <v>#REF!</v>
      </c>
      <c r="AM224" s="35" t="e">
        <f>結果入力表!#REF!</f>
        <v>#REF!</v>
      </c>
      <c r="AN224" s="35" t="e">
        <f>結果入力表!#REF!</f>
        <v>#REF!</v>
      </c>
      <c r="AO224" s="35" t="e">
        <f>結果入力表!#REF!</f>
        <v>#REF!</v>
      </c>
      <c r="AP224" s="35" t="e">
        <f>結果入力表!#REF!</f>
        <v>#REF!</v>
      </c>
      <c r="AQ224" s="35" t="e">
        <f>結果入力表!#REF!</f>
        <v>#REF!</v>
      </c>
      <c r="AR224" s="35" t="e">
        <f>結果入力表!#REF!</f>
        <v>#REF!</v>
      </c>
      <c r="AS224" s="37" t="e">
        <f>結果入力表!#REF!</f>
        <v>#REF!</v>
      </c>
      <c r="AT224" s="34" t="e">
        <f>結果入力表!#REF!</f>
        <v>#REF!</v>
      </c>
      <c r="AU224" s="35" t="e">
        <f>結果入力表!#REF!</f>
        <v>#REF!</v>
      </c>
      <c r="AV224" s="35" t="e">
        <f>結果入力表!#REF!</f>
        <v>#REF!</v>
      </c>
      <c r="AW224" s="35" t="e">
        <f>結果入力表!#REF!</f>
        <v>#REF!</v>
      </c>
      <c r="AX224" s="35" t="e">
        <f>結果入力表!#REF!</f>
        <v>#REF!</v>
      </c>
      <c r="AY224" s="35" t="e">
        <f>結果入力表!#REF!</f>
        <v>#REF!</v>
      </c>
      <c r="AZ224" s="35" t="e">
        <f>結果入力表!#REF!</f>
        <v>#REF!</v>
      </c>
      <c r="BA224" s="35" t="e">
        <f>結果入力表!#REF!</f>
        <v>#REF!</v>
      </c>
      <c r="BB224" s="35" t="e">
        <f>結果入力表!#REF!</f>
        <v>#REF!</v>
      </c>
      <c r="BC224" s="35" t="e">
        <f>結果入力表!#REF!</f>
        <v>#REF!</v>
      </c>
      <c r="BD224" s="35" t="e">
        <f>結果入力表!#REF!</f>
        <v>#REF!</v>
      </c>
      <c r="BE224" s="35" t="e">
        <f>結果入力表!#REF!</f>
        <v>#REF!</v>
      </c>
      <c r="BF224" s="35" t="e">
        <f>結果入力表!#REF!</f>
        <v>#REF!</v>
      </c>
      <c r="BG224" s="35" t="e">
        <f>結果入力表!#REF!</f>
        <v>#REF!</v>
      </c>
      <c r="BH224" s="35" t="e">
        <f>結果入力表!#REF!</f>
        <v>#REF!</v>
      </c>
      <c r="BI224" s="37" t="e">
        <f>結果入力表!#REF!</f>
        <v>#REF!</v>
      </c>
      <c r="BJ224" s="35" t="e">
        <f>結果入力表!#REF!</f>
        <v>#REF!</v>
      </c>
      <c r="BK224" s="40" t="e">
        <f>結果入力表!#REF!</f>
        <v>#REF!</v>
      </c>
      <c r="BL224" s="60" t="e">
        <f>結果入力表!#REF!</f>
        <v>#REF!</v>
      </c>
      <c r="BM224" s="41" t="e">
        <f>結果入力表!#REF!</f>
        <v>#REF!</v>
      </c>
      <c r="BN224" s="41" t="e">
        <f>結果入力表!#REF!</f>
        <v>#REF!</v>
      </c>
      <c r="BO224" s="41" t="e">
        <f>結果入力表!#REF!</f>
        <v>#REF!</v>
      </c>
      <c r="BP224" s="42" t="e">
        <f>結果入力表!#REF!</f>
        <v>#REF!</v>
      </c>
      <c r="BQ224" s="40"/>
      <c r="BR224" s="80"/>
      <c r="BT224" s="5" t="e">
        <f t="shared" si="7"/>
        <v>#REF!</v>
      </c>
      <c r="BU224" s="5" t="e">
        <f t="shared" si="6"/>
        <v>#REF!</v>
      </c>
      <c r="BV224" s="5" t="e">
        <f t="shared" si="6"/>
        <v>#REF!</v>
      </c>
      <c r="BW224" s="5" t="e">
        <f t="shared" si="6"/>
        <v>#REF!</v>
      </c>
    </row>
    <row r="225" spans="1:75" ht="17.350000000000001" customHeight="1">
      <c r="A225" s="109" t="e">
        <f>結果入力表!#REF!</f>
        <v>#REF!</v>
      </c>
      <c r="B225" s="33" t="e">
        <f>結果入力表!#REF!</f>
        <v>#REF!</v>
      </c>
      <c r="C225" s="59" t="e">
        <f>結果入力表!#REF!</f>
        <v>#REF!</v>
      </c>
      <c r="D225" s="58" t="e">
        <f>結果入力表!#REF!</f>
        <v>#REF!</v>
      </c>
      <c r="E225" s="35" t="e">
        <f>結果入力表!#REF!</f>
        <v>#REF!</v>
      </c>
      <c r="F225" s="35" t="e">
        <f>結果入力表!#REF!</f>
        <v>#REF!</v>
      </c>
      <c r="G225" s="35" t="e">
        <f>結果入力表!#REF!</f>
        <v>#REF!</v>
      </c>
      <c r="H225" s="35" t="e">
        <f>結果入力表!#REF!</f>
        <v>#REF!</v>
      </c>
      <c r="I225" s="35" t="e">
        <f>結果入力表!#REF!</f>
        <v>#REF!</v>
      </c>
      <c r="J225" s="35" t="e">
        <f>結果入力表!#REF!</f>
        <v>#REF!</v>
      </c>
      <c r="K225" s="35" t="e">
        <f>結果入力表!#REF!</f>
        <v>#REF!</v>
      </c>
      <c r="L225" s="35" t="e">
        <f>結果入力表!#REF!</f>
        <v>#REF!</v>
      </c>
      <c r="M225" s="34" t="e">
        <f>結果入力表!#REF!</f>
        <v>#REF!</v>
      </c>
      <c r="N225" s="35" t="e">
        <f>結果入力表!#REF!</f>
        <v>#REF!</v>
      </c>
      <c r="O225" s="35" t="e">
        <f>結果入力表!#REF!</f>
        <v>#REF!</v>
      </c>
      <c r="P225" s="35" t="e">
        <f>結果入力表!#REF!</f>
        <v>#REF!</v>
      </c>
      <c r="Q225" s="35" t="e">
        <f>結果入力表!#REF!</f>
        <v>#REF!</v>
      </c>
      <c r="R225" s="35" t="e">
        <f>結果入力表!#REF!</f>
        <v>#REF!</v>
      </c>
      <c r="S225" s="35" t="e">
        <f>結果入力表!#REF!</f>
        <v>#REF!</v>
      </c>
      <c r="T225" s="35" t="e">
        <f>結果入力表!#REF!</f>
        <v>#REF!</v>
      </c>
      <c r="U225" s="35" t="e">
        <f>結果入力表!#REF!</f>
        <v>#REF!</v>
      </c>
      <c r="V225" s="34" t="e">
        <f>結果入力表!#REF!</f>
        <v>#REF!</v>
      </c>
      <c r="W225" s="35" t="e">
        <f>結果入力表!#REF!</f>
        <v>#REF!</v>
      </c>
      <c r="X225" s="35" t="e">
        <f>結果入力表!#REF!</f>
        <v>#REF!</v>
      </c>
      <c r="Y225" s="36" t="e">
        <f>結果入力表!#REF!</f>
        <v>#REF!</v>
      </c>
      <c r="Z225" s="36" t="e">
        <f>結果入力表!#REF!</f>
        <v>#REF!</v>
      </c>
      <c r="AA225" s="34" t="e">
        <f>結果入力表!#REF!</f>
        <v>#REF!</v>
      </c>
      <c r="AB225" s="35" t="e">
        <f>結果入力表!#REF!</f>
        <v>#REF!</v>
      </c>
      <c r="AC225" s="35" t="e">
        <f>結果入力表!#REF!</f>
        <v>#REF!</v>
      </c>
      <c r="AD225" s="35" t="e">
        <f>結果入力表!#REF!</f>
        <v>#REF!</v>
      </c>
      <c r="AE225" s="35" t="e">
        <f>結果入力表!#REF!</f>
        <v>#REF!</v>
      </c>
      <c r="AF225" s="35" t="e">
        <f>結果入力表!#REF!</f>
        <v>#REF!</v>
      </c>
      <c r="AG225" s="35" t="e">
        <f>結果入力表!#REF!</f>
        <v>#REF!</v>
      </c>
      <c r="AH225" s="35" t="e">
        <f>結果入力表!#REF!</f>
        <v>#REF!</v>
      </c>
      <c r="AI225" s="35" t="e">
        <f>結果入力表!#REF!</f>
        <v>#REF!</v>
      </c>
      <c r="AJ225" s="35" t="e">
        <f>結果入力表!#REF!</f>
        <v>#REF!</v>
      </c>
      <c r="AK225" s="36" t="e">
        <f>結果入力表!#REF!</f>
        <v>#REF!</v>
      </c>
      <c r="AL225" s="34" t="e">
        <f>結果入力表!#REF!</f>
        <v>#REF!</v>
      </c>
      <c r="AM225" s="35" t="e">
        <f>結果入力表!#REF!</f>
        <v>#REF!</v>
      </c>
      <c r="AN225" s="35" t="e">
        <f>結果入力表!#REF!</f>
        <v>#REF!</v>
      </c>
      <c r="AO225" s="35" t="e">
        <f>結果入力表!#REF!</f>
        <v>#REF!</v>
      </c>
      <c r="AP225" s="35" t="e">
        <f>結果入力表!#REF!</f>
        <v>#REF!</v>
      </c>
      <c r="AQ225" s="35" t="e">
        <f>結果入力表!#REF!</f>
        <v>#REF!</v>
      </c>
      <c r="AR225" s="35" t="e">
        <f>結果入力表!#REF!</f>
        <v>#REF!</v>
      </c>
      <c r="AS225" s="37" t="e">
        <f>結果入力表!#REF!</f>
        <v>#REF!</v>
      </c>
      <c r="AT225" s="34" t="e">
        <f>結果入力表!#REF!</f>
        <v>#REF!</v>
      </c>
      <c r="AU225" s="35" t="e">
        <f>結果入力表!#REF!</f>
        <v>#REF!</v>
      </c>
      <c r="AV225" s="35" t="e">
        <f>結果入力表!#REF!</f>
        <v>#REF!</v>
      </c>
      <c r="AW225" s="35" t="e">
        <f>結果入力表!#REF!</f>
        <v>#REF!</v>
      </c>
      <c r="AX225" s="35" t="e">
        <f>結果入力表!#REF!</f>
        <v>#REF!</v>
      </c>
      <c r="AY225" s="35" t="e">
        <f>結果入力表!#REF!</f>
        <v>#REF!</v>
      </c>
      <c r="AZ225" s="35" t="e">
        <f>結果入力表!#REF!</f>
        <v>#REF!</v>
      </c>
      <c r="BA225" s="35" t="e">
        <f>結果入力表!#REF!</f>
        <v>#REF!</v>
      </c>
      <c r="BB225" s="35" t="e">
        <f>結果入力表!#REF!</f>
        <v>#REF!</v>
      </c>
      <c r="BC225" s="35" t="e">
        <f>結果入力表!#REF!</f>
        <v>#REF!</v>
      </c>
      <c r="BD225" s="35" t="e">
        <f>結果入力表!#REF!</f>
        <v>#REF!</v>
      </c>
      <c r="BE225" s="35" t="e">
        <f>結果入力表!#REF!</f>
        <v>#REF!</v>
      </c>
      <c r="BF225" s="35" t="e">
        <f>結果入力表!#REF!</f>
        <v>#REF!</v>
      </c>
      <c r="BG225" s="35" t="e">
        <f>結果入力表!#REF!</f>
        <v>#REF!</v>
      </c>
      <c r="BH225" s="35" t="e">
        <f>結果入力表!#REF!</f>
        <v>#REF!</v>
      </c>
      <c r="BI225" s="37" t="e">
        <f>結果入力表!#REF!</f>
        <v>#REF!</v>
      </c>
      <c r="BJ225" s="35" t="e">
        <f>結果入力表!#REF!</f>
        <v>#REF!</v>
      </c>
      <c r="BK225" s="40" t="e">
        <f>結果入力表!#REF!</f>
        <v>#REF!</v>
      </c>
      <c r="BL225" s="60" t="e">
        <f>結果入力表!#REF!</f>
        <v>#REF!</v>
      </c>
      <c r="BM225" s="41" t="e">
        <f>結果入力表!#REF!</f>
        <v>#REF!</v>
      </c>
      <c r="BN225" s="41" t="e">
        <f>結果入力表!#REF!</f>
        <v>#REF!</v>
      </c>
      <c r="BO225" s="41" t="e">
        <f>結果入力表!#REF!</f>
        <v>#REF!</v>
      </c>
      <c r="BP225" s="42" t="e">
        <f>結果入力表!#REF!</f>
        <v>#REF!</v>
      </c>
      <c r="BQ225" s="40"/>
      <c r="BR225" s="80"/>
      <c r="BT225" s="5" t="e">
        <f t="shared" si="7"/>
        <v>#REF!</v>
      </c>
      <c r="BU225" s="5" t="e">
        <f t="shared" si="6"/>
        <v>#REF!</v>
      </c>
      <c r="BV225" s="5" t="e">
        <f t="shared" si="6"/>
        <v>#REF!</v>
      </c>
      <c r="BW225" s="5" t="e">
        <f t="shared" si="6"/>
        <v>#REF!</v>
      </c>
    </row>
    <row r="226" spans="1:75" ht="17.350000000000001" customHeight="1">
      <c r="A226" s="109" t="e">
        <f>結果入力表!#REF!</f>
        <v>#REF!</v>
      </c>
      <c r="B226" s="33" t="e">
        <f>結果入力表!#REF!</f>
        <v>#REF!</v>
      </c>
      <c r="C226" s="43" t="e">
        <f>結果入力表!#REF!</f>
        <v>#REF!</v>
      </c>
      <c r="D226" s="58" t="e">
        <f>結果入力表!#REF!</f>
        <v>#REF!</v>
      </c>
      <c r="E226" s="35" t="e">
        <f>結果入力表!#REF!</f>
        <v>#REF!</v>
      </c>
      <c r="F226" s="35" t="e">
        <f>結果入力表!#REF!</f>
        <v>#REF!</v>
      </c>
      <c r="G226" s="35" t="e">
        <f>結果入力表!#REF!</f>
        <v>#REF!</v>
      </c>
      <c r="H226" s="35" t="e">
        <f>結果入力表!#REF!</f>
        <v>#REF!</v>
      </c>
      <c r="I226" s="35" t="e">
        <f>結果入力表!#REF!</f>
        <v>#REF!</v>
      </c>
      <c r="J226" s="35" t="e">
        <f>結果入力表!#REF!</f>
        <v>#REF!</v>
      </c>
      <c r="K226" s="35" t="e">
        <f>結果入力表!#REF!</f>
        <v>#REF!</v>
      </c>
      <c r="L226" s="35" t="e">
        <f>結果入力表!#REF!</f>
        <v>#REF!</v>
      </c>
      <c r="M226" s="34" t="e">
        <f>結果入力表!#REF!</f>
        <v>#REF!</v>
      </c>
      <c r="N226" s="35" t="e">
        <f>結果入力表!#REF!</f>
        <v>#REF!</v>
      </c>
      <c r="O226" s="35" t="e">
        <f>結果入力表!#REF!</f>
        <v>#REF!</v>
      </c>
      <c r="P226" s="35" t="e">
        <f>結果入力表!#REF!</f>
        <v>#REF!</v>
      </c>
      <c r="Q226" s="35" t="e">
        <f>結果入力表!#REF!</f>
        <v>#REF!</v>
      </c>
      <c r="R226" s="35" t="e">
        <f>結果入力表!#REF!</f>
        <v>#REF!</v>
      </c>
      <c r="S226" s="35" t="e">
        <f>結果入力表!#REF!</f>
        <v>#REF!</v>
      </c>
      <c r="T226" s="35" t="e">
        <f>結果入力表!#REF!</f>
        <v>#REF!</v>
      </c>
      <c r="U226" s="35" t="e">
        <f>結果入力表!#REF!</f>
        <v>#REF!</v>
      </c>
      <c r="V226" s="34" t="e">
        <f>結果入力表!#REF!</f>
        <v>#REF!</v>
      </c>
      <c r="W226" s="35" t="e">
        <f>結果入力表!#REF!</f>
        <v>#REF!</v>
      </c>
      <c r="X226" s="35" t="e">
        <f>結果入力表!#REF!</f>
        <v>#REF!</v>
      </c>
      <c r="Y226" s="36" t="e">
        <f>結果入力表!#REF!</f>
        <v>#REF!</v>
      </c>
      <c r="Z226" s="36" t="e">
        <f>結果入力表!#REF!</f>
        <v>#REF!</v>
      </c>
      <c r="AA226" s="34" t="e">
        <f>結果入力表!#REF!</f>
        <v>#REF!</v>
      </c>
      <c r="AB226" s="35" t="e">
        <f>結果入力表!#REF!</f>
        <v>#REF!</v>
      </c>
      <c r="AC226" s="35" t="e">
        <f>結果入力表!#REF!</f>
        <v>#REF!</v>
      </c>
      <c r="AD226" s="35" t="e">
        <f>結果入力表!#REF!</f>
        <v>#REF!</v>
      </c>
      <c r="AE226" s="35" t="e">
        <f>結果入力表!#REF!</f>
        <v>#REF!</v>
      </c>
      <c r="AF226" s="35" t="e">
        <f>結果入力表!#REF!</f>
        <v>#REF!</v>
      </c>
      <c r="AG226" s="35" t="e">
        <f>結果入力表!#REF!</f>
        <v>#REF!</v>
      </c>
      <c r="AH226" s="35" t="e">
        <f>結果入力表!#REF!</f>
        <v>#REF!</v>
      </c>
      <c r="AI226" s="35" t="e">
        <f>結果入力表!#REF!</f>
        <v>#REF!</v>
      </c>
      <c r="AJ226" s="35" t="e">
        <f>結果入力表!#REF!</f>
        <v>#REF!</v>
      </c>
      <c r="AK226" s="36" t="e">
        <f>結果入力表!#REF!</f>
        <v>#REF!</v>
      </c>
      <c r="AL226" s="34" t="e">
        <f>結果入力表!#REF!</f>
        <v>#REF!</v>
      </c>
      <c r="AM226" s="35" t="e">
        <f>結果入力表!#REF!</f>
        <v>#REF!</v>
      </c>
      <c r="AN226" s="35" t="e">
        <f>結果入力表!#REF!</f>
        <v>#REF!</v>
      </c>
      <c r="AO226" s="35" t="e">
        <f>結果入力表!#REF!</f>
        <v>#REF!</v>
      </c>
      <c r="AP226" s="35" t="e">
        <f>結果入力表!#REF!</f>
        <v>#REF!</v>
      </c>
      <c r="AQ226" s="35" t="e">
        <f>結果入力表!#REF!</f>
        <v>#REF!</v>
      </c>
      <c r="AR226" s="35" t="e">
        <f>結果入力表!#REF!</f>
        <v>#REF!</v>
      </c>
      <c r="AS226" s="37" t="e">
        <f>結果入力表!#REF!</f>
        <v>#REF!</v>
      </c>
      <c r="AT226" s="34" t="e">
        <f>結果入力表!#REF!</f>
        <v>#REF!</v>
      </c>
      <c r="AU226" s="35" t="e">
        <f>結果入力表!#REF!</f>
        <v>#REF!</v>
      </c>
      <c r="AV226" s="35" t="e">
        <f>結果入力表!#REF!</f>
        <v>#REF!</v>
      </c>
      <c r="AW226" s="35" t="e">
        <f>結果入力表!#REF!</f>
        <v>#REF!</v>
      </c>
      <c r="AX226" s="35" t="e">
        <f>結果入力表!#REF!</f>
        <v>#REF!</v>
      </c>
      <c r="AY226" s="35" t="e">
        <f>結果入力表!#REF!</f>
        <v>#REF!</v>
      </c>
      <c r="AZ226" s="35" t="e">
        <f>結果入力表!#REF!</f>
        <v>#REF!</v>
      </c>
      <c r="BA226" s="35" t="e">
        <f>結果入力表!#REF!</f>
        <v>#REF!</v>
      </c>
      <c r="BB226" s="35" t="e">
        <f>結果入力表!#REF!</f>
        <v>#REF!</v>
      </c>
      <c r="BC226" s="35" t="e">
        <f>結果入力表!#REF!</f>
        <v>#REF!</v>
      </c>
      <c r="BD226" s="35" t="e">
        <f>結果入力表!#REF!</f>
        <v>#REF!</v>
      </c>
      <c r="BE226" s="35" t="e">
        <f>結果入力表!#REF!</f>
        <v>#REF!</v>
      </c>
      <c r="BF226" s="35" t="e">
        <f>結果入力表!#REF!</f>
        <v>#REF!</v>
      </c>
      <c r="BG226" s="35" t="e">
        <f>結果入力表!#REF!</f>
        <v>#REF!</v>
      </c>
      <c r="BH226" s="35" t="e">
        <f>結果入力表!#REF!</f>
        <v>#REF!</v>
      </c>
      <c r="BI226" s="37" t="e">
        <f>結果入力表!#REF!</f>
        <v>#REF!</v>
      </c>
      <c r="BJ226" s="35" t="e">
        <f>結果入力表!#REF!</f>
        <v>#REF!</v>
      </c>
      <c r="BK226" s="40" t="e">
        <f>結果入力表!#REF!</f>
        <v>#REF!</v>
      </c>
      <c r="BL226" s="60" t="e">
        <f>結果入力表!#REF!</f>
        <v>#REF!</v>
      </c>
      <c r="BM226" s="41" t="e">
        <f>結果入力表!#REF!</f>
        <v>#REF!</v>
      </c>
      <c r="BN226" s="41" t="e">
        <f>結果入力表!#REF!</f>
        <v>#REF!</v>
      </c>
      <c r="BO226" s="41" t="e">
        <f>結果入力表!#REF!</f>
        <v>#REF!</v>
      </c>
      <c r="BP226" s="42" t="e">
        <f>結果入力表!#REF!</f>
        <v>#REF!</v>
      </c>
      <c r="BQ226" s="40"/>
      <c r="BR226" s="80"/>
      <c r="BT226" s="5" t="e">
        <f t="shared" si="7"/>
        <v>#REF!</v>
      </c>
      <c r="BU226" s="5" t="e">
        <f t="shared" si="6"/>
        <v>#REF!</v>
      </c>
      <c r="BV226" s="5" t="e">
        <f t="shared" si="6"/>
        <v>#REF!</v>
      </c>
      <c r="BW226" s="5" t="e">
        <f t="shared" si="6"/>
        <v>#REF!</v>
      </c>
    </row>
    <row r="227" spans="1:75" ht="17.350000000000001" customHeight="1">
      <c r="A227" s="109" t="e">
        <f>結果入力表!#REF!</f>
        <v>#REF!</v>
      </c>
      <c r="B227" s="33" t="e">
        <f>結果入力表!#REF!</f>
        <v>#REF!</v>
      </c>
      <c r="C227" s="59" t="e">
        <f>結果入力表!#REF!</f>
        <v>#REF!</v>
      </c>
      <c r="D227" s="58" t="e">
        <f>結果入力表!#REF!</f>
        <v>#REF!</v>
      </c>
      <c r="E227" s="35" t="e">
        <f>結果入力表!#REF!</f>
        <v>#REF!</v>
      </c>
      <c r="F227" s="35" t="e">
        <f>結果入力表!#REF!</f>
        <v>#REF!</v>
      </c>
      <c r="G227" s="35" t="e">
        <f>結果入力表!#REF!</f>
        <v>#REF!</v>
      </c>
      <c r="H227" s="35" t="e">
        <f>結果入力表!#REF!</f>
        <v>#REF!</v>
      </c>
      <c r="I227" s="35" t="e">
        <f>結果入力表!#REF!</f>
        <v>#REF!</v>
      </c>
      <c r="J227" s="35" t="e">
        <f>結果入力表!#REF!</f>
        <v>#REF!</v>
      </c>
      <c r="K227" s="35" t="e">
        <f>結果入力表!#REF!</f>
        <v>#REF!</v>
      </c>
      <c r="L227" s="35" t="e">
        <f>結果入力表!#REF!</f>
        <v>#REF!</v>
      </c>
      <c r="M227" s="34" t="e">
        <f>結果入力表!#REF!</f>
        <v>#REF!</v>
      </c>
      <c r="N227" s="35" t="e">
        <f>結果入力表!#REF!</f>
        <v>#REF!</v>
      </c>
      <c r="O227" s="35" t="e">
        <f>結果入力表!#REF!</f>
        <v>#REF!</v>
      </c>
      <c r="P227" s="35" t="e">
        <f>結果入力表!#REF!</f>
        <v>#REF!</v>
      </c>
      <c r="Q227" s="35" t="e">
        <f>結果入力表!#REF!</f>
        <v>#REF!</v>
      </c>
      <c r="R227" s="35" t="e">
        <f>結果入力表!#REF!</f>
        <v>#REF!</v>
      </c>
      <c r="S227" s="35" t="e">
        <f>結果入力表!#REF!</f>
        <v>#REF!</v>
      </c>
      <c r="T227" s="35" t="e">
        <f>結果入力表!#REF!</f>
        <v>#REF!</v>
      </c>
      <c r="U227" s="35" t="e">
        <f>結果入力表!#REF!</f>
        <v>#REF!</v>
      </c>
      <c r="V227" s="34" t="e">
        <f>結果入力表!#REF!</f>
        <v>#REF!</v>
      </c>
      <c r="W227" s="35" t="e">
        <f>結果入力表!#REF!</f>
        <v>#REF!</v>
      </c>
      <c r="X227" s="35" t="e">
        <f>結果入力表!#REF!</f>
        <v>#REF!</v>
      </c>
      <c r="Y227" s="36" t="e">
        <f>結果入力表!#REF!</f>
        <v>#REF!</v>
      </c>
      <c r="Z227" s="36" t="e">
        <f>結果入力表!#REF!</f>
        <v>#REF!</v>
      </c>
      <c r="AA227" s="34" t="e">
        <f>結果入力表!#REF!</f>
        <v>#REF!</v>
      </c>
      <c r="AB227" s="35" t="e">
        <f>結果入力表!#REF!</f>
        <v>#REF!</v>
      </c>
      <c r="AC227" s="35" t="e">
        <f>結果入力表!#REF!</f>
        <v>#REF!</v>
      </c>
      <c r="AD227" s="35" t="e">
        <f>結果入力表!#REF!</f>
        <v>#REF!</v>
      </c>
      <c r="AE227" s="35" t="e">
        <f>結果入力表!#REF!</f>
        <v>#REF!</v>
      </c>
      <c r="AF227" s="35" t="e">
        <f>結果入力表!#REF!</f>
        <v>#REF!</v>
      </c>
      <c r="AG227" s="35" t="e">
        <f>結果入力表!#REF!</f>
        <v>#REF!</v>
      </c>
      <c r="AH227" s="35" t="e">
        <f>結果入力表!#REF!</f>
        <v>#REF!</v>
      </c>
      <c r="AI227" s="35" t="e">
        <f>結果入力表!#REF!</f>
        <v>#REF!</v>
      </c>
      <c r="AJ227" s="35" t="e">
        <f>結果入力表!#REF!</f>
        <v>#REF!</v>
      </c>
      <c r="AK227" s="36" t="e">
        <f>結果入力表!#REF!</f>
        <v>#REF!</v>
      </c>
      <c r="AL227" s="34" t="e">
        <f>結果入力表!#REF!</f>
        <v>#REF!</v>
      </c>
      <c r="AM227" s="35" t="e">
        <f>結果入力表!#REF!</f>
        <v>#REF!</v>
      </c>
      <c r="AN227" s="35" t="e">
        <f>結果入力表!#REF!</f>
        <v>#REF!</v>
      </c>
      <c r="AO227" s="35" t="e">
        <f>結果入力表!#REF!</f>
        <v>#REF!</v>
      </c>
      <c r="AP227" s="35" t="e">
        <f>結果入力表!#REF!</f>
        <v>#REF!</v>
      </c>
      <c r="AQ227" s="35" t="e">
        <f>結果入力表!#REF!</f>
        <v>#REF!</v>
      </c>
      <c r="AR227" s="35" t="e">
        <f>結果入力表!#REF!</f>
        <v>#REF!</v>
      </c>
      <c r="AS227" s="37" t="e">
        <f>結果入力表!#REF!</f>
        <v>#REF!</v>
      </c>
      <c r="AT227" s="34" t="e">
        <f>結果入力表!#REF!</f>
        <v>#REF!</v>
      </c>
      <c r="AU227" s="35" t="e">
        <f>結果入力表!#REF!</f>
        <v>#REF!</v>
      </c>
      <c r="AV227" s="35" t="e">
        <f>結果入力表!#REF!</f>
        <v>#REF!</v>
      </c>
      <c r="AW227" s="35" t="e">
        <f>結果入力表!#REF!</f>
        <v>#REF!</v>
      </c>
      <c r="AX227" s="35" t="e">
        <f>結果入力表!#REF!</f>
        <v>#REF!</v>
      </c>
      <c r="AY227" s="35" t="e">
        <f>結果入力表!#REF!</f>
        <v>#REF!</v>
      </c>
      <c r="AZ227" s="35" t="e">
        <f>結果入力表!#REF!</f>
        <v>#REF!</v>
      </c>
      <c r="BA227" s="35" t="e">
        <f>結果入力表!#REF!</f>
        <v>#REF!</v>
      </c>
      <c r="BB227" s="35" t="e">
        <f>結果入力表!#REF!</f>
        <v>#REF!</v>
      </c>
      <c r="BC227" s="35" t="e">
        <f>結果入力表!#REF!</f>
        <v>#REF!</v>
      </c>
      <c r="BD227" s="35" t="e">
        <f>結果入力表!#REF!</f>
        <v>#REF!</v>
      </c>
      <c r="BE227" s="35" t="e">
        <f>結果入力表!#REF!</f>
        <v>#REF!</v>
      </c>
      <c r="BF227" s="35" t="e">
        <f>結果入力表!#REF!</f>
        <v>#REF!</v>
      </c>
      <c r="BG227" s="35" t="e">
        <f>結果入力表!#REF!</f>
        <v>#REF!</v>
      </c>
      <c r="BH227" s="35" t="e">
        <f>結果入力表!#REF!</f>
        <v>#REF!</v>
      </c>
      <c r="BI227" s="37" t="e">
        <f>結果入力表!#REF!</f>
        <v>#REF!</v>
      </c>
      <c r="BJ227" s="35" t="e">
        <f>結果入力表!#REF!</f>
        <v>#REF!</v>
      </c>
      <c r="BK227" s="40" t="e">
        <f>結果入力表!#REF!</f>
        <v>#REF!</v>
      </c>
      <c r="BL227" s="60" t="e">
        <f>結果入力表!#REF!</f>
        <v>#REF!</v>
      </c>
      <c r="BM227" s="41" t="e">
        <f>結果入力表!#REF!</f>
        <v>#REF!</v>
      </c>
      <c r="BN227" s="41" t="e">
        <f>結果入力表!#REF!</f>
        <v>#REF!</v>
      </c>
      <c r="BO227" s="41" t="e">
        <f>結果入力表!#REF!</f>
        <v>#REF!</v>
      </c>
      <c r="BP227" s="42" t="e">
        <f>結果入力表!#REF!</f>
        <v>#REF!</v>
      </c>
      <c r="BQ227" s="40"/>
      <c r="BR227" s="80"/>
      <c r="BT227" s="5" t="e">
        <f t="shared" si="7"/>
        <v>#REF!</v>
      </c>
      <c r="BU227" s="5" t="e">
        <f t="shared" si="6"/>
        <v>#REF!</v>
      </c>
      <c r="BV227" s="5" t="e">
        <f t="shared" si="6"/>
        <v>#REF!</v>
      </c>
      <c r="BW227" s="5" t="e">
        <f t="shared" si="6"/>
        <v>#REF!</v>
      </c>
    </row>
    <row r="228" spans="1:75" ht="17.350000000000001" customHeight="1">
      <c r="A228" s="109" t="e">
        <f>結果入力表!#REF!</f>
        <v>#REF!</v>
      </c>
      <c r="B228" s="33" t="e">
        <f>結果入力表!#REF!</f>
        <v>#REF!</v>
      </c>
      <c r="C228" s="59" t="e">
        <f>結果入力表!#REF!</f>
        <v>#REF!</v>
      </c>
      <c r="D228" s="58" t="e">
        <f>結果入力表!#REF!</f>
        <v>#REF!</v>
      </c>
      <c r="E228" s="35" t="e">
        <f>結果入力表!#REF!</f>
        <v>#REF!</v>
      </c>
      <c r="F228" s="35" t="e">
        <f>結果入力表!#REF!</f>
        <v>#REF!</v>
      </c>
      <c r="G228" s="35" t="e">
        <f>結果入力表!#REF!</f>
        <v>#REF!</v>
      </c>
      <c r="H228" s="35" t="e">
        <f>結果入力表!#REF!</f>
        <v>#REF!</v>
      </c>
      <c r="I228" s="35" t="e">
        <f>結果入力表!#REF!</f>
        <v>#REF!</v>
      </c>
      <c r="J228" s="35" t="e">
        <f>結果入力表!#REF!</f>
        <v>#REF!</v>
      </c>
      <c r="K228" s="35" t="e">
        <f>結果入力表!#REF!</f>
        <v>#REF!</v>
      </c>
      <c r="L228" s="35" t="e">
        <f>結果入力表!#REF!</f>
        <v>#REF!</v>
      </c>
      <c r="M228" s="34" t="e">
        <f>結果入力表!#REF!</f>
        <v>#REF!</v>
      </c>
      <c r="N228" s="35" t="e">
        <f>結果入力表!#REF!</f>
        <v>#REF!</v>
      </c>
      <c r="O228" s="35" t="e">
        <f>結果入力表!#REF!</f>
        <v>#REF!</v>
      </c>
      <c r="P228" s="35" t="e">
        <f>結果入力表!#REF!</f>
        <v>#REF!</v>
      </c>
      <c r="Q228" s="35" t="e">
        <f>結果入力表!#REF!</f>
        <v>#REF!</v>
      </c>
      <c r="R228" s="35" t="e">
        <f>結果入力表!#REF!</f>
        <v>#REF!</v>
      </c>
      <c r="S228" s="35" t="e">
        <f>結果入力表!#REF!</f>
        <v>#REF!</v>
      </c>
      <c r="T228" s="35" t="e">
        <f>結果入力表!#REF!</f>
        <v>#REF!</v>
      </c>
      <c r="U228" s="35" t="e">
        <f>結果入力表!#REF!</f>
        <v>#REF!</v>
      </c>
      <c r="V228" s="34" t="e">
        <f>結果入力表!#REF!</f>
        <v>#REF!</v>
      </c>
      <c r="W228" s="35" t="e">
        <f>結果入力表!#REF!</f>
        <v>#REF!</v>
      </c>
      <c r="X228" s="35" t="e">
        <f>結果入力表!#REF!</f>
        <v>#REF!</v>
      </c>
      <c r="Y228" s="36" t="e">
        <f>結果入力表!#REF!</f>
        <v>#REF!</v>
      </c>
      <c r="Z228" s="36" t="e">
        <f>結果入力表!#REF!</f>
        <v>#REF!</v>
      </c>
      <c r="AA228" s="34" t="e">
        <f>結果入力表!#REF!</f>
        <v>#REF!</v>
      </c>
      <c r="AB228" s="35" t="e">
        <f>結果入力表!#REF!</f>
        <v>#REF!</v>
      </c>
      <c r="AC228" s="35" t="e">
        <f>結果入力表!#REF!</f>
        <v>#REF!</v>
      </c>
      <c r="AD228" s="35" t="e">
        <f>結果入力表!#REF!</f>
        <v>#REF!</v>
      </c>
      <c r="AE228" s="35" t="e">
        <f>結果入力表!#REF!</f>
        <v>#REF!</v>
      </c>
      <c r="AF228" s="35" t="e">
        <f>結果入力表!#REF!</f>
        <v>#REF!</v>
      </c>
      <c r="AG228" s="35" t="e">
        <f>結果入力表!#REF!</f>
        <v>#REF!</v>
      </c>
      <c r="AH228" s="35" t="e">
        <f>結果入力表!#REF!</f>
        <v>#REF!</v>
      </c>
      <c r="AI228" s="35" t="e">
        <f>結果入力表!#REF!</f>
        <v>#REF!</v>
      </c>
      <c r="AJ228" s="35" t="e">
        <f>結果入力表!#REF!</f>
        <v>#REF!</v>
      </c>
      <c r="AK228" s="36" t="e">
        <f>結果入力表!#REF!</f>
        <v>#REF!</v>
      </c>
      <c r="AL228" s="34" t="e">
        <f>結果入力表!#REF!</f>
        <v>#REF!</v>
      </c>
      <c r="AM228" s="35" t="e">
        <f>結果入力表!#REF!</f>
        <v>#REF!</v>
      </c>
      <c r="AN228" s="35" t="e">
        <f>結果入力表!#REF!</f>
        <v>#REF!</v>
      </c>
      <c r="AO228" s="35" t="e">
        <f>結果入力表!#REF!</f>
        <v>#REF!</v>
      </c>
      <c r="AP228" s="35" t="e">
        <f>結果入力表!#REF!</f>
        <v>#REF!</v>
      </c>
      <c r="AQ228" s="35" t="e">
        <f>結果入力表!#REF!</f>
        <v>#REF!</v>
      </c>
      <c r="AR228" s="35" t="e">
        <f>結果入力表!#REF!</f>
        <v>#REF!</v>
      </c>
      <c r="AS228" s="37" t="e">
        <f>結果入力表!#REF!</f>
        <v>#REF!</v>
      </c>
      <c r="AT228" s="34" t="e">
        <f>結果入力表!#REF!</f>
        <v>#REF!</v>
      </c>
      <c r="AU228" s="35" t="e">
        <f>結果入力表!#REF!</f>
        <v>#REF!</v>
      </c>
      <c r="AV228" s="35" t="e">
        <f>結果入力表!#REF!</f>
        <v>#REF!</v>
      </c>
      <c r="AW228" s="35" t="e">
        <f>結果入力表!#REF!</f>
        <v>#REF!</v>
      </c>
      <c r="AX228" s="35" t="e">
        <f>結果入力表!#REF!</f>
        <v>#REF!</v>
      </c>
      <c r="AY228" s="35" t="e">
        <f>結果入力表!#REF!</f>
        <v>#REF!</v>
      </c>
      <c r="AZ228" s="35" t="e">
        <f>結果入力表!#REF!</f>
        <v>#REF!</v>
      </c>
      <c r="BA228" s="35" t="e">
        <f>結果入力表!#REF!</f>
        <v>#REF!</v>
      </c>
      <c r="BB228" s="35" t="e">
        <f>結果入力表!#REF!</f>
        <v>#REF!</v>
      </c>
      <c r="BC228" s="35" t="e">
        <f>結果入力表!#REF!</f>
        <v>#REF!</v>
      </c>
      <c r="BD228" s="35" t="e">
        <f>結果入力表!#REF!</f>
        <v>#REF!</v>
      </c>
      <c r="BE228" s="35" t="e">
        <f>結果入力表!#REF!</f>
        <v>#REF!</v>
      </c>
      <c r="BF228" s="35" t="e">
        <f>結果入力表!#REF!</f>
        <v>#REF!</v>
      </c>
      <c r="BG228" s="35" t="e">
        <f>結果入力表!#REF!</f>
        <v>#REF!</v>
      </c>
      <c r="BH228" s="35" t="e">
        <f>結果入力表!#REF!</f>
        <v>#REF!</v>
      </c>
      <c r="BI228" s="37" t="e">
        <f>結果入力表!#REF!</f>
        <v>#REF!</v>
      </c>
      <c r="BJ228" s="35" t="e">
        <f>結果入力表!#REF!</f>
        <v>#REF!</v>
      </c>
      <c r="BK228" s="40" t="e">
        <f>結果入力表!#REF!</f>
        <v>#REF!</v>
      </c>
      <c r="BL228" s="60" t="e">
        <f>結果入力表!#REF!</f>
        <v>#REF!</v>
      </c>
      <c r="BM228" s="41" t="e">
        <f>結果入力表!#REF!</f>
        <v>#REF!</v>
      </c>
      <c r="BN228" s="41" t="e">
        <f>結果入力表!#REF!</f>
        <v>#REF!</v>
      </c>
      <c r="BO228" s="41" t="e">
        <f>結果入力表!#REF!</f>
        <v>#REF!</v>
      </c>
      <c r="BP228" s="42" t="e">
        <f>結果入力表!#REF!</f>
        <v>#REF!</v>
      </c>
      <c r="BQ228" s="40"/>
      <c r="BR228" s="80"/>
      <c r="BT228" s="5" t="e">
        <f t="shared" si="7"/>
        <v>#REF!</v>
      </c>
      <c r="BU228" s="5" t="e">
        <f t="shared" si="6"/>
        <v>#REF!</v>
      </c>
      <c r="BV228" s="5" t="e">
        <f t="shared" si="6"/>
        <v>#REF!</v>
      </c>
      <c r="BW228" s="5" t="e">
        <f t="shared" si="6"/>
        <v>#REF!</v>
      </c>
    </row>
    <row r="229" spans="1:75" ht="17.350000000000001" customHeight="1">
      <c r="A229" s="109" t="e">
        <f>結果入力表!#REF!</f>
        <v>#REF!</v>
      </c>
      <c r="B229" s="33" t="e">
        <f>結果入力表!#REF!</f>
        <v>#REF!</v>
      </c>
      <c r="C229" s="59" t="e">
        <f>結果入力表!#REF!</f>
        <v>#REF!</v>
      </c>
      <c r="D229" s="58" t="e">
        <f>結果入力表!#REF!</f>
        <v>#REF!</v>
      </c>
      <c r="E229" s="35" t="e">
        <f>結果入力表!#REF!</f>
        <v>#REF!</v>
      </c>
      <c r="F229" s="35" t="e">
        <f>結果入力表!#REF!</f>
        <v>#REF!</v>
      </c>
      <c r="G229" s="35" t="e">
        <f>結果入力表!#REF!</f>
        <v>#REF!</v>
      </c>
      <c r="H229" s="35" t="e">
        <f>結果入力表!#REF!</f>
        <v>#REF!</v>
      </c>
      <c r="I229" s="35" t="e">
        <f>結果入力表!#REF!</f>
        <v>#REF!</v>
      </c>
      <c r="J229" s="35" t="e">
        <f>結果入力表!#REF!</f>
        <v>#REF!</v>
      </c>
      <c r="K229" s="35" t="e">
        <f>結果入力表!#REF!</f>
        <v>#REF!</v>
      </c>
      <c r="L229" s="35" t="e">
        <f>結果入力表!#REF!</f>
        <v>#REF!</v>
      </c>
      <c r="M229" s="34" t="e">
        <f>結果入力表!#REF!</f>
        <v>#REF!</v>
      </c>
      <c r="N229" s="35" t="e">
        <f>結果入力表!#REF!</f>
        <v>#REF!</v>
      </c>
      <c r="O229" s="35" t="e">
        <f>結果入力表!#REF!</f>
        <v>#REF!</v>
      </c>
      <c r="P229" s="35" t="e">
        <f>結果入力表!#REF!</f>
        <v>#REF!</v>
      </c>
      <c r="Q229" s="35" t="e">
        <f>結果入力表!#REF!</f>
        <v>#REF!</v>
      </c>
      <c r="R229" s="35" t="e">
        <f>結果入力表!#REF!</f>
        <v>#REF!</v>
      </c>
      <c r="S229" s="35" t="e">
        <f>結果入力表!#REF!</f>
        <v>#REF!</v>
      </c>
      <c r="T229" s="35" t="e">
        <f>結果入力表!#REF!</f>
        <v>#REF!</v>
      </c>
      <c r="U229" s="35" t="e">
        <f>結果入力表!#REF!</f>
        <v>#REF!</v>
      </c>
      <c r="V229" s="34" t="e">
        <f>結果入力表!#REF!</f>
        <v>#REF!</v>
      </c>
      <c r="W229" s="35" t="e">
        <f>結果入力表!#REF!</f>
        <v>#REF!</v>
      </c>
      <c r="X229" s="35" t="e">
        <f>結果入力表!#REF!</f>
        <v>#REF!</v>
      </c>
      <c r="Y229" s="36" t="e">
        <f>結果入力表!#REF!</f>
        <v>#REF!</v>
      </c>
      <c r="Z229" s="36" t="e">
        <f>結果入力表!#REF!</f>
        <v>#REF!</v>
      </c>
      <c r="AA229" s="34" t="e">
        <f>結果入力表!#REF!</f>
        <v>#REF!</v>
      </c>
      <c r="AB229" s="35" t="e">
        <f>結果入力表!#REF!</f>
        <v>#REF!</v>
      </c>
      <c r="AC229" s="35" t="e">
        <f>結果入力表!#REF!</f>
        <v>#REF!</v>
      </c>
      <c r="AD229" s="35" t="e">
        <f>結果入力表!#REF!</f>
        <v>#REF!</v>
      </c>
      <c r="AE229" s="35" t="e">
        <f>結果入力表!#REF!</f>
        <v>#REF!</v>
      </c>
      <c r="AF229" s="35" t="e">
        <f>結果入力表!#REF!</f>
        <v>#REF!</v>
      </c>
      <c r="AG229" s="35" t="e">
        <f>結果入力表!#REF!</f>
        <v>#REF!</v>
      </c>
      <c r="AH229" s="35" t="e">
        <f>結果入力表!#REF!</f>
        <v>#REF!</v>
      </c>
      <c r="AI229" s="35" t="e">
        <f>結果入力表!#REF!</f>
        <v>#REF!</v>
      </c>
      <c r="AJ229" s="35" t="e">
        <f>結果入力表!#REF!</f>
        <v>#REF!</v>
      </c>
      <c r="AK229" s="36" t="e">
        <f>結果入力表!#REF!</f>
        <v>#REF!</v>
      </c>
      <c r="AL229" s="34" t="e">
        <f>結果入力表!#REF!</f>
        <v>#REF!</v>
      </c>
      <c r="AM229" s="35" t="e">
        <f>結果入力表!#REF!</f>
        <v>#REF!</v>
      </c>
      <c r="AN229" s="35" t="e">
        <f>結果入力表!#REF!</f>
        <v>#REF!</v>
      </c>
      <c r="AO229" s="35" t="e">
        <f>結果入力表!#REF!</f>
        <v>#REF!</v>
      </c>
      <c r="AP229" s="35" t="e">
        <f>結果入力表!#REF!</f>
        <v>#REF!</v>
      </c>
      <c r="AQ229" s="35" t="e">
        <f>結果入力表!#REF!</f>
        <v>#REF!</v>
      </c>
      <c r="AR229" s="35" t="e">
        <f>結果入力表!#REF!</f>
        <v>#REF!</v>
      </c>
      <c r="AS229" s="37" t="e">
        <f>結果入力表!#REF!</f>
        <v>#REF!</v>
      </c>
      <c r="AT229" s="34" t="e">
        <f>結果入力表!#REF!</f>
        <v>#REF!</v>
      </c>
      <c r="AU229" s="35" t="e">
        <f>結果入力表!#REF!</f>
        <v>#REF!</v>
      </c>
      <c r="AV229" s="35" t="e">
        <f>結果入力表!#REF!</f>
        <v>#REF!</v>
      </c>
      <c r="AW229" s="35" t="e">
        <f>結果入力表!#REF!</f>
        <v>#REF!</v>
      </c>
      <c r="AX229" s="35" t="e">
        <f>結果入力表!#REF!</f>
        <v>#REF!</v>
      </c>
      <c r="AY229" s="35" t="e">
        <f>結果入力表!#REF!</f>
        <v>#REF!</v>
      </c>
      <c r="AZ229" s="35" t="e">
        <f>結果入力表!#REF!</f>
        <v>#REF!</v>
      </c>
      <c r="BA229" s="35" t="e">
        <f>結果入力表!#REF!</f>
        <v>#REF!</v>
      </c>
      <c r="BB229" s="35" t="e">
        <f>結果入力表!#REF!</f>
        <v>#REF!</v>
      </c>
      <c r="BC229" s="35" t="e">
        <f>結果入力表!#REF!</f>
        <v>#REF!</v>
      </c>
      <c r="BD229" s="35" t="e">
        <f>結果入力表!#REF!</f>
        <v>#REF!</v>
      </c>
      <c r="BE229" s="35" t="e">
        <f>結果入力表!#REF!</f>
        <v>#REF!</v>
      </c>
      <c r="BF229" s="35" t="e">
        <f>結果入力表!#REF!</f>
        <v>#REF!</v>
      </c>
      <c r="BG229" s="35" t="e">
        <f>結果入力表!#REF!</f>
        <v>#REF!</v>
      </c>
      <c r="BH229" s="35" t="e">
        <f>結果入力表!#REF!</f>
        <v>#REF!</v>
      </c>
      <c r="BI229" s="37" t="e">
        <f>結果入力表!#REF!</f>
        <v>#REF!</v>
      </c>
      <c r="BJ229" s="35" t="e">
        <f>結果入力表!#REF!</f>
        <v>#REF!</v>
      </c>
      <c r="BK229" s="40" t="e">
        <f>結果入力表!#REF!</f>
        <v>#REF!</v>
      </c>
      <c r="BL229" s="60" t="e">
        <f>結果入力表!#REF!</f>
        <v>#REF!</v>
      </c>
      <c r="BM229" s="41" t="e">
        <f>結果入力表!#REF!</f>
        <v>#REF!</v>
      </c>
      <c r="BN229" s="41" t="e">
        <f>結果入力表!#REF!</f>
        <v>#REF!</v>
      </c>
      <c r="BO229" s="41" t="e">
        <f>結果入力表!#REF!</f>
        <v>#REF!</v>
      </c>
      <c r="BP229" s="42" t="e">
        <f>結果入力表!#REF!</f>
        <v>#REF!</v>
      </c>
      <c r="BQ229" s="40"/>
      <c r="BR229" s="80"/>
      <c r="BT229" s="5" t="e">
        <f t="shared" si="7"/>
        <v>#REF!</v>
      </c>
      <c r="BU229" s="5" t="e">
        <f t="shared" si="6"/>
        <v>#REF!</v>
      </c>
      <c r="BV229" s="5" t="e">
        <f t="shared" si="6"/>
        <v>#REF!</v>
      </c>
      <c r="BW229" s="5" t="e">
        <f t="shared" si="6"/>
        <v>#REF!</v>
      </c>
    </row>
    <row r="230" spans="1:75" ht="17.350000000000001" customHeight="1">
      <c r="A230" s="109" t="e">
        <f>結果入力表!#REF!</f>
        <v>#REF!</v>
      </c>
      <c r="B230" s="33" t="e">
        <f>結果入力表!#REF!</f>
        <v>#REF!</v>
      </c>
      <c r="C230" s="59" t="e">
        <f>結果入力表!#REF!</f>
        <v>#REF!</v>
      </c>
      <c r="D230" s="58" t="e">
        <f>結果入力表!#REF!</f>
        <v>#REF!</v>
      </c>
      <c r="E230" s="35" t="e">
        <f>結果入力表!#REF!</f>
        <v>#REF!</v>
      </c>
      <c r="F230" s="35" t="e">
        <f>結果入力表!#REF!</f>
        <v>#REF!</v>
      </c>
      <c r="G230" s="35" t="e">
        <f>結果入力表!#REF!</f>
        <v>#REF!</v>
      </c>
      <c r="H230" s="35" t="e">
        <f>結果入力表!#REF!</f>
        <v>#REF!</v>
      </c>
      <c r="I230" s="35" t="e">
        <f>結果入力表!#REF!</f>
        <v>#REF!</v>
      </c>
      <c r="J230" s="35" t="e">
        <f>結果入力表!#REF!</f>
        <v>#REF!</v>
      </c>
      <c r="K230" s="35" t="e">
        <f>結果入力表!#REF!</f>
        <v>#REF!</v>
      </c>
      <c r="L230" s="35" t="e">
        <f>結果入力表!#REF!</f>
        <v>#REF!</v>
      </c>
      <c r="M230" s="34" t="e">
        <f>結果入力表!#REF!</f>
        <v>#REF!</v>
      </c>
      <c r="N230" s="35" t="e">
        <f>結果入力表!#REF!</f>
        <v>#REF!</v>
      </c>
      <c r="O230" s="35" t="e">
        <f>結果入力表!#REF!</f>
        <v>#REF!</v>
      </c>
      <c r="P230" s="35" t="e">
        <f>結果入力表!#REF!</f>
        <v>#REF!</v>
      </c>
      <c r="Q230" s="35" t="e">
        <f>結果入力表!#REF!</f>
        <v>#REF!</v>
      </c>
      <c r="R230" s="35" t="e">
        <f>結果入力表!#REF!</f>
        <v>#REF!</v>
      </c>
      <c r="S230" s="35" t="e">
        <f>結果入力表!#REF!</f>
        <v>#REF!</v>
      </c>
      <c r="T230" s="35" t="e">
        <f>結果入力表!#REF!</f>
        <v>#REF!</v>
      </c>
      <c r="U230" s="35" t="e">
        <f>結果入力表!#REF!</f>
        <v>#REF!</v>
      </c>
      <c r="V230" s="34" t="e">
        <f>結果入力表!#REF!</f>
        <v>#REF!</v>
      </c>
      <c r="W230" s="35" t="e">
        <f>結果入力表!#REF!</f>
        <v>#REF!</v>
      </c>
      <c r="X230" s="35" t="e">
        <f>結果入力表!#REF!</f>
        <v>#REF!</v>
      </c>
      <c r="Y230" s="36" t="e">
        <f>結果入力表!#REF!</f>
        <v>#REF!</v>
      </c>
      <c r="Z230" s="36" t="e">
        <f>結果入力表!#REF!</f>
        <v>#REF!</v>
      </c>
      <c r="AA230" s="34" t="e">
        <f>結果入力表!#REF!</f>
        <v>#REF!</v>
      </c>
      <c r="AB230" s="35" t="e">
        <f>結果入力表!#REF!</f>
        <v>#REF!</v>
      </c>
      <c r="AC230" s="35" t="e">
        <f>結果入力表!#REF!</f>
        <v>#REF!</v>
      </c>
      <c r="AD230" s="35" t="e">
        <f>結果入力表!#REF!</f>
        <v>#REF!</v>
      </c>
      <c r="AE230" s="35" t="e">
        <f>結果入力表!#REF!</f>
        <v>#REF!</v>
      </c>
      <c r="AF230" s="35" t="e">
        <f>結果入力表!#REF!</f>
        <v>#REF!</v>
      </c>
      <c r="AG230" s="35" t="e">
        <f>結果入力表!#REF!</f>
        <v>#REF!</v>
      </c>
      <c r="AH230" s="35" t="e">
        <f>結果入力表!#REF!</f>
        <v>#REF!</v>
      </c>
      <c r="AI230" s="35" t="e">
        <f>結果入力表!#REF!</f>
        <v>#REF!</v>
      </c>
      <c r="AJ230" s="35" t="e">
        <f>結果入力表!#REF!</f>
        <v>#REF!</v>
      </c>
      <c r="AK230" s="36" t="e">
        <f>結果入力表!#REF!</f>
        <v>#REF!</v>
      </c>
      <c r="AL230" s="34" t="e">
        <f>結果入力表!#REF!</f>
        <v>#REF!</v>
      </c>
      <c r="AM230" s="35" t="e">
        <f>結果入力表!#REF!</f>
        <v>#REF!</v>
      </c>
      <c r="AN230" s="35" t="e">
        <f>結果入力表!#REF!</f>
        <v>#REF!</v>
      </c>
      <c r="AO230" s="35" t="e">
        <f>結果入力表!#REF!</f>
        <v>#REF!</v>
      </c>
      <c r="AP230" s="35" t="e">
        <f>結果入力表!#REF!</f>
        <v>#REF!</v>
      </c>
      <c r="AQ230" s="35" t="e">
        <f>結果入力表!#REF!</f>
        <v>#REF!</v>
      </c>
      <c r="AR230" s="35" t="e">
        <f>結果入力表!#REF!</f>
        <v>#REF!</v>
      </c>
      <c r="AS230" s="37" t="e">
        <f>結果入力表!#REF!</f>
        <v>#REF!</v>
      </c>
      <c r="AT230" s="34" t="e">
        <f>結果入力表!#REF!</f>
        <v>#REF!</v>
      </c>
      <c r="AU230" s="35" t="e">
        <f>結果入力表!#REF!</f>
        <v>#REF!</v>
      </c>
      <c r="AV230" s="35" t="e">
        <f>結果入力表!#REF!</f>
        <v>#REF!</v>
      </c>
      <c r="AW230" s="35" t="e">
        <f>結果入力表!#REF!</f>
        <v>#REF!</v>
      </c>
      <c r="AX230" s="35" t="e">
        <f>結果入力表!#REF!</f>
        <v>#REF!</v>
      </c>
      <c r="AY230" s="35" t="e">
        <f>結果入力表!#REF!</f>
        <v>#REF!</v>
      </c>
      <c r="AZ230" s="35" t="e">
        <f>結果入力表!#REF!</f>
        <v>#REF!</v>
      </c>
      <c r="BA230" s="35" t="e">
        <f>結果入力表!#REF!</f>
        <v>#REF!</v>
      </c>
      <c r="BB230" s="35" t="e">
        <f>結果入力表!#REF!</f>
        <v>#REF!</v>
      </c>
      <c r="BC230" s="35" t="e">
        <f>結果入力表!#REF!</f>
        <v>#REF!</v>
      </c>
      <c r="BD230" s="35" t="e">
        <f>結果入力表!#REF!</f>
        <v>#REF!</v>
      </c>
      <c r="BE230" s="35" t="e">
        <f>結果入力表!#REF!</f>
        <v>#REF!</v>
      </c>
      <c r="BF230" s="35" t="e">
        <f>結果入力表!#REF!</f>
        <v>#REF!</v>
      </c>
      <c r="BG230" s="35" t="e">
        <f>結果入力表!#REF!</f>
        <v>#REF!</v>
      </c>
      <c r="BH230" s="35" t="e">
        <f>結果入力表!#REF!</f>
        <v>#REF!</v>
      </c>
      <c r="BI230" s="37" t="e">
        <f>結果入力表!#REF!</f>
        <v>#REF!</v>
      </c>
      <c r="BJ230" s="35" t="e">
        <f>結果入力表!#REF!</f>
        <v>#REF!</v>
      </c>
      <c r="BK230" s="40" t="e">
        <f>結果入力表!#REF!</f>
        <v>#REF!</v>
      </c>
      <c r="BL230" s="60" t="e">
        <f>結果入力表!#REF!</f>
        <v>#REF!</v>
      </c>
      <c r="BM230" s="41" t="e">
        <f>結果入力表!#REF!</f>
        <v>#REF!</v>
      </c>
      <c r="BN230" s="41" t="e">
        <f>結果入力表!#REF!</f>
        <v>#REF!</v>
      </c>
      <c r="BO230" s="41" t="e">
        <f>結果入力表!#REF!</f>
        <v>#REF!</v>
      </c>
      <c r="BP230" s="42" t="e">
        <f>結果入力表!#REF!</f>
        <v>#REF!</v>
      </c>
      <c r="BQ230" s="40"/>
      <c r="BR230" s="80"/>
      <c r="BT230" s="5" t="e">
        <f t="shared" si="7"/>
        <v>#REF!</v>
      </c>
      <c r="BU230" s="5" t="e">
        <f t="shared" si="6"/>
        <v>#REF!</v>
      </c>
      <c r="BV230" s="5" t="e">
        <f t="shared" si="6"/>
        <v>#REF!</v>
      </c>
      <c r="BW230" s="5" t="e">
        <f t="shared" si="6"/>
        <v>#REF!</v>
      </c>
    </row>
    <row r="231" spans="1:75" ht="17.350000000000001" customHeight="1">
      <c r="A231" s="109" t="e">
        <f>結果入力表!#REF!</f>
        <v>#REF!</v>
      </c>
      <c r="B231" s="33" t="e">
        <f>結果入力表!#REF!</f>
        <v>#REF!</v>
      </c>
      <c r="C231" s="59" t="e">
        <f>結果入力表!#REF!</f>
        <v>#REF!</v>
      </c>
      <c r="D231" s="58" t="e">
        <f>結果入力表!#REF!</f>
        <v>#REF!</v>
      </c>
      <c r="E231" s="35" t="e">
        <f>結果入力表!#REF!</f>
        <v>#REF!</v>
      </c>
      <c r="F231" s="35" t="e">
        <f>結果入力表!#REF!</f>
        <v>#REF!</v>
      </c>
      <c r="G231" s="35" t="e">
        <f>結果入力表!#REF!</f>
        <v>#REF!</v>
      </c>
      <c r="H231" s="35" t="e">
        <f>結果入力表!#REF!</f>
        <v>#REF!</v>
      </c>
      <c r="I231" s="35" t="e">
        <f>結果入力表!#REF!</f>
        <v>#REF!</v>
      </c>
      <c r="J231" s="35" t="e">
        <f>結果入力表!#REF!</f>
        <v>#REF!</v>
      </c>
      <c r="K231" s="35" t="e">
        <f>結果入力表!#REF!</f>
        <v>#REF!</v>
      </c>
      <c r="L231" s="35" t="e">
        <f>結果入力表!#REF!</f>
        <v>#REF!</v>
      </c>
      <c r="M231" s="34" t="e">
        <f>結果入力表!#REF!</f>
        <v>#REF!</v>
      </c>
      <c r="N231" s="35" t="e">
        <f>結果入力表!#REF!</f>
        <v>#REF!</v>
      </c>
      <c r="O231" s="35" t="e">
        <f>結果入力表!#REF!</f>
        <v>#REF!</v>
      </c>
      <c r="P231" s="35" t="e">
        <f>結果入力表!#REF!</f>
        <v>#REF!</v>
      </c>
      <c r="Q231" s="35" t="e">
        <f>結果入力表!#REF!</f>
        <v>#REF!</v>
      </c>
      <c r="R231" s="35" t="e">
        <f>結果入力表!#REF!</f>
        <v>#REF!</v>
      </c>
      <c r="S231" s="35" t="e">
        <f>結果入力表!#REF!</f>
        <v>#REF!</v>
      </c>
      <c r="T231" s="35" t="e">
        <f>結果入力表!#REF!</f>
        <v>#REF!</v>
      </c>
      <c r="U231" s="35" t="e">
        <f>結果入力表!#REF!</f>
        <v>#REF!</v>
      </c>
      <c r="V231" s="34" t="e">
        <f>結果入力表!#REF!</f>
        <v>#REF!</v>
      </c>
      <c r="W231" s="35" t="e">
        <f>結果入力表!#REF!</f>
        <v>#REF!</v>
      </c>
      <c r="X231" s="35" t="e">
        <f>結果入力表!#REF!</f>
        <v>#REF!</v>
      </c>
      <c r="Y231" s="36" t="e">
        <f>結果入力表!#REF!</f>
        <v>#REF!</v>
      </c>
      <c r="Z231" s="36" t="e">
        <f>結果入力表!#REF!</f>
        <v>#REF!</v>
      </c>
      <c r="AA231" s="34" t="e">
        <f>結果入力表!#REF!</f>
        <v>#REF!</v>
      </c>
      <c r="AB231" s="35" t="e">
        <f>結果入力表!#REF!</f>
        <v>#REF!</v>
      </c>
      <c r="AC231" s="35" t="e">
        <f>結果入力表!#REF!</f>
        <v>#REF!</v>
      </c>
      <c r="AD231" s="35" t="e">
        <f>結果入力表!#REF!</f>
        <v>#REF!</v>
      </c>
      <c r="AE231" s="35" t="e">
        <f>結果入力表!#REF!</f>
        <v>#REF!</v>
      </c>
      <c r="AF231" s="35" t="e">
        <f>結果入力表!#REF!</f>
        <v>#REF!</v>
      </c>
      <c r="AG231" s="35" t="e">
        <f>結果入力表!#REF!</f>
        <v>#REF!</v>
      </c>
      <c r="AH231" s="35" t="e">
        <f>結果入力表!#REF!</f>
        <v>#REF!</v>
      </c>
      <c r="AI231" s="35" t="e">
        <f>結果入力表!#REF!</f>
        <v>#REF!</v>
      </c>
      <c r="AJ231" s="35" t="e">
        <f>結果入力表!#REF!</f>
        <v>#REF!</v>
      </c>
      <c r="AK231" s="36" t="e">
        <f>結果入力表!#REF!</f>
        <v>#REF!</v>
      </c>
      <c r="AL231" s="34" t="e">
        <f>結果入力表!#REF!</f>
        <v>#REF!</v>
      </c>
      <c r="AM231" s="35" t="e">
        <f>結果入力表!#REF!</f>
        <v>#REF!</v>
      </c>
      <c r="AN231" s="35" t="e">
        <f>結果入力表!#REF!</f>
        <v>#REF!</v>
      </c>
      <c r="AO231" s="35" t="e">
        <f>結果入力表!#REF!</f>
        <v>#REF!</v>
      </c>
      <c r="AP231" s="35" t="e">
        <f>結果入力表!#REF!</f>
        <v>#REF!</v>
      </c>
      <c r="AQ231" s="35" t="e">
        <f>結果入力表!#REF!</f>
        <v>#REF!</v>
      </c>
      <c r="AR231" s="35" t="e">
        <f>結果入力表!#REF!</f>
        <v>#REF!</v>
      </c>
      <c r="AS231" s="37" t="e">
        <f>結果入力表!#REF!</f>
        <v>#REF!</v>
      </c>
      <c r="AT231" s="34" t="e">
        <f>結果入力表!#REF!</f>
        <v>#REF!</v>
      </c>
      <c r="AU231" s="35" t="e">
        <f>結果入力表!#REF!</f>
        <v>#REF!</v>
      </c>
      <c r="AV231" s="35" t="e">
        <f>結果入力表!#REF!</f>
        <v>#REF!</v>
      </c>
      <c r="AW231" s="35" t="e">
        <f>結果入力表!#REF!</f>
        <v>#REF!</v>
      </c>
      <c r="AX231" s="35" t="e">
        <f>結果入力表!#REF!</f>
        <v>#REF!</v>
      </c>
      <c r="AY231" s="35" t="e">
        <f>結果入力表!#REF!</f>
        <v>#REF!</v>
      </c>
      <c r="AZ231" s="35" t="e">
        <f>結果入力表!#REF!</f>
        <v>#REF!</v>
      </c>
      <c r="BA231" s="35" t="e">
        <f>結果入力表!#REF!</f>
        <v>#REF!</v>
      </c>
      <c r="BB231" s="35" t="e">
        <f>結果入力表!#REF!</f>
        <v>#REF!</v>
      </c>
      <c r="BC231" s="35" t="e">
        <f>結果入力表!#REF!</f>
        <v>#REF!</v>
      </c>
      <c r="BD231" s="35" t="e">
        <f>結果入力表!#REF!</f>
        <v>#REF!</v>
      </c>
      <c r="BE231" s="35" t="e">
        <f>結果入力表!#REF!</f>
        <v>#REF!</v>
      </c>
      <c r="BF231" s="35" t="e">
        <f>結果入力表!#REF!</f>
        <v>#REF!</v>
      </c>
      <c r="BG231" s="35" t="e">
        <f>結果入力表!#REF!</f>
        <v>#REF!</v>
      </c>
      <c r="BH231" s="35" t="e">
        <f>結果入力表!#REF!</f>
        <v>#REF!</v>
      </c>
      <c r="BI231" s="37" t="e">
        <f>結果入力表!#REF!</f>
        <v>#REF!</v>
      </c>
      <c r="BJ231" s="35" t="e">
        <f>結果入力表!#REF!</f>
        <v>#REF!</v>
      </c>
      <c r="BK231" s="40" t="e">
        <f>結果入力表!#REF!</f>
        <v>#REF!</v>
      </c>
      <c r="BL231" s="60" t="e">
        <f>結果入力表!#REF!</f>
        <v>#REF!</v>
      </c>
      <c r="BM231" s="41" t="e">
        <f>結果入力表!#REF!</f>
        <v>#REF!</v>
      </c>
      <c r="BN231" s="41" t="e">
        <f>結果入力表!#REF!</f>
        <v>#REF!</v>
      </c>
      <c r="BO231" s="41" t="e">
        <f>結果入力表!#REF!</f>
        <v>#REF!</v>
      </c>
      <c r="BP231" s="42" t="e">
        <f>結果入力表!#REF!</f>
        <v>#REF!</v>
      </c>
      <c r="BQ231" s="40"/>
      <c r="BR231" s="80"/>
      <c r="BT231" s="5" t="e">
        <f t="shared" si="7"/>
        <v>#REF!</v>
      </c>
      <c r="BU231" s="5" t="e">
        <f t="shared" si="6"/>
        <v>#REF!</v>
      </c>
      <c r="BV231" s="5" t="e">
        <f t="shared" si="6"/>
        <v>#REF!</v>
      </c>
      <c r="BW231" s="5" t="e">
        <f t="shared" si="6"/>
        <v>#REF!</v>
      </c>
    </row>
    <row r="232" spans="1:75" ht="17.350000000000001" customHeight="1">
      <c r="A232" s="109" t="e">
        <f>結果入力表!#REF!</f>
        <v>#REF!</v>
      </c>
      <c r="B232" s="33" t="e">
        <f>結果入力表!#REF!</f>
        <v>#REF!</v>
      </c>
      <c r="C232" s="59" t="e">
        <f>結果入力表!#REF!</f>
        <v>#REF!</v>
      </c>
      <c r="D232" s="58" t="e">
        <f>結果入力表!#REF!</f>
        <v>#REF!</v>
      </c>
      <c r="E232" s="35" t="e">
        <f>結果入力表!#REF!</f>
        <v>#REF!</v>
      </c>
      <c r="F232" s="35" t="e">
        <f>結果入力表!#REF!</f>
        <v>#REF!</v>
      </c>
      <c r="G232" s="35" t="e">
        <f>結果入力表!#REF!</f>
        <v>#REF!</v>
      </c>
      <c r="H232" s="35" t="e">
        <f>結果入力表!#REF!</f>
        <v>#REF!</v>
      </c>
      <c r="I232" s="35" t="e">
        <f>結果入力表!#REF!</f>
        <v>#REF!</v>
      </c>
      <c r="J232" s="35" t="e">
        <f>結果入力表!#REF!</f>
        <v>#REF!</v>
      </c>
      <c r="K232" s="35" t="e">
        <f>結果入力表!#REF!</f>
        <v>#REF!</v>
      </c>
      <c r="L232" s="35" t="e">
        <f>結果入力表!#REF!</f>
        <v>#REF!</v>
      </c>
      <c r="M232" s="34" t="e">
        <f>結果入力表!#REF!</f>
        <v>#REF!</v>
      </c>
      <c r="N232" s="35" t="e">
        <f>結果入力表!#REF!</f>
        <v>#REF!</v>
      </c>
      <c r="O232" s="35" t="e">
        <f>結果入力表!#REF!</f>
        <v>#REF!</v>
      </c>
      <c r="P232" s="35" t="e">
        <f>結果入力表!#REF!</f>
        <v>#REF!</v>
      </c>
      <c r="Q232" s="35" t="e">
        <f>結果入力表!#REF!</f>
        <v>#REF!</v>
      </c>
      <c r="R232" s="35" t="e">
        <f>結果入力表!#REF!</f>
        <v>#REF!</v>
      </c>
      <c r="S232" s="35" t="e">
        <f>結果入力表!#REF!</f>
        <v>#REF!</v>
      </c>
      <c r="T232" s="35" t="e">
        <f>結果入力表!#REF!</f>
        <v>#REF!</v>
      </c>
      <c r="U232" s="35" t="e">
        <f>結果入力表!#REF!</f>
        <v>#REF!</v>
      </c>
      <c r="V232" s="34" t="e">
        <f>結果入力表!#REF!</f>
        <v>#REF!</v>
      </c>
      <c r="W232" s="35" t="e">
        <f>結果入力表!#REF!</f>
        <v>#REF!</v>
      </c>
      <c r="X232" s="35" t="e">
        <f>結果入力表!#REF!</f>
        <v>#REF!</v>
      </c>
      <c r="Y232" s="36" t="e">
        <f>結果入力表!#REF!</f>
        <v>#REF!</v>
      </c>
      <c r="Z232" s="36" t="e">
        <f>結果入力表!#REF!</f>
        <v>#REF!</v>
      </c>
      <c r="AA232" s="34" t="e">
        <f>結果入力表!#REF!</f>
        <v>#REF!</v>
      </c>
      <c r="AB232" s="35" t="e">
        <f>結果入力表!#REF!</f>
        <v>#REF!</v>
      </c>
      <c r="AC232" s="35" t="e">
        <f>結果入力表!#REF!</f>
        <v>#REF!</v>
      </c>
      <c r="AD232" s="35" t="e">
        <f>結果入力表!#REF!</f>
        <v>#REF!</v>
      </c>
      <c r="AE232" s="35" t="e">
        <f>結果入力表!#REF!</f>
        <v>#REF!</v>
      </c>
      <c r="AF232" s="35" t="e">
        <f>結果入力表!#REF!</f>
        <v>#REF!</v>
      </c>
      <c r="AG232" s="35" t="e">
        <f>結果入力表!#REF!</f>
        <v>#REF!</v>
      </c>
      <c r="AH232" s="35" t="e">
        <f>結果入力表!#REF!</f>
        <v>#REF!</v>
      </c>
      <c r="AI232" s="35" t="e">
        <f>結果入力表!#REF!</f>
        <v>#REF!</v>
      </c>
      <c r="AJ232" s="35" t="e">
        <f>結果入力表!#REF!</f>
        <v>#REF!</v>
      </c>
      <c r="AK232" s="36" t="e">
        <f>結果入力表!#REF!</f>
        <v>#REF!</v>
      </c>
      <c r="AL232" s="34" t="e">
        <f>結果入力表!#REF!</f>
        <v>#REF!</v>
      </c>
      <c r="AM232" s="35" t="e">
        <f>結果入力表!#REF!</f>
        <v>#REF!</v>
      </c>
      <c r="AN232" s="35" t="e">
        <f>結果入力表!#REF!</f>
        <v>#REF!</v>
      </c>
      <c r="AO232" s="35" t="e">
        <f>結果入力表!#REF!</f>
        <v>#REF!</v>
      </c>
      <c r="AP232" s="35" t="e">
        <f>結果入力表!#REF!</f>
        <v>#REF!</v>
      </c>
      <c r="AQ232" s="35" t="e">
        <f>結果入力表!#REF!</f>
        <v>#REF!</v>
      </c>
      <c r="AR232" s="35" t="e">
        <f>結果入力表!#REF!</f>
        <v>#REF!</v>
      </c>
      <c r="AS232" s="37" t="e">
        <f>結果入力表!#REF!</f>
        <v>#REF!</v>
      </c>
      <c r="AT232" s="34" t="e">
        <f>結果入力表!#REF!</f>
        <v>#REF!</v>
      </c>
      <c r="AU232" s="35" t="e">
        <f>結果入力表!#REF!</f>
        <v>#REF!</v>
      </c>
      <c r="AV232" s="35" t="e">
        <f>結果入力表!#REF!</f>
        <v>#REF!</v>
      </c>
      <c r="AW232" s="35" t="e">
        <f>結果入力表!#REF!</f>
        <v>#REF!</v>
      </c>
      <c r="AX232" s="35" t="e">
        <f>結果入力表!#REF!</f>
        <v>#REF!</v>
      </c>
      <c r="AY232" s="35" t="e">
        <f>結果入力表!#REF!</f>
        <v>#REF!</v>
      </c>
      <c r="AZ232" s="35" t="e">
        <f>結果入力表!#REF!</f>
        <v>#REF!</v>
      </c>
      <c r="BA232" s="35" t="e">
        <f>結果入力表!#REF!</f>
        <v>#REF!</v>
      </c>
      <c r="BB232" s="35" t="e">
        <f>結果入力表!#REF!</f>
        <v>#REF!</v>
      </c>
      <c r="BC232" s="35" t="e">
        <f>結果入力表!#REF!</f>
        <v>#REF!</v>
      </c>
      <c r="BD232" s="35" t="e">
        <f>結果入力表!#REF!</f>
        <v>#REF!</v>
      </c>
      <c r="BE232" s="35" t="e">
        <f>結果入力表!#REF!</f>
        <v>#REF!</v>
      </c>
      <c r="BF232" s="35" t="e">
        <f>結果入力表!#REF!</f>
        <v>#REF!</v>
      </c>
      <c r="BG232" s="35" t="e">
        <f>結果入力表!#REF!</f>
        <v>#REF!</v>
      </c>
      <c r="BH232" s="35" t="e">
        <f>結果入力表!#REF!</f>
        <v>#REF!</v>
      </c>
      <c r="BI232" s="37" t="e">
        <f>結果入力表!#REF!</f>
        <v>#REF!</v>
      </c>
      <c r="BJ232" s="35" t="e">
        <f>結果入力表!#REF!</f>
        <v>#REF!</v>
      </c>
      <c r="BK232" s="40" t="e">
        <f>結果入力表!#REF!</f>
        <v>#REF!</v>
      </c>
      <c r="BL232" s="60" t="e">
        <f>結果入力表!#REF!</f>
        <v>#REF!</v>
      </c>
      <c r="BM232" s="41" t="e">
        <f>結果入力表!#REF!</f>
        <v>#REF!</v>
      </c>
      <c r="BN232" s="41" t="e">
        <f>結果入力表!#REF!</f>
        <v>#REF!</v>
      </c>
      <c r="BO232" s="41" t="e">
        <f>結果入力表!#REF!</f>
        <v>#REF!</v>
      </c>
      <c r="BP232" s="42" t="e">
        <f>結果入力表!#REF!</f>
        <v>#REF!</v>
      </c>
      <c r="BQ232" s="40"/>
      <c r="BR232" s="80"/>
      <c r="BT232" s="5" t="e">
        <f t="shared" si="7"/>
        <v>#REF!</v>
      </c>
      <c r="BU232" s="5" t="e">
        <f t="shared" si="6"/>
        <v>#REF!</v>
      </c>
      <c r="BV232" s="5" t="e">
        <f t="shared" si="6"/>
        <v>#REF!</v>
      </c>
      <c r="BW232" s="5" t="e">
        <f t="shared" si="6"/>
        <v>#REF!</v>
      </c>
    </row>
    <row r="233" spans="1:75" ht="17.350000000000001" customHeight="1">
      <c r="A233" s="109" t="e">
        <f>結果入力表!#REF!</f>
        <v>#REF!</v>
      </c>
      <c r="B233" s="33" t="e">
        <f>結果入力表!#REF!</f>
        <v>#REF!</v>
      </c>
      <c r="C233" s="59" t="e">
        <f>結果入力表!#REF!</f>
        <v>#REF!</v>
      </c>
      <c r="D233" s="58" t="e">
        <f>結果入力表!#REF!</f>
        <v>#REF!</v>
      </c>
      <c r="E233" s="35" t="e">
        <f>結果入力表!#REF!</f>
        <v>#REF!</v>
      </c>
      <c r="F233" s="35" t="e">
        <f>結果入力表!#REF!</f>
        <v>#REF!</v>
      </c>
      <c r="G233" s="35" t="e">
        <f>結果入力表!#REF!</f>
        <v>#REF!</v>
      </c>
      <c r="H233" s="35" t="e">
        <f>結果入力表!#REF!</f>
        <v>#REF!</v>
      </c>
      <c r="I233" s="35" t="e">
        <f>結果入力表!#REF!</f>
        <v>#REF!</v>
      </c>
      <c r="J233" s="35" t="e">
        <f>結果入力表!#REF!</f>
        <v>#REF!</v>
      </c>
      <c r="K233" s="35" t="e">
        <f>結果入力表!#REF!</f>
        <v>#REF!</v>
      </c>
      <c r="L233" s="35" t="e">
        <f>結果入力表!#REF!</f>
        <v>#REF!</v>
      </c>
      <c r="M233" s="34" t="e">
        <f>結果入力表!#REF!</f>
        <v>#REF!</v>
      </c>
      <c r="N233" s="35" t="e">
        <f>結果入力表!#REF!</f>
        <v>#REF!</v>
      </c>
      <c r="O233" s="35" t="e">
        <f>結果入力表!#REF!</f>
        <v>#REF!</v>
      </c>
      <c r="P233" s="35" t="e">
        <f>結果入力表!#REF!</f>
        <v>#REF!</v>
      </c>
      <c r="Q233" s="35" t="e">
        <f>結果入力表!#REF!</f>
        <v>#REF!</v>
      </c>
      <c r="R233" s="35" t="e">
        <f>結果入力表!#REF!</f>
        <v>#REF!</v>
      </c>
      <c r="S233" s="35" t="e">
        <f>結果入力表!#REF!</f>
        <v>#REF!</v>
      </c>
      <c r="T233" s="35" t="e">
        <f>結果入力表!#REF!</f>
        <v>#REF!</v>
      </c>
      <c r="U233" s="35" t="e">
        <f>結果入力表!#REF!</f>
        <v>#REF!</v>
      </c>
      <c r="V233" s="34" t="e">
        <f>結果入力表!#REF!</f>
        <v>#REF!</v>
      </c>
      <c r="W233" s="35" t="e">
        <f>結果入力表!#REF!</f>
        <v>#REF!</v>
      </c>
      <c r="X233" s="35" t="e">
        <f>結果入力表!#REF!</f>
        <v>#REF!</v>
      </c>
      <c r="Y233" s="36" t="e">
        <f>結果入力表!#REF!</f>
        <v>#REF!</v>
      </c>
      <c r="Z233" s="36" t="e">
        <f>結果入力表!#REF!</f>
        <v>#REF!</v>
      </c>
      <c r="AA233" s="34" t="e">
        <f>結果入力表!#REF!</f>
        <v>#REF!</v>
      </c>
      <c r="AB233" s="35" t="e">
        <f>結果入力表!#REF!</f>
        <v>#REF!</v>
      </c>
      <c r="AC233" s="35" t="e">
        <f>結果入力表!#REF!</f>
        <v>#REF!</v>
      </c>
      <c r="AD233" s="35" t="e">
        <f>結果入力表!#REF!</f>
        <v>#REF!</v>
      </c>
      <c r="AE233" s="35" t="e">
        <f>結果入力表!#REF!</f>
        <v>#REF!</v>
      </c>
      <c r="AF233" s="35" t="e">
        <f>結果入力表!#REF!</f>
        <v>#REF!</v>
      </c>
      <c r="AG233" s="35" t="e">
        <f>結果入力表!#REF!</f>
        <v>#REF!</v>
      </c>
      <c r="AH233" s="35" t="e">
        <f>結果入力表!#REF!</f>
        <v>#REF!</v>
      </c>
      <c r="AI233" s="35" t="e">
        <f>結果入力表!#REF!</f>
        <v>#REF!</v>
      </c>
      <c r="AJ233" s="35" t="e">
        <f>結果入力表!#REF!</f>
        <v>#REF!</v>
      </c>
      <c r="AK233" s="36" t="e">
        <f>結果入力表!#REF!</f>
        <v>#REF!</v>
      </c>
      <c r="AL233" s="34" t="e">
        <f>結果入力表!#REF!</f>
        <v>#REF!</v>
      </c>
      <c r="AM233" s="35" t="e">
        <f>結果入力表!#REF!</f>
        <v>#REF!</v>
      </c>
      <c r="AN233" s="35" t="e">
        <f>結果入力表!#REF!</f>
        <v>#REF!</v>
      </c>
      <c r="AO233" s="35" t="e">
        <f>結果入力表!#REF!</f>
        <v>#REF!</v>
      </c>
      <c r="AP233" s="35" t="e">
        <f>結果入力表!#REF!</f>
        <v>#REF!</v>
      </c>
      <c r="AQ233" s="35" t="e">
        <f>結果入力表!#REF!</f>
        <v>#REF!</v>
      </c>
      <c r="AR233" s="35" t="e">
        <f>結果入力表!#REF!</f>
        <v>#REF!</v>
      </c>
      <c r="AS233" s="37" t="e">
        <f>結果入力表!#REF!</f>
        <v>#REF!</v>
      </c>
      <c r="AT233" s="34" t="e">
        <f>結果入力表!#REF!</f>
        <v>#REF!</v>
      </c>
      <c r="AU233" s="35" t="e">
        <f>結果入力表!#REF!</f>
        <v>#REF!</v>
      </c>
      <c r="AV233" s="35" t="e">
        <f>結果入力表!#REF!</f>
        <v>#REF!</v>
      </c>
      <c r="AW233" s="35" t="e">
        <f>結果入力表!#REF!</f>
        <v>#REF!</v>
      </c>
      <c r="AX233" s="35" t="e">
        <f>結果入力表!#REF!</f>
        <v>#REF!</v>
      </c>
      <c r="AY233" s="35" t="e">
        <f>結果入力表!#REF!</f>
        <v>#REF!</v>
      </c>
      <c r="AZ233" s="35" t="e">
        <f>結果入力表!#REF!</f>
        <v>#REF!</v>
      </c>
      <c r="BA233" s="35" t="e">
        <f>結果入力表!#REF!</f>
        <v>#REF!</v>
      </c>
      <c r="BB233" s="35" t="e">
        <f>結果入力表!#REF!</f>
        <v>#REF!</v>
      </c>
      <c r="BC233" s="35" t="e">
        <f>結果入力表!#REF!</f>
        <v>#REF!</v>
      </c>
      <c r="BD233" s="35" t="e">
        <f>結果入力表!#REF!</f>
        <v>#REF!</v>
      </c>
      <c r="BE233" s="35" t="e">
        <f>結果入力表!#REF!</f>
        <v>#REF!</v>
      </c>
      <c r="BF233" s="35" t="e">
        <f>結果入力表!#REF!</f>
        <v>#REF!</v>
      </c>
      <c r="BG233" s="35" t="e">
        <f>結果入力表!#REF!</f>
        <v>#REF!</v>
      </c>
      <c r="BH233" s="35" t="e">
        <f>結果入力表!#REF!</f>
        <v>#REF!</v>
      </c>
      <c r="BI233" s="37" t="e">
        <f>結果入力表!#REF!</f>
        <v>#REF!</v>
      </c>
      <c r="BJ233" s="35" t="e">
        <f>結果入力表!#REF!</f>
        <v>#REF!</v>
      </c>
      <c r="BK233" s="40" t="e">
        <f>結果入力表!#REF!</f>
        <v>#REF!</v>
      </c>
      <c r="BL233" s="60" t="e">
        <f>結果入力表!#REF!</f>
        <v>#REF!</v>
      </c>
      <c r="BM233" s="41" t="e">
        <f>結果入力表!#REF!</f>
        <v>#REF!</v>
      </c>
      <c r="BN233" s="41" t="e">
        <f>結果入力表!#REF!</f>
        <v>#REF!</v>
      </c>
      <c r="BO233" s="41" t="e">
        <f>結果入力表!#REF!</f>
        <v>#REF!</v>
      </c>
      <c r="BP233" s="42" t="e">
        <f>結果入力表!#REF!</f>
        <v>#REF!</v>
      </c>
      <c r="BQ233" s="40"/>
      <c r="BR233" s="80"/>
      <c r="BT233" s="5" t="e">
        <f t="shared" si="7"/>
        <v>#REF!</v>
      </c>
      <c r="BU233" s="5" t="e">
        <f t="shared" si="6"/>
        <v>#REF!</v>
      </c>
      <c r="BV233" s="5" t="e">
        <f t="shared" si="6"/>
        <v>#REF!</v>
      </c>
      <c r="BW233" s="5" t="e">
        <f t="shared" si="6"/>
        <v>#REF!</v>
      </c>
    </row>
    <row r="234" spans="1:75" ht="17.350000000000001" customHeight="1">
      <c r="A234" s="109" t="e">
        <f>結果入力表!#REF!</f>
        <v>#REF!</v>
      </c>
      <c r="B234" s="33" t="e">
        <f>結果入力表!#REF!</f>
        <v>#REF!</v>
      </c>
      <c r="C234" s="59" t="e">
        <f>結果入力表!#REF!</f>
        <v>#REF!</v>
      </c>
      <c r="D234" s="58" t="e">
        <f>結果入力表!#REF!</f>
        <v>#REF!</v>
      </c>
      <c r="E234" s="35" t="e">
        <f>結果入力表!#REF!</f>
        <v>#REF!</v>
      </c>
      <c r="F234" s="35" t="e">
        <f>結果入力表!#REF!</f>
        <v>#REF!</v>
      </c>
      <c r="G234" s="35" t="e">
        <f>結果入力表!#REF!</f>
        <v>#REF!</v>
      </c>
      <c r="H234" s="35" t="e">
        <f>結果入力表!#REF!</f>
        <v>#REF!</v>
      </c>
      <c r="I234" s="35" t="e">
        <f>結果入力表!#REF!</f>
        <v>#REF!</v>
      </c>
      <c r="J234" s="35" t="e">
        <f>結果入力表!#REF!</f>
        <v>#REF!</v>
      </c>
      <c r="K234" s="35" t="e">
        <f>結果入力表!#REF!</f>
        <v>#REF!</v>
      </c>
      <c r="L234" s="35" t="e">
        <f>結果入力表!#REF!</f>
        <v>#REF!</v>
      </c>
      <c r="M234" s="34" t="e">
        <f>結果入力表!#REF!</f>
        <v>#REF!</v>
      </c>
      <c r="N234" s="35" t="e">
        <f>結果入力表!#REF!</f>
        <v>#REF!</v>
      </c>
      <c r="O234" s="35" t="e">
        <f>結果入力表!#REF!</f>
        <v>#REF!</v>
      </c>
      <c r="P234" s="35" t="e">
        <f>結果入力表!#REF!</f>
        <v>#REF!</v>
      </c>
      <c r="Q234" s="35" t="e">
        <f>結果入力表!#REF!</f>
        <v>#REF!</v>
      </c>
      <c r="R234" s="35" t="e">
        <f>結果入力表!#REF!</f>
        <v>#REF!</v>
      </c>
      <c r="S234" s="35" t="e">
        <f>結果入力表!#REF!</f>
        <v>#REF!</v>
      </c>
      <c r="T234" s="35" t="e">
        <f>結果入力表!#REF!</f>
        <v>#REF!</v>
      </c>
      <c r="U234" s="35" t="e">
        <f>結果入力表!#REF!</f>
        <v>#REF!</v>
      </c>
      <c r="V234" s="34" t="e">
        <f>結果入力表!#REF!</f>
        <v>#REF!</v>
      </c>
      <c r="W234" s="35" t="e">
        <f>結果入力表!#REF!</f>
        <v>#REF!</v>
      </c>
      <c r="X234" s="35" t="e">
        <f>結果入力表!#REF!</f>
        <v>#REF!</v>
      </c>
      <c r="Y234" s="36" t="e">
        <f>結果入力表!#REF!</f>
        <v>#REF!</v>
      </c>
      <c r="Z234" s="36" t="e">
        <f>結果入力表!#REF!</f>
        <v>#REF!</v>
      </c>
      <c r="AA234" s="34" t="e">
        <f>結果入力表!#REF!</f>
        <v>#REF!</v>
      </c>
      <c r="AB234" s="35" t="e">
        <f>結果入力表!#REF!</f>
        <v>#REF!</v>
      </c>
      <c r="AC234" s="35" t="e">
        <f>結果入力表!#REF!</f>
        <v>#REF!</v>
      </c>
      <c r="AD234" s="35" t="e">
        <f>結果入力表!#REF!</f>
        <v>#REF!</v>
      </c>
      <c r="AE234" s="35" t="e">
        <f>結果入力表!#REF!</f>
        <v>#REF!</v>
      </c>
      <c r="AF234" s="35" t="e">
        <f>結果入力表!#REF!</f>
        <v>#REF!</v>
      </c>
      <c r="AG234" s="35" t="e">
        <f>結果入力表!#REF!</f>
        <v>#REF!</v>
      </c>
      <c r="AH234" s="35" t="e">
        <f>結果入力表!#REF!</f>
        <v>#REF!</v>
      </c>
      <c r="AI234" s="35" t="e">
        <f>結果入力表!#REF!</f>
        <v>#REF!</v>
      </c>
      <c r="AJ234" s="35" t="e">
        <f>結果入力表!#REF!</f>
        <v>#REF!</v>
      </c>
      <c r="AK234" s="36" t="e">
        <f>結果入力表!#REF!</f>
        <v>#REF!</v>
      </c>
      <c r="AL234" s="34" t="e">
        <f>結果入力表!#REF!</f>
        <v>#REF!</v>
      </c>
      <c r="AM234" s="35" t="e">
        <f>結果入力表!#REF!</f>
        <v>#REF!</v>
      </c>
      <c r="AN234" s="35" t="e">
        <f>結果入力表!#REF!</f>
        <v>#REF!</v>
      </c>
      <c r="AO234" s="35" t="e">
        <f>結果入力表!#REF!</f>
        <v>#REF!</v>
      </c>
      <c r="AP234" s="35" t="e">
        <f>結果入力表!#REF!</f>
        <v>#REF!</v>
      </c>
      <c r="AQ234" s="35" t="e">
        <f>結果入力表!#REF!</f>
        <v>#REF!</v>
      </c>
      <c r="AR234" s="35" t="e">
        <f>結果入力表!#REF!</f>
        <v>#REF!</v>
      </c>
      <c r="AS234" s="37" t="e">
        <f>結果入力表!#REF!</f>
        <v>#REF!</v>
      </c>
      <c r="AT234" s="34" t="e">
        <f>結果入力表!#REF!</f>
        <v>#REF!</v>
      </c>
      <c r="AU234" s="35" t="e">
        <f>結果入力表!#REF!</f>
        <v>#REF!</v>
      </c>
      <c r="AV234" s="35" t="e">
        <f>結果入力表!#REF!</f>
        <v>#REF!</v>
      </c>
      <c r="AW234" s="35" t="e">
        <f>結果入力表!#REF!</f>
        <v>#REF!</v>
      </c>
      <c r="AX234" s="35" t="e">
        <f>結果入力表!#REF!</f>
        <v>#REF!</v>
      </c>
      <c r="AY234" s="35" t="e">
        <f>結果入力表!#REF!</f>
        <v>#REF!</v>
      </c>
      <c r="AZ234" s="35" t="e">
        <f>結果入力表!#REF!</f>
        <v>#REF!</v>
      </c>
      <c r="BA234" s="35" t="e">
        <f>結果入力表!#REF!</f>
        <v>#REF!</v>
      </c>
      <c r="BB234" s="35" t="e">
        <f>結果入力表!#REF!</f>
        <v>#REF!</v>
      </c>
      <c r="BC234" s="35" t="e">
        <f>結果入力表!#REF!</f>
        <v>#REF!</v>
      </c>
      <c r="BD234" s="35" t="e">
        <f>結果入力表!#REF!</f>
        <v>#REF!</v>
      </c>
      <c r="BE234" s="35" t="e">
        <f>結果入力表!#REF!</f>
        <v>#REF!</v>
      </c>
      <c r="BF234" s="35" t="e">
        <f>結果入力表!#REF!</f>
        <v>#REF!</v>
      </c>
      <c r="BG234" s="35" t="e">
        <f>結果入力表!#REF!</f>
        <v>#REF!</v>
      </c>
      <c r="BH234" s="35" t="e">
        <f>結果入力表!#REF!</f>
        <v>#REF!</v>
      </c>
      <c r="BI234" s="37" t="e">
        <f>結果入力表!#REF!</f>
        <v>#REF!</v>
      </c>
      <c r="BJ234" s="35" t="e">
        <f>結果入力表!#REF!</f>
        <v>#REF!</v>
      </c>
      <c r="BK234" s="40" t="e">
        <f>結果入力表!#REF!</f>
        <v>#REF!</v>
      </c>
      <c r="BL234" s="60" t="e">
        <f>結果入力表!#REF!</f>
        <v>#REF!</v>
      </c>
      <c r="BM234" s="41" t="e">
        <f>結果入力表!#REF!</f>
        <v>#REF!</v>
      </c>
      <c r="BN234" s="41" t="e">
        <f>結果入力表!#REF!</f>
        <v>#REF!</v>
      </c>
      <c r="BO234" s="41" t="e">
        <f>結果入力表!#REF!</f>
        <v>#REF!</v>
      </c>
      <c r="BP234" s="42" t="e">
        <f>結果入力表!#REF!</f>
        <v>#REF!</v>
      </c>
      <c r="BQ234" s="40"/>
      <c r="BR234" s="80"/>
      <c r="BT234" s="5" t="e">
        <f t="shared" si="7"/>
        <v>#REF!</v>
      </c>
      <c r="BU234" s="5" t="e">
        <f t="shared" si="6"/>
        <v>#REF!</v>
      </c>
      <c r="BV234" s="5" t="e">
        <f t="shared" si="6"/>
        <v>#REF!</v>
      </c>
      <c r="BW234" s="5" t="e">
        <f t="shared" si="6"/>
        <v>#REF!</v>
      </c>
    </row>
    <row r="235" spans="1:75" ht="17.350000000000001" customHeight="1">
      <c r="A235" s="109" t="e">
        <f>結果入力表!#REF!</f>
        <v>#REF!</v>
      </c>
      <c r="B235" s="33" t="e">
        <f>結果入力表!#REF!</f>
        <v>#REF!</v>
      </c>
      <c r="C235" s="43" t="e">
        <f>結果入力表!#REF!</f>
        <v>#REF!</v>
      </c>
      <c r="D235" s="58" t="e">
        <f>結果入力表!#REF!</f>
        <v>#REF!</v>
      </c>
      <c r="E235" s="35" t="e">
        <f>結果入力表!#REF!</f>
        <v>#REF!</v>
      </c>
      <c r="F235" s="35" t="e">
        <f>結果入力表!#REF!</f>
        <v>#REF!</v>
      </c>
      <c r="G235" s="35" t="e">
        <f>結果入力表!#REF!</f>
        <v>#REF!</v>
      </c>
      <c r="H235" s="35" t="e">
        <f>結果入力表!#REF!</f>
        <v>#REF!</v>
      </c>
      <c r="I235" s="35" t="e">
        <f>結果入力表!#REF!</f>
        <v>#REF!</v>
      </c>
      <c r="J235" s="35" t="e">
        <f>結果入力表!#REF!</f>
        <v>#REF!</v>
      </c>
      <c r="K235" s="35" t="e">
        <f>結果入力表!#REF!</f>
        <v>#REF!</v>
      </c>
      <c r="L235" s="35" t="e">
        <f>結果入力表!#REF!</f>
        <v>#REF!</v>
      </c>
      <c r="M235" s="34" t="e">
        <f>結果入力表!#REF!</f>
        <v>#REF!</v>
      </c>
      <c r="N235" s="35" t="e">
        <f>結果入力表!#REF!</f>
        <v>#REF!</v>
      </c>
      <c r="O235" s="35" t="e">
        <f>結果入力表!#REF!</f>
        <v>#REF!</v>
      </c>
      <c r="P235" s="35" t="e">
        <f>結果入力表!#REF!</f>
        <v>#REF!</v>
      </c>
      <c r="Q235" s="35" t="e">
        <f>結果入力表!#REF!</f>
        <v>#REF!</v>
      </c>
      <c r="R235" s="35" t="e">
        <f>結果入力表!#REF!</f>
        <v>#REF!</v>
      </c>
      <c r="S235" s="35" t="e">
        <f>結果入力表!#REF!</f>
        <v>#REF!</v>
      </c>
      <c r="T235" s="35" t="e">
        <f>結果入力表!#REF!</f>
        <v>#REF!</v>
      </c>
      <c r="U235" s="35" t="e">
        <f>結果入力表!#REF!</f>
        <v>#REF!</v>
      </c>
      <c r="V235" s="34" t="e">
        <f>結果入力表!#REF!</f>
        <v>#REF!</v>
      </c>
      <c r="W235" s="35" t="e">
        <f>結果入力表!#REF!</f>
        <v>#REF!</v>
      </c>
      <c r="X235" s="35" t="e">
        <f>結果入力表!#REF!</f>
        <v>#REF!</v>
      </c>
      <c r="Y235" s="36" t="e">
        <f>結果入力表!#REF!</f>
        <v>#REF!</v>
      </c>
      <c r="Z235" s="36" t="e">
        <f>結果入力表!#REF!</f>
        <v>#REF!</v>
      </c>
      <c r="AA235" s="34" t="e">
        <f>結果入力表!#REF!</f>
        <v>#REF!</v>
      </c>
      <c r="AB235" s="35" t="e">
        <f>結果入力表!#REF!</f>
        <v>#REF!</v>
      </c>
      <c r="AC235" s="35" t="e">
        <f>結果入力表!#REF!</f>
        <v>#REF!</v>
      </c>
      <c r="AD235" s="35" t="e">
        <f>結果入力表!#REF!</f>
        <v>#REF!</v>
      </c>
      <c r="AE235" s="35" t="e">
        <f>結果入力表!#REF!</f>
        <v>#REF!</v>
      </c>
      <c r="AF235" s="35" t="e">
        <f>結果入力表!#REF!</f>
        <v>#REF!</v>
      </c>
      <c r="AG235" s="35" t="e">
        <f>結果入力表!#REF!</f>
        <v>#REF!</v>
      </c>
      <c r="AH235" s="35" t="e">
        <f>結果入力表!#REF!</f>
        <v>#REF!</v>
      </c>
      <c r="AI235" s="35" t="e">
        <f>結果入力表!#REF!</f>
        <v>#REF!</v>
      </c>
      <c r="AJ235" s="35" t="e">
        <f>結果入力表!#REF!</f>
        <v>#REF!</v>
      </c>
      <c r="AK235" s="36" t="e">
        <f>結果入力表!#REF!</f>
        <v>#REF!</v>
      </c>
      <c r="AL235" s="34" t="e">
        <f>結果入力表!#REF!</f>
        <v>#REF!</v>
      </c>
      <c r="AM235" s="35" t="e">
        <f>結果入力表!#REF!</f>
        <v>#REF!</v>
      </c>
      <c r="AN235" s="35" t="e">
        <f>結果入力表!#REF!</f>
        <v>#REF!</v>
      </c>
      <c r="AO235" s="35" t="e">
        <f>結果入力表!#REF!</f>
        <v>#REF!</v>
      </c>
      <c r="AP235" s="35" t="e">
        <f>結果入力表!#REF!</f>
        <v>#REF!</v>
      </c>
      <c r="AQ235" s="35" t="e">
        <f>結果入力表!#REF!</f>
        <v>#REF!</v>
      </c>
      <c r="AR235" s="35" t="e">
        <f>結果入力表!#REF!</f>
        <v>#REF!</v>
      </c>
      <c r="AS235" s="37" t="e">
        <f>結果入力表!#REF!</f>
        <v>#REF!</v>
      </c>
      <c r="AT235" s="34" t="e">
        <f>結果入力表!#REF!</f>
        <v>#REF!</v>
      </c>
      <c r="AU235" s="35" t="e">
        <f>結果入力表!#REF!</f>
        <v>#REF!</v>
      </c>
      <c r="AV235" s="35" t="e">
        <f>結果入力表!#REF!</f>
        <v>#REF!</v>
      </c>
      <c r="AW235" s="35" t="e">
        <f>結果入力表!#REF!</f>
        <v>#REF!</v>
      </c>
      <c r="AX235" s="35" t="e">
        <f>結果入力表!#REF!</f>
        <v>#REF!</v>
      </c>
      <c r="AY235" s="35" t="e">
        <f>結果入力表!#REF!</f>
        <v>#REF!</v>
      </c>
      <c r="AZ235" s="35" t="e">
        <f>結果入力表!#REF!</f>
        <v>#REF!</v>
      </c>
      <c r="BA235" s="35" t="e">
        <f>結果入力表!#REF!</f>
        <v>#REF!</v>
      </c>
      <c r="BB235" s="35" t="e">
        <f>結果入力表!#REF!</f>
        <v>#REF!</v>
      </c>
      <c r="BC235" s="35" t="e">
        <f>結果入力表!#REF!</f>
        <v>#REF!</v>
      </c>
      <c r="BD235" s="35" t="e">
        <f>結果入力表!#REF!</f>
        <v>#REF!</v>
      </c>
      <c r="BE235" s="35" t="e">
        <f>結果入力表!#REF!</f>
        <v>#REF!</v>
      </c>
      <c r="BF235" s="35" t="e">
        <f>結果入力表!#REF!</f>
        <v>#REF!</v>
      </c>
      <c r="BG235" s="35" t="e">
        <f>結果入力表!#REF!</f>
        <v>#REF!</v>
      </c>
      <c r="BH235" s="35" t="e">
        <f>結果入力表!#REF!</f>
        <v>#REF!</v>
      </c>
      <c r="BI235" s="37" t="e">
        <f>結果入力表!#REF!</f>
        <v>#REF!</v>
      </c>
      <c r="BJ235" s="35" t="e">
        <f>結果入力表!#REF!</f>
        <v>#REF!</v>
      </c>
      <c r="BK235" s="40" t="e">
        <f>結果入力表!#REF!</f>
        <v>#REF!</v>
      </c>
      <c r="BL235" s="60" t="e">
        <f>結果入力表!#REF!</f>
        <v>#REF!</v>
      </c>
      <c r="BM235" s="41" t="e">
        <f>結果入力表!#REF!</f>
        <v>#REF!</v>
      </c>
      <c r="BN235" s="41" t="e">
        <f>結果入力表!#REF!</f>
        <v>#REF!</v>
      </c>
      <c r="BO235" s="41" t="e">
        <f>結果入力表!#REF!</f>
        <v>#REF!</v>
      </c>
      <c r="BP235" s="42" t="e">
        <f>結果入力表!#REF!</f>
        <v>#REF!</v>
      </c>
      <c r="BQ235" s="40"/>
      <c r="BR235" s="80"/>
      <c r="BT235" s="5" t="e">
        <f t="shared" si="7"/>
        <v>#REF!</v>
      </c>
      <c r="BU235" s="5" t="e">
        <f t="shared" si="6"/>
        <v>#REF!</v>
      </c>
      <c r="BV235" s="5" t="e">
        <f t="shared" si="6"/>
        <v>#REF!</v>
      </c>
      <c r="BW235" s="5" t="e">
        <f t="shared" si="6"/>
        <v>#REF!</v>
      </c>
    </row>
    <row r="236" spans="1:75" ht="17.350000000000001" customHeight="1">
      <c r="A236" s="109" t="e">
        <f>結果入力表!#REF!</f>
        <v>#REF!</v>
      </c>
      <c r="B236" s="33" t="e">
        <f>結果入力表!#REF!</f>
        <v>#REF!</v>
      </c>
      <c r="C236" s="59" t="e">
        <f>結果入力表!#REF!</f>
        <v>#REF!</v>
      </c>
      <c r="D236" s="58" t="e">
        <f>結果入力表!#REF!</f>
        <v>#REF!</v>
      </c>
      <c r="E236" s="35" t="e">
        <f>結果入力表!#REF!</f>
        <v>#REF!</v>
      </c>
      <c r="F236" s="35" t="e">
        <f>結果入力表!#REF!</f>
        <v>#REF!</v>
      </c>
      <c r="G236" s="35" t="e">
        <f>結果入力表!#REF!</f>
        <v>#REF!</v>
      </c>
      <c r="H236" s="35" t="e">
        <f>結果入力表!#REF!</f>
        <v>#REF!</v>
      </c>
      <c r="I236" s="35" t="e">
        <f>結果入力表!#REF!</f>
        <v>#REF!</v>
      </c>
      <c r="J236" s="35" t="e">
        <f>結果入力表!#REF!</f>
        <v>#REF!</v>
      </c>
      <c r="K236" s="35" t="e">
        <f>結果入力表!#REF!</f>
        <v>#REF!</v>
      </c>
      <c r="L236" s="35" t="e">
        <f>結果入力表!#REF!</f>
        <v>#REF!</v>
      </c>
      <c r="M236" s="34" t="e">
        <f>結果入力表!#REF!</f>
        <v>#REF!</v>
      </c>
      <c r="N236" s="35" t="e">
        <f>結果入力表!#REF!</f>
        <v>#REF!</v>
      </c>
      <c r="O236" s="35" t="e">
        <f>結果入力表!#REF!</f>
        <v>#REF!</v>
      </c>
      <c r="P236" s="35" t="e">
        <f>結果入力表!#REF!</f>
        <v>#REF!</v>
      </c>
      <c r="Q236" s="35" t="e">
        <f>結果入力表!#REF!</f>
        <v>#REF!</v>
      </c>
      <c r="R236" s="35" t="e">
        <f>結果入力表!#REF!</f>
        <v>#REF!</v>
      </c>
      <c r="S236" s="35" t="e">
        <f>結果入力表!#REF!</f>
        <v>#REF!</v>
      </c>
      <c r="T236" s="35" t="e">
        <f>結果入力表!#REF!</f>
        <v>#REF!</v>
      </c>
      <c r="U236" s="35" t="e">
        <f>結果入力表!#REF!</f>
        <v>#REF!</v>
      </c>
      <c r="V236" s="34" t="e">
        <f>結果入力表!#REF!</f>
        <v>#REF!</v>
      </c>
      <c r="W236" s="35" t="e">
        <f>結果入力表!#REF!</f>
        <v>#REF!</v>
      </c>
      <c r="X236" s="35" t="e">
        <f>結果入力表!#REF!</f>
        <v>#REF!</v>
      </c>
      <c r="Y236" s="36" t="e">
        <f>結果入力表!#REF!</f>
        <v>#REF!</v>
      </c>
      <c r="Z236" s="36" t="e">
        <f>結果入力表!#REF!</f>
        <v>#REF!</v>
      </c>
      <c r="AA236" s="34" t="e">
        <f>結果入力表!#REF!</f>
        <v>#REF!</v>
      </c>
      <c r="AB236" s="35" t="e">
        <f>結果入力表!#REF!</f>
        <v>#REF!</v>
      </c>
      <c r="AC236" s="35" t="e">
        <f>結果入力表!#REF!</f>
        <v>#REF!</v>
      </c>
      <c r="AD236" s="35" t="e">
        <f>結果入力表!#REF!</f>
        <v>#REF!</v>
      </c>
      <c r="AE236" s="35" t="e">
        <f>結果入力表!#REF!</f>
        <v>#REF!</v>
      </c>
      <c r="AF236" s="35" t="e">
        <f>結果入力表!#REF!</f>
        <v>#REF!</v>
      </c>
      <c r="AG236" s="35" t="e">
        <f>結果入力表!#REF!</f>
        <v>#REF!</v>
      </c>
      <c r="AH236" s="35" t="e">
        <f>結果入力表!#REF!</f>
        <v>#REF!</v>
      </c>
      <c r="AI236" s="35" t="e">
        <f>結果入力表!#REF!</f>
        <v>#REF!</v>
      </c>
      <c r="AJ236" s="35" t="e">
        <f>結果入力表!#REF!</f>
        <v>#REF!</v>
      </c>
      <c r="AK236" s="36" t="e">
        <f>結果入力表!#REF!</f>
        <v>#REF!</v>
      </c>
      <c r="AL236" s="34" t="e">
        <f>結果入力表!#REF!</f>
        <v>#REF!</v>
      </c>
      <c r="AM236" s="35" t="e">
        <f>結果入力表!#REF!</f>
        <v>#REF!</v>
      </c>
      <c r="AN236" s="35" t="e">
        <f>結果入力表!#REF!</f>
        <v>#REF!</v>
      </c>
      <c r="AO236" s="35" t="e">
        <f>結果入力表!#REF!</f>
        <v>#REF!</v>
      </c>
      <c r="AP236" s="35" t="e">
        <f>結果入力表!#REF!</f>
        <v>#REF!</v>
      </c>
      <c r="AQ236" s="35" t="e">
        <f>結果入力表!#REF!</f>
        <v>#REF!</v>
      </c>
      <c r="AR236" s="35" t="e">
        <f>結果入力表!#REF!</f>
        <v>#REF!</v>
      </c>
      <c r="AS236" s="37" t="e">
        <f>結果入力表!#REF!</f>
        <v>#REF!</v>
      </c>
      <c r="AT236" s="34" t="e">
        <f>結果入力表!#REF!</f>
        <v>#REF!</v>
      </c>
      <c r="AU236" s="35" t="e">
        <f>結果入力表!#REF!</f>
        <v>#REF!</v>
      </c>
      <c r="AV236" s="35" t="e">
        <f>結果入力表!#REF!</f>
        <v>#REF!</v>
      </c>
      <c r="AW236" s="35" t="e">
        <f>結果入力表!#REF!</f>
        <v>#REF!</v>
      </c>
      <c r="AX236" s="35" t="e">
        <f>結果入力表!#REF!</f>
        <v>#REF!</v>
      </c>
      <c r="AY236" s="35" t="e">
        <f>結果入力表!#REF!</f>
        <v>#REF!</v>
      </c>
      <c r="AZ236" s="35" t="e">
        <f>結果入力表!#REF!</f>
        <v>#REF!</v>
      </c>
      <c r="BA236" s="35" t="e">
        <f>結果入力表!#REF!</f>
        <v>#REF!</v>
      </c>
      <c r="BB236" s="35" t="e">
        <f>結果入力表!#REF!</f>
        <v>#REF!</v>
      </c>
      <c r="BC236" s="35" t="e">
        <f>結果入力表!#REF!</f>
        <v>#REF!</v>
      </c>
      <c r="BD236" s="35" t="e">
        <f>結果入力表!#REF!</f>
        <v>#REF!</v>
      </c>
      <c r="BE236" s="35" t="e">
        <f>結果入力表!#REF!</f>
        <v>#REF!</v>
      </c>
      <c r="BF236" s="35" t="e">
        <f>結果入力表!#REF!</f>
        <v>#REF!</v>
      </c>
      <c r="BG236" s="35" t="e">
        <f>結果入力表!#REF!</f>
        <v>#REF!</v>
      </c>
      <c r="BH236" s="35" t="e">
        <f>結果入力表!#REF!</f>
        <v>#REF!</v>
      </c>
      <c r="BI236" s="37" t="e">
        <f>結果入力表!#REF!</f>
        <v>#REF!</v>
      </c>
      <c r="BJ236" s="35" t="e">
        <f>結果入力表!#REF!</f>
        <v>#REF!</v>
      </c>
      <c r="BK236" s="40" t="e">
        <f>結果入力表!#REF!</f>
        <v>#REF!</v>
      </c>
      <c r="BL236" s="60" t="e">
        <f>結果入力表!#REF!</f>
        <v>#REF!</v>
      </c>
      <c r="BM236" s="41" t="e">
        <f>結果入力表!#REF!</f>
        <v>#REF!</v>
      </c>
      <c r="BN236" s="41" t="e">
        <f>結果入力表!#REF!</f>
        <v>#REF!</v>
      </c>
      <c r="BO236" s="41" t="e">
        <f>結果入力表!#REF!</f>
        <v>#REF!</v>
      </c>
      <c r="BP236" s="42" t="e">
        <f>結果入力表!#REF!</f>
        <v>#REF!</v>
      </c>
      <c r="BQ236" s="40"/>
      <c r="BR236" s="80"/>
      <c r="BT236" s="5" t="e">
        <f t="shared" si="7"/>
        <v>#REF!</v>
      </c>
      <c r="BU236" s="5" t="e">
        <f t="shared" si="6"/>
        <v>#REF!</v>
      </c>
      <c r="BV236" s="5" t="e">
        <f t="shared" si="6"/>
        <v>#REF!</v>
      </c>
      <c r="BW236" s="5" t="e">
        <f t="shared" si="6"/>
        <v>#REF!</v>
      </c>
    </row>
    <row r="237" spans="1:75" ht="17.350000000000001" customHeight="1">
      <c r="A237" s="109" t="e">
        <f>結果入力表!#REF!</f>
        <v>#REF!</v>
      </c>
      <c r="B237" s="33" t="e">
        <f>結果入力表!#REF!</f>
        <v>#REF!</v>
      </c>
      <c r="C237" s="59" t="e">
        <f>結果入力表!#REF!</f>
        <v>#REF!</v>
      </c>
      <c r="D237" s="58" t="e">
        <f>結果入力表!#REF!</f>
        <v>#REF!</v>
      </c>
      <c r="E237" s="35" t="e">
        <f>結果入力表!#REF!</f>
        <v>#REF!</v>
      </c>
      <c r="F237" s="35" t="e">
        <f>結果入力表!#REF!</f>
        <v>#REF!</v>
      </c>
      <c r="G237" s="35" t="e">
        <f>結果入力表!#REF!</f>
        <v>#REF!</v>
      </c>
      <c r="H237" s="35" t="e">
        <f>結果入力表!#REF!</f>
        <v>#REF!</v>
      </c>
      <c r="I237" s="35" t="e">
        <f>結果入力表!#REF!</f>
        <v>#REF!</v>
      </c>
      <c r="J237" s="35" t="e">
        <f>結果入力表!#REF!</f>
        <v>#REF!</v>
      </c>
      <c r="K237" s="35" t="e">
        <f>結果入力表!#REF!</f>
        <v>#REF!</v>
      </c>
      <c r="L237" s="35" t="e">
        <f>結果入力表!#REF!</f>
        <v>#REF!</v>
      </c>
      <c r="M237" s="34" t="e">
        <f>結果入力表!#REF!</f>
        <v>#REF!</v>
      </c>
      <c r="N237" s="35" t="e">
        <f>結果入力表!#REF!</f>
        <v>#REF!</v>
      </c>
      <c r="O237" s="35" t="e">
        <f>結果入力表!#REF!</f>
        <v>#REF!</v>
      </c>
      <c r="P237" s="35" t="e">
        <f>結果入力表!#REF!</f>
        <v>#REF!</v>
      </c>
      <c r="Q237" s="35" t="e">
        <f>結果入力表!#REF!</f>
        <v>#REF!</v>
      </c>
      <c r="R237" s="35" t="e">
        <f>結果入力表!#REF!</f>
        <v>#REF!</v>
      </c>
      <c r="S237" s="35" t="e">
        <f>結果入力表!#REF!</f>
        <v>#REF!</v>
      </c>
      <c r="T237" s="35" t="e">
        <f>結果入力表!#REF!</f>
        <v>#REF!</v>
      </c>
      <c r="U237" s="35" t="e">
        <f>結果入力表!#REF!</f>
        <v>#REF!</v>
      </c>
      <c r="V237" s="34" t="e">
        <f>結果入力表!#REF!</f>
        <v>#REF!</v>
      </c>
      <c r="W237" s="35" t="e">
        <f>結果入力表!#REF!</f>
        <v>#REF!</v>
      </c>
      <c r="X237" s="35" t="e">
        <f>結果入力表!#REF!</f>
        <v>#REF!</v>
      </c>
      <c r="Y237" s="36" t="e">
        <f>結果入力表!#REF!</f>
        <v>#REF!</v>
      </c>
      <c r="Z237" s="36" t="e">
        <f>結果入力表!#REF!</f>
        <v>#REF!</v>
      </c>
      <c r="AA237" s="34" t="e">
        <f>結果入力表!#REF!</f>
        <v>#REF!</v>
      </c>
      <c r="AB237" s="35" t="e">
        <f>結果入力表!#REF!</f>
        <v>#REF!</v>
      </c>
      <c r="AC237" s="35" t="e">
        <f>結果入力表!#REF!</f>
        <v>#REF!</v>
      </c>
      <c r="AD237" s="35" t="e">
        <f>結果入力表!#REF!</f>
        <v>#REF!</v>
      </c>
      <c r="AE237" s="35" t="e">
        <f>結果入力表!#REF!</f>
        <v>#REF!</v>
      </c>
      <c r="AF237" s="35" t="e">
        <f>結果入力表!#REF!</f>
        <v>#REF!</v>
      </c>
      <c r="AG237" s="35" t="e">
        <f>結果入力表!#REF!</f>
        <v>#REF!</v>
      </c>
      <c r="AH237" s="35" t="e">
        <f>結果入力表!#REF!</f>
        <v>#REF!</v>
      </c>
      <c r="AI237" s="35" t="e">
        <f>結果入力表!#REF!</f>
        <v>#REF!</v>
      </c>
      <c r="AJ237" s="35" t="e">
        <f>結果入力表!#REF!</f>
        <v>#REF!</v>
      </c>
      <c r="AK237" s="36" t="e">
        <f>結果入力表!#REF!</f>
        <v>#REF!</v>
      </c>
      <c r="AL237" s="34" t="e">
        <f>結果入力表!#REF!</f>
        <v>#REF!</v>
      </c>
      <c r="AM237" s="35" t="e">
        <f>結果入力表!#REF!</f>
        <v>#REF!</v>
      </c>
      <c r="AN237" s="35" t="e">
        <f>結果入力表!#REF!</f>
        <v>#REF!</v>
      </c>
      <c r="AO237" s="35" t="e">
        <f>結果入力表!#REF!</f>
        <v>#REF!</v>
      </c>
      <c r="AP237" s="35" t="e">
        <f>結果入力表!#REF!</f>
        <v>#REF!</v>
      </c>
      <c r="AQ237" s="35" t="e">
        <f>結果入力表!#REF!</f>
        <v>#REF!</v>
      </c>
      <c r="AR237" s="35" t="e">
        <f>結果入力表!#REF!</f>
        <v>#REF!</v>
      </c>
      <c r="AS237" s="37" t="e">
        <f>結果入力表!#REF!</f>
        <v>#REF!</v>
      </c>
      <c r="AT237" s="34" t="e">
        <f>結果入力表!#REF!</f>
        <v>#REF!</v>
      </c>
      <c r="AU237" s="35" t="e">
        <f>結果入力表!#REF!</f>
        <v>#REF!</v>
      </c>
      <c r="AV237" s="35" t="e">
        <f>結果入力表!#REF!</f>
        <v>#REF!</v>
      </c>
      <c r="AW237" s="35" t="e">
        <f>結果入力表!#REF!</f>
        <v>#REF!</v>
      </c>
      <c r="AX237" s="35" t="e">
        <f>結果入力表!#REF!</f>
        <v>#REF!</v>
      </c>
      <c r="AY237" s="35" t="e">
        <f>結果入力表!#REF!</f>
        <v>#REF!</v>
      </c>
      <c r="AZ237" s="35" t="e">
        <f>結果入力表!#REF!</f>
        <v>#REF!</v>
      </c>
      <c r="BA237" s="35" t="e">
        <f>結果入力表!#REF!</f>
        <v>#REF!</v>
      </c>
      <c r="BB237" s="35" t="e">
        <f>結果入力表!#REF!</f>
        <v>#REF!</v>
      </c>
      <c r="BC237" s="35" t="e">
        <f>結果入力表!#REF!</f>
        <v>#REF!</v>
      </c>
      <c r="BD237" s="35" t="e">
        <f>結果入力表!#REF!</f>
        <v>#REF!</v>
      </c>
      <c r="BE237" s="35" t="e">
        <f>結果入力表!#REF!</f>
        <v>#REF!</v>
      </c>
      <c r="BF237" s="35" t="e">
        <f>結果入力表!#REF!</f>
        <v>#REF!</v>
      </c>
      <c r="BG237" s="35" t="e">
        <f>結果入力表!#REF!</f>
        <v>#REF!</v>
      </c>
      <c r="BH237" s="35" t="e">
        <f>結果入力表!#REF!</f>
        <v>#REF!</v>
      </c>
      <c r="BI237" s="37" t="e">
        <f>結果入力表!#REF!</f>
        <v>#REF!</v>
      </c>
      <c r="BJ237" s="35" t="e">
        <f>結果入力表!#REF!</f>
        <v>#REF!</v>
      </c>
      <c r="BK237" s="40" t="e">
        <f>結果入力表!#REF!</f>
        <v>#REF!</v>
      </c>
      <c r="BL237" s="60" t="e">
        <f>結果入力表!#REF!</f>
        <v>#REF!</v>
      </c>
      <c r="BM237" s="41" t="e">
        <f>結果入力表!#REF!</f>
        <v>#REF!</v>
      </c>
      <c r="BN237" s="41" t="e">
        <f>結果入力表!#REF!</f>
        <v>#REF!</v>
      </c>
      <c r="BO237" s="41" t="e">
        <f>結果入力表!#REF!</f>
        <v>#REF!</v>
      </c>
      <c r="BP237" s="42" t="e">
        <f>結果入力表!#REF!</f>
        <v>#REF!</v>
      </c>
      <c r="BQ237" s="40"/>
      <c r="BR237" s="80"/>
      <c r="BT237" s="5" t="e">
        <f t="shared" si="7"/>
        <v>#REF!</v>
      </c>
      <c r="BU237" s="5" t="e">
        <f t="shared" si="6"/>
        <v>#REF!</v>
      </c>
      <c r="BV237" s="5" t="e">
        <f t="shared" si="6"/>
        <v>#REF!</v>
      </c>
      <c r="BW237" s="5" t="e">
        <f t="shared" si="6"/>
        <v>#REF!</v>
      </c>
    </row>
    <row r="238" spans="1:75" ht="17.350000000000001" customHeight="1">
      <c r="A238" s="109" t="e">
        <f>結果入力表!#REF!</f>
        <v>#REF!</v>
      </c>
      <c r="B238" s="33" t="e">
        <f>結果入力表!#REF!</f>
        <v>#REF!</v>
      </c>
      <c r="C238" s="59" t="e">
        <f>結果入力表!#REF!</f>
        <v>#REF!</v>
      </c>
      <c r="D238" s="58" t="e">
        <f>結果入力表!#REF!</f>
        <v>#REF!</v>
      </c>
      <c r="E238" s="35" t="e">
        <f>結果入力表!#REF!</f>
        <v>#REF!</v>
      </c>
      <c r="F238" s="35" t="e">
        <f>結果入力表!#REF!</f>
        <v>#REF!</v>
      </c>
      <c r="G238" s="35" t="e">
        <f>結果入力表!#REF!</f>
        <v>#REF!</v>
      </c>
      <c r="H238" s="35" t="e">
        <f>結果入力表!#REF!</f>
        <v>#REF!</v>
      </c>
      <c r="I238" s="35" t="e">
        <f>結果入力表!#REF!</f>
        <v>#REF!</v>
      </c>
      <c r="J238" s="35" t="e">
        <f>結果入力表!#REF!</f>
        <v>#REF!</v>
      </c>
      <c r="K238" s="35" t="e">
        <f>結果入力表!#REF!</f>
        <v>#REF!</v>
      </c>
      <c r="L238" s="35" t="e">
        <f>結果入力表!#REF!</f>
        <v>#REF!</v>
      </c>
      <c r="M238" s="34" t="e">
        <f>結果入力表!#REF!</f>
        <v>#REF!</v>
      </c>
      <c r="N238" s="35" t="e">
        <f>結果入力表!#REF!</f>
        <v>#REF!</v>
      </c>
      <c r="O238" s="35" t="e">
        <f>結果入力表!#REF!</f>
        <v>#REF!</v>
      </c>
      <c r="P238" s="35" t="e">
        <f>結果入力表!#REF!</f>
        <v>#REF!</v>
      </c>
      <c r="Q238" s="35" t="e">
        <f>結果入力表!#REF!</f>
        <v>#REF!</v>
      </c>
      <c r="R238" s="35" t="e">
        <f>結果入力表!#REF!</f>
        <v>#REF!</v>
      </c>
      <c r="S238" s="35" t="e">
        <f>結果入力表!#REF!</f>
        <v>#REF!</v>
      </c>
      <c r="T238" s="35" t="e">
        <f>結果入力表!#REF!</f>
        <v>#REF!</v>
      </c>
      <c r="U238" s="35" t="e">
        <f>結果入力表!#REF!</f>
        <v>#REF!</v>
      </c>
      <c r="V238" s="34" t="e">
        <f>結果入力表!#REF!</f>
        <v>#REF!</v>
      </c>
      <c r="W238" s="35" t="e">
        <f>結果入力表!#REF!</f>
        <v>#REF!</v>
      </c>
      <c r="X238" s="35" t="e">
        <f>結果入力表!#REF!</f>
        <v>#REF!</v>
      </c>
      <c r="Y238" s="36" t="e">
        <f>結果入力表!#REF!</f>
        <v>#REF!</v>
      </c>
      <c r="Z238" s="36" t="e">
        <f>結果入力表!#REF!</f>
        <v>#REF!</v>
      </c>
      <c r="AA238" s="34" t="e">
        <f>結果入力表!#REF!</f>
        <v>#REF!</v>
      </c>
      <c r="AB238" s="35" t="e">
        <f>結果入力表!#REF!</f>
        <v>#REF!</v>
      </c>
      <c r="AC238" s="35" t="e">
        <f>結果入力表!#REF!</f>
        <v>#REF!</v>
      </c>
      <c r="AD238" s="35" t="e">
        <f>結果入力表!#REF!</f>
        <v>#REF!</v>
      </c>
      <c r="AE238" s="35" t="e">
        <f>結果入力表!#REF!</f>
        <v>#REF!</v>
      </c>
      <c r="AF238" s="35" t="e">
        <f>結果入力表!#REF!</f>
        <v>#REF!</v>
      </c>
      <c r="AG238" s="35" t="e">
        <f>結果入力表!#REF!</f>
        <v>#REF!</v>
      </c>
      <c r="AH238" s="35" t="e">
        <f>結果入力表!#REF!</f>
        <v>#REF!</v>
      </c>
      <c r="AI238" s="35" t="e">
        <f>結果入力表!#REF!</f>
        <v>#REF!</v>
      </c>
      <c r="AJ238" s="35" t="e">
        <f>結果入力表!#REF!</f>
        <v>#REF!</v>
      </c>
      <c r="AK238" s="36" t="e">
        <f>結果入力表!#REF!</f>
        <v>#REF!</v>
      </c>
      <c r="AL238" s="34" t="e">
        <f>結果入力表!#REF!</f>
        <v>#REF!</v>
      </c>
      <c r="AM238" s="35" t="e">
        <f>結果入力表!#REF!</f>
        <v>#REF!</v>
      </c>
      <c r="AN238" s="35" t="e">
        <f>結果入力表!#REF!</f>
        <v>#REF!</v>
      </c>
      <c r="AO238" s="35" t="e">
        <f>結果入力表!#REF!</f>
        <v>#REF!</v>
      </c>
      <c r="AP238" s="35" t="e">
        <f>結果入力表!#REF!</f>
        <v>#REF!</v>
      </c>
      <c r="AQ238" s="35" t="e">
        <f>結果入力表!#REF!</f>
        <v>#REF!</v>
      </c>
      <c r="AR238" s="35" t="e">
        <f>結果入力表!#REF!</f>
        <v>#REF!</v>
      </c>
      <c r="AS238" s="37" t="e">
        <f>結果入力表!#REF!</f>
        <v>#REF!</v>
      </c>
      <c r="AT238" s="34" t="e">
        <f>結果入力表!#REF!</f>
        <v>#REF!</v>
      </c>
      <c r="AU238" s="35" t="e">
        <f>結果入力表!#REF!</f>
        <v>#REF!</v>
      </c>
      <c r="AV238" s="35" t="e">
        <f>結果入力表!#REF!</f>
        <v>#REF!</v>
      </c>
      <c r="AW238" s="35" t="e">
        <f>結果入力表!#REF!</f>
        <v>#REF!</v>
      </c>
      <c r="AX238" s="35" t="e">
        <f>結果入力表!#REF!</f>
        <v>#REF!</v>
      </c>
      <c r="AY238" s="35" t="e">
        <f>結果入力表!#REF!</f>
        <v>#REF!</v>
      </c>
      <c r="AZ238" s="35" t="e">
        <f>結果入力表!#REF!</f>
        <v>#REF!</v>
      </c>
      <c r="BA238" s="35" t="e">
        <f>結果入力表!#REF!</f>
        <v>#REF!</v>
      </c>
      <c r="BB238" s="35" t="e">
        <f>結果入力表!#REF!</f>
        <v>#REF!</v>
      </c>
      <c r="BC238" s="35" t="e">
        <f>結果入力表!#REF!</f>
        <v>#REF!</v>
      </c>
      <c r="BD238" s="35" t="e">
        <f>結果入力表!#REF!</f>
        <v>#REF!</v>
      </c>
      <c r="BE238" s="35" t="e">
        <f>結果入力表!#REF!</f>
        <v>#REF!</v>
      </c>
      <c r="BF238" s="35" t="e">
        <f>結果入力表!#REF!</f>
        <v>#REF!</v>
      </c>
      <c r="BG238" s="35" t="e">
        <f>結果入力表!#REF!</f>
        <v>#REF!</v>
      </c>
      <c r="BH238" s="35" t="e">
        <f>結果入力表!#REF!</f>
        <v>#REF!</v>
      </c>
      <c r="BI238" s="37" t="e">
        <f>結果入力表!#REF!</f>
        <v>#REF!</v>
      </c>
      <c r="BJ238" s="35" t="e">
        <f>結果入力表!#REF!</f>
        <v>#REF!</v>
      </c>
      <c r="BK238" s="40" t="e">
        <f>結果入力表!#REF!</f>
        <v>#REF!</v>
      </c>
      <c r="BL238" s="60" t="e">
        <f>結果入力表!#REF!</f>
        <v>#REF!</v>
      </c>
      <c r="BM238" s="41" t="e">
        <f>結果入力表!#REF!</f>
        <v>#REF!</v>
      </c>
      <c r="BN238" s="41" t="e">
        <f>結果入力表!#REF!</f>
        <v>#REF!</v>
      </c>
      <c r="BO238" s="41" t="e">
        <f>結果入力表!#REF!</f>
        <v>#REF!</v>
      </c>
      <c r="BP238" s="42" t="e">
        <f>結果入力表!#REF!</f>
        <v>#REF!</v>
      </c>
      <c r="BQ238" s="40"/>
      <c r="BR238" s="80"/>
      <c r="BT238" s="5" t="e">
        <f t="shared" si="7"/>
        <v>#REF!</v>
      </c>
      <c r="BU238" s="5" t="e">
        <f t="shared" si="6"/>
        <v>#REF!</v>
      </c>
      <c r="BV238" s="5" t="e">
        <f t="shared" si="6"/>
        <v>#REF!</v>
      </c>
      <c r="BW238" s="5" t="e">
        <f t="shared" si="6"/>
        <v>#REF!</v>
      </c>
    </row>
    <row r="239" spans="1:75" ht="17.350000000000001" customHeight="1">
      <c r="A239" s="109" t="e">
        <f>結果入力表!#REF!</f>
        <v>#REF!</v>
      </c>
      <c r="B239" s="33" t="e">
        <f>結果入力表!#REF!</f>
        <v>#REF!</v>
      </c>
      <c r="C239" s="59" t="e">
        <f>結果入力表!#REF!</f>
        <v>#REF!</v>
      </c>
      <c r="D239" s="58" t="e">
        <f>結果入力表!#REF!</f>
        <v>#REF!</v>
      </c>
      <c r="E239" s="35" t="e">
        <f>結果入力表!#REF!</f>
        <v>#REF!</v>
      </c>
      <c r="F239" s="35" t="e">
        <f>結果入力表!#REF!</f>
        <v>#REF!</v>
      </c>
      <c r="G239" s="35" t="e">
        <f>結果入力表!#REF!</f>
        <v>#REF!</v>
      </c>
      <c r="H239" s="35" t="e">
        <f>結果入力表!#REF!</f>
        <v>#REF!</v>
      </c>
      <c r="I239" s="35" t="e">
        <f>結果入力表!#REF!</f>
        <v>#REF!</v>
      </c>
      <c r="J239" s="35" t="e">
        <f>結果入力表!#REF!</f>
        <v>#REF!</v>
      </c>
      <c r="K239" s="35" t="e">
        <f>結果入力表!#REF!</f>
        <v>#REF!</v>
      </c>
      <c r="L239" s="35" t="e">
        <f>結果入力表!#REF!</f>
        <v>#REF!</v>
      </c>
      <c r="M239" s="34" t="e">
        <f>結果入力表!#REF!</f>
        <v>#REF!</v>
      </c>
      <c r="N239" s="35" t="e">
        <f>結果入力表!#REF!</f>
        <v>#REF!</v>
      </c>
      <c r="O239" s="35" t="e">
        <f>結果入力表!#REF!</f>
        <v>#REF!</v>
      </c>
      <c r="P239" s="35" t="e">
        <f>結果入力表!#REF!</f>
        <v>#REF!</v>
      </c>
      <c r="Q239" s="35" t="e">
        <f>結果入力表!#REF!</f>
        <v>#REF!</v>
      </c>
      <c r="R239" s="35" t="e">
        <f>結果入力表!#REF!</f>
        <v>#REF!</v>
      </c>
      <c r="S239" s="35" t="e">
        <f>結果入力表!#REF!</f>
        <v>#REF!</v>
      </c>
      <c r="T239" s="35" t="e">
        <f>結果入力表!#REF!</f>
        <v>#REF!</v>
      </c>
      <c r="U239" s="35" t="e">
        <f>結果入力表!#REF!</f>
        <v>#REF!</v>
      </c>
      <c r="V239" s="34" t="e">
        <f>結果入力表!#REF!</f>
        <v>#REF!</v>
      </c>
      <c r="W239" s="35" t="e">
        <f>結果入力表!#REF!</f>
        <v>#REF!</v>
      </c>
      <c r="X239" s="35" t="e">
        <f>結果入力表!#REF!</f>
        <v>#REF!</v>
      </c>
      <c r="Y239" s="36" t="e">
        <f>結果入力表!#REF!</f>
        <v>#REF!</v>
      </c>
      <c r="Z239" s="36" t="e">
        <f>結果入力表!#REF!</f>
        <v>#REF!</v>
      </c>
      <c r="AA239" s="34" t="e">
        <f>結果入力表!#REF!</f>
        <v>#REF!</v>
      </c>
      <c r="AB239" s="35" t="e">
        <f>結果入力表!#REF!</f>
        <v>#REF!</v>
      </c>
      <c r="AC239" s="35" t="e">
        <f>結果入力表!#REF!</f>
        <v>#REF!</v>
      </c>
      <c r="AD239" s="35" t="e">
        <f>結果入力表!#REF!</f>
        <v>#REF!</v>
      </c>
      <c r="AE239" s="35" t="e">
        <f>結果入力表!#REF!</f>
        <v>#REF!</v>
      </c>
      <c r="AF239" s="35" t="e">
        <f>結果入力表!#REF!</f>
        <v>#REF!</v>
      </c>
      <c r="AG239" s="35" t="e">
        <f>結果入力表!#REF!</f>
        <v>#REF!</v>
      </c>
      <c r="AH239" s="35" t="e">
        <f>結果入力表!#REF!</f>
        <v>#REF!</v>
      </c>
      <c r="AI239" s="35" t="e">
        <f>結果入力表!#REF!</f>
        <v>#REF!</v>
      </c>
      <c r="AJ239" s="35" t="e">
        <f>結果入力表!#REF!</f>
        <v>#REF!</v>
      </c>
      <c r="AK239" s="36" t="e">
        <f>結果入力表!#REF!</f>
        <v>#REF!</v>
      </c>
      <c r="AL239" s="34" t="e">
        <f>結果入力表!#REF!</f>
        <v>#REF!</v>
      </c>
      <c r="AM239" s="35" t="e">
        <f>結果入力表!#REF!</f>
        <v>#REF!</v>
      </c>
      <c r="AN239" s="35" t="e">
        <f>結果入力表!#REF!</f>
        <v>#REF!</v>
      </c>
      <c r="AO239" s="35" t="e">
        <f>結果入力表!#REF!</f>
        <v>#REF!</v>
      </c>
      <c r="AP239" s="35" t="e">
        <f>結果入力表!#REF!</f>
        <v>#REF!</v>
      </c>
      <c r="AQ239" s="35" t="e">
        <f>結果入力表!#REF!</f>
        <v>#REF!</v>
      </c>
      <c r="AR239" s="35" t="e">
        <f>結果入力表!#REF!</f>
        <v>#REF!</v>
      </c>
      <c r="AS239" s="37" t="e">
        <f>結果入力表!#REF!</f>
        <v>#REF!</v>
      </c>
      <c r="AT239" s="34" t="e">
        <f>結果入力表!#REF!</f>
        <v>#REF!</v>
      </c>
      <c r="AU239" s="35" t="e">
        <f>結果入力表!#REF!</f>
        <v>#REF!</v>
      </c>
      <c r="AV239" s="35" t="e">
        <f>結果入力表!#REF!</f>
        <v>#REF!</v>
      </c>
      <c r="AW239" s="35" t="e">
        <f>結果入力表!#REF!</f>
        <v>#REF!</v>
      </c>
      <c r="AX239" s="35" t="e">
        <f>結果入力表!#REF!</f>
        <v>#REF!</v>
      </c>
      <c r="AY239" s="35" t="e">
        <f>結果入力表!#REF!</f>
        <v>#REF!</v>
      </c>
      <c r="AZ239" s="35" t="e">
        <f>結果入力表!#REF!</f>
        <v>#REF!</v>
      </c>
      <c r="BA239" s="35" t="e">
        <f>結果入力表!#REF!</f>
        <v>#REF!</v>
      </c>
      <c r="BB239" s="35" t="e">
        <f>結果入力表!#REF!</f>
        <v>#REF!</v>
      </c>
      <c r="BC239" s="35" t="e">
        <f>結果入力表!#REF!</f>
        <v>#REF!</v>
      </c>
      <c r="BD239" s="35" t="e">
        <f>結果入力表!#REF!</f>
        <v>#REF!</v>
      </c>
      <c r="BE239" s="35" t="e">
        <f>結果入力表!#REF!</f>
        <v>#REF!</v>
      </c>
      <c r="BF239" s="35" t="e">
        <f>結果入力表!#REF!</f>
        <v>#REF!</v>
      </c>
      <c r="BG239" s="35" t="e">
        <f>結果入力表!#REF!</f>
        <v>#REF!</v>
      </c>
      <c r="BH239" s="35" t="e">
        <f>結果入力表!#REF!</f>
        <v>#REF!</v>
      </c>
      <c r="BI239" s="37" t="e">
        <f>結果入力表!#REF!</f>
        <v>#REF!</v>
      </c>
      <c r="BJ239" s="35" t="e">
        <f>結果入力表!#REF!</f>
        <v>#REF!</v>
      </c>
      <c r="BK239" s="40" t="e">
        <f>結果入力表!#REF!</f>
        <v>#REF!</v>
      </c>
      <c r="BL239" s="60" t="e">
        <f>結果入力表!#REF!</f>
        <v>#REF!</v>
      </c>
      <c r="BM239" s="41" t="e">
        <f>結果入力表!#REF!</f>
        <v>#REF!</v>
      </c>
      <c r="BN239" s="41" t="e">
        <f>結果入力表!#REF!</f>
        <v>#REF!</v>
      </c>
      <c r="BO239" s="41" t="e">
        <f>結果入力表!#REF!</f>
        <v>#REF!</v>
      </c>
      <c r="BP239" s="42" t="e">
        <f>結果入力表!#REF!</f>
        <v>#REF!</v>
      </c>
      <c r="BQ239" s="40"/>
      <c r="BR239" s="80"/>
      <c r="BT239" s="5" t="e">
        <f t="shared" si="7"/>
        <v>#REF!</v>
      </c>
      <c r="BU239" s="5" t="e">
        <f t="shared" si="6"/>
        <v>#REF!</v>
      </c>
      <c r="BV239" s="5" t="e">
        <f t="shared" si="6"/>
        <v>#REF!</v>
      </c>
      <c r="BW239" s="5" t="e">
        <f t="shared" si="6"/>
        <v>#REF!</v>
      </c>
    </row>
    <row r="240" spans="1:75" ht="17.350000000000001" customHeight="1">
      <c r="A240" s="109" t="e">
        <f>結果入力表!#REF!</f>
        <v>#REF!</v>
      </c>
      <c r="B240" s="33" t="e">
        <f>結果入力表!#REF!</f>
        <v>#REF!</v>
      </c>
      <c r="C240" s="59" t="e">
        <f>結果入力表!#REF!</f>
        <v>#REF!</v>
      </c>
      <c r="D240" s="58" t="e">
        <f>結果入力表!#REF!</f>
        <v>#REF!</v>
      </c>
      <c r="E240" s="35" t="e">
        <f>結果入力表!#REF!</f>
        <v>#REF!</v>
      </c>
      <c r="F240" s="35" t="e">
        <f>結果入力表!#REF!</f>
        <v>#REF!</v>
      </c>
      <c r="G240" s="35" t="e">
        <f>結果入力表!#REF!</f>
        <v>#REF!</v>
      </c>
      <c r="H240" s="35" t="e">
        <f>結果入力表!#REF!</f>
        <v>#REF!</v>
      </c>
      <c r="I240" s="35" t="e">
        <f>結果入力表!#REF!</f>
        <v>#REF!</v>
      </c>
      <c r="J240" s="35" t="e">
        <f>結果入力表!#REF!</f>
        <v>#REF!</v>
      </c>
      <c r="K240" s="35" t="e">
        <f>結果入力表!#REF!</f>
        <v>#REF!</v>
      </c>
      <c r="L240" s="35" t="e">
        <f>結果入力表!#REF!</f>
        <v>#REF!</v>
      </c>
      <c r="M240" s="34" t="e">
        <f>結果入力表!#REF!</f>
        <v>#REF!</v>
      </c>
      <c r="N240" s="35" t="e">
        <f>結果入力表!#REF!</f>
        <v>#REF!</v>
      </c>
      <c r="O240" s="35" t="e">
        <f>結果入力表!#REF!</f>
        <v>#REF!</v>
      </c>
      <c r="P240" s="35" t="e">
        <f>結果入力表!#REF!</f>
        <v>#REF!</v>
      </c>
      <c r="Q240" s="35" t="e">
        <f>結果入力表!#REF!</f>
        <v>#REF!</v>
      </c>
      <c r="R240" s="35" t="e">
        <f>結果入力表!#REF!</f>
        <v>#REF!</v>
      </c>
      <c r="S240" s="35" t="e">
        <f>結果入力表!#REF!</f>
        <v>#REF!</v>
      </c>
      <c r="T240" s="35" t="e">
        <f>結果入力表!#REF!</f>
        <v>#REF!</v>
      </c>
      <c r="U240" s="35" t="e">
        <f>結果入力表!#REF!</f>
        <v>#REF!</v>
      </c>
      <c r="V240" s="34" t="e">
        <f>結果入力表!#REF!</f>
        <v>#REF!</v>
      </c>
      <c r="W240" s="35" t="e">
        <f>結果入力表!#REF!</f>
        <v>#REF!</v>
      </c>
      <c r="X240" s="35" t="e">
        <f>結果入力表!#REF!</f>
        <v>#REF!</v>
      </c>
      <c r="Y240" s="36" t="e">
        <f>結果入力表!#REF!</f>
        <v>#REF!</v>
      </c>
      <c r="Z240" s="36" t="e">
        <f>結果入力表!#REF!</f>
        <v>#REF!</v>
      </c>
      <c r="AA240" s="34" t="e">
        <f>結果入力表!#REF!</f>
        <v>#REF!</v>
      </c>
      <c r="AB240" s="35" t="e">
        <f>結果入力表!#REF!</f>
        <v>#REF!</v>
      </c>
      <c r="AC240" s="35" t="e">
        <f>結果入力表!#REF!</f>
        <v>#REF!</v>
      </c>
      <c r="AD240" s="35" t="e">
        <f>結果入力表!#REF!</f>
        <v>#REF!</v>
      </c>
      <c r="AE240" s="35" t="e">
        <f>結果入力表!#REF!</f>
        <v>#REF!</v>
      </c>
      <c r="AF240" s="35" t="e">
        <f>結果入力表!#REF!</f>
        <v>#REF!</v>
      </c>
      <c r="AG240" s="35" t="e">
        <f>結果入力表!#REF!</f>
        <v>#REF!</v>
      </c>
      <c r="AH240" s="35" t="e">
        <f>結果入力表!#REF!</f>
        <v>#REF!</v>
      </c>
      <c r="AI240" s="35" t="e">
        <f>結果入力表!#REF!</f>
        <v>#REF!</v>
      </c>
      <c r="AJ240" s="35" t="e">
        <f>結果入力表!#REF!</f>
        <v>#REF!</v>
      </c>
      <c r="AK240" s="36" t="e">
        <f>結果入力表!#REF!</f>
        <v>#REF!</v>
      </c>
      <c r="AL240" s="34" t="e">
        <f>結果入力表!#REF!</f>
        <v>#REF!</v>
      </c>
      <c r="AM240" s="35" t="e">
        <f>結果入力表!#REF!</f>
        <v>#REF!</v>
      </c>
      <c r="AN240" s="35" t="e">
        <f>結果入力表!#REF!</f>
        <v>#REF!</v>
      </c>
      <c r="AO240" s="35" t="e">
        <f>結果入力表!#REF!</f>
        <v>#REF!</v>
      </c>
      <c r="AP240" s="35" t="e">
        <f>結果入力表!#REF!</f>
        <v>#REF!</v>
      </c>
      <c r="AQ240" s="35" t="e">
        <f>結果入力表!#REF!</f>
        <v>#REF!</v>
      </c>
      <c r="AR240" s="35" t="e">
        <f>結果入力表!#REF!</f>
        <v>#REF!</v>
      </c>
      <c r="AS240" s="37" t="e">
        <f>結果入力表!#REF!</f>
        <v>#REF!</v>
      </c>
      <c r="AT240" s="34" t="e">
        <f>結果入力表!#REF!</f>
        <v>#REF!</v>
      </c>
      <c r="AU240" s="35" t="e">
        <f>結果入力表!#REF!</f>
        <v>#REF!</v>
      </c>
      <c r="AV240" s="35" t="e">
        <f>結果入力表!#REF!</f>
        <v>#REF!</v>
      </c>
      <c r="AW240" s="35" t="e">
        <f>結果入力表!#REF!</f>
        <v>#REF!</v>
      </c>
      <c r="AX240" s="35" t="e">
        <f>結果入力表!#REF!</f>
        <v>#REF!</v>
      </c>
      <c r="AY240" s="35" t="e">
        <f>結果入力表!#REF!</f>
        <v>#REF!</v>
      </c>
      <c r="AZ240" s="35" t="e">
        <f>結果入力表!#REF!</f>
        <v>#REF!</v>
      </c>
      <c r="BA240" s="35" t="e">
        <f>結果入力表!#REF!</f>
        <v>#REF!</v>
      </c>
      <c r="BB240" s="35" t="e">
        <f>結果入力表!#REF!</f>
        <v>#REF!</v>
      </c>
      <c r="BC240" s="35" t="e">
        <f>結果入力表!#REF!</f>
        <v>#REF!</v>
      </c>
      <c r="BD240" s="35" t="e">
        <f>結果入力表!#REF!</f>
        <v>#REF!</v>
      </c>
      <c r="BE240" s="35" t="e">
        <f>結果入力表!#REF!</f>
        <v>#REF!</v>
      </c>
      <c r="BF240" s="35" t="e">
        <f>結果入力表!#REF!</f>
        <v>#REF!</v>
      </c>
      <c r="BG240" s="35" t="e">
        <f>結果入力表!#REF!</f>
        <v>#REF!</v>
      </c>
      <c r="BH240" s="35" t="e">
        <f>結果入力表!#REF!</f>
        <v>#REF!</v>
      </c>
      <c r="BI240" s="37" t="e">
        <f>結果入力表!#REF!</f>
        <v>#REF!</v>
      </c>
      <c r="BJ240" s="35" t="e">
        <f>結果入力表!#REF!</f>
        <v>#REF!</v>
      </c>
      <c r="BK240" s="40" t="e">
        <f>結果入力表!#REF!</f>
        <v>#REF!</v>
      </c>
      <c r="BL240" s="60" t="e">
        <f>結果入力表!#REF!</f>
        <v>#REF!</v>
      </c>
      <c r="BM240" s="41" t="e">
        <f>結果入力表!#REF!</f>
        <v>#REF!</v>
      </c>
      <c r="BN240" s="41" t="e">
        <f>結果入力表!#REF!</f>
        <v>#REF!</v>
      </c>
      <c r="BO240" s="41" t="e">
        <f>結果入力表!#REF!</f>
        <v>#REF!</v>
      </c>
      <c r="BP240" s="42" t="e">
        <f>結果入力表!#REF!</f>
        <v>#REF!</v>
      </c>
      <c r="BQ240" s="40"/>
      <c r="BR240" s="80"/>
      <c r="BT240" s="5" t="e">
        <f t="shared" si="7"/>
        <v>#REF!</v>
      </c>
      <c r="BU240" s="5" t="e">
        <f t="shared" si="6"/>
        <v>#REF!</v>
      </c>
      <c r="BV240" s="5" t="e">
        <f t="shared" si="6"/>
        <v>#REF!</v>
      </c>
      <c r="BW240" s="5" t="e">
        <f t="shared" si="6"/>
        <v>#REF!</v>
      </c>
    </row>
    <row r="241" spans="1:75" ht="17.350000000000001" customHeight="1">
      <c r="A241" s="109" t="e">
        <f>結果入力表!#REF!</f>
        <v>#REF!</v>
      </c>
      <c r="B241" s="33" t="e">
        <f>結果入力表!#REF!</f>
        <v>#REF!</v>
      </c>
      <c r="C241" s="59" t="e">
        <f>結果入力表!#REF!</f>
        <v>#REF!</v>
      </c>
      <c r="D241" s="58" t="e">
        <f>結果入力表!#REF!</f>
        <v>#REF!</v>
      </c>
      <c r="E241" s="35" t="e">
        <f>結果入力表!#REF!</f>
        <v>#REF!</v>
      </c>
      <c r="F241" s="35" t="e">
        <f>結果入力表!#REF!</f>
        <v>#REF!</v>
      </c>
      <c r="G241" s="35" t="e">
        <f>結果入力表!#REF!</f>
        <v>#REF!</v>
      </c>
      <c r="H241" s="35" t="e">
        <f>結果入力表!#REF!</f>
        <v>#REF!</v>
      </c>
      <c r="I241" s="35" t="e">
        <f>結果入力表!#REF!</f>
        <v>#REF!</v>
      </c>
      <c r="J241" s="35" t="e">
        <f>結果入力表!#REF!</f>
        <v>#REF!</v>
      </c>
      <c r="K241" s="35" t="e">
        <f>結果入力表!#REF!</f>
        <v>#REF!</v>
      </c>
      <c r="L241" s="35" t="e">
        <f>結果入力表!#REF!</f>
        <v>#REF!</v>
      </c>
      <c r="M241" s="34" t="e">
        <f>結果入力表!#REF!</f>
        <v>#REF!</v>
      </c>
      <c r="N241" s="35" t="e">
        <f>結果入力表!#REF!</f>
        <v>#REF!</v>
      </c>
      <c r="O241" s="35" t="e">
        <f>結果入力表!#REF!</f>
        <v>#REF!</v>
      </c>
      <c r="P241" s="35" t="e">
        <f>結果入力表!#REF!</f>
        <v>#REF!</v>
      </c>
      <c r="Q241" s="35" t="e">
        <f>結果入力表!#REF!</f>
        <v>#REF!</v>
      </c>
      <c r="R241" s="35" t="e">
        <f>結果入力表!#REF!</f>
        <v>#REF!</v>
      </c>
      <c r="S241" s="35" t="e">
        <f>結果入力表!#REF!</f>
        <v>#REF!</v>
      </c>
      <c r="T241" s="35" t="e">
        <f>結果入力表!#REF!</f>
        <v>#REF!</v>
      </c>
      <c r="U241" s="35" t="e">
        <f>結果入力表!#REF!</f>
        <v>#REF!</v>
      </c>
      <c r="V241" s="34" t="e">
        <f>結果入力表!#REF!</f>
        <v>#REF!</v>
      </c>
      <c r="W241" s="35" t="e">
        <f>結果入力表!#REF!</f>
        <v>#REF!</v>
      </c>
      <c r="X241" s="35" t="e">
        <f>結果入力表!#REF!</f>
        <v>#REF!</v>
      </c>
      <c r="Y241" s="36" t="e">
        <f>結果入力表!#REF!</f>
        <v>#REF!</v>
      </c>
      <c r="Z241" s="36" t="e">
        <f>結果入力表!#REF!</f>
        <v>#REF!</v>
      </c>
      <c r="AA241" s="34" t="e">
        <f>結果入力表!#REF!</f>
        <v>#REF!</v>
      </c>
      <c r="AB241" s="35" t="e">
        <f>結果入力表!#REF!</f>
        <v>#REF!</v>
      </c>
      <c r="AC241" s="35" t="e">
        <f>結果入力表!#REF!</f>
        <v>#REF!</v>
      </c>
      <c r="AD241" s="35" t="e">
        <f>結果入力表!#REF!</f>
        <v>#REF!</v>
      </c>
      <c r="AE241" s="35" t="e">
        <f>結果入力表!#REF!</f>
        <v>#REF!</v>
      </c>
      <c r="AF241" s="35" t="e">
        <f>結果入力表!#REF!</f>
        <v>#REF!</v>
      </c>
      <c r="AG241" s="35" t="e">
        <f>結果入力表!#REF!</f>
        <v>#REF!</v>
      </c>
      <c r="AH241" s="35" t="e">
        <f>結果入力表!#REF!</f>
        <v>#REF!</v>
      </c>
      <c r="AI241" s="35" t="e">
        <f>結果入力表!#REF!</f>
        <v>#REF!</v>
      </c>
      <c r="AJ241" s="35" t="e">
        <f>結果入力表!#REF!</f>
        <v>#REF!</v>
      </c>
      <c r="AK241" s="36" t="e">
        <f>結果入力表!#REF!</f>
        <v>#REF!</v>
      </c>
      <c r="AL241" s="34" t="e">
        <f>結果入力表!#REF!</f>
        <v>#REF!</v>
      </c>
      <c r="AM241" s="35" t="e">
        <f>結果入力表!#REF!</f>
        <v>#REF!</v>
      </c>
      <c r="AN241" s="35" t="e">
        <f>結果入力表!#REF!</f>
        <v>#REF!</v>
      </c>
      <c r="AO241" s="35" t="e">
        <f>結果入力表!#REF!</f>
        <v>#REF!</v>
      </c>
      <c r="AP241" s="35" t="e">
        <f>結果入力表!#REF!</f>
        <v>#REF!</v>
      </c>
      <c r="AQ241" s="35" t="e">
        <f>結果入力表!#REF!</f>
        <v>#REF!</v>
      </c>
      <c r="AR241" s="35" t="e">
        <f>結果入力表!#REF!</f>
        <v>#REF!</v>
      </c>
      <c r="AS241" s="37" t="e">
        <f>結果入力表!#REF!</f>
        <v>#REF!</v>
      </c>
      <c r="AT241" s="34" t="e">
        <f>結果入力表!#REF!</f>
        <v>#REF!</v>
      </c>
      <c r="AU241" s="35" t="e">
        <f>結果入力表!#REF!</f>
        <v>#REF!</v>
      </c>
      <c r="AV241" s="35" t="e">
        <f>結果入力表!#REF!</f>
        <v>#REF!</v>
      </c>
      <c r="AW241" s="35" t="e">
        <f>結果入力表!#REF!</f>
        <v>#REF!</v>
      </c>
      <c r="AX241" s="35" t="e">
        <f>結果入力表!#REF!</f>
        <v>#REF!</v>
      </c>
      <c r="AY241" s="35" t="e">
        <f>結果入力表!#REF!</f>
        <v>#REF!</v>
      </c>
      <c r="AZ241" s="35" t="e">
        <f>結果入力表!#REF!</f>
        <v>#REF!</v>
      </c>
      <c r="BA241" s="35" t="e">
        <f>結果入力表!#REF!</f>
        <v>#REF!</v>
      </c>
      <c r="BB241" s="35" t="e">
        <f>結果入力表!#REF!</f>
        <v>#REF!</v>
      </c>
      <c r="BC241" s="35" t="e">
        <f>結果入力表!#REF!</f>
        <v>#REF!</v>
      </c>
      <c r="BD241" s="35" t="e">
        <f>結果入力表!#REF!</f>
        <v>#REF!</v>
      </c>
      <c r="BE241" s="35" t="e">
        <f>結果入力表!#REF!</f>
        <v>#REF!</v>
      </c>
      <c r="BF241" s="35" t="e">
        <f>結果入力表!#REF!</f>
        <v>#REF!</v>
      </c>
      <c r="BG241" s="35" t="e">
        <f>結果入力表!#REF!</f>
        <v>#REF!</v>
      </c>
      <c r="BH241" s="35" t="e">
        <f>結果入力表!#REF!</f>
        <v>#REF!</v>
      </c>
      <c r="BI241" s="37" t="e">
        <f>結果入力表!#REF!</f>
        <v>#REF!</v>
      </c>
      <c r="BJ241" s="35" t="e">
        <f>結果入力表!#REF!</f>
        <v>#REF!</v>
      </c>
      <c r="BK241" s="40" t="e">
        <f>結果入力表!#REF!</f>
        <v>#REF!</v>
      </c>
      <c r="BL241" s="60" t="e">
        <f>結果入力表!#REF!</f>
        <v>#REF!</v>
      </c>
      <c r="BM241" s="41" t="e">
        <f>結果入力表!#REF!</f>
        <v>#REF!</v>
      </c>
      <c r="BN241" s="41" t="e">
        <f>結果入力表!#REF!</f>
        <v>#REF!</v>
      </c>
      <c r="BO241" s="41" t="e">
        <f>結果入力表!#REF!</f>
        <v>#REF!</v>
      </c>
      <c r="BP241" s="42" t="e">
        <f>結果入力表!#REF!</f>
        <v>#REF!</v>
      </c>
      <c r="BQ241" s="40"/>
      <c r="BR241" s="80"/>
      <c r="BT241" s="5" t="e">
        <f t="shared" si="7"/>
        <v>#REF!</v>
      </c>
      <c r="BU241" s="5" t="e">
        <f t="shared" si="6"/>
        <v>#REF!</v>
      </c>
      <c r="BV241" s="5" t="e">
        <f t="shared" si="6"/>
        <v>#REF!</v>
      </c>
      <c r="BW241" s="5" t="e">
        <f t="shared" si="6"/>
        <v>#REF!</v>
      </c>
    </row>
    <row r="242" spans="1:75" ht="17.350000000000001" customHeight="1">
      <c r="A242" s="109" t="e">
        <f>結果入力表!#REF!</f>
        <v>#REF!</v>
      </c>
      <c r="B242" s="33" t="e">
        <f>結果入力表!#REF!</f>
        <v>#REF!</v>
      </c>
      <c r="C242" s="59" t="e">
        <f>結果入力表!#REF!</f>
        <v>#REF!</v>
      </c>
      <c r="D242" s="58" t="e">
        <f>結果入力表!#REF!</f>
        <v>#REF!</v>
      </c>
      <c r="E242" s="35" t="e">
        <f>結果入力表!#REF!</f>
        <v>#REF!</v>
      </c>
      <c r="F242" s="35" t="e">
        <f>結果入力表!#REF!</f>
        <v>#REF!</v>
      </c>
      <c r="G242" s="35" t="e">
        <f>結果入力表!#REF!</f>
        <v>#REF!</v>
      </c>
      <c r="H242" s="35" t="e">
        <f>結果入力表!#REF!</f>
        <v>#REF!</v>
      </c>
      <c r="I242" s="35" t="e">
        <f>結果入力表!#REF!</f>
        <v>#REF!</v>
      </c>
      <c r="J242" s="35" t="e">
        <f>結果入力表!#REF!</f>
        <v>#REF!</v>
      </c>
      <c r="K242" s="35" t="e">
        <f>結果入力表!#REF!</f>
        <v>#REF!</v>
      </c>
      <c r="L242" s="35" t="e">
        <f>結果入力表!#REF!</f>
        <v>#REF!</v>
      </c>
      <c r="M242" s="34" t="e">
        <f>結果入力表!#REF!</f>
        <v>#REF!</v>
      </c>
      <c r="N242" s="35" t="e">
        <f>結果入力表!#REF!</f>
        <v>#REF!</v>
      </c>
      <c r="O242" s="35" t="e">
        <f>結果入力表!#REF!</f>
        <v>#REF!</v>
      </c>
      <c r="P242" s="35" t="e">
        <f>結果入力表!#REF!</f>
        <v>#REF!</v>
      </c>
      <c r="Q242" s="35" t="e">
        <f>結果入力表!#REF!</f>
        <v>#REF!</v>
      </c>
      <c r="R242" s="35" t="e">
        <f>結果入力表!#REF!</f>
        <v>#REF!</v>
      </c>
      <c r="S242" s="35" t="e">
        <f>結果入力表!#REF!</f>
        <v>#REF!</v>
      </c>
      <c r="T242" s="35" t="e">
        <f>結果入力表!#REF!</f>
        <v>#REF!</v>
      </c>
      <c r="U242" s="35" t="e">
        <f>結果入力表!#REF!</f>
        <v>#REF!</v>
      </c>
      <c r="V242" s="34" t="e">
        <f>結果入力表!#REF!</f>
        <v>#REF!</v>
      </c>
      <c r="W242" s="35" t="e">
        <f>結果入力表!#REF!</f>
        <v>#REF!</v>
      </c>
      <c r="X242" s="35" t="e">
        <f>結果入力表!#REF!</f>
        <v>#REF!</v>
      </c>
      <c r="Y242" s="36" t="e">
        <f>結果入力表!#REF!</f>
        <v>#REF!</v>
      </c>
      <c r="Z242" s="36" t="e">
        <f>結果入力表!#REF!</f>
        <v>#REF!</v>
      </c>
      <c r="AA242" s="34" t="e">
        <f>結果入力表!#REF!</f>
        <v>#REF!</v>
      </c>
      <c r="AB242" s="35" t="e">
        <f>結果入力表!#REF!</f>
        <v>#REF!</v>
      </c>
      <c r="AC242" s="35" t="e">
        <f>結果入力表!#REF!</f>
        <v>#REF!</v>
      </c>
      <c r="AD242" s="35" t="e">
        <f>結果入力表!#REF!</f>
        <v>#REF!</v>
      </c>
      <c r="AE242" s="35" t="e">
        <f>結果入力表!#REF!</f>
        <v>#REF!</v>
      </c>
      <c r="AF242" s="35" t="e">
        <f>結果入力表!#REF!</f>
        <v>#REF!</v>
      </c>
      <c r="AG242" s="35" t="e">
        <f>結果入力表!#REF!</f>
        <v>#REF!</v>
      </c>
      <c r="AH242" s="35" t="e">
        <f>結果入力表!#REF!</f>
        <v>#REF!</v>
      </c>
      <c r="AI242" s="35" t="e">
        <f>結果入力表!#REF!</f>
        <v>#REF!</v>
      </c>
      <c r="AJ242" s="35" t="e">
        <f>結果入力表!#REF!</f>
        <v>#REF!</v>
      </c>
      <c r="AK242" s="36" t="e">
        <f>結果入力表!#REF!</f>
        <v>#REF!</v>
      </c>
      <c r="AL242" s="34" t="e">
        <f>結果入力表!#REF!</f>
        <v>#REF!</v>
      </c>
      <c r="AM242" s="35" t="e">
        <f>結果入力表!#REF!</f>
        <v>#REF!</v>
      </c>
      <c r="AN242" s="35" t="e">
        <f>結果入力表!#REF!</f>
        <v>#REF!</v>
      </c>
      <c r="AO242" s="35" t="e">
        <f>結果入力表!#REF!</f>
        <v>#REF!</v>
      </c>
      <c r="AP242" s="35" t="e">
        <f>結果入力表!#REF!</f>
        <v>#REF!</v>
      </c>
      <c r="AQ242" s="35" t="e">
        <f>結果入力表!#REF!</f>
        <v>#REF!</v>
      </c>
      <c r="AR242" s="35" t="e">
        <f>結果入力表!#REF!</f>
        <v>#REF!</v>
      </c>
      <c r="AS242" s="37" t="e">
        <f>結果入力表!#REF!</f>
        <v>#REF!</v>
      </c>
      <c r="AT242" s="34" t="e">
        <f>結果入力表!#REF!</f>
        <v>#REF!</v>
      </c>
      <c r="AU242" s="35" t="e">
        <f>結果入力表!#REF!</f>
        <v>#REF!</v>
      </c>
      <c r="AV242" s="35" t="e">
        <f>結果入力表!#REF!</f>
        <v>#REF!</v>
      </c>
      <c r="AW242" s="35" t="e">
        <f>結果入力表!#REF!</f>
        <v>#REF!</v>
      </c>
      <c r="AX242" s="35" t="e">
        <f>結果入力表!#REF!</f>
        <v>#REF!</v>
      </c>
      <c r="AY242" s="35" t="e">
        <f>結果入力表!#REF!</f>
        <v>#REF!</v>
      </c>
      <c r="AZ242" s="35" t="e">
        <f>結果入力表!#REF!</f>
        <v>#REF!</v>
      </c>
      <c r="BA242" s="35" t="e">
        <f>結果入力表!#REF!</f>
        <v>#REF!</v>
      </c>
      <c r="BB242" s="35" t="e">
        <f>結果入力表!#REF!</f>
        <v>#REF!</v>
      </c>
      <c r="BC242" s="35" t="e">
        <f>結果入力表!#REF!</f>
        <v>#REF!</v>
      </c>
      <c r="BD242" s="35" t="e">
        <f>結果入力表!#REF!</f>
        <v>#REF!</v>
      </c>
      <c r="BE242" s="35" t="e">
        <f>結果入力表!#REF!</f>
        <v>#REF!</v>
      </c>
      <c r="BF242" s="35" t="e">
        <f>結果入力表!#REF!</f>
        <v>#REF!</v>
      </c>
      <c r="BG242" s="35" t="e">
        <f>結果入力表!#REF!</f>
        <v>#REF!</v>
      </c>
      <c r="BH242" s="35" t="e">
        <f>結果入力表!#REF!</f>
        <v>#REF!</v>
      </c>
      <c r="BI242" s="37" t="e">
        <f>結果入力表!#REF!</f>
        <v>#REF!</v>
      </c>
      <c r="BJ242" s="35" t="e">
        <f>結果入力表!#REF!</f>
        <v>#REF!</v>
      </c>
      <c r="BK242" s="40" t="e">
        <f>結果入力表!#REF!</f>
        <v>#REF!</v>
      </c>
      <c r="BL242" s="60" t="e">
        <f>結果入力表!#REF!</f>
        <v>#REF!</v>
      </c>
      <c r="BM242" s="41" t="e">
        <f>結果入力表!#REF!</f>
        <v>#REF!</v>
      </c>
      <c r="BN242" s="41" t="e">
        <f>結果入力表!#REF!</f>
        <v>#REF!</v>
      </c>
      <c r="BO242" s="41" t="e">
        <f>結果入力表!#REF!</f>
        <v>#REF!</v>
      </c>
      <c r="BP242" s="42" t="e">
        <f>結果入力表!#REF!</f>
        <v>#REF!</v>
      </c>
      <c r="BQ242" s="40"/>
      <c r="BR242" s="80"/>
      <c r="BT242" s="5" t="e">
        <f t="shared" si="7"/>
        <v>#REF!</v>
      </c>
      <c r="BU242" s="5" t="e">
        <f t="shared" si="6"/>
        <v>#REF!</v>
      </c>
      <c r="BV242" s="5" t="e">
        <f t="shared" si="6"/>
        <v>#REF!</v>
      </c>
      <c r="BW242" s="5" t="e">
        <f t="shared" si="6"/>
        <v>#REF!</v>
      </c>
    </row>
    <row r="243" spans="1:75" ht="17.350000000000001" customHeight="1">
      <c r="A243" s="109" t="e">
        <f>結果入力表!#REF!</f>
        <v>#REF!</v>
      </c>
      <c r="B243" s="33" t="e">
        <f>結果入力表!#REF!</f>
        <v>#REF!</v>
      </c>
      <c r="C243" s="59" t="e">
        <f>結果入力表!#REF!</f>
        <v>#REF!</v>
      </c>
      <c r="D243" s="58" t="e">
        <f>結果入力表!#REF!</f>
        <v>#REF!</v>
      </c>
      <c r="E243" s="35" t="e">
        <f>結果入力表!#REF!</f>
        <v>#REF!</v>
      </c>
      <c r="F243" s="35" t="e">
        <f>結果入力表!#REF!</f>
        <v>#REF!</v>
      </c>
      <c r="G243" s="35" t="e">
        <f>結果入力表!#REF!</f>
        <v>#REF!</v>
      </c>
      <c r="H243" s="35" t="e">
        <f>結果入力表!#REF!</f>
        <v>#REF!</v>
      </c>
      <c r="I243" s="35" t="e">
        <f>結果入力表!#REF!</f>
        <v>#REF!</v>
      </c>
      <c r="J243" s="35" t="e">
        <f>結果入力表!#REF!</f>
        <v>#REF!</v>
      </c>
      <c r="K243" s="35" t="e">
        <f>結果入力表!#REF!</f>
        <v>#REF!</v>
      </c>
      <c r="L243" s="35" t="e">
        <f>結果入力表!#REF!</f>
        <v>#REF!</v>
      </c>
      <c r="M243" s="34" t="e">
        <f>結果入力表!#REF!</f>
        <v>#REF!</v>
      </c>
      <c r="N243" s="35" t="e">
        <f>結果入力表!#REF!</f>
        <v>#REF!</v>
      </c>
      <c r="O243" s="35" t="e">
        <f>結果入力表!#REF!</f>
        <v>#REF!</v>
      </c>
      <c r="P243" s="35" t="e">
        <f>結果入力表!#REF!</f>
        <v>#REF!</v>
      </c>
      <c r="Q243" s="35" t="e">
        <f>結果入力表!#REF!</f>
        <v>#REF!</v>
      </c>
      <c r="R243" s="35" t="e">
        <f>結果入力表!#REF!</f>
        <v>#REF!</v>
      </c>
      <c r="S243" s="35" t="e">
        <f>結果入力表!#REF!</f>
        <v>#REF!</v>
      </c>
      <c r="T243" s="35" t="e">
        <f>結果入力表!#REF!</f>
        <v>#REF!</v>
      </c>
      <c r="U243" s="35" t="e">
        <f>結果入力表!#REF!</f>
        <v>#REF!</v>
      </c>
      <c r="V243" s="34" t="e">
        <f>結果入力表!#REF!</f>
        <v>#REF!</v>
      </c>
      <c r="W243" s="35" t="e">
        <f>結果入力表!#REF!</f>
        <v>#REF!</v>
      </c>
      <c r="X243" s="35" t="e">
        <f>結果入力表!#REF!</f>
        <v>#REF!</v>
      </c>
      <c r="Y243" s="36" t="e">
        <f>結果入力表!#REF!</f>
        <v>#REF!</v>
      </c>
      <c r="Z243" s="36" t="e">
        <f>結果入力表!#REF!</f>
        <v>#REF!</v>
      </c>
      <c r="AA243" s="34" t="e">
        <f>結果入力表!#REF!</f>
        <v>#REF!</v>
      </c>
      <c r="AB243" s="35" t="e">
        <f>結果入力表!#REF!</f>
        <v>#REF!</v>
      </c>
      <c r="AC243" s="35" t="e">
        <f>結果入力表!#REF!</f>
        <v>#REF!</v>
      </c>
      <c r="AD243" s="35" t="e">
        <f>結果入力表!#REF!</f>
        <v>#REF!</v>
      </c>
      <c r="AE243" s="35" t="e">
        <f>結果入力表!#REF!</f>
        <v>#REF!</v>
      </c>
      <c r="AF243" s="35" t="e">
        <f>結果入力表!#REF!</f>
        <v>#REF!</v>
      </c>
      <c r="AG243" s="35" t="e">
        <f>結果入力表!#REF!</f>
        <v>#REF!</v>
      </c>
      <c r="AH243" s="35" t="e">
        <f>結果入力表!#REF!</f>
        <v>#REF!</v>
      </c>
      <c r="AI243" s="35" t="e">
        <f>結果入力表!#REF!</f>
        <v>#REF!</v>
      </c>
      <c r="AJ243" s="35" t="e">
        <f>結果入力表!#REF!</f>
        <v>#REF!</v>
      </c>
      <c r="AK243" s="36" t="e">
        <f>結果入力表!#REF!</f>
        <v>#REF!</v>
      </c>
      <c r="AL243" s="34" t="e">
        <f>結果入力表!#REF!</f>
        <v>#REF!</v>
      </c>
      <c r="AM243" s="35" t="e">
        <f>結果入力表!#REF!</f>
        <v>#REF!</v>
      </c>
      <c r="AN243" s="35" t="e">
        <f>結果入力表!#REF!</f>
        <v>#REF!</v>
      </c>
      <c r="AO243" s="35" t="e">
        <f>結果入力表!#REF!</f>
        <v>#REF!</v>
      </c>
      <c r="AP243" s="35" t="e">
        <f>結果入力表!#REF!</f>
        <v>#REF!</v>
      </c>
      <c r="AQ243" s="35" t="e">
        <f>結果入力表!#REF!</f>
        <v>#REF!</v>
      </c>
      <c r="AR243" s="35" t="e">
        <f>結果入力表!#REF!</f>
        <v>#REF!</v>
      </c>
      <c r="AS243" s="37" t="e">
        <f>結果入力表!#REF!</f>
        <v>#REF!</v>
      </c>
      <c r="AT243" s="34" t="e">
        <f>結果入力表!#REF!</f>
        <v>#REF!</v>
      </c>
      <c r="AU243" s="35" t="e">
        <f>結果入力表!#REF!</f>
        <v>#REF!</v>
      </c>
      <c r="AV243" s="35" t="e">
        <f>結果入力表!#REF!</f>
        <v>#REF!</v>
      </c>
      <c r="AW243" s="35" t="e">
        <f>結果入力表!#REF!</f>
        <v>#REF!</v>
      </c>
      <c r="AX243" s="35" t="e">
        <f>結果入力表!#REF!</f>
        <v>#REF!</v>
      </c>
      <c r="AY243" s="35" t="e">
        <f>結果入力表!#REF!</f>
        <v>#REF!</v>
      </c>
      <c r="AZ243" s="35" t="e">
        <f>結果入力表!#REF!</f>
        <v>#REF!</v>
      </c>
      <c r="BA243" s="35" t="e">
        <f>結果入力表!#REF!</f>
        <v>#REF!</v>
      </c>
      <c r="BB243" s="35" t="e">
        <f>結果入力表!#REF!</f>
        <v>#REF!</v>
      </c>
      <c r="BC243" s="35" t="e">
        <f>結果入力表!#REF!</f>
        <v>#REF!</v>
      </c>
      <c r="BD243" s="35" t="e">
        <f>結果入力表!#REF!</f>
        <v>#REF!</v>
      </c>
      <c r="BE243" s="35" t="e">
        <f>結果入力表!#REF!</f>
        <v>#REF!</v>
      </c>
      <c r="BF243" s="35" t="e">
        <f>結果入力表!#REF!</f>
        <v>#REF!</v>
      </c>
      <c r="BG243" s="35" t="e">
        <f>結果入力表!#REF!</f>
        <v>#REF!</v>
      </c>
      <c r="BH243" s="35" t="e">
        <f>結果入力表!#REF!</f>
        <v>#REF!</v>
      </c>
      <c r="BI243" s="37" t="e">
        <f>結果入力表!#REF!</f>
        <v>#REF!</v>
      </c>
      <c r="BJ243" s="35" t="e">
        <f>結果入力表!#REF!</f>
        <v>#REF!</v>
      </c>
      <c r="BK243" s="40" t="e">
        <f>結果入力表!#REF!</f>
        <v>#REF!</v>
      </c>
      <c r="BL243" s="60" t="e">
        <f>結果入力表!#REF!</f>
        <v>#REF!</v>
      </c>
      <c r="BM243" s="41" t="e">
        <f>結果入力表!#REF!</f>
        <v>#REF!</v>
      </c>
      <c r="BN243" s="41" t="e">
        <f>結果入力表!#REF!</f>
        <v>#REF!</v>
      </c>
      <c r="BO243" s="41" t="e">
        <f>結果入力表!#REF!</f>
        <v>#REF!</v>
      </c>
      <c r="BP243" s="42" t="e">
        <f>結果入力表!#REF!</f>
        <v>#REF!</v>
      </c>
      <c r="BQ243" s="40"/>
      <c r="BR243" s="80"/>
      <c r="BT243" s="5" t="e">
        <f t="shared" si="7"/>
        <v>#REF!</v>
      </c>
      <c r="BU243" s="5" t="e">
        <f t="shared" si="6"/>
        <v>#REF!</v>
      </c>
      <c r="BV243" s="5" t="e">
        <f t="shared" si="6"/>
        <v>#REF!</v>
      </c>
      <c r="BW243" s="5" t="e">
        <f t="shared" si="6"/>
        <v>#REF!</v>
      </c>
    </row>
    <row r="244" spans="1:75" ht="17.350000000000001" customHeight="1">
      <c r="A244" s="109" t="e">
        <f>結果入力表!#REF!</f>
        <v>#REF!</v>
      </c>
      <c r="B244" s="33" t="e">
        <f>結果入力表!#REF!</f>
        <v>#REF!</v>
      </c>
      <c r="C244" s="59" t="e">
        <f>結果入力表!#REF!</f>
        <v>#REF!</v>
      </c>
      <c r="D244" s="58" t="e">
        <f>結果入力表!#REF!</f>
        <v>#REF!</v>
      </c>
      <c r="E244" s="35" t="e">
        <f>結果入力表!#REF!</f>
        <v>#REF!</v>
      </c>
      <c r="F244" s="35" t="e">
        <f>結果入力表!#REF!</f>
        <v>#REF!</v>
      </c>
      <c r="G244" s="35" t="e">
        <f>結果入力表!#REF!</f>
        <v>#REF!</v>
      </c>
      <c r="H244" s="35" t="e">
        <f>結果入力表!#REF!</f>
        <v>#REF!</v>
      </c>
      <c r="I244" s="35" t="e">
        <f>結果入力表!#REF!</f>
        <v>#REF!</v>
      </c>
      <c r="J244" s="35" t="e">
        <f>結果入力表!#REF!</f>
        <v>#REF!</v>
      </c>
      <c r="K244" s="35" t="e">
        <f>結果入力表!#REF!</f>
        <v>#REF!</v>
      </c>
      <c r="L244" s="35" t="e">
        <f>結果入力表!#REF!</f>
        <v>#REF!</v>
      </c>
      <c r="M244" s="34" t="e">
        <f>結果入力表!#REF!</f>
        <v>#REF!</v>
      </c>
      <c r="N244" s="35" t="e">
        <f>結果入力表!#REF!</f>
        <v>#REF!</v>
      </c>
      <c r="O244" s="35" t="e">
        <f>結果入力表!#REF!</f>
        <v>#REF!</v>
      </c>
      <c r="P244" s="35" t="e">
        <f>結果入力表!#REF!</f>
        <v>#REF!</v>
      </c>
      <c r="Q244" s="35" t="e">
        <f>結果入力表!#REF!</f>
        <v>#REF!</v>
      </c>
      <c r="R244" s="35" t="e">
        <f>結果入力表!#REF!</f>
        <v>#REF!</v>
      </c>
      <c r="S244" s="35" t="e">
        <f>結果入力表!#REF!</f>
        <v>#REF!</v>
      </c>
      <c r="T244" s="35" t="e">
        <f>結果入力表!#REF!</f>
        <v>#REF!</v>
      </c>
      <c r="U244" s="35" t="e">
        <f>結果入力表!#REF!</f>
        <v>#REF!</v>
      </c>
      <c r="V244" s="34" t="e">
        <f>結果入力表!#REF!</f>
        <v>#REF!</v>
      </c>
      <c r="W244" s="35" t="e">
        <f>結果入力表!#REF!</f>
        <v>#REF!</v>
      </c>
      <c r="X244" s="35" t="e">
        <f>結果入力表!#REF!</f>
        <v>#REF!</v>
      </c>
      <c r="Y244" s="36" t="e">
        <f>結果入力表!#REF!</f>
        <v>#REF!</v>
      </c>
      <c r="Z244" s="36" t="e">
        <f>結果入力表!#REF!</f>
        <v>#REF!</v>
      </c>
      <c r="AA244" s="34" t="e">
        <f>結果入力表!#REF!</f>
        <v>#REF!</v>
      </c>
      <c r="AB244" s="35" t="e">
        <f>結果入力表!#REF!</f>
        <v>#REF!</v>
      </c>
      <c r="AC244" s="35" t="e">
        <f>結果入力表!#REF!</f>
        <v>#REF!</v>
      </c>
      <c r="AD244" s="35" t="e">
        <f>結果入力表!#REF!</f>
        <v>#REF!</v>
      </c>
      <c r="AE244" s="35" t="e">
        <f>結果入力表!#REF!</f>
        <v>#REF!</v>
      </c>
      <c r="AF244" s="35" t="e">
        <f>結果入力表!#REF!</f>
        <v>#REF!</v>
      </c>
      <c r="AG244" s="35" t="e">
        <f>結果入力表!#REF!</f>
        <v>#REF!</v>
      </c>
      <c r="AH244" s="35" t="e">
        <f>結果入力表!#REF!</f>
        <v>#REF!</v>
      </c>
      <c r="AI244" s="35" t="e">
        <f>結果入力表!#REF!</f>
        <v>#REF!</v>
      </c>
      <c r="AJ244" s="35" t="e">
        <f>結果入力表!#REF!</f>
        <v>#REF!</v>
      </c>
      <c r="AK244" s="36" t="e">
        <f>結果入力表!#REF!</f>
        <v>#REF!</v>
      </c>
      <c r="AL244" s="34" t="e">
        <f>結果入力表!#REF!</f>
        <v>#REF!</v>
      </c>
      <c r="AM244" s="35" t="e">
        <f>結果入力表!#REF!</f>
        <v>#REF!</v>
      </c>
      <c r="AN244" s="35" t="e">
        <f>結果入力表!#REF!</f>
        <v>#REF!</v>
      </c>
      <c r="AO244" s="35" t="e">
        <f>結果入力表!#REF!</f>
        <v>#REF!</v>
      </c>
      <c r="AP244" s="35" t="e">
        <f>結果入力表!#REF!</f>
        <v>#REF!</v>
      </c>
      <c r="AQ244" s="35" t="e">
        <f>結果入力表!#REF!</f>
        <v>#REF!</v>
      </c>
      <c r="AR244" s="35" t="e">
        <f>結果入力表!#REF!</f>
        <v>#REF!</v>
      </c>
      <c r="AS244" s="37" t="e">
        <f>結果入力表!#REF!</f>
        <v>#REF!</v>
      </c>
      <c r="AT244" s="34" t="e">
        <f>結果入力表!#REF!</f>
        <v>#REF!</v>
      </c>
      <c r="AU244" s="35" t="e">
        <f>結果入力表!#REF!</f>
        <v>#REF!</v>
      </c>
      <c r="AV244" s="35" t="e">
        <f>結果入力表!#REF!</f>
        <v>#REF!</v>
      </c>
      <c r="AW244" s="35" t="e">
        <f>結果入力表!#REF!</f>
        <v>#REF!</v>
      </c>
      <c r="AX244" s="35" t="e">
        <f>結果入力表!#REF!</f>
        <v>#REF!</v>
      </c>
      <c r="AY244" s="35" t="e">
        <f>結果入力表!#REF!</f>
        <v>#REF!</v>
      </c>
      <c r="AZ244" s="35" t="e">
        <f>結果入力表!#REF!</f>
        <v>#REF!</v>
      </c>
      <c r="BA244" s="35" t="e">
        <f>結果入力表!#REF!</f>
        <v>#REF!</v>
      </c>
      <c r="BB244" s="35" t="e">
        <f>結果入力表!#REF!</f>
        <v>#REF!</v>
      </c>
      <c r="BC244" s="35" t="e">
        <f>結果入力表!#REF!</f>
        <v>#REF!</v>
      </c>
      <c r="BD244" s="35" t="e">
        <f>結果入力表!#REF!</f>
        <v>#REF!</v>
      </c>
      <c r="BE244" s="35" t="e">
        <f>結果入力表!#REF!</f>
        <v>#REF!</v>
      </c>
      <c r="BF244" s="35" t="e">
        <f>結果入力表!#REF!</f>
        <v>#REF!</v>
      </c>
      <c r="BG244" s="35" t="e">
        <f>結果入力表!#REF!</f>
        <v>#REF!</v>
      </c>
      <c r="BH244" s="35" t="e">
        <f>結果入力表!#REF!</f>
        <v>#REF!</v>
      </c>
      <c r="BI244" s="37" t="e">
        <f>結果入力表!#REF!</f>
        <v>#REF!</v>
      </c>
      <c r="BJ244" s="35" t="e">
        <f>結果入力表!#REF!</f>
        <v>#REF!</v>
      </c>
      <c r="BK244" s="40" t="e">
        <f>結果入力表!#REF!</f>
        <v>#REF!</v>
      </c>
      <c r="BL244" s="60" t="e">
        <f>結果入力表!#REF!</f>
        <v>#REF!</v>
      </c>
      <c r="BM244" s="41" t="e">
        <f>結果入力表!#REF!</f>
        <v>#REF!</v>
      </c>
      <c r="BN244" s="41" t="e">
        <f>結果入力表!#REF!</f>
        <v>#REF!</v>
      </c>
      <c r="BO244" s="41" t="e">
        <f>結果入力表!#REF!</f>
        <v>#REF!</v>
      </c>
      <c r="BP244" s="42" t="e">
        <f>結果入力表!#REF!</f>
        <v>#REF!</v>
      </c>
      <c r="BQ244" s="40"/>
      <c r="BR244" s="80"/>
      <c r="BT244" s="5" t="e">
        <f t="shared" si="7"/>
        <v>#REF!</v>
      </c>
      <c r="BU244" s="5" t="e">
        <f t="shared" si="6"/>
        <v>#REF!</v>
      </c>
      <c r="BV244" s="5" t="e">
        <f t="shared" si="6"/>
        <v>#REF!</v>
      </c>
      <c r="BW244" s="5" t="e">
        <f t="shared" si="6"/>
        <v>#REF!</v>
      </c>
    </row>
    <row r="245" spans="1:75" ht="17.350000000000001" customHeight="1">
      <c r="A245" s="109" t="e">
        <f>結果入力表!#REF!</f>
        <v>#REF!</v>
      </c>
      <c r="B245" s="33" t="e">
        <f>結果入力表!#REF!</f>
        <v>#REF!</v>
      </c>
      <c r="C245" s="59" t="e">
        <f>結果入力表!#REF!</f>
        <v>#REF!</v>
      </c>
      <c r="D245" s="58" t="e">
        <f>結果入力表!#REF!</f>
        <v>#REF!</v>
      </c>
      <c r="E245" s="35" t="e">
        <f>結果入力表!#REF!</f>
        <v>#REF!</v>
      </c>
      <c r="F245" s="35" t="e">
        <f>結果入力表!#REF!</f>
        <v>#REF!</v>
      </c>
      <c r="G245" s="35" t="e">
        <f>結果入力表!#REF!</f>
        <v>#REF!</v>
      </c>
      <c r="H245" s="35" t="e">
        <f>結果入力表!#REF!</f>
        <v>#REF!</v>
      </c>
      <c r="I245" s="35" t="e">
        <f>結果入力表!#REF!</f>
        <v>#REF!</v>
      </c>
      <c r="J245" s="35" t="e">
        <f>結果入力表!#REF!</f>
        <v>#REF!</v>
      </c>
      <c r="K245" s="35" t="e">
        <f>結果入力表!#REF!</f>
        <v>#REF!</v>
      </c>
      <c r="L245" s="35" t="e">
        <f>結果入力表!#REF!</f>
        <v>#REF!</v>
      </c>
      <c r="M245" s="34" t="e">
        <f>結果入力表!#REF!</f>
        <v>#REF!</v>
      </c>
      <c r="N245" s="35" t="e">
        <f>結果入力表!#REF!</f>
        <v>#REF!</v>
      </c>
      <c r="O245" s="35" t="e">
        <f>結果入力表!#REF!</f>
        <v>#REF!</v>
      </c>
      <c r="P245" s="35" t="e">
        <f>結果入力表!#REF!</f>
        <v>#REF!</v>
      </c>
      <c r="Q245" s="35" t="e">
        <f>結果入力表!#REF!</f>
        <v>#REF!</v>
      </c>
      <c r="R245" s="35" t="e">
        <f>結果入力表!#REF!</f>
        <v>#REF!</v>
      </c>
      <c r="S245" s="35" t="e">
        <f>結果入力表!#REF!</f>
        <v>#REF!</v>
      </c>
      <c r="T245" s="35" t="e">
        <f>結果入力表!#REF!</f>
        <v>#REF!</v>
      </c>
      <c r="U245" s="35" t="e">
        <f>結果入力表!#REF!</f>
        <v>#REF!</v>
      </c>
      <c r="V245" s="34" t="e">
        <f>結果入力表!#REF!</f>
        <v>#REF!</v>
      </c>
      <c r="W245" s="35" t="e">
        <f>結果入力表!#REF!</f>
        <v>#REF!</v>
      </c>
      <c r="X245" s="35" t="e">
        <f>結果入力表!#REF!</f>
        <v>#REF!</v>
      </c>
      <c r="Y245" s="36" t="e">
        <f>結果入力表!#REF!</f>
        <v>#REF!</v>
      </c>
      <c r="Z245" s="36" t="e">
        <f>結果入力表!#REF!</f>
        <v>#REF!</v>
      </c>
      <c r="AA245" s="34" t="e">
        <f>結果入力表!#REF!</f>
        <v>#REF!</v>
      </c>
      <c r="AB245" s="35" t="e">
        <f>結果入力表!#REF!</f>
        <v>#REF!</v>
      </c>
      <c r="AC245" s="35" t="e">
        <f>結果入力表!#REF!</f>
        <v>#REF!</v>
      </c>
      <c r="AD245" s="35" t="e">
        <f>結果入力表!#REF!</f>
        <v>#REF!</v>
      </c>
      <c r="AE245" s="35" t="e">
        <f>結果入力表!#REF!</f>
        <v>#REF!</v>
      </c>
      <c r="AF245" s="35" t="e">
        <f>結果入力表!#REF!</f>
        <v>#REF!</v>
      </c>
      <c r="AG245" s="35" t="e">
        <f>結果入力表!#REF!</f>
        <v>#REF!</v>
      </c>
      <c r="AH245" s="35" t="e">
        <f>結果入力表!#REF!</f>
        <v>#REF!</v>
      </c>
      <c r="AI245" s="35" t="e">
        <f>結果入力表!#REF!</f>
        <v>#REF!</v>
      </c>
      <c r="AJ245" s="35" t="e">
        <f>結果入力表!#REF!</f>
        <v>#REF!</v>
      </c>
      <c r="AK245" s="36" t="e">
        <f>結果入力表!#REF!</f>
        <v>#REF!</v>
      </c>
      <c r="AL245" s="34" t="e">
        <f>結果入力表!#REF!</f>
        <v>#REF!</v>
      </c>
      <c r="AM245" s="35" t="e">
        <f>結果入力表!#REF!</f>
        <v>#REF!</v>
      </c>
      <c r="AN245" s="35" t="e">
        <f>結果入力表!#REF!</f>
        <v>#REF!</v>
      </c>
      <c r="AO245" s="35" t="e">
        <f>結果入力表!#REF!</f>
        <v>#REF!</v>
      </c>
      <c r="AP245" s="35" t="e">
        <f>結果入力表!#REF!</f>
        <v>#REF!</v>
      </c>
      <c r="AQ245" s="35" t="e">
        <f>結果入力表!#REF!</f>
        <v>#REF!</v>
      </c>
      <c r="AR245" s="35" t="e">
        <f>結果入力表!#REF!</f>
        <v>#REF!</v>
      </c>
      <c r="AS245" s="37" t="e">
        <f>結果入力表!#REF!</f>
        <v>#REF!</v>
      </c>
      <c r="AT245" s="34" t="e">
        <f>結果入力表!#REF!</f>
        <v>#REF!</v>
      </c>
      <c r="AU245" s="35" t="e">
        <f>結果入力表!#REF!</f>
        <v>#REF!</v>
      </c>
      <c r="AV245" s="35" t="e">
        <f>結果入力表!#REF!</f>
        <v>#REF!</v>
      </c>
      <c r="AW245" s="35" t="e">
        <f>結果入力表!#REF!</f>
        <v>#REF!</v>
      </c>
      <c r="AX245" s="35" t="e">
        <f>結果入力表!#REF!</f>
        <v>#REF!</v>
      </c>
      <c r="AY245" s="35" t="e">
        <f>結果入力表!#REF!</f>
        <v>#REF!</v>
      </c>
      <c r="AZ245" s="35" t="e">
        <f>結果入力表!#REF!</f>
        <v>#REF!</v>
      </c>
      <c r="BA245" s="35" t="e">
        <f>結果入力表!#REF!</f>
        <v>#REF!</v>
      </c>
      <c r="BB245" s="35" t="e">
        <f>結果入力表!#REF!</f>
        <v>#REF!</v>
      </c>
      <c r="BC245" s="35" t="e">
        <f>結果入力表!#REF!</f>
        <v>#REF!</v>
      </c>
      <c r="BD245" s="35" t="e">
        <f>結果入力表!#REF!</f>
        <v>#REF!</v>
      </c>
      <c r="BE245" s="35" t="e">
        <f>結果入力表!#REF!</f>
        <v>#REF!</v>
      </c>
      <c r="BF245" s="35" t="e">
        <f>結果入力表!#REF!</f>
        <v>#REF!</v>
      </c>
      <c r="BG245" s="35" t="e">
        <f>結果入力表!#REF!</f>
        <v>#REF!</v>
      </c>
      <c r="BH245" s="35" t="e">
        <f>結果入力表!#REF!</f>
        <v>#REF!</v>
      </c>
      <c r="BI245" s="37" t="e">
        <f>結果入力表!#REF!</f>
        <v>#REF!</v>
      </c>
      <c r="BJ245" s="35" t="e">
        <f>結果入力表!#REF!</f>
        <v>#REF!</v>
      </c>
      <c r="BK245" s="40" t="e">
        <f>結果入力表!#REF!</f>
        <v>#REF!</v>
      </c>
      <c r="BL245" s="60" t="e">
        <f>結果入力表!#REF!</f>
        <v>#REF!</v>
      </c>
      <c r="BM245" s="41" t="e">
        <f>結果入力表!#REF!</f>
        <v>#REF!</v>
      </c>
      <c r="BN245" s="41" t="e">
        <f>結果入力表!#REF!</f>
        <v>#REF!</v>
      </c>
      <c r="BO245" s="41" t="e">
        <f>結果入力表!#REF!</f>
        <v>#REF!</v>
      </c>
      <c r="BP245" s="42" t="e">
        <f>結果入力表!#REF!</f>
        <v>#REF!</v>
      </c>
      <c r="BQ245" s="40"/>
      <c r="BR245" s="80"/>
      <c r="BT245" s="5" t="e">
        <f t="shared" si="7"/>
        <v>#REF!</v>
      </c>
      <c r="BU245" s="5" t="e">
        <f t="shared" si="6"/>
        <v>#REF!</v>
      </c>
      <c r="BV245" s="5" t="e">
        <f t="shared" si="6"/>
        <v>#REF!</v>
      </c>
      <c r="BW245" s="5" t="e">
        <f t="shared" si="6"/>
        <v>#REF!</v>
      </c>
    </row>
    <row r="246" spans="1:75" ht="17.350000000000001" customHeight="1">
      <c r="A246" s="109" t="e">
        <f>結果入力表!#REF!</f>
        <v>#REF!</v>
      </c>
      <c r="B246" s="33" t="e">
        <f>結果入力表!#REF!</f>
        <v>#REF!</v>
      </c>
      <c r="C246" s="59" t="e">
        <f>結果入力表!#REF!</f>
        <v>#REF!</v>
      </c>
      <c r="D246" s="58" t="e">
        <f>結果入力表!#REF!</f>
        <v>#REF!</v>
      </c>
      <c r="E246" s="35" t="e">
        <f>結果入力表!#REF!</f>
        <v>#REF!</v>
      </c>
      <c r="F246" s="35" t="e">
        <f>結果入力表!#REF!</f>
        <v>#REF!</v>
      </c>
      <c r="G246" s="35" t="e">
        <f>結果入力表!#REF!</f>
        <v>#REF!</v>
      </c>
      <c r="H246" s="35" t="e">
        <f>結果入力表!#REF!</f>
        <v>#REF!</v>
      </c>
      <c r="I246" s="35" t="e">
        <f>結果入力表!#REF!</f>
        <v>#REF!</v>
      </c>
      <c r="J246" s="35" t="e">
        <f>結果入力表!#REF!</f>
        <v>#REF!</v>
      </c>
      <c r="K246" s="35" t="e">
        <f>結果入力表!#REF!</f>
        <v>#REF!</v>
      </c>
      <c r="L246" s="35" t="e">
        <f>結果入力表!#REF!</f>
        <v>#REF!</v>
      </c>
      <c r="M246" s="34" t="e">
        <f>結果入力表!#REF!</f>
        <v>#REF!</v>
      </c>
      <c r="N246" s="35" t="e">
        <f>結果入力表!#REF!</f>
        <v>#REF!</v>
      </c>
      <c r="O246" s="35" t="e">
        <f>結果入力表!#REF!</f>
        <v>#REF!</v>
      </c>
      <c r="P246" s="35" t="e">
        <f>結果入力表!#REF!</f>
        <v>#REF!</v>
      </c>
      <c r="Q246" s="35" t="e">
        <f>結果入力表!#REF!</f>
        <v>#REF!</v>
      </c>
      <c r="R246" s="35" t="e">
        <f>結果入力表!#REF!</f>
        <v>#REF!</v>
      </c>
      <c r="S246" s="35" t="e">
        <f>結果入力表!#REF!</f>
        <v>#REF!</v>
      </c>
      <c r="T246" s="35" t="e">
        <f>結果入力表!#REF!</f>
        <v>#REF!</v>
      </c>
      <c r="U246" s="35" t="e">
        <f>結果入力表!#REF!</f>
        <v>#REF!</v>
      </c>
      <c r="V246" s="34" t="e">
        <f>結果入力表!#REF!</f>
        <v>#REF!</v>
      </c>
      <c r="W246" s="35" t="e">
        <f>結果入力表!#REF!</f>
        <v>#REF!</v>
      </c>
      <c r="X246" s="35" t="e">
        <f>結果入力表!#REF!</f>
        <v>#REF!</v>
      </c>
      <c r="Y246" s="36" t="e">
        <f>結果入力表!#REF!</f>
        <v>#REF!</v>
      </c>
      <c r="Z246" s="36" t="e">
        <f>結果入力表!#REF!</f>
        <v>#REF!</v>
      </c>
      <c r="AA246" s="34" t="e">
        <f>結果入力表!#REF!</f>
        <v>#REF!</v>
      </c>
      <c r="AB246" s="35" t="e">
        <f>結果入力表!#REF!</f>
        <v>#REF!</v>
      </c>
      <c r="AC246" s="35" t="e">
        <f>結果入力表!#REF!</f>
        <v>#REF!</v>
      </c>
      <c r="AD246" s="35" t="e">
        <f>結果入力表!#REF!</f>
        <v>#REF!</v>
      </c>
      <c r="AE246" s="35" t="e">
        <f>結果入力表!#REF!</f>
        <v>#REF!</v>
      </c>
      <c r="AF246" s="35" t="e">
        <f>結果入力表!#REF!</f>
        <v>#REF!</v>
      </c>
      <c r="AG246" s="35" t="e">
        <f>結果入力表!#REF!</f>
        <v>#REF!</v>
      </c>
      <c r="AH246" s="35" t="e">
        <f>結果入力表!#REF!</f>
        <v>#REF!</v>
      </c>
      <c r="AI246" s="35" t="e">
        <f>結果入力表!#REF!</f>
        <v>#REF!</v>
      </c>
      <c r="AJ246" s="35" t="e">
        <f>結果入力表!#REF!</f>
        <v>#REF!</v>
      </c>
      <c r="AK246" s="36" t="e">
        <f>結果入力表!#REF!</f>
        <v>#REF!</v>
      </c>
      <c r="AL246" s="34" t="e">
        <f>結果入力表!#REF!</f>
        <v>#REF!</v>
      </c>
      <c r="AM246" s="35" t="e">
        <f>結果入力表!#REF!</f>
        <v>#REF!</v>
      </c>
      <c r="AN246" s="35" t="e">
        <f>結果入力表!#REF!</f>
        <v>#REF!</v>
      </c>
      <c r="AO246" s="35" t="e">
        <f>結果入力表!#REF!</f>
        <v>#REF!</v>
      </c>
      <c r="AP246" s="35" t="e">
        <f>結果入力表!#REF!</f>
        <v>#REF!</v>
      </c>
      <c r="AQ246" s="35" t="e">
        <f>結果入力表!#REF!</f>
        <v>#REF!</v>
      </c>
      <c r="AR246" s="35" t="e">
        <f>結果入力表!#REF!</f>
        <v>#REF!</v>
      </c>
      <c r="AS246" s="37" t="e">
        <f>結果入力表!#REF!</f>
        <v>#REF!</v>
      </c>
      <c r="AT246" s="34" t="e">
        <f>結果入力表!#REF!</f>
        <v>#REF!</v>
      </c>
      <c r="AU246" s="35" t="e">
        <f>結果入力表!#REF!</f>
        <v>#REF!</v>
      </c>
      <c r="AV246" s="35" t="e">
        <f>結果入力表!#REF!</f>
        <v>#REF!</v>
      </c>
      <c r="AW246" s="35" t="e">
        <f>結果入力表!#REF!</f>
        <v>#REF!</v>
      </c>
      <c r="AX246" s="35" t="e">
        <f>結果入力表!#REF!</f>
        <v>#REF!</v>
      </c>
      <c r="AY246" s="35" t="e">
        <f>結果入力表!#REF!</f>
        <v>#REF!</v>
      </c>
      <c r="AZ246" s="35" t="e">
        <f>結果入力表!#REF!</f>
        <v>#REF!</v>
      </c>
      <c r="BA246" s="35" t="e">
        <f>結果入力表!#REF!</f>
        <v>#REF!</v>
      </c>
      <c r="BB246" s="35" t="e">
        <f>結果入力表!#REF!</f>
        <v>#REF!</v>
      </c>
      <c r="BC246" s="35" t="e">
        <f>結果入力表!#REF!</f>
        <v>#REF!</v>
      </c>
      <c r="BD246" s="35" t="e">
        <f>結果入力表!#REF!</f>
        <v>#REF!</v>
      </c>
      <c r="BE246" s="35" t="e">
        <f>結果入力表!#REF!</f>
        <v>#REF!</v>
      </c>
      <c r="BF246" s="35" t="e">
        <f>結果入力表!#REF!</f>
        <v>#REF!</v>
      </c>
      <c r="BG246" s="35" t="e">
        <f>結果入力表!#REF!</f>
        <v>#REF!</v>
      </c>
      <c r="BH246" s="35" t="e">
        <f>結果入力表!#REF!</f>
        <v>#REF!</v>
      </c>
      <c r="BI246" s="37" t="e">
        <f>結果入力表!#REF!</f>
        <v>#REF!</v>
      </c>
      <c r="BJ246" s="35" t="e">
        <f>結果入力表!#REF!</f>
        <v>#REF!</v>
      </c>
      <c r="BK246" s="40" t="e">
        <f>結果入力表!#REF!</f>
        <v>#REF!</v>
      </c>
      <c r="BL246" s="60" t="e">
        <f>結果入力表!#REF!</f>
        <v>#REF!</v>
      </c>
      <c r="BM246" s="41" t="e">
        <f>結果入力表!#REF!</f>
        <v>#REF!</v>
      </c>
      <c r="BN246" s="41" t="e">
        <f>結果入力表!#REF!</f>
        <v>#REF!</v>
      </c>
      <c r="BO246" s="41" t="e">
        <f>結果入力表!#REF!</f>
        <v>#REF!</v>
      </c>
      <c r="BP246" s="42" t="e">
        <f>結果入力表!#REF!</f>
        <v>#REF!</v>
      </c>
      <c r="BQ246" s="40"/>
      <c r="BR246" s="80"/>
      <c r="BT246" s="5" t="e">
        <f t="shared" si="7"/>
        <v>#REF!</v>
      </c>
      <c r="BU246" s="5" t="e">
        <f t="shared" si="6"/>
        <v>#REF!</v>
      </c>
      <c r="BV246" s="5" t="e">
        <f t="shared" si="6"/>
        <v>#REF!</v>
      </c>
      <c r="BW246" s="5" t="e">
        <f t="shared" si="6"/>
        <v>#REF!</v>
      </c>
    </row>
    <row r="247" spans="1:75" ht="17.350000000000001" customHeight="1">
      <c r="A247" s="109" t="e">
        <f>結果入力表!#REF!</f>
        <v>#REF!</v>
      </c>
      <c r="B247" s="33" t="e">
        <f>結果入力表!#REF!</f>
        <v>#REF!</v>
      </c>
      <c r="C247" s="59" t="e">
        <f>結果入力表!#REF!</f>
        <v>#REF!</v>
      </c>
      <c r="D247" s="58" t="e">
        <f>結果入力表!#REF!</f>
        <v>#REF!</v>
      </c>
      <c r="E247" s="35" t="e">
        <f>結果入力表!#REF!</f>
        <v>#REF!</v>
      </c>
      <c r="F247" s="35" t="e">
        <f>結果入力表!#REF!</f>
        <v>#REF!</v>
      </c>
      <c r="G247" s="35" t="e">
        <f>結果入力表!#REF!</f>
        <v>#REF!</v>
      </c>
      <c r="H247" s="35" t="e">
        <f>結果入力表!#REF!</f>
        <v>#REF!</v>
      </c>
      <c r="I247" s="35" t="e">
        <f>結果入力表!#REF!</f>
        <v>#REF!</v>
      </c>
      <c r="J247" s="35" t="e">
        <f>結果入力表!#REF!</f>
        <v>#REF!</v>
      </c>
      <c r="K247" s="35" t="e">
        <f>結果入力表!#REF!</f>
        <v>#REF!</v>
      </c>
      <c r="L247" s="35" t="e">
        <f>結果入力表!#REF!</f>
        <v>#REF!</v>
      </c>
      <c r="M247" s="34" t="e">
        <f>結果入力表!#REF!</f>
        <v>#REF!</v>
      </c>
      <c r="N247" s="35" t="e">
        <f>結果入力表!#REF!</f>
        <v>#REF!</v>
      </c>
      <c r="O247" s="35" t="e">
        <f>結果入力表!#REF!</f>
        <v>#REF!</v>
      </c>
      <c r="P247" s="35" t="e">
        <f>結果入力表!#REF!</f>
        <v>#REF!</v>
      </c>
      <c r="Q247" s="35" t="e">
        <f>結果入力表!#REF!</f>
        <v>#REF!</v>
      </c>
      <c r="R247" s="35" t="e">
        <f>結果入力表!#REF!</f>
        <v>#REF!</v>
      </c>
      <c r="S247" s="35" t="e">
        <f>結果入力表!#REF!</f>
        <v>#REF!</v>
      </c>
      <c r="T247" s="35" t="e">
        <f>結果入力表!#REF!</f>
        <v>#REF!</v>
      </c>
      <c r="U247" s="35" t="e">
        <f>結果入力表!#REF!</f>
        <v>#REF!</v>
      </c>
      <c r="V247" s="34" t="e">
        <f>結果入力表!#REF!</f>
        <v>#REF!</v>
      </c>
      <c r="W247" s="35" t="e">
        <f>結果入力表!#REF!</f>
        <v>#REF!</v>
      </c>
      <c r="X247" s="35" t="e">
        <f>結果入力表!#REF!</f>
        <v>#REF!</v>
      </c>
      <c r="Y247" s="36" t="e">
        <f>結果入力表!#REF!</f>
        <v>#REF!</v>
      </c>
      <c r="Z247" s="36" t="e">
        <f>結果入力表!#REF!</f>
        <v>#REF!</v>
      </c>
      <c r="AA247" s="34" t="e">
        <f>結果入力表!#REF!</f>
        <v>#REF!</v>
      </c>
      <c r="AB247" s="35" t="e">
        <f>結果入力表!#REF!</f>
        <v>#REF!</v>
      </c>
      <c r="AC247" s="35" t="e">
        <f>結果入力表!#REF!</f>
        <v>#REF!</v>
      </c>
      <c r="AD247" s="35" t="e">
        <f>結果入力表!#REF!</f>
        <v>#REF!</v>
      </c>
      <c r="AE247" s="35" t="e">
        <f>結果入力表!#REF!</f>
        <v>#REF!</v>
      </c>
      <c r="AF247" s="35" t="e">
        <f>結果入力表!#REF!</f>
        <v>#REF!</v>
      </c>
      <c r="AG247" s="35" t="e">
        <f>結果入力表!#REF!</f>
        <v>#REF!</v>
      </c>
      <c r="AH247" s="35" t="e">
        <f>結果入力表!#REF!</f>
        <v>#REF!</v>
      </c>
      <c r="AI247" s="35" t="e">
        <f>結果入力表!#REF!</f>
        <v>#REF!</v>
      </c>
      <c r="AJ247" s="35" t="e">
        <f>結果入力表!#REF!</f>
        <v>#REF!</v>
      </c>
      <c r="AK247" s="36" t="e">
        <f>結果入力表!#REF!</f>
        <v>#REF!</v>
      </c>
      <c r="AL247" s="34" t="e">
        <f>結果入力表!#REF!</f>
        <v>#REF!</v>
      </c>
      <c r="AM247" s="35" t="e">
        <f>結果入力表!#REF!</f>
        <v>#REF!</v>
      </c>
      <c r="AN247" s="35" t="e">
        <f>結果入力表!#REF!</f>
        <v>#REF!</v>
      </c>
      <c r="AO247" s="35" t="e">
        <f>結果入力表!#REF!</f>
        <v>#REF!</v>
      </c>
      <c r="AP247" s="35" t="e">
        <f>結果入力表!#REF!</f>
        <v>#REF!</v>
      </c>
      <c r="AQ247" s="35" t="e">
        <f>結果入力表!#REF!</f>
        <v>#REF!</v>
      </c>
      <c r="AR247" s="35" t="e">
        <f>結果入力表!#REF!</f>
        <v>#REF!</v>
      </c>
      <c r="AS247" s="37" t="e">
        <f>結果入力表!#REF!</f>
        <v>#REF!</v>
      </c>
      <c r="AT247" s="34" t="e">
        <f>結果入力表!#REF!</f>
        <v>#REF!</v>
      </c>
      <c r="AU247" s="35" t="e">
        <f>結果入力表!#REF!</f>
        <v>#REF!</v>
      </c>
      <c r="AV247" s="35" t="e">
        <f>結果入力表!#REF!</f>
        <v>#REF!</v>
      </c>
      <c r="AW247" s="35" t="e">
        <f>結果入力表!#REF!</f>
        <v>#REF!</v>
      </c>
      <c r="AX247" s="35" t="e">
        <f>結果入力表!#REF!</f>
        <v>#REF!</v>
      </c>
      <c r="AY247" s="35" t="e">
        <f>結果入力表!#REF!</f>
        <v>#REF!</v>
      </c>
      <c r="AZ247" s="35" t="e">
        <f>結果入力表!#REF!</f>
        <v>#REF!</v>
      </c>
      <c r="BA247" s="35" t="e">
        <f>結果入力表!#REF!</f>
        <v>#REF!</v>
      </c>
      <c r="BB247" s="35" t="e">
        <f>結果入力表!#REF!</f>
        <v>#REF!</v>
      </c>
      <c r="BC247" s="35" t="e">
        <f>結果入力表!#REF!</f>
        <v>#REF!</v>
      </c>
      <c r="BD247" s="35" t="e">
        <f>結果入力表!#REF!</f>
        <v>#REF!</v>
      </c>
      <c r="BE247" s="35" t="e">
        <f>結果入力表!#REF!</f>
        <v>#REF!</v>
      </c>
      <c r="BF247" s="35" t="e">
        <f>結果入力表!#REF!</f>
        <v>#REF!</v>
      </c>
      <c r="BG247" s="35" t="e">
        <f>結果入力表!#REF!</f>
        <v>#REF!</v>
      </c>
      <c r="BH247" s="35" t="e">
        <f>結果入力表!#REF!</f>
        <v>#REF!</v>
      </c>
      <c r="BI247" s="37" t="e">
        <f>結果入力表!#REF!</f>
        <v>#REF!</v>
      </c>
      <c r="BJ247" s="35" t="e">
        <f>結果入力表!#REF!</f>
        <v>#REF!</v>
      </c>
      <c r="BK247" s="40" t="e">
        <f>結果入力表!#REF!</f>
        <v>#REF!</v>
      </c>
      <c r="BL247" s="60" t="e">
        <f>結果入力表!#REF!</f>
        <v>#REF!</v>
      </c>
      <c r="BM247" s="41" t="e">
        <f>結果入力表!#REF!</f>
        <v>#REF!</v>
      </c>
      <c r="BN247" s="41" t="e">
        <f>結果入力表!#REF!</f>
        <v>#REF!</v>
      </c>
      <c r="BO247" s="41" t="e">
        <f>結果入力表!#REF!</f>
        <v>#REF!</v>
      </c>
      <c r="BP247" s="42" t="e">
        <f>結果入力表!#REF!</f>
        <v>#REF!</v>
      </c>
      <c r="BQ247" s="40"/>
      <c r="BR247" s="80"/>
      <c r="BT247" s="5" t="e">
        <f t="shared" si="7"/>
        <v>#REF!</v>
      </c>
      <c r="BU247" s="5" t="e">
        <f t="shared" si="6"/>
        <v>#REF!</v>
      </c>
      <c r="BV247" s="5" t="e">
        <f t="shared" si="6"/>
        <v>#REF!</v>
      </c>
      <c r="BW247" s="5" t="e">
        <f t="shared" si="6"/>
        <v>#REF!</v>
      </c>
    </row>
    <row r="248" spans="1:75" ht="17.350000000000001" customHeight="1">
      <c r="A248" s="109" t="e">
        <f>結果入力表!#REF!</f>
        <v>#REF!</v>
      </c>
      <c r="B248" s="33" t="e">
        <f>結果入力表!#REF!</f>
        <v>#REF!</v>
      </c>
      <c r="C248" s="59" t="e">
        <f>結果入力表!#REF!</f>
        <v>#REF!</v>
      </c>
      <c r="D248" s="58" t="e">
        <f>結果入力表!#REF!</f>
        <v>#REF!</v>
      </c>
      <c r="E248" s="35" t="e">
        <f>結果入力表!#REF!</f>
        <v>#REF!</v>
      </c>
      <c r="F248" s="35" t="e">
        <f>結果入力表!#REF!</f>
        <v>#REF!</v>
      </c>
      <c r="G248" s="35" t="e">
        <f>結果入力表!#REF!</f>
        <v>#REF!</v>
      </c>
      <c r="H248" s="35" t="e">
        <f>結果入力表!#REF!</f>
        <v>#REF!</v>
      </c>
      <c r="I248" s="35" t="e">
        <f>結果入力表!#REF!</f>
        <v>#REF!</v>
      </c>
      <c r="J248" s="35" t="e">
        <f>結果入力表!#REF!</f>
        <v>#REF!</v>
      </c>
      <c r="K248" s="35" t="e">
        <f>結果入力表!#REF!</f>
        <v>#REF!</v>
      </c>
      <c r="L248" s="35" t="e">
        <f>結果入力表!#REF!</f>
        <v>#REF!</v>
      </c>
      <c r="M248" s="34" t="e">
        <f>結果入力表!#REF!</f>
        <v>#REF!</v>
      </c>
      <c r="N248" s="35" t="e">
        <f>結果入力表!#REF!</f>
        <v>#REF!</v>
      </c>
      <c r="O248" s="35" t="e">
        <f>結果入力表!#REF!</f>
        <v>#REF!</v>
      </c>
      <c r="P248" s="35" t="e">
        <f>結果入力表!#REF!</f>
        <v>#REF!</v>
      </c>
      <c r="Q248" s="35" t="e">
        <f>結果入力表!#REF!</f>
        <v>#REF!</v>
      </c>
      <c r="R248" s="35" t="e">
        <f>結果入力表!#REF!</f>
        <v>#REF!</v>
      </c>
      <c r="S248" s="35" t="e">
        <f>結果入力表!#REF!</f>
        <v>#REF!</v>
      </c>
      <c r="T248" s="35" t="e">
        <f>結果入力表!#REF!</f>
        <v>#REF!</v>
      </c>
      <c r="U248" s="35" t="e">
        <f>結果入力表!#REF!</f>
        <v>#REF!</v>
      </c>
      <c r="V248" s="34" t="e">
        <f>結果入力表!#REF!</f>
        <v>#REF!</v>
      </c>
      <c r="W248" s="35" t="e">
        <f>結果入力表!#REF!</f>
        <v>#REF!</v>
      </c>
      <c r="X248" s="35" t="e">
        <f>結果入力表!#REF!</f>
        <v>#REF!</v>
      </c>
      <c r="Y248" s="36" t="e">
        <f>結果入力表!#REF!</f>
        <v>#REF!</v>
      </c>
      <c r="Z248" s="36" t="e">
        <f>結果入力表!#REF!</f>
        <v>#REF!</v>
      </c>
      <c r="AA248" s="34" t="e">
        <f>結果入力表!#REF!</f>
        <v>#REF!</v>
      </c>
      <c r="AB248" s="35" t="e">
        <f>結果入力表!#REF!</f>
        <v>#REF!</v>
      </c>
      <c r="AC248" s="35" t="e">
        <f>結果入力表!#REF!</f>
        <v>#REF!</v>
      </c>
      <c r="AD248" s="35" t="e">
        <f>結果入力表!#REF!</f>
        <v>#REF!</v>
      </c>
      <c r="AE248" s="35" t="e">
        <f>結果入力表!#REF!</f>
        <v>#REF!</v>
      </c>
      <c r="AF248" s="35" t="e">
        <f>結果入力表!#REF!</f>
        <v>#REF!</v>
      </c>
      <c r="AG248" s="35" t="e">
        <f>結果入力表!#REF!</f>
        <v>#REF!</v>
      </c>
      <c r="AH248" s="35" t="e">
        <f>結果入力表!#REF!</f>
        <v>#REF!</v>
      </c>
      <c r="AI248" s="35" t="e">
        <f>結果入力表!#REF!</f>
        <v>#REF!</v>
      </c>
      <c r="AJ248" s="35" t="e">
        <f>結果入力表!#REF!</f>
        <v>#REF!</v>
      </c>
      <c r="AK248" s="36" t="e">
        <f>結果入力表!#REF!</f>
        <v>#REF!</v>
      </c>
      <c r="AL248" s="34" t="e">
        <f>結果入力表!#REF!</f>
        <v>#REF!</v>
      </c>
      <c r="AM248" s="35" t="e">
        <f>結果入力表!#REF!</f>
        <v>#REF!</v>
      </c>
      <c r="AN248" s="35" t="e">
        <f>結果入力表!#REF!</f>
        <v>#REF!</v>
      </c>
      <c r="AO248" s="35" t="e">
        <f>結果入力表!#REF!</f>
        <v>#REF!</v>
      </c>
      <c r="AP248" s="35" t="e">
        <f>結果入力表!#REF!</f>
        <v>#REF!</v>
      </c>
      <c r="AQ248" s="35" t="e">
        <f>結果入力表!#REF!</f>
        <v>#REF!</v>
      </c>
      <c r="AR248" s="35" t="e">
        <f>結果入力表!#REF!</f>
        <v>#REF!</v>
      </c>
      <c r="AS248" s="37" t="e">
        <f>結果入力表!#REF!</f>
        <v>#REF!</v>
      </c>
      <c r="AT248" s="34" t="e">
        <f>結果入力表!#REF!</f>
        <v>#REF!</v>
      </c>
      <c r="AU248" s="35" t="e">
        <f>結果入力表!#REF!</f>
        <v>#REF!</v>
      </c>
      <c r="AV248" s="35" t="e">
        <f>結果入力表!#REF!</f>
        <v>#REF!</v>
      </c>
      <c r="AW248" s="35" t="e">
        <f>結果入力表!#REF!</f>
        <v>#REF!</v>
      </c>
      <c r="AX248" s="35" t="e">
        <f>結果入力表!#REF!</f>
        <v>#REF!</v>
      </c>
      <c r="AY248" s="35" t="e">
        <f>結果入力表!#REF!</f>
        <v>#REF!</v>
      </c>
      <c r="AZ248" s="35" t="e">
        <f>結果入力表!#REF!</f>
        <v>#REF!</v>
      </c>
      <c r="BA248" s="35" t="e">
        <f>結果入力表!#REF!</f>
        <v>#REF!</v>
      </c>
      <c r="BB248" s="35" t="e">
        <f>結果入力表!#REF!</f>
        <v>#REF!</v>
      </c>
      <c r="BC248" s="35" t="e">
        <f>結果入力表!#REF!</f>
        <v>#REF!</v>
      </c>
      <c r="BD248" s="35" t="e">
        <f>結果入力表!#REF!</f>
        <v>#REF!</v>
      </c>
      <c r="BE248" s="35" t="e">
        <f>結果入力表!#REF!</f>
        <v>#REF!</v>
      </c>
      <c r="BF248" s="35" t="e">
        <f>結果入力表!#REF!</f>
        <v>#REF!</v>
      </c>
      <c r="BG248" s="35" t="e">
        <f>結果入力表!#REF!</f>
        <v>#REF!</v>
      </c>
      <c r="BH248" s="35" t="e">
        <f>結果入力表!#REF!</f>
        <v>#REF!</v>
      </c>
      <c r="BI248" s="37" t="e">
        <f>結果入力表!#REF!</f>
        <v>#REF!</v>
      </c>
      <c r="BJ248" s="35" t="e">
        <f>結果入力表!#REF!</f>
        <v>#REF!</v>
      </c>
      <c r="BK248" s="40" t="e">
        <f>結果入力表!#REF!</f>
        <v>#REF!</v>
      </c>
      <c r="BL248" s="60" t="e">
        <f>結果入力表!#REF!</f>
        <v>#REF!</v>
      </c>
      <c r="BM248" s="41" t="e">
        <f>結果入力表!#REF!</f>
        <v>#REF!</v>
      </c>
      <c r="BN248" s="41" t="e">
        <f>結果入力表!#REF!</f>
        <v>#REF!</v>
      </c>
      <c r="BO248" s="41" t="e">
        <f>結果入力表!#REF!</f>
        <v>#REF!</v>
      </c>
      <c r="BP248" s="42" t="e">
        <f>結果入力表!#REF!</f>
        <v>#REF!</v>
      </c>
      <c r="BQ248" s="40"/>
      <c r="BR248" s="80"/>
      <c r="BT248" s="5" t="e">
        <f t="shared" si="7"/>
        <v>#REF!</v>
      </c>
      <c r="BU248" s="5" t="e">
        <f t="shared" si="6"/>
        <v>#REF!</v>
      </c>
      <c r="BV248" s="5" t="e">
        <f t="shared" si="6"/>
        <v>#REF!</v>
      </c>
      <c r="BW248" s="5" t="e">
        <f t="shared" si="6"/>
        <v>#REF!</v>
      </c>
    </row>
    <row r="249" spans="1:75" ht="17.350000000000001" customHeight="1">
      <c r="A249" s="109" t="e">
        <f>結果入力表!#REF!</f>
        <v>#REF!</v>
      </c>
      <c r="B249" s="33" t="e">
        <f>結果入力表!#REF!</f>
        <v>#REF!</v>
      </c>
      <c r="C249" s="59" t="e">
        <f>結果入力表!#REF!</f>
        <v>#REF!</v>
      </c>
      <c r="D249" s="58" t="e">
        <f>結果入力表!#REF!</f>
        <v>#REF!</v>
      </c>
      <c r="E249" s="35" t="e">
        <f>結果入力表!#REF!</f>
        <v>#REF!</v>
      </c>
      <c r="F249" s="35" t="e">
        <f>結果入力表!#REF!</f>
        <v>#REF!</v>
      </c>
      <c r="G249" s="35" t="e">
        <f>結果入力表!#REF!</f>
        <v>#REF!</v>
      </c>
      <c r="H249" s="35" t="e">
        <f>結果入力表!#REF!</f>
        <v>#REF!</v>
      </c>
      <c r="I249" s="35" t="e">
        <f>結果入力表!#REF!</f>
        <v>#REF!</v>
      </c>
      <c r="J249" s="35" t="e">
        <f>結果入力表!#REF!</f>
        <v>#REF!</v>
      </c>
      <c r="K249" s="35" t="e">
        <f>結果入力表!#REF!</f>
        <v>#REF!</v>
      </c>
      <c r="L249" s="35" t="e">
        <f>結果入力表!#REF!</f>
        <v>#REF!</v>
      </c>
      <c r="M249" s="34" t="e">
        <f>結果入力表!#REF!</f>
        <v>#REF!</v>
      </c>
      <c r="N249" s="35" t="e">
        <f>結果入力表!#REF!</f>
        <v>#REF!</v>
      </c>
      <c r="O249" s="35" t="e">
        <f>結果入力表!#REF!</f>
        <v>#REF!</v>
      </c>
      <c r="P249" s="35" t="e">
        <f>結果入力表!#REF!</f>
        <v>#REF!</v>
      </c>
      <c r="Q249" s="35" t="e">
        <f>結果入力表!#REF!</f>
        <v>#REF!</v>
      </c>
      <c r="R249" s="35" t="e">
        <f>結果入力表!#REF!</f>
        <v>#REF!</v>
      </c>
      <c r="S249" s="35" t="e">
        <f>結果入力表!#REF!</f>
        <v>#REF!</v>
      </c>
      <c r="T249" s="35" t="e">
        <f>結果入力表!#REF!</f>
        <v>#REF!</v>
      </c>
      <c r="U249" s="35" t="e">
        <f>結果入力表!#REF!</f>
        <v>#REF!</v>
      </c>
      <c r="V249" s="34" t="e">
        <f>結果入力表!#REF!</f>
        <v>#REF!</v>
      </c>
      <c r="W249" s="35" t="e">
        <f>結果入力表!#REF!</f>
        <v>#REF!</v>
      </c>
      <c r="X249" s="35" t="e">
        <f>結果入力表!#REF!</f>
        <v>#REF!</v>
      </c>
      <c r="Y249" s="36" t="e">
        <f>結果入力表!#REF!</f>
        <v>#REF!</v>
      </c>
      <c r="Z249" s="36" t="e">
        <f>結果入力表!#REF!</f>
        <v>#REF!</v>
      </c>
      <c r="AA249" s="34" t="e">
        <f>結果入力表!#REF!</f>
        <v>#REF!</v>
      </c>
      <c r="AB249" s="35" t="e">
        <f>結果入力表!#REF!</f>
        <v>#REF!</v>
      </c>
      <c r="AC249" s="35" t="e">
        <f>結果入力表!#REF!</f>
        <v>#REF!</v>
      </c>
      <c r="AD249" s="35" t="e">
        <f>結果入力表!#REF!</f>
        <v>#REF!</v>
      </c>
      <c r="AE249" s="35" t="e">
        <f>結果入力表!#REF!</f>
        <v>#REF!</v>
      </c>
      <c r="AF249" s="35" t="e">
        <f>結果入力表!#REF!</f>
        <v>#REF!</v>
      </c>
      <c r="AG249" s="35" t="e">
        <f>結果入力表!#REF!</f>
        <v>#REF!</v>
      </c>
      <c r="AH249" s="35" t="e">
        <f>結果入力表!#REF!</f>
        <v>#REF!</v>
      </c>
      <c r="AI249" s="35" t="e">
        <f>結果入力表!#REF!</f>
        <v>#REF!</v>
      </c>
      <c r="AJ249" s="35" t="e">
        <f>結果入力表!#REF!</f>
        <v>#REF!</v>
      </c>
      <c r="AK249" s="36" t="e">
        <f>結果入力表!#REF!</f>
        <v>#REF!</v>
      </c>
      <c r="AL249" s="34" t="e">
        <f>結果入力表!#REF!</f>
        <v>#REF!</v>
      </c>
      <c r="AM249" s="35" t="e">
        <f>結果入力表!#REF!</f>
        <v>#REF!</v>
      </c>
      <c r="AN249" s="35" t="e">
        <f>結果入力表!#REF!</f>
        <v>#REF!</v>
      </c>
      <c r="AO249" s="35" t="e">
        <f>結果入力表!#REF!</f>
        <v>#REF!</v>
      </c>
      <c r="AP249" s="35" t="e">
        <f>結果入力表!#REF!</f>
        <v>#REF!</v>
      </c>
      <c r="AQ249" s="35" t="e">
        <f>結果入力表!#REF!</f>
        <v>#REF!</v>
      </c>
      <c r="AR249" s="35" t="e">
        <f>結果入力表!#REF!</f>
        <v>#REF!</v>
      </c>
      <c r="AS249" s="37" t="e">
        <f>結果入力表!#REF!</f>
        <v>#REF!</v>
      </c>
      <c r="AT249" s="34" t="e">
        <f>結果入力表!#REF!</f>
        <v>#REF!</v>
      </c>
      <c r="AU249" s="35" t="e">
        <f>結果入力表!#REF!</f>
        <v>#REF!</v>
      </c>
      <c r="AV249" s="35" t="e">
        <f>結果入力表!#REF!</f>
        <v>#REF!</v>
      </c>
      <c r="AW249" s="35" t="e">
        <f>結果入力表!#REF!</f>
        <v>#REF!</v>
      </c>
      <c r="AX249" s="35" t="e">
        <f>結果入力表!#REF!</f>
        <v>#REF!</v>
      </c>
      <c r="AY249" s="35" t="e">
        <f>結果入力表!#REF!</f>
        <v>#REF!</v>
      </c>
      <c r="AZ249" s="35" t="e">
        <f>結果入力表!#REF!</f>
        <v>#REF!</v>
      </c>
      <c r="BA249" s="35" t="e">
        <f>結果入力表!#REF!</f>
        <v>#REF!</v>
      </c>
      <c r="BB249" s="35" t="e">
        <f>結果入力表!#REF!</f>
        <v>#REF!</v>
      </c>
      <c r="BC249" s="35" t="e">
        <f>結果入力表!#REF!</f>
        <v>#REF!</v>
      </c>
      <c r="BD249" s="35" t="e">
        <f>結果入力表!#REF!</f>
        <v>#REF!</v>
      </c>
      <c r="BE249" s="35" t="e">
        <f>結果入力表!#REF!</f>
        <v>#REF!</v>
      </c>
      <c r="BF249" s="35" t="e">
        <f>結果入力表!#REF!</f>
        <v>#REF!</v>
      </c>
      <c r="BG249" s="35" t="e">
        <f>結果入力表!#REF!</f>
        <v>#REF!</v>
      </c>
      <c r="BH249" s="35" t="e">
        <f>結果入力表!#REF!</f>
        <v>#REF!</v>
      </c>
      <c r="BI249" s="37" t="e">
        <f>結果入力表!#REF!</f>
        <v>#REF!</v>
      </c>
      <c r="BJ249" s="35" t="e">
        <f>結果入力表!#REF!</f>
        <v>#REF!</v>
      </c>
      <c r="BK249" s="40" t="e">
        <f>結果入力表!#REF!</f>
        <v>#REF!</v>
      </c>
      <c r="BL249" s="60" t="e">
        <f>結果入力表!#REF!</f>
        <v>#REF!</v>
      </c>
      <c r="BM249" s="41" t="e">
        <f>結果入力表!#REF!</f>
        <v>#REF!</v>
      </c>
      <c r="BN249" s="41" t="e">
        <f>結果入力表!#REF!</f>
        <v>#REF!</v>
      </c>
      <c r="BO249" s="41" t="e">
        <f>結果入力表!#REF!</f>
        <v>#REF!</v>
      </c>
      <c r="BP249" s="42" t="e">
        <f>結果入力表!#REF!</f>
        <v>#REF!</v>
      </c>
      <c r="BQ249" s="40"/>
      <c r="BR249" s="80"/>
      <c r="BT249" s="5" t="e">
        <f t="shared" si="7"/>
        <v>#REF!</v>
      </c>
      <c r="BU249" s="5" t="e">
        <f t="shared" si="6"/>
        <v>#REF!</v>
      </c>
      <c r="BV249" s="5" t="e">
        <f t="shared" si="6"/>
        <v>#REF!</v>
      </c>
      <c r="BW249" s="5" t="e">
        <f t="shared" si="6"/>
        <v>#REF!</v>
      </c>
    </row>
    <row r="250" spans="1:75" ht="17.350000000000001" customHeight="1">
      <c r="A250" s="109" t="e">
        <f>結果入力表!#REF!</f>
        <v>#REF!</v>
      </c>
      <c r="B250" s="33" t="e">
        <f>結果入力表!#REF!</f>
        <v>#REF!</v>
      </c>
      <c r="C250" s="59" t="e">
        <f>結果入力表!#REF!</f>
        <v>#REF!</v>
      </c>
      <c r="D250" s="58" t="e">
        <f>結果入力表!#REF!</f>
        <v>#REF!</v>
      </c>
      <c r="E250" s="35" t="e">
        <f>結果入力表!#REF!</f>
        <v>#REF!</v>
      </c>
      <c r="F250" s="35" t="e">
        <f>結果入力表!#REF!</f>
        <v>#REF!</v>
      </c>
      <c r="G250" s="35" t="e">
        <f>結果入力表!#REF!</f>
        <v>#REF!</v>
      </c>
      <c r="H250" s="35" t="e">
        <f>結果入力表!#REF!</f>
        <v>#REF!</v>
      </c>
      <c r="I250" s="35" t="e">
        <f>結果入力表!#REF!</f>
        <v>#REF!</v>
      </c>
      <c r="J250" s="35" t="e">
        <f>結果入力表!#REF!</f>
        <v>#REF!</v>
      </c>
      <c r="K250" s="35" t="e">
        <f>結果入力表!#REF!</f>
        <v>#REF!</v>
      </c>
      <c r="L250" s="35" t="e">
        <f>結果入力表!#REF!</f>
        <v>#REF!</v>
      </c>
      <c r="M250" s="34" t="e">
        <f>結果入力表!#REF!</f>
        <v>#REF!</v>
      </c>
      <c r="N250" s="35" t="e">
        <f>結果入力表!#REF!</f>
        <v>#REF!</v>
      </c>
      <c r="O250" s="35" t="e">
        <f>結果入力表!#REF!</f>
        <v>#REF!</v>
      </c>
      <c r="P250" s="35" t="e">
        <f>結果入力表!#REF!</f>
        <v>#REF!</v>
      </c>
      <c r="Q250" s="35" t="e">
        <f>結果入力表!#REF!</f>
        <v>#REF!</v>
      </c>
      <c r="R250" s="35" t="e">
        <f>結果入力表!#REF!</f>
        <v>#REF!</v>
      </c>
      <c r="S250" s="35" t="e">
        <f>結果入力表!#REF!</f>
        <v>#REF!</v>
      </c>
      <c r="T250" s="35" t="e">
        <f>結果入力表!#REF!</f>
        <v>#REF!</v>
      </c>
      <c r="U250" s="35" t="e">
        <f>結果入力表!#REF!</f>
        <v>#REF!</v>
      </c>
      <c r="V250" s="34" t="e">
        <f>結果入力表!#REF!</f>
        <v>#REF!</v>
      </c>
      <c r="W250" s="35" t="e">
        <f>結果入力表!#REF!</f>
        <v>#REF!</v>
      </c>
      <c r="X250" s="35" t="e">
        <f>結果入力表!#REF!</f>
        <v>#REF!</v>
      </c>
      <c r="Y250" s="36" t="e">
        <f>結果入力表!#REF!</f>
        <v>#REF!</v>
      </c>
      <c r="Z250" s="36" t="e">
        <f>結果入力表!#REF!</f>
        <v>#REF!</v>
      </c>
      <c r="AA250" s="34" t="e">
        <f>結果入力表!#REF!</f>
        <v>#REF!</v>
      </c>
      <c r="AB250" s="35" t="e">
        <f>結果入力表!#REF!</f>
        <v>#REF!</v>
      </c>
      <c r="AC250" s="35" t="e">
        <f>結果入力表!#REF!</f>
        <v>#REF!</v>
      </c>
      <c r="AD250" s="35" t="e">
        <f>結果入力表!#REF!</f>
        <v>#REF!</v>
      </c>
      <c r="AE250" s="35" t="e">
        <f>結果入力表!#REF!</f>
        <v>#REF!</v>
      </c>
      <c r="AF250" s="35" t="e">
        <f>結果入力表!#REF!</f>
        <v>#REF!</v>
      </c>
      <c r="AG250" s="35" t="e">
        <f>結果入力表!#REF!</f>
        <v>#REF!</v>
      </c>
      <c r="AH250" s="35" t="e">
        <f>結果入力表!#REF!</f>
        <v>#REF!</v>
      </c>
      <c r="AI250" s="35" t="e">
        <f>結果入力表!#REF!</f>
        <v>#REF!</v>
      </c>
      <c r="AJ250" s="35" t="e">
        <f>結果入力表!#REF!</f>
        <v>#REF!</v>
      </c>
      <c r="AK250" s="36" t="e">
        <f>結果入力表!#REF!</f>
        <v>#REF!</v>
      </c>
      <c r="AL250" s="34" t="e">
        <f>結果入力表!#REF!</f>
        <v>#REF!</v>
      </c>
      <c r="AM250" s="35" t="e">
        <f>結果入力表!#REF!</f>
        <v>#REF!</v>
      </c>
      <c r="AN250" s="35" t="e">
        <f>結果入力表!#REF!</f>
        <v>#REF!</v>
      </c>
      <c r="AO250" s="35" t="e">
        <f>結果入力表!#REF!</f>
        <v>#REF!</v>
      </c>
      <c r="AP250" s="35" t="e">
        <f>結果入力表!#REF!</f>
        <v>#REF!</v>
      </c>
      <c r="AQ250" s="35" t="e">
        <f>結果入力表!#REF!</f>
        <v>#REF!</v>
      </c>
      <c r="AR250" s="35" t="e">
        <f>結果入力表!#REF!</f>
        <v>#REF!</v>
      </c>
      <c r="AS250" s="37" t="e">
        <f>結果入力表!#REF!</f>
        <v>#REF!</v>
      </c>
      <c r="AT250" s="34" t="e">
        <f>結果入力表!#REF!</f>
        <v>#REF!</v>
      </c>
      <c r="AU250" s="35" t="e">
        <f>結果入力表!#REF!</f>
        <v>#REF!</v>
      </c>
      <c r="AV250" s="35" t="e">
        <f>結果入力表!#REF!</f>
        <v>#REF!</v>
      </c>
      <c r="AW250" s="35" t="e">
        <f>結果入力表!#REF!</f>
        <v>#REF!</v>
      </c>
      <c r="AX250" s="35" t="e">
        <f>結果入力表!#REF!</f>
        <v>#REF!</v>
      </c>
      <c r="AY250" s="35" t="e">
        <f>結果入力表!#REF!</f>
        <v>#REF!</v>
      </c>
      <c r="AZ250" s="35" t="e">
        <f>結果入力表!#REF!</f>
        <v>#REF!</v>
      </c>
      <c r="BA250" s="35" t="e">
        <f>結果入力表!#REF!</f>
        <v>#REF!</v>
      </c>
      <c r="BB250" s="35" t="e">
        <f>結果入力表!#REF!</f>
        <v>#REF!</v>
      </c>
      <c r="BC250" s="35" t="e">
        <f>結果入力表!#REF!</f>
        <v>#REF!</v>
      </c>
      <c r="BD250" s="35" t="e">
        <f>結果入力表!#REF!</f>
        <v>#REF!</v>
      </c>
      <c r="BE250" s="35" t="e">
        <f>結果入力表!#REF!</f>
        <v>#REF!</v>
      </c>
      <c r="BF250" s="35" t="e">
        <f>結果入力表!#REF!</f>
        <v>#REF!</v>
      </c>
      <c r="BG250" s="35" t="e">
        <f>結果入力表!#REF!</f>
        <v>#REF!</v>
      </c>
      <c r="BH250" s="35" t="e">
        <f>結果入力表!#REF!</f>
        <v>#REF!</v>
      </c>
      <c r="BI250" s="37" t="e">
        <f>結果入力表!#REF!</f>
        <v>#REF!</v>
      </c>
      <c r="BJ250" s="35" t="e">
        <f>結果入力表!#REF!</f>
        <v>#REF!</v>
      </c>
      <c r="BK250" s="40" t="e">
        <f>結果入力表!#REF!</f>
        <v>#REF!</v>
      </c>
      <c r="BL250" s="60" t="e">
        <f>結果入力表!#REF!</f>
        <v>#REF!</v>
      </c>
      <c r="BM250" s="41" t="e">
        <f>結果入力表!#REF!</f>
        <v>#REF!</v>
      </c>
      <c r="BN250" s="41" t="e">
        <f>結果入力表!#REF!</f>
        <v>#REF!</v>
      </c>
      <c r="BO250" s="41" t="e">
        <f>結果入力表!#REF!</f>
        <v>#REF!</v>
      </c>
      <c r="BP250" s="42" t="e">
        <f>結果入力表!#REF!</f>
        <v>#REF!</v>
      </c>
      <c r="BQ250" s="40"/>
      <c r="BR250" s="80"/>
      <c r="BT250" s="5" t="e">
        <f t="shared" si="7"/>
        <v>#REF!</v>
      </c>
      <c r="BU250" s="5" t="e">
        <f t="shared" si="6"/>
        <v>#REF!</v>
      </c>
      <c r="BV250" s="5" t="e">
        <f t="shared" si="6"/>
        <v>#REF!</v>
      </c>
      <c r="BW250" s="5" t="e">
        <f t="shared" si="6"/>
        <v>#REF!</v>
      </c>
    </row>
    <row r="251" spans="1:75" ht="17.350000000000001" customHeight="1">
      <c r="A251" s="109" t="e">
        <f>結果入力表!#REF!</f>
        <v>#REF!</v>
      </c>
      <c r="B251" s="33" t="e">
        <f>結果入力表!#REF!</f>
        <v>#REF!</v>
      </c>
      <c r="C251" s="59" t="e">
        <f>結果入力表!#REF!</f>
        <v>#REF!</v>
      </c>
      <c r="D251" s="58" t="e">
        <f>結果入力表!#REF!</f>
        <v>#REF!</v>
      </c>
      <c r="E251" s="35" t="e">
        <f>結果入力表!#REF!</f>
        <v>#REF!</v>
      </c>
      <c r="F251" s="35" t="e">
        <f>結果入力表!#REF!</f>
        <v>#REF!</v>
      </c>
      <c r="G251" s="35" t="e">
        <f>結果入力表!#REF!</f>
        <v>#REF!</v>
      </c>
      <c r="H251" s="35" t="e">
        <f>結果入力表!#REF!</f>
        <v>#REF!</v>
      </c>
      <c r="I251" s="35" t="e">
        <f>結果入力表!#REF!</f>
        <v>#REF!</v>
      </c>
      <c r="J251" s="35" t="e">
        <f>結果入力表!#REF!</f>
        <v>#REF!</v>
      </c>
      <c r="K251" s="35" t="e">
        <f>結果入力表!#REF!</f>
        <v>#REF!</v>
      </c>
      <c r="L251" s="35" t="e">
        <f>結果入力表!#REF!</f>
        <v>#REF!</v>
      </c>
      <c r="M251" s="34" t="e">
        <f>結果入力表!#REF!</f>
        <v>#REF!</v>
      </c>
      <c r="N251" s="35" t="e">
        <f>結果入力表!#REF!</f>
        <v>#REF!</v>
      </c>
      <c r="O251" s="35" t="e">
        <f>結果入力表!#REF!</f>
        <v>#REF!</v>
      </c>
      <c r="P251" s="35" t="e">
        <f>結果入力表!#REF!</f>
        <v>#REF!</v>
      </c>
      <c r="Q251" s="35" t="e">
        <f>結果入力表!#REF!</f>
        <v>#REF!</v>
      </c>
      <c r="R251" s="35" t="e">
        <f>結果入力表!#REF!</f>
        <v>#REF!</v>
      </c>
      <c r="S251" s="35" t="e">
        <f>結果入力表!#REF!</f>
        <v>#REF!</v>
      </c>
      <c r="T251" s="35" t="e">
        <f>結果入力表!#REF!</f>
        <v>#REF!</v>
      </c>
      <c r="U251" s="35" t="e">
        <f>結果入力表!#REF!</f>
        <v>#REF!</v>
      </c>
      <c r="V251" s="34" t="e">
        <f>結果入力表!#REF!</f>
        <v>#REF!</v>
      </c>
      <c r="W251" s="35" t="e">
        <f>結果入力表!#REF!</f>
        <v>#REF!</v>
      </c>
      <c r="X251" s="35" t="e">
        <f>結果入力表!#REF!</f>
        <v>#REF!</v>
      </c>
      <c r="Y251" s="36" t="e">
        <f>結果入力表!#REF!</f>
        <v>#REF!</v>
      </c>
      <c r="Z251" s="36" t="e">
        <f>結果入力表!#REF!</f>
        <v>#REF!</v>
      </c>
      <c r="AA251" s="34" t="e">
        <f>結果入力表!#REF!</f>
        <v>#REF!</v>
      </c>
      <c r="AB251" s="35" t="e">
        <f>結果入力表!#REF!</f>
        <v>#REF!</v>
      </c>
      <c r="AC251" s="35" t="e">
        <f>結果入力表!#REF!</f>
        <v>#REF!</v>
      </c>
      <c r="AD251" s="35" t="e">
        <f>結果入力表!#REF!</f>
        <v>#REF!</v>
      </c>
      <c r="AE251" s="35" t="e">
        <f>結果入力表!#REF!</f>
        <v>#REF!</v>
      </c>
      <c r="AF251" s="35" t="e">
        <f>結果入力表!#REF!</f>
        <v>#REF!</v>
      </c>
      <c r="AG251" s="35" t="e">
        <f>結果入力表!#REF!</f>
        <v>#REF!</v>
      </c>
      <c r="AH251" s="35" t="e">
        <f>結果入力表!#REF!</f>
        <v>#REF!</v>
      </c>
      <c r="AI251" s="35" t="e">
        <f>結果入力表!#REF!</f>
        <v>#REF!</v>
      </c>
      <c r="AJ251" s="35" t="e">
        <f>結果入力表!#REF!</f>
        <v>#REF!</v>
      </c>
      <c r="AK251" s="36" t="e">
        <f>結果入力表!#REF!</f>
        <v>#REF!</v>
      </c>
      <c r="AL251" s="34" t="e">
        <f>結果入力表!#REF!</f>
        <v>#REF!</v>
      </c>
      <c r="AM251" s="35" t="e">
        <f>結果入力表!#REF!</f>
        <v>#REF!</v>
      </c>
      <c r="AN251" s="35" t="e">
        <f>結果入力表!#REF!</f>
        <v>#REF!</v>
      </c>
      <c r="AO251" s="35" t="e">
        <f>結果入力表!#REF!</f>
        <v>#REF!</v>
      </c>
      <c r="AP251" s="35" t="e">
        <f>結果入力表!#REF!</f>
        <v>#REF!</v>
      </c>
      <c r="AQ251" s="35" t="e">
        <f>結果入力表!#REF!</f>
        <v>#REF!</v>
      </c>
      <c r="AR251" s="35" t="e">
        <f>結果入力表!#REF!</f>
        <v>#REF!</v>
      </c>
      <c r="AS251" s="37" t="e">
        <f>結果入力表!#REF!</f>
        <v>#REF!</v>
      </c>
      <c r="AT251" s="34" t="e">
        <f>結果入力表!#REF!</f>
        <v>#REF!</v>
      </c>
      <c r="AU251" s="35" t="e">
        <f>結果入力表!#REF!</f>
        <v>#REF!</v>
      </c>
      <c r="AV251" s="35" t="e">
        <f>結果入力表!#REF!</f>
        <v>#REF!</v>
      </c>
      <c r="AW251" s="35" t="e">
        <f>結果入力表!#REF!</f>
        <v>#REF!</v>
      </c>
      <c r="AX251" s="35" t="e">
        <f>結果入力表!#REF!</f>
        <v>#REF!</v>
      </c>
      <c r="AY251" s="35" t="e">
        <f>結果入力表!#REF!</f>
        <v>#REF!</v>
      </c>
      <c r="AZ251" s="35" t="e">
        <f>結果入力表!#REF!</f>
        <v>#REF!</v>
      </c>
      <c r="BA251" s="35" t="e">
        <f>結果入力表!#REF!</f>
        <v>#REF!</v>
      </c>
      <c r="BB251" s="35" t="e">
        <f>結果入力表!#REF!</f>
        <v>#REF!</v>
      </c>
      <c r="BC251" s="35" t="e">
        <f>結果入力表!#REF!</f>
        <v>#REF!</v>
      </c>
      <c r="BD251" s="35" t="e">
        <f>結果入力表!#REF!</f>
        <v>#REF!</v>
      </c>
      <c r="BE251" s="35" t="e">
        <f>結果入力表!#REF!</f>
        <v>#REF!</v>
      </c>
      <c r="BF251" s="35" t="e">
        <f>結果入力表!#REF!</f>
        <v>#REF!</v>
      </c>
      <c r="BG251" s="35" t="e">
        <f>結果入力表!#REF!</f>
        <v>#REF!</v>
      </c>
      <c r="BH251" s="35" t="e">
        <f>結果入力表!#REF!</f>
        <v>#REF!</v>
      </c>
      <c r="BI251" s="37" t="e">
        <f>結果入力表!#REF!</f>
        <v>#REF!</v>
      </c>
      <c r="BJ251" s="35" t="e">
        <f>結果入力表!#REF!</f>
        <v>#REF!</v>
      </c>
      <c r="BK251" s="40" t="e">
        <f>結果入力表!#REF!</f>
        <v>#REF!</v>
      </c>
      <c r="BL251" s="60" t="e">
        <f>結果入力表!#REF!</f>
        <v>#REF!</v>
      </c>
      <c r="BM251" s="41" t="e">
        <f>結果入力表!#REF!</f>
        <v>#REF!</v>
      </c>
      <c r="BN251" s="41" t="e">
        <f>結果入力表!#REF!</f>
        <v>#REF!</v>
      </c>
      <c r="BO251" s="41" t="e">
        <f>結果入力表!#REF!</f>
        <v>#REF!</v>
      </c>
      <c r="BP251" s="42" t="e">
        <f>結果入力表!#REF!</f>
        <v>#REF!</v>
      </c>
      <c r="BQ251" s="40"/>
      <c r="BR251" s="80"/>
      <c r="BT251" s="5" t="e">
        <f t="shared" si="7"/>
        <v>#REF!</v>
      </c>
      <c r="BU251" s="5" t="e">
        <f t="shared" si="6"/>
        <v>#REF!</v>
      </c>
      <c r="BV251" s="5" t="e">
        <f t="shared" si="6"/>
        <v>#REF!</v>
      </c>
      <c r="BW251" s="5" t="e">
        <f t="shared" si="6"/>
        <v>#REF!</v>
      </c>
    </row>
    <row r="252" spans="1:75" ht="17.350000000000001" customHeight="1">
      <c r="A252" s="109" t="e">
        <f>結果入力表!#REF!</f>
        <v>#REF!</v>
      </c>
      <c r="B252" s="33" t="e">
        <f>結果入力表!#REF!</f>
        <v>#REF!</v>
      </c>
      <c r="C252" s="59" t="e">
        <f>結果入力表!#REF!</f>
        <v>#REF!</v>
      </c>
      <c r="D252" s="58" t="e">
        <f>結果入力表!#REF!</f>
        <v>#REF!</v>
      </c>
      <c r="E252" s="35" t="e">
        <f>結果入力表!#REF!</f>
        <v>#REF!</v>
      </c>
      <c r="F252" s="35" t="e">
        <f>結果入力表!#REF!</f>
        <v>#REF!</v>
      </c>
      <c r="G252" s="35" t="e">
        <f>結果入力表!#REF!</f>
        <v>#REF!</v>
      </c>
      <c r="H252" s="35" t="e">
        <f>結果入力表!#REF!</f>
        <v>#REF!</v>
      </c>
      <c r="I252" s="35" t="e">
        <f>結果入力表!#REF!</f>
        <v>#REF!</v>
      </c>
      <c r="J252" s="35" t="e">
        <f>結果入力表!#REF!</f>
        <v>#REF!</v>
      </c>
      <c r="K252" s="35" t="e">
        <f>結果入力表!#REF!</f>
        <v>#REF!</v>
      </c>
      <c r="L252" s="35" t="e">
        <f>結果入力表!#REF!</f>
        <v>#REF!</v>
      </c>
      <c r="M252" s="34" t="e">
        <f>結果入力表!#REF!</f>
        <v>#REF!</v>
      </c>
      <c r="N252" s="35" t="e">
        <f>結果入力表!#REF!</f>
        <v>#REF!</v>
      </c>
      <c r="O252" s="35" t="e">
        <f>結果入力表!#REF!</f>
        <v>#REF!</v>
      </c>
      <c r="P252" s="35" t="e">
        <f>結果入力表!#REF!</f>
        <v>#REF!</v>
      </c>
      <c r="Q252" s="35" t="e">
        <f>結果入力表!#REF!</f>
        <v>#REF!</v>
      </c>
      <c r="R252" s="35" t="e">
        <f>結果入力表!#REF!</f>
        <v>#REF!</v>
      </c>
      <c r="S252" s="35" t="e">
        <f>結果入力表!#REF!</f>
        <v>#REF!</v>
      </c>
      <c r="T252" s="35" t="e">
        <f>結果入力表!#REF!</f>
        <v>#REF!</v>
      </c>
      <c r="U252" s="35" t="e">
        <f>結果入力表!#REF!</f>
        <v>#REF!</v>
      </c>
      <c r="V252" s="34" t="e">
        <f>結果入力表!#REF!</f>
        <v>#REF!</v>
      </c>
      <c r="W252" s="35" t="e">
        <f>結果入力表!#REF!</f>
        <v>#REF!</v>
      </c>
      <c r="X252" s="35" t="e">
        <f>結果入力表!#REF!</f>
        <v>#REF!</v>
      </c>
      <c r="Y252" s="36" t="e">
        <f>結果入力表!#REF!</f>
        <v>#REF!</v>
      </c>
      <c r="Z252" s="36" t="e">
        <f>結果入力表!#REF!</f>
        <v>#REF!</v>
      </c>
      <c r="AA252" s="34" t="e">
        <f>結果入力表!#REF!</f>
        <v>#REF!</v>
      </c>
      <c r="AB252" s="35" t="e">
        <f>結果入力表!#REF!</f>
        <v>#REF!</v>
      </c>
      <c r="AC252" s="35" t="e">
        <f>結果入力表!#REF!</f>
        <v>#REF!</v>
      </c>
      <c r="AD252" s="35" t="e">
        <f>結果入力表!#REF!</f>
        <v>#REF!</v>
      </c>
      <c r="AE252" s="35" t="e">
        <f>結果入力表!#REF!</f>
        <v>#REF!</v>
      </c>
      <c r="AF252" s="35" t="e">
        <f>結果入力表!#REF!</f>
        <v>#REF!</v>
      </c>
      <c r="AG252" s="35" t="e">
        <f>結果入力表!#REF!</f>
        <v>#REF!</v>
      </c>
      <c r="AH252" s="35" t="e">
        <f>結果入力表!#REF!</f>
        <v>#REF!</v>
      </c>
      <c r="AI252" s="35" t="e">
        <f>結果入力表!#REF!</f>
        <v>#REF!</v>
      </c>
      <c r="AJ252" s="35" t="e">
        <f>結果入力表!#REF!</f>
        <v>#REF!</v>
      </c>
      <c r="AK252" s="36" t="e">
        <f>結果入力表!#REF!</f>
        <v>#REF!</v>
      </c>
      <c r="AL252" s="34" t="e">
        <f>結果入力表!#REF!</f>
        <v>#REF!</v>
      </c>
      <c r="AM252" s="35" t="e">
        <f>結果入力表!#REF!</f>
        <v>#REF!</v>
      </c>
      <c r="AN252" s="35" t="e">
        <f>結果入力表!#REF!</f>
        <v>#REF!</v>
      </c>
      <c r="AO252" s="35" t="e">
        <f>結果入力表!#REF!</f>
        <v>#REF!</v>
      </c>
      <c r="AP252" s="35" t="e">
        <f>結果入力表!#REF!</f>
        <v>#REF!</v>
      </c>
      <c r="AQ252" s="35" t="e">
        <f>結果入力表!#REF!</f>
        <v>#REF!</v>
      </c>
      <c r="AR252" s="35" t="e">
        <f>結果入力表!#REF!</f>
        <v>#REF!</v>
      </c>
      <c r="AS252" s="37" t="e">
        <f>結果入力表!#REF!</f>
        <v>#REF!</v>
      </c>
      <c r="AT252" s="34" t="e">
        <f>結果入力表!#REF!</f>
        <v>#REF!</v>
      </c>
      <c r="AU252" s="35" t="e">
        <f>結果入力表!#REF!</f>
        <v>#REF!</v>
      </c>
      <c r="AV252" s="35" t="e">
        <f>結果入力表!#REF!</f>
        <v>#REF!</v>
      </c>
      <c r="AW252" s="35" t="e">
        <f>結果入力表!#REF!</f>
        <v>#REF!</v>
      </c>
      <c r="AX252" s="35" t="e">
        <f>結果入力表!#REF!</f>
        <v>#REF!</v>
      </c>
      <c r="AY252" s="35" t="e">
        <f>結果入力表!#REF!</f>
        <v>#REF!</v>
      </c>
      <c r="AZ252" s="35" t="e">
        <f>結果入力表!#REF!</f>
        <v>#REF!</v>
      </c>
      <c r="BA252" s="35" t="e">
        <f>結果入力表!#REF!</f>
        <v>#REF!</v>
      </c>
      <c r="BB252" s="35" t="e">
        <f>結果入力表!#REF!</f>
        <v>#REF!</v>
      </c>
      <c r="BC252" s="35" t="e">
        <f>結果入力表!#REF!</f>
        <v>#REF!</v>
      </c>
      <c r="BD252" s="35" t="e">
        <f>結果入力表!#REF!</f>
        <v>#REF!</v>
      </c>
      <c r="BE252" s="35" t="e">
        <f>結果入力表!#REF!</f>
        <v>#REF!</v>
      </c>
      <c r="BF252" s="35" t="e">
        <f>結果入力表!#REF!</f>
        <v>#REF!</v>
      </c>
      <c r="BG252" s="35" t="e">
        <f>結果入力表!#REF!</f>
        <v>#REF!</v>
      </c>
      <c r="BH252" s="35" t="e">
        <f>結果入力表!#REF!</f>
        <v>#REF!</v>
      </c>
      <c r="BI252" s="37" t="e">
        <f>結果入力表!#REF!</f>
        <v>#REF!</v>
      </c>
      <c r="BJ252" s="35" t="e">
        <f>結果入力表!#REF!</f>
        <v>#REF!</v>
      </c>
      <c r="BK252" s="40" t="e">
        <f>結果入力表!#REF!</f>
        <v>#REF!</v>
      </c>
      <c r="BL252" s="60" t="e">
        <f>結果入力表!#REF!</f>
        <v>#REF!</v>
      </c>
      <c r="BM252" s="41" t="e">
        <f>結果入力表!#REF!</f>
        <v>#REF!</v>
      </c>
      <c r="BN252" s="41" t="e">
        <f>結果入力表!#REF!</f>
        <v>#REF!</v>
      </c>
      <c r="BO252" s="41" t="e">
        <f>結果入力表!#REF!</f>
        <v>#REF!</v>
      </c>
      <c r="BP252" s="42" t="e">
        <f>結果入力表!#REF!</f>
        <v>#REF!</v>
      </c>
      <c r="BQ252" s="40"/>
      <c r="BR252" s="80"/>
      <c r="BT252" s="5" t="e">
        <f t="shared" si="7"/>
        <v>#REF!</v>
      </c>
      <c r="BU252" s="5" t="e">
        <f t="shared" si="6"/>
        <v>#REF!</v>
      </c>
      <c r="BV252" s="5" t="e">
        <f t="shared" si="6"/>
        <v>#REF!</v>
      </c>
      <c r="BW252" s="5" t="e">
        <f t="shared" si="6"/>
        <v>#REF!</v>
      </c>
    </row>
    <row r="253" spans="1:75" ht="17.350000000000001" customHeight="1">
      <c r="A253" s="109" t="e">
        <f>結果入力表!#REF!</f>
        <v>#REF!</v>
      </c>
      <c r="B253" s="33" t="e">
        <f>結果入力表!#REF!</f>
        <v>#REF!</v>
      </c>
      <c r="C253" s="59" t="e">
        <f>結果入力表!#REF!</f>
        <v>#REF!</v>
      </c>
      <c r="D253" s="58" t="e">
        <f>結果入力表!#REF!</f>
        <v>#REF!</v>
      </c>
      <c r="E253" s="35" t="e">
        <f>結果入力表!#REF!</f>
        <v>#REF!</v>
      </c>
      <c r="F253" s="35" t="e">
        <f>結果入力表!#REF!</f>
        <v>#REF!</v>
      </c>
      <c r="G253" s="35" t="e">
        <f>結果入力表!#REF!</f>
        <v>#REF!</v>
      </c>
      <c r="H253" s="35" t="e">
        <f>結果入力表!#REF!</f>
        <v>#REF!</v>
      </c>
      <c r="I253" s="35" t="e">
        <f>結果入力表!#REF!</f>
        <v>#REF!</v>
      </c>
      <c r="J253" s="35" t="e">
        <f>結果入力表!#REF!</f>
        <v>#REF!</v>
      </c>
      <c r="K253" s="35" t="e">
        <f>結果入力表!#REF!</f>
        <v>#REF!</v>
      </c>
      <c r="L253" s="35" t="e">
        <f>結果入力表!#REF!</f>
        <v>#REF!</v>
      </c>
      <c r="M253" s="34" t="e">
        <f>結果入力表!#REF!</f>
        <v>#REF!</v>
      </c>
      <c r="N253" s="35" t="e">
        <f>結果入力表!#REF!</f>
        <v>#REF!</v>
      </c>
      <c r="O253" s="35" t="e">
        <f>結果入力表!#REF!</f>
        <v>#REF!</v>
      </c>
      <c r="P253" s="35" t="e">
        <f>結果入力表!#REF!</f>
        <v>#REF!</v>
      </c>
      <c r="Q253" s="35" t="e">
        <f>結果入力表!#REF!</f>
        <v>#REF!</v>
      </c>
      <c r="R253" s="35" t="e">
        <f>結果入力表!#REF!</f>
        <v>#REF!</v>
      </c>
      <c r="S253" s="35" t="e">
        <f>結果入力表!#REF!</f>
        <v>#REF!</v>
      </c>
      <c r="T253" s="35" t="e">
        <f>結果入力表!#REF!</f>
        <v>#REF!</v>
      </c>
      <c r="U253" s="35" t="e">
        <f>結果入力表!#REF!</f>
        <v>#REF!</v>
      </c>
      <c r="V253" s="34" t="e">
        <f>結果入力表!#REF!</f>
        <v>#REF!</v>
      </c>
      <c r="W253" s="35" t="e">
        <f>結果入力表!#REF!</f>
        <v>#REF!</v>
      </c>
      <c r="X253" s="35" t="e">
        <f>結果入力表!#REF!</f>
        <v>#REF!</v>
      </c>
      <c r="Y253" s="36" t="e">
        <f>結果入力表!#REF!</f>
        <v>#REF!</v>
      </c>
      <c r="Z253" s="36" t="e">
        <f>結果入力表!#REF!</f>
        <v>#REF!</v>
      </c>
      <c r="AA253" s="34" t="e">
        <f>結果入力表!#REF!</f>
        <v>#REF!</v>
      </c>
      <c r="AB253" s="35" t="e">
        <f>結果入力表!#REF!</f>
        <v>#REF!</v>
      </c>
      <c r="AC253" s="35" t="e">
        <f>結果入力表!#REF!</f>
        <v>#REF!</v>
      </c>
      <c r="AD253" s="35" t="e">
        <f>結果入力表!#REF!</f>
        <v>#REF!</v>
      </c>
      <c r="AE253" s="35" t="e">
        <f>結果入力表!#REF!</f>
        <v>#REF!</v>
      </c>
      <c r="AF253" s="35" t="e">
        <f>結果入力表!#REF!</f>
        <v>#REF!</v>
      </c>
      <c r="AG253" s="35" t="e">
        <f>結果入力表!#REF!</f>
        <v>#REF!</v>
      </c>
      <c r="AH253" s="35" t="e">
        <f>結果入力表!#REF!</f>
        <v>#REF!</v>
      </c>
      <c r="AI253" s="35" t="e">
        <f>結果入力表!#REF!</f>
        <v>#REF!</v>
      </c>
      <c r="AJ253" s="35" t="e">
        <f>結果入力表!#REF!</f>
        <v>#REF!</v>
      </c>
      <c r="AK253" s="36" t="e">
        <f>結果入力表!#REF!</f>
        <v>#REF!</v>
      </c>
      <c r="AL253" s="34" t="e">
        <f>結果入力表!#REF!</f>
        <v>#REF!</v>
      </c>
      <c r="AM253" s="35" t="e">
        <f>結果入力表!#REF!</f>
        <v>#REF!</v>
      </c>
      <c r="AN253" s="35" t="e">
        <f>結果入力表!#REF!</f>
        <v>#REF!</v>
      </c>
      <c r="AO253" s="35" t="e">
        <f>結果入力表!#REF!</f>
        <v>#REF!</v>
      </c>
      <c r="AP253" s="35" t="e">
        <f>結果入力表!#REF!</f>
        <v>#REF!</v>
      </c>
      <c r="AQ253" s="35" t="e">
        <f>結果入力表!#REF!</f>
        <v>#REF!</v>
      </c>
      <c r="AR253" s="35" t="e">
        <f>結果入力表!#REF!</f>
        <v>#REF!</v>
      </c>
      <c r="AS253" s="37" t="e">
        <f>結果入力表!#REF!</f>
        <v>#REF!</v>
      </c>
      <c r="AT253" s="34" t="e">
        <f>結果入力表!#REF!</f>
        <v>#REF!</v>
      </c>
      <c r="AU253" s="35" t="e">
        <f>結果入力表!#REF!</f>
        <v>#REF!</v>
      </c>
      <c r="AV253" s="35" t="e">
        <f>結果入力表!#REF!</f>
        <v>#REF!</v>
      </c>
      <c r="AW253" s="35" t="e">
        <f>結果入力表!#REF!</f>
        <v>#REF!</v>
      </c>
      <c r="AX253" s="35" t="e">
        <f>結果入力表!#REF!</f>
        <v>#REF!</v>
      </c>
      <c r="AY253" s="35" t="e">
        <f>結果入力表!#REF!</f>
        <v>#REF!</v>
      </c>
      <c r="AZ253" s="35" t="e">
        <f>結果入力表!#REF!</f>
        <v>#REF!</v>
      </c>
      <c r="BA253" s="35" t="e">
        <f>結果入力表!#REF!</f>
        <v>#REF!</v>
      </c>
      <c r="BB253" s="35" t="e">
        <f>結果入力表!#REF!</f>
        <v>#REF!</v>
      </c>
      <c r="BC253" s="35" t="e">
        <f>結果入力表!#REF!</f>
        <v>#REF!</v>
      </c>
      <c r="BD253" s="35" t="e">
        <f>結果入力表!#REF!</f>
        <v>#REF!</v>
      </c>
      <c r="BE253" s="35" t="e">
        <f>結果入力表!#REF!</f>
        <v>#REF!</v>
      </c>
      <c r="BF253" s="35" t="e">
        <f>結果入力表!#REF!</f>
        <v>#REF!</v>
      </c>
      <c r="BG253" s="35" t="e">
        <f>結果入力表!#REF!</f>
        <v>#REF!</v>
      </c>
      <c r="BH253" s="35" t="e">
        <f>結果入力表!#REF!</f>
        <v>#REF!</v>
      </c>
      <c r="BI253" s="37" t="e">
        <f>結果入力表!#REF!</f>
        <v>#REF!</v>
      </c>
      <c r="BJ253" s="35" t="e">
        <f>結果入力表!#REF!</f>
        <v>#REF!</v>
      </c>
      <c r="BK253" s="40" t="e">
        <f>結果入力表!#REF!</f>
        <v>#REF!</v>
      </c>
      <c r="BL253" s="60" t="e">
        <f>結果入力表!#REF!</f>
        <v>#REF!</v>
      </c>
      <c r="BM253" s="41" t="e">
        <f>結果入力表!#REF!</f>
        <v>#REF!</v>
      </c>
      <c r="BN253" s="41" t="e">
        <f>結果入力表!#REF!</f>
        <v>#REF!</v>
      </c>
      <c r="BO253" s="41" t="e">
        <f>結果入力表!#REF!</f>
        <v>#REF!</v>
      </c>
      <c r="BP253" s="42" t="e">
        <f>結果入力表!#REF!</f>
        <v>#REF!</v>
      </c>
      <c r="BQ253" s="40"/>
      <c r="BR253" s="80"/>
      <c r="BT253" s="5" t="e">
        <f t="shared" si="7"/>
        <v>#REF!</v>
      </c>
      <c r="BU253" s="5" t="e">
        <f t="shared" si="6"/>
        <v>#REF!</v>
      </c>
      <c r="BV253" s="5" t="e">
        <f t="shared" si="6"/>
        <v>#REF!</v>
      </c>
      <c r="BW253" s="5" t="e">
        <f t="shared" si="6"/>
        <v>#REF!</v>
      </c>
    </row>
    <row r="254" spans="1:75" ht="17.350000000000001" customHeight="1">
      <c r="A254" s="109" t="e">
        <f>結果入力表!#REF!</f>
        <v>#REF!</v>
      </c>
      <c r="B254" s="33" t="e">
        <f>結果入力表!#REF!</f>
        <v>#REF!</v>
      </c>
      <c r="C254" s="59" t="e">
        <f>結果入力表!#REF!</f>
        <v>#REF!</v>
      </c>
      <c r="D254" s="58" t="e">
        <f>結果入力表!#REF!</f>
        <v>#REF!</v>
      </c>
      <c r="E254" s="35" t="e">
        <f>結果入力表!#REF!</f>
        <v>#REF!</v>
      </c>
      <c r="F254" s="35" t="e">
        <f>結果入力表!#REF!</f>
        <v>#REF!</v>
      </c>
      <c r="G254" s="35" t="e">
        <f>結果入力表!#REF!</f>
        <v>#REF!</v>
      </c>
      <c r="H254" s="35" t="e">
        <f>結果入力表!#REF!</f>
        <v>#REF!</v>
      </c>
      <c r="I254" s="35" t="e">
        <f>結果入力表!#REF!</f>
        <v>#REF!</v>
      </c>
      <c r="J254" s="35" t="e">
        <f>結果入力表!#REF!</f>
        <v>#REF!</v>
      </c>
      <c r="K254" s="35" t="e">
        <f>結果入力表!#REF!</f>
        <v>#REF!</v>
      </c>
      <c r="L254" s="35" t="e">
        <f>結果入力表!#REF!</f>
        <v>#REF!</v>
      </c>
      <c r="M254" s="34" t="e">
        <f>結果入力表!#REF!</f>
        <v>#REF!</v>
      </c>
      <c r="N254" s="35" t="e">
        <f>結果入力表!#REF!</f>
        <v>#REF!</v>
      </c>
      <c r="O254" s="35" t="e">
        <f>結果入力表!#REF!</f>
        <v>#REF!</v>
      </c>
      <c r="P254" s="35" t="e">
        <f>結果入力表!#REF!</f>
        <v>#REF!</v>
      </c>
      <c r="Q254" s="35" t="e">
        <f>結果入力表!#REF!</f>
        <v>#REF!</v>
      </c>
      <c r="R254" s="35" t="e">
        <f>結果入力表!#REF!</f>
        <v>#REF!</v>
      </c>
      <c r="S254" s="35" t="e">
        <f>結果入力表!#REF!</f>
        <v>#REF!</v>
      </c>
      <c r="T254" s="35" t="e">
        <f>結果入力表!#REF!</f>
        <v>#REF!</v>
      </c>
      <c r="U254" s="35" t="e">
        <f>結果入力表!#REF!</f>
        <v>#REF!</v>
      </c>
      <c r="V254" s="34" t="e">
        <f>結果入力表!#REF!</f>
        <v>#REF!</v>
      </c>
      <c r="W254" s="35" t="e">
        <f>結果入力表!#REF!</f>
        <v>#REF!</v>
      </c>
      <c r="X254" s="35" t="e">
        <f>結果入力表!#REF!</f>
        <v>#REF!</v>
      </c>
      <c r="Y254" s="36" t="e">
        <f>結果入力表!#REF!</f>
        <v>#REF!</v>
      </c>
      <c r="Z254" s="36" t="e">
        <f>結果入力表!#REF!</f>
        <v>#REF!</v>
      </c>
      <c r="AA254" s="34" t="e">
        <f>結果入力表!#REF!</f>
        <v>#REF!</v>
      </c>
      <c r="AB254" s="35" t="e">
        <f>結果入力表!#REF!</f>
        <v>#REF!</v>
      </c>
      <c r="AC254" s="35" t="e">
        <f>結果入力表!#REF!</f>
        <v>#REF!</v>
      </c>
      <c r="AD254" s="35" t="e">
        <f>結果入力表!#REF!</f>
        <v>#REF!</v>
      </c>
      <c r="AE254" s="35" t="e">
        <f>結果入力表!#REF!</f>
        <v>#REF!</v>
      </c>
      <c r="AF254" s="35" t="e">
        <f>結果入力表!#REF!</f>
        <v>#REF!</v>
      </c>
      <c r="AG254" s="35" t="e">
        <f>結果入力表!#REF!</f>
        <v>#REF!</v>
      </c>
      <c r="AH254" s="35" t="e">
        <f>結果入力表!#REF!</f>
        <v>#REF!</v>
      </c>
      <c r="AI254" s="35" t="e">
        <f>結果入力表!#REF!</f>
        <v>#REF!</v>
      </c>
      <c r="AJ254" s="35" t="e">
        <f>結果入力表!#REF!</f>
        <v>#REF!</v>
      </c>
      <c r="AK254" s="36" t="e">
        <f>結果入力表!#REF!</f>
        <v>#REF!</v>
      </c>
      <c r="AL254" s="34" t="e">
        <f>結果入力表!#REF!</f>
        <v>#REF!</v>
      </c>
      <c r="AM254" s="35" t="e">
        <f>結果入力表!#REF!</f>
        <v>#REF!</v>
      </c>
      <c r="AN254" s="35" t="e">
        <f>結果入力表!#REF!</f>
        <v>#REF!</v>
      </c>
      <c r="AO254" s="35" t="e">
        <f>結果入力表!#REF!</f>
        <v>#REF!</v>
      </c>
      <c r="AP254" s="35" t="e">
        <f>結果入力表!#REF!</f>
        <v>#REF!</v>
      </c>
      <c r="AQ254" s="35" t="e">
        <f>結果入力表!#REF!</f>
        <v>#REF!</v>
      </c>
      <c r="AR254" s="35" t="e">
        <f>結果入力表!#REF!</f>
        <v>#REF!</v>
      </c>
      <c r="AS254" s="37" t="e">
        <f>結果入力表!#REF!</f>
        <v>#REF!</v>
      </c>
      <c r="AT254" s="34" t="e">
        <f>結果入力表!#REF!</f>
        <v>#REF!</v>
      </c>
      <c r="AU254" s="35" t="e">
        <f>結果入力表!#REF!</f>
        <v>#REF!</v>
      </c>
      <c r="AV254" s="35" t="e">
        <f>結果入力表!#REF!</f>
        <v>#REF!</v>
      </c>
      <c r="AW254" s="35" t="e">
        <f>結果入力表!#REF!</f>
        <v>#REF!</v>
      </c>
      <c r="AX254" s="35" t="e">
        <f>結果入力表!#REF!</f>
        <v>#REF!</v>
      </c>
      <c r="AY254" s="35" t="e">
        <f>結果入力表!#REF!</f>
        <v>#REF!</v>
      </c>
      <c r="AZ254" s="35" t="e">
        <f>結果入力表!#REF!</f>
        <v>#REF!</v>
      </c>
      <c r="BA254" s="35" t="e">
        <f>結果入力表!#REF!</f>
        <v>#REF!</v>
      </c>
      <c r="BB254" s="35" t="e">
        <f>結果入力表!#REF!</f>
        <v>#REF!</v>
      </c>
      <c r="BC254" s="35" t="e">
        <f>結果入力表!#REF!</f>
        <v>#REF!</v>
      </c>
      <c r="BD254" s="35" t="e">
        <f>結果入力表!#REF!</f>
        <v>#REF!</v>
      </c>
      <c r="BE254" s="35" t="e">
        <f>結果入力表!#REF!</f>
        <v>#REF!</v>
      </c>
      <c r="BF254" s="35" t="e">
        <f>結果入力表!#REF!</f>
        <v>#REF!</v>
      </c>
      <c r="BG254" s="35" t="e">
        <f>結果入力表!#REF!</f>
        <v>#REF!</v>
      </c>
      <c r="BH254" s="35" t="e">
        <f>結果入力表!#REF!</f>
        <v>#REF!</v>
      </c>
      <c r="BI254" s="37" t="e">
        <f>結果入力表!#REF!</f>
        <v>#REF!</v>
      </c>
      <c r="BJ254" s="35" t="e">
        <f>結果入力表!#REF!</f>
        <v>#REF!</v>
      </c>
      <c r="BK254" s="40" t="e">
        <f>結果入力表!#REF!</f>
        <v>#REF!</v>
      </c>
      <c r="BL254" s="60" t="e">
        <f>結果入力表!#REF!</f>
        <v>#REF!</v>
      </c>
      <c r="BM254" s="41" t="e">
        <f>結果入力表!#REF!</f>
        <v>#REF!</v>
      </c>
      <c r="BN254" s="41" t="e">
        <f>結果入力表!#REF!</f>
        <v>#REF!</v>
      </c>
      <c r="BO254" s="41" t="e">
        <f>結果入力表!#REF!</f>
        <v>#REF!</v>
      </c>
      <c r="BP254" s="42" t="e">
        <f>結果入力表!#REF!</f>
        <v>#REF!</v>
      </c>
      <c r="BQ254" s="40"/>
      <c r="BR254" s="80"/>
      <c r="BT254" s="5" t="e">
        <f t="shared" si="7"/>
        <v>#REF!</v>
      </c>
      <c r="BU254" s="5" t="e">
        <f t="shared" si="6"/>
        <v>#REF!</v>
      </c>
      <c r="BV254" s="5" t="e">
        <f t="shared" si="6"/>
        <v>#REF!</v>
      </c>
      <c r="BW254" s="5" t="e">
        <f t="shared" si="6"/>
        <v>#REF!</v>
      </c>
    </row>
    <row r="255" spans="1:75" ht="17.350000000000001" customHeight="1">
      <c r="A255" s="109" t="e">
        <f>結果入力表!#REF!</f>
        <v>#REF!</v>
      </c>
      <c r="B255" s="33" t="e">
        <f>結果入力表!#REF!</f>
        <v>#REF!</v>
      </c>
      <c r="C255" s="59" t="e">
        <f>結果入力表!#REF!</f>
        <v>#REF!</v>
      </c>
      <c r="D255" s="58" t="e">
        <f>結果入力表!#REF!</f>
        <v>#REF!</v>
      </c>
      <c r="E255" s="35" t="e">
        <f>結果入力表!#REF!</f>
        <v>#REF!</v>
      </c>
      <c r="F255" s="35" t="e">
        <f>結果入力表!#REF!</f>
        <v>#REF!</v>
      </c>
      <c r="G255" s="35" t="e">
        <f>結果入力表!#REF!</f>
        <v>#REF!</v>
      </c>
      <c r="H255" s="35" t="e">
        <f>結果入力表!#REF!</f>
        <v>#REF!</v>
      </c>
      <c r="I255" s="35" t="e">
        <f>結果入力表!#REF!</f>
        <v>#REF!</v>
      </c>
      <c r="J255" s="35" t="e">
        <f>結果入力表!#REF!</f>
        <v>#REF!</v>
      </c>
      <c r="K255" s="35" t="e">
        <f>結果入力表!#REF!</f>
        <v>#REF!</v>
      </c>
      <c r="L255" s="35" t="e">
        <f>結果入力表!#REF!</f>
        <v>#REF!</v>
      </c>
      <c r="M255" s="34" t="e">
        <f>結果入力表!#REF!</f>
        <v>#REF!</v>
      </c>
      <c r="N255" s="35" t="e">
        <f>結果入力表!#REF!</f>
        <v>#REF!</v>
      </c>
      <c r="O255" s="35" t="e">
        <f>結果入力表!#REF!</f>
        <v>#REF!</v>
      </c>
      <c r="P255" s="35" t="e">
        <f>結果入力表!#REF!</f>
        <v>#REF!</v>
      </c>
      <c r="Q255" s="35" t="e">
        <f>結果入力表!#REF!</f>
        <v>#REF!</v>
      </c>
      <c r="R255" s="35" t="e">
        <f>結果入力表!#REF!</f>
        <v>#REF!</v>
      </c>
      <c r="S255" s="35" t="e">
        <f>結果入力表!#REF!</f>
        <v>#REF!</v>
      </c>
      <c r="T255" s="35" t="e">
        <f>結果入力表!#REF!</f>
        <v>#REF!</v>
      </c>
      <c r="U255" s="35" t="e">
        <f>結果入力表!#REF!</f>
        <v>#REF!</v>
      </c>
      <c r="V255" s="34" t="e">
        <f>結果入力表!#REF!</f>
        <v>#REF!</v>
      </c>
      <c r="W255" s="35" t="e">
        <f>結果入力表!#REF!</f>
        <v>#REF!</v>
      </c>
      <c r="X255" s="35" t="e">
        <f>結果入力表!#REF!</f>
        <v>#REF!</v>
      </c>
      <c r="Y255" s="36" t="e">
        <f>結果入力表!#REF!</f>
        <v>#REF!</v>
      </c>
      <c r="Z255" s="36" t="e">
        <f>結果入力表!#REF!</f>
        <v>#REF!</v>
      </c>
      <c r="AA255" s="34" t="e">
        <f>結果入力表!#REF!</f>
        <v>#REF!</v>
      </c>
      <c r="AB255" s="35" t="e">
        <f>結果入力表!#REF!</f>
        <v>#REF!</v>
      </c>
      <c r="AC255" s="35" t="e">
        <f>結果入力表!#REF!</f>
        <v>#REF!</v>
      </c>
      <c r="AD255" s="35" t="e">
        <f>結果入力表!#REF!</f>
        <v>#REF!</v>
      </c>
      <c r="AE255" s="35" t="e">
        <f>結果入力表!#REF!</f>
        <v>#REF!</v>
      </c>
      <c r="AF255" s="35" t="e">
        <f>結果入力表!#REF!</f>
        <v>#REF!</v>
      </c>
      <c r="AG255" s="35" t="e">
        <f>結果入力表!#REF!</f>
        <v>#REF!</v>
      </c>
      <c r="AH255" s="35" t="e">
        <f>結果入力表!#REF!</f>
        <v>#REF!</v>
      </c>
      <c r="AI255" s="35" t="e">
        <f>結果入力表!#REF!</f>
        <v>#REF!</v>
      </c>
      <c r="AJ255" s="35" t="e">
        <f>結果入力表!#REF!</f>
        <v>#REF!</v>
      </c>
      <c r="AK255" s="36" t="e">
        <f>結果入力表!#REF!</f>
        <v>#REF!</v>
      </c>
      <c r="AL255" s="34" t="e">
        <f>結果入力表!#REF!</f>
        <v>#REF!</v>
      </c>
      <c r="AM255" s="35" t="e">
        <f>結果入力表!#REF!</f>
        <v>#REF!</v>
      </c>
      <c r="AN255" s="35" t="e">
        <f>結果入力表!#REF!</f>
        <v>#REF!</v>
      </c>
      <c r="AO255" s="35" t="e">
        <f>結果入力表!#REF!</f>
        <v>#REF!</v>
      </c>
      <c r="AP255" s="35" t="e">
        <f>結果入力表!#REF!</f>
        <v>#REF!</v>
      </c>
      <c r="AQ255" s="35" t="e">
        <f>結果入力表!#REF!</f>
        <v>#REF!</v>
      </c>
      <c r="AR255" s="35" t="e">
        <f>結果入力表!#REF!</f>
        <v>#REF!</v>
      </c>
      <c r="AS255" s="37" t="e">
        <f>結果入力表!#REF!</f>
        <v>#REF!</v>
      </c>
      <c r="AT255" s="34" t="e">
        <f>結果入力表!#REF!</f>
        <v>#REF!</v>
      </c>
      <c r="AU255" s="35" t="e">
        <f>結果入力表!#REF!</f>
        <v>#REF!</v>
      </c>
      <c r="AV255" s="35" t="e">
        <f>結果入力表!#REF!</f>
        <v>#REF!</v>
      </c>
      <c r="AW255" s="35" t="e">
        <f>結果入力表!#REF!</f>
        <v>#REF!</v>
      </c>
      <c r="AX255" s="35" t="e">
        <f>結果入力表!#REF!</f>
        <v>#REF!</v>
      </c>
      <c r="AY255" s="35" t="e">
        <f>結果入力表!#REF!</f>
        <v>#REF!</v>
      </c>
      <c r="AZ255" s="35" t="e">
        <f>結果入力表!#REF!</f>
        <v>#REF!</v>
      </c>
      <c r="BA255" s="35" t="e">
        <f>結果入力表!#REF!</f>
        <v>#REF!</v>
      </c>
      <c r="BB255" s="35" t="e">
        <f>結果入力表!#REF!</f>
        <v>#REF!</v>
      </c>
      <c r="BC255" s="35" t="e">
        <f>結果入力表!#REF!</f>
        <v>#REF!</v>
      </c>
      <c r="BD255" s="35" t="e">
        <f>結果入力表!#REF!</f>
        <v>#REF!</v>
      </c>
      <c r="BE255" s="35" t="e">
        <f>結果入力表!#REF!</f>
        <v>#REF!</v>
      </c>
      <c r="BF255" s="35" t="e">
        <f>結果入力表!#REF!</f>
        <v>#REF!</v>
      </c>
      <c r="BG255" s="35" t="e">
        <f>結果入力表!#REF!</f>
        <v>#REF!</v>
      </c>
      <c r="BH255" s="35" t="e">
        <f>結果入力表!#REF!</f>
        <v>#REF!</v>
      </c>
      <c r="BI255" s="37" t="e">
        <f>結果入力表!#REF!</f>
        <v>#REF!</v>
      </c>
      <c r="BJ255" s="35" t="e">
        <f>結果入力表!#REF!</f>
        <v>#REF!</v>
      </c>
      <c r="BK255" s="40" t="e">
        <f>結果入力表!#REF!</f>
        <v>#REF!</v>
      </c>
      <c r="BL255" s="60" t="e">
        <f>結果入力表!#REF!</f>
        <v>#REF!</v>
      </c>
      <c r="BM255" s="41" t="e">
        <f>結果入力表!#REF!</f>
        <v>#REF!</v>
      </c>
      <c r="BN255" s="41" t="e">
        <f>結果入力表!#REF!</f>
        <v>#REF!</v>
      </c>
      <c r="BO255" s="41" t="e">
        <f>結果入力表!#REF!</f>
        <v>#REF!</v>
      </c>
      <c r="BP255" s="42" t="e">
        <f>結果入力表!#REF!</f>
        <v>#REF!</v>
      </c>
      <c r="BQ255" s="40"/>
      <c r="BR255" s="80"/>
      <c r="BT255" s="5" t="e">
        <f t="shared" si="7"/>
        <v>#REF!</v>
      </c>
      <c r="BU255" s="5" t="e">
        <f t="shared" si="6"/>
        <v>#REF!</v>
      </c>
      <c r="BV255" s="5" t="e">
        <f t="shared" si="6"/>
        <v>#REF!</v>
      </c>
      <c r="BW255" s="5" t="e">
        <f t="shared" si="6"/>
        <v>#REF!</v>
      </c>
    </row>
    <row r="256" spans="1:75" ht="17.350000000000001" customHeight="1">
      <c r="A256" s="109" t="e">
        <f>結果入力表!#REF!</f>
        <v>#REF!</v>
      </c>
      <c r="B256" s="33" t="e">
        <f>結果入力表!#REF!</f>
        <v>#REF!</v>
      </c>
      <c r="C256" s="59" t="e">
        <f>結果入力表!#REF!</f>
        <v>#REF!</v>
      </c>
      <c r="D256" s="58" t="e">
        <f>結果入力表!#REF!</f>
        <v>#REF!</v>
      </c>
      <c r="E256" s="35" t="e">
        <f>結果入力表!#REF!</f>
        <v>#REF!</v>
      </c>
      <c r="F256" s="35" t="e">
        <f>結果入力表!#REF!</f>
        <v>#REF!</v>
      </c>
      <c r="G256" s="35" t="e">
        <f>結果入力表!#REF!</f>
        <v>#REF!</v>
      </c>
      <c r="H256" s="35" t="e">
        <f>結果入力表!#REF!</f>
        <v>#REF!</v>
      </c>
      <c r="I256" s="35" t="e">
        <f>結果入力表!#REF!</f>
        <v>#REF!</v>
      </c>
      <c r="J256" s="35" t="e">
        <f>結果入力表!#REF!</f>
        <v>#REF!</v>
      </c>
      <c r="K256" s="35" t="e">
        <f>結果入力表!#REF!</f>
        <v>#REF!</v>
      </c>
      <c r="L256" s="35" t="e">
        <f>結果入力表!#REF!</f>
        <v>#REF!</v>
      </c>
      <c r="M256" s="34" t="e">
        <f>結果入力表!#REF!</f>
        <v>#REF!</v>
      </c>
      <c r="N256" s="35" t="e">
        <f>結果入力表!#REF!</f>
        <v>#REF!</v>
      </c>
      <c r="O256" s="35" t="e">
        <f>結果入力表!#REF!</f>
        <v>#REF!</v>
      </c>
      <c r="P256" s="35" t="e">
        <f>結果入力表!#REF!</f>
        <v>#REF!</v>
      </c>
      <c r="Q256" s="35" t="e">
        <f>結果入力表!#REF!</f>
        <v>#REF!</v>
      </c>
      <c r="R256" s="35" t="e">
        <f>結果入力表!#REF!</f>
        <v>#REF!</v>
      </c>
      <c r="S256" s="35" t="e">
        <f>結果入力表!#REF!</f>
        <v>#REF!</v>
      </c>
      <c r="T256" s="35" t="e">
        <f>結果入力表!#REF!</f>
        <v>#REF!</v>
      </c>
      <c r="U256" s="35" t="e">
        <f>結果入力表!#REF!</f>
        <v>#REF!</v>
      </c>
      <c r="V256" s="34" t="e">
        <f>結果入力表!#REF!</f>
        <v>#REF!</v>
      </c>
      <c r="W256" s="35" t="e">
        <f>結果入力表!#REF!</f>
        <v>#REF!</v>
      </c>
      <c r="X256" s="35" t="e">
        <f>結果入力表!#REF!</f>
        <v>#REF!</v>
      </c>
      <c r="Y256" s="36" t="e">
        <f>結果入力表!#REF!</f>
        <v>#REF!</v>
      </c>
      <c r="Z256" s="36" t="e">
        <f>結果入力表!#REF!</f>
        <v>#REF!</v>
      </c>
      <c r="AA256" s="34" t="e">
        <f>結果入力表!#REF!</f>
        <v>#REF!</v>
      </c>
      <c r="AB256" s="35" t="e">
        <f>結果入力表!#REF!</f>
        <v>#REF!</v>
      </c>
      <c r="AC256" s="35" t="e">
        <f>結果入力表!#REF!</f>
        <v>#REF!</v>
      </c>
      <c r="AD256" s="35" t="e">
        <f>結果入力表!#REF!</f>
        <v>#REF!</v>
      </c>
      <c r="AE256" s="35" t="e">
        <f>結果入力表!#REF!</f>
        <v>#REF!</v>
      </c>
      <c r="AF256" s="35" t="e">
        <f>結果入力表!#REF!</f>
        <v>#REF!</v>
      </c>
      <c r="AG256" s="35" t="e">
        <f>結果入力表!#REF!</f>
        <v>#REF!</v>
      </c>
      <c r="AH256" s="35" t="e">
        <f>結果入力表!#REF!</f>
        <v>#REF!</v>
      </c>
      <c r="AI256" s="35" t="e">
        <f>結果入力表!#REF!</f>
        <v>#REF!</v>
      </c>
      <c r="AJ256" s="35" t="e">
        <f>結果入力表!#REF!</f>
        <v>#REF!</v>
      </c>
      <c r="AK256" s="36" t="e">
        <f>結果入力表!#REF!</f>
        <v>#REF!</v>
      </c>
      <c r="AL256" s="34" t="e">
        <f>結果入力表!#REF!</f>
        <v>#REF!</v>
      </c>
      <c r="AM256" s="35" t="e">
        <f>結果入力表!#REF!</f>
        <v>#REF!</v>
      </c>
      <c r="AN256" s="35" t="e">
        <f>結果入力表!#REF!</f>
        <v>#REF!</v>
      </c>
      <c r="AO256" s="35" t="e">
        <f>結果入力表!#REF!</f>
        <v>#REF!</v>
      </c>
      <c r="AP256" s="35" t="e">
        <f>結果入力表!#REF!</f>
        <v>#REF!</v>
      </c>
      <c r="AQ256" s="35" t="e">
        <f>結果入力表!#REF!</f>
        <v>#REF!</v>
      </c>
      <c r="AR256" s="35" t="e">
        <f>結果入力表!#REF!</f>
        <v>#REF!</v>
      </c>
      <c r="AS256" s="37" t="e">
        <f>結果入力表!#REF!</f>
        <v>#REF!</v>
      </c>
      <c r="AT256" s="34" t="e">
        <f>結果入力表!#REF!</f>
        <v>#REF!</v>
      </c>
      <c r="AU256" s="35" t="e">
        <f>結果入力表!#REF!</f>
        <v>#REF!</v>
      </c>
      <c r="AV256" s="35" t="e">
        <f>結果入力表!#REF!</f>
        <v>#REF!</v>
      </c>
      <c r="AW256" s="35" t="e">
        <f>結果入力表!#REF!</f>
        <v>#REF!</v>
      </c>
      <c r="AX256" s="35" t="e">
        <f>結果入力表!#REF!</f>
        <v>#REF!</v>
      </c>
      <c r="AY256" s="35" t="e">
        <f>結果入力表!#REF!</f>
        <v>#REF!</v>
      </c>
      <c r="AZ256" s="35" t="e">
        <f>結果入力表!#REF!</f>
        <v>#REF!</v>
      </c>
      <c r="BA256" s="35" t="e">
        <f>結果入力表!#REF!</f>
        <v>#REF!</v>
      </c>
      <c r="BB256" s="35" t="e">
        <f>結果入力表!#REF!</f>
        <v>#REF!</v>
      </c>
      <c r="BC256" s="35" t="e">
        <f>結果入力表!#REF!</f>
        <v>#REF!</v>
      </c>
      <c r="BD256" s="35" t="e">
        <f>結果入力表!#REF!</f>
        <v>#REF!</v>
      </c>
      <c r="BE256" s="35" t="e">
        <f>結果入力表!#REF!</f>
        <v>#REF!</v>
      </c>
      <c r="BF256" s="35" t="e">
        <f>結果入力表!#REF!</f>
        <v>#REF!</v>
      </c>
      <c r="BG256" s="35" t="e">
        <f>結果入力表!#REF!</f>
        <v>#REF!</v>
      </c>
      <c r="BH256" s="35" t="e">
        <f>結果入力表!#REF!</f>
        <v>#REF!</v>
      </c>
      <c r="BI256" s="37" t="e">
        <f>結果入力表!#REF!</f>
        <v>#REF!</v>
      </c>
      <c r="BJ256" s="35" t="e">
        <f>結果入力表!#REF!</f>
        <v>#REF!</v>
      </c>
      <c r="BK256" s="40" t="e">
        <f>結果入力表!#REF!</f>
        <v>#REF!</v>
      </c>
      <c r="BL256" s="60" t="e">
        <f>結果入力表!#REF!</f>
        <v>#REF!</v>
      </c>
      <c r="BM256" s="41" t="e">
        <f>結果入力表!#REF!</f>
        <v>#REF!</v>
      </c>
      <c r="BN256" s="41" t="e">
        <f>結果入力表!#REF!</f>
        <v>#REF!</v>
      </c>
      <c r="BO256" s="41" t="e">
        <f>結果入力表!#REF!</f>
        <v>#REF!</v>
      </c>
      <c r="BP256" s="42" t="e">
        <f>結果入力表!#REF!</f>
        <v>#REF!</v>
      </c>
      <c r="BQ256" s="40"/>
      <c r="BR256" s="80"/>
      <c r="BT256" s="5" t="e">
        <f t="shared" si="7"/>
        <v>#REF!</v>
      </c>
      <c r="BU256" s="5" t="e">
        <f t="shared" si="6"/>
        <v>#REF!</v>
      </c>
      <c r="BV256" s="5" t="e">
        <f t="shared" si="6"/>
        <v>#REF!</v>
      </c>
      <c r="BW256" s="5" t="e">
        <f t="shared" si="6"/>
        <v>#REF!</v>
      </c>
    </row>
    <row r="257" spans="1:75" ht="17.350000000000001" customHeight="1">
      <c r="A257" s="109" t="e">
        <f>結果入力表!#REF!</f>
        <v>#REF!</v>
      </c>
      <c r="B257" s="33" t="e">
        <f>結果入力表!#REF!</f>
        <v>#REF!</v>
      </c>
      <c r="C257" s="59" t="e">
        <f>結果入力表!#REF!</f>
        <v>#REF!</v>
      </c>
      <c r="D257" s="58" t="e">
        <f>結果入力表!#REF!</f>
        <v>#REF!</v>
      </c>
      <c r="E257" s="35" t="e">
        <f>結果入力表!#REF!</f>
        <v>#REF!</v>
      </c>
      <c r="F257" s="35" t="e">
        <f>結果入力表!#REF!</f>
        <v>#REF!</v>
      </c>
      <c r="G257" s="35" t="e">
        <f>結果入力表!#REF!</f>
        <v>#REF!</v>
      </c>
      <c r="H257" s="35" t="e">
        <f>結果入力表!#REF!</f>
        <v>#REF!</v>
      </c>
      <c r="I257" s="35" t="e">
        <f>結果入力表!#REF!</f>
        <v>#REF!</v>
      </c>
      <c r="J257" s="35" t="e">
        <f>結果入力表!#REF!</f>
        <v>#REF!</v>
      </c>
      <c r="K257" s="35" t="e">
        <f>結果入力表!#REF!</f>
        <v>#REF!</v>
      </c>
      <c r="L257" s="35" t="e">
        <f>結果入力表!#REF!</f>
        <v>#REF!</v>
      </c>
      <c r="M257" s="34" t="e">
        <f>結果入力表!#REF!</f>
        <v>#REF!</v>
      </c>
      <c r="N257" s="35" t="e">
        <f>結果入力表!#REF!</f>
        <v>#REF!</v>
      </c>
      <c r="O257" s="35" t="e">
        <f>結果入力表!#REF!</f>
        <v>#REF!</v>
      </c>
      <c r="P257" s="35" t="e">
        <f>結果入力表!#REF!</f>
        <v>#REF!</v>
      </c>
      <c r="Q257" s="35" t="e">
        <f>結果入力表!#REF!</f>
        <v>#REF!</v>
      </c>
      <c r="R257" s="35" t="e">
        <f>結果入力表!#REF!</f>
        <v>#REF!</v>
      </c>
      <c r="S257" s="35" t="e">
        <f>結果入力表!#REF!</f>
        <v>#REF!</v>
      </c>
      <c r="T257" s="35" t="e">
        <f>結果入力表!#REF!</f>
        <v>#REF!</v>
      </c>
      <c r="U257" s="35" t="e">
        <f>結果入力表!#REF!</f>
        <v>#REF!</v>
      </c>
      <c r="V257" s="34" t="e">
        <f>結果入力表!#REF!</f>
        <v>#REF!</v>
      </c>
      <c r="W257" s="35" t="e">
        <f>結果入力表!#REF!</f>
        <v>#REF!</v>
      </c>
      <c r="X257" s="35" t="e">
        <f>結果入力表!#REF!</f>
        <v>#REF!</v>
      </c>
      <c r="Y257" s="36" t="e">
        <f>結果入力表!#REF!</f>
        <v>#REF!</v>
      </c>
      <c r="Z257" s="36" t="e">
        <f>結果入力表!#REF!</f>
        <v>#REF!</v>
      </c>
      <c r="AA257" s="34" t="e">
        <f>結果入力表!#REF!</f>
        <v>#REF!</v>
      </c>
      <c r="AB257" s="35" t="e">
        <f>結果入力表!#REF!</f>
        <v>#REF!</v>
      </c>
      <c r="AC257" s="35" t="e">
        <f>結果入力表!#REF!</f>
        <v>#REF!</v>
      </c>
      <c r="AD257" s="35" t="e">
        <f>結果入力表!#REF!</f>
        <v>#REF!</v>
      </c>
      <c r="AE257" s="35" t="e">
        <f>結果入力表!#REF!</f>
        <v>#REF!</v>
      </c>
      <c r="AF257" s="35" t="e">
        <f>結果入力表!#REF!</f>
        <v>#REF!</v>
      </c>
      <c r="AG257" s="35" t="e">
        <f>結果入力表!#REF!</f>
        <v>#REF!</v>
      </c>
      <c r="AH257" s="35" t="e">
        <f>結果入力表!#REF!</f>
        <v>#REF!</v>
      </c>
      <c r="AI257" s="35" t="e">
        <f>結果入力表!#REF!</f>
        <v>#REF!</v>
      </c>
      <c r="AJ257" s="35" t="e">
        <f>結果入力表!#REF!</f>
        <v>#REF!</v>
      </c>
      <c r="AK257" s="36" t="e">
        <f>結果入力表!#REF!</f>
        <v>#REF!</v>
      </c>
      <c r="AL257" s="34" t="e">
        <f>結果入力表!#REF!</f>
        <v>#REF!</v>
      </c>
      <c r="AM257" s="35" t="e">
        <f>結果入力表!#REF!</f>
        <v>#REF!</v>
      </c>
      <c r="AN257" s="35" t="e">
        <f>結果入力表!#REF!</f>
        <v>#REF!</v>
      </c>
      <c r="AO257" s="35" t="e">
        <f>結果入力表!#REF!</f>
        <v>#REF!</v>
      </c>
      <c r="AP257" s="35" t="e">
        <f>結果入力表!#REF!</f>
        <v>#REF!</v>
      </c>
      <c r="AQ257" s="35" t="e">
        <f>結果入力表!#REF!</f>
        <v>#REF!</v>
      </c>
      <c r="AR257" s="35" t="e">
        <f>結果入力表!#REF!</f>
        <v>#REF!</v>
      </c>
      <c r="AS257" s="37" t="e">
        <f>結果入力表!#REF!</f>
        <v>#REF!</v>
      </c>
      <c r="AT257" s="34" t="e">
        <f>結果入力表!#REF!</f>
        <v>#REF!</v>
      </c>
      <c r="AU257" s="35" t="e">
        <f>結果入力表!#REF!</f>
        <v>#REF!</v>
      </c>
      <c r="AV257" s="35" t="e">
        <f>結果入力表!#REF!</f>
        <v>#REF!</v>
      </c>
      <c r="AW257" s="35" t="e">
        <f>結果入力表!#REF!</f>
        <v>#REF!</v>
      </c>
      <c r="AX257" s="35" t="e">
        <f>結果入力表!#REF!</f>
        <v>#REF!</v>
      </c>
      <c r="AY257" s="35" t="e">
        <f>結果入力表!#REF!</f>
        <v>#REF!</v>
      </c>
      <c r="AZ257" s="35" t="e">
        <f>結果入力表!#REF!</f>
        <v>#REF!</v>
      </c>
      <c r="BA257" s="35" t="e">
        <f>結果入力表!#REF!</f>
        <v>#REF!</v>
      </c>
      <c r="BB257" s="35" t="e">
        <f>結果入力表!#REF!</f>
        <v>#REF!</v>
      </c>
      <c r="BC257" s="35" t="e">
        <f>結果入力表!#REF!</f>
        <v>#REF!</v>
      </c>
      <c r="BD257" s="35" t="e">
        <f>結果入力表!#REF!</f>
        <v>#REF!</v>
      </c>
      <c r="BE257" s="35" t="e">
        <f>結果入力表!#REF!</f>
        <v>#REF!</v>
      </c>
      <c r="BF257" s="35" t="e">
        <f>結果入力表!#REF!</f>
        <v>#REF!</v>
      </c>
      <c r="BG257" s="35" t="e">
        <f>結果入力表!#REF!</f>
        <v>#REF!</v>
      </c>
      <c r="BH257" s="35" t="e">
        <f>結果入力表!#REF!</f>
        <v>#REF!</v>
      </c>
      <c r="BI257" s="37" t="e">
        <f>結果入力表!#REF!</f>
        <v>#REF!</v>
      </c>
      <c r="BJ257" s="35" t="e">
        <f>結果入力表!#REF!</f>
        <v>#REF!</v>
      </c>
      <c r="BK257" s="40" t="e">
        <f>結果入力表!#REF!</f>
        <v>#REF!</v>
      </c>
      <c r="BL257" s="60" t="e">
        <f>結果入力表!#REF!</f>
        <v>#REF!</v>
      </c>
      <c r="BM257" s="41" t="e">
        <f>結果入力表!#REF!</f>
        <v>#REF!</v>
      </c>
      <c r="BN257" s="41" t="e">
        <f>結果入力表!#REF!</f>
        <v>#REF!</v>
      </c>
      <c r="BO257" s="41" t="e">
        <f>結果入力表!#REF!</f>
        <v>#REF!</v>
      </c>
      <c r="BP257" s="42" t="e">
        <f>結果入力表!#REF!</f>
        <v>#REF!</v>
      </c>
      <c r="BQ257" s="40"/>
      <c r="BR257" s="80"/>
      <c r="BT257" s="5" t="e">
        <f t="shared" si="7"/>
        <v>#REF!</v>
      </c>
      <c r="BU257" s="5" t="e">
        <f t="shared" si="6"/>
        <v>#REF!</v>
      </c>
      <c r="BV257" s="5" t="e">
        <f t="shared" si="6"/>
        <v>#REF!</v>
      </c>
      <c r="BW257" s="5" t="e">
        <f t="shared" si="6"/>
        <v>#REF!</v>
      </c>
    </row>
    <row r="258" spans="1:75" ht="17.350000000000001" customHeight="1">
      <c r="A258" s="109" t="e">
        <f>結果入力表!#REF!</f>
        <v>#REF!</v>
      </c>
      <c r="B258" s="33" t="e">
        <f>結果入力表!#REF!</f>
        <v>#REF!</v>
      </c>
      <c r="C258" s="59" t="e">
        <f>結果入力表!#REF!</f>
        <v>#REF!</v>
      </c>
      <c r="D258" s="58" t="e">
        <f>結果入力表!#REF!</f>
        <v>#REF!</v>
      </c>
      <c r="E258" s="35" t="e">
        <f>結果入力表!#REF!</f>
        <v>#REF!</v>
      </c>
      <c r="F258" s="35" t="e">
        <f>結果入力表!#REF!</f>
        <v>#REF!</v>
      </c>
      <c r="G258" s="35" t="e">
        <f>結果入力表!#REF!</f>
        <v>#REF!</v>
      </c>
      <c r="H258" s="35" t="e">
        <f>結果入力表!#REF!</f>
        <v>#REF!</v>
      </c>
      <c r="I258" s="35" t="e">
        <f>結果入力表!#REF!</f>
        <v>#REF!</v>
      </c>
      <c r="J258" s="35" t="e">
        <f>結果入力表!#REF!</f>
        <v>#REF!</v>
      </c>
      <c r="K258" s="35" t="e">
        <f>結果入力表!#REF!</f>
        <v>#REF!</v>
      </c>
      <c r="L258" s="35" t="e">
        <f>結果入力表!#REF!</f>
        <v>#REF!</v>
      </c>
      <c r="M258" s="34" t="e">
        <f>結果入力表!#REF!</f>
        <v>#REF!</v>
      </c>
      <c r="N258" s="35" t="e">
        <f>結果入力表!#REF!</f>
        <v>#REF!</v>
      </c>
      <c r="O258" s="35" t="e">
        <f>結果入力表!#REF!</f>
        <v>#REF!</v>
      </c>
      <c r="P258" s="35" t="e">
        <f>結果入力表!#REF!</f>
        <v>#REF!</v>
      </c>
      <c r="Q258" s="35" t="e">
        <f>結果入力表!#REF!</f>
        <v>#REF!</v>
      </c>
      <c r="R258" s="35" t="e">
        <f>結果入力表!#REF!</f>
        <v>#REF!</v>
      </c>
      <c r="S258" s="35" t="e">
        <f>結果入力表!#REF!</f>
        <v>#REF!</v>
      </c>
      <c r="T258" s="35" t="e">
        <f>結果入力表!#REF!</f>
        <v>#REF!</v>
      </c>
      <c r="U258" s="35" t="e">
        <f>結果入力表!#REF!</f>
        <v>#REF!</v>
      </c>
      <c r="V258" s="34" t="e">
        <f>結果入力表!#REF!</f>
        <v>#REF!</v>
      </c>
      <c r="W258" s="35" t="e">
        <f>結果入力表!#REF!</f>
        <v>#REF!</v>
      </c>
      <c r="X258" s="35" t="e">
        <f>結果入力表!#REF!</f>
        <v>#REF!</v>
      </c>
      <c r="Y258" s="36" t="e">
        <f>結果入力表!#REF!</f>
        <v>#REF!</v>
      </c>
      <c r="Z258" s="36" t="e">
        <f>結果入力表!#REF!</f>
        <v>#REF!</v>
      </c>
      <c r="AA258" s="34" t="e">
        <f>結果入力表!#REF!</f>
        <v>#REF!</v>
      </c>
      <c r="AB258" s="35" t="e">
        <f>結果入力表!#REF!</f>
        <v>#REF!</v>
      </c>
      <c r="AC258" s="35" t="e">
        <f>結果入力表!#REF!</f>
        <v>#REF!</v>
      </c>
      <c r="AD258" s="35" t="e">
        <f>結果入力表!#REF!</f>
        <v>#REF!</v>
      </c>
      <c r="AE258" s="35" t="e">
        <f>結果入力表!#REF!</f>
        <v>#REF!</v>
      </c>
      <c r="AF258" s="35" t="e">
        <f>結果入力表!#REF!</f>
        <v>#REF!</v>
      </c>
      <c r="AG258" s="35" t="e">
        <f>結果入力表!#REF!</f>
        <v>#REF!</v>
      </c>
      <c r="AH258" s="35" t="e">
        <f>結果入力表!#REF!</f>
        <v>#REF!</v>
      </c>
      <c r="AI258" s="35" t="e">
        <f>結果入力表!#REF!</f>
        <v>#REF!</v>
      </c>
      <c r="AJ258" s="35" t="e">
        <f>結果入力表!#REF!</f>
        <v>#REF!</v>
      </c>
      <c r="AK258" s="36" t="e">
        <f>結果入力表!#REF!</f>
        <v>#REF!</v>
      </c>
      <c r="AL258" s="34" t="e">
        <f>結果入力表!#REF!</f>
        <v>#REF!</v>
      </c>
      <c r="AM258" s="35" t="e">
        <f>結果入力表!#REF!</f>
        <v>#REF!</v>
      </c>
      <c r="AN258" s="35" t="e">
        <f>結果入力表!#REF!</f>
        <v>#REF!</v>
      </c>
      <c r="AO258" s="35" t="e">
        <f>結果入力表!#REF!</f>
        <v>#REF!</v>
      </c>
      <c r="AP258" s="35" t="e">
        <f>結果入力表!#REF!</f>
        <v>#REF!</v>
      </c>
      <c r="AQ258" s="35" t="e">
        <f>結果入力表!#REF!</f>
        <v>#REF!</v>
      </c>
      <c r="AR258" s="35" t="e">
        <f>結果入力表!#REF!</f>
        <v>#REF!</v>
      </c>
      <c r="AS258" s="37" t="e">
        <f>結果入力表!#REF!</f>
        <v>#REF!</v>
      </c>
      <c r="AT258" s="34" t="e">
        <f>結果入力表!#REF!</f>
        <v>#REF!</v>
      </c>
      <c r="AU258" s="35" t="e">
        <f>結果入力表!#REF!</f>
        <v>#REF!</v>
      </c>
      <c r="AV258" s="35" t="e">
        <f>結果入力表!#REF!</f>
        <v>#REF!</v>
      </c>
      <c r="AW258" s="35" t="e">
        <f>結果入力表!#REF!</f>
        <v>#REF!</v>
      </c>
      <c r="AX258" s="35" t="e">
        <f>結果入力表!#REF!</f>
        <v>#REF!</v>
      </c>
      <c r="AY258" s="35" t="e">
        <f>結果入力表!#REF!</f>
        <v>#REF!</v>
      </c>
      <c r="AZ258" s="35" t="e">
        <f>結果入力表!#REF!</f>
        <v>#REF!</v>
      </c>
      <c r="BA258" s="35" t="e">
        <f>結果入力表!#REF!</f>
        <v>#REF!</v>
      </c>
      <c r="BB258" s="35" t="e">
        <f>結果入力表!#REF!</f>
        <v>#REF!</v>
      </c>
      <c r="BC258" s="35" t="e">
        <f>結果入力表!#REF!</f>
        <v>#REF!</v>
      </c>
      <c r="BD258" s="35" t="e">
        <f>結果入力表!#REF!</f>
        <v>#REF!</v>
      </c>
      <c r="BE258" s="35" t="e">
        <f>結果入力表!#REF!</f>
        <v>#REF!</v>
      </c>
      <c r="BF258" s="35" t="e">
        <f>結果入力表!#REF!</f>
        <v>#REF!</v>
      </c>
      <c r="BG258" s="35" t="e">
        <f>結果入力表!#REF!</f>
        <v>#REF!</v>
      </c>
      <c r="BH258" s="35" t="e">
        <f>結果入力表!#REF!</f>
        <v>#REF!</v>
      </c>
      <c r="BI258" s="37" t="e">
        <f>結果入力表!#REF!</f>
        <v>#REF!</v>
      </c>
      <c r="BJ258" s="35" t="e">
        <f>結果入力表!#REF!</f>
        <v>#REF!</v>
      </c>
      <c r="BK258" s="40" t="e">
        <f>結果入力表!#REF!</f>
        <v>#REF!</v>
      </c>
      <c r="BL258" s="60" t="e">
        <f>結果入力表!#REF!</f>
        <v>#REF!</v>
      </c>
      <c r="BM258" s="41" t="e">
        <f>結果入力表!#REF!</f>
        <v>#REF!</v>
      </c>
      <c r="BN258" s="41" t="e">
        <f>結果入力表!#REF!</f>
        <v>#REF!</v>
      </c>
      <c r="BO258" s="41" t="e">
        <f>結果入力表!#REF!</f>
        <v>#REF!</v>
      </c>
      <c r="BP258" s="42" t="e">
        <f>結果入力表!#REF!</f>
        <v>#REF!</v>
      </c>
      <c r="BQ258" s="40"/>
      <c r="BR258" s="80"/>
      <c r="BT258" s="5" t="e">
        <f t="shared" si="7"/>
        <v>#REF!</v>
      </c>
      <c r="BU258" s="5" t="e">
        <f t="shared" ref="BU258:BW321" si="8">LEN(BM258&amp;"")</f>
        <v>#REF!</v>
      </c>
      <c r="BV258" s="5" t="e">
        <f t="shared" si="8"/>
        <v>#REF!</v>
      </c>
      <c r="BW258" s="5" t="e">
        <f t="shared" si="8"/>
        <v>#REF!</v>
      </c>
    </row>
    <row r="259" spans="1:75" ht="17.350000000000001" customHeight="1">
      <c r="A259" s="109" t="e">
        <f>結果入力表!#REF!</f>
        <v>#REF!</v>
      </c>
      <c r="B259" s="33" t="e">
        <f>結果入力表!#REF!</f>
        <v>#REF!</v>
      </c>
      <c r="C259" s="59" t="e">
        <f>結果入力表!#REF!</f>
        <v>#REF!</v>
      </c>
      <c r="D259" s="58" t="e">
        <f>結果入力表!#REF!</f>
        <v>#REF!</v>
      </c>
      <c r="E259" s="35" t="e">
        <f>結果入力表!#REF!</f>
        <v>#REF!</v>
      </c>
      <c r="F259" s="35" t="e">
        <f>結果入力表!#REF!</f>
        <v>#REF!</v>
      </c>
      <c r="G259" s="35" t="e">
        <f>結果入力表!#REF!</f>
        <v>#REF!</v>
      </c>
      <c r="H259" s="35" t="e">
        <f>結果入力表!#REF!</f>
        <v>#REF!</v>
      </c>
      <c r="I259" s="35" t="e">
        <f>結果入力表!#REF!</f>
        <v>#REF!</v>
      </c>
      <c r="J259" s="35" t="e">
        <f>結果入力表!#REF!</f>
        <v>#REF!</v>
      </c>
      <c r="K259" s="35" t="e">
        <f>結果入力表!#REF!</f>
        <v>#REF!</v>
      </c>
      <c r="L259" s="35" t="e">
        <f>結果入力表!#REF!</f>
        <v>#REF!</v>
      </c>
      <c r="M259" s="34" t="e">
        <f>結果入力表!#REF!</f>
        <v>#REF!</v>
      </c>
      <c r="N259" s="35" t="e">
        <f>結果入力表!#REF!</f>
        <v>#REF!</v>
      </c>
      <c r="O259" s="35" t="e">
        <f>結果入力表!#REF!</f>
        <v>#REF!</v>
      </c>
      <c r="P259" s="35" t="e">
        <f>結果入力表!#REF!</f>
        <v>#REF!</v>
      </c>
      <c r="Q259" s="35" t="e">
        <f>結果入力表!#REF!</f>
        <v>#REF!</v>
      </c>
      <c r="R259" s="35" t="e">
        <f>結果入力表!#REF!</f>
        <v>#REF!</v>
      </c>
      <c r="S259" s="35" t="e">
        <f>結果入力表!#REF!</f>
        <v>#REF!</v>
      </c>
      <c r="T259" s="35" t="e">
        <f>結果入力表!#REF!</f>
        <v>#REF!</v>
      </c>
      <c r="U259" s="35" t="e">
        <f>結果入力表!#REF!</f>
        <v>#REF!</v>
      </c>
      <c r="V259" s="34" t="e">
        <f>結果入力表!#REF!</f>
        <v>#REF!</v>
      </c>
      <c r="W259" s="35" t="e">
        <f>結果入力表!#REF!</f>
        <v>#REF!</v>
      </c>
      <c r="X259" s="35" t="e">
        <f>結果入力表!#REF!</f>
        <v>#REF!</v>
      </c>
      <c r="Y259" s="36" t="e">
        <f>結果入力表!#REF!</f>
        <v>#REF!</v>
      </c>
      <c r="Z259" s="36" t="e">
        <f>結果入力表!#REF!</f>
        <v>#REF!</v>
      </c>
      <c r="AA259" s="34" t="e">
        <f>結果入力表!#REF!</f>
        <v>#REF!</v>
      </c>
      <c r="AB259" s="35" t="e">
        <f>結果入力表!#REF!</f>
        <v>#REF!</v>
      </c>
      <c r="AC259" s="35" t="e">
        <f>結果入力表!#REF!</f>
        <v>#REF!</v>
      </c>
      <c r="AD259" s="35" t="e">
        <f>結果入力表!#REF!</f>
        <v>#REF!</v>
      </c>
      <c r="AE259" s="35" t="e">
        <f>結果入力表!#REF!</f>
        <v>#REF!</v>
      </c>
      <c r="AF259" s="35" t="e">
        <f>結果入力表!#REF!</f>
        <v>#REF!</v>
      </c>
      <c r="AG259" s="35" t="e">
        <f>結果入力表!#REF!</f>
        <v>#REF!</v>
      </c>
      <c r="AH259" s="35" t="e">
        <f>結果入力表!#REF!</f>
        <v>#REF!</v>
      </c>
      <c r="AI259" s="35" t="e">
        <f>結果入力表!#REF!</f>
        <v>#REF!</v>
      </c>
      <c r="AJ259" s="35" t="e">
        <f>結果入力表!#REF!</f>
        <v>#REF!</v>
      </c>
      <c r="AK259" s="36" t="e">
        <f>結果入力表!#REF!</f>
        <v>#REF!</v>
      </c>
      <c r="AL259" s="34" t="e">
        <f>結果入力表!#REF!</f>
        <v>#REF!</v>
      </c>
      <c r="AM259" s="35" t="e">
        <f>結果入力表!#REF!</f>
        <v>#REF!</v>
      </c>
      <c r="AN259" s="35" t="e">
        <f>結果入力表!#REF!</f>
        <v>#REF!</v>
      </c>
      <c r="AO259" s="35" t="e">
        <f>結果入力表!#REF!</f>
        <v>#REF!</v>
      </c>
      <c r="AP259" s="35" t="e">
        <f>結果入力表!#REF!</f>
        <v>#REF!</v>
      </c>
      <c r="AQ259" s="35" t="e">
        <f>結果入力表!#REF!</f>
        <v>#REF!</v>
      </c>
      <c r="AR259" s="35" t="e">
        <f>結果入力表!#REF!</f>
        <v>#REF!</v>
      </c>
      <c r="AS259" s="37" t="e">
        <f>結果入力表!#REF!</f>
        <v>#REF!</v>
      </c>
      <c r="AT259" s="34" t="e">
        <f>結果入力表!#REF!</f>
        <v>#REF!</v>
      </c>
      <c r="AU259" s="35" t="e">
        <f>結果入力表!#REF!</f>
        <v>#REF!</v>
      </c>
      <c r="AV259" s="35" t="e">
        <f>結果入力表!#REF!</f>
        <v>#REF!</v>
      </c>
      <c r="AW259" s="35" t="e">
        <f>結果入力表!#REF!</f>
        <v>#REF!</v>
      </c>
      <c r="AX259" s="35" t="e">
        <f>結果入力表!#REF!</f>
        <v>#REF!</v>
      </c>
      <c r="AY259" s="35" t="e">
        <f>結果入力表!#REF!</f>
        <v>#REF!</v>
      </c>
      <c r="AZ259" s="35" t="e">
        <f>結果入力表!#REF!</f>
        <v>#REF!</v>
      </c>
      <c r="BA259" s="35" t="e">
        <f>結果入力表!#REF!</f>
        <v>#REF!</v>
      </c>
      <c r="BB259" s="35" t="e">
        <f>結果入力表!#REF!</f>
        <v>#REF!</v>
      </c>
      <c r="BC259" s="35" t="e">
        <f>結果入力表!#REF!</f>
        <v>#REF!</v>
      </c>
      <c r="BD259" s="35" t="e">
        <f>結果入力表!#REF!</f>
        <v>#REF!</v>
      </c>
      <c r="BE259" s="35" t="e">
        <f>結果入力表!#REF!</f>
        <v>#REF!</v>
      </c>
      <c r="BF259" s="35" t="e">
        <f>結果入力表!#REF!</f>
        <v>#REF!</v>
      </c>
      <c r="BG259" s="35" t="e">
        <f>結果入力表!#REF!</f>
        <v>#REF!</v>
      </c>
      <c r="BH259" s="35" t="e">
        <f>結果入力表!#REF!</f>
        <v>#REF!</v>
      </c>
      <c r="BI259" s="37" t="e">
        <f>結果入力表!#REF!</f>
        <v>#REF!</v>
      </c>
      <c r="BJ259" s="35" t="e">
        <f>結果入力表!#REF!</f>
        <v>#REF!</v>
      </c>
      <c r="BK259" s="40" t="e">
        <f>結果入力表!#REF!</f>
        <v>#REF!</v>
      </c>
      <c r="BL259" s="60" t="e">
        <f>結果入力表!#REF!</f>
        <v>#REF!</v>
      </c>
      <c r="BM259" s="41" t="e">
        <f>結果入力表!#REF!</f>
        <v>#REF!</v>
      </c>
      <c r="BN259" s="41" t="e">
        <f>結果入力表!#REF!</f>
        <v>#REF!</v>
      </c>
      <c r="BO259" s="41" t="e">
        <f>結果入力表!#REF!</f>
        <v>#REF!</v>
      </c>
      <c r="BP259" s="42" t="e">
        <f>結果入力表!#REF!</f>
        <v>#REF!</v>
      </c>
      <c r="BQ259" s="40"/>
      <c r="BR259" s="80"/>
      <c r="BT259" s="5" t="e">
        <f t="shared" ref="BT259:BT322" si="9">SUM(D259:L259)</f>
        <v>#REF!</v>
      </c>
      <c r="BU259" s="5" t="e">
        <f t="shared" si="8"/>
        <v>#REF!</v>
      </c>
      <c r="BV259" s="5" t="e">
        <f t="shared" si="8"/>
        <v>#REF!</v>
      </c>
      <c r="BW259" s="5" t="e">
        <f t="shared" si="8"/>
        <v>#REF!</v>
      </c>
    </row>
    <row r="260" spans="1:75" ht="17.350000000000001" customHeight="1">
      <c r="A260" s="109" t="e">
        <f>結果入力表!#REF!</f>
        <v>#REF!</v>
      </c>
      <c r="B260" s="33" t="e">
        <f>結果入力表!#REF!</f>
        <v>#REF!</v>
      </c>
      <c r="C260" s="43" t="e">
        <f>結果入力表!#REF!</f>
        <v>#REF!</v>
      </c>
      <c r="D260" s="58" t="e">
        <f>結果入力表!#REF!</f>
        <v>#REF!</v>
      </c>
      <c r="E260" s="35" t="e">
        <f>結果入力表!#REF!</f>
        <v>#REF!</v>
      </c>
      <c r="F260" s="35" t="e">
        <f>結果入力表!#REF!</f>
        <v>#REF!</v>
      </c>
      <c r="G260" s="35" t="e">
        <f>結果入力表!#REF!</f>
        <v>#REF!</v>
      </c>
      <c r="H260" s="35" t="e">
        <f>結果入力表!#REF!</f>
        <v>#REF!</v>
      </c>
      <c r="I260" s="35" t="e">
        <f>結果入力表!#REF!</f>
        <v>#REF!</v>
      </c>
      <c r="J260" s="35" t="e">
        <f>結果入力表!#REF!</f>
        <v>#REF!</v>
      </c>
      <c r="K260" s="35" t="e">
        <f>結果入力表!#REF!</f>
        <v>#REF!</v>
      </c>
      <c r="L260" s="35" t="e">
        <f>結果入力表!#REF!</f>
        <v>#REF!</v>
      </c>
      <c r="M260" s="34" t="e">
        <f>結果入力表!#REF!</f>
        <v>#REF!</v>
      </c>
      <c r="N260" s="35" t="e">
        <f>結果入力表!#REF!</f>
        <v>#REF!</v>
      </c>
      <c r="O260" s="35" t="e">
        <f>結果入力表!#REF!</f>
        <v>#REF!</v>
      </c>
      <c r="P260" s="35" t="e">
        <f>結果入力表!#REF!</f>
        <v>#REF!</v>
      </c>
      <c r="Q260" s="35" t="e">
        <f>結果入力表!#REF!</f>
        <v>#REF!</v>
      </c>
      <c r="R260" s="35" t="e">
        <f>結果入力表!#REF!</f>
        <v>#REF!</v>
      </c>
      <c r="S260" s="35" t="e">
        <f>結果入力表!#REF!</f>
        <v>#REF!</v>
      </c>
      <c r="T260" s="35" t="e">
        <f>結果入力表!#REF!</f>
        <v>#REF!</v>
      </c>
      <c r="U260" s="35" t="e">
        <f>結果入力表!#REF!</f>
        <v>#REF!</v>
      </c>
      <c r="V260" s="34" t="e">
        <f>結果入力表!#REF!</f>
        <v>#REF!</v>
      </c>
      <c r="W260" s="35" t="e">
        <f>結果入力表!#REF!</f>
        <v>#REF!</v>
      </c>
      <c r="X260" s="35" t="e">
        <f>結果入力表!#REF!</f>
        <v>#REF!</v>
      </c>
      <c r="Y260" s="36" t="e">
        <f>結果入力表!#REF!</f>
        <v>#REF!</v>
      </c>
      <c r="Z260" s="36" t="e">
        <f>結果入力表!#REF!</f>
        <v>#REF!</v>
      </c>
      <c r="AA260" s="34" t="e">
        <f>結果入力表!#REF!</f>
        <v>#REF!</v>
      </c>
      <c r="AB260" s="35" t="e">
        <f>結果入力表!#REF!</f>
        <v>#REF!</v>
      </c>
      <c r="AC260" s="35" t="e">
        <f>結果入力表!#REF!</f>
        <v>#REF!</v>
      </c>
      <c r="AD260" s="35" t="e">
        <f>結果入力表!#REF!</f>
        <v>#REF!</v>
      </c>
      <c r="AE260" s="35" t="e">
        <f>結果入力表!#REF!</f>
        <v>#REF!</v>
      </c>
      <c r="AF260" s="35" t="e">
        <f>結果入力表!#REF!</f>
        <v>#REF!</v>
      </c>
      <c r="AG260" s="35" t="e">
        <f>結果入力表!#REF!</f>
        <v>#REF!</v>
      </c>
      <c r="AH260" s="35" t="e">
        <f>結果入力表!#REF!</f>
        <v>#REF!</v>
      </c>
      <c r="AI260" s="35" t="e">
        <f>結果入力表!#REF!</f>
        <v>#REF!</v>
      </c>
      <c r="AJ260" s="35" t="e">
        <f>結果入力表!#REF!</f>
        <v>#REF!</v>
      </c>
      <c r="AK260" s="36" t="e">
        <f>結果入力表!#REF!</f>
        <v>#REF!</v>
      </c>
      <c r="AL260" s="34" t="e">
        <f>結果入力表!#REF!</f>
        <v>#REF!</v>
      </c>
      <c r="AM260" s="35" t="e">
        <f>結果入力表!#REF!</f>
        <v>#REF!</v>
      </c>
      <c r="AN260" s="35" t="e">
        <f>結果入力表!#REF!</f>
        <v>#REF!</v>
      </c>
      <c r="AO260" s="35" t="e">
        <f>結果入力表!#REF!</f>
        <v>#REF!</v>
      </c>
      <c r="AP260" s="35" t="e">
        <f>結果入力表!#REF!</f>
        <v>#REF!</v>
      </c>
      <c r="AQ260" s="35" t="e">
        <f>結果入力表!#REF!</f>
        <v>#REF!</v>
      </c>
      <c r="AR260" s="35" t="e">
        <f>結果入力表!#REF!</f>
        <v>#REF!</v>
      </c>
      <c r="AS260" s="37" t="e">
        <f>結果入力表!#REF!</f>
        <v>#REF!</v>
      </c>
      <c r="AT260" s="34" t="e">
        <f>結果入力表!#REF!</f>
        <v>#REF!</v>
      </c>
      <c r="AU260" s="35" t="e">
        <f>結果入力表!#REF!</f>
        <v>#REF!</v>
      </c>
      <c r="AV260" s="35" t="e">
        <f>結果入力表!#REF!</f>
        <v>#REF!</v>
      </c>
      <c r="AW260" s="35" t="e">
        <f>結果入力表!#REF!</f>
        <v>#REF!</v>
      </c>
      <c r="AX260" s="35" t="e">
        <f>結果入力表!#REF!</f>
        <v>#REF!</v>
      </c>
      <c r="AY260" s="35" t="e">
        <f>結果入力表!#REF!</f>
        <v>#REF!</v>
      </c>
      <c r="AZ260" s="35" t="e">
        <f>結果入力表!#REF!</f>
        <v>#REF!</v>
      </c>
      <c r="BA260" s="35" t="e">
        <f>結果入力表!#REF!</f>
        <v>#REF!</v>
      </c>
      <c r="BB260" s="35" t="e">
        <f>結果入力表!#REF!</f>
        <v>#REF!</v>
      </c>
      <c r="BC260" s="35" t="e">
        <f>結果入力表!#REF!</f>
        <v>#REF!</v>
      </c>
      <c r="BD260" s="35" t="e">
        <f>結果入力表!#REF!</f>
        <v>#REF!</v>
      </c>
      <c r="BE260" s="35" t="e">
        <f>結果入力表!#REF!</f>
        <v>#REF!</v>
      </c>
      <c r="BF260" s="35" t="e">
        <f>結果入力表!#REF!</f>
        <v>#REF!</v>
      </c>
      <c r="BG260" s="35" t="e">
        <f>結果入力表!#REF!</f>
        <v>#REF!</v>
      </c>
      <c r="BH260" s="35" t="e">
        <f>結果入力表!#REF!</f>
        <v>#REF!</v>
      </c>
      <c r="BI260" s="37" t="e">
        <f>結果入力表!#REF!</f>
        <v>#REF!</v>
      </c>
      <c r="BJ260" s="35" t="e">
        <f>結果入力表!#REF!</f>
        <v>#REF!</v>
      </c>
      <c r="BK260" s="40" t="e">
        <f>結果入力表!#REF!</f>
        <v>#REF!</v>
      </c>
      <c r="BL260" s="60" t="e">
        <f>結果入力表!#REF!</f>
        <v>#REF!</v>
      </c>
      <c r="BM260" s="41" t="e">
        <f>結果入力表!#REF!</f>
        <v>#REF!</v>
      </c>
      <c r="BN260" s="41" t="e">
        <f>結果入力表!#REF!</f>
        <v>#REF!</v>
      </c>
      <c r="BO260" s="41" t="e">
        <f>結果入力表!#REF!</f>
        <v>#REF!</v>
      </c>
      <c r="BP260" s="42" t="e">
        <f>結果入力表!#REF!</f>
        <v>#REF!</v>
      </c>
      <c r="BQ260" s="40"/>
      <c r="BR260" s="80"/>
      <c r="BT260" s="5" t="e">
        <f t="shared" si="9"/>
        <v>#REF!</v>
      </c>
      <c r="BU260" s="5" t="e">
        <f t="shared" si="8"/>
        <v>#REF!</v>
      </c>
      <c r="BV260" s="5" t="e">
        <f t="shared" si="8"/>
        <v>#REF!</v>
      </c>
      <c r="BW260" s="5" t="e">
        <f t="shared" si="8"/>
        <v>#REF!</v>
      </c>
    </row>
    <row r="261" spans="1:75" ht="17.350000000000001" customHeight="1">
      <c r="A261" s="109" t="e">
        <f>結果入力表!#REF!</f>
        <v>#REF!</v>
      </c>
      <c r="B261" s="33" t="e">
        <f>結果入力表!#REF!</f>
        <v>#REF!</v>
      </c>
      <c r="C261" s="59" t="e">
        <f>結果入力表!#REF!</f>
        <v>#REF!</v>
      </c>
      <c r="D261" s="58" t="e">
        <f>結果入力表!#REF!</f>
        <v>#REF!</v>
      </c>
      <c r="E261" s="35" t="e">
        <f>結果入力表!#REF!</f>
        <v>#REF!</v>
      </c>
      <c r="F261" s="35" t="e">
        <f>結果入力表!#REF!</f>
        <v>#REF!</v>
      </c>
      <c r="G261" s="35" t="e">
        <f>結果入力表!#REF!</f>
        <v>#REF!</v>
      </c>
      <c r="H261" s="35" t="e">
        <f>結果入力表!#REF!</f>
        <v>#REF!</v>
      </c>
      <c r="I261" s="35" t="e">
        <f>結果入力表!#REF!</f>
        <v>#REF!</v>
      </c>
      <c r="J261" s="35" t="e">
        <f>結果入力表!#REF!</f>
        <v>#REF!</v>
      </c>
      <c r="K261" s="35" t="e">
        <f>結果入力表!#REF!</f>
        <v>#REF!</v>
      </c>
      <c r="L261" s="35" t="e">
        <f>結果入力表!#REF!</f>
        <v>#REF!</v>
      </c>
      <c r="M261" s="34" t="e">
        <f>結果入力表!#REF!</f>
        <v>#REF!</v>
      </c>
      <c r="N261" s="35" t="e">
        <f>結果入力表!#REF!</f>
        <v>#REF!</v>
      </c>
      <c r="O261" s="35" t="e">
        <f>結果入力表!#REF!</f>
        <v>#REF!</v>
      </c>
      <c r="P261" s="35" t="e">
        <f>結果入力表!#REF!</f>
        <v>#REF!</v>
      </c>
      <c r="Q261" s="35" t="e">
        <f>結果入力表!#REF!</f>
        <v>#REF!</v>
      </c>
      <c r="R261" s="35" t="e">
        <f>結果入力表!#REF!</f>
        <v>#REF!</v>
      </c>
      <c r="S261" s="35" t="e">
        <f>結果入力表!#REF!</f>
        <v>#REF!</v>
      </c>
      <c r="T261" s="35" t="e">
        <f>結果入力表!#REF!</f>
        <v>#REF!</v>
      </c>
      <c r="U261" s="35" t="e">
        <f>結果入力表!#REF!</f>
        <v>#REF!</v>
      </c>
      <c r="V261" s="34" t="e">
        <f>結果入力表!#REF!</f>
        <v>#REF!</v>
      </c>
      <c r="W261" s="35" t="e">
        <f>結果入力表!#REF!</f>
        <v>#REF!</v>
      </c>
      <c r="X261" s="35" t="e">
        <f>結果入力表!#REF!</f>
        <v>#REF!</v>
      </c>
      <c r="Y261" s="36" t="e">
        <f>結果入力表!#REF!</f>
        <v>#REF!</v>
      </c>
      <c r="Z261" s="36" t="e">
        <f>結果入力表!#REF!</f>
        <v>#REF!</v>
      </c>
      <c r="AA261" s="34" t="e">
        <f>結果入力表!#REF!</f>
        <v>#REF!</v>
      </c>
      <c r="AB261" s="35" t="e">
        <f>結果入力表!#REF!</f>
        <v>#REF!</v>
      </c>
      <c r="AC261" s="35" t="e">
        <f>結果入力表!#REF!</f>
        <v>#REF!</v>
      </c>
      <c r="AD261" s="35" t="e">
        <f>結果入力表!#REF!</f>
        <v>#REF!</v>
      </c>
      <c r="AE261" s="35" t="e">
        <f>結果入力表!#REF!</f>
        <v>#REF!</v>
      </c>
      <c r="AF261" s="35" t="e">
        <f>結果入力表!#REF!</f>
        <v>#REF!</v>
      </c>
      <c r="AG261" s="35" t="e">
        <f>結果入力表!#REF!</f>
        <v>#REF!</v>
      </c>
      <c r="AH261" s="35" t="e">
        <f>結果入力表!#REF!</f>
        <v>#REF!</v>
      </c>
      <c r="AI261" s="35" t="e">
        <f>結果入力表!#REF!</f>
        <v>#REF!</v>
      </c>
      <c r="AJ261" s="35" t="e">
        <f>結果入力表!#REF!</f>
        <v>#REF!</v>
      </c>
      <c r="AK261" s="36" t="e">
        <f>結果入力表!#REF!</f>
        <v>#REF!</v>
      </c>
      <c r="AL261" s="34" t="e">
        <f>結果入力表!#REF!</f>
        <v>#REF!</v>
      </c>
      <c r="AM261" s="35" t="e">
        <f>結果入力表!#REF!</f>
        <v>#REF!</v>
      </c>
      <c r="AN261" s="35" t="e">
        <f>結果入力表!#REF!</f>
        <v>#REF!</v>
      </c>
      <c r="AO261" s="35" t="e">
        <f>結果入力表!#REF!</f>
        <v>#REF!</v>
      </c>
      <c r="AP261" s="35" t="e">
        <f>結果入力表!#REF!</f>
        <v>#REF!</v>
      </c>
      <c r="AQ261" s="35" t="e">
        <f>結果入力表!#REF!</f>
        <v>#REF!</v>
      </c>
      <c r="AR261" s="35" t="e">
        <f>結果入力表!#REF!</f>
        <v>#REF!</v>
      </c>
      <c r="AS261" s="37" t="e">
        <f>結果入力表!#REF!</f>
        <v>#REF!</v>
      </c>
      <c r="AT261" s="34" t="e">
        <f>結果入力表!#REF!</f>
        <v>#REF!</v>
      </c>
      <c r="AU261" s="35" t="e">
        <f>結果入力表!#REF!</f>
        <v>#REF!</v>
      </c>
      <c r="AV261" s="35" t="e">
        <f>結果入力表!#REF!</f>
        <v>#REF!</v>
      </c>
      <c r="AW261" s="35" t="e">
        <f>結果入力表!#REF!</f>
        <v>#REF!</v>
      </c>
      <c r="AX261" s="35" t="e">
        <f>結果入力表!#REF!</f>
        <v>#REF!</v>
      </c>
      <c r="AY261" s="35" t="e">
        <f>結果入力表!#REF!</f>
        <v>#REF!</v>
      </c>
      <c r="AZ261" s="35" t="e">
        <f>結果入力表!#REF!</f>
        <v>#REF!</v>
      </c>
      <c r="BA261" s="35" t="e">
        <f>結果入力表!#REF!</f>
        <v>#REF!</v>
      </c>
      <c r="BB261" s="35" t="e">
        <f>結果入力表!#REF!</f>
        <v>#REF!</v>
      </c>
      <c r="BC261" s="35" t="e">
        <f>結果入力表!#REF!</f>
        <v>#REF!</v>
      </c>
      <c r="BD261" s="35" t="e">
        <f>結果入力表!#REF!</f>
        <v>#REF!</v>
      </c>
      <c r="BE261" s="35" t="e">
        <f>結果入力表!#REF!</f>
        <v>#REF!</v>
      </c>
      <c r="BF261" s="35" t="e">
        <f>結果入力表!#REF!</f>
        <v>#REF!</v>
      </c>
      <c r="BG261" s="35" t="e">
        <f>結果入力表!#REF!</f>
        <v>#REF!</v>
      </c>
      <c r="BH261" s="35" t="e">
        <f>結果入力表!#REF!</f>
        <v>#REF!</v>
      </c>
      <c r="BI261" s="37" t="e">
        <f>結果入力表!#REF!</f>
        <v>#REF!</v>
      </c>
      <c r="BJ261" s="35" t="e">
        <f>結果入力表!#REF!</f>
        <v>#REF!</v>
      </c>
      <c r="BK261" s="40" t="e">
        <f>結果入力表!#REF!</f>
        <v>#REF!</v>
      </c>
      <c r="BL261" s="60" t="e">
        <f>結果入力表!#REF!</f>
        <v>#REF!</v>
      </c>
      <c r="BM261" s="41" t="e">
        <f>結果入力表!#REF!</f>
        <v>#REF!</v>
      </c>
      <c r="BN261" s="41" t="e">
        <f>結果入力表!#REF!</f>
        <v>#REF!</v>
      </c>
      <c r="BO261" s="41" t="e">
        <f>結果入力表!#REF!</f>
        <v>#REF!</v>
      </c>
      <c r="BP261" s="42" t="e">
        <f>結果入力表!#REF!</f>
        <v>#REF!</v>
      </c>
      <c r="BQ261" s="40"/>
      <c r="BR261" s="80"/>
      <c r="BT261" s="5" t="e">
        <f t="shared" si="9"/>
        <v>#REF!</v>
      </c>
      <c r="BU261" s="5" t="e">
        <f t="shared" si="8"/>
        <v>#REF!</v>
      </c>
      <c r="BV261" s="5" t="e">
        <f t="shared" si="8"/>
        <v>#REF!</v>
      </c>
      <c r="BW261" s="5" t="e">
        <f t="shared" si="8"/>
        <v>#REF!</v>
      </c>
    </row>
    <row r="262" spans="1:75" ht="17.350000000000001" customHeight="1">
      <c r="A262" s="109" t="e">
        <f>結果入力表!#REF!</f>
        <v>#REF!</v>
      </c>
      <c r="B262" s="33" t="e">
        <f>結果入力表!#REF!</f>
        <v>#REF!</v>
      </c>
      <c r="C262" s="59" t="e">
        <f>結果入力表!#REF!</f>
        <v>#REF!</v>
      </c>
      <c r="D262" s="58" t="e">
        <f>結果入力表!#REF!</f>
        <v>#REF!</v>
      </c>
      <c r="E262" s="35" t="e">
        <f>結果入力表!#REF!</f>
        <v>#REF!</v>
      </c>
      <c r="F262" s="35" t="e">
        <f>結果入力表!#REF!</f>
        <v>#REF!</v>
      </c>
      <c r="G262" s="35" t="e">
        <f>結果入力表!#REF!</f>
        <v>#REF!</v>
      </c>
      <c r="H262" s="35" t="e">
        <f>結果入力表!#REF!</f>
        <v>#REF!</v>
      </c>
      <c r="I262" s="35" t="e">
        <f>結果入力表!#REF!</f>
        <v>#REF!</v>
      </c>
      <c r="J262" s="35" t="e">
        <f>結果入力表!#REF!</f>
        <v>#REF!</v>
      </c>
      <c r="K262" s="35" t="e">
        <f>結果入力表!#REF!</f>
        <v>#REF!</v>
      </c>
      <c r="L262" s="35" t="e">
        <f>結果入力表!#REF!</f>
        <v>#REF!</v>
      </c>
      <c r="M262" s="34" t="e">
        <f>結果入力表!#REF!</f>
        <v>#REF!</v>
      </c>
      <c r="N262" s="35" t="e">
        <f>結果入力表!#REF!</f>
        <v>#REF!</v>
      </c>
      <c r="O262" s="35" t="e">
        <f>結果入力表!#REF!</f>
        <v>#REF!</v>
      </c>
      <c r="P262" s="35" t="e">
        <f>結果入力表!#REF!</f>
        <v>#REF!</v>
      </c>
      <c r="Q262" s="35" t="e">
        <f>結果入力表!#REF!</f>
        <v>#REF!</v>
      </c>
      <c r="R262" s="35" t="e">
        <f>結果入力表!#REF!</f>
        <v>#REF!</v>
      </c>
      <c r="S262" s="35" t="e">
        <f>結果入力表!#REF!</f>
        <v>#REF!</v>
      </c>
      <c r="T262" s="35" t="e">
        <f>結果入力表!#REF!</f>
        <v>#REF!</v>
      </c>
      <c r="U262" s="35" t="e">
        <f>結果入力表!#REF!</f>
        <v>#REF!</v>
      </c>
      <c r="V262" s="34" t="e">
        <f>結果入力表!#REF!</f>
        <v>#REF!</v>
      </c>
      <c r="W262" s="35" t="e">
        <f>結果入力表!#REF!</f>
        <v>#REF!</v>
      </c>
      <c r="X262" s="35" t="e">
        <f>結果入力表!#REF!</f>
        <v>#REF!</v>
      </c>
      <c r="Y262" s="36" t="e">
        <f>結果入力表!#REF!</f>
        <v>#REF!</v>
      </c>
      <c r="Z262" s="36" t="e">
        <f>結果入力表!#REF!</f>
        <v>#REF!</v>
      </c>
      <c r="AA262" s="34" t="e">
        <f>結果入力表!#REF!</f>
        <v>#REF!</v>
      </c>
      <c r="AB262" s="35" t="e">
        <f>結果入力表!#REF!</f>
        <v>#REF!</v>
      </c>
      <c r="AC262" s="35" t="e">
        <f>結果入力表!#REF!</f>
        <v>#REF!</v>
      </c>
      <c r="AD262" s="35" t="e">
        <f>結果入力表!#REF!</f>
        <v>#REF!</v>
      </c>
      <c r="AE262" s="35" t="e">
        <f>結果入力表!#REF!</f>
        <v>#REF!</v>
      </c>
      <c r="AF262" s="35" t="e">
        <f>結果入力表!#REF!</f>
        <v>#REF!</v>
      </c>
      <c r="AG262" s="35" t="e">
        <f>結果入力表!#REF!</f>
        <v>#REF!</v>
      </c>
      <c r="AH262" s="35" t="e">
        <f>結果入力表!#REF!</f>
        <v>#REF!</v>
      </c>
      <c r="AI262" s="35" t="e">
        <f>結果入力表!#REF!</f>
        <v>#REF!</v>
      </c>
      <c r="AJ262" s="35" t="e">
        <f>結果入力表!#REF!</f>
        <v>#REF!</v>
      </c>
      <c r="AK262" s="36" t="e">
        <f>結果入力表!#REF!</f>
        <v>#REF!</v>
      </c>
      <c r="AL262" s="34" t="e">
        <f>結果入力表!#REF!</f>
        <v>#REF!</v>
      </c>
      <c r="AM262" s="35" t="e">
        <f>結果入力表!#REF!</f>
        <v>#REF!</v>
      </c>
      <c r="AN262" s="35" t="e">
        <f>結果入力表!#REF!</f>
        <v>#REF!</v>
      </c>
      <c r="AO262" s="35" t="e">
        <f>結果入力表!#REF!</f>
        <v>#REF!</v>
      </c>
      <c r="AP262" s="35" t="e">
        <f>結果入力表!#REF!</f>
        <v>#REF!</v>
      </c>
      <c r="AQ262" s="35" t="e">
        <f>結果入力表!#REF!</f>
        <v>#REF!</v>
      </c>
      <c r="AR262" s="35" t="e">
        <f>結果入力表!#REF!</f>
        <v>#REF!</v>
      </c>
      <c r="AS262" s="37" t="e">
        <f>結果入力表!#REF!</f>
        <v>#REF!</v>
      </c>
      <c r="AT262" s="34" t="e">
        <f>結果入力表!#REF!</f>
        <v>#REF!</v>
      </c>
      <c r="AU262" s="35" t="e">
        <f>結果入力表!#REF!</f>
        <v>#REF!</v>
      </c>
      <c r="AV262" s="35" t="e">
        <f>結果入力表!#REF!</f>
        <v>#REF!</v>
      </c>
      <c r="AW262" s="35" t="e">
        <f>結果入力表!#REF!</f>
        <v>#REF!</v>
      </c>
      <c r="AX262" s="35" t="e">
        <f>結果入力表!#REF!</f>
        <v>#REF!</v>
      </c>
      <c r="AY262" s="35" t="e">
        <f>結果入力表!#REF!</f>
        <v>#REF!</v>
      </c>
      <c r="AZ262" s="35" t="e">
        <f>結果入力表!#REF!</f>
        <v>#REF!</v>
      </c>
      <c r="BA262" s="35" t="e">
        <f>結果入力表!#REF!</f>
        <v>#REF!</v>
      </c>
      <c r="BB262" s="35" t="e">
        <f>結果入力表!#REF!</f>
        <v>#REF!</v>
      </c>
      <c r="BC262" s="35" t="e">
        <f>結果入力表!#REF!</f>
        <v>#REF!</v>
      </c>
      <c r="BD262" s="35" t="e">
        <f>結果入力表!#REF!</f>
        <v>#REF!</v>
      </c>
      <c r="BE262" s="35" t="e">
        <f>結果入力表!#REF!</f>
        <v>#REF!</v>
      </c>
      <c r="BF262" s="35" t="e">
        <f>結果入力表!#REF!</f>
        <v>#REF!</v>
      </c>
      <c r="BG262" s="35" t="e">
        <f>結果入力表!#REF!</f>
        <v>#REF!</v>
      </c>
      <c r="BH262" s="35" t="e">
        <f>結果入力表!#REF!</f>
        <v>#REF!</v>
      </c>
      <c r="BI262" s="37" t="e">
        <f>結果入力表!#REF!</f>
        <v>#REF!</v>
      </c>
      <c r="BJ262" s="35" t="e">
        <f>結果入力表!#REF!</f>
        <v>#REF!</v>
      </c>
      <c r="BK262" s="40" t="e">
        <f>結果入力表!#REF!</f>
        <v>#REF!</v>
      </c>
      <c r="BL262" s="60" t="e">
        <f>結果入力表!#REF!</f>
        <v>#REF!</v>
      </c>
      <c r="BM262" s="41" t="e">
        <f>結果入力表!#REF!</f>
        <v>#REF!</v>
      </c>
      <c r="BN262" s="41" t="e">
        <f>結果入力表!#REF!</f>
        <v>#REF!</v>
      </c>
      <c r="BO262" s="41" t="e">
        <f>結果入力表!#REF!</f>
        <v>#REF!</v>
      </c>
      <c r="BP262" s="42" t="e">
        <f>結果入力表!#REF!</f>
        <v>#REF!</v>
      </c>
      <c r="BQ262" s="40"/>
      <c r="BR262" s="80"/>
      <c r="BT262" s="5" t="e">
        <f t="shared" si="9"/>
        <v>#REF!</v>
      </c>
      <c r="BU262" s="5" t="e">
        <f t="shared" si="8"/>
        <v>#REF!</v>
      </c>
      <c r="BV262" s="5" t="e">
        <f t="shared" si="8"/>
        <v>#REF!</v>
      </c>
      <c r="BW262" s="5" t="e">
        <f t="shared" si="8"/>
        <v>#REF!</v>
      </c>
    </row>
    <row r="263" spans="1:75" ht="17.350000000000001" customHeight="1">
      <c r="A263" s="109" t="e">
        <f>結果入力表!#REF!</f>
        <v>#REF!</v>
      </c>
      <c r="B263" s="33" t="e">
        <f>結果入力表!#REF!</f>
        <v>#REF!</v>
      </c>
      <c r="C263" s="59" t="e">
        <f>結果入力表!#REF!</f>
        <v>#REF!</v>
      </c>
      <c r="D263" s="58" t="e">
        <f>結果入力表!#REF!</f>
        <v>#REF!</v>
      </c>
      <c r="E263" s="35" t="e">
        <f>結果入力表!#REF!</f>
        <v>#REF!</v>
      </c>
      <c r="F263" s="35" t="e">
        <f>結果入力表!#REF!</f>
        <v>#REF!</v>
      </c>
      <c r="G263" s="35" t="e">
        <f>結果入力表!#REF!</f>
        <v>#REF!</v>
      </c>
      <c r="H263" s="35" t="e">
        <f>結果入力表!#REF!</f>
        <v>#REF!</v>
      </c>
      <c r="I263" s="35" t="e">
        <f>結果入力表!#REF!</f>
        <v>#REF!</v>
      </c>
      <c r="J263" s="35" t="e">
        <f>結果入力表!#REF!</f>
        <v>#REF!</v>
      </c>
      <c r="K263" s="35" t="e">
        <f>結果入力表!#REF!</f>
        <v>#REF!</v>
      </c>
      <c r="L263" s="35" t="e">
        <f>結果入力表!#REF!</f>
        <v>#REF!</v>
      </c>
      <c r="M263" s="34" t="e">
        <f>結果入力表!#REF!</f>
        <v>#REF!</v>
      </c>
      <c r="N263" s="35" t="e">
        <f>結果入力表!#REF!</f>
        <v>#REF!</v>
      </c>
      <c r="O263" s="35" t="e">
        <f>結果入力表!#REF!</f>
        <v>#REF!</v>
      </c>
      <c r="P263" s="35" t="e">
        <f>結果入力表!#REF!</f>
        <v>#REF!</v>
      </c>
      <c r="Q263" s="35" t="e">
        <f>結果入力表!#REF!</f>
        <v>#REF!</v>
      </c>
      <c r="R263" s="35" t="e">
        <f>結果入力表!#REF!</f>
        <v>#REF!</v>
      </c>
      <c r="S263" s="35" t="e">
        <f>結果入力表!#REF!</f>
        <v>#REF!</v>
      </c>
      <c r="T263" s="35" t="e">
        <f>結果入力表!#REF!</f>
        <v>#REF!</v>
      </c>
      <c r="U263" s="35" t="e">
        <f>結果入力表!#REF!</f>
        <v>#REF!</v>
      </c>
      <c r="V263" s="34" t="e">
        <f>結果入力表!#REF!</f>
        <v>#REF!</v>
      </c>
      <c r="W263" s="35" t="e">
        <f>結果入力表!#REF!</f>
        <v>#REF!</v>
      </c>
      <c r="X263" s="35" t="e">
        <f>結果入力表!#REF!</f>
        <v>#REF!</v>
      </c>
      <c r="Y263" s="36" t="e">
        <f>結果入力表!#REF!</f>
        <v>#REF!</v>
      </c>
      <c r="Z263" s="36" t="e">
        <f>結果入力表!#REF!</f>
        <v>#REF!</v>
      </c>
      <c r="AA263" s="34" t="e">
        <f>結果入力表!#REF!</f>
        <v>#REF!</v>
      </c>
      <c r="AB263" s="35" t="e">
        <f>結果入力表!#REF!</f>
        <v>#REF!</v>
      </c>
      <c r="AC263" s="35" t="e">
        <f>結果入力表!#REF!</f>
        <v>#REF!</v>
      </c>
      <c r="AD263" s="35" t="e">
        <f>結果入力表!#REF!</f>
        <v>#REF!</v>
      </c>
      <c r="AE263" s="35" t="e">
        <f>結果入力表!#REF!</f>
        <v>#REF!</v>
      </c>
      <c r="AF263" s="35" t="e">
        <f>結果入力表!#REF!</f>
        <v>#REF!</v>
      </c>
      <c r="AG263" s="35" t="e">
        <f>結果入力表!#REF!</f>
        <v>#REF!</v>
      </c>
      <c r="AH263" s="35" t="e">
        <f>結果入力表!#REF!</f>
        <v>#REF!</v>
      </c>
      <c r="AI263" s="35" t="e">
        <f>結果入力表!#REF!</f>
        <v>#REF!</v>
      </c>
      <c r="AJ263" s="35" t="e">
        <f>結果入力表!#REF!</f>
        <v>#REF!</v>
      </c>
      <c r="AK263" s="36" t="e">
        <f>結果入力表!#REF!</f>
        <v>#REF!</v>
      </c>
      <c r="AL263" s="34" t="e">
        <f>結果入力表!#REF!</f>
        <v>#REF!</v>
      </c>
      <c r="AM263" s="35" t="e">
        <f>結果入力表!#REF!</f>
        <v>#REF!</v>
      </c>
      <c r="AN263" s="35" t="e">
        <f>結果入力表!#REF!</f>
        <v>#REF!</v>
      </c>
      <c r="AO263" s="35" t="e">
        <f>結果入力表!#REF!</f>
        <v>#REF!</v>
      </c>
      <c r="AP263" s="35" t="e">
        <f>結果入力表!#REF!</f>
        <v>#REF!</v>
      </c>
      <c r="AQ263" s="35" t="e">
        <f>結果入力表!#REF!</f>
        <v>#REF!</v>
      </c>
      <c r="AR263" s="35" t="e">
        <f>結果入力表!#REF!</f>
        <v>#REF!</v>
      </c>
      <c r="AS263" s="37" t="e">
        <f>結果入力表!#REF!</f>
        <v>#REF!</v>
      </c>
      <c r="AT263" s="34" t="e">
        <f>結果入力表!#REF!</f>
        <v>#REF!</v>
      </c>
      <c r="AU263" s="35" t="e">
        <f>結果入力表!#REF!</f>
        <v>#REF!</v>
      </c>
      <c r="AV263" s="35" t="e">
        <f>結果入力表!#REF!</f>
        <v>#REF!</v>
      </c>
      <c r="AW263" s="35" t="e">
        <f>結果入力表!#REF!</f>
        <v>#REF!</v>
      </c>
      <c r="AX263" s="35" t="e">
        <f>結果入力表!#REF!</f>
        <v>#REF!</v>
      </c>
      <c r="AY263" s="35" t="e">
        <f>結果入力表!#REF!</f>
        <v>#REF!</v>
      </c>
      <c r="AZ263" s="35" t="e">
        <f>結果入力表!#REF!</f>
        <v>#REF!</v>
      </c>
      <c r="BA263" s="35" t="e">
        <f>結果入力表!#REF!</f>
        <v>#REF!</v>
      </c>
      <c r="BB263" s="35" t="e">
        <f>結果入力表!#REF!</f>
        <v>#REF!</v>
      </c>
      <c r="BC263" s="35" t="e">
        <f>結果入力表!#REF!</f>
        <v>#REF!</v>
      </c>
      <c r="BD263" s="35" t="e">
        <f>結果入力表!#REF!</f>
        <v>#REF!</v>
      </c>
      <c r="BE263" s="35" t="e">
        <f>結果入力表!#REF!</f>
        <v>#REF!</v>
      </c>
      <c r="BF263" s="35" t="e">
        <f>結果入力表!#REF!</f>
        <v>#REF!</v>
      </c>
      <c r="BG263" s="35" t="e">
        <f>結果入力表!#REF!</f>
        <v>#REF!</v>
      </c>
      <c r="BH263" s="35" t="e">
        <f>結果入力表!#REF!</f>
        <v>#REF!</v>
      </c>
      <c r="BI263" s="37" t="e">
        <f>結果入力表!#REF!</f>
        <v>#REF!</v>
      </c>
      <c r="BJ263" s="35" t="e">
        <f>結果入力表!#REF!</f>
        <v>#REF!</v>
      </c>
      <c r="BK263" s="40" t="e">
        <f>結果入力表!#REF!</f>
        <v>#REF!</v>
      </c>
      <c r="BL263" s="60" t="e">
        <f>結果入力表!#REF!</f>
        <v>#REF!</v>
      </c>
      <c r="BM263" s="41" t="e">
        <f>結果入力表!#REF!</f>
        <v>#REF!</v>
      </c>
      <c r="BN263" s="41" t="e">
        <f>結果入力表!#REF!</f>
        <v>#REF!</v>
      </c>
      <c r="BO263" s="41" t="e">
        <f>結果入力表!#REF!</f>
        <v>#REF!</v>
      </c>
      <c r="BP263" s="42" t="e">
        <f>結果入力表!#REF!</f>
        <v>#REF!</v>
      </c>
      <c r="BQ263" s="40"/>
      <c r="BR263" s="80"/>
      <c r="BT263" s="5" t="e">
        <f t="shared" si="9"/>
        <v>#REF!</v>
      </c>
      <c r="BU263" s="5" t="e">
        <f t="shared" si="8"/>
        <v>#REF!</v>
      </c>
      <c r="BV263" s="5" t="e">
        <f t="shared" si="8"/>
        <v>#REF!</v>
      </c>
      <c r="BW263" s="5" t="e">
        <f t="shared" si="8"/>
        <v>#REF!</v>
      </c>
    </row>
    <row r="264" spans="1:75" ht="17.350000000000001" customHeight="1">
      <c r="A264" s="109" t="e">
        <f>結果入力表!#REF!</f>
        <v>#REF!</v>
      </c>
      <c r="B264" s="33" t="e">
        <f>結果入力表!#REF!</f>
        <v>#REF!</v>
      </c>
      <c r="C264" s="59" t="e">
        <f>結果入力表!#REF!</f>
        <v>#REF!</v>
      </c>
      <c r="D264" s="58" t="e">
        <f>結果入力表!#REF!</f>
        <v>#REF!</v>
      </c>
      <c r="E264" s="35" t="e">
        <f>結果入力表!#REF!</f>
        <v>#REF!</v>
      </c>
      <c r="F264" s="35" t="e">
        <f>結果入力表!#REF!</f>
        <v>#REF!</v>
      </c>
      <c r="G264" s="35" t="e">
        <f>結果入力表!#REF!</f>
        <v>#REF!</v>
      </c>
      <c r="H264" s="35" t="e">
        <f>結果入力表!#REF!</f>
        <v>#REF!</v>
      </c>
      <c r="I264" s="35" t="e">
        <f>結果入力表!#REF!</f>
        <v>#REF!</v>
      </c>
      <c r="J264" s="35" t="e">
        <f>結果入力表!#REF!</f>
        <v>#REF!</v>
      </c>
      <c r="K264" s="35" t="e">
        <f>結果入力表!#REF!</f>
        <v>#REF!</v>
      </c>
      <c r="L264" s="35" t="e">
        <f>結果入力表!#REF!</f>
        <v>#REF!</v>
      </c>
      <c r="M264" s="34" t="e">
        <f>結果入力表!#REF!</f>
        <v>#REF!</v>
      </c>
      <c r="N264" s="35" t="e">
        <f>結果入力表!#REF!</f>
        <v>#REF!</v>
      </c>
      <c r="O264" s="35" t="e">
        <f>結果入力表!#REF!</f>
        <v>#REF!</v>
      </c>
      <c r="P264" s="35" t="e">
        <f>結果入力表!#REF!</f>
        <v>#REF!</v>
      </c>
      <c r="Q264" s="35" t="e">
        <f>結果入力表!#REF!</f>
        <v>#REF!</v>
      </c>
      <c r="R264" s="35" t="e">
        <f>結果入力表!#REF!</f>
        <v>#REF!</v>
      </c>
      <c r="S264" s="35" t="e">
        <f>結果入力表!#REF!</f>
        <v>#REF!</v>
      </c>
      <c r="T264" s="35" t="e">
        <f>結果入力表!#REF!</f>
        <v>#REF!</v>
      </c>
      <c r="U264" s="35" t="e">
        <f>結果入力表!#REF!</f>
        <v>#REF!</v>
      </c>
      <c r="V264" s="34" t="e">
        <f>結果入力表!#REF!</f>
        <v>#REF!</v>
      </c>
      <c r="W264" s="35" t="e">
        <f>結果入力表!#REF!</f>
        <v>#REF!</v>
      </c>
      <c r="X264" s="35" t="e">
        <f>結果入力表!#REF!</f>
        <v>#REF!</v>
      </c>
      <c r="Y264" s="36" t="e">
        <f>結果入力表!#REF!</f>
        <v>#REF!</v>
      </c>
      <c r="Z264" s="36" t="e">
        <f>結果入力表!#REF!</f>
        <v>#REF!</v>
      </c>
      <c r="AA264" s="34" t="e">
        <f>結果入力表!#REF!</f>
        <v>#REF!</v>
      </c>
      <c r="AB264" s="35" t="e">
        <f>結果入力表!#REF!</f>
        <v>#REF!</v>
      </c>
      <c r="AC264" s="35" t="e">
        <f>結果入力表!#REF!</f>
        <v>#REF!</v>
      </c>
      <c r="AD264" s="35" t="e">
        <f>結果入力表!#REF!</f>
        <v>#REF!</v>
      </c>
      <c r="AE264" s="35" t="e">
        <f>結果入力表!#REF!</f>
        <v>#REF!</v>
      </c>
      <c r="AF264" s="35" t="e">
        <f>結果入力表!#REF!</f>
        <v>#REF!</v>
      </c>
      <c r="AG264" s="35" t="e">
        <f>結果入力表!#REF!</f>
        <v>#REF!</v>
      </c>
      <c r="AH264" s="35" t="e">
        <f>結果入力表!#REF!</f>
        <v>#REF!</v>
      </c>
      <c r="AI264" s="35" t="e">
        <f>結果入力表!#REF!</f>
        <v>#REF!</v>
      </c>
      <c r="AJ264" s="35" t="e">
        <f>結果入力表!#REF!</f>
        <v>#REF!</v>
      </c>
      <c r="AK264" s="36" t="e">
        <f>結果入力表!#REF!</f>
        <v>#REF!</v>
      </c>
      <c r="AL264" s="34" t="e">
        <f>結果入力表!#REF!</f>
        <v>#REF!</v>
      </c>
      <c r="AM264" s="35" t="e">
        <f>結果入力表!#REF!</f>
        <v>#REF!</v>
      </c>
      <c r="AN264" s="35" t="e">
        <f>結果入力表!#REF!</f>
        <v>#REF!</v>
      </c>
      <c r="AO264" s="35" t="e">
        <f>結果入力表!#REF!</f>
        <v>#REF!</v>
      </c>
      <c r="AP264" s="35" t="e">
        <f>結果入力表!#REF!</f>
        <v>#REF!</v>
      </c>
      <c r="AQ264" s="35" t="e">
        <f>結果入力表!#REF!</f>
        <v>#REF!</v>
      </c>
      <c r="AR264" s="35" t="e">
        <f>結果入力表!#REF!</f>
        <v>#REF!</v>
      </c>
      <c r="AS264" s="37" t="e">
        <f>結果入力表!#REF!</f>
        <v>#REF!</v>
      </c>
      <c r="AT264" s="34" t="e">
        <f>結果入力表!#REF!</f>
        <v>#REF!</v>
      </c>
      <c r="AU264" s="35" t="e">
        <f>結果入力表!#REF!</f>
        <v>#REF!</v>
      </c>
      <c r="AV264" s="35" t="e">
        <f>結果入力表!#REF!</f>
        <v>#REF!</v>
      </c>
      <c r="AW264" s="35" t="e">
        <f>結果入力表!#REF!</f>
        <v>#REF!</v>
      </c>
      <c r="AX264" s="35" t="e">
        <f>結果入力表!#REF!</f>
        <v>#REF!</v>
      </c>
      <c r="AY264" s="35" t="e">
        <f>結果入力表!#REF!</f>
        <v>#REF!</v>
      </c>
      <c r="AZ264" s="35" t="e">
        <f>結果入力表!#REF!</f>
        <v>#REF!</v>
      </c>
      <c r="BA264" s="35" t="e">
        <f>結果入力表!#REF!</f>
        <v>#REF!</v>
      </c>
      <c r="BB264" s="35" t="e">
        <f>結果入力表!#REF!</f>
        <v>#REF!</v>
      </c>
      <c r="BC264" s="35" t="e">
        <f>結果入力表!#REF!</f>
        <v>#REF!</v>
      </c>
      <c r="BD264" s="35" t="e">
        <f>結果入力表!#REF!</f>
        <v>#REF!</v>
      </c>
      <c r="BE264" s="35" t="e">
        <f>結果入力表!#REF!</f>
        <v>#REF!</v>
      </c>
      <c r="BF264" s="35" t="e">
        <f>結果入力表!#REF!</f>
        <v>#REF!</v>
      </c>
      <c r="BG264" s="35" t="e">
        <f>結果入力表!#REF!</f>
        <v>#REF!</v>
      </c>
      <c r="BH264" s="35" t="e">
        <f>結果入力表!#REF!</f>
        <v>#REF!</v>
      </c>
      <c r="BI264" s="37" t="e">
        <f>結果入力表!#REF!</f>
        <v>#REF!</v>
      </c>
      <c r="BJ264" s="35" t="e">
        <f>結果入力表!#REF!</f>
        <v>#REF!</v>
      </c>
      <c r="BK264" s="40" t="e">
        <f>結果入力表!#REF!</f>
        <v>#REF!</v>
      </c>
      <c r="BL264" s="60" t="e">
        <f>結果入力表!#REF!</f>
        <v>#REF!</v>
      </c>
      <c r="BM264" s="41" t="e">
        <f>結果入力表!#REF!</f>
        <v>#REF!</v>
      </c>
      <c r="BN264" s="41" t="e">
        <f>結果入力表!#REF!</f>
        <v>#REF!</v>
      </c>
      <c r="BO264" s="41" t="e">
        <f>結果入力表!#REF!</f>
        <v>#REF!</v>
      </c>
      <c r="BP264" s="42" t="e">
        <f>結果入力表!#REF!</f>
        <v>#REF!</v>
      </c>
      <c r="BQ264" s="40"/>
      <c r="BR264" s="80"/>
      <c r="BT264" s="5" t="e">
        <f t="shared" si="9"/>
        <v>#REF!</v>
      </c>
      <c r="BU264" s="5" t="e">
        <f t="shared" si="8"/>
        <v>#REF!</v>
      </c>
      <c r="BV264" s="5" t="e">
        <f t="shared" si="8"/>
        <v>#REF!</v>
      </c>
      <c r="BW264" s="5" t="e">
        <f t="shared" si="8"/>
        <v>#REF!</v>
      </c>
    </row>
    <row r="265" spans="1:75" ht="17.350000000000001" customHeight="1">
      <c r="A265" s="109" t="e">
        <f>結果入力表!#REF!</f>
        <v>#REF!</v>
      </c>
      <c r="B265" s="33" t="e">
        <f>結果入力表!#REF!</f>
        <v>#REF!</v>
      </c>
      <c r="C265" s="59" t="e">
        <f>結果入力表!#REF!</f>
        <v>#REF!</v>
      </c>
      <c r="D265" s="58" t="e">
        <f>結果入力表!#REF!</f>
        <v>#REF!</v>
      </c>
      <c r="E265" s="35" t="e">
        <f>結果入力表!#REF!</f>
        <v>#REF!</v>
      </c>
      <c r="F265" s="35" t="e">
        <f>結果入力表!#REF!</f>
        <v>#REF!</v>
      </c>
      <c r="G265" s="35" t="e">
        <f>結果入力表!#REF!</f>
        <v>#REF!</v>
      </c>
      <c r="H265" s="35" t="e">
        <f>結果入力表!#REF!</f>
        <v>#REF!</v>
      </c>
      <c r="I265" s="35" t="e">
        <f>結果入力表!#REF!</f>
        <v>#REF!</v>
      </c>
      <c r="J265" s="35" t="e">
        <f>結果入力表!#REF!</f>
        <v>#REF!</v>
      </c>
      <c r="K265" s="35" t="e">
        <f>結果入力表!#REF!</f>
        <v>#REF!</v>
      </c>
      <c r="L265" s="35" t="e">
        <f>結果入力表!#REF!</f>
        <v>#REF!</v>
      </c>
      <c r="M265" s="34" t="e">
        <f>結果入力表!#REF!</f>
        <v>#REF!</v>
      </c>
      <c r="N265" s="35" t="e">
        <f>結果入力表!#REF!</f>
        <v>#REF!</v>
      </c>
      <c r="O265" s="35" t="e">
        <f>結果入力表!#REF!</f>
        <v>#REF!</v>
      </c>
      <c r="P265" s="35" t="e">
        <f>結果入力表!#REF!</f>
        <v>#REF!</v>
      </c>
      <c r="Q265" s="35" t="e">
        <f>結果入力表!#REF!</f>
        <v>#REF!</v>
      </c>
      <c r="R265" s="35" t="e">
        <f>結果入力表!#REF!</f>
        <v>#REF!</v>
      </c>
      <c r="S265" s="35" t="e">
        <f>結果入力表!#REF!</f>
        <v>#REF!</v>
      </c>
      <c r="T265" s="35" t="e">
        <f>結果入力表!#REF!</f>
        <v>#REF!</v>
      </c>
      <c r="U265" s="35" t="e">
        <f>結果入力表!#REF!</f>
        <v>#REF!</v>
      </c>
      <c r="V265" s="34" t="e">
        <f>結果入力表!#REF!</f>
        <v>#REF!</v>
      </c>
      <c r="W265" s="35" t="e">
        <f>結果入力表!#REF!</f>
        <v>#REF!</v>
      </c>
      <c r="X265" s="35" t="e">
        <f>結果入力表!#REF!</f>
        <v>#REF!</v>
      </c>
      <c r="Y265" s="36" t="e">
        <f>結果入力表!#REF!</f>
        <v>#REF!</v>
      </c>
      <c r="Z265" s="36" t="e">
        <f>結果入力表!#REF!</f>
        <v>#REF!</v>
      </c>
      <c r="AA265" s="34" t="e">
        <f>結果入力表!#REF!</f>
        <v>#REF!</v>
      </c>
      <c r="AB265" s="35" t="e">
        <f>結果入力表!#REF!</f>
        <v>#REF!</v>
      </c>
      <c r="AC265" s="35" t="e">
        <f>結果入力表!#REF!</f>
        <v>#REF!</v>
      </c>
      <c r="AD265" s="35" t="e">
        <f>結果入力表!#REF!</f>
        <v>#REF!</v>
      </c>
      <c r="AE265" s="35" t="e">
        <f>結果入力表!#REF!</f>
        <v>#REF!</v>
      </c>
      <c r="AF265" s="35" t="e">
        <f>結果入力表!#REF!</f>
        <v>#REF!</v>
      </c>
      <c r="AG265" s="35" t="e">
        <f>結果入力表!#REF!</f>
        <v>#REF!</v>
      </c>
      <c r="AH265" s="35" t="e">
        <f>結果入力表!#REF!</f>
        <v>#REF!</v>
      </c>
      <c r="AI265" s="35" t="e">
        <f>結果入力表!#REF!</f>
        <v>#REF!</v>
      </c>
      <c r="AJ265" s="35" t="e">
        <f>結果入力表!#REF!</f>
        <v>#REF!</v>
      </c>
      <c r="AK265" s="36" t="e">
        <f>結果入力表!#REF!</f>
        <v>#REF!</v>
      </c>
      <c r="AL265" s="34" t="e">
        <f>結果入力表!#REF!</f>
        <v>#REF!</v>
      </c>
      <c r="AM265" s="35" t="e">
        <f>結果入力表!#REF!</f>
        <v>#REF!</v>
      </c>
      <c r="AN265" s="35" t="e">
        <f>結果入力表!#REF!</f>
        <v>#REF!</v>
      </c>
      <c r="AO265" s="35" t="e">
        <f>結果入力表!#REF!</f>
        <v>#REF!</v>
      </c>
      <c r="AP265" s="35" t="e">
        <f>結果入力表!#REF!</f>
        <v>#REF!</v>
      </c>
      <c r="AQ265" s="35" t="e">
        <f>結果入力表!#REF!</f>
        <v>#REF!</v>
      </c>
      <c r="AR265" s="35" t="e">
        <f>結果入力表!#REF!</f>
        <v>#REF!</v>
      </c>
      <c r="AS265" s="37" t="e">
        <f>結果入力表!#REF!</f>
        <v>#REF!</v>
      </c>
      <c r="AT265" s="34" t="e">
        <f>結果入力表!#REF!</f>
        <v>#REF!</v>
      </c>
      <c r="AU265" s="35" t="e">
        <f>結果入力表!#REF!</f>
        <v>#REF!</v>
      </c>
      <c r="AV265" s="35" t="e">
        <f>結果入力表!#REF!</f>
        <v>#REF!</v>
      </c>
      <c r="AW265" s="35" t="e">
        <f>結果入力表!#REF!</f>
        <v>#REF!</v>
      </c>
      <c r="AX265" s="35" t="e">
        <f>結果入力表!#REF!</f>
        <v>#REF!</v>
      </c>
      <c r="AY265" s="35" t="e">
        <f>結果入力表!#REF!</f>
        <v>#REF!</v>
      </c>
      <c r="AZ265" s="35" t="e">
        <f>結果入力表!#REF!</f>
        <v>#REF!</v>
      </c>
      <c r="BA265" s="35" t="e">
        <f>結果入力表!#REF!</f>
        <v>#REF!</v>
      </c>
      <c r="BB265" s="35" t="e">
        <f>結果入力表!#REF!</f>
        <v>#REF!</v>
      </c>
      <c r="BC265" s="35" t="e">
        <f>結果入力表!#REF!</f>
        <v>#REF!</v>
      </c>
      <c r="BD265" s="35" t="e">
        <f>結果入力表!#REF!</f>
        <v>#REF!</v>
      </c>
      <c r="BE265" s="35" t="e">
        <f>結果入力表!#REF!</f>
        <v>#REF!</v>
      </c>
      <c r="BF265" s="35" t="e">
        <f>結果入力表!#REF!</f>
        <v>#REF!</v>
      </c>
      <c r="BG265" s="35" t="e">
        <f>結果入力表!#REF!</f>
        <v>#REF!</v>
      </c>
      <c r="BH265" s="35" t="e">
        <f>結果入力表!#REF!</f>
        <v>#REF!</v>
      </c>
      <c r="BI265" s="37" t="e">
        <f>結果入力表!#REF!</f>
        <v>#REF!</v>
      </c>
      <c r="BJ265" s="35" t="e">
        <f>結果入力表!#REF!</f>
        <v>#REF!</v>
      </c>
      <c r="BK265" s="40" t="e">
        <f>結果入力表!#REF!</f>
        <v>#REF!</v>
      </c>
      <c r="BL265" s="60" t="e">
        <f>結果入力表!#REF!</f>
        <v>#REF!</v>
      </c>
      <c r="BM265" s="41" t="e">
        <f>結果入力表!#REF!</f>
        <v>#REF!</v>
      </c>
      <c r="BN265" s="41" t="e">
        <f>結果入力表!#REF!</f>
        <v>#REF!</v>
      </c>
      <c r="BO265" s="41" t="e">
        <f>結果入力表!#REF!</f>
        <v>#REF!</v>
      </c>
      <c r="BP265" s="42" t="e">
        <f>結果入力表!#REF!</f>
        <v>#REF!</v>
      </c>
      <c r="BQ265" s="40"/>
      <c r="BR265" s="80"/>
      <c r="BT265" s="5" t="e">
        <f t="shared" si="9"/>
        <v>#REF!</v>
      </c>
      <c r="BU265" s="5" t="e">
        <f t="shared" si="8"/>
        <v>#REF!</v>
      </c>
      <c r="BV265" s="5" t="e">
        <f t="shared" si="8"/>
        <v>#REF!</v>
      </c>
      <c r="BW265" s="5" t="e">
        <f t="shared" si="8"/>
        <v>#REF!</v>
      </c>
    </row>
    <row r="266" spans="1:75" ht="17.350000000000001" customHeight="1">
      <c r="A266" s="109" t="e">
        <f>結果入力表!#REF!</f>
        <v>#REF!</v>
      </c>
      <c r="B266" s="33" t="e">
        <f>結果入力表!#REF!</f>
        <v>#REF!</v>
      </c>
      <c r="C266" s="59" t="e">
        <f>結果入力表!#REF!</f>
        <v>#REF!</v>
      </c>
      <c r="D266" s="58" t="e">
        <f>結果入力表!#REF!</f>
        <v>#REF!</v>
      </c>
      <c r="E266" s="35" t="e">
        <f>結果入力表!#REF!</f>
        <v>#REF!</v>
      </c>
      <c r="F266" s="35" t="e">
        <f>結果入力表!#REF!</f>
        <v>#REF!</v>
      </c>
      <c r="G266" s="35" t="e">
        <f>結果入力表!#REF!</f>
        <v>#REF!</v>
      </c>
      <c r="H266" s="35" t="e">
        <f>結果入力表!#REF!</f>
        <v>#REF!</v>
      </c>
      <c r="I266" s="35" t="e">
        <f>結果入力表!#REF!</f>
        <v>#REF!</v>
      </c>
      <c r="J266" s="35" t="e">
        <f>結果入力表!#REF!</f>
        <v>#REF!</v>
      </c>
      <c r="K266" s="35" t="e">
        <f>結果入力表!#REF!</f>
        <v>#REF!</v>
      </c>
      <c r="L266" s="35" t="e">
        <f>結果入力表!#REF!</f>
        <v>#REF!</v>
      </c>
      <c r="M266" s="34" t="e">
        <f>結果入力表!#REF!</f>
        <v>#REF!</v>
      </c>
      <c r="N266" s="35" t="e">
        <f>結果入力表!#REF!</f>
        <v>#REF!</v>
      </c>
      <c r="O266" s="35" t="e">
        <f>結果入力表!#REF!</f>
        <v>#REF!</v>
      </c>
      <c r="P266" s="35" t="e">
        <f>結果入力表!#REF!</f>
        <v>#REF!</v>
      </c>
      <c r="Q266" s="35" t="e">
        <f>結果入力表!#REF!</f>
        <v>#REF!</v>
      </c>
      <c r="R266" s="35" t="e">
        <f>結果入力表!#REF!</f>
        <v>#REF!</v>
      </c>
      <c r="S266" s="35" t="e">
        <f>結果入力表!#REF!</f>
        <v>#REF!</v>
      </c>
      <c r="T266" s="35" t="e">
        <f>結果入力表!#REF!</f>
        <v>#REF!</v>
      </c>
      <c r="U266" s="35" t="e">
        <f>結果入力表!#REF!</f>
        <v>#REF!</v>
      </c>
      <c r="V266" s="34" t="e">
        <f>結果入力表!#REF!</f>
        <v>#REF!</v>
      </c>
      <c r="W266" s="35" t="e">
        <f>結果入力表!#REF!</f>
        <v>#REF!</v>
      </c>
      <c r="X266" s="35" t="e">
        <f>結果入力表!#REF!</f>
        <v>#REF!</v>
      </c>
      <c r="Y266" s="36" t="e">
        <f>結果入力表!#REF!</f>
        <v>#REF!</v>
      </c>
      <c r="Z266" s="36" t="e">
        <f>結果入力表!#REF!</f>
        <v>#REF!</v>
      </c>
      <c r="AA266" s="34" t="e">
        <f>結果入力表!#REF!</f>
        <v>#REF!</v>
      </c>
      <c r="AB266" s="35" t="e">
        <f>結果入力表!#REF!</f>
        <v>#REF!</v>
      </c>
      <c r="AC266" s="35" t="e">
        <f>結果入力表!#REF!</f>
        <v>#REF!</v>
      </c>
      <c r="AD266" s="35" t="e">
        <f>結果入力表!#REF!</f>
        <v>#REF!</v>
      </c>
      <c r="AE266" s="35" t="e">
        <f>結果入力表!#REF!</f>
        <v>#REF!</v>
      </c>
      <c r="AF266" s="35" t="e">
        <f>結果入力表!#REF!</f>
        <v>#REF!</v>
      </c>
      <c r="AG266" s="35" t="e">
        <f>結果入力表!#REF!</f>
        <v>#REF!</v>
      </c>
      <c r="AH266" s="35" t="e">
        <f>結果入力表!#REF!</f>
        <v>#REF!</v>
      </c>
      <c r="AI266" s="35" t="e">
        <f>結果入力表!#REF!</f>
        <v>#REF!</v>
      </c>
      <c r="AJ266" s="35" t="e">
        <f>結果入力表!#REF!</f>
        <v>#REF!</v>
      </c>
      <c r="AK266" s="36" t="e">
        <f>結果入力表!#REF!</f>
        <v>#REF!</v>
      </c>
      <c r="AL266" s="34" t="e">
        <f>結果入力表!#REF!</f>
        <v>#REF!</v>
      </c>
      <c r="AM266" s="35" t="e">
        <f>結果入力表!#REF!</f>
        <v>#REF!</v>
      </c>
      <c r="AN266" s="35" t="e">
        <f>結果入力表!#REF!</f>
        <v>#REF!</v>
      </c>
      <c r="AO266" s="35" t="e">
        <f>結果入力表!#REF!</f>
        <v>#REF!</v>
      </c>
      <c r="AP266" s="35" t="e">
        <f>結果入力表!#REF!</f>
        <v>#REF!</v>
      </c>
      <c r="AQ266" s="35" t="e">
        <f>結果入力表!#REF!</f>
        <v>#REF!</v>
      </c>
      <c r="AR266" s="35" t="e">
        <f>結果入力表!#REF!</f>
        <v>#REF!</v>
      </c>
      <c r="AS266" s="37" t="e">
        <f>結果入力表!#REF!</f>
        <v>#REF!</v>
      </c>
      <c r="AT266" s="34" t="e">
        <f>結果入力表!#REF!</f>
        <v>#REF!</v>
      </c>
      <c r="AU266" s="35" t="e">
        <f>結果入力表!#REF!</f>
        <v>#REF!</v>
      </c>
      <c r="AV266" s="35" t="e">
        <f>結果入力表!#REF!</f>
        <v>#REF!</v>
      </c>
      <c r="AW266" s="35" t="e">
        <f>結果入力表!#REF!</f>
        <v>#REF!</v>
      </c>
      <c r="AX266" s="35" t="e">
        <f>結果入力表!#REF!</f>
        <v>#REF!</v>
      </c>
      <c r="AY266" s="35" t="e">
        <f>結果入力表!#REF!</f>
        <v>#REF!</v>
      </c>
      <c r="AZ266" s="35" t="e">
        <f>結果入力表!#REF!</f>
        <v>#REF!</v>
      </c>
      <c r="BA266" s="35" t="e">
        <f>結果入力表!#REF!</f>
        <v>#REF!</v>
      </c>
      <c r="BB266" s="35" t="e">
        <f>結果入力表!#REF!</f>
        <v>#REF!</v>
      </c>
      <c r="BC266" s="35" t="e">
        <f>結果入力表!#REF!</f>
        <v>#REF!</v>
      </c>
      <c r="BD266" s="35" t="e">
        <f>結果入力表!#REF!</f>
        <v>#REF!</v>
      </c>
      <c r="BE266" s="35" t="e">
        <f>結果入力表!#REF!</f>
        <v>#REF!</v>
      </c>
      <c r="BF266" s="35" t="e">
        <f>結果入力表!#REF!</f>
        <v>#REF!</v>
      </c>
      <c r="BG266" s="35" t="e">
        <f>結果入力表!#REF!</f>
        <v>#REF!</v>
      </c>
      <c r="BH266" s="35" t="e">
        <f>結果入力表!#REF!</f>
        <v>#REF!</v>
      </c>
      <c r="BI266" s="37" t="e">
        <f>結果入力表!#REF!</f>
        <v>#REF!</v>
      </c>
      <c r="BJ266" s="35" t="e">
        <f>結果入力表!#REF!</f>
        <v>#REF!</v>
      </c>
      <c r="BK266" s="40" t="e">
        <f>結果入力表!#REF!</f>
        <v>#REF!</v>
      </c>
      <c r="BL266" s="60" t="e">
        <f>結果入力表!#REF!</f>
        <v>#REF!</v>
      </c>
      <c r="BM266" s="41" t="e">
        <f>結果入力表!#REF!</f>
        <v>#REF!</v>
      </c>
      <c r="BN266" s="41" t="e">
        <f>結果入力表!#REF!</f>
        <v>#REF!</v>
      </c>
      <c r="BO266" s="41" t="e">
        <f>結果入力表!#REF!</f>
        <v>#REF!</v>
      </c>
      <c r="BP266" s="42" t="e">
        <f>結果入力表!#REF!</f>
        <v>#REF!</v>
      </c>
      <c r="BQ266" s="40"/>
      <c r="BR266" s="80"/>
      <c r="BT266" s="5" t="e">
        <f t="shared" si="9"/>
        <v>#REF!</v>
      </c>
      <c r="BU266" s="5" t="e">
        <f t="shared" si="8"/>
        <v>#REF!</v>
      </c>
      <c r="BV266" s="5" t="e">
        <f t="shared" si="8"/>
        <v>#REF!</v>
      </c>
      <c r="BW266" s="5" t="e">
        <f t="shared" si="8"/>
        <v>#REF!</v>
      </c>
    </row>
    <row r="267" spans="1:75" ht="17.350000000000001" customHeight="1">
      <c r="A267" s="109" t="e">
        <f>結果入力表!#REF!</f>
        <v>#REF!</v>
      </c>
      <c r="B267" s="33" t="e">
        <f>結果入力表!#REF!</f>
        <v>#REF!</v>
      </c>
      <c r="C267" s="59" t="e">
        <f>結果入力表!#REF!</f>
        <v>#REF!</v>
      </c>
      <c r="D267" s="58" t="e">
        <f>結果入力表!#REF!</f>
        <v>#REF!</v>
      </c>
      <c r="E267" s="35" t="e">
        <f>結果入力表!#REF!</f>
        <v>#REF!</v>
      </c>
      <c r="F267" s="35" t="e">
        <f>結果入力表!#REF!</f>
        <v>#REF!</v>
      </c>
      <c r="G267" s="35" t="e">
        <f>結果入力表!#REF!</f>
        <v>#REF!</v>
      </c>
      <c r="H267" s="35" t="e">
        <f>結果入力表!#REF!</f>
        <v>#REF!</v>
      </c>
      <c r="I267" s="35" t="e">
        <f>結果入力表!#REF!</f>
        <v>#REF!</v>
      </c>
      <c r="J267" s="35" t="e">
        <f>結果入力表!#REF!</f>
        <v>#REF!</v>
      </c>
      <c r="K267" s="35" t="e">
        <f>結果入力表!#REF!</f>
        <v>#REF!</v>
      </c>
      <c r="L267" s="35" t="e">
        <f>結果入力表!#REF!</f>
        <v>#REF!</v>
      </c>
      <c r="M267" s="34" t="e">
        <f>結果入力表!#REF!</f>
        <v>#REF!</v>
      </c>
      <c r="N267" s="35" t="e">
        <f>結果入力表!#REF!</f>
        <v>#REF!</v>
      </c>
      <c r="O267" s="35" t="e">
        <f>結果入力表!#REF!</f>
        <v>#REF!</v>
      </c>
      <c r="P267" s="35" t="e">
        <f>結果入力表!#REF!</f>
        <v>#REF!</v>
      </c>
      <c r="Q267" s="35" t="e">
        <f>結果入力表!#REF!</f>
        <v>#REF!</v>
      </c>
      <c r="R267" s="35" t="e">
        <f>結果入力表!#REF!</f>
        <v>#REF!</v>
      </c>
      <c r="S267" s="35" t="e">
        <f>結果入力表!#REF!</f>
        <v>#REF!</v>
      </c>
      <c r="T267" s="35" t="e">
        <f>結果入力表!#REF!</f>
        <v>#REF!</v>
      </c>
      <c r="U267" s="35" t="e">
        <f>結果入力表!#REF!</f>
        <v>#REF!</v>
      </c>
      <c r="V267" s="34" t="e">
        <f>結果入力表!#REF!</f>
        <v>#REF!</v>
      </c>
      <c r="W267" s="35" t="e">
        <f>結果入力表!#REF!</f>
        <v>#REF!</v>
      </c>
      <c r="X267" s="35" t="e">
        <f>結果入力表!#REF!</f>
        <v>#REF!</v>
      </c>
      <c r="Y267" s="36" t="e">
        <f>結果入力表!#REF!</f>
        <v>#REF!</v>
      </c>
      <c r="Z267" s="36" t="e">
        <f>結果入力表!#REF!</f>
        <v>#REF!</v>
      </c>
      <c r="AA267" s="34" t="e">
        <f>結果入力表!#REF!</f>
        <v>#REF!</v>
      </c>
      <c r="AB267" s="35" t="e">
        <f>結果入力表!#REF!</f>
        <v>#REF!</v>
      </c>
      <c r="AC267" s="35" t="e">
        <f>結果入力表!#REF!</f>
        <v>#REF!</v>
      </c>
      <c r="AD267" s="35" t="e">
        <f>結果入力表!#REF!</f>
        <v>#REF!</v>
      </c>
      <c r="AE267" s="35" t="e">
        <f>結果入力表!#REF!</f>
        <v>#REF!</v>
      </c>
      <c r="AF267" s="35" t="e">
        <f>結果入力表!#REF!</f>
        <v>#REF!</v>
      </c>
      <c r="AG267" s="35" t="e">
        <f>結果入力表!#REF!</f>
        <v>#REF!</v>
      </c>
      <c r="AH267" s="35" t="e">
        <f>結果入力表!#REF!</f>
        <v>#REF!</v>
      </c>
      <c r="AI267" s="35" t="e">
        <f>結果入力表!#REF!</f>
        <v>#REF!</v>
      </c>
      <c r="AJ267" s="35" t="e">
        <f>結果入力表!#REF!</f>
        <v>#REF!</v>
      </c>
      <c r="AK267" s="36" t="e">
        <f>結果入力表!#REF!</f>
        <v>#REF!</v>
      </c>
      <c r="AL267" s="34" t="e">
        <f>結果入力表!#REF!</f>
        <v>#REF!</v>
      </c>
      <c r="AM267" s="35" t="e">
        <f>結果入力表!#REF!</f>
        <v>#REF!</v>
      </c>
      <c r="AN267" s="35" t="e">
        <f>結果入力表!#REF!</f>
        <v>#REF!</v>
      </c>
      <c r="AO267" s="35" t="e">
        <f>結果入力表!#REF!</f>
        <v>#REF!</v>
      </c>
      <c r="AP267" s="35" t="e">
        <f>結果入力表!#REF!</f>
        <v>#REF!</v>
      </c>
      <c r="AQ267" s="35" t="e">
        <f>結果入力表!#REF!</f>
        <v>#REF!</v>
      </c>
      <c r="AR267" s="35" t="e">
        <f>結果入力表!#REF!</f>
        <v>#REF!</v>
      </c>
      <c r="AS267" s="37" t="e">
        <f>結果入力表!#REF!</f>
        <v>#REF!</v>
      </c>
      <c r="AT267" s="34" t="e">
        <f>結果入力表!#REF!</f>
        <v>#REF!</v>
      </c>
      <c r="AU267" s="35" t="e">
        <f>結果入力表!#REF!</f>
        <v>#REF!</v>
      </c>
      <c r="AV267" s="35" t="e">
        <f>結果入力表!#REF!</f>
        <v>#REF!</v>
      </c>
      <c r="AW267" s="35" t="e">
        <f>結果入力表!#REF!</f>
        <v>#REF!</v>
      </c>
      <c r="AX267" s="35" t="e">
        <f>結果入力表!#REF!</f>
        <v>#REF!</v>
      </c>
      <c r="AY267" s="35" t="e">
        <f>結果入力表!#REF!</f>
        <v>#REF!</v>
      </c>
      <c r="AZ267" s="35" t="e">
        <f>結果入力表!#REF!</f>
        <v>#REF!</v>
      </c>
      <c r="BA267" s="35" t="e">
        <f>結果入力表!#REF!</f>
        <v>#REF!</v>
      </c>
      <c r="BB267" s="35" t="e">
        <f>結果入力表!#REF!</f>
        <v>#REF!</v>
      </c>
      <c r="BC267" s="35" t="e">
        <f>結果入力表!#REF!</f>
        <v>#REF!</v>
      </c>
      <c r="BD267" s="35" t="e">
        <f>結果入力表!#REF!</f>
        <v>#REF!</v>
      </c>
      <c r="BE267" s="35" t="e">
        <f>結果入力表!#REF!</f>
        <v>#REF!</v>
      </c>
      <c r="BF267" s="35" t="e">
        <f>結果入力表!#REF!</f>
        <v>#REF!</v>
      </c>
      <c r="BG267" s="35" t="e">
        <f>結果入力表!#REF!</f>
        <v>#REF!</v>
      </c>
      <c r="BH267" s="35" t="e">
        <f>結果入力表!#REF!</f>
        <v>#REF!</v>
      </c>
      <c r="BI267" s="37" t="e">
        <f>結果入力表!#REF!</f>
        <v>#REF!</v>
      </c>
      <c r="BJ267" s="35" t="e">
        <f>結果入力表!#REF!</f>
        <v>#REF!</v>
      </c>
      <c r="BK267" s="40" t="e">
        <f>結果入力表!#REF!</f>
        <v>#REF!</v>
      </c>
      <c r="BL267" s="60" t="e">
        <f>結果入力表!#REF!</f>
        <v>#REF!</v>
      </c>
      <c r="BM267" s="41" t="e">
        <f>結果入力表!#REF!</f>
        <v>#REF!</v>
      </c>
      <c r="BN267" s="41" t="e">
        <f>結果入力表!#REF!</f>
        <v>#REF!</v>
      </c>
      <c r="BO267" s="41" t="e">
        <f>結果入力表!#REF!</f>
        <v>#REF!</v>
      </c>
      <c r="BP267" s="42" t="e">
        <f>結果入力表!#REF!</f>
        <v>#REF!</v>
      </c>
      <c r="BQ267" s="40"/>
      <c r="BR267" s="80"/>
      <c r="BT267" s="5" t="e">
        <f t="shared" si="9"/>
        <v>#REF!</v>
      </c>
      <c r="BU267" s="5" t="e">
        <f t="shared" si="8"/>
        <v>#REF!</v>
      </c>
      <c r="BV267" s="5" t="e">
        <f t="shared" si="8"/>
        <v>#REF!</v>
      </c>
      <c r="BW267" s="5" t="e">
        <f t="shared" si="8"/>
        <v>#REF!</v>
      </c>
    </row>
    <row r="268" spans="1:75" ht="17.350000000000001" customHeight="1">
      <c r="A268" s="109" t="e">
        <f>結果入力表!#REF!</f>
        <v>#REF!</v>
      </c>
      <c r="B268" s="33" t="e">
        <f>結果入力表!#REF!</f>
        <v>#REF!</v>
      </c>
      <c r="C268" s="59" t="e">
        <f>結果入力表!#REF!</f>
        <v>#REF!</v>
      </c>
      <c r="D268" s="58" t="e">
        <f>結果入力表!#REF!</f>
        <v>#REF!</v>
      </c>
      <c r="E268" s="35" t="e">
        <f>結果入力表!#REF!</f>
        <v>#REF!</v>
      </c>
      <c r="F268" s="35" t="e">
        <f>結果入力表!#REF!</f>
        <v>#REF!</v>
      </c>
      <c r="G268" s="35" t="e">
        <f>結果入力表!#REF!</f>
        <v>#REF!</v>
      </c>
      <c r="H268" s="35" t="e">
        <f>結果入力表!#REF!</f>
        <v>#REF!</v>
      </c>
      <c r="I268" s="35" t="e">
        <f>結果入力表!#REF!</f>
        <v>#REF!</v>
      </c>
      <c r="J268" s="35" t="e">
        <f>結果入力表!#REF!</f>
        <v>#REF!</v>
      </c>
      <c r="K268" s="35" t="e">
        <f>結果入力表!#REF!</f>
        <v>#REF!</v>
      </c>
      <c r="L268" s="35" t="e">
        <f>結果入力表!#REF!</f>
        <v>#REF!</v>
      </c>
      <c r="M268" s="34" t="e">
        <f>結果入力表!#REF!</f>
        <v>#REF!</v>
      </c>
      <c r="N268" s="35" t="e">
        <f>結果入力表!#REF!</f>
        <v>#REF!</v>
      </c>
      <c r="O268" s="35" t="e">
        <f>結果入力表!#REF!</f>
        <v>#REF!</v>
      </c>
      <c r="P268" s="35" t="e">
        <f>結果入力表!#REF!</f>
        <v>#REF!</v>
      </c>
      <c r="Q268" s="35" t="e">
        <f>結果入力表!#REF!</f>
        <v>#REF!</v>
      </c>
      <c r="R268" s="35" t="e">
        <f>結果入力表!#REF!</f>
        <v>#REF!</v>
      </c>
      <c r="S268" s="35" t="e">
        <f>結果入力表!#REF!</f>
        <v>#REF!</v>
      </c>
      <c r="T268" s="35" t="e">
        <f>結果入力表!#REF!</f>
        <v>#REF!</v>
      </c>
      <c r="U268" s="35" t="e">
        <f>結果入力表!#REF!</f>
        <v>#REF!</v>
      </c>
      <c r="V268" s="34" t="e">
        <f>結果入力表!#REF!</f>
        <v>#REF!</v>
      </c>
      <c r="W268" s="35" t="e">
        <f>結果入力表!#REF!</f>
        <v>#REF!</v>
      </c>
      <c r="X268" s="35" t="e">
        <f>結果入力表!#REF!</f>
        <v>#REF!</v>
      </c>
      <c r="Y268" s="36" t="e">
        <f>結果入力表!#REF!</f>
        <v>#REF!</v>
      </c>
      <c r="Z268" s="36" t="e">
        <f>結果入力表!#REF!</f>
        <v>#REF!</v>
      </c>
      <c r="AA268" s="34" t="e">
        <f>結果入力表!#REF!</f>
        <v>#REF!</v>
      </c>
      <c r="AB268" s="35" t="e">
        <f>結果入力表!#REF!</f>
        <v>#REF!</v>
      </c>
      <c r="AC268" s="35" t="e">
        <f>結果入力表!#REF!</f>
        <v>#REF!</v>
      </c>
      <c r="AD268" s="35" t="e">
        <f>結果入力表!#REF!</f>
        <v>#REF!</v>
      </c>
      <c r="AE268" s="35" t="e">
        <f>結果入力表!#REF!</f>
        <v>#REF!</v>
      </c>
      <c r="AF268" s="35" t="e">
        <f>結果入力表!#REF!</f>
        <v>#REF!</v>
      </c>
      <c r="AG268" s="35" t="e">
        <f>結果入力表!#REF!</f>
        <v>#REF!</v>
      </c>
      <c r="AH268" s="35" t="e">
        <f>結果入力表!#REF!</f>
        <v>#REF!</v>
      </c>
      <c r="AI268" s="35" t="e">
        <f>結果入力表!#REF!</f>
        <v>#REF!</v>
      </c>
      <c r="AJ268" s="35" t="e">
        <f>結果入力表!#REF!</f>
        <v>#REF!</v>
      </c>
      <c r="AK268" s="36" t="e">
        <f>結果入力表!#REF!</f>
        <v>#REF!</v>
      </c>
      <c r="AL268" s="34" t="e">
        <f>結果入力表!#REF!</f>
        <v>#REF!</v>
      </c>
      <c r="AM268" s="35" t="e">
        <f>結果入力表!#REF!</f>
        <v>#REF!</v>
      </c>
      <c r="AN268" s="35" t="e">
        <f>結果入力表!#REF!</f>
        <v>#REF!</v>
      </c>
      <c r="AO268" s="35" t="e">
        <f>結果入力表!#REF!</f>
        <v>#REF!</v>
      </c>
      <c r="AP268" s="35" t="e">
        <f>結果入力表!#REF!</f>
        <v>#REF!</v>
      </c>
      <c r="AQ268" s="35" t="e">
        <f>結果入力表!#REF!</f>
        <v>#REF!</v>
      </c>
      <c r="AR268" s="35" t="e">
        <f>結果入力表!#REF!</f>
        <v>#REF!</v>
      </c>
      <c r="AS268" s="37" t="e">
        <f>結果入力表!#REF!</f>
        <v>#REF!</v>
      </c>
      <c r="AT268" s="34" t="e">
        <f>結果入力表!#REF!</f>
        <v>#REF!</v>
      </c>
      <c r="AU268" s="35" t="e">
        <f>結果入力表!#REF!</f>
        <v>#REF!</v>
      </c>
      <c r="AV268" s="35" t="e">
        <f>結果入力表!#REF!</f>
        <v>#REF!</v>
      </c>
      <c r="AW268" s="35" t="e">
        <f>結果入力表!#REF!</f>
        <v>#REF!</v>
      </c>
      <c r="AX268" s="35" t="e">
        <f>結果入力表!#REF!</f>
        <v>#REF!</v>
      </c>
      <c r="AY268" s="35" t="e">
        <f>結果入力表!#REF!</f>
        <v>#REF!</v>
      </c>
      <c r="AZ268" s="35" t="e">
        <f>結果入力表!#REF!</f>
        <v>#REF!</v>
      </c>
      <c r="BA268" s="35" t="e">
        <f>結果入力表!#REF!</f>
        <v>#REF!</v>
      </c>
      <c r="BB268" s="35" t="e">
        <f>結果入力表!#REF!</f>
        <v>#REF!</v>
      </c>
      <c r="BC268" s="35" t="e">
        <f>結果入力表!#REF!</f>
        <v>#REF!</v>
      </c>
      <c r="BD268" s="35" t="e">
        <f>結果入力表!#REF!</f>
        <v>#REF!</v>
      </c>
      <c r="BE268" s="35" t="e">
        <f>結果入力表!#REF!</f>
        <v>#REF!</v>
      </c>
      <c r="BF268" s="35" t="e">
        <f>結果入力表!#REF!</f>
        <v>#REF!</v>
      </c>
      <c r="BG268" s="35" t="e">
        <f>結果入力表!#REF!</f>
        <v>#REF!</v>
      </c>
      <c r="BH268" s="35" t="e">
        <f>結果入力表!#REF!</f>
        <v>#REF!</v>
      </c>
      <c r="BI268" s="37" t="e">
        <f>結果入力表!#REF!</f>
        <v>#REF!</v>
      </c>
      <c r="BJ268" s="35" t="e">
        <f>結果入力表!#REF!</f>
        <v>#REF!</v>
      </c>
      <c r="BK268" s="40" t="e">
        <f>結果入力表!#REF!</f>
        <v>#REF!</v>
      </c>
      <c r="BL268" s="60" t="e">
        <f>結果入力表!#REF!</f>
        <v>#REF!</v>
      </c>
      <c r="BM268" s="41" t="e">
        <f>結果入力表!#REF!</f>
        <v>#REF!</v>
      </c>
      <c r="BN268" s="41" t="e">
        <f>結果入力表!#REF!</f>
        <v>#REF!</v>
      </c>
      <c r="BO268" s="41" t="e">
        <f>結果入力表!#REF!</f>
        <v>#REF!</v>
      </c>
      <c r="BP268" s="42" t="e">
        <f>結果入力表!#REF!</f>
        <v>#REF!</v>
      </c>
      <c r="BQ268" s="40"/>
      <c r="BR268" s="80"/>
      <c r="BT268" s="5" t="e">
        <f t="shared" si="9"/>
        <v>#REF!</v>
      </c>
      <c r="BU268" s="5" t="e">
        <f t="shared" si="8"/>
        <v>#REF!</v>
      </c>
      <c r="BV268" s="5" t="e">
        <f t="shared" si="8"/>
        <v>#REF!</v>
      </c>
      <c r="BW268" s="5" t="e">
        <f t="shared" si="8"/>
        <v>#REF!</v>
      </c>
    </row>
    <row r="269" spans="1:75" ht="17.350000000000001" customHeight="1">
      <c r="A269" s="109" t="e">
        <f>結果入力表!#REF!</f>
        <v>#REF!</v>
      </c>
      <c r="B269" s="33" t="e">
        <f>結果入力表!#REF!</f>
        <v>#REF!</v>
      </c>
      <c r="C269" s="59" t="e">
        <f>結果入力表!#REF!</f>
        <v>#REF!</v>
      </c>
      <c r="D269" s="58" t="e">
        <f>結果入力表!#REF!</f>
        <v>#REF!</v>
      </c>
      <c r="E269" s="35" t="e">
        <f>結果入力表!#REF!</f>
        <v>#REF!</v>
      </c>
      <c r="F269" s="35" t="e">
        <f>結果入力表!#REF!</f>
        <v>#REF!</v>
      </c>
      <c r="G269" s="35" t="e">
        <f>結果入力表!#REF!</f>
        <v>#REF!</v>
      </c>
      <c r="H269" s="35" t="e">
        <f>結果入力表!#REF!</f>
        <v>#REF!</v>
      </c>
      <c r="I269" s="35" t="e">
        <f>結果入力表!#REF!</f>
        <v>#REF!</v>
      </c>
      <c r="J269" s="35" t="e">
        <f>結果入力表!#REF!</f>
        <v>#REF!</v>
      </c>
      <c r="K269" s="35" t="e">
        <f>結果入力表!#REF!</f>
        <v>#REF!</v>
      </c>
      <c r="L269" s="35" t="e">
        <f>結果入力表!#REF!</f>
        <v>#REF!</v>
      </c>
      <c r="M269" s="34" t="e">
        <f>結果入力表!#REF!</f>
        <v>#REF!</v>
      </c>
      <c r="N269" s="35" t="e">
        <f>結果入力表!#REF!</f>
        <v>#REF!</v>
      </c>
      <c r="O269" s="35" t="e">
        <f>結果入力表!#REF!</f>
        <v>#REF!</v>
      </c>
      <c r="P269" s="35" t="e">
        <f>結果入力表!#REF!</f>
        <v>#REF!</v>
      </c>
      <c r="Q269" s="35" t="e">
        <f>結果入力表!#REF!</f>
        <v>#REF!</v>
      </c>
      <c r="R269" s="35" t="e">
        <f>結果入力表!#REF!</f>
        <v>#REF!</v>
      </c>
      <c r="S269" s="35" t="e">
        <f>結果入力表!#REF!</f>
        <v>#REF!</v>
      </c>
      <c r="T269" s="35" t="e">
        <f>結果入力表!#REF!</f>
        <v>#REF!</v>
      </c>
      <c r="U269" s="35" t="e">
        <f>結果入力表!#REF!</f>
        <v>#REF!</v>
      </c>
      <c r="V269" s="34" t="e">
        <f>結果入力表!#REF!</f>
        <v>#REF!</v>
      </c>
      <c r="W269" s="35" t="e">
        <f>結果入力表!#REF!</f>
        <v>#REF!</v>
      </c>
      <c r="X269" s="35" t="e">
        <f>結果入力表!#REF!</f>
        <v>#REF!</v>
      </c>
      <c r="Y269" s="36" t="e">
        <f>結果入力表!#REF!</f>
        <v>#REF!</v>
      </c>
      <c r="Z269" s="36" t="e">
        <f>結果入力表!#REF!</f>
        <v>#REF!</v>
      </c>
      <c r="AA269" s="34" t="e">
        <f>結果入力表!#REF!</f>
        <v>#REF!</v>
      </c>
      <c r="AB269" s="35" t="e">
        <f>結果入力表!#REF!</f>
        <v>#REF!</v>
      </c>
      <c r="AC269" s="35" t="e">
        <f>結果入力表!#REF!</f>
        <v>#REF!</v>
      </c>
      <c r="AD269" s="35" t="e">
        <f>結果入力表!#REF!</f>
        <v>#REF!</v>
      </c>
      <c r="AE269" s="35" t="e">
        <f>結果入力表!#REF!</f>
        <v>#REF!</v>
      </c>
      <c r="AF269" s="35" t="e">
        <f>結果入力表!#REF!</f>
        <v>#REF!</v>
      </c>
      <c r="AG269" s="35" t="e">
        <f>結果入力表!#REF!</f>
        <v>#REF!</v>
      </c>
      <c r="AH269" s="35" t="e">
        <f>結果入力表!#REF!</f>
        <v>#REF!</v>
      </c>
      <c r="AI269" s="35" t="e">
        <f>結果入力表!#REF!</f>
        <v>#REF!</v>
      </c>
      <c r="AJ269" s="35" t="e">
        <f>結果入力表!#REF!</f>
        <v>#REF!</v>
      </c>
      <c r="AK269" s="36" t="e">
        <f>結果入力表!#REF!</f>
        <v>#REF!</v>
      </c>
      <c r="AL269" s="34" t="e">
        <f>結果入力表!#REF!</f>
        <v>#REF!</v>
      </c>
      <c r="AM269" s="35" t="e">
        <f>結果入力表!#REF!</f>
        <v>#REF!</v>
      </c>
      <c r="AN269" s="35" t="e">
        <f>結果入力表!#REF!</f>
        <v>#REF!</v>
      </c>
      <c r="AO269" s="35" t="e">
        <f>結果入力表!#REF!</f>
        <v>#REF!</v>
      </c>
      <c r="AP269" s="35" t="e">
        <f>結果入力表!#REF!</f>
        <v>#REF!</v>
      </c>
      <c r="AQ269" s="35" t="e">
        <f>結果入力表!#REF!</f>
        <v>#REF!</v>
      </c>
      <c r="AR269" s="35" t="e">
        <f>結果入力表!#REF!</f>
        <v>#REF!</v>
      </c>
      <c r="AS269" s="37" t="e">
        <f>結果入力表!#REF!</f>
        <v>#REF!</v>
      </c>
      <c r="AT269" s="34" t="e">
        <f>結果入力表!#REF!</f>
        <v>#REF!</v>
      </c>
      <c r="AU269" s="35" t="e">
        <f>結果入力表!#REF!</f>
        <v>#REF!</v>
      </c>
      <c r="AV269" s="35" t="e">
        <f>結果入力表!#REF!</f>
        <v>#REF!</v>
      </c>
      <c r="AW269" s="35" t="e">
        <f>結果入力表!#REF!</f>
        <v>#REF!</v>
      </c>
      <c r="AX269" s="35" t="e">
        <f>結果入力表!#REF!</f>
        <v>#REF!</v>
      </c>
      <c r="AY269" s="35" t="e">
        <f>結果入力表!#REF!</f>
        <v>#REF!</v>
      </c>
      <c r="AZ269" s="35" t="e">
        <f>結果入力表!#REF!</f>
        <v>#REF!</v>
      </c>
      <c r="BA269" s="35" t="e">
        <f>結果入力表!#REF!</f>
        <v>#REF!</v>
      </c>
      <c r="BB269" s="35" t="e">
        <f>結果入力表!#REF!</f>
        <v>#REF!</v>
      </c>
      <c r="BC269" s="35" t="e">
        <f>結果入力表!#REF!</f>
        <v>#REF!</v>
      </c>
      <c r="BD269" s="35" t="e">
        <f>結果入力表!#REF!</f>
        <v>#REF!</v>
      </c>
      <c r="BE269" s="35" t="e">
        <f>結果入力表!#REF!</f>
        <v>#REF!</v>
      </c>
      <c r="BF269" s="35" t="e">
        <f>結果入力表!#REF!</f>
        <v>#REF!</v>
      </c>
      <c r="BG269" s="35" t="e">
        <f>結果入力表!#REF!</f>
        <v>#REF!</v>
      </c>
      <c r="BH269" s="35" t="e">
        <f>結果入力表!#REF!</f>
        <v>#REF!</v>
      </c>
      <c r="BI269" s="37" t="e">
        <f>結果入力表!#REF!</f>
        <v>#REF!</v>
      </c>
      <c r="BJ269" s="35" t="e">
        <f>結果入力表!#REF!</f>
        <v>#REF!</v>
      </c>
      <c r="BK269" s="40" t="e">
        <f>結果入力表!#REF!</f>
        <v>#REF!</v>
      </c>
      <c r="BL269" s="60" t="e">
        <f>結果入力表!#REF!</f>
        <v>#REF!</v>
      </c>
      <c r="BM269" s="41" t="e">
        <f>結果入力表!#REF!</f>
        <v>#REF!</v>
      </c>
      <c r="BN269" s="41" t="e">
        <f>結果入力表!#REF!</f>
        <v>#REF!</v>
      </c>
      <c r="BO269" s="41" t="e">
        <f>結果入力表!#REF!</f>
        <v>#REF!</v>
      </c>
      <c r="BP269" s="42" t="e">
        <f>結果入力表!#REF!</f>
        <v>#REF!</v>
      </c>
      <c r="BQ269" s="40"/>
      <c r="BR269" s="80"/>
      <c r="BT269" s="5" t="e">
        <f t="shared" si="9"/>
        <v>#REF!</v>
      </c>
      <c r="BU269" s="5" t="e">
        <f t="shared" si="8"/>
        <v>#REF!</v>
      </c>
      <c r="BV269" s="5" t="e">
        <f t="shared" si="8"/>
        <v>#REF!</v>
      </c>
      <c r="BW269" s="5" t="e">
        <f t="shared" si="8"/>
        <v>#REF!</v>
      </c>
    </row>
    <row r="270" spans="1:75" ht="17.350000000000001" customHeight="1">
      <c r="A270" s="109" t="e">
        <f>結果入力表!#REF!</f>
        <v>#REF!</v>
      </c>
      <c r="B270" s="33" t="e">
        <f>結果入力表!#REF!</f>
        <v>#REF!</v>
      </c>
      <c r="C270" s="59" t="e">
        <f>結果入力表!#REF!</f>
        <v>#REF!</v>
      </c>
      <c r="D270" s="58" t="e">
        <f>結果入力表!#REF!</f>
        <v>#REF!</v>
      </c>
      <c r="E270" s="35" t="e">
        <f>結果入力表!#REF!</f>
        <v>#REF!</v>
      </c>
      <c r="F270" s="35" t="e">
        <f>結果入力表!#REF!</f>
        <v>#REF!</v>
      </c>
      <c r="G270" s="35" t="e">
        <f>結果入力表!#REF!</f>
        <v>#REF!</v>
      </c>
      <c r="H270" s="35" t="e">
        <f>結果入力表!#REF!</f>
        <v>#REF!</v>
      </c>
      <c r="I270" s="35" t="e">
        <f>結果入力表!#REF!</f>
        <v>#REF!</v>
      </c>
      <c r="J270" s="35" t="e">
        <f>結果入力表!#REF!</f>
        <v>#REF!</v>
      </c>
      <c r="K270" s="35" t="e">
        <f>結果入力表!#REF!</f>
        <v>#REF!</v>
      </c>
      <c r="L270" s="35" t="e">
        <f>結果入力表!#REF!</f>
        <v>#REF!</v>
      </c>
      <c r="M270" s="34" t="e">
        <f>結果入力表!#REF!</f>
        <v>#REF!</v>
      </c>
      <c r="N270" s="35" t="e">
        <f>結果入力表!#REF!</f>
        <v>#REF!</v>
      </c>
      <c r="O270" s="35" t="e">
        <f>結果入力表!#REF!</f>
        <v>#REF!</v>
      </c>
      <c r="P270" s="35" t="e">
        <f>結果入力表!#REF!</f>
        <v>#REF!</v>
      </c>
      <c r="Q270" s="35" t="e">
        <f>結果入力表!#REF!</f>
        <v>#REF!</v>
      </c>
      <c r="R270" s="35" t="e">
        <f>結果入力表!#REF!</f>
        <v>#REF!</v>
      </c>
      <c r="S270" s="35" t="e">
        <f>結果入力表!#REF!</f>
        <v>#REF!</v>
      </c>
      <c r="T270" s="35" t="e">
        <f>結果入力表!#REF!</f>
        <v>#REF!</v>
      </c>
      <c r="U270" s="35" t="e">
        <f>結果入力表!#REF!</f>
        <v>#REF!</v>
      </c>
      <c r="V270" s="34" t="e">
        <f>結果入力表!#REF!</f>
        <v>#REF!</v>
      </c>
      <c r="W270" s="35" t="e">
        <f>結果入力表!#REF!</f>
        <v>#REF!</v>
      </c>
      <c r="X270" s="35" t="e">
        <f>結果入力表!#REF!</f>
        <v>#REF!</v>
      </c>
      <c r="Y270" s="36" t="e">
        <f>結果入力表!#REF!</f>
        <v>#REF!</v>
      </c>
      <c r="Z270" s="36" t="e">
        <f>結果入力表!#REF!</f>
        <v>#REF!</v>
      </c>
      <c r="AA270" s="34" t="e">
        <f>結果入力表!#REF!</f>
        <v>#REF!</v>
      </c>
      <c r="AB270" s="35" t="e">
        <f>結果入力表!#REF!</f>
        <v>#REF!</v>
      </c>
      <c r="AC270" s="35" t="e">
        <f>結果入力表!#REF!</f>
        <v>#REF!</v>
      </c>
      <c r="AD270" s="35" t="e">
        <f>結果入力表!#REF!</f>
        <v>#REF!</v>
      </c>
      <c r="AE270" s="35" t="e">
        <f>結果入力表!#REF!</f>
        <v>#REF!</v>
      </c>
      <c r="AF270" s="35" t="e">
        <f>結果入力表!#REF!</f>
        <v>#REF!</v>
      </c>
      <c r="AG270" s="35" t="e">
        <f>結果入力表!#REF!</f>
        <v>#REF!</v>
      </c>
      <c r="AH270" s="35" t="e">
        <f>結果入力表!#REF!</f>
        <v>#REF!</v>
      </c>
      <c r="AI270" s="35" t="e">
        <f>結果入力表!#REF!</f>
        <v>#REF!</v>
      </c>
      <c r="AJ270" s="35" t="e">
        <f>結果入力表!#REF!</f>
        <v>#REF!</v>
      </c>
      <c r="AK270" s="36" t="e">
        <f>結果入力表!#REF!</f>
        <v>#REF!</v>
      </c>
      <c r="AL270" s="34" t="e">
        <f>結果入力表!#REF!</f>
        <v>#REF!</v>
      </c>
      <c r="AM270" s="35" t="e">
        <f>結果入力表!#REF!</f>
        <v>#REF!</v>
      </c>
      <c r="AN270" s="35" t="e">
        <f>結果入力表!#REF!</f>
        <v>#REF!</v>
      </c>
      <c r="AO270" s="35" t="e">
        <f>結果入力表!#REF!</f>
        <v>#REF!</v>
      </c>
      <c r="AP270" s="35" t="e">
        <f>結果入力表!#REF!</f>
        <v>#REF!</v>
      </c>
      <c r="AQ270" s="35" t="e">
        <f>結果入力表!#REF!</f>
        <v>#REF!</v>
      </c>
      <c r="AR270" s="35" t="e">
        <f>結果入力表!#REF!</f>
        <v>#REF!</v>
      </c>
      <c r="AS270" s="37" t="e">
        <f>結果入力表!#REF!</f>
        <v>#REF!</v>
      </c>
      <c r="AT270" s="34" t="e">
        <f>結果入力表!#REF!</f>
        <v>#REF!</v>
      </c>
      <c r="AU270" s="35" t="e">
        <f>結果入力表!#REF!</f>
        <v>#REF!</v>
      </c>
      <c r="AV270" s="35" t="e">
        <f>結果入力表!#REF!</f>
        <v>#REF!</v>
      </c>
      <c r="AW270" s="35" t="e">
        <f>結果入力表!#REF!</f>
        <v>#REF!</v>
      </c>
      <c r="AX270" s="35" t="e">
        <f>結果入力表!#REF!</f>
        <v>#REF!</v>
      </c>
      <c r="AY270" s="35" t="e">
        <f>結果入力表!#REF!</f>
        <v>#REF!</v>
      </c>
      <c r="AZ270" s="35" t="e">
        <f>結果入力表!#REF!</f>
        <v>#REF!</v>
      </c>
      <c r="BA270" s="35" t="e">
        <f>結果入力表!#REF!</f>
        <v>#REF!</v>
      </c>
      <c r="BB270" s="35" t="e">
        <f>結果入力表!#REF!</f>
        <v>#REF!</v>
      </c>
      <c r="BC270" s="35" t="e">
        <f>結果入力表!#REF!</f>
        <v>#REF!</v>
      </c>
      <c r="BD270" s="35" t="e">
        <f>結果入力表!#REF!</f>
        <v>#REF!</v>
      </c>
      <c r="BE270" s="35" t="e">
        <f>結果入力表!#REF!</f>
        <v>#REF!</v>
      </c>
      <c r="BF270" s="35" t="e">
        <f>結果入力表!#REF!</f>
        <v>#REF!</v>
      </c>
      <c r="BG270" s="35" t="e">
        <f>結果入力表!#REF!</f>
        <v>#REF!</v>
      </c>
      <c r="BH270" s="35" t="e">
        <f>結果入力表!#REF!</f>
        <v>#REF!</v>
      </c>
      <c r="BI270" s="37" t="e">
        <f>結果入力表!#REF!</f>
        <v>#REF!</v>
      </c>
      <c r="BJ270" s="35" t="e">
        <f>結果入力表!#REF!</f>
        <v>#REF!</v>
      </c>
      <c r="BK270" s="40" t="e">
        <f>結果入力表!#REF!</f>
        <v>#REF!</v>
      </c>
      <c r="BL270" s="60" t="e">
        <f>結果入力表!#REF!</f>
        <v>#REF!</v>
      </c>
      <c r="BM270" s="41" t="e">
        <f>結果入力表!#REF!</f>
        <v>#REF!</v>
      </c>
      <c r="BN270" s="41" t="e">
        <f>結果入力表!#REF!</f>
        <v>#REF!</v>
      </c>
      <c r="BO270" s="41" t="e">
        <f>結果入力表!#REF!</f>
        <v>#REF!</v>
      </c>
      <c r="BP270" s="42" t="e">
        <f>結果入力表!#REF!</f>
        <v>#REF!</v>
      </c>
      <c r="BQ270" s="40"/>
      <c r="BR270" s="80"/>
      <c r="BT270" s="5" t="e">
        <f t="shared" si="9"/>
        <v>#REF!</v>
      </c>
      <c r="BU270" s="5" t="e">
        <f t="shared" si="8"/>
        <v>#REF!</v>
      </c>
      <c r="BV270" s="5" t="e">
        <f t="shared" si="8"/>
        <v>#REF!</v>
      </c>
      <c r="BW270" s="5" t="e">
        <f t="shared" si="8"/>
        <v>#REF!</v>
      </c>
    </row>
    <row r="271" spans="1:75" ht="17.350000000000001" customHeight="1">
      <c r="A271" s="109" t="e">
        <f>結果入力表!#REF!</f>
        <v>#REF!</v>
      </c>
      <c r="B271" s="33" t="e">
        <f>結果入力表!#REF!</f>
        <v>#REF!</v>
      </c>
      <c r="C271" s="59" t="e">
        <f>結果入力表!#REF!</f>
        <v>#REF!</v>
      </c>
      <c r="D271" s="58" t="e">
        <f>結果入力表!#REF!</f>
        <v>#REF!</v>
      </c>
      <c r="E271" s="35" t="e">
        <f>結果入力表!#REF!</f>
        <v>#REF!</v>
      </c>
      <c r="F271" s="35" t="e">
        <f>結果入力表!#REF!</f>
        <v>#REF!</v>
      </c>
      <c r="G271" s="35" t="e">
        <f>結果入力表!#REF!</f>
        <v>#REF!</v>
      </c>
      <c r="H271" s="35" t="e">
        <f>結果入力表!#REF!</f>
        <v>#REF!</v>
      </c>
      <c r="I271" s="35" t="e">
        <f>結果入力表!#REF!</f>
        <v>#REF!</v>
      </c>
      <c r="J271" s="35" t="e">
        <f>結果入力表!#REF!</f>
        <v>#REF!</v>
      </c>
      <c r="K271" s="35" t="e">
        <f>結果入力表!#REF!</f>
        <v>#REF!</v>
      </c>
      <c r="L271" s="35" t="e">
        <f>結果入力表!#REF!</f>
        <v>#REF!</v>
      </c>
      <c r="M271" s="34" t="e">
        <f>結果入力表!#REF!</f>
        <v>#REF!</v>
      </c>
      <c r="N271" s="35" t="e">
        <f>結果入力表!#REF!</f>
        <v>#REF!</v>
      </c>
      <c r="O271" s="35" t="e">
        <f>結果入力表!#REF!</f>
        <v>#REF!</v>
      </c>
      <c r="P271" s="35" t="e">
        <f>結果入力表!#REF!</f>
        <v>#REF!</v>
      </c>
      <c r="Q271" s="35" t="e">
        <f>結果入力表!#REF!</f>
        <v>#REF!</v>
      </c>
      <c r="R271" s="35" t="e">
        <f>結果入力表!#REF!</f>
        <v>#REF!</v>
      </c>
      <c r="S271" s="35" t="e">
        <f>結果入力表!#REF!</f>
        <v>#REF!</v>
      </c>
      <c r="T271" s="35" t="e">
        <f>結果入力表!#REF!</f>
        <v>#REF!</v>
      </c>
      <c r="U271" s="35" t="e">
        <f>結果入力表!#REF!</f>
        <v>#REF!</v>
      </c>
      <c r="V271" s="34" t="e">
        <f>結果入力表!#REF!</f>
        <v>#REF!</v>
      </c>
      <c r="W271" s="35" t="e">
        <f>結果入力表!#REF!</f>
        <v>#REF!</v>
      </c>
      <c r="X271" s="35" t="e">
        <f>結果入力表!#REF!</f>
        <v>#REF!</v>
      </c>
      <c r="Y271" s="36" t="e">
        <f>結果入力表!#REF!</f>
        <v>#REF!</v>
      </c>
      <c r="Z271" s="36" t="e">
        <f>結果入力表!#REF!</f>
        <v>#REF!</v>
      </c>
      <c r="AA271" s="34" t="e">
        <f>結果入力表!#REF!</f>
        <v>#REF!</v>
      </c>
      <c r="AB271" s="35" t="e">
        <f>結果入力表!#REF!</f>
        <v>#REF!</v>
      </c>
      <c r="AC271" s="35" t="e">
        <f>結果入力表!#REF!</f>
        <v>#REF!</v>
      </c>
      <c r="AD271" s="35" t="e">
        <f>結果入力表!#REF!</f>
        <v>#REF!</v>
      </c>
      <c r="AE271" s="35" t="e">
        <f>結果入力表!#REF!</f>
        <v>#REF!</v>
      </c>
      <c r="AF271" s="35" t="e">
        <f>結果入力表!#REF!</f>
        <v>#REF!</v>
      </c>
      <c r="AG271" s="35" t="e">
        <f>結果入力表!#REF!</f>
        <v>#REF!</v>
      </c>
      <c r="AH271" s="35" t="e">
        <f>結果入力表!#REF!</f>
        <v>#REF!</v>
      </c>
      <c r="AI271" s="35" t="e">
        <f>結果入力表!#REF!</f>
        <v>#REF!</v>
      </c>
      <c r="AJ271" s="35" t="e">
        <f>結果入力表!#REF!</f>
        <v>#REF!</v>
      </c>
      <c r="AK271" s="36" t="e">
        <f>結果入力表!#REF!</f>
        <v>#REF!</v>
      </c>
      <c r="AL271" s="34" t="e">
        <f>結果入力表!#REF!</f>
        <v>#REF!</v>
      </c>
      <c r="AM271" s="35" t="e">
        <f>結果入力表!#REF!</f>
        <v>#REF!</v>
      </c>
      <c r="AN271" s="35" t="e">
        <f>結果入力表!#REF!</f>
        <v>#REF!</v>
      </c>
      <c r="AO271" s="35" t="e">
        <f>結果入力表!#REF!</f>
        <v>#REF!</v>
      </c>
      <c r="AP271" s="35" t="e">
        <f>結果入力表!#REF!</f>
        <v>#REF!</v>
      </c>
      <c r="AQ271" s="35" t="e">
        <f>結果入力表!#REF!</f>
        <v>#REF!</v>
      </c>
      <c r="AR271" s="35" t="e">
        <f>結果入力表!#REF!</f>
        <v>#REF!</v>
      </c>
      <c r="AS271" s="37" t="e">
        <f>結果入力表!#REF!</f>
        <v>#REF!</v>
      </c>
      <c r="AT271" s="34" t="e">
        <f>結果入力表!#REF!</f>
        <v>#REF!</v>
      </c>
      <c r="AU271" s="35" t="e">
        <f>結果入力表!#REF!</f>
        <v>#REF!</v>
      </c>
      <c r="AV271" s="35" t="e">
        <f>結果入力表!#REF!</f>
        <v>#REF!</v>
      </c>
      <c r="AW271" s="35" t="e">
        <f>結果入力表!#REF!</f>
        <v>#REF!</v>
      </c>
      <c r="AX271" s="35" t="e">
        <f>結果入力表!#REF!</f>
        <v>#REF!</v>
      </c>
      <c r="AY271" s="35" t="e">
        <f>結果入力表!#REF!</f>
        <v>#REF!</v>
      </c>
      <c r="AZ271" s="35" t="e">
        <f>結果入力表!#REF!</f>
        <v>#REF!</v>
      </c>
      <c r="BA271" s="35" t="e">
        <f>結果入力表!#REF!</f>
        <v>#REF!</v>
      </c>
      <c r="BB271" s="35" t="e">
        <f>結果入力表!#REF!</f>
        <v>#REF!</v>
      </c>
      <c r="BC271" s="35" t="e">
        <f>結果入力表!#REF!</f>
        <v>#REF!</v>
      </c>
      <c r="BD271" s="35" t="e">
        <f>結果入力表!#REF!</f>
        <v>#REF!</v>
      </c>
      <c r="BE271" s="35" t="e">
        <f>結果入力表!#REF!</f>
        <v>#REF!</v>
      </c>
      <c r="BF271" s="35" t="e">
        <f>結果入力表!#REF!</f>
        <v>#REF!</v>
      </c>
      <c r="BG271" s="35" t="e">
        <f>結果入力表!#REF!</f>
        <v>#REF!</v>
      </c>
      <c r="BH271" s="35" t="e">
        <f>結果入力表!#REF!</f>
        <v>#REF!</v>
      </c>
      <c r="BI271" s="37" t="e">
        <f>結果入力表!#REF!</f>
        <v>#REF!</v>
      </c>
      <c r="BJ271" s="35" t="e">
        <f>結果入力表!#REF!</f>
        <v>#REF!</v>
      </c>
      <c r="BK271" s="40" t="e">
        <f>結果入力表!#REF!</f>
        <v>#REF!</v>
      </c>
      <c r="BL271" s="60" t="e">
        <f>結果入力表!#REF!</f>
        <v>#REF!</v>
      </c>
      <c r="BM271" s="41" t="e">
        <f>結果入力表!#REF!</f>
        <v>#REF!</v>
      </c>
      <c r="BN271" s="41" t="e">
        <f>結果入力表!#REF!</f>
        <v>#REF!</v>
      </c>
      <c r="BO271" s="41" t="e">
        <f>結果入力表!#REF!</f>
        <v>#REF!</v>
      </c>
      <c r="BP271" s="42" t="e">
        <f>結果入力表!#REF!</f>
        <v>#REF!</v>
      </c>
      <c r="BQ271" s="40"/>
      <c r="BR271" s="80"/>
      <c r="BT271" s="5" t="e">
        <f t="shared" si="9"/>
        <v>#REF!</v>
      </c>
      <c r="BU271" s="5" t="e">
        <f t="shared" si="8"/>
        <v>#REF!</v>
      </c>
      <c r="BV271" s="5" t="e">
        <f t="shared" si="8"/>
        <v>#REF!</v>
      </c>
      <c r="BW271" s="5" t="e">
        <f t="shared" si="8"/>
        <v>#REF!</v>
      </c>
    </row>
    <row r="272" spans="1:75" ht="17.350000000000001" customHeight="1">
      <c r="A272" s="109" t="e">
        <f>結果入力表!#REF!</f>
        <v>#REF!</v>
      </c>
      <c r="B272" s="33" t="e">
        <f>結果入力表!#REF!</f>
        <v>#REF!</v>
      </c>
      <c r="C272" s="59" t="e">
        <f>結果入力表!#REF!</f>
        <v>#REF!</v>
      </c>
      <c r="D272" s="58" t="e">
        <f>結果入力表!#REF!</f>
        <v>#REF!</v>
      </c>
      <c r="E272" s="35" t="e">
        <f>結果入力表!#REF!</f>
        <v>#REF!</v>
      </c>
      <c r="F272" s="35" t="e">
        <f>結果入力表!#REF!</f>
        <v>#REF!</v>
      </c>
      <c r="G272" s="35" t="e">
        <f>結果入力表!#REF!</f>
        <v>#REF!</v>
      </c>
      <c r="H272" s="35" t="e">
        <f>結果入力表!#REF!</f>
        <v>#REF!</v>
      </c>
      <c r="I272" s="35" t="e">
        <f>結果入力表!#REF!</f>
        <v>#REF!</v>
      </c>
      <c r="J272" s="35" t="e">
        <f>結果入力表!#REF!</f>
        <v>#REF!</v>
      </c>
      <c r="K272" s="35" t="e">
        <f>結果入力表!#REF!</f>
        <v>#REF!</v>
      </c>
      <c r="L272" s="35" t="e">
        <f>結果入力表!#REF!</f>
        <v>#REF!</v>
      </c>
      <c r="M272" s="34" t="e">
        <f>結果入力表!#REF!</f>
        <v>#REF!</v>
      </c>
      <c r="N272" s="35" t="e">
        <f>結果入力表!#REF!</f>
        <v>#REF!</v>
      </c>
      <c r="O272" s="35" t="e">
        <f>結果入力表!#REF!</f>
        <v>#REF!</v>
      </c>
      <c r="P272" s="35" t="e">
        <f>結果入力表!#REF!</f>
        <v>#REF!</v>
      </c>
      <c r="Q272" s="35" t="e">
        <f>結果入力表!#REF!</f>
        <v>#REF!</v>
      </c>
      <c r="R272" s="35" t="e">
        <f>結果入力表!#REF!</f>
        <v>#REF!</v>
      </c>
      <c r="S272" s="35" t="e">
        <f>結果入力表!#REF!</f>
        <v>#REF!</v>
      </c>
      <c r="T272" s="35" t="e">
        <f>結果入力表!#REF!</f>
        <v>#REF!</v>
      </c>
      <c r="U272" s="35" t="e">
        <f>結果入力表!#REF!</f>
        <v>#REF!</v>
      </c>
      <c r="V272" s="34" t="e">
        <f>結果入力表!#REF!</f>
        <v>#REF!</v>
      </c>
      <c r="W272" s="35" t="e">
        <f>結果入力表!#REF!</f>
        <v>#REF!</v>
      </c>
      <c r="X272" s="35" t="e">
        <f>結果入力表!#REF!</f>
        <v>#REF!</v>
      </c>
      <c r="Y272" s="36" t="e">
        <f>結果入力表!#REF!</f>
        <v>#REF!</v>
      </c>
      <c r="Z272" s="36" t="e">
        <f>結果入力表!#REF!</f>
        <v>#REF!</v>
      </c>
      <c r="AA272" s="34" t="e">
        <f>結果入力表!#REF!</f>
        <v>#REF!</v>
      </c>
      <c r="AB272" s="35" t="e">
        <f>結果入力表!#REF!</f>
        <v>#REF!</v>
      </c>
      <c r="AC272" s="35" t="e">
        <f>結果入力表!#REF!</f>
        <v>#REF!</v>
      </c>
      <c r="AD272" s="35" t="e">
        <f>結果入力表!#REF!</f>
        <v>#REF!</v>
      </c>
      <c r="AE272" s="35" t="e">
        <f>結果入力表!#REF!</f>
        <v>#REF!</v>
      </c>
      <c r="AF272" s="35" t="e">
        <f>結果入力表!#REF!</f>
        <v>#REF!</v>
      </c>
      <c r="AG272" s="35" t="e">
        <f>結果入力表!#REF!</f>
        <v>#REF!</v>
      </c>
      <c r="AH272" s="35" t="e">
        <f>結果入力表!#REF!</f>
        <v>#REF!</v>
      </c>
      <c r="AI272" s="35" t="e">
        <f>結果入力表!#REF!</f>
        <v>#REF!</v>
      </c>
      <c r="AJ272" s="35" t="e">
        <f>結果入力表!#REF!</f>
        <v>#REF!</v>
      </c>
      <c r="AK272" s="36" t="e">
        <f>結果入力表!#REF!</f>
        <v>#REF!</v>
      </c>
      <c r="AL272" s="34" t="e">
        <f>結果入力表!#REF!</f>
        <v>#REF!</v>
      </c>
      <c r="AM272" s="35" t="e">
        <f>結果入力表!#REF!</f>
        <v>#REF!</v>
      </c>
      <c r="AN272" s="35" t="e">
        <f>結果入力表!#REF!</f>
        <v>#REF!</v>
      </c>
      <c r="AO272" s="35" t="e">
        <f>結果入力表!#REF!</f>
        <v>#REF!</v>
      </c>
      <c r="AP272" s="35" t="e">
        <f>結果入力表!#REF!</f>
        <v>#REF!</v>
      </c>
      <c r="AQ272" s="35" t="e">
        <f>結果入力表!#REF!</f>
        <v>#REF!</v>
      </c>
      <c r="AR272" s="35" t="e">
        <f>結果入力表!#REF!</f>
        <v>#REF!</v>
      </c>
      <c r="AS272" s="37" t="e">
        <f>結果入力表!#REF!</f>
        <v>#REF!</v>
      </c>
      <c r="AT272" s="34" t="e">
        <f>結果入力表!#REF!</f>
        <v>#REF!</v>
      </c>
      <c r="AU272" s="35" t="e">
        <f>結果入力表!#REF!</f>
        <v>#REF!</v>
      </c>
      <c r="AV272" s="35" t="e">
        <f>結果入力表!#REF!</f>
        <v>#REF!</v>
      </c>
      <c r="AW272" s="35" t="e">
        <f>結果入力表!#REF!</f>
        <v>#REF!</v>
      </c>
      <c r="AX272" s="35" t="e">
        <f>結果入力表!#REF!</f>
        <v>#REF!</v>
      </c>
      <c r="AY272" s="35" t="e">
        <f>結果入力表!#REF!</f>
        <v>#REF!</v>
      </c>
      <c r="AZ272" s="35" t="e">
        <f>結果入力表!#REF!</f>
        <v>#REF!</v>
      </c>
      <c r="BA272" s="35" t="e">
        <f>結果入力表!#REF!</f>
        <v>#REF!</v>
      </c>
      <c r="BB272" s="35" t="e">
        <f>結果入力表!#REF!</f>
        <v>#REF!</v>
      </c>
      <c r="BC272" s="35" t="e">
        <f>結果入力表!#REF!</f>
        <v>#REF!</v>
      </c>
      <c r="BD272" s="35" t="e">
        <f>結果入力表!#REF!</f>
        <v>#REF!</v>
      </c>
      <c r="BE272" s="35" t="e">
        <f>結果入力表!#REF!</f>
        <v>#REF!</v>
      </c>
      <c r="BF272" s="35" t="e">
        <f>結果入力表!#REF!</f>
        <v>#REF!</v>
      </c>
      <c r="BG272" s="35" t="e">
        <f>結果入力表!#REF!</f>
        <v>#REF!</v>
      </c>
      <c r="BH272" s="35" t="e">
        <f>結果入力表!#REF!</f>
        <v>#REF!</v>
      </c>
      <c r="BI272" s="37" t="e">
        <f>結果入力表!#REF!</f>
        <v>#REF!</v>
      </c>
      <c r="BJ272" s="35" t="e">
        <f>結果入力表!#REF!</f>
        <v>#REF!</v>
      </c>
      <c r="BK272" s="40" t="e">
        <f>結果入力表!#REF!</f>
        <v>#REF!</v>
      </c>
      <c r="BL272" s="60" t="e">
        <f>結果入力表!#REF!</f>
        <v>#REF!</v>
      </c>
      <c r="BM272" s="41" t="e">
        <f>結果入力表!#REF!</f>
        <v>#REF!</v>
      </c>
      <c r="BN272" s="41" t="e">
        <f>結果入力表!#REF!</f>
        <v>#REF!</v>
      </c>
      <c r="BO272" s="41" t="e">
        <f>結果入力表!#REF!</f>
        <v>#REF!</v>
      </c>
      <c r="BP272" s="42" t="e">
        <f>結果入力表!#REF!</f>
        <v>#REF!</v>
      </c>
      <c r="BQ272" s="40"/>
      <c r="BR272" s="80"/>
      <c r="BT272" s="5" t="e">
        <f t="shared" si="9"/>
        <v>#REF!</v>
      </c>
      <c r="BU272" s="5" t="e">
        <f t="shared" si="8"/>
        <v>#REF!</v>
      </c>
      <c r="BV272" s="5" t="e">
        <f t="shared" si="8"/>
        <v>#REF!</v>
      </c>
      <c r="BW272" s="5" t="e">
        <f t="shared" si="8"/>
        <v>#REF!</v>
      </c>
    </row>
    <row r="273" spans="1:75" ht="17.350000000000001" customHeight="1">
      <c r="A273" s="109" t="e">
        <f>結果入力表!#REF!</f>
        <v>#REF!</v>
      </c>
      <c r="B273" s="33" t="e">
        <f>結果入力表!#REF!</f>
        <v>#REF!</v>
      </c>
      <c r="C273" s="59" t="e">
        <f>結果入力表!#REF!</f>
        <v>#REF!</v>
      </c>
      <c r="D273" s="58" t="e">
        <f>結果入力表!#REF!</f>
        <v>#REF!</v>
      </c>
      <c r="E273" s="35" t="e">
        <f>結果入力表!#REF!</f>
        <v>#REF!</v>
      </c>
      <c r="F273" s="35" t="e">
        <f>結果入力表!#REF!</f>
        <v>#REF!</v>
      </c>
      <c r="G273" s="35" t="e">
        <f>結果入力表!#REF!</f>
        <v>#REF!</v>
      </c>
      <c r="H273" s="35" t="e">
        <f>結果入力表!#REF!</f>
        <v>#REF!</v>
      </c>
      <c r="I273" s="35" t="e">
        <f>結果入力表!#REF!</f>
        <v>#REF!</v>
      </c>
      <c r="J273" s="35" t="e">
        <f>結果入力表!#REF!</f>
        <v>#REF!</v>
      </c>
      <c r="K273" s="35" t="e">
        <f>結果入力表!#REF!</f>
        <v>#REF!</v>
      </c>
      <c r="L273" s="35" t="e">
        <f>結果入力表!#REF!</f>
        <v>#REF!</v>
      </c>
      <c r="M273" s="34" t="e">
        <f>結果入力表!#REF!</f>
        <v>#REF!</v>
      </c>
      <c r="N273" s="35" t="e">
        <f>結果入力表!#REF!</f>
        <v>#REF!</v>
      </c>
      <c r="O273" s="35" t="e">
        <f>結果入力表!#REF!</f>
        <v>#REF!</v>
      </c>
      <c r="P273" s="35" t="e">
        <f>結果入力表!#REF!</f>
        <v>#REF!</v>
      </c>
      <c r="Q273" s="35" t="e">
        <f>結果入力表!#REF!</f>
        <v>#REF!</v>
      </c>
      <c r="R273" s="35" t="e">
        <f>結果入力表!#REF!</f>
        <v>#REF!</v>
      </c>
      <c r="S273" s="35" t="e">
        <f>結果入力表!#REF!</f>
        <v>#REF!</v>
      </c>
      <c r="T273" s="35" t="e">
        <f>結果入力表!#REF!</f>
        <v>#REF!</v>
      </c>
      <c r="U273" s="35" t="e">
        <f>結果入力表!#REF!</f>
        <v>#REF!</v>
      </c>
      <c r="V273" s="34" t="e">
        <f>結果入力表!#REF!</f>
        <v>#REF!</v>
      </c>
      <c r="W273" s="35" t="e">
        <f>結果入力表!#REF!</f>
        <v>#REF!</v>
      </c>
      <c r="X273" s="35" t="e">
        <f>結果入力表!#REF!</f>
        <v>#REF!</v>
      </c>
      <c r="Y273" s="36" t="e">
        <f>結果入力表!#REF!</f>
        <v>#REF!</v>
      </c>
      <c r="Z273" s="36" t="e">
        <f>結果入力表!#REF!</f>
        <v>#REF!</v>
      </c>
      <c r="AA273" s="34" t="e">
        <f>結果入力表!#REF!</f>
        <v>#REF!</v>
      </c>
      <c r="AB273" s="35" t="e">
        <f>結果入力表!#REF!</f>
        <v>#REF!</v>
      </c>
      <c r="AC273" s="35" t="e">
        <f>結果入力表!#REF!</f>
        <v>#REF!</v>
      </c>
      <c r="AD273" s="35" t="e">
        <f>結果入力表!#REF!</f>
        <v>#REF!</v>
      </c>
      <c r="AE273" s="35" t="e">
        <f>結果入力表!#REF!</f>
        <v>#REF!</v>
      </c>
      <c r="AF273" s="35" t="e">
        <f>結果入力表!#REF!</f>
        <v>#REF!</v>
      </c>
      <c r="AG273" s="35" t="e">
        <f>結果入力表!#REF!</f>
        <v>#REF!</v>
      </c>
      <c r="AH273" s="35" t="e">
        <f>結果入力表!#REF!</f>
        <v>#REF!</v>
      </c>
      <c r="AI273" s="35" t="e">
        <f>結果入力表!#REF!</f>
        <v>#REF!</v>
      </c>
      <c r="AJ273" s="35" t="e">
        <f>結果入力表!#REF!</f>
        <v>#REF!</v>
      </c>
      <c r="AK273" s="36" t="e">
        <f>結果入力表!#REF!</f>
        <v>#REF!</v>
      </c>
      <c r="AL273" s="34" t="e">
        <f>結果入力表!#REF!</f>
        <v>#REF!</v>
      </c>
      <c r="AM273" s="35" t="e">
        <f>結果入力表!#REF!</f>
        <v>#REF!</v>
      </c>
      <c r="AN273" s="35" t="e">
        <f>結果入力表!#REF!</f>
        <v>#REF!</v>
      </c>
      <c r="AO273" s="35" t="e">
        <f>結果入力表!#REF!</f>
        <v>#REF!</v>
      </c>
      <c r="AP273" s="35" t="e">
        <f>結果入力表!#REF!</f>
        <v>#REF!</v>
      </c>
      <c r="AQ273" s="35" t="e">
        <f>結果入力表!#REF!</f>
        <v>#REF!</v>
      </c>
      <c r="AR273" s="35" t="e">
        <f>結果入力表!#REF!</f>
        <v>#REF!</v>
      </c>
      <c r="AS273" s="37" t="e">
        <f>結果入力表!#REF!</f>
        <v>#REF!</v>
      </c>
      <c r="AT273" s="34" t="e">
        <f>結果入力表!#REF!</f>
        <v>#REF!</v>
      </c>
      <c r="AU273" s="35" t="e">
        <f>結果入力表!#REF!</f>
        <v>#REF!</v>
      </c>
      <c r="AV273" s="35" t="e">
        <f>結果入力表!#REF!</f>
        <v>#REF!</v>
      </c>
      <c r="AW273" s="35" t="e">
        <f>結果入力表!#REF!</f>
        <v>#REF!</v>
      </c>
      <c r="AX273" s="35" t="e">
        <f>結果入力表!#REF!</f>
        <v>#REF!</v>
      </c>
      <c r="AY273" s="35" t="e">
        <f>結果入力表!#REF!</f>
        <v>#REF!</v>
      </c>
      <c r="AZ273" s="35" t="e">
        <f>結果入力表!#REF!</f>
        <v>#REF!</v>
      </c>
      <c r="BA273" s="35" t="e">
        <f>結果入力表!#REF!</f>
        <v>#REF!</v>
      </c>
      <c r="BB273" s="35" t="e">
        <f>結果入力表!#REF!</f>
        <v>#REF!</v>
      </c>
      <c r="BC273" s="35" t="e">
        <f>結果入力表!#REF!</f>
        <v>#REF!</v>
      </c>
      <c r="BD273" s="35" t="e">
        <f>結果入力表!#REF!</f>
        <v>#REF!</v>
      </c>
      <c r="BE273" s="35" t="e">
        <f>結果入力表!#REF!</f>
        <v>#REF!</v>
      </c>
      <c r="BF273" s="35" t="e">
        <f>結果入力表!#REF!</f>
        <v>#REF!</v>
      </c>
      <c r="BG273" s="35" t="e">
        <f>結果入力表!#REF!</f>
        <v>#REF!</v>
      </c>
      <c r="BH273" s="35" t="e">
        <f>結果入力表!#REF!</f>
        <v>#REF!</v>
      </c>
      <c r="BI273" s="37" t="e">
        <f>結果入力表!#REF!</f>
        <v>#REF!</v>
      </c>
      <c r="BJ273" s="35" t="e">
        <f>結果入力表!#REF!</f>
        <v>#REF!</v>
      </c>
      <c r="BK273" s="40" t="e">
        <f>結果入力表!#REF!</f>
        <v>#REF!</v>
      </c>
      <c r="BL273" s="60" t="e">
        <f>結果入力表!#REF!</f>
        <v>#REF!</v>
      </c>
      <c r="BM273" s="41" t="e">
        <f>結果入力表!#REF!</f>
        <v>#REF!</v>
      </c>
      <c r="BN273" s="41" t="e">
        <f>結果入力表!#REF!</f>
        <v>#REF!</v>
      </c>
      <c r="BO273" s="41" t="e">
        <f>結果入力表!#REF!</f>
        <v>#REF!</v>
      </c>
      <c r="BP273" s="42" t="e">
        <f>結果入力表!#REF!</f>
        <v>#REF!</v>
      </c>
      <c r="BQ273" s="40"/>
      <c r="BR273" s="80"/>
      <c r="BT273" s="5" t="e">
        <f t="shared" si="9"/>
        <v>#REF!</v>
      </c>
      <c r="BU273" s="5" t="e">
        <f t="shared" si="8"/>
        <v>#REF!</v>
      </c>
      <c r="BV273" s="5" t="e">
        <f t="shared" si="8"/>
        <v>#REF!</v>
      </c>
      <c r="BW273" s="5" t="e">
        <f t="shared" si="8"/>
        <v>#REF!</v>
      </c>
    </row>
    <row r="274" spans="1:75" ht="17.350000000000001" customHeight="1">
      <c r="A274" s="109" t="e">
        <f>結果入力表!#REF!</f>
        <v>#REF!</v>
      </c>
      <c r="B274" s="33" t="e">
        <f>結果入力表!#REF!</f>
        <v>#REF!</v>
      </c>
      <c r="C274" s="59" t="e">
        <f>結果入力表!#REF!</f>
        <v>#REF!</v>
      </c>
      <c r="D274" s="58" t="e">
        <f>結果入力表!#REF!</f>
        <v>#REF!</v>
      </c>
      <c r="E274" s="35" t="e">
        <f>結果入力表!#REF!</f>
        <v>#REF!</v>
      </c>
      <c r="F274" s="35" t="e">
        <f>結果入力表!#REF!</f>
        <v>#REF!</v>
      </c>
      <c r="G274" s="35" t="e">
        <f>結果入力表!#REF!</f>
        <v>#REF!</v>
      </c>
      <c r="H274" s="35" t="e">
        <f>結果入力表!#REF!</f>
        <v>#REF!</v>
      </c>
      <c r="I274" s="35" t="e">
        <f>結果入力表!#REF!</f>
        <v>#REF!</v>
      </c>
      <c r="J274" s="35" t="e">
        <f>結果入力表!#REF!</f>
        <v>#REF!</v>
      </c>
      <c r="K274" s="35" t="e">
        <f>結果入力表!#REF!</f>
        <v>#REF!</v>
      </c>
      <c r="L274" s="35" t="e">
        <f>結果入力表!#REF!</f>
        <v>#REF!</v>
      </c>
      <c r="M274" s="34" t="e">
        <f>結果入力表!#REF!</f>
        <v>#REF!</v>
      </c>
      <c r="N274" s="35" t="e">
        <f>結果入力表!#REF!</f>
        <v>#REF!</v>
      </c>
      <c r="O274" s="35" t="e">
        <f>結果入力表!#REF!</f>
        <v>#REF!</v>
      </c>
      <c r="P274" s="35" t="e">
        <f>結果入力表!#REF!</f>
        <v>#REF!</v>
      </c>
      <c r="Q274" s="35" t="e">
        <f>結果入力表!#REF!</f>
        <v>#REF!</v>
      </c>
      <c r="R274" s="35" t="e">
        <f>結果入力表!#REF!</f>
        <v>#REF!</v>
      </c>
      <c r="S274" s="35" t="e">
        <f>結果入力表!#REF!</f>
        <v>#REF!</v>
      </c>
      <c r="T274" s="35" t="e">
        <f>結果入力表!#REF!</f>
        <v>#REF!</v>
      </c>
      <c r="U274" s="35" t="e">
        <f>結果入力表!#REF!</f>
        <v>#REF!</v>
      </c>
      <c r="V274" s="34" t="e">
        <f>結果入力表!#REF!</f>
        <v>#REF!</v>
      </c>
      <c r="W274" s="35" t="e">
        <f>結果入力表!#REF!</f>
        <v>#REF!</v>
      </c>
      <c r="X274" s="35" t="e">
        <f>結果入力表!#REF!</f>
        <v>#REF!</v>
      </c>
      <c r="Y274" s="36" t="e">
        <f>結果入力表!#REF!</f>
        <v>#REF!</v>
      </c>
      <c r="Z274" s="36" t="e">
        <f>結果入力表!#REF!</f>
        <v>#REF!</v>
      </c>
      <c r="AA274" s="34" t="e">
        <f>結果入力表!#REF!</f>
        <v>#REF!</v>
      </c>
      <c r="AB274" s="35" t="e">
        <f>結果入力表!#REF!</f>
        <v>#REF!</v>
      </c>
      <c r="AC274" s="35" t="e">
        <f>結果入力表!#REF!</f>
        <v>#REF!</v>
      </c>
      <c r="AD274" s="35" t="e">
        <f>結果入力表!#REF!</f>
        <v>#REF!</v>
      </c>
      <c r="AE274" s="35" t="e">
        <f>結果入力表!#REF!</f>
        <v>#REF!</v>
      </c>
      <c r="AF274" s="35" t="e">
        <f>結果入力表!#REF!</f>
        <v>#REF!</v>
      </c>
      <c r="AG274" s="35" t="e">
        <f>結果入力表!#REF!</f>
        <v>#REF!</v>
      </c>
      <c r="AH274" s="35" t="e">
        <f>結果入力表!#REF!</f>
        <v>#REF!</v>
      </c>
      <c r="AI274" s="35" t="e">
        <f>結果入力表!#REF!</f>
        <v>#REF!</v>
      </c>
      <c r="AJ274" s="35" t="e">
        <f>結果入力表!#REF!</f>
        <v>#REF!</v>
      </c>
      <c r="AK274" s="36" t="e">
        <f>結果入力表!#REF!</f>
        <v>#REF!</v>
      </c>
      <c r="AL274" s="34" t="e">
        <f>結果入力表!#REF!</f>
        <v>#REF!</v>
      </c>
      <c r="AM274" s="35" t="e">
        <f>結果入力表!#REF!</f>
        <v>#REF!</v>
      </c>
      <c r="AN274" s="35" t="e">
        <f>結果入力表!#REF!</f>
        <v>#REF!</v>
      </c>
      <c r="AO274" s="35" t="e">
        <f>結果入力表!#REF!</f>
        <v>#REF!</v>
      </c>
      <c r="AP274" s="35" t="e">
        <f>結果入力表!#REF!</f>
        <v>#REF!</v>
      </c>
      <c r="AQ274" s="35" t="e">
        <f>結果入力表!#REF!</f>
        <v>#REF!</v>
      </c>
      <c r="AR274" s="35" t="e">
        <f>結果入力表!#REF!</f>
        <v>#REF!</v>
      </c>
      <c r="AS274" s="37" t="e">
        <f>結果入力表!#REF!</f>
        <v>#REF!</v>
      </c>
      <c r="AT274" s="34" t="e">
        <f>結果入力表!#REF!</f>
        <v>#REF!</v>
      </c>
      <c r="AU274" s="35" t="e">
        <f>結果入力表!#REF!</f>
        <v>#REF!</v>
      </c>
      <c r="AV274" s="35" t="e">
        <f>結果入力表!#REF!</f>
        <v>#REF!</v>
      </c>
      <c r="AW274" s="35" t="e">
        <f>結果入力表!#REF!</f>
        <v>#REF!</v>
      </c>
      <c r="AX274" s="35" t="e">
        <f>結果入力表!#REF!</f>
        <v>#REF!</v>
      </c>
      <c r="AY274" s="35" t="e">
        <f>結果入力表!#REF!</f>
        <v>#REF!</v>
      </c>
      <c r="AZ274" s="35" t="e">
        <f>結果入力表!#REF!</f>
        <v>#REF!</v>
      </c>
      <c r="BA274" s="35" t="e">
        <f>結果入力表!#REF!</f>
        <v>#REF!</v>
      </c>
      <c r="BB274" s="35" t="e">
        <f>結果入力表!#REF!</f>
        <v>#REF!</v>
      </c>
      <c r="BC274" s="35" t="e">
        <f>結果入力表!#REF!</f>
        <v>#REF!</v>
      </c>
      <c r="BD274" s="35" t="e">
        <f>結果入力表!#REF!</f>
        <v>#REF!</v>
      </c>
      <c r="BE274" s="35" t="e">
        <f>結果入力表!#REF!</f>
        <v>#REF!</v>
      </c>
      <c r="BF274" s="35" t="e">
        <f>結果入力表!#REF!</f>
        <v>#REF!</v>
      </c>
      <c r="BG274" s="35" t="e">
        <f>結果入力表!#REF!</f>
        <v>#REF!</v>
      </c>
      <c r="BH274" s="35" t="e">
        <f>結果入力表!#REF!</f>
        <v>#REF!</v>
      </c>
      <c r="BI274" s="37" t="e">
        <f>結果入力表!#REF!</f>
        <v>#REF!</v>
      </c>
      <c r="BJ274" s="35" t="e">
        <f>結果入力表!#REF!</f>
        <v>#REF!</v>
      </c>
      <c r="BK274" s="40" t="e">
        <f>結果入力表!#REF!</f>
        <v>#REF!</v>
      </c>
      <c r="BL274" s="60" t="e">
        <f>結果入力表!#REF!</f>
        <v>#REF!</v>
      </c>
      <c r="BM274" s="41" t="e">
        <f>結果入力表!#REF!</f>
        <v>#REF!</v>
      </c>
      <c r="BN274" s="41" t="e">
        <f>結果入力表!#REF!</f>
        <v>#REF!</v>
      </c>
      <c r="BO274" s="41" t="e">
        <f>結果入力表!#REF!</f>
        <v>#REF!</v>
      </c>
      <c r="BP274" s="42" t="e">
        <f>結果入力表!#REF!</f>
        <v>#REF!</v>
      </c>
      <c r="BQ274" s="40"/>
      <c r="BR274" s="80"/>
      <c r="BT274" s="5" t="e">
        <f t="shared" si="9"/>
        <v>#REF!</v>
      </c>
      <c r="BU274" s="5" t="e">
        <f t="shared" si="8"/>
        <v>#REF!</v>
      </c>
      <c r="BV274" s="5" t="e">
        <f t="shared" si="8"/>
        <v>#REF!</v>
      </c>
      <c r="BW274" s="5" t="e">
        <f t="shared" si="8"/>
        <v>#REF!</v>
      </c>
    </row>
    <row r="275" spans="1:75" ht="17.350000000000001" customHeight="1">
      <c r="A275" s="109" t="e">
        <f>結果入力表!#REF!</f>
        <v>#REF!</v>
      </c>
      <c r="B275" s="33" t="e">
        <f>結果入力表!#REF!</f>
        <v>#REF!</v>
      </c>
      <c r="C275" s="59" t="e">
        <f>結果入力表!#REF!</f>
        <v>#REF!</v>
      </c>
      <c r="D275" s="58" t="e">
        <f>結果入力表!#REF!</f>
        <v>#REF!</v>
      </c>
      <c r="E275" s="35" t="e">
        <f>結果入力表!#REF!</f>
        <v>#REF!</v>
      </c>
      <c r="F275" s="35" t="e">
        <f>結果入力表!#REF!</f>
        <v>#REF!</v>
      </c>
      <c r="G275" s="35" t="e">
        <f>結果入力表!#REF!</f>
        <v>#REF!</v>
      </c>
      <c r="H275" s="35" t="e">
        <f>結果入力表!#REF!</f>
        <v>#REF!</v>
      </c>
      <c r="I275" s="35" t="e">
        <f>結果入力表!#REF!</f>
        <v>#REF!</v>
      </c>
      <c r="J275" s="35" t="e">
        <f>結果入力表!#REF!</f>
        <v>#REF!</v>
      </c>
      <c r="K275" s="35" t="e">
        <f>結果入力表!#REF!</f>
        <v>#REF!</v>
      </c>
      <c r="L275" s="35" t="e">
        <f>結果入力表!#REF!</f>
        <v>#REF!</v>
      </c>
      <c r="M275" s="34" t="e">
        <f>結果入力表!#REF!</f>
        <v>#REF!</v>
      </c>
      <c r="N275" s="35" t="e">
        <f>結果入力表!#REF!</f>
        <v>#REF!</v>
      </c>
      <c r="O275" s="35" t="e">
        <f>結果入力表!#REF!</f>
        <v>#REF!</v>
      </c>
      <c r="P275" s="35" t="e">
        <f>結果入力表!#REF!</f>
        <v>#REF!</v>
      </c>
      <c r="Q275" s="35" t="e">
        <f>結果入力表!#REF!</f>
        <v>#REF!</v>
      </c>
      <c r="R275" s="35" t="e">
        <f>結果入力表!#REF!</f>
        <v>#REF!</v>
      </c>
      <c r="S275" s="35" t="e">
        <f>結果入力表!#REF!</f>
        <v>#REF!</v>
      </c>
      <c r="T275" s="35" t="e">
        <f>結果入力表!#REF!</f>
        <v>#REF!</v>
      </c>
      <c r="U275" s="35" t="e">
        <f>結果入力表!#REF!</f>
        <v>#REF!</v>
      </c>
      <c r="V275" s="34" t="e">
        <f>結果入力表!#REF!</f>
        <v>#REF!</v>
      </c>
      <c r="W275" s="35" t="e">
        <f>結果入力表!#REF!</f>
        <v>#REF!</v>
      </c>
      <c r="X275" s="35" t="e">
        <f>結果入力表!#REF!</f>
        <v>#REF!</v>
      </c>
      <c r="Y275" s="36" t="e">
        <f>結果入力表!#REF!</f>
        <v>#REF!</v>
      </c>
      <c r="Z275" s="36" t="e">
        <f>結果入力表!#REF!</f>
        <v>#REF!</v>
      </c>
      <c r="AA275" s="34" t="e">
        <f>結果入力表!#REF!</f>
        <v>#REF!</v>
      </c>
      <c r="AB275" s="35" t="e">
        <f>結果入力表!#REF!</f>
        <v>#REF!</v>
      </c>
      <c r="AC275" s="35" t="e">
        <f>結果入力表!#REF!</f>
        <v>#REF!</v>
      </c>
      <c r="AD275" s="35" t="e">
        <f>結果入力表!#REF!</f>
        <v>#REF!</v>
      </c>
      <c r="AE275" s="35" t="e">
        <f>結果入力表!#REF!</f>
        <v>#REF!</v>
      </c>
      <c r="AF275" s="35" t="e">
        <f>結果入力表!#REF!</f>
        <v>#REF!</v>
      </c>
      <c r="AG275" s="35" t="e">
        <f>結果入力表!#REF!</f>
        <v>#REF!</v>
      </c>
      <c r="AH275" s="35" t="e">
        <f>結果入力表!#REF!</f>
        <v>#REF!</v>
      </c>
      <c r="AI275" s="35" t="e">
        <f>結果入力表!#REF!</f>
        <v>#REF!</v>
      </c>
      <c r="AJ275" s="35" t="e">
        <f>結果入力表!#REF!</f>
        <v>#REF!</v>
      </c>
      <c r="AK275" s="36" t="e">
        <f>結果入力表!#REF!</f>
        <v>#REF!</v>
      </c>
      <c r="AL275" s="34" t="e">
        <f>結果入力表!#REF!</f>
        <v>#REF!</v>
      </c>
      <c r="AM275" s="35" t="e">
        <f>結果入力表!#REF!</f>
        <v>#REF!</v>
      </c>
      <c r="AN275" s="35" t="e">
        <f>結果入力表!#REF!</f>
        <v>#REF!</v>
      </c>
      <c r="AO275" s="35" t="e">
        <f>結果入力表!#REF!</f>
        <v>#REF!</v>
      </c>
      <c r="AP275" s="35" t="e">
        <f>結果入力表!#REF!</f>
        <v>#REF!</v>
      </c>
      <c r="AQ275" s="35" t="e">
        <f>結果入力表!#REF!</f>
        <v>#REF!</v>
      </c>
      <c r="AR275" s="35" t="e">
        <f>結果入力表!#REF!</f>
        <v>#REF!</v>
      </c>
      <c r="AS275" s="37" t="e">
        <f>結果入力表!#REF!</f>
        <v>#REF!</v>
      </c>
      <c r="AT275" s="34" t="e">
        <f>結果入力表!#REF!</f>
        <v>#REF!</v>
      </c>
      <c r="AU275" s="35" t="e">
        <f>結果入力表!#REF!</f>
        <v>#REF!</v>
      </c>
      <c r="AV275" s="35" t="e">
        <f>結果入力表!#REF!</f>
        <v>#REF!</v>
      </c>
      <c r="AW275" s="35" t="e">
        <f>結果入力表!#REF!</f>
        <v>#REF!</v>
      </c>
      <c r="AX275" s="35" t="e">
        <f>結果入力表!#REF!</f>
        <v>#REF!</v>
      </c>
      <c r="AY275" s="35" t="e">
        <f>結果入力表!#REF!</f>
        <v>#REF!</v>
      </c>
      <c r="AZ275" s="35" t="e">
        <f>結果入力表!#REF!</f>
        <v>#REF!</v>
      </c>
      <c r="BA275" s="35" t="e">
        <f>結果入力表!#REF!</f>
        <v>#REF!</v>
      </c>
      <c r="BB275" s="35" t="e">
        <f>結果入力表!#REF!</f>
        <v>#REF!</v>
      </c>
      <c r="BC275" s="35" t="e">
        <f>結果入力表!#REF!</f>
        <v>#REF!</v>
      </c>
      <c r="BD275" s="35" t="e">
        <f>結果入力表!#REF!</f>
        <v>#REF!</v>
      </c>
      <c r="BE275" s="35" t="e">
        <f>結果入力表!#REF!</f>
        <v>#REF!</v>
      </c>
      <c r="BF275" s="35" t="e">
        <f>結果入力表!#REF!</f>
        <v>#REF!</v>
      </c>
      <c r="BG275" s="35" t="e">
        <f>結果入力表!#REF!</f>
        <v>#REF!</v>
      </c>
      <c r="BH275" s="35" t="e">
        <f>結果入力表!#REF!</f>
        <v>#REF!</v>
      </c>
      <c r="BI275" s="37" t="e">
        <f>結果入力表!#REF!</f>
        <v>#REF!</v>
      </c>
      <c r="BJ275" s="35" t="e">
        <f>結果入力表!#REF!</f>
        <v>#REF!</v>
      </c>
      <c r="BK275" s="40" t="e">
        <f>結果入力表!#REF!</f>
        <v>#REF!</v>
      </c>
      <c r="BL275" s="60" t="e">
        <f>結果入力表!#REF!</f>
        <v>#REF!</v>
      </c>
      <c r="BM275" s="41" t="e">
        <f>結果入力表!#REF!</f>
        <v>#REF!</v>
      </c>
      <c r="BN275" s="41" t="e">
        <f>結果入力表!#REF!</f>
        <v>#REF!</v>
      </c>
      <c r="BO275" s="41" t="e">
        <f>結果入力表!#REF!</f>
        <v>#REF!</v>
      </c>
      <c r="BP275" s="42" t="e">
        <f>結果入力表!#REF!</f>
        <v>#REF!</v>
      </c>
      <c r="BQ275" s="40"/>
      <c r="BR275" s="80"/>
      <c r="BT275" s="5" t="e">
        <f t="shared" si="9"/>
        <v>#REF!</v>
      </c>
      <c r="BU275" s="5" t="e">
        <f t="shared" si="8"/>
        <v>#REF!</v>
      </c>
      <c r="BV275" s="5" t="e">
        <f t="shared" si="8"/>
        <v>#REF!</v>
      </c>
      <c r="BW275" s="5" t="e">
        <f t="shared" si="8"/>
        <v>#REF!</v>
      </c>
    </row>
    <row r="276" spans="1:75" ht="17.350000000000001" customHeight="1">
      <c r="A276" s="109" t="e">
        <f>結果入力表!#REF!</f>
        <v>#REF!</v>
      </c>
      <c r="B276" s="33" t="e">
        <f>結果入力表!#REF!</f>
        <v>#REF!</v>
      </c>
      <c r="C276" s="59" t="e">
        <f>結果入力表!#REF!</f>
        <v>#REF!</v>
      </c>
      <c r="D276" s="58" t="e">
        <f>結果入力表!#REF!</f>
        <v>#REF!</v>
      </c>
      <c r="E276" s="35" t="e">
        <f>結果入力表!#REF!</f>
        <v>#REF!</v>
      </c>
      <c r="F276" s="35" t="e">
        <f>結果入力表!#REF!</f>
        <v>#REF!</v>
      </c>
      <c r="G276" s="35" t="e">
        <f>結果入力表!#REF!</f>
        <v>#REF!</v>
      </c>
      <c r="H276" s="35" t="e">
        <f>結果入力表!#REF!</f>
        <v>#REF!</v>
      </c>
      <c r="I276" s="35" t="e">
        <f>結果入力表!#REF!</f>
        <v>#REF!</v>
      </c>
      <c r="J276" s="35" t="e">
        <f>結果入力表!#REF!</f>
        <v>#REF!</v>
      </c>
      <c r="K276" s="35" t="e">
        <f>結果入力表!#REF!</f>
        <v>#REF!</v>
      </c>
      <c r="L276" s="35" t="e">
        <f>結果入力表!#REF!</f>
        <v>#REF!</v>
      </c>
      <c r="M276" s="34" t="e">
        <f>結果入力表!#REF!</f>
        <v>#REF!</v>
      </c>
      <c r="N276" s="35" t="e">
        <f>結果入力表!#REF!</f>
        <v>#REF!</v>
      </c>
      <c r="O276" s="35" t="e">
        <f>結果入力表!#REF!</f>
        <v>#REF!</v>
      </c>
      <c r="P276" s="35" t="e">
        <f>結果入力表!#REF!</f>
        <v>#REF!</v>
      </c>
      <c r="Q276" s="35" t="e">
        <f>結果入力表!#REF!</f>
        <v>#REF!</v>
      </c>
      <c r="R276" s="35" t="e">
        <f>結果入力表!#REF!</f>
        <v>#REF!</v>
      </c>
      <c r="S276" s="35" t="e">
        <f>結果入力表!#REF!</f>
        <v>#REF!</v>
      </c>
      <c r="T276" s="35" t="e">
        <f>結果入力表!#REF!</f>
        <v>#REF!</v>
      </c>
      <c r="U276" s="35" t="e">
        <f>結果入力表!#REF!</f>
        <v>#REF!</v>
      </c>
      <c r="V276" s="34" t="e">
        <f>結果入力表!#REF!</f>
        <v>#REF!</v>
      </c>
      <c r="W276" s="35" t="e">
        <f>結果入力表!#REF!</f>
        <v>#REF!</v>
      </c>
      <c r="X276" s="35" t="e">
        <f>結果入力表!#REF!</f>
        <v>#REF!</v>
      </c>
      <c r="Y276" s="36" t="e">
        <f>結果入力表!#REF!</f>
        <v>#REF!</v>
      </c>
      <c r="Z276" s="36" t="e">
        <f>結果入力表!#REF!</f>
        <v>#REF!</v>
      </c>
      <c r="AA276" s="34" t="e">
        <f>結果入力表!#REF!</f>
        <v>#REF!</v>
      </c>
      <c r="AB276" s="35" t="e">
        <f>結果入力表!#REF!</f>
        <v>#REF!</v>
      </c>
      <c r="AC276" s="35" t="e">
        <f>結果入力表!#REF!</f>
        <v>#REF!</v>
      </c>
      <c r="AD276" s="35" t="e">
        <f>結果入力表!#REF!</f>
        <v>#REF!</v>
      </c>
      <c r="AE276" s="35" t="e">
        <f>結果入力表!#REF!</f>
        <v>#REF!</v>
      </c>
      <c r="AF276" s="35" t="e">
        <f>結果入力表!#REF!</f>
        <v>#REF!</v>
      </c>
      <c r="AG276" s="35" t="e">
        <f>結果入力表!#REF!</f>
        <v>#REF!</v>
      </c>
      <c r="AH276" s="35" t="e">
        <f>結果入力表!#REF!</f>
        <v>#REF!</v>
      </c>
      <c r="AI276" s="35" t="e">
        <f>結果入力表!#REF!</f>
        <v>#REF!</v>
      </c>
      <c r="AJ276" s="35" t="e">
        <f>結果入力表!#REF!</f>
        <v>#REF!</v>
      </c>
      <c r="AK276" s="36" t="e">
        <f>結果入力表!#REF!</f>
        <v>#REF!</v>
      </c>
      <c r="AL276" s="34" t="e">
        <f>結果入力表!#REF!</f>
        <v>#REF!</v>
      </c>
      <c r="AM276" s="35" t="e">
        <f>結果入力表!#REF!</f>
        <v>#REF!</v>
      </c>
      <c r="AN276" s="35" t="e">
        <f>結果入力表!#REF!</f>
        <v>#REF!</v>
      </c>
      <c r="AO276" s="35" t="e">
        <f>結果入力表!#REF!</f>
        <v>#REF!</v>
      </c>
      <c r="AP276" s="35" t="e">
        <f>結果入力表!#REF!</f>
        <v>#REF!</v>
      </c>
      <c r="AQ276" s="35" t="e">
        <f>結果入力表!#REF!</f>
        <v>#REF!</v>
      </c>
      <c r="AR276" s="35" t="e">
        <f>結果入力表!#REF!</f>
        <v>#REF!</v>
      </c>
      <c r="AS276" s="37" t="e">
        <f>結果入力表!#REF!</f>
        <v>#REF!</v>
      </c>
      <c r="AT276" s="34" t="e">
        <f>結果入力表!#REF!</f>
        <v>#REF!</v>
      </c>
      <c r="AU276" s="35" t="e">
        <f>結果入力表!#REF!</f>
        <v>#REF!</v>
      </c>
      <c r="AV276" s="35" t="e">
        <f>結果入力表!#REF!</f>
        <v>#REF!</v>
      </c>
      <c r="AW276" s="35" t="e">
        <f>結果入力表!#REF!</f>
        <v>#REF!</v>
      </c>
      <c r="AX276" s="35" t="e">
        <f>結果入力表!#REF!</f>
        <v>#REF!</v>
      </c>
      <c r="AY276" s="35" t="e">
        <f>結果入力表!#REF!</f>
        <v>#REF!</v>
      </c>
      <c r="AZ276" s="35" t="e">
        <f>結果入力表!#REF!</f>
        <v>#REF!</v>
      </c>
      <c r="BA276" s="35" t="e">
        <f>結果入力表!#REF!</f>
        <v>#REF!</v>
      </c>
      <c r="BB276" s="35" t="e">
        <f>結果入力表!#REF!</f>
        <v>#REF!</v>
      </c>
      <c r="BC276" s="35" t="e">
        <f>結果入力表!#REF!</f>
        <v>#REF!</v>
      </c>
      <c r="BD276" s="35" t="e">
        <f>結果入力表!#REF!</f>
        <v>#REF!</v>
      </c>
      <c r="BE276" s="35" t="e">
        <f>結果入力表!#REF!</f>
        <v>#REF!</v>
      </c>
      <c r="BF276" s="35" t="e">
        <f>結果入力表!#REF!</f>
        <v>#REF!</v>
      </c>
      <c r="BG276" s="35" t="e">
        <f>結果入力表!#REF!</f>
        <v>#REF!</v>
      </c>
      <c r="BH276" s="35" t="e">
        <f>結果入力表!#REF!</f>
        <v>#REF!</v>
      </c>
      <c r="BI276" s="37" t="e">
        <f>結果入力表!#REF!</f>
        <v>#REF!</v>
      </c>
      <c r="BJ276" s="35" t="e">
        <f>結果入力表!#REF!</f>
        <v>#REF!</v>
      </c>
      <c r="BK276" s="40" t="e">
        <f>結果入力表!#REF!</f>
        <v>#REF!</v>
      </c>
      <c r="BL276" s="60" t="e">
        <f>結果入力表!#REF!</f>
        <v>#REF!</v>
      </c>
      <c r="BM276" s="41" t="e">
        <f>結果入力表!#REF!</f>
        <v>#REF!</v>
      </c>
      <c r="BN276" s="41" t="e">
        <f>結果入力表!#REF!</f>
        <v>#REF!</v>
      </c>
      <c r="BO276" s="41" t="e">
        <f>結果入力表!#REF!</f>
        <v>#REF!</v>
      </c>
      <c r="BP276" s="42" t="e">
        <f>結果入力表!#REF!</f>
        <v>#REF!</v>
      </c>
      <c r="BQ276" s="40"/>
      <c r="BR276" s="80"/>
      <c r="BT276" s="5" t="e">
        <f t="shared" si="9"/>
        <v>#REF!</v>
      </c>
      <c r="BU276" s="5" t="e">
        <f t="shared" si="8"/>
        <v>#REF!</v>
      </c>
      <c r="BV276" s="5" t="e">
        <f t="shared" si="8"/>
        <v>#REF!</v>
      </c>
      <c r="BW276" s="5" t="e">
        <f t="shared" si="8"/>
        <v>#REF!</v>
      </c>
    </row>
    <row r="277" spans="1:75" ht="17.350000000000001" customHeight="1">
      <c r="A277" s="109" t="e">
        <f>結果入力表!#REF!</f>
        <v>#REF!</v>
      </c>
      <c r="B277" s="33" t="e">
        <f>結果入力表!#REF!</f>
        <v>#REF!</v>
      </c>
      <c r="C277" s="59" t="e">
        <f>結果入力表!#REF!</f>
        <v>#REF!</v>
      </c>
      <c r="D277" s="58" t="e">
        <f>結果入力表!#REF!</f>
        <v>#REF!</v>
      </c>
      <c r="E277" s="35" t="e">
        <f>結果入力表!#REF!</f>
        <v>#REF!</v>
      </c>
      <c r="F277" s="35" t="e">
        <f>結果入力表!#REF!</f>
        <v>#REF!</v>
      </c>
      <c r="G277" s="35" t="e">
        <f>結果入力表!#REF!</f>
        <v>#REF!</v>
      </c>
      <c r="H277" s="35" t="e">
        <f>結果入力表!#REF!</f>
        <v>#REF!</v>
      </c>
      <c r="I277" s="35" t="e">
        <f>結果入力表!#REF!</f>
        <v>#REF!</v>
      </c>
      <c r="J277" s="35" t="e">
        <f>結果入力表!#REF!</f>
        <v>#REF!</v>
      </c>
      <c r="K277" s="35" t="e">
        <f>結果入力表!#REF!</f>
        <v>#REF!</v>
      </c>
      <c r="L277" s="35" t="e">
        <f>結果入力表!#REF!</f>
        <v>#REF!</v>
      </c>
      <c r="M277" s="34" t="e">
        <f>結果入力表!#REF!</f>
        <v>#REF!</v>
      </c>
      <c r="N277" s="35" t="e">
        <f>結果入力表!#REF!</f>
        <v>#REF!</v>
      </c>
      <c r="O277" s="35" t="e">
        <f>結果入力表!#REF!</f>
        <v>#REF!</v>
      </c>
      <c r="P277" s="35" t="e">
        <f>結果入力表!#REF!</f>
        <v>#REF!</v>
      </c>
      <c r="Q277" s="35" t="e">
        <f>結果入力表!#REF!</f>
        <v>#REF!</v>
      </c>
      <c r="R277" s="35" t="e">
        <f>結果入力表!#REF!</f>
        <v>#REF!</v>
      </c>
      <c r="S277" s="35" t="e">
        <f>結果入力表!#REF!</f>
        <v>#REF!</v>
      </c>
      <c r="T277" s="35" t="e">
        <f>結果入力表!#REF!</f>
        <v>#REF!</v>
      </c>
      <c r="U277" s="35" t="e">
        <f>結果入力表!#REF!</f>
        <v>#REF!</v>
      </c>
      <c r="V277" s="34" t="e">
        <f>結果入力表!#REF!</f>
        <v>#REF!</v>
      </c>
      <c r="W277" s="35" t="e">
        <f>結果入力表!#REF!</f>
        <v>#REF!</v>
      </c>
      <c r="X277" s="35" t="e">
        <f>結果入力表!#REF!</f>
        <v>#REF!</v>
      </c>
      <c r="Y277" s="36" t="e">
        <f>結果入力表!#REF!</f>
        <v>#REF!</v>
      </c>
      <c r="Z277" s="36" t="e">
        <f>結果入力表!#REF!</f>
        <v>#REF!</v>
      </c>
      <c r="AA277" s="34" t="e">
        <f>結果入力表!#REF!</f>
        <v>#REF!</v>
      </c>
      <c r="AB277" s="35" t="e">
        <f>結果入力表!#REF!</f>
        <v>#REF!</v>
      </c>
      <c r="AC277" s="35" t="e">
        <f>結果入力表!#REF!</f>
        <v>#REF!</v>
      </c>
      <c r="AD277" s="35" t="e">
        <f>結果入力表!#REF!</f>
        <v>#REF!</v>
      </c>
      <c r="AE277" s="35" t="e">
        <f>結果入力表!#REF!</f>
        <v>#REF!</v>
      </c>
      <c r="AF277" s="35" t="e">
        <f>結果入力表!#REF!</f>
        <v>#REF!</v>
      </c>
      <c r="AG277" s="35" t="e">
        <f>結果入力表!#REF!</f>
        <v>#REF!</v>
      </c>
      <c r="AH277" s="35" t="e">
        <f>結果入力表!#REF!</f>
        <v>#REF!</v>
      </c>
      <c r="AI277" s="35" t="e">
        <f>結果入力表!#REF!</f>
        <v>#REF!</v>
      </c>
      <c r="AJ277" s="35" t="e">
        <f>結果入力表!#REF!</f>
        <v>#REF!</v>
      </c>
      <c r="AK277" s="36" t="e">
        <f>結果入力表!#REF!</f>
        <v>#REF!</v>
      </c>
      <c r="AL277" s="34" t="e">
        <f>結果入力表!#REF!</f>
        <v>#REF!</v>
      </c>
      <c r="AM277" s="35" t="e">
        <f>結果入力表!#REF!</f>
        <v>#REF!</v>
      </c>
      <c r="AN277" s="35" t="e">
        <f>結果入力表!#REF!</f>
        <v>#REF!</v>
      </c>
      <c r="AO277" s="35" t="e">
        <f>結果入力表!#REF!</f>
        <v>#REF!</v>
      </c>
      <c r="AP277" s="35" t="e">
        <f>結果入力表!#REF!</f>
        <v>#REF!</v>
      </c>
      <c r="AQ277" s="35" t="e">
        <f>結果入力表!#REF!</f>
        <v>#REF!</v>
      </c>
      <c r="AR277" s="35" t="e">
        <f>結果入力表!#REF!</f>
        <v>#REF!</v>
      </c>
      <c r="AS277" s="37" t="e">
        <f>結果入力表!#REF!</f>
        <v>#REF!</v>
      </c>
      <c r="AT277" s="34" t="e">
        <f>結果入力表!#REF!</f>
        <v>#REF!</v>
      </c>
      <c r="AU277" s="35" t="e">
        <f>結果入力表!#REF!</f>
        <v>#REF!</v>
      </c>
      <c r="AV277" s="35" t="e">
        <f>結果入力表!#REF!</f>
        <v>#REF!</v>
      </c>
      <c r="AW277" s="35" t="e">
        <f>結果入力表!#REF!</f>
        <v>#REF!</v>
      </c>
      <c r="AX277" s="35" t="e">
        <f>結果入力表!#REF!</f>
        <v>#REF!</v>
      </c>
      <c r="AY277" s="35" t="e">
        <f>結果入力表!#REF!</f>
        <v>#REF!</v>
      </c>
      <c r="AZ277" s="35" t="e">
        <f>結果入力表!#REF!</f>
        <v>#REF!</v>
      </c>
      <c r="BA277" s="35" t="e">
        <f>結果入力表!#REF!</f>
        <v>#REF!</v>
      </c>
      <c r="BB277" s="35" t="e">
        <f>結果入力表!#REF!</f>
        <v>#REF!</v>
      </c>
      <c r="BC277" s="35" t="e">
        <f>結果入力表!#REF!</f>
        <v>#REF!</v>
      </c>
      <c r="BD277" s="35" t="e">
        <f>結果入力表!#REF!</f>
        <v>#REF!</v>
      </c>
      <c r="BE277" s="35" t="e">
        <f>結果入力表!#REF!</f>
        <v>#REF!</v>
      </c>
      <c r="BF277" s="35" t="e">
        <f>結果入力表!#REF!</f>
        <v>#REF!</v>
      </c>
      <c r="BG277" s="35" t="e">
        <f>結果入力表!#REF!</f>
        <v>#REF!</v>
      </c>
      <c r="BH277" s="35" t="e">
        <f>結果入力表!#REF!</f>
        <v>#REF!</v>
      </c>
      <c r="BI277" s="37" t="e">
        <f>結果入力表!#REF!</f>
        <v>#REF!</v>
      </c>
      <c r="BJ277" s="35" t="e">
        <f>結果入力表!#REF!</f>
        <v>#REF!</v>
      </c>
      <c r="BK277" s="40" t="e">
        <f>結果入力表!#REF!</f>
        <v>#REF!</v>
      </c>
      <c r="BL277" s="60" t="e">
        <f>結果入力表!#REF!</f>
        <v>#REF!</v>
      </c>
      <c r="BM277" s="41" t="e">
        <f>結果入力表!#REF!</f>
        <v>#REF!</v>
      </c>
      <c r="BN277" s="41" t="e">
        <f>結果入力表!#REF!</f>
        <v>#REF!</v>
      </c>
      <c r="BO277" s="41" t="e">
        <f>結果入力表!#REF!</f>
        <v>#REF!</v>
      </c>
      <c r="BP277" s="42" t="e">
        <f>結果入力表!#REF!</f>
        <v>#REF!</v>
      </c>
      <c r="BQ277" s="40"/>
      <c r="BR277" s="80"/>
      <c r="BT277" s="5" t="e">
        <f t="shared" si="9"/>
        <v>#REF!</v>
      </c>
      <c r="BU277" s="5" t="e">
        <f t="shared" si="8"/>
        <v>#REF!</v>
      </c>
      <c r="BV277" s="5" t="e">
        <f t="shared" si="8"/>
        <v>#REF!</v>
      </c>
      <c r="BW277" s="5" t="e">
        <f t="shared" si="8"/>
        <v>#REF!</v>
      </c>
    </row>
    <row r="278" spans="1:75" ht="17.350000000000001" customHeight="1">
      <c r="A278" s="109" t="e">
        <f>結果入力表!#REF!</f>
        <v>#REF!</v>
      </c>
      <c r="B278" s="33" t="e">
        <f>結果入力表!#REF!</f>
        <v>#REF!</v>
      </c>
      <c r="C278" s="59" t="e">
        <f>結果入力表!#REF!</f>
        <v>#REF!</v>
      </c>
      <c r="D278" s="58" t="e">
        <f>結果入力表!#REF!</f>
        <v>#REF!</v>
      </c>
      <c r="E278" s="35" t="e">
        <f>結果入力表!#REF!</f>
        <v>#REF!</v>
      </c>
      <c r="F278" s="35" t="e">
        <f>結果入力表!#REF!</f>
        <v>#REF!</v>
      </c>
      <c r="G278" s="35" t="e">
        <f>結果入力表!#REF!</f>
        <v>#REF!</v>
      </c>
      <c r="H278" s="35" t="e">
        <f>結果入力表!#REF!</f>
        <v>#REF!</v>
      </c>
      <c r="I278" s="35" t="e">
        <f>結果入力表!#REF!</f>
        <v>#REF!</v>
      </c>
      <c r="J278" s="35" t="e">
        <f>結果入力表!#REF!</f>
        <v>#REF!</v>
      </c>
      <c r="K278" s="35" t="e">
        <f>結果入力表!#REF!</f>
        <v>#REF!</v>
      </c>
      <c r="L278" s="35" t="e">
        <f>結果入力表!#REF!</f>
        <v>#REF!</v>
      </c>
      <c r="M278" s="34" t="e">
        <f>結果入力表!#REF!</f>
        <v>#REF!</v>
      </c>
      <c r="N278" s="35" t="e">
        <f>結果入力表!#REF!</f>
        <v>#REF!</v>
      </c>
      <c r="O278" s="35" t="e">
        <f>結果入力表!#REF!</f>
        <v>#REF!</v>
      </c>
      <c r="P278" s="35" t="e">
        <f>結果入力表!#REF!</f>
        <v>#REF!</v>
      </c>
      <c r="Q278" s="35" t="e">
        <f>結果入力表!#REF!</f>
        <v>#REF!</v>
      </c>
      <c r="R278" s="35" t="e">
        <f>結果入力表!#REF!</f>
        <v>#REF!</v>
      </c>
      <c r="S278" s="35" t="e">
        <f>結果入力表!#REF!</f>
        <v>#REF!</v>
      </c>
      <c r="T278" s="35" t="e">
        <f>結果入力表!#REF!</f>
        <v>#REF!</v>
      </c>
      <c r="U278" s="35" t="e">
        <f>結果入力表!#REF!</f>
        <v>#REF!</v>
      </c>
      <c r="V278" s="34" t="e">
        <f>結果入力表!#REF!</f>
        <v>#REF!</v>
      </c>
      <c r="W278" s="35" t="e">
        <f>結果入力表!#REF!</f>
        <v>#REF!</v>
      </c>
      <c r="X278" s="35" t="e">
        <f>結果入力表!#REF!</f>
        <v>#REF!</v>
      </c>
      <c r="Y278" s="36" t="e">
        <f>結果入力表!#REF!</f>
        <v>#REF!</v>
      </c>
      <c r="Z278" s="36" t="e">
        <f>結果入力表!#REF!</f>
        <v>#REF!</v>
      </c>
      <c r="AA278" s="34" t="e">
        <f>結果入力表!#REF!</f>
        <v>#REF!</v>
      </c>
      <c r="AB278" s="35" t="e">
        <f>結果入力表!#REF!</f>
        <v>#REF!</v>
      </c>
      <c r="AC278" s="35" t="e">
        <f>結果入力表!#REF!</f>
        <v>#REF!</v>
      </c>
      <c r="AD278" s="35" t="e">
        <f>結果入力表!#REF!</f>
        <v>#REF!</v>
      </c>
      <c r="AE278" s="35" t="e">
        <f>結果入力表!#REF!</f>
        <v>#REF!</v>
      </c>
      <c r="AF278" s="35" t="e">
        <f>結果入力表!#REF!</f>
        <v>#REF!</v>
      </c>
      <c r="AG278" s="35" t="e">
        <f>結果入力表!#REF!</f>
        <v>#REF!</v>
      </c>
      <c r="AH278" s="35" t="e">
        <f>結果入力表!#REF!</f>
        <v>#REF!</v>
      </c>
      <c r="AI278" s="35" t="e">
        <f>結果入力表!#REF!</f>
        <v>#REF!</v>
      </c>
      <c r="AJ278" s="35" t="e">
        <f>結果入力表!#REF!</f>
        <v>#REF!</v>
      </c>
      <c r="AK278" s="36" t="e">
        <f>結果入力表!#REF!</f>
        <v>#REF!</v>
      </c>
      <c r="AL278" s="34" t="e">
        <f>結果入力表!#REF!</f>
        <v>#REF!</v>
      </c>
      <c r="AM278" s="35" t="e">
        <f>結果入力表!#REF!</f>
        <v>#REF!</v>
      </c>
      <c r="AN278" s="35" t="e">
        <f>結果入力表!#REF!</f>
        <v>#REF!</v>
      </c>
      <c r="AO278" s="35" t="e">
        <f>結果入力表!#REF!</f>
        <v>#REF!</v>
      </c>
      <c r="AP278" s="35" t="e">
        <f>結果入力表!#REF!</f>
        <v>#REF!</v>
      </c>
      <c r="AQ278" s="35" t="e">
        <f>結果入力表!#REF!</f>
        <v>#REF!</v>
      </c>
      <c r="AR278" s="35" t="e">
        <f>結果入力表!#REF!</f>
        <v>#REF!</v>
      </c>
      <c r="AS278" s="37" t="e">
        <f>結果入力表!#REF!</f>
        <v>#REF!</v>
      </c>
      <c r="AT278" s="34" t="e">
        <f>結果入力表!#REF!</f>
        <v>#REF!</v>
      </c>
      <c r="AU278" s="35" t="e">
        <f>結果入力表!#REF!</f>
        <v>#REF!</v>
      </c>
      <c r="AV278" s="35" t="e">
        <f>結果入力表!#REF!</f>
        <v>#REF!</v>
      </c>
      <c r="AW278" s="35" t="e">
        <f>結果入力表!#REF!</f>
        <v>#REF!</v>
      </c>
      <c r="AX278" s="35" t="e">
        <f>結果入力表!#REF!</f>
        <v>#REF!</v>
      </c>
      <c r="AY278" s="35" t="e">
        <f>結果入力表!#REF!</f>
        <v>#REF!</v>
      </c>
      <c r="AZ278" s="35" t="e">
        <f>結果入力表!#REF!</f>
        <v>#REF!</v>
      </c>
      <c r="BA278" s="35" t="e">
        <f>結果入力表!#REF!</f>
        <v>#REF!</v>
      </c>
      <c r="BB278" s="35" t="e">
        <f>結果入力表!#REF!</f>
        <v>#REF!</v>
      </c>
      <c r="BC278" s="35" t="e">
        <f>結果入力表!#REF!</f>
        <v>#REF!</v>
      </c>
      <c r="BD278" s="35" t="e">
        <f>結果入力表!#REF!</f>
        <v>#REF!</v>
      </c>
      <c r="BE278" s="35" t="e">
        <f>結果入力表!#REF!</f>
        <v>#REF!</v>
      </c>
      <c r="BF278" s="35" t="e">
        <f>結果入力表!#REF!</f>
        <v>#REF!</v>
      </c>
      <c r="BG278" s="35" t="e">
        <f>結果入力表!#REF!</f>
        <v>#REF!</v>
      </c>
      <c r="BH278" s="35" t="e">
        <f>結果入力表!#REF!</f>
        <v>#REF!</v>
      </c>
      <c r="BI278" s="37" t="e">
        <f>結果入力表!#REF!</f>
        <v>#REF!</v>
      </c>
      <c r="BJ278" s="35" t="e">
        <f>結果入力表!#REF!</f>
        <v>#REF!</v>
      </c>
      <c r="BK278" s="40" t="e">
        <f>結果入力表!#REF!</f>
        <v>#REF!</v>
      </c>
      <c r="BL278" s="60" t="e">
        <f>結果入力表!#REF!</f>
        <v>#REF!</v>
      </c>
      <c r="BM278" s="41" t="e">
        <f>結果入力表!#REF!</f>
        <v>#REF!</v>
      </c>
      <c r="BN278" s="41" t="e">
        <f>結果入力表!#REF!</f>
        <v>#REF!</v>
      </c>
      <c r="BO278" s="41" t="e">
        <f>結果入力表!#REF!</f>
        <v>#REF!</v>
      </c>
      <c r="BP278" s="42" t="e">
        <f>結果入力表!#REF!</f>
        <v>#REF!</v>
      </c>
      <c r="BQ278" s="40"/>
      <c r="BR278" s="80"/>
      <c r="BT278" s="5" t="e">
        <f t="shared" si="9"/>
        <v>#REF!</v>
      </c>
      <c r="BU278" s="5" t="e">
        <f t="shared" si="8"/>
        <v>#REF!</v>
      </c>
      <c r="BV278" s="5" t="e">
        <f t="shared" si="8"/>
        <v>#REF!</v>
      </c>
      <c r="BW278" s="5" t="e">
        <f t="shared" si="8"/>
        <v>#REF!</v>
      </c>
    </row>
    <row r="279" spans="1:75" ht="17.350000000000001" customHeight="1">
      <c r="A279" s="109" t="e">
        <f>結果入力表!#REF!</f>
        <v>#REF!</v>
      </c>
      <c r="B279" s="33" t="e">
        <f>結果入力表!#REF!</f>
        <v>#REF!</v>
      </c>
      <c r="C279" s="59" t="e">
        <f>結果入力表!#REF!</f>
        <v>#REF!</v>
      </c>
      <c r="D279" s="58" t="e">
        <f>結果入力表!#REF!</f>
        <v>#REF!</v>
      </c>
      <c r="E279" s="35" t="e">
        <f>結果入力表!#REF!</f>
        <v>#REF!</v>
      </c>
      <c r="F279" s="35" t="e">
        <f>結果入力表!#REF!</f>
        <v>#REF!</v>
      </c>
      <c r="G279" s="35" t="e">
        <f>結果入力表!#REF!</f>
        <v>#REF!</v>
      </c>
      <c r="H279" s="35" t="e">
        <f>結果入力表!#REF!</f>
        <v>#REF!</v>
      </c>
      <c r="I279" s="35" t="e">
        <f>結果入力表!#REF!</f>
        <v>#REF!</v>
      </c>
      <c r="J279" s="35" t="e">
        <f>結果入力表!#REF!</f>
        <v>#REF!</v>
      </c>
      <c r="K279" s="35" t="e">
        <f>結果入力表!#REF!</f>
        <v>#REF!</v>
      </c>
      <c r="L279" s="35" t="e">
        <f>結果入力表!#REF!</f>
        <v>#REF!</v>
      </c>
      <c r="M279" s="34" t="e">
        <f>結果入力表!#REF!</f>
        <v>#REF!</v>
      </c>
      <c r="N279" s="35" t="e">
        <f>結果入力表!#REF!</f>
        <v>#REF!</v>
      </c>
      <c r="O279" s="35" t="e">
        <f>結果入力表!#REF!</f>
        <v>#REF!</v>
      </c>
      <c r="P279" s="35" t="e">
        <f>結果入力表!#REF!</f>
        <v>#REF!</v>
      </c>
      <c r="Q279" s="35" t="e">
        <f>結果入力表!#REF!</f>
        <v>#REF!</v>
      </c>
      <c r="R279" s="35" t="e">
        <f>結果入力表!#REF!</f>
        <v>#REF!</v>
      </c>
      <c r="S279" s="35" t="e">
        <f>結果入力表!#REF!</f>
        <v>#REF!</v>
      </c>
      <c r="T279" s="35" t="e">
        <f>結果入力表!#REF!</f>
        <v>#REF!</v>
      </c>
      <c r="U279" s="35" t="e">
        <f>結果入力表!#REF!</f>
        <v>#REF!</v>
      </c>
      <c r="V279" s="34" t="e">
        <f>結果入力表!#REF!</f>
        <v>#REF!</v>
      </c>
      <c r="W279" s="35" t="e">
        <f>結果入力表!#REF!</f>
        <v>#REF!</v>
      </c>
      <c r="X279" s="35" t="e">
        <f>結果入力表!#REF!</f>
        <v>#REF!</v>
      </c>
      <c r="Y279" s="36" t="e">
        <f>結果入力表!#REF!</f>
        <v>#REF!</v>
      </c>
      <c r="Z279" s="36" t="e">
        <f>結果入力表!#REF!</f>
        <v>#REF!</v>
      </c>
      <c r="AA279" s="34" t="e">
        <f>結果入力表!#REF!</f>
        <v>#REF!</v>
      </c>
      <c r="AB279" s="35" t="e">
        <f>結果入力表!#REF!</f>
        <v>#REF!</v>
      </c>
      <c r="AC279" s="35" t="e">
        <f>結果入力表!#REF!</f>
        <v>#REF!</v>
      </c>
      <c r="AD279" s="35" t="e">
        <f>結果入力表!#REF!</f>
        <v>#REF!</v>
      </c>
      <c r="AE279" s="35" t="e">
        <f>結果入力表!#REF!</f>
        <v>#REF!</v>
      </c>
      <c r="AF279" s="35" t="e">
        <f>結果入力表!#REF!</f>
        <v>#REF!</v>
      </c>
      <c r="AG279" s="35" t="e">
        <f>結果入力表!#REF!</f>
        <v>#REF!</v>
      </c>
      <c r="AH279" s="35" t="e">
        <f>結果入力表!#REF!</f>
        <v>#REF!</v>
      </c>
      <c r="AI279" s="35" t="e">
        <f>結果入力表!#REF!</f>
        <v>#REF!</v>
      </c>
      <c r="AJ279" s="35" t="e">
        <f>結果入力表!#REF!</f>
        <v>#REF!</v>
      </c>
      <c r="AK279" s="36" t="e">
        <f>結果入力表!#REF!</f>
        <v>#REF!</v>
      </c>
      <c r="AL279" s="34" t="e">
        <f>結果入力表!#REF!</f>
        <v>#REF!</v>
      </c>
      <c r="AM279" s="35" t="e">
        <f>結果入力表!#REF!</f>
        <v>#REF!</v>
      </c>
      <c r="AN279" s="35" t="e">
        <f>結果入力表!#REF!</f>
        <v>#REF!</v>
      </c>
      <c r="AO279" s="35" t="e">
        <f>結果入力表!#REF!</f>
        <v>#REF!</v>
      </c>
      <c r="AP279" s="35" t="e">
        <f>結果入力表!#REF!</f>
        <v>#REF!</v>
      </c>
      <c r="AQ279" s="35" t="e">
        <f>結果入力表!#REF!</f>
        <v>#REF!</v>
      </c>
      <c r="AR279" s="35" t="e">
        <f>結果入力表!#REF!</f>
        <v>#REF!</v>
      </c>
      <c r="AS279" s="37" t="e">
        <f>結果入力表!#REF!</f>
        <v>#REF!</v>
      </c>
      <c r="AT279" s="34" t="e">
        <f>結果入力表!#REF!</f>
        <v>#REF!</v>
      </c>
      <c r="AU279" s="35" t="e">
        <f>結果入力表!#REF!</f>
        <v>#REF!</v>
      </c>
      <c r="AV279" s="35" t="e">
        <f>結果入力表!#REF!</f>
        <v>#REF!</v>
      </c>
      <c r="AW279" s="35" t="e">
        <f>結果入力表!#REF!</f>
        <v>#REF!</v>
      </c>
      <c r="AX279" s="35" t="e">
        <f>結果入力表!#REF!</f>
        <v>#REF!</v>
      </c>
      <c r="AY279" s="35" t="e">
        <f>結果入力表!#REF!</f>
        <v>#REF!</v>
      </c>
      <c r="AZ279" s="35" t="e">
        <f>結果入力表!#REF!</f>
        <v>#REF!</v>
      </c>
      <c r="BA279" s="35" t="e">
        <f>結果入力表!#REF!</f>
        <v>#REF!</v>
      </c>
      <c r="BB279" s="35" t="e">
        <f>結果入力表!#REF!</f>
        <v>#REF!</v>
      </c>
      <c r="BC279" s="35" t="e">
        <f>結果入力表!#REF!</f>
        <v>#REF!</v>
      </c>
      <c r="BD279" s="35" t="e">
        <f>結果入力表!#REF!</f>
        <v>#REF!</v>
      </c>
      <c r="BE279" s="35" t="e">
        <f>結果入力表!#REF!</f>
        <v>#REF!</v>
      </c>
      <c r="BF279" s="35" t="e">
        <f>結果入力表!#REF!</f>
        <v>#REF!</v>
      </c>
      <c r="BG279" s="35" t="e">
        <f>結果入力表!#REF!</f>
        <v>#REF!</v>
      </c>
      <c r="BH279" s="35" t="e">
        <f>結果入力表!#REF!</f>
        <v>#REF!</v>
      </c>
      <c r="BI279" s="37" t="e">
        <f>結果入力表!#REF!</f>
        <v>#REF!</v>
      </c>
      <c r="BJ279" s="35" t="e">
        <f>結果入力表!#REF!</f>
        <v>#REF!</v>
      </c>
      <c r="BK279" s="40" t="e">
        <f>結果入力表!#REF!</f>
        <v>#REF!</v>
      </c>
      <c r="BL279" s="60" t="e">
        <f>結果入力表!#REF!</f>
        <v>#REF!</v>
      </c>
      <c r="BM279" s="41" t="e">
        <f>結果入力表!#REF!</f>
        <v>#REF!</v>
      </c>
      <c r="BN279" s="41" t="e">
        <f>結果入力表!#REF!</f>
        <v>#REF!</v>
      </c>
      <c r="BO279" s="41" t="e">
        <f>結果入力表!#REF!</f>
        <v>#REF!</v>
      </c>
      <c r="BP279" s="42" t="e">
        <f>結果入力表!#REF!</f>
        <v>#REF!</v>
      </c>
      <c r="BQ279" s="40"/>
      <c r="BR279" s="80"/>
      <c r="BT279" s="5" t="e">
        <f t="shared" si="9"/>
        <v>#REF!</v>
      </c>
      <c r="BU279" s="5" t="e">
        <f t="shared" si="8"/>
        <v>#REF!</v>
      </c>
      <c r="BV279" s="5" t="e">
        <f t="shared" si="8"/>
        <v>#REF!</v>
      </c>
      <c r="BW279" s="5" t="e">
        <f t="shared" si="8"/>
        <v>#REF!</v>
      </c>
    </row>
    <row r="280" spans="1:75" ht="17.350000000000001" customHeight="1">
      <c r="A280" s="109" t="e">
        <f>結果入力表!#REF!</f>
        <v>#REF!</v>
      </c>
      <c r="B280" s="33" t="e">
        <f>結果入力表!#REF!</f>
        <v>#REF!</v>
      </c>
      <c r="C280" s="59" t="e">
        <f>結果入力表!#REF!</f>
        <v>#REF!</v>
      </c>
      <c r="D280" s="58" t="e">
        <f>結果入力表!#REF!</f>
        <v>#REF!</v>
      </c>
      <c r="E280" s="35" t="e">
        <f>結果入力表!#REF!</f>
        <v>#REF!</v>
      </c>
      <c r="F280" s="35" t="e">
        <f>結果入力表!#REF!</f>
        <v>#REF!</v>
      </c>
      <c r="G280" s="35" t="e">
        <f>結果入力表!#REF!</f>
        <v>#REF!</v>
      </c>
      <c r="H280" s="35" t="e">
        <f>結果入力表!#REF!</f>
        <v>#REF!</v>
      </c>
      <c r="I280" s="35" t="e">
        <f>結果入力表!#REF!</f>
        <v>#REF!</v>
      </c>
      <c r="J280" s="35" t="e">
        <f>結果入力表!#REF!</f>
        <v>#REF!</v>
      </c>
      <c r="K280" s="35" t="e">
        <f>結果入力表!#REF!</f>
        <v>#REF!</v>
      </c>
      <c r="L280" s="35" t="e">
        <f>結果入力表!#REF!</f>
        <v>#REF!</v>
      </c>
      <c r="M280" s="34" t="e">
        <f>結果入力表!#REF!</f>
        <v>#REF!</v>
      </c>
      <c r="N280" s="35" t="e">
        <f>結果入力表!#REF!</f>
        <v>#REF!</v>
      </c>
      <c r="O280" s="35" t="e">
        <f>結果入力表!#REF!</f>
        <v>#REF!</v>
      </c>
      <c r="P280" s="35" t="e">
        <f>結果入力表!#REF!</f>
        <v>#REF!</v>
      </c>
      <c r="Q280" s="35" t="e">
        <f>結果入力表!#REF!</f>
        <v>#REF!</v>
      </c>
      <c r="R280" s="35" t="e">
        <f>結果入力表!#REF!</f>
        <v>#REF!</v>
      </c>
      <c r="S280" s="35" t="e">
        <f>結果入力表!#REF!</f>
        <v>#REF!</v>
      </c>
      <c r="T280" s="35" t="e">
        <f>結果入力表!#REF!</f>
        <v>#REF!</v>
      </c>
      <c r="U280" s="35" t="e">
        <f>結果入力表!#REF!</f>
        <v>#REF!</v>
      </c>
      <c r="V280" s="34" t="e">
        <f>結果入力表!#REF!</f>
        <v>#REF!</v>
      </c>
      <c r="W280" s="35" t="e">
        <f>結果入力表!#REF!</f>
        <v>#REF!</v>
      </c>
      <c r="X280" s="35" t="e">
        <f>結果入力表!#REF!</f>
        <v>#REF!</v>
      </c>
      <c r="Y280" s="36" t="e">
        <f>結果入力表!#REF!</f>
        <v>#REF!</v>
      </c>
      <c r="Z280" s="36" t="e">
        <f>結果入力表!#REF!</f>
        <v>#REF!</v>
      </c>
      <c r="AA280" s="34" t="e">
        <f>結果入力表!#REF!</f>
        <v>#REF!</v>
      </c>
      <c r="AB280" s="35" t="e">
        <f>結果入力表!#REF!</f>
        <v>#REF!</v>
      </c>
      <c r="AC280" s="35" t="e">
        <f>結果入力表!#REF!</f>
        <v>#REF!</v>
      </c>
      <c r="AD280" s="35" t="e">
        <f>結果入力表!#REF!</f>
        <v>#REF!</v>
      </c>
      <c r="AE280" s="35" t="e">
        <f>結果入力表!#REF!</f>
        <v>#REF!</v>
      </c>
      <c r="AF280" s="35" t="e">
        <f>結果入力表!#REF!</f>
        <v>#REF!</v>
      </c>
      <c r="AG280" s="35" t="e">
        <f>結果入力表!#REF!</f>
        <v>#REF!</v>
      </c>
      <c r="AH280" s="35" t="e">
        <f>結果入力表!#REF!</f>
        <v>#REF!</v>
      </c>
      <c r="AI280" s="35" t="e">
        <f>結果入力表!#REF!</f>
        <v>#REF!</v>
      </c>
      <c r="AJ280" s="35" t="e">
        <f>結果入力表!#REF!</f>
        <v>#REF!</v>
      </c>
      <c r="AK280" s="36" t="e">
        <f>結果入力表!#REF!</f>
        <v>#REF!</v>
      </c>
      <c r="AL280" s="34" t="e">
        <f>結果入力表!#REF!</f>
        <v>#REF!</v>
      </c>
      <c r="AM280" s="35" t="e">
        <f>結果入力表!#REF!</f>
        <v>#REF!</v>
      </c>
      <c r="AN280" s="35" t="e">
        <f>結果入力表!#REF!</f>
        <v>#REF!</v>
      </c>
      <c r="AO280" s="35" t="e">
        <f>結果入力表!#REF!</f>
        <v>#REF!</v>
      </c>
      <c r="AP280" s="35" t="e">
        <f>結果入力表!#REF!</f>
        <v>#REF!</v>
      </c>
      <c r="AQ280" s="35" t="e">
        <f>結果入力表!#REF!</f>
        <v>#REF!</v>
      </c>
      <c r="AR280" s="35" t="e">
        <f>結果入力表!#REF!</f>
        <v>#REF!</v>
      </c>
      <c r="AS280" s="37" t="e">
        <f>結果入力表!#REF!</f>
        <v>#REF!</v>
      </c>
      <c r="AT280" s="34" t="e">
        <f>結果入力表!#REF!</f>
        <v>#REF!</v>
      </c>
      <c r="AU280" s="35" t="e">
        <f>結果入力表!#REF!</f>
        <v>#REF!</v>
      </c>
      <c r="AV280" s="35" t="e">
        <f>結果入力表!#REF!</f>
        <v>#REF!</v>
      </c>
      <c r="AW280" s="35" t="e">
        <f>結果入力表!#REF!</f>
        <v>#REF!</v>
      </c>
      <c r="AX280" s="35" t="e">
        <f>結果入力表!#REF!</f>
        <v>#REF!</v>
      </c>
      <c r="AY280" s="35" t="e">
        <f>結果入力表!#REF!</f>
        <v>#REF!</v>
      </c>
      <c r="AZ280" s="35" t="e">
        <f>結果入力表!#REF!</f>
        <v>#REF!</v>
      </c>
      <c r="BA280" s="35" t="e">
        <f>結果入力表!#REF!</f>
        <v>#REF!</v>
      </c>
      <c r="BB280" s="35" t="e">
        <f>結果入力表!#REF!</f>
        <v>#REF!</v>
      </c>
      <c r="BC280" s="35" t="e">
        <f>結果入力表!#REF!</f>
        <v>#REF!</v>
      </c>
      <c r="BD280" s="35" t="e">
        <f>結果入力表!#REF!</f>
        <v>#REF!</v>
      </c>
      <c r="BE280" s="35" t="e">
        <f>結果入力表!#REF!</f>
        <v>#REF!</v>
      </c>
      <c r="BF280" s="35" t="e">
        <f>結果入力表!#REF!</f>
        <v>#REF!</v>
      </c>
      <c r="BG280" s="35" t="e">
        <f>結果入力表!#REF!</f>
        <v>#REF!</v>
      </c>
      <c r="BH280" s="35" t="e">
        <f>結果入力表!#REF!</f>
        <v>#REF!</v>
      </c>
      <c r="BI280" s="37" t="e">
        <f>結果入力表!#REF!</f>
        <v>#REF!</v>
      </c>
      <c r="BJ280" s="35" t="e">
        <f>結果入力表!#REF!</f>
        <v>#REF!</v>
      </c>
      <c r="BK280" s="40" t="e">
        <f>結果入力表!#REF!</f>
        <v>#REF!</v>
      </c>
      <c r="BL280" s="60" t="e">
        <f>結果入力表!#REF!</f>
        <v>#REF!</v>
      </c>
      <c r="BM280" s="41" t="e">
        <f>結果入力表!#REF!</f>
        <v>#REF!</v>
      </c>
      <c r="BN280" s="41" t="e">
        <f>結果入力表!#REF!</f>
        <v>#REF!</v>
      </c>
      <c r="BO280" s="41" t="e">
        <f>結果入力表!#REF!</f>
        <v>#REF!</v>
      </c>
      <c r="BP280" s="42" t="e">
        <f>結果入力表!#REF!</f>
        <v>#REF!</v>
      </c>
      <c r="BQ280" s="40"/>
      <c r="BR280" s="80"/>
      <c r="BT280" s="5" t="e">
        <f t="shared" si="9"/>
        <v>#REF!</v>
      </c>
      <c r="BU280" s="5" t="e">
        <f t="shared" si="8"/>
        <v>#REF!</v>
      </c>
      <c r="BV280" s="5" t="e">
        <f t="shared" si="8"/>
        <v>#REF!</v>
      </c>
      <c r="BW280" s="5" t="e">
        <f t="shared" si="8"/>
        <v>#REF!</v>
      </c>
    </row>
    <row r="281" spans="1:75" ht="17.350000000000001" customHeight="1">
      <c r="A281" s="109" t="e">
        <f>結果入力表!#REF!</f>
        <v>#REF!</v>
      </c>
      <c r="B281" s="33" t="e">
        <f>結果入力表!#REF!</f>
        <v>#REF!</v>
      </c>
      <c r="C281" s="59" t="e">
        <f>結果入力表!#REF!</f>
        <v>#REF!</v>
      </c>
      <c r="D281" s="58" t="e">
        <f>結果入力表!#REF!</f>
        <v>#REF!</v>
      </c>
      <c r="E281" s="35" t="e">
        <f>結果入力表!#REF!</f>
        <v>#REF!</v>
      </c>
      <c r="F281" s="35" t="e">
        <f>結果入力表!#REF!</f>
        <v>#REF!</v>
      </c>
      <c r="G281" s="35" t="e">
        <f>結果入力表!#REF!</f>
        <v>#REF!</v>
      </c>
      <c r="H281" s="35" t="e">
        <f>結果入力表!#REF!</f>
        <v>#REF!</v>
      </c>
      <c r="I281" s="35" t="e">
        <f>結果入力表!#REF!</f>
        <v>#REF!</v>
      </c>
      <c r="J281" s="35" t="e">
        <f>結果入力表!#REF!</f>
        <v>#REF!</v>
      </c>
      <c r="K281" s="35" t="e">
        <f>結果入力表!#REF!</f>
        <v>#REF!</v>
      </c>
      <c r="L281" s="35" t="e">
        <f>結果入力表!#REF!</f>
        <v>#REF!</v>
      </c>
      <c r="M281" s="34" t="e">
        <f>結果入力表!#REF!</f>
        <v>#REF!</v>
      </c>
      <c r="N281" s="35" t="e">
        <f>結果入力表!#REF!</f>
        <v>#REF!</v>
      </c>
      <c r="O281" s="35" t="e">
        <f>結果入力表!#REF!</f>
        <v>#REF!</v>
      </c>
      <c r="P281" s="35" t="e">
        <f>結果入力表!#REF!</f>
        <v>#REF!</v>
      </c>
      <c r="Q281" s="35" t="e">
        <f>結果入力表!#REF!</f>
        <v>#REF!</v>
      </c>
      <c r="R281" s="35" t="e">
        <f>結果入力表!#REF!</f>
        <v>#REF!</v>
      </c>
      <c r="S281" s="35" t="e">
        <f>結果入力表!#REF!</f>
        <v>#REF!</v>
      </c>
      <c r="T281" s="35" t="e">
        <f>結果入力表!#REF!</f>
        <v>#REF!</v>
      </c>
      <c r="U281" s="35" t="e">
        <f>結果入力表!#REF!</f>
        <v>#REF!</v>
      </c>
      <c r="V281" s="34" t="e">
        <f>結果入力表!#REF!</f>
        <v>#REF!</v>
      </c>
      <c r="W281" s="35" t="e">
        <f>結果入力表!#REF!</f>
        <v>#REF!</v>
      </c>
      <c r="X281" s="35" t="e">
        <f>結果入力表!#REF!</f>
        <v>#REF!</v>
      </c>
      <c r="Y281" s="36" t="e">
        <f>結果入力表!#REF!</f>
        <v>#REF!</v>
      </c>
      <c r="Z281" s="36" t="e">
        <f>結果入力表!#REF!</f>
        <v>#REF!</v>
      </c>
      <c r="AA281" s="34" t="e">
        <f>結果入力表!#REF!</f>
        <v>#REF!</v>
      </c>
      <c r="AB281" s="35" t="e">
        <f>結果入力表!#REF!</f>
        <v>#REF!</v>
      </c>
      <c r="AC281" s="35" t="e">
        <f>結果入力表!#REF!</f>
        <v>#REF!</v>
      </c>
      <c r="AD281" s="35" t="e">
        <f>結果入力表!#REF!</f>
        <v>#REF!</v>
      </c>
      <c r="AE281" s="35" t="e">
        <f>結果入力表!#REF!</f>
        <v>#REF!</v>
      </c>
      <c r="AF281" s="35" t="e">
        <f>結果入力表!#REF!</f>
        <v>#REF!</v>
      </c>
      <c r="AG281" s="35" t="e">
        <f>結果入力表!#REF!</f>
        <v>#REF!</v>
      </c>
      <c r="AH281" s="35" t="e">
        <f>結果入力表!#REF!</f>
        <v>#REF!</v>
      </c>
      <c r="AI281" s="35" t="e">
        <f>結果入力表!#REF!</f>
        <v>#REF!</v>
      </c>
      <c r="AJ281" s="35" t="e">
        <f>結果入力表!#REF!</f>
        <v>#REF!</v>
      </c>
      <c r="AK281" s="36" t="e">
        <f>結果入力表!#REF!</f>
        <v>#REF!</v>
      </c>
      <c r="AL281" s="34" t="e">
        <f>結果入力表!#REF!</f>
        <v>#REF!</v>
      </c>
      <c r="AM281" s="35" t="e">
        <f>結果入力表!#REF!</f>
        <v>#REF!</v>
      </c>
      <c r="AN281" s="35" t="e">
        <f>結果入力表!#REF!</f>
        <v>#REF!</v>
      </c>
      <c r="AO281" s="35" t="e">
        <f>結果入力表!#REF!</f>
        <v>#REF!</v>
      </c>
      <c r="AP281" s="35" t="e">
        <f>結果入力表!#REF!</f>
        <v>#REF!</v>
      </c>
      <c r="AQ281" s="35" t="e">
        <f>結果入力表!#REF!</f>
        <v>#REF!</v>
      </c>
      <c r="AR281" s="35" t="e">
        <f>結果入力表!#REF!</f>
        <v>#REF!</v>
      </c>
      <c r="AS281" s="37" t="e">
        <f>結果入力表!#REF!</f>
        <v>#REF!</v>
      </c>
      <c r="AT281" s="34" t="e">
        <f>結果入力表!#REF!</f>
        <v>#REF!</v>
      </c>
      <c r="AU281" s="35" t="e">
        <f>結果入力表!#REF!</f>
        <v>#REF!</v>
      </c>
      <c r="AV281" s="35" t="e">
        <f>結果入力表!#REF!</f>
        <v>#REF!</v>
      </c>
      <c r="AW281" s="35" t="e">
        <f>結果入力表!#REF!</f>
        <v>#REF!</v>
      </c>
      <c r="AX281" s="35" t="e">
        <f>結果入力表!#REF!</f>
        <v>#REF!</v>
      </c>
      <c r="AY281" s="35" t="e">
        <f>結果入力表!#REF!</f>
        <v>#REF!</v>
      </c>
      <c r="AZ281" s="35" t="e">
        <f>結果入力表!#REF!</f>
        <v>#REF!</v>
      </c>
      <c r="BA281" s="35" t="e">
        <f>結果入力表!#REF!</f>
        <v>#REF!</v>
      </c>
      <c r="BB281" s="35" t="e">
        <f>結果入力表!#REF!</f>
        <v>#REF!</v>
      </c>
      <c r="BC281" s="35" t="e">
        <f>結果入力表!#REF!</f>
        <v>#REF!</v>
      </c>
      <c r="BD281" s="35" t="e">
        <f>結果入力表!#REF!</f>
        <v>#REF!</v>
      </c>
      <c r="BE281" s="35" t="e">
        <f>結果入力表!#REF!</f>
        <v>#REF!</v>
      </c>
      <c r="BF281" s="35" t="e">
        <f>結果入力表!#REF!</f>
        <v>#REF!</v>
      </c>
      <c r="BG281" s="35" t="e">
        <f>結果入力表!#REF!</f>
        <v>#REF!</v>
      </c>
      <c r="BH281" s="35" t="e">
        <f>結果入力表!#REF!</f>
        <v>#REF!</v>
      </c>
      <c r="BI281" s="37" t="e">
        <f>結果入力表!#REF!</f>
        <v>#REF!</v>
      </c>
      <c r="BJ281" s="35" t="e">
        <f>結果入力表!#REF!</f>
        <v>#REF!</v>
      </c>
      <c r="BK281" s="40" t="e">
        <f>結果入力表!#REF!</f>
        <v>#REF!</v>
      </c>
      <c r="BL281" s="60" t="e">
        <f>結果入力表!#REF!</f>
        <v>#REF!</v>
      </c>
      <c r="BM281" s="41" t="e">
        <f>結果入力表!#REF!</f>
        <v>#REF!</v>
      </c>
      <c r="BN281" s="41" t="e">
        <f>結果入力表!#REF!</f>
        <v>#REF!</v>
      </c>
      <c r="BO281" s="41" t="e">
        <f>結果入力表!#REF!</f>
        <v>#REF!</v>
      </c>
      <c r="BP281" s="42" t="e">
        <f>結果入力表!#REF!</f>
        <v>#REF!</v>
      </c>
      <c r="BQ281" s="40"/>
      <c r="BR281" s="80"/>
      <c r="BT281" s="5" t="e">
        <f t="shared" si="9"/>
        <v>#REF!</v>
      </c>
      <c r="BU281" s="5" t="e">
        <f t="shared" si="8"/>
        <v>#REF!</v>
      </c>
      <c r="BV281" s="5" t="e">
        <f t="shared" si="8"/>
        <v>#REF!</v>
      </c>
      <c r="BW281" s="5" t="e">
        <f t="shared" si="8"/>
        <v>#REF!</v>
      </c>
    </row>
    <row r="282" spans="1:75" ht="17.350000000000001" customHeight="1">
      <c r="A282" s="109" t="e">
        <f>結果入力表!#REF!</f>
        <v>#REF!</v>
      </c>
      <c r="B282" s="33" t="e">
        <f>結果入力表!#REF!</f>
        <v>#REF!</v>
      </c>
      <c r="C282" s="59" t="e">
        <f>結果入力表!#REF!</f>
        <v>#REF!</v>
      </c>
      <c r="D282" s="58" t="e">
        <f>結果入力表!#REF!</f>
        <v>#REF!</v>
      </c>
      <c r="E282" s="35" t="e">
        <f>結果入力表!#REF!</f>
        <v>#REF!</v>
      </c>
      <c r="F282" s="35" t="e">
        <f>結果入力表!#REF!</f>
        <v>#REF!</v>
      </c>
      <c r="G282" s="35" t="e">
        <f>結果入力表!#REF!</f>
        <v>#REF!</v>
      </c>
      <c r="H282" s="35" t="e">
        <f>結果入力表!#REF!</f>
        <v>#REF!</v>
      </c>
      <c r="I282" s="35" t="e">
        <f>結果入力表!#REF!</f>
        <v>#REF!</v>
      </c>
      <c r="J282" s="35" t="e">
        <f>結果入力表!#REF!</f>
        <v>#REF!</v>
      </c>
      <c r="K282" s="35" t="e">
        <f>結果入力表!#REF!</f>
        <v>#REF!</v>
      </c>
      <c r="L282" s="35" t="e">
        <f>結果入力表!#REF!</f>
        <v>#REF!</v>
      </c>
      <c r="M282" s="34" t="e">
        <f>結果入力表!#REF!</f>
        <v>#REF!</v>
      </c>
      <c r="N282" s="35" t="e">
        <f>結果入力表!#REF!</f>
        <v>#REF!</v>
      </c>
      <c r="O282" s="35" t="e">
        <f>結果入力表!#REF!</f>
        <v>#REF!</v>
      </c>
      <c r="P282" s="35" t="e">
        <f>結果入力表!#REF!</f>
        <v>#REF!</v>
      </c>
      <c r="Q282" s="35" t="e">
        <f>結果入力表!#REF!</f>
        <v>#REF!</v>
      </c>
      <c r="R282" s="35" t="e">
        <f>結果入力表!#REF!</f>
        <v>#REF!</v>
      </c>
      <c r="S282" s="35" t="e">
        <f>結果入力表!#REF!</f>
        <v>#REF!</v>
      </c>
      <c r="T282" s="35" t="e">
        <f>結果入力表!#REF!</f>
        <v>#REF!</v>
      </c>
      <c r="U282" s="35" t="e">
        <f>結果入力表!#REF!</f>
        <v>#REF!</v>
      </c>
      <c r="V282" s="34" t="e">
        <f>結果入力表!#REF!</f>
        <v>#REF!</v>
      </c>
      <c r="W282" s="35" t="e">
        <f>結果入力表!#REF!</f>
        <v>#REF!</v>
      </c>
      <c r="X282" s="35" t="e">
        <f>結果入力表!#REF!</f>
        <v>#REF!</v>
      </c>
      <c r="Y282" s="36" t="e">
        <f>結果入力表!#REF!</f>
        <v>#REF!</v>
      </c>
      <c r="Z282" s="36" t="e">
        <f>結果入力表!#REF!</f>
        <v>#REF!</v>
      </c>
      <c r="AA282" s="34" t="e">
        <f>結果入力表!#REF!</f>
        <v>#REF!</v>
      </c>
      <c r="AB282" s="35" t="e">
        <f>結果入力表!#REF!</f>
        <v>#REF!</v>
      </c>
      <c r="AC282" s="35" t="e">
        <f>結果入力表!#REF!</f>
        <v>#REF!</v>
      </c>
      <c r="AD282" s="35" t="e">
        <f>結果入力表!#REF!</f>
        <v>#REF!</v>
      </c>
      <c r="AE282" s="35" t="e">
        <f>結果入力表!#REF!</f>
        <v>#REF!</v>
      </c>
      <c r="AF282" s="35" t="e">
        <f>結果入力表!#REF!</f>
        <v>#REF!</v>
      </c>
      <c r="AG282" s="35" t="e">
        <f>結果入力表!#REF!</f>
        <v>#REF!</v>
      </c>
      <c r="AH282" s="35" t="e">
        <f>結果入力表!#REF!</f>
        <v>#REF!</v>
      </c>
      <c r="AI282" s="35" t="e">
        <f>結果入力表!#REF!</f>
        <v>#REF!</v>
      </c>
      <c r="AJ282" s="35" t="e">
        <f>結果入力表!#REF!</f>
        <v>#REF!</v>
      </c>
      <c r="AK282" s="36" t="e">
        <f>結果入力表!#REF!</f>
        <v>#REF!</v>
      </c>
      <c r="AL282" s="34" t="e">
        <f>結果入力表!#REF!</f>
        <v>#REF!</v>
      </c>
      <c r="AM282" s="35" t="e">
        <f>結果入力表!#REF!</f>
        <v>#REF!</v>
      </c>
      <c r="AN282" s="35" t="e">
        <f>結果入力表!#REF!</f>
        <v>#REF!</v>
      </c>
      <c r="AO282" s="35" t="e">
        <f>結果入力表!#REF!</f>
        <v>#REF!</v>
      </c>
      <c r="AP282" s="35" t="e">
        <f>結果入力表!#REF!</f>
        <v>#REF!</v>
      </c>
      <c r="AQ282" s="35" t="e">
        <f>結果入力表!#REF!</f>
        <v>#REF!</v>
      </c>
      <c r="AR282" s="35" t="e">
        <f>結果入力表!#REF!</f>
        <v>#REF!</v>
      </c>
      <c r="AS282" s="37" t="e">
        <f>結果入力表!#REF!</f>
        <v>#REF!</v>
      </c>
      <c r="AT282" s="34" t="e">
        <f>結果入力表!#REF!</f>
        <v>#REF!</v>
      </c>
      <c r="AU282" s="35" t="e">
        <f>結果入力表!#REF!</f>
        <v>#REF!</v>
      </c>
      <c r="AV282" s="35" t="e">
        <f>結果入力表!#REF!</f>
        <v>#REF!</v>
      </c>
      <c r="AW282" s="35" t="e">
        <f>結果入力表!#REF!</f>
        <v>#REF!</v>
      </c>
      <c r="AX282" s="35" t="e">
        <f>結果入力表!#REF!</f>
        <v>#REF!</v>
      </c>
      <c r="AY282" s="35" t="e">
        <f>結果入力表!#REF!</f>
        <v>#REF!</v>
      </c>
      <c r="AZ282" s="35" t="e">
        <f>結果入力表!#REF!</f>
        <v>#REF!</v>
      </c>
      <c r="BA282" s="35" t="e">
        <f>結果入力表!#REF!</f>
        <v>#REF!</v>
      </c>
      <c r="BB282" s="35" t="e">
        <f>結果入力表!#REF!</f>
        <v>#REF!</v>
      </c>
      <c r="BC282" s="35" t="e">
        <f>結果入力表!#REF!</f>
        <v>#REF!</v>
      </c>
      <c r="BD282" s="35" t="e">
        <f>結果入力表!#REF!</f>
        <v>#REF!</v>
      </c>
      <c r="BE282" s="35" t="e">
        <f>結果入力表!#REF!</f>
        <v>#REF!</v>
      </c>
      <c r="BF282" s="35" t="e">
        <f>結果入力表!#REF!</f>
        <v>#REF!</v>
      </c>
      <c r="BG282" s="35" t="e">
        <f>結果入力表!#REF!</f>
        <v>#REF!</v>
      </c>
      <c r="BH282" s="35" t="e">
        <f>結果入力表!#REF!</f>
        <v>#REF!</v>
      </c>
      <c r="BI282" s="37" t="e">
        <f>結果入力表!#REF!</f>
        <v>#REF!</v>
      </c>
      <c r="BJ282" s="35" t="e">
        <f>結果入力表!#REF!</f>
        <v>#REF!</v>
      </c>
      <c r="BK282" s="40" t="e">
        <f>結果入力表!#REF!</f>
        <v>#REF!</v>
      </c>
      <c r="BL282" s="60" t="e">
        <f>結果入力表!#REF!</f>
        <v>#REF!</v>
      </c>
      <c r="BM282" s="41" t="e">
        <f>結果入力表!#REF!</f>
        <v>#REF!</v>
      </c>
      <c r="BN282" s="41" t="e">
        <f>結果入力表!#REF!</f>
        <v>#REF!</v>
      </c>
      <c r="BO282" s="41" t="e">
        <f>結果入力表!#REF!</f>
        <v>#REF!</v>
      </c>
      <c r="BP282" s="42" t="e">
        <f>結果入力表!#REF!</f>
        <v>#REF!</v>
      </c>
      <c r="BQ282" s="40"/>
      <c r="BR282" s="80"/>
      <c r="BT282" s="5" t="e">
        <f t="shared" si="9"/>
        <v>#REF!</v>
      </c>
      <c r="BU282" s="5" t="e">
        <f t="shared" si="8"/>
        <v>#REF!</v>
      </c>
      <c r="BV282" s="5" t="e">
        <f t="shared" si="8"/>
        <v>#REF!</v>
      </c>
      <c r="BW282" s="5" t="e">
        <f t="shared" si="8"/>
        <v>#REF!</v>
      </c>
    </row>
    <row r="283" spans="1:75" ht="17.350000000000001" customHeight="1">
      <c r="A283" s="109" t="e">
        <f>結果入力表!#REF!</f>
        <v>#REF!</v>
      </c>
      <c r="B283" s="33" t="e">
        <f>結果入力表!#REF!</f>
        <v>#REF!</v>
      </c>
      <c r="C283" s="59" t="e">
        <f>結果入力表!#REF!</f>
        <v>#REF!</v>
      </c>
      <c r="D283" s="58" t="e">
        <f>結果入力表!#REF!</f>
        <v>#REF!</v>
      </c>
      <c r="E283" s="35" t="e">
        <f>結果入力表!#REF!</f>
        <v>#REF!</v>
      </c>
      <c r="F283" s="35" t="e">
        <f>結果入力表!#REF!</f>
        <v>#REF!</v>
      </c>
      <c r="G283" s="35" t="e">
        <f>結果入力表!#REF!</f>
        <v>#REF!</v>
      </c>
      <c r="H283" s="35" t="e">
        <f>結果入力表!#REF!</f>
        <v>#REF!</v>
      </c>
      <c r="I283" s="35" t="e">
        <f>結果入力表!#REF!</f>
        <v>#REF!</v>
      </c>
      <c r="J283" s="35" t="e">
        <f>結果入力表!#REF!</f>
        <v>#REF!</v>
      </c>
      <c r="K283" s="35" t="e">
        <f>結果入力表!#REF!</f>
        <v>#REF!</v>
      </c>
      <c r="L283" s="35" t="e">
        <f>結果入力表!#REF!</f>
        <v>#REF!</v>
      </c>
      <c r="M283" s="34" t="e">
        <f>結果入力表!#REF!</f>
        <v>#REF!</v>
      </c>
      <c r="N283" s="35" t="e">
        <f>結果入力表!#REF!</f>
        <v>#REF!</v>
      </c>
      <c r="O283" s="35" t="e">
        <f>結果入力表!#REF!</f>
        <v>#REF!</v>
      </c>
      <c r="P283" s="35" t="e">
        <f>結果入力表!#REF!</f>
        <v>#REF!</v>
      </c>
      <c r="Q283" s="35" t="e">
        <f>結果入力表!#REF!</f>
        <v>#REF!</v>
      </c>
      <c r="R283" s="35" t="e">
        <f>結果入力表!#REF!</f>
        <v>#REF!</v>
      </c>
      <c r="S283" s="35" t="e">
        <f>結果入力表!#REF!</f>
        <v>#REF!</v>
      </c>
      <c r="T283" s="35" t="e">
        <f>結果入力表!#REF!</f>
        <v>#REF!</v>
      </c>
      <c r="U283" s="35" t="e">
        <f>結果入力表!#REF!</f>
        <v>#REF!</v>
      </c>
      <c r="V283" s="34" t="e">
        <f>結果入力表!#REF!</f>
        <v>#REF!</v>
      </c>
      <c r="W283" s="35" t="e">
        <f>結果入力表!#REF!</f>
        <v>#REF!</v>
      </c>
      <c r="X283" s="35" t="e">
        <f>結果入力表!#REF!</f>
        <v>#REF!</v>
      </c>
      <c r="Y283" s="36" t="e">
        <f>結果入力表!#REF!</f>
        <v>#REF!</v>
      </c>
      <c r="Z283" s="36" t="e">
        <f>結果入力表!#REF!</f>
        <v>#REF!</v>
      </c>
      <c r="AA283" s="34" t="e">
        <f>結果入力表!#REF!</f>
        <v>#REF!</v>
      </c>
      <c r="AB283" s="35" t="e">
        <f>結果入力表!#REF!</f>
        <v>#REF!</v>
      </c>
      <c r="AC283" s="35" t="e">
        <f>結果入力表!#REF!</f>
        <v>#REF!</v>
      </c>
      <c r="AD283" s="35" t="e">
        <f>結果入力表!#REF!</f>
        <v>#REF!</v>
      </c>
      <c r="AE283" s="35" t="e">
        <f>結果入力表!#REF!</f>
        <v>#REF!</v>
      </c>
      <c r="AF283" s="35" t="e">
        <f>結果入力表!#REF!</f>
        <v>#REF!</v>
      </c>
      <c r="AG283" s="35" t="e">
        <f>結果入力表!#REF!</f>
        <v>#REF!</v>
      </c>
      <c r="AH283" s="35" t="e">
        <f>結果入力表!#REF!</f>
        <v>#REF!</v>
      </c>
      <c r="AI283" s="35" t="e">
        <f>結果入力表!#REF!</f>
        <v>#REF!</v>
      </c>
      <c r="AJ283" s="35" t="e">
        <f>結果入力表!#REF!</f>
        <v>#REF!</v>
      </c>
      <c r="AK283" s="36" t="e">
        <f>結果入力表!#REF!</f>
        <v>#REF!</v>
      </c>
      <c r="AL283" s="34" t="e">
        <f>結果入力表!#REF!</f>
        <v>#REF!</v>
      </c>
      <c r="AM283" s="35" t="e">
        <f>結果入力表!#REF!</f>
        <v>#REF!</v>
      </c>
      <c r="AN283" s="35" t="e">
        <f>結果入力表!#REF!</f>
        <v>#REF!</v>
      </c>
      <c r="AO283" s="35" t="e">
        <f>結果入力表!#REF!</f>
        <v>#REF!</v>
      </c>
      <c r="AP283" s="35" t="e">
        <f>結果入力表!#REF!</f>
        <v>#REF!</v>
      </c>
      <c r="AQ283" s="35" t="e">
        <f>結果入力表!#REF!</f>
        <v>#REF!</v>
      </c>
      <c r="AR283" s="35" t="e">
        <f>結果入力表!#REF!</f>
        <v>#REF!</v>
      </c>
      <c r="AS283" s="37" t="e">
        <f>結果入力表!#REF!</f>
        <v>#REF!</v>
      </c>
      <c r="AT283" s="34" t="e">
        <f>結果入力表!#REF!</f>
        <v>#REF!</v>
      </c>
      <c r="AU283" s="35" t="e">
        <f>結果入力表!#REF!</f>
        <v>#REF!</v>
      </c>
      <c r="AV283" s="35" t="e">
        <f>結果入力表!#REF!</f>
        <v>#REF!</v>
      </c>
      <c r="AW283" s="35" t="e">
        <f>結果入力表!#REF!</f>
        <v>#REF!</v>
      </c>
      <c r="AX283" s="35" t="e">
        <f>結果入力表!#REF!</f>
        <v>#REF!</v>
      </c>
      <c r="AY283" s="35" t="e">
        <f>結果入力表!#REF!</f>
        <v>#REF!</v>
      </c>
      <c r="AZ283" s="35" t="e">
        <f>結果入力表!#REF!</f>
        <v>#REF!</v>
      </c>
      <c r="BA283" s="35" t="e">
        <f>結果入力表!#REF!</f>
        <v>#REF!</v>
      </c>
      <c r="BB283" s="35" t="e">
        <f>結果入力表!#REF!</f>
        <v>#REF!</v>
      </c>
      <c r="BC283" s="35" t="e">
        <f>結果入力表!#REF!</f>
        <v>#REF!</v>
      </c>
      <c r="BD283" s="35" t="e">
        <f>結果入力表!#REF!</f>
        <v>#REF!</v>
      </c>
      <c r="BE283" s="35" t="e">
        <f>結果入力表!#REF!</f>
        <v>#REF!</v>
      </c>
      <c r="BF283" s="35" t="e">
        <f>結果入力表!#REF!</f>
        <v>#REF!</v>
      </c>
      <c r="BG283" s="35" t="e">
        <f>結果入力表!#REF!</f>
        <v>#REF!</v>
      </c>
      <c r="BH283" s="35" t="e">
        <f>結果入力表!#REF!</f>
        <v>#REF!</v>
      </c>
      <c r="BI283" s="37" t="e">
        <f>結果入力表!#REF!</f>
        <v>#REF!</v>
      </c>
      <c r="BJ283" s="35" t="e">
        <f>結果入力表!#REF!</f>
        <v>#REF!</v>
      </c>
      <c r="BK283" s="40" t="e">
        <f>結果入力表!#REF!</f>
        <v>#REF!</v>
      </c>
      <c r="BL283" s="60" t="e">
        <f>結果入力表!#REF!</f>
        <v>#REF!</v>
      </c>
      <c r="BM283" s="41" t="e">
        <f>結果入力表!#REF!</f>
        <v>#REF!</v>
      </c>
      <c r="BN283" s="41" t="e">
        <f>結果入力表!#REF!</f>
        <v>#REF!</v>
      </c>
      <c r="BO283" s="41" t="e">
        <f>結果入力表!#REF!</f>
        <v>#REF!</v>
      </c>
      <c r="BP283" s="42" t="e">
        <f>結果入力表!#REF!</f>
        <v>#REF!</v>
      </c>
      <c r="BQ283" s="40"/>
      <c r="BR283" s="80"/>
      <c r="BT283" s="5" t="e">
        <f t="shared" si="9"/>
        <v>#REF!</v>
      </c>
      <c r="BU283" s="5" t="e">
        <f t="shared" si="8"/>
        <v>#REF!</v>
      </c>
      <c r="BV283" s="5" t="e">
        <f t="shared" si="8"/>
        <v>#REF!</v>
      </c>
      <c r="BW283" s="5" t="e">
        <f t="shared" si="8"/>
        <v>#REF!</v>
      </c>
    </row>
    <row r="284" spans="1:75" ht="17.350000000000001" customHeight="1">
      <c r="A284" s="109" t="e">
        <f>結果入力表!#REF!</f>
        <v>#REF!</v>
      </c>
      <c r="B284" s="33" t="e">
        <f>結果入力表!#REF!</f>
        <v>#REF!</v>
      </c>
      <c r="C284" s="59" t="e">
        <f>結果入力表!#REF!</f>
        <v>#REF!</v>
      </c>
      <c r="D284" s="58" t="e">
        <f>結果入力表!#REF!</f>
        <v>#REF!</v>
      </c>
      <c r="E284" s="35" t="e">
        <f>結果入力表!#REF!</f>
        <v>#REF!</v>
      </c>
      <c r="F284" s="35" t="e">
        <f>結果入力表!#REF!</f>
        <v>#REF!</v>
      </c>
      <c r="G284" s="35" t="e">
        <f>結果入力表!#REF!</f>
        <v>#REF!</v>
      </c>
      <c r="H284" s="35" t="e">
        <f>結果入力表!#REF!</f>
        <v>#REF!</v>
      </c>
      <c r="I284" s="35" t="e">
        <f>結果入力表!#REF!</f>
        <v>#REF!</v>
      </c>
      <c r="J284" s="35" t="e">
        <f>結果入力表!#REF!</f>
        <v>#REF!</v>
      </c>
      <c r="K284" s="35" t="e">
        <f>結果入力表!#REF!</f>
        <v>#REF!</v>
      </c>
      <c r="L284" s="35" t="e">
        <f>結果入力表!#REF!</f>
        <v>#REF!</v>
      </c>
      <c r="M284" s="34" t="e">
        <f>結果入力表!#REF!</f>
        <v>#REF!</v>
      </c>
      <c r="N284" s="35" t="e">
        <f>結果入力表!#REF!</f>
        <v>#REF!</v>
      </c>
      <c r="O284" s="35" t="e">
        <f>結果入力表!#REF!</f>
        <v>#REF!</v>
      </c>
      <c r="P284" s="35" t="e">
        <f>結果入力表!#REF!</f>
        <v>#REF!</v>
      </c>
      <c r="Q284" s="35" t="e">
        <f>結果入力表!#REF!</f>
        <v>#REF!</v>
      </c>
      <c r="R284" s="35" t="e">
        <f>結果入力表!#REF!</f>
        <v>#REF!</v>
      </c>
      <c r="S284" s="35" t="e">
        <f>結果入力表!#REF!</f>
        <v>#REF!</v>
      </c>
      <c r="T284" s="35" t="e">
        <f>結果入力表!#REF!</f>
        <v>#REF!</v>
      </c>
      <c r="U284" s="35" t="e">
        <f>結果入力表!#REF!</f>
        <v>#REF!</v>
      </c>
      <c r="V284" s="34" t="e">
        <f>結果入力表!#REF!</f>
        <v>#REF!</v>
      </c>
      <c r="W284" s="35" t="e">
        <f>結果入力表!#REF!</f>
        <v>#REF!</v>
      </c>
      <c r="X284" s="35" t="e">
        <f>結果入力表!#REF!</f>
        <v>#REF!</v>
      </c>
      <c r="Y284" s="36" t="e">
        <f>結果入力表!#REF!</f>
        <v>#REF!</v>
      </c>
      <c r="Z284" s="36" t="e">
        <f>結果入力表!#REF!</f>
        <v>#REF!</v>
      </c>
      <c r="AA284" s="34" t="e">
        <f>結果入力表!#REF!</f>
        <v>#REF!</v>
      </c>
      <c r="AB284" s="35" t="e">
        <f>結果入力表!#REF!</f>
        <v>#REF!</v>
      </c>
      <c r="AC284" s="35" t="e">
        <f>結果入力表!#REF!</f>
        <v>#REF!</v>
      </c>
      <c r="AD284" s="35" t="e">
        <f>結果入力表!#REF!</f>
        <v>#REF!</v>
      </c>
      <c r="AE284" s="35" t="e">
        <f>結果入力表!#REF!</f>
        <v>#REF!</v>
      </c>
      <c r="AF284" s="35" t="e">
        <f>結果入力表!#REF!</f>
        <v>#REF!</v>
      </c>
      <c r="AG284" s="35" t="e">
        <f>結果入力表!#REF!</f>
        <v>#REF!</v>
      </c>
      <c r="AH284" s="35" t="e">
        <f>結果入力表!#REF!</f>
        <v>#REF!</v>
      </c>
      <c r="AI284" s="35" t="e">
        <f>結果入力表!#REF!</f>
        <v>#REF!</v>
      </c>
      <c r="AJ284" s="35" t="e">
        <f>結果入力表!#REF!</f>
        <v>#REF!</v>
      </c>
      <c r="AK284" s="36" t="e">
        <f>結果入力表!#REF!</f>
        <v>#REF!</v>
      </c>
      <c r="AL284" s="34" t="e">
        <f>結果入力表!#REF!</f>
        <v>#REF!</v>
      </c>
      <c r="AM284" s="35" t="e">
        <f>結果入力表!#REF!</f>
        <v>#REF!</v>
      </c>
      <c r="AN284" s="35" t="e">
        <f>結果入力表!#REF!</f>
        <v>#REF!</v>
      </c>
      <c r="AO284" s="35" t="e">
        <f>結果入力表!#REF!</f>
        <v>#REF!</v>
      </c>
      <c r="AP284" s="35" t="e">
        <f>結果入力表!#REF!</f>
        <v>#REF!</v>
      </c>
      <c r="AQ284" s="35" t="e">
        <f>結果入力表!#REF!</f>
        <v>#REF!</v>
      </c>
      <c r="AR284" s="35" t="e">
        <f>結果入力表!#REF!</f>
        <v>#REF!</v>
      </c>
      <c r="AS284" s="37" t="e">
        <f>結果入力表!#REF!</f>
        <v>#REF!</v>
      </c>
      <c r="AT284" s="34" t="e">
        <f>結果入力表!#REF!</f>
        <v>#REF!</v>
      </c>
      <c r="AU284" s="35" t="e">
        <f>結果入力表!#REF!</f>
        <v>#REF!</v>
      </c>
      <c r="AV284" s="35" t="e">
        <f>結果入力表!#REF!</f>
        <v>#REF!</v>
      </c>
      <c r="AW284" s="35" t="e">
        <f>結果入力表!#REF!</f>
        <v>#REF!</v>
      </c>
      <c r="AX284" s="35" t="e">
        <f>結果入力表!#REF!</f>
        <v>#REF!</v>
      </c>
      <c r="AY284" s="35" t="e">
        <f>結果入力表!#REF!</f>
        <v>#REF!</v>
      </c>
      <c r="AZ284" s="35" t="e">
        <f>結果入力表!#REF!</f>
        <v>#REF!</v>
      </c>
      <c r="BA284" s="35" t="e">
        <f>結果入力表!#REF!</f>
        <v>#REF!</v>
      </c>
      <c r="BB284" s="35" t="e">
        <f>結果入力表!#REF!</f>
        <v>#REF!</v>
      </c>
      <c r="BC284" s="35" t="e">
        <f>結果入力表!#REF!</f>
        <v>#REF!</v>
      </c>
      <c r="BD284" s="35" t="e">
        <f>結果入力表!#REF!</f>
        <v>#REF!</v>
      </c>
      <c r="BE284" s="35" t="e">
        <f>結果入力表!#REF!</f>
        <v>#REF!</v>
      </c>
      <c r="BF284" s="35" t="e">
        <f>結果入力表!#REF!</f>
        <v>#REF!</v>
      </c>
      <c r="BG284" s="35" t="e">
        <f>結果入力表!#REF!</f>
        <v>#REF!</v>
      </c>
      <c r="BH284" s="35" t="e">
        <f>結果入力表!#REF!</f>
        <v>#REF!</v>
      </c>
      <c r="BI284" s="37" t="e">
        <f>結果入力表!#REF!</f>
        <v>#REF!</v>
      </c>
      <c r="BJ284" s="35" t="e">
        <f>結果入力表!#REF!</f>
        <v>#REF!</v>
      </c>
      <c r="BK284" s="40" t="e">
        <f>結果入力表!#REF!</f>
        <v>#REF!</v>
      </c>
      <c r="BL284" s="60" t="e">
        <f>結果入力表!#REF!</f>
        <v>#REF!</v>
      </c>
      <c r="BM284" s="41" t="e">
        <f>結果入力表!#REF!</f>
        <v>#REF!</v>
      </c>
      <c r="BN284" s="41" t="e">
        <f>結果入力表!#REF!</f>
        <v>#REF!</v>
      </c>
      <c r="BO284" s="41" t="e">
        <f>結果入力表!#REF!</f>
        <v>#REF!</v>
      </c>
      <c r="BP284" s="42" t="e">
        <f>結果入力表!#REF!</f>
        <v>#REF!</v>
      </c>
      <c r="BQ284" s="40"/>
      <c r="BR284" s="80"/>
      <c r="BT284" s="5" t="e">
        <f t="shared" si="9"/>
        <v>#REF!</v>
      </c>
      <c r="BU284" s="5" t="e">
        <f t="shared" si="8"/>
        <v>#REF!</v>
      </c>
      <c r="BV284" s="5" t="e">
        <f t="shared" si="8"/>
        <v>#REF!</v>
      </c>
      <c r="BW284" s="5" t="e">
        <f t="shared" si="8"/>
        <v>#REF!</v>
      </c>
    </row>
    <row r="285" spans="1:75" ht="17.350000000000001" customHeight="1">
      <c r="A285" s="109" t="e">
        <f>結果入力表!#REF!</f>
        <v>#REF!</v>
      </c>
      <c r="B285" s="33" t="e">
        <f>結果入力表!#REF!</f>
        <v>#REF!</v>
      </c>
      <c r="C285" s="43" t="e">
        <f>結果入力表!#REF!</f>
        <v>#REF!</v>
      </c>
      <c r="D285" s="58" t="e">
        <f>結果入力表!#REF!</f>
        <v>#REF!</v>
      </c>
      <c r="E285" s="35" t="e">
        <f>結果入力表!#REF!</f>
        <v>#REF!</v>
      </c>
      <c r="F285" s="35" t="e">
        <f>結果入力表!#REF!</f>
        <v>#REF!</v>
      </c>
      <c r="G285" s="35" t="e">
        <f>結果入力表!#REF!</f>
        <v>#REF!</v>
      </c>
      <c r="H285" s="35" t="e">
        <f>結果入力表!#REF!</f>
        <v>#REF!</v>
      </c>
      <c r="I285" s="35" t="e">
        <f>結果入力表!#REF!</f>
        <v>#REF!</v>
      </c>
      <c r="J285" s="35" t="e">
        <f>結果入力表!#REF!</f>
        <v>#REF!</v>
      </c>
      <c r="K285" s="35" t="e">
        <f>結果入力表!#REF!</f>
        <v>#REF!</v>
      </c>
      <c r="L285" s="35" t="e">
        <f>結果入力表!#REF!</f>
        <v>#REF!</v>
      </c>
      <c r="M285" s="34" t="e">
        <f>結果入力表!#REF!</f>
        <v>#REF!</v>
      </c>
      <c r="N285" s="35" t="e">
        <f>結果入力表!#REF!</f>
        <v>#REF!</v>
      </c>
      <c r="O285" s="35" t="e">
        <f>結果入力表!#REF!</f>
        <v>#REF!</v>
      </c>
      <c r="P285" s="35" t="e">
        <f>結果入力表!#REF!</f>
        <v>#REF!</v>
      </c>
      <c r="Q285" s="35" t="e">
        <f>結果入力表!#REF!</f>
        <v>#REF!</v>
      </c>
      <c r="R285" s="35" t="e">
        <f>結果入力表!#REF!</f>
        <v>#REF!</v>
      </c>
      <c r="S285" s="35" t="e">
        <f>結果入力表!#REF!</f>
        <v>#REF!</v>
      </c>
      <c r="T285" s="35" t="e">
        <f>結果入力表!#REF!</f>
        <v>#REF!</v>
      </c>
      <c r="U285" s="35" t="e">
        <f>結果入力表!#REF!</f>
        <v>#REF!</v>
      </c>
      <c r="V285" s="34" t="e">
        <f>結果入力表!#REF!</f>
        <v>#REF!</v>
      </c>
      <c r="W285" s="35" t="e">
        <f>結果入力表!#REF!</f>
        <v>#REF!</v>
      </c>
      <c r="X285" s="35" t="e">
        <f>結果入力表!#REF!</f>
        <v>#REF!</v>
      </c>
      <c r="Y285" s="36" t="e">
        <f>結果入力表!#REF!</f>
        <v>#REF!</v>
      </c>
      <c r="Z285" s="36" t="e">
        <f>結果入力表!#REF!</f>
        <v>#REF!</v>
      </c>
      <c r="AA285" s="34" t="e">
        <f>結果入力表!#REF!</f>
        <v>#REF!</v>
      </c>
      <c r="AB285" s="35" t="e">
        <f>結果入力表!#REF!</f>
        <v>#REF!</v>
      </c>
      <c r="AC285" s="35" t="e">
        <f>結果入力表!#REF!</f>
        <v>#REF!</v>
      </c>
      <c r="AD285" s="35" t="e">
        <f>結果入力表!#REF!</f>
        <v>#REF!</v>
      </c>
      <c r="AE285" s="35" t="e">
        <f>結果入力表!#REF!</f>
        <v>#REF!</v>
      </c>
      <c r="AF285" s="35" t="e">
        <f>結果入力表!#REF!</f>
        <v>#REF!</v>
      </c>
      <c r="AG285" s="35" t="e">
        <f>結果入力表!#REF!</f>
        <v>#REF!</v>
      </c>
      <c r="AH285" s="35" t="e">
        <f>結果入力表!#REF!</f>
        <v>#REF!</v>
      </c>
      <c r="AI285" s="35" t="e">
        <f>結果入力表!#REF!</f>
        <v>#REF!</v>
      </c>
      <c r="AJ285" s="35" t="e">
        <f>結果入力表!#REF!</f>
        <v>#REF!</v>
      </c>
      <c r="AK285" s="36" t="e">
        <f>結果入力表!#REF!</f>
        <v>#REF!</v>
      </c>
      <c r="AL285" s="34" t="e">
        <f>結果入力表!#REF!</f>
        <v>#REF!</v>
      </c>
      <c r="AM285" s="35" t="e">
        <f>結果入力表!#REF!</f>
        <v>#REF!</v>
      </c>
      <c r="AN285" s="35" t="e">
        <f>結果入力表!#REF!</f>
        <v>#REF!</v>
      </c>
      <c r="AO285" s="35" t="e">
        <f>結果入力表!#REF!</f>
        <v>#REF!</v>
      </c>
      <c r="AP285" s="35" t="e">
        <f>結果入力表!#REF!</f>
        <v>#REF!</v>
      </c>
      <c r="AQ285" s="35" t="e">
        <f>結果入力表!#REF!</f>
        <v>#REF!</v>
      </c>
      <c r="AR285" s="35" t="e">
        <f>結果入力表!#REF!</f>
        <v>#REF!</v>
      </c>
      <c r="AS285" s="37" t="e">
        <f>結果入力表!#REF!</f>
        <v>#REF!</v>
      </c>
      <c r="AT285" s="34" t="e">
        <f>結果入力表!#REF!</f>
        <v>#REF!</v>
      </c>
      <c r="AU285" s="35" t="e">
        <f>結果入力表!#REF!</f>
        <v>#REF!</v>
      </c>
      <c r="AV285" s="35" t="e">
        <f>結果入力表!#REF!</f>
        <v>#REF!</v>
      </c>
      <c r="AW285" s="35" t="e">
        <f>結果入力表!#REF!</f>
        <v>#REF!</v>
      </c>
      <c r="AX285" s="35" t="e">
        <f>結果入力表!#REF!</f>
        <v>#REF!</v>
      </c>
      <c r="AY285" s="35" t="e">
        <f>結果入力表!#REF!</f>
        <v>#REF!</v>
      </c>
      <c r="AZ285" s="35" t="e">
        <f>結果入力表!#REF!</f>
        <v>#REF!</v>
      </c>
      <c r="BA285" s="35" t="e">
        <f>結果入力表!#REF!</f>
        <v>#REF!</v>
      </c>
      <c r="BB285" s="35" t="e">
        <f>結果入力表!#REF!</f>
        <v>#REF!</v>
      </c>
      <c r="BC285" s="35" t="e">
        <f>結果入力表!#REF!</f>
        <v>#REF!</v>
      </c>
      <c r="BD285" s="35" t="e">
        <f>結果入力表!#REF!</f>
        <v>#REF!</v>
      </c>
      <c r="BE285" s="35" t="e">
        <f>結果入力表!#REF!</f>
        <v>#REF!</v>
      </c>
      <c r="BF285" s="35" t="e">
        <f>結果入力表!#REF!</f>
        <v>#REF!</v>
      </c>
      <c r="BG285" s="35" t="e">
        <f>結果入力表!#REF!</f>
        <v>#REF!</v>
      </c>
      <c r="BH285" s="35" t="e">
        <f>結果入力表!#REF!</f>
        <v>#REF!</v>
      </c>
      <c r="BI285" s="37" t="e">
        <f>結果入力表!#REF!</f>
        <v>#REF!</v>
      </c>
      <c r="BJ285" s="35" t="e">
        <f>結果入力表!#REF!</f>
        <v>#REF!</v>
      </c>
      <c r="BK285" s="40" t="e">
        <f>結果入力表!#REF!</f>
        <v>#REF!</v>
      </c>
      <c r="BL285" s="60" t="e">
        <f>結果入力表!#REF!</f>
        <v>#REF!</v>
      </c>
      <c r="BM285" s="41" t="e">
        <f>結果入力表!#REF!</f>
        <v>#REF!</v>
      </c>
      <c r="BN285" s="41" t="e">
        <f>結果入力表!#REF!</f>
        <v>#REF!</v>
      </c>
      <c r="BO285" s="41" t="e">
        <f>結果入力表!#REF!</f>
        <v>#REF!</v>
      </c>
      <c r="BP285" s="42" t="e">
        <f>結果入力表!#REF!</f>
        <v>#REF!</v>
      </c>
      <c r="BQ285" s="40"/>
      <c r="BR285" s="80"/>
      <c r="BT285" s="5" t="e">
        <f t="shared" si="9"/>
        <v>#REF!</v>
      </c>
      <c r="BU285" s="5" t="e">
        <f t="shared" si="8"/>
        <v>#REF!</v>
      </c>
      <c r="BV285" s="5" t="e">
        <f t="shared" si="8"/>
        <v>#REF!</v>
      </c>
      <c r="BW285" s="5" t="e">
        <f t="shared" si="8"/>
        <v>#REF!</v>
      </c>
    </row>
    <row r="286" spans="1:75" ht="17.350000000000001" customHeight="1">
      <c r="A286" s="109" t="e">
        <f>結果入力表!#REF!</f>
        <v>#REF!</v>
      </c>
      <c r="B286" s="33" t="e">
        <f>結果入力表!#REF!</f>
        <v>#REF!</v>
      </c>
      <c r="C286" s="59" t="e">
        <f>結果入力表!#REF!</f>
        <v>#REF!</v>
      </c>
      <c r="D286" s="58" t="e">
        <f>結果入力表!#REF!</f>
        <v>#REF!</v>
      </c>
      <c r="E286" s="35" t="e">
        <f>結果入力表!#REF!</f>
        <v>#REF!</v>
      </c>
      <c r="F286" s="35" t="e">
        <f>結果入力表!#REF!</f>
        <v>#REF!</v>
      </c>
      <c r="G286" s="35" t="e">
        <f>結果入力表!#REF!</f>
        <v>#REF!</v>
      </c>
      <c r="H286" s="35" t="e">
        <f>結果入力表!#REF!</f>
        <v>#REF!</v>
      </c>
      <c r="I286" s="35" t="e">
        <f>結果入力表!#REF!</f>
        <v>#REF!</v>
      </c>
      <c r="J286" s="35" t="e">
        <f>結果入力表!#REF!</f>
        <v>#REF!</v>
      </c>
      <c r="K286" s="35" t="e">
        <f>結果入力表!#REF!</f>
        <v>#REF!</v>
      </c>
      <c r="L286" s="35" t="e">
        <f>結果入力表!#REF!</f>
        <v>#REF!</v>
      </c>
      <c r="M286" s="34" t="e">
        <f>結果入力表!#REF!</f>
        <v>#REF!</v>
      </c>
      <c r="N286" s="35" t="e">
        <f>結果入力表!#REF!</f>
        <v>#REF!</v>
      </c>
      <c r="O286" s="35" t="e">
        <f>結果入力表!#REF!</f>
        <v>#REF!</v>
      </c>
      <c r="P286" s="35" t="e">
        <f>結果入力表!#REF!</f>
        <v>#REF!</v>
      </c>
      <c r="Q286" s="35" t="e">
        <f>結果入力表!#REF!</f>
        <v>#REF!</v>
      </c>
      <c r="R286" s="35" t="e">
        <f>結果入力表!#REF!</f>
        <v>#REF!</v>
      </c>
      <c r="S286" s="35" t="e">
        <f>結果入力表!#REF!</f>
        <v>#REF!</v>
      </c>
      <c r="T286" s="35" t="e">
        <f>結果入力表!#REF!</f>
        <v>#REF!</v>
      </c>
      <c r="U286" s="35" t="e">
        <f>結果入力表!#REF!</f>
        <v>#REF!</v>
      </c>
      <c r="V286" s="34" t="e">
        <f>結果入力表!#REF!</f>
        <v>#REF!</v>
      </c>
      <c r="W286" s="35" t="e">
        <f>結果入力表!#REF!</f>
        <v>#REF!</v>
      </c>
      <c r="X286" s="35" t="e">
        <f>結果入力表!#REF!</f>
        <v>#REF!</v>
      </c>
      <c r="Y286" s="36" t="e">
        <f>結果入力表!#REF!</f>
        <v>#REF!</v>
      </c>
      <c r="Z286" s="36" t="e">
        <f>結果入力表!#REF!</f>
        <v>#REF!</v>
      </c>
      <c r="AA286" s="34" t="e">
        <f>結果入力表!#REF!</f>
        <v>#REF!</v>
      </c>
      <c r="AB286" s="35" t="e">
        <f>結果入力表!#REF!</f>
        <v>#REF!</v>
      </c>
      <c r="AC286" s="35" t="e">
        <f>結果入力表!#REF!</f>
        <v>#REF!</v>
      </c>
      <c r="AD286" s="35" t="e">
        <f>結果入力表!#REF!</f>
        <v>#REF!</v>
      </c>
      <c r="AE286" s="35" t="e">
        <f>結果入力表!#REF!</f>
        <v>#REF!</v>
      </c>
      <c r="AF286" s="35" t="e">
        <f>結果入力表!#REF!</f>
        <v>#REF!</v>
      </c>
      <c r="AG286" s="35" t="e">
        <f>結果入力表!#REF!</f>
        <v>#REF!</v>
      </c>
      <c r="AH286" s="35" t="e">
        <f>結果入力表!#REF!</f>
        <v>#REF!</v>
      </c>
      <c r="AI286" s="35" t="e">
        <f>結果入力表!#REF!</f>
        <v>#REF!</v>
      </c>
      <c r="AJ286" s="35" t="e">
        <f>結果入力表!#REF!</f>
        <v>#REF!</v>
      </c>
      <c r="AK286" s="36" t="e">
        <f>結果入力表!#REF!</f>
        <v>#REF!</v>
      </c>
      <c r="AL286" s="34" t="e">
        <f>結果入力表!#REF!</f>
        <v>#REF!</v>
      </c>
      <c r="AM286" s="35" t="e">
        <f>結果入力表!#REF!</f>
        <v>#REF!</v>
      </c>
      <c r="AN286" s="35" t="e">
        <f>結果入力表!#REF!</f>
        <v>#REF!</v>
      </c>
      <c r="AO286" s="35" t="e">
        <f>結果入力表!#REF!</f>
        <v>#REF!</v>
      </c>
      <c r="AP286" s="35" t="e">
        <f>結果入力表!#REF!</f>
        <v>#REF!</v>
      </c>
      <c r="AQ286" s="35" t="e">
        <f>結果入力表!#REF!</f>
        <v>#REF!</v>
      </c>
      <c r="AR286" s="35" t="e">
        <f>結果入力表!#REF!</f>
        <v>#REF!</v>
      </c>
      <c r="AS286" s="37" t="e">
        <f>結果入力表!#REF!</f>
        <v>#REF!</v>
      </c>
      <c r="AT286" s="34" t="e">
        <f>結果入力表!#REF!</f>
        <v>#REF!</v>
      </c>
      <c r="AU286" s="35" t="e">
        <f>結果入力表!#REF!</f>
        <v>#REF!</v>
      </c>
      <c r="AV286" s="35" t="e">
        <f>結果入力表!#REF!</f>
        <v>#REF!</v>
      </c>
      <c r="AW286" s="35" t="e">
        <f>結果入力表!#REF!</f>
        <v>#REF!</v>
      </c>
      <c r="AX286" s="35" t="e">
        <f>結果入力表!#REF!</f>
        <v>#REF!</v>
      </c>
      <c r="AY286" s="35" t="e">
        <f>結果入力表!#REF!</f>
        <v>#REF!</v>
      </c>
      <c r="AZ286" s="35" t="e">
        <f>結果入力表!#REF!</f>
        <v>#REF!</v>
      </c>
      <c r="BA286" s="35" t="e">
        <f>結果入力表!#REF!</f>
        <v>#REF!</v>
      </c>
      <c r="BB286" s="35" t="e">
        <f>結果入力表!#REF!</f>
        <v>#REF!</v>
      </c>
      <c r="BC286" s="35" t="e">
        <f>結果入力表!#REF!</f>
        <v>#REF!</v>
      </c>
      <c r="BD286" s="35" t="e">
        <f>結果入力表!#REF!</f>
        <v>#REF!</v>
      </c>
      <c r="BE286" s="35" t="e">
        <f>結果入力表!#REF!</f>
        <v>#REF!</v>
      </c>
      <c r="BF286" s="35" t="e">
        <f>結果入力表!#REF!</f>
        <v>#REF!</v>
      </c>
      <c r="BG286" s="35" t="e">
        <f>結果入力表!#REF!</f>
        <v>#REF!</v>
      </c>
      <c r="BH286" s="35" t="e">
        <f>結果入力表!#REF!</f>
        <v>#REF!</v>
      </c>
      <c r="BI286" s="37" t="e">
        <f>結果入力表!#REF!</f>
        <v>#REF!</v>
      </c>
      <c r="BJ286" s="35" t="e">
        <f>結果入力表!#REF!</f>
        <v>#REF!</v>
      </c>
      <c r="BK286" s="40" t="e">
        <f>結果入力表!#REF!</f>
        <v>#REF!</v>
      </c>
      <c r="BL286" s="60" t="e">
        <f>結果入力表!#REF!</f>
        <v>#REF!</v>
      </c>
      <c r="BM286" s="41" t="e">
        <f>結果入力表!#REF!</f>
        <v>#REF!</v>
      </c>
      <c r="BN286" s="41" t="e">
        <f>結果入力表!#REF!</f>
        <v>#REF!</v>
      </c>
      <c r="BO286" s="41" t="e">
        <f>結果入力表!#REF!</f>
        <v>#REF!</v>
      </c>
      <c r="BP286" s="42" t="e">
        <f>結果入力表!#REF!</f>
        <v>#REF!</v>
      </c>
      <c r="BQ286" s="40"/>
      <c r="BR286" s="80"/>
      <c r="BT286" s="5" t="e">
        <f t="shared" si="9"/>
        <v>#REF!</v>
      </c>
      <c r="BU286" s="5" t="e">
        <f t="shared" si="8"/>
        <v>#REF!</v>
      </c>
      <c r="BV286" s="5" t="e">
        <f t="shared" si="8"/>
        <v>#REF!</v>
      </c>
      <c r="BW286" s="5" t="e">
        <f t="shared" si="8"/>
        <v>#REF!</v>
      </c>
    </row>
    <row r="287" spans="1:75" ht="17.350000000000001" customHeight="1">
      <c r="A287" s="109" t="e">
        <f>結果入力表!#REF!</f>
        <v>#REF!</v>
      </c>
      <c r="B287" s="33" t="e">
        <f>結果入力表!#REF!</f>
        <v>#REF!</v>
      </c>
      <c r="C287" s="59" t="e">
        <f>結果入力表!#REF!</f>
        <v>#REF!</v>
      </c>
      <c r="D287" s="58" t="e">
        <f>結果入力表!#REF!</f>
        <v>#REF!</v>
      </c>
      <c r="E287" s="35" t="e">
        <f>結果入力表!#REF!</f>
        <v>#REF!</v>
      </c>
      <c r="F287" s="35" t="e">
        <f>結果入力表!#REF!</f>
        <v>#REF!</v>
      </c>
      <c r="G287" s="35" t="e">
        <f>結果入力表!#REF!</f>
        <v>#REF!</v>
      </c>
      <c r="H287" s="35" t="e">
        <f>結果入力表!#REF!</f>
        <v>#REF!</v>
      </c>
      <c r="I287" s="35" t="e">
        <f>結果入力表!#REF!</f>
        <v>#REF!</v>
      </c>
      <c r="J287" s="35" t="e">
        <f>結果入力表!#REF!</f>
        <v>#REF!</v>
      </c>
      <c r="K287" s="35" t="e">
        <f>結果入力表!#REF!</f>
        <v>#REF!</v>
      </c>
      <c r="L287" s="35" t="e">
        <f>結果入力表!#REF!</f>
        <v>#REF!</v>
      </c>
      <c r="M287" s="34" t="e">
        <f>結果入力表!#REF!</f>
        <v>#REF!</v>
      </c>
      <c r="N287" s="35" t="e">
        <f>結果入力表!#REF!</f>
        <v>#REF!</v>
      </c>
      <c r="O287" s="35" t="e">
        <f>結果入力表!#REF!</f>
        <v>#REF!</v>
      </c>
      <c r="P287" s="35" t="e">
        <f>結果入力表!#REF!</f>
        <v>#REF!</v>
      </c>
      <c r="Q287" s="35" t="e">
        <f>結果入力表!#REF!</f>
        <v>#REF!</v>
      </c>
      <c r="R287" s="35" t="e">
        <f>結果入力表!#REF!</f>
        <v>#REF!</v>
      </c>
      <c r="S287" s="35" t="e">
        <f>結果入力表!#REF!</f>
        <v>#REF!</v>
      </c>
      <c r="T287" s="35" t="e">
        <f>結果入力表!#REF!</f>
        <v>#REF!</v>
      </c>
      <c r="U287" s="35" t="e">
        <f>結果入力表!#REF!</f>
        <v>#REF!</v>
      </c>
      <c r="V287" s="34" t="e">
        <f>結果入力表!#REF!</f>
        <v>#REF!</v>
      </c>
      <c r="W287" s="35" t="e">
        <f>結果入力表!#REF!</f>
        <v>#REF!</v>
      </c>
      <c r="X287" s="35" t="e">
        <f>結果入力表!#REF!</f>
        <v>#REF!</v>
      </c>
      <c r="Y287" s="36" t="e">
        <f>結果入力表!#REF!</f>
        <v>#REF!</v>
      </c>
      <c r="Z287" s="36" t="e">
        <f>結果入力表!#REF!</f>
        <v>#REF!</v>
      </c>
      <c r="AA287" s="34" t="e">
        <f>結果入力表!#REF!</f>
        <v>#REF!</v>
      </c>
      <c r="AB287" s="35" t="e">
        <f>結果入力表!#REF!</f>
        <v>#REF!</v>
      </c>
      <c r="AC287" s="35" t="e">
        <f>結果入力表!#REF!</f>
        <v>#REF!</v>
      </c>
      <c r="AD287" s="35" t="e">
        <f>結果入力表!#REF!</f>
        <v>#REF!</v>
      </c>
      <c r="AE287" s="35" t="e">
        <f>結果入力表!#REF!</f>
        <v>#REF!</v>
      </c>
      <c r="AF287" s="35" t="e">
        <f>結果入力表!#REF!</f>
        <v>#REF!</v>
      </c>
      <c r="AG287" s="35" t="e">
        <f>結果入力表!#REF!</f>
        <v>#REF!</v>
      </c>
      <c r="AH287" s="35" t="e">
        <f>結果入力表!#REF!</f>
        <v>#REF!</v>
      </c>
      <c r="AI287" s="35" t="e">
        <f>結果入力表!#REF!</f>
        <v>#REF!</v>
      </c>
      <c r="AJ287" s="35" t="e">
        <f>結果入力表!#REF!</f>
        <v>#REF!</v>
      </c>
      <c r="AK287" s="36" t="e">
        <f>結果入力表!#REF!</f>
        <v>#REF!</v>
      </c>
      <c r="AL287" s="34" t="e">
        <f>結果入力表!#REF!</f>
        <v>#REF!</v>
      </c>
      <c r="AM287" s="35" t="e">
        <f>結果入力表!#REF!</f>
        <v>#REF!</v>
      </c>
      <c r="AN287" s="35" t="e">
        <f>結果入力表!#REF!</f>
        <v>#REF!</v>
      </c>
      <c r="AO287" s="35" t="e">
        <f>結果入力表!#REF!</f>
        <v>#REF!</v>
      </c>
      <c r="AP287" s="35" t="e">
        <f>結果入力表!#REF!</f>
        <v>#REF!</v>
      </c>
      <c r="AQ287" s="35" t="e">
        <f>結果入力表!#REF!</f>
        <v>#REF!</v>
      </c>
      <c r="AR287" s="35" t="e">
        <f>結果入力表!#REF!</f>
        <v>#REF!</v>
      </c>
      <c r="AS287" s="37" t="e">
        <f>結果入力表!#REF!</f>
        <v>#REF!</v>
      </c>
      <c r="AT287" s="34" t="e">
        <f>結果入力表!#REF!</f>
        <v>#REF!</v>
      </c>
      <c r="AU287" s="35" t="e">
        <f>結果入力表!#REF!</f>
        <v>#REF!</v>
      </c>
      <c r="AV287" s="35" t="e">
        <f>結果入力表!#REF!</f>
        <v>#REF!</v>
      </c>
      <c r="AW287" s="35" t="e">
        <f>結果入力表!#REF!</f>
        <v>#REF!</v>
      </c>
      <c r="AX287" s="35" t="e">
        <f>結果入力表!#REF!</f>
        <v>#REF!</v>
      </c>
      <c r="AY287" s="35" t="e">
        <f>結果入力表!#REF!</f>
        <v>#REF!</v>
      </c>
      <c r="AZ287" s="35" t="e">
        <f>結果入力表!#REF!</f>
        <v>#REF!</v>
      </c>
      <c r="BA287" s="35" t="e">
        <f>結果入力表!#REF!</f>
        <v>#REF!</v>
      </c>
      <c r="BB287" s="35" t="e">
        <f>結果入力表!#REF!</f>
        <v>#REF!</v>
      </c>
      <c r="BC287" s="35" t="e">
        <f>結果入力表!#REF!</f>
        <v>#REF!</v>
      </c>
      <c r="BD287" s="35" t="e">
        <f>結果入力表!#REF!</f>
        <v>#REF!</v>
      </c>
      <c r="BE287" s="35" t="e">
        <f>結果入力表!#REF!</f>
        <v>#REF!</v>
      </c>
      <c r="BF287" s="35" t="e">
        <f>結果入力表!#REF!</f>
        <v>#REF!</v>
      </c>
      <c r="BG287" s="35" t="e">
        <f>結果入力表!#REF!</f>
        <v>#REF!</v>
      </c>
      <c r="BH287" s="35" t="e">
        <f>結果入力表!#REF!</f>
        <v>#REF!</v>
      </c>
      <c r="BI287" s="37" t="e">
        <f>結果入力表!#REF!</f>
        <v>#REF!</v>
      </c>
      <c r="BJ287" s="35" t="e">
        <f>結果入力表!#REF!</f>
        <v>#REF!</v>
      </c>
      <c r="BK287" s="40" t="e">
        <f>結果入力表!#REF!</f>
        <v>#REF!</v>
      </c>
      <c r="BL287" s="60" t="e">
        <f>結果入力表!#REF!</f>
        <v>#REF!</v>
      </c>
      <c r="BM287" s="41" t="e">
        <f>結果入力表!#REF!</f>
        <v>#REF!</v>
      </c>
      <c r="BN287" s="41" t="e">
        <f>結果入力表!#REF!</f>
        <v>#REF!</v>
      </c>
      <c r="BO287" s="41" t="e">
        <f>結果入力表!#REF!</f>
        <v>#REF!</v>
      </c>
      <c r="BP287" s="42" t="e">
        <f>結果入力表!#REF!</f>
        <v>#REF!</v>
      </c>
      <c r="BQ287" s="40"/>
      <c r="BR287" s="80"/>
      <c r="BT287" s="5" t="e">
        <f t="shared" si="9"/>
        <v>#REF!</v>
      </c>
      <c r="BU287" s="5" t="e">
        <f t="shared" si="8"/>
        <v>#REF!</v>
      </c>
      <c r="BV287" s="5" t="e">
        <f t="shared" si="8"/>
        <v>#REF!</v>
      </c>
      <c r="BW287" s="5" t="e">
        <f t="shared" si="8"/>
        <v>#REF!</v>
      </c>
    </row>
    <row r="288" spans="1:75" ht="17.350000000000001" customHeight="1">
      <c r="A288" s="109" t="e">
        <f>結果入力表!#REF!</f>
        <v>#REF!</v>
      </c>
      <c r="B288" s="33" t="e">
        <f>結果入力表!#REF!</f>
        <v>#REF!</v>
      </c>
      <c r="C288" s="59" t="e">
        <f>結果入力表!#REF!</f>
        <v>#REF!</v>
      </c>
      <c r="D288" s="58" t="e">
        <f>結果入力表!#REF!</f>
        <v>#REF!</v>
      </c>
      <c r="E288" s="35" t="e">
        <f>結果入力表!#REF!</f>
        <v>#REF!</v>
      </c>
      <c r="F288" s="35" t="e">
        <f>結果入力表!#REF!</f>
        <v>#REF!</v>
      </c>
      <c r="G288" s="35" t="e">
        <f>結果入力表!#REF!</f>
        <v>#REF!</v>
      </c>
      <c r="H288" s="35" t="e">
        <f>結果入力表!#REF!</f>
        <v>#REF!</v>
      </c>
      <c r="I288" s="35" t="e">
        <f>結果入力表!#REF!</f>
        <v>#REF!</v>
      </c>
      <c r="J288" s="35" t="e">
        <f>結果入力表!#REF!</f>
        <v>#REF!</v>
      </c>
      <c r="K288" s="35" t="e">
        <f>結果入力表!#REF!</f>
        <v>#REF!</v>
      </c>
      <c r="L288" s="35" t="e">
        <f>結果入力表!#REF!</f>
        <v>#REF!</v>
      </c>
      <c r="M288" s="34" t="e">
        <f>結果入力表!#REF!</f>
        <v>#REF!</v>
      </c>
      <c r="N288" s="35" t="e">
        <f>結果入力表!#REF!</f>
        <v>#REF!</v>
      </c>
      <c r="O288" s="35" t="e">
        <f>結果入力表!#REF!</f>
        <v>#REF!</v>
      </c>
      <c r="P288" s="35" t="e">
        <f>結果入力表!#REF!</f>
        <v>#REF!</v>
      </c>
      <c r="Q288" s="35" t="e">
        <f>結果入力表!#REF!</f>
        <v>#REF!</v>
      </c>
      <c r="R288" s="35" t="e">
        <f>結果入力表!#REF!</f>
        <v>#REF!</v>
      </c>
      <c r="S288" s="35" t="e">
        <f>結果入力表!#REF!</f>
        <v>#REF!</v>
      </c>
      <c r="T288" s="35" t="e">
        <f>結果入力表!#REF!</f>
        <v>#REF!</v>
      </c>
      <c r="U288" s="35" t="e">
        <f>結果入力表!#REF!</f>
        <v>#REF!</v>
      </c>
      <c r="V288" s="34" t="e">
        <f>結果入力表!#REF!</f>
        <v>#REF!</v>
      </c>
      <c r="W288" s="35" t="e">
        <f>結果入力表!#REF!</f>
        <v>#REF!</v>
      </c>
      <c r="X288" s="35" t="e">
        <f>結果入力表!#REF!</f>
        <v>#REF!</v>
      </c>
      <c r="Y288" s="36" t="e">
        <f>結果入力表!#REF!</f>
        <v>#REF!</v>
      </c>
      <c r="Z288" s="36" t="e">
        <f>結果入力表!#REF!</f>
        <v>#REF!</v>
      </c>
      <c r="AA288" s="34" t="e">
        <f>結果入力表!#REF!</f>
        <v>#REF!</v>
      </c>
      <c r="AB288" s="35" t="e">
        <f>結果入力表!#REF!</f>
        <v>#REF!</v>
      </c>
      <c r="AC288" s="35" t="e">
        <f>結果入力表!#REF!</f>
        <v>#REF!</v>
      </c>
      <c r="AD288" s="35" t="e">
        <f>結果入力表!#REF!</f>
        <v>#REF!</v>
      </c>
      <c r="AE288" s="35" t="e">
        <f>結果入力表!#REF!</f>
        <v>#REF!</v>
      </c>
      <c r="AF288" s="35" t="e">
        <f>結果入力表!#REF!</f>
        <v>#REF!</v>
      </c>
      <c r="AG288" s="35" t="e">
        <f>結果入力表!#REF!</f>
        <v>#REF!</v>
      </c>
      <c r="AH288" s="35" t="e">
        <f>結果入力表!#REF!</f>
        <v>#REF!</v>
      </c>
      <c r="AI288" s="35" t="e">
        <f>結果入力表!#REF!</f>
        <v>#REF!</v>
      </c>
      <c r="AJ288" s="35" t="e">
        <f>結果入力表!#REF!</f>
        <v>#REF!</v>
      </c>
      <c r="AK288" s="36" t="e">
        <f>結果入力表!#REF!</f>
        <v>#REF!</v>
      </c>
      <c r="AL288" s="34" t="e">
        <f>結果入力表!#REF!</f>
        <v>#REF!</v>
      </c>
      <c r="AM288" s="35" t="e">
        <f>結果入力表!#REF!</f>
        <v>#REF!</v>
      </c>
      <c r="AN288" s="35" t="e">
        <f>結果入力表!#REF!</f>
        <v>#REF!</v>
      </c>
      <c r="AO288" s="35" t="e">
        <f>結果入力表!#REF!</f>
        <v>#REF!</v>
      </c>
      <c r="AP288" s="35" t="e">
        <f>結果入力表!#REF!</f>
        <v>#REF!</v>
      </c>
      <c r="AQ288" s="35" t="e">
        <f>結果入力表!#REF!</f>
        <v>#REF!</v>
      </c>
      <c r="AR288" s="35" t="e">
        <f>結果入力表!#REF!</f>
        <v>#REF!</v>
      </c>
      <c r="AS288" s="37" t="e">
        <f>結果入力表!#REF!</f>
        <v>#REF!</v>
      </c>
      <c r="AT288" s="34" t="e">
        <f>結果入力表!#REF!</f>
        <v>#REF!</v>
      </c>
      <c r="AU288" s="35" t="e">
        <f>結果入力表!#REF!</f>
        <v>#REF!</v>
      </c>
      <c r="AV288" s="35" t="e">
        <f>結果入力表!#REF!</f>
        <v>#REF!</v>
      </c>
      <c r="AW288" s="35" t="e">
        <f>結果入力表!#REF!</f>
        <v>#REF!</v>
      </c>
      <c r="AX288" s="35" t="e">
        <f>結果入力表!#REF!</f>
        <v>#REF!</v>
      </c>
      <c r="AY288" s="35" t="e">
        <f>結果入力表!#REF!</f>
        <v>#REF!</v>
      </c>
      <c r="AZ288" s="35" t="e">
        <f>結果入力表!#REF!</f>
        <v>#REF!</v>
      </c>
      <c r="BA288" s="35" t="e">
        <f>結果入力表!#REF!</f>
        <v>#REF!</v>
      </c>
      <c r="BB288" s="35" t="e">
        <f>結果入力表!#REF!</f>
        <v>#REF!</v>
      </c>
      <c r="BC288" s="35" t="e">
        <f>結果入力表!#REF!</f>
        <v>#REF!</v>
      </c>
      <c r="BD288" s="35" t="e">
        <f>結果入力表!#REF!</f>
        <v>#REF!</v>
      </c>
      <c r="BE288" s="35" t="e">
        <f>結果入力表!#REF!</f>
        <v>#REF!</v>
      </c>
      <c r="BF288" s="35" t="e">
        <f>結果入力表!#REF!</f>
        <v>#REF!</v>
      </c>
      <c r="BG288" s="35" t="e">
        <f>結果入力表!#REF!</f>
        <v>#REF!</v>
      </c>
      <c r="BH288" s="35" t="e">
        <f>結果入力表!#REF!</f>
        <v>#REF!</v>
      </c>
      <c r="BI288" s="37" t="e">
        <f>結果入力表!#REF!</f>
        <v>#REF!</v>
      </c>
      <c r="BJ288" s="35" t="e">
        <f>結果入力表!#REF!</f>
        <v>#REF!</v>
      </c>
      <c r="BK288" s="40" t="e">
        <f>結果入力表!#REF!</f>
        <v>#REF!</v>
      </c>
      <c r="BL288" s="60" t="e">
        <f>結果入力表!#REF!</f>
        <v>#REF!</v>
      </c>
      <c r="BM288" s="41" t="e">
        <f>結果入力表!#REF!</f>
        <v>#REF!</v>
      </c>
      <c r="BN288" s="41" t="e">
        <f>結果入力表!#REF!</f>
        <v>#REF!</v>
      </c>
      <c r="BO288" s="41" t="e">
        <f>結果入力表!#REF!</f>
        <v>#REF!</v>
      </c>
      <c r="BP288" s="42" t="e">
        <f>結果入力表!#REF!</f>
        <v>#REF!</v>
      </c>
      <c r="BQ288" s="40"/>
      <c r="BR288" s="80"/>
      <c r="BT288" s="5" t="e">
        <f t="shared" si="9"/>
        <v>#REF!</v>
      </c>
      <c r="BU288" s="5" t="e">
        <f t="shared" si="8"/>
        <v>#REF!</v>
      </c>
      <c r="BV288" s="5" t="e">
        <f t="shared" si="8"/>
        <v>#REF!</v>
      </c>
      <c r="BW288" s="5" t="e">
        <f t="shared" si="8"/>
        <v>#REF!</v>
      </c>
    </row>
    <row r="289" spans="1:75" ht="17.350000000000001" customHeight="1">
      <c r="A289" s="109" t="e">
        <f>結果入力表!#REF!</f>
        <v>#REF!</v>
      </c>
      <c r="B289" s="33" t="e">
        <f>結果入力表!#REF!</f>
        <v>#REF!</v>
      </c>
      <c r="C289" s="59" t="e">
        <f>結果入力表!#REF!</f>
        <v>#REF!</v>
      </c>
      <c r="D289" s="58" t="e">
        <f>結果入力表!#REF!</f>
        <v>#REF!</v>
      </c>
      <c r="E289" s="35" t="e">
        <f>結果入力表!#REF!</f>
        <v>#REF!</v>
      </c>
      <c r="F289" s="35" t="e">
        <f>結果入力表!#REF!</f>
        <v>#REF!</v>
      </c>
      <c r="G289" s="35" t="e">
        <f>結果入力表!#REF!</f>
        <v>#REF!</v>
      </c>
      <c r="H289" s="35" t="e">
        <f>結果入力表!#REF!</f>
        <v>#REF!</v>
      </c>
      <c r="I289" s="35" t="e">
        <f>結果入力表!#REF!</f>
        <v>#REF!</v>
      </c>
      <c r="J289" s="35" t="e">
        <f>結果入力表!#REF!</f>
        <v>#REF!</v>
      </c>
      <c r="K289" s="35" t="e">
        <f>結果入力表!#REF!</f>
        <v>#REF!</v>
      </c>
      <c r="L289" s="35" t="e">
        <f>結果入力表!#REF!</f>
        <v>#REF!</v>
      </c>
      <c r="M289" s="34" t="e">
        <f>結果入力表!#REF!</f>
        <v>#REF!</v>
      </c>
      <c r="N289" s="35" t="e">
        <f>結果入力表!#REF!</f>
        <v>#REF!</v>
      </c>
      <c r="O289" s="35" t="e">
        <f>結果入力表!#REF!</f>
        <v>#REF!</v>
      </c>
      <c r="P289" s="35" t="e">
        <f>結果入力表!#REF!</f>
        <v>#REF!</v>
      </c>
      <c r="Q289" s="35" t="e">
        <f>結果入力表!#REF!</f>
        <v>#REF!</v>
      </c>
      <c r="R289" s="35" t="e">
        <f>結果入力表!#REF!</f>
        <v>#REF!</v>
      </c>
      <c r="S289" s="35" t="e">
        <f>結果入力表!#REF!</f>
        <v>#REF!</v>
      </c>
      <c r="T289" s="35" t="e">
        <f>結果入力表!#REF!</f>
        <v>#REF!</v>
      </c>
      <c r="U289" s="35" t="e">
        <f>結果入力表!#REF!</f>
        <v>#REF!</v>
      </c>
      <c r="V289" s="34" t="e">
        <f>結果入力表!#REF!</f>
        <v>#REF!</v>
      </c>
      <c r="W289" s="35" t="e">
        <f>結果入力表!#REF!</f>
        <v>#REF!</v>
      </c>
      <c r="X289" s="35" t="e">
        <f>結果入力表!#REF!</f>
        <v>#REF!</v>
      </c>
      <c r="Y289" s="36" t="e">
        <f>結果入力表!#REF!</f>
        <v>#REF!</v>
      </c>
      <c r="Z289" s="36" t="e">
        <f>結果入力表!#REF!</f>
        <v>#REF!</v>
      </c>
      <c r="AA289" s="34" t="e">
        <f>結果入力表!#REF!</f>
        <v>#REF!</v>
      </c>
      <c r="AB289" s="35" t="e">
        <f>結果入力表!#REF!</f>
        <v>#REF!</v>
      </c>
      <c r="AC289" s="35" t="e">
        <f>結果入力表!#REF!</f>
        <v>#REF!</v>
      </c>
      <c r="AD289" s="35" t="e">
        <f>結果入力表!#REF!</f>
        <v>#REF!</v>
      </c>
      <c r="AE289" s="35" t="e">
        <f>結果入力表!#REF!</f>
        <v>#REF!</v>
      </c>
      <c r="AF289" s="35" t="e">
        <f>結果入力表!#REF!</f>
        <v>#REF!</v>
      </c>
      <c r="AG289" s="35" t="e">
        <f>結果入力表!#REF!</f>
        <v>#REF!</v>
      </c>
      <c r="AH289" s="35" t="e">
        <f>結果入力表!#REF!</f>
        <v>#REF!</v>
      </c>
      <c r="AI289" s="35" t="e">
        <f>結果入力表!#REF!</f>
        <v>#REF!</v>
      </c>
      <c r="AJ289" s="35" t="e">
        <f>結果入力表!#REF!</f>
        <v>#REF!</v>
      </c>
      <c r="AK289" s="36" t="e">
        <f>結果入力表!#REF!</f>
        <v>#REF!</v>
      </c>
      <c r="AL289" s="34" t="e">
        <f>結果入力表!#REF!</f>
        <v>#REF!</v>
      </c>
      <c r="AM289" s="35" t="e">
        <f>結果入力表!#REF!</f>
        <v>#REF!</v>
      </c>
      <c r="AN289" s="35" t="e">
        <f>結果入力表!#REF!</f>
        <v>#REF!</v>
      </c>
      <c r="AO289" s="35" t="e">
        <f>結果入力表!#REF!</f>
        <v>#REF!</v>
      </c>
      <c r="AP289" s="35" t="e">
        <f>結果入力表!#REF!</f>
        <v>#REF!</v>
      </c>
      <c r="AQ289" s="35" t="e">
        <f>結果入力表!#REF!</f>
        <v>#REF!</v>
      </c>
      <c r="AR289" s="35" t="e">
        <f>結果入力表!#REF!</f>
        <v>#REF!</v>
      </c>
      <c r="AS289" s="37" t="e">
        <f>結果入力表!#REF!</f>
        <v>#REF!</v>
      </c>
      <c r="AT289" s="34" t="e">
        <f>結果入力表!#REF!</f>
        <v>#REF!</v>
      </c>
      <c r="AU289" s="35" t="e">
        <f>結果入力表!#REF!</f>
        <v>#REF!</v>
      </c>
      <c r="AV289" s="35" t="e">
        <f>結果入力表!#REF!</f>
        <v>#REF!</v>
      </c>
      <c r="AW289" s="35" t="e">
        <f>結果入力表!#REF!</f>
        <v>#REF!</v>
      </c>
      <c r="AX289" s="35" t="e">
        <f>結果入力表!#REF!</f>
        <v>#REF!</v>
      </c>
      <c r="AY289" s="35" t="e">
        <f>結果入力表!#REF!</f>
        <v>#REF!</v>
      </c>
      <c r="AZ289" s="35" t="e">
        <f>結果入力表!#REF!</f>
        <v>#REF!</v>
      </c>
      <c r="BA289" s="35" t="e">
        <f>結果入力表!#REF!</f>
        <v>#REF!</v>
      </c>
      <c r="BB289" s="35" t="e">
        <f>結果入力表!#REF!</f>
        <v>#REF!</v>
      </c>
      <c r="BC289" s="35" t="e">
        <f>結果入力表!#REF!</f>
        <v>#REF!</v>
      </c>
      <c r="BD289" s="35" t="e">
        <f>結果入力表!#REF!</f>
        <v>#REF!</v>
      </c>
      <c r="BE289" s="35" t="e">
        <f>結果入力表!#REF!</f>
        <v>#REF!</v>
      </c>
      <c r="BF289" s="35" t="e">
        <f>結果入力表!#REF!</f>
        <v>#REF!</v>
      </c>
      <c r="BG289" s="35" t="e">
        <f>結果入力表!#REF!</f>
        <v>#REF!</v>
      </c>
      <c r="BH289" s="35" t="e">
        <f>結果入力表!#REF!</f>
        <v>#REF!</v>
      </c>
      <c r="BI289" s="37" t="e">
        <f>結果入力表!#REF!</f>
        <v>#REF!</v>
      </c>
      <c r="BJ289" s="35" t="e">
        <f>結果入力表!#REF!</f>
        <v>#REF!</v>
      </c>
      <c r="BK289" s="40" t="e">
        <f>結果入力表!#REF!</f>
        <v>#REF!</v>
      </c>
      <c r="BL289" s="60" t="e">
        <f>結果入力表!#REF!</f>
        <v>#REF!</v>
      </c>
      <c r="BM289" s="41" t="e">
        <f>結果入力表!#REF!</f>
        <v>#REF!</v>
      </c>
      <c r="BN289" s="41" t="e">
        <f>結果入力表!#REF!</f>
        <v>#REF!</v>
      </c>
      <c r="BO289" s="41" t="e">
        <f>結果入力表!#REF!</f>
        <v>#REF!</v>
      </c>
      <c r="BP289" s="42" t="e">
        <f>結果入力表!#REF!</f>
        <v>#REF!</v>
      </c>
      <c r="BQ289" s="40"/>
      <c r="BR289" s="80"/>
      <c r="BT289" s="5" t="e">
        <f t="shared" si="9"/>
        <v>#REF!</v>
      </c>
      <c r="BU289" s="5" t="e">
        <f t="shared" si="8"/>
        <v>#REF!</v>
      </c>
      <c r="BV289" s="5" t="e">
        <f t="shared" si="8"/>
        <v>#REF!</v>
      </c>
      <c r="BW289" s="5" t="e">
        <f t="shared" si="8"/>
        <v>#REF!</v>
      </c>
    </row>
    <row r="290" spans="1:75" ht="17.350000000000001" customHeight="1">
      <c r="A290" s="109" t="e">
        <f>結果入力表!#REF!</f>
        <v>#REF!</v>
      </c>
      <c r="B290" s="33" t="e">
        <f>結果入力表!#REF!</f>
        <v>#REF!</v>
      </c>
      <c r="C290" s="59" t="e">
        <f>結果入力表!#REF!</f>
        <v>#REF!</v>
      </c>
      <c r="D290" s="58" t="e">
        <f>結果入力表!#REF!</f>
        <v>#REF!</v>
      </c>
      <c r="E290" s="35" t="e">
        <f>結果入力表!#REF!</f>
        <v>#REF!</v>
      </c>
      <c r="F290" s="35" t="e">
        <f>結果入力表!#REF!</f>
        <v>#REF!</v>
      </c>
      <c r="G290" s="35" t="e">
        <f>結果入力表!#REF!</f>
        <v>#REF!</v>
      </c>
      <c r="H290" s="35" t="e">
        <f>結果入力表!#REF!</f>
        <v>#REF!</v>
      </c>
      <c r="I290" s="35" t="e">
        <f>結果入力表!#REF!</f>
        <v>#REF!</v>
      </c>
      <c r="J290" s="35" t="e">
        <f>結果入力表!#REF!</f>
        <v>#REF!</v>
      </c>
      <c r="K290" s="35" t="e">
        <f>結果入力表!#REF!</f>
        <v>#REF!</v>
      </c>
      <c r="L290" s="35" t="e">
        <f>結果入力表!#REF!</f>
        <v>#REF!</v>
      </c>
      <c r="M290" s="34" t="e">
        <f>結果入力表!#REF!</f>
        <v>#REF!</v>
      </c>
      <c r="N290" s="35" t="e">
        <f>結果入力表!#REF!</f>
        <v>#REF!</v>
      </c>
      <c r="O290" s="35" t="e">
        <f>結果入力表!#REF!</f>
        <v>#REF!</v>
      </c>
      <c r="P290" s="35" t="e">
        <f>結果入力表!#REF!</f>
        <v>#REF!</v>
      </c>
      <c r="Q290" s="35" t="e">
        <f>結果入力表!#REF!</f>
        <v>#REF!</v>
      </c>
      <c r="R290" s="35" t="e">
        <f>結果入力表!#REF!</f>
        <v>#REF!</v>
      </c>
      <c r="S290" s="35" t="e">
        <f>結果入力表!#REF!</f>
        <v>#REF!</v>
      </c>
      <c r="T290" s="35" t="e">
        <f>結果入力表!#REF!</f>
        <v>#REF!</v>
      </c>
      <c r="U290" s="35" t="e">
        <f>結果入力表!#REF!</f>
        <v>#REF!</v>
      </c>
      <c r="V290" s="34" t="e">
        <f>結果入力表!#REF!</f>
        <v>#REF!</v>
      </c>
      <c r="W290" s="35" t="e">
        <f>結果入力表!#REF!</f>
        <v>#REF!</v>
      </c>
      <c r="X290" s="35" t="e">
        <f>結果入力表!#REF!</f>
        <v>#REF!</v>
      </c>
      <c r="Y290" s="36" t="e">
        <f>結果入力表!#REF!</f>
        <v>#REF!</v>
      </c>
      <c r="Z290" s="36" t="e">
        <f>結果入力表!#REF!</f>
        <v>#REF!</v>
      </c>
      <c r="AA290" s="34" t="e">
        <f>結果入力表!#REF!</f>
        <v>#REF!</v>
      </c>
      <c r="AB290" s="35" t="e">
        <f>結果入力表!#REF!</f>
        <v>#REF!</v>
      </c>
      <c r="AC290" s="35" t="e">
        <f>結果入力表!#REF!</f>
        <v>#REF!</v>
      </c>
      <c r="AD290" s="35" t="e">
        <f>結果入力表!#REF!</f>
        <v>#REF!</v>
      </c>
      <c r="AE290" s="35" t="e">
        <f>結果入力表!#REF!</f>
        <v>#REF!</v>
      </c>
      <c r="AF290" s="35" t="e">
        <f>結果入力表!#REF!</f>
        <v>#REF!</v>
      </c>
      <c r="AG290" s="35" t="e">
        <f>結果入力表!#REF!</f>
        <v>#REF!</v>
      </c>
      <c r="AH290" s="35" t="e">
        <f>結果入力表!#REF!</f>
        <v>#REF!</v>
      </c>
      <c r="AI290" s="35" t="e">
        <f>結果入力表!#REF!</f>
        <v>#REF!</v>
      </c>
      <c r="AJ290" s="35" t="e">
        <f>結果入力表!#REF!</f>
        <v>#REF!</v>
      </c>
      <c r="AK290" s="36" t="e">
        <f>結果入力表!#REF!</f>
        <v>#REF!</v>
      </c>
      <c r="AL290" s="34" t="e">
        <f>結果入力表!#REF!</f>
        <v>#REF!</v>
      </c>
      <c r="AM290" s="35" t="e">
        <f>結果入力表!#REF!</f>
        <v>#REF!</v>
      </c>
      <c r="AN290" s="35" t="e">
        <f>結果入力表!#REF!</f>
        <v>#REF!</v>
      </c>
      <c r="AO290" s="35" t="e">
        <f>結果入力表!#REF!</f>
        <v>#REF!</v>
      </c>
      <c r="AP290" s="35" t="e">
        <f>結果入力表!#REF!</f>
        <v>#REF!</v>
      </c>
      <c r="AQ290" s="35" t="e">
        <f>結果入力表!#REF!</f>
        <v>#REF!</v>
      </c>
      <c r="AR290" s="35" t="e">
        <f>結果入力表!#REF!</f>
        <v>#REF!</v>
      </c>
      <c r="AS290" s="37" t="e">
        <f>結果入力表!#REF!</f>
        <v>#REF!</v>
      </c>
      <c r="AT290" s="34" t="e">
        <f>結果入力表!#REF!</f>
        <v>#REF!</v>
      </c>
      <c r="AU290" s="35" t="e">
        <f>結果入力表!#REF!</f>
        <v>#REF!</v>
      </c>
      <c r="AV290" s="35" t="e">
        <f>結果入力表!#REF!</f>
        <v>#REF!</v>
      </c>
      <c r="AW290" s="35" t="e">
        <f>結果入力表!#REF!</f>
        <v>#REF!</v>
      </c>
      <c r="AX290" s="35" t="e">
        <f>結果入力表!#REF!</f>
        <v>#REF!</v>
      </c>
      <c r="AY290" s="35" t="e">
        <f>結果入力表!#REF!</f>
        <v>#REF!</v>
      </c>
      <c r="AZ290" s="35" t="e">
        <f>結果入力表!#REF!</f>
        <v>#REF!</v>
      </c>
      <c r="BA290" s="35" t="e">
        <f>結果入力表!#REF!</f>
        <v>#REF!</v>
      </c>
      <c r="BB290" s="35" t="e">
        <f>結果入力表!#REF!</f>
        <v>#REF!</v>
      </c>
      <c r="BC290" s="35" t="e">
        <f>結果入力表!#REF!</f>
        <v>#REF!</v>
      </c>
      <c r="BD290" s="35" t="e">
        <f>結果入力表!#REF!</f>
        <v>#REF!</v>
      </c>
      <c r="BE290" s="35" t="e">
        <f>結果入力表!#REF!</f>
        <v>#REF!</v>
      </c>
      <c r="BF290" s="35" t="e">
        <f>結果入力表!#REF!</f>
        <v>#REF!</v>
      </c>
      <c r="BG290" s="35" t="e">
        <f>結果入力表!#REF!</f>
        <v>#REF!</v>
      </c>
      <c r="BH290" s="35" t="e">
        <f>結果入力表!#REF!</f>
        <v>#REF!</v>
      </c>
      <c r="BI290" s="37" t="e">
        <f>結果入力表!#REF!</f>
        <v>#REF!</v>
      </c>
      <c r="BJ290" s="35" t="e">
        <f>結果入力表!#REF!</f>
        <v>#REF!</v>
      </c>
      <c r="BK290" s="40" t="e">
        <f>結果入力表!#REF!</f>
        <v>#REF!</v>
      </c>
      <c r="BL290" s="60" t="e">
        <f>結果入力表!#REF!</f>
        <v>#REF!</v>
      </c>
      <c r="BM290" s="41" t="e">
        <f>結果入力表!#REF!</f>
        <v>#REF!</v>
      </c>
      <c r="BN290" s="41" t="e">
        <f>結果入力表!#REF!</f>
        <v>#REF!</v>
      </c>
      <c r="BO290" s="41" t="e">
        <f>結果入力表!#REF!</f>
        <v>#REF!</v>
      </c>
      <c r="BP290" s="42" t="e">
        <f>結果入力表!#REF!</f>
        <v>#REF!</v>
      </c>
      <c r="BQ290" s="40"/>
      <c r="BR290" s="80"/>
      <c r="BT290" s="5" t="e">
        <f t="shared" si="9"/>
        <v>#REF!</v>
      </c>
      <c r="BU290" s="5" t="e">
        <f t="shared" si="8"/>
        <v>#REF!</v>
      </c>
      <c r="BV290" s="5" t="e">
        <f t="shared" si="8"/>
        <v>#REF!</v>
      </c>
      <c r="BW290" s="5" t="e">
        <f t="shared" si="8"/>
        <v>#REF!</v>
      </c>
    </row>
    <row r="291" spans="1:75" ht="17.350000000000001" customHeight="1">
      <c r="A291" s="109" t="e">
        <f>結果入力表!#REF!</f>
        <v>#REF!</v>
      </c>
      <c r="B291" s="33" t="e">
        <f>結果入力表!#REF!</f>
        <v>#REF!</v>
      </c>
      <c r="C291" s="59" t="e">
        <f>結果入力表!#REF!</f>
        <v>#REF!</v>
      </c>
      <c r="D291" s="58" t="e">
        <f>結果入力表!#REF!</f>
        <v>#REF!</v>
      </c>
      <c r="E291" s="35" t="e">
        <f>結果入力表!#REF!</f>
        <v>#REF!</v>
      </c>
      <c r="F291" s="35" t="e">
        <f>結果入力表!#REF!</f>
        <v>#REF!</v>
      </c>
      <c r="G291" s="35" t="e">
        <f>結果入力表!#REF!</f>
        <v>#REF!</v>
      </c>
      <c r="H291" s="35" t="e">
        <f>結果入力表!#REF!</f>
        <v>#REF!</v>
      </c>
      <c r="I291" s="35" t="e">
        <f>結果入力表!#REF!</f>
        <v>#REF!</v>
      </c>
      <c r="J291" s="35" t="e">
        <f>結果入力表!#REF!</f>
        <v>#REF!</v>
      </c>
      <c r="K291" s="35" t="e">
        <f>結果入力表!#REF!</f>
        <v>#REF!</v>
      </c>
      <c r="L291" s="35" t="e">
        <f>結果入力表!#REF!</f>
        <v>#REF!</v>
      </c>
      <c r="M291" s="34" t="e">
        <f>結果入力表!#REF!</f>
        <v>#REF!</v>
      </c>
      <c r="N291" s="35" t="e">
        <f>結果入力表!#REF!</f>
        <v>#REF!</v>
      </c>
      <c r="O291" s="35" t="e">
        <f>結果入力表!#REF!</f>
        <v>#REF!</v>
      </c>
      <c r="P291" s="35" t="e">
        <f>結果入力表!#REF!</f>
        <v>#REF!</v>
      </c>
      <c r="Q291" s="35" t="e">
        <f>結果入力表!#REF!</f>
        <v>#REF!</v>
      </c>
      <c r="R291" s="35" t="e">
        <f>結果入力表!#REF!</f>
        <v>#REF!</v>
      </c>
      <c r="S291" s="35" t="e">
        <f>結果入力表!#REF!</f>
        <v>#REF!</v>
      </c>
      <c r="T291" s="35" t="e">
        <f>結果入力表!#REF!</f>
        <v>#REF!</v>
      </c>
      <c r="U291" s="35" t="e">
        <f>結果入力表!#REF!</f>
        <v>#REF!</v>
      </c>
      <c r="V291" s="34" t="e">
        <f>結果入力表!#REF!</f>
        <v>#REF!</v>
      </c>
      <c r="W291" s="35" t="e">
        <f>結果入力表!#REF!</f>
        <v>#REF!</v>
      </c>
      <c r="X291" s="35" t="e">
        <f>結果入力表!#REF!</f>
        <v>#REF!</v>
      </c>
      <c r="Y291" s="36" t="e">
        <f>結果入力表!#REF!</f>
        <v>#REF!</v>
      </c>
      <c r="Z291" s="36" t="e">
        <f>結果入力表!#REF!</f>
        <v>#REF!</v>
      </c>
      <c r="AA291" s="34" t="e">
        <f>結果入力表!#REF!</f>
        <v>#REF!</v>
      </c>
      <c r="AB291" s="35" t="e">
        <f>結果入力表!#REF!</f>
        <v>#REF!</v>
      </c>
      <c r="AC291" s="35" t="e">
        <f>結果入力表!#REF!</f>
        <v>#REF!</v>
      </c>
      <c r="AD291" s="35" t="e">
        <f>結果入力表!#REF!</f>
        <v>#REF!</v>
      </c>
      <c r="AE291" s="35" t="e">
        <f>結果入力表!#REF!</f>
        <v>#REF!</v>
      </c>
      <c r="AF291" s="35" t="e">
        <f>結果入力表!#REF!</f>
        <v>#REF!</v>
      </c>
      <c r="AG291" s="35" t="e">
        <f>結果入力表!#REF!</f>
        <v>#REF!</v>
      </c>
      <c r="AH291" s="35" t="e">
        <f>結果入力表!#REF!</f>
        <v>#REF!</v>
      </c>
      <c r="AI291" s="35" t="e">
        <f>結果入力表!#REF!</f>
        <v>#REF!</v>
      </c>
      <c r="AJ291" s="35" t="e">
        <f>結果入力表!#REF!</f>
        <v>#REF!</v>
      </c>
      <c r="AK291" s="36" t="e">
        <f>結果入力表!#REF!</f>
        <v>#REF!</v>
      </c>
      <c r="AL291" s="34" t="e">
        <f>結果入力表!#REF!</f>
        <v>#REF!</v>
      </c>
      <c r="AM291" s="35" t="e">
        <f>結果入力表!#REF!</f>
        <v>#REF!</v>
      </c>
      <c r="AN291" s="35" t="e">
        <f>結果入力表!#REF!</f>
        <v>#REF!</v>
      </c>
      <c r="AO291" s="35" t="e">
        <f>結果入力表!#REF!</f>
        <v>#REF!</v>
      </c>
      <c r="AP291" s="35" t="e">
        <f>結果入力表!#REF!</f>
        <v>#REF!</v>
      </c>
      <c r="AQ291" s="35" t="e">
        <f>結果入力表!#REF!</f>
        <v>#REF!</v>
      </c>
      <c r="AR291" s="35" t="e">
        <f>結果入力表!#REF!</f>
        <v>#REF!</v>
      </c>
      <c r="AS291" s="37" t="e">
        <f>結果入力表!#REF!</f>
        <v>#REF!</v>
      </c>
      <c r="AT291" s="34" t="e">
        <f>結果入力表!#REF!</f>
        <v>#REF!</v>
      </c>
      <c r="AU291" s="35" t="e">
        <f>結果入力表!#REF!</f>
        <v>#REF!</v>
      </c>
      <c r="AV291" s="35" t="e">
        <f>結果入力表!#REF!</f>
        <v>#REF!</v>
      </c>
      <c r="AW291" s="35" t="e">
        <f>結果入力表!#REF!</f>
        <v>#REF!</v>
      </c>
      <c r="AX291" s="35" t="e">
        <f>結果入力表!#REF!</f>
        <v>#REF!</v>
      </c>
      <c r="AY291" s="35" t="e">
        <f>結果入力表!#REF!</f>
        <v>#REF!</v>
      </c>
      <c r="AZ291" s="35" t="e">
        <f>結果入力表!#REF!</f>
        <v>#REF!</v>
      </c>
      <c r="BA291" s="35" t="e">
        <f>結果入力表!#REF!</f>
        <v>#REF!</v>
      </c>
      <c r="BB291" s="35" t="e">
        <f>結果入力表!#REF!</f>
        <v>#REF!</v>
      </c>
      <c r="BC291" s="35" t="e">
        <f>結果入力表!#REF!</f>
        <v>#REF!</v>
      </c>
      <c r="BD291" s="35" t="e">
        <f>結果入力表!#REF!</f>
        <v>#REF!</v>
      </c>
      <c r="BE291" s="35" t="e">
        <f>結果入力表!#REF!</f>
        <v>#REF!</v>
      </c>
      <c r="BF291" s="35" t="e">
        <f>結果入力表!#REF!</f>
        <v>#REF!</v>
      </c>
      <c r="BG291" s="35" t="e">
        <f>結果入力表!#REF!</f>
        <v>#REF!</v>
      </c>
      <c r="BH291" s="35" t="e">
        <f>結果入力表!#REF!</f>
        <v>#REF!</v>
      </c>
      <c r="BI291" s="37" t="e">
        <f>結果入力表!#REF!</f>
        <v>#REF!</v>
      </c>
      <c r="BJ291" s="35" t="e">
        <f>結果入力表!#REF!</f>
        <v>#REF!</v>
      </c>
      <c r="BK291" s="40" t="e">
        <f>結果入力表!#REF!</f>
        <v>#REF!</v>
      </c>
      <c r="BL291" s="60" t="e">
        <f>結果入力表!#REF!</f>
        <v>#REF!</v>
      </c>
      <c r="BM291" s="41" t="e">
        <f>結果入力表!#REF!</f>
        <v>#REF!</v>
      </c>
      <c r="BN291" s="41" t="e">
        <f>結果入力表!#REF!</f>
        <v>#REF!</v>
      </c>
      <c r="BO291" s="41" t="e">
        <f>結果入力表!#REF!</f>
        <v>#REF!</v>
      </c>
      <c r="BP291" s="42" t="e">
        <f>結果入力表!#REF!</f>
        <v>#REF!</v>
      </c>
      <c r="BQ291" s="40"/>
      <c r="BR291" s="80"/>
      <c r="BT291" s="5" t="e">
        <f t="shared" si="9"/>
        <v>#REF!</v>
      </c>
      <c r="BU291" s="5" t="e">
        <f t="shared" si="8"/>
        <v>#REF!</v>
      </c>
      <c r="BV291" s="5" t="e">
        <f t="shared" si="8"/>
        <v>#REF!</v>
      </c>
      <c r="BW291" s="5" t="e">
        <f t="shared" si="8"/>
        <v>#REF!</v>
      </c>
    </row>
    <row r="292" spans="1:75" ht="17.350000000000001" customHeight="1">
      <c r="A292" s="109" t="e">
        <f>結果入力表!#REF!</f>
        <v>#REF!</v>
      </c>
      <c r="B292" s="33" t="e">
        <f>結果入力表!#REF!</f>
        <v>#REF!</v>
      </c>
      <c r="C292" s="59" t="e">
        <f>結果入力表!#REF!</f>
        <v>#REF!</v>
      </c>
      <c r="D292" s="58" t="e">
        <f>結果入力表!#REF!</f>
        <v>#REF!</v>
      </c>
      <c r="E292" s="35" t="e">
        <f>結果入力表!#REF!</f>
        <v>#REF!</v>
      </c>
      <c r="F292" s="35" t="e">
        <f>結果入力表!#REF!</f>
        <v>#REF!</v>
      </c>
      <c r="G292" s="35" t="e">
        <f>結果入力表!#REF!</f>
        <v>#REF!</v>
      </c>
      <c r="H292" s="35" t="e">
        <f>結果入力表!#REF!</f>
        <v>#REF!</v>
      </c>
      <c r="I292" s="35" t="e">
        <f>結果入力表!#REF!</f>
        <v>#REF!</v>
      </c>
      <c r="J292" s="35" t="e">
        <f>結果入力表!#REF!</f>
        <v>#REF!</v>
      </c>
      <c r="K292" s="35" t="e">
        <f>結果入力表!#REF!</f>
        <v>#REF!</v>
      </c>
      <c r="L292" s="35" t="e">
        <f>結果入力表!#REF!</f>
        <v>#REF!</v>
      </c>
      <c r="M292" s="34" t="e">
        <f>結果入力表!#REF!</f>
        <v>#REF!</v>
      </c>
      <c r="N292" s="35" t="e">
        <f>結果入力表!#REF!</f>
        <v>#REF!</v>
      </c>
      <c r="O292" s="35" t="e">
        <f>結果入力表!#REF!</f>
        <v>#REF!</v>
      </c>
      <c r="P292" s="35" t="e">
        <f>結果入力表!#REF!</f>
        <v>#REF!</v>
      </c>
      <c r="Q292" s="35" t="e">
        <f>結果入力表!#REF!</f>
        <v>#REF!</v>
      </c>
      <c r="R292" s="35" t="e">
        <f>結果入力表!#REF!</f>
        <v>#REF!</v>
      </c>
      <c r="S292" s="35" t="e">
        <f>結果入力表!#REF!</f>
        <v>#REF!</v>
      </c>
      <c r="T292" s="35" t="e">
        <f>結果入力表!#REF!</f>
        <v>#REF!</v>
      </c>
      <c r="U292" s="35" t="e">
        <f>結果入力表!#REF!</f>
        <v>#REF!</v>
      </c>
      <c r="V292" s="34" t="e">
        <f>結果入力表!#REF!</f>
        <v>#REF!</v>
      </c>
      <c r="W292" s="35" t="e">
        <f>結果入力表!#REF!</f>
        <v>#REF!</v>
      </c>
      <c r="X292" s="35" t="e">
        <f>結果入力表!#REF!</f>
        <v>#REF!</v>
      </c>
      <c r="Y292" s="36" t="e">
        <f>結果入力表!#REF!</f>
        <v>#REF!</v>
      </c>
      <c r="Z292" s="36" t="e">
        <f>結果入力表!#REF!</f>
        <v>#REF!</v>
      </c>
      <c r="AA292" s="34" t="e">
        <f>結果入力表!#REF!</f>
        <v>#REF!</v>
      </c>
      <c r="AB292" s="35" t="e">
        <f>結果入力表!#REF!</f>
        <v>#REF!</v>
      </c>
      <c r="AC292" s="35" t="e">
        <f>結果入力表!#REF!</f>
        <v>#REF!</v>
      </c>
      <c r="AD292" s="35" t="e">
        <f>結果入力表!#REF!</f>
        <v>#REF!</v>
      </c>
      <c r="AE292" s="35" t="e">
        <f>結果入力表!#REF!</f>
        <v>#REF!</v>
      </c>
      <c r="AF292" s="35" t="e">
        <f>結果入力表!#REF!</f>
        <v>#REF!</v>
      </c>
      <c r="AG292" s="35" t="e">
        <f>結果入力表!#REF!</f>
        <v>#REF!</v>
      </c>
      <c r="AH292" s="35" t="e">
        <f>結果入力表!#REF!</f>
        <v>#REF!</v>
      </c>
      <c r="AI292" s="35" t="e">
        <f>結果入力表!#REF!</f>
        <v>#REF!</v>
      </c>
      <c r="AJ292" s="35" t="e">
        <f>結果入力表!#REF!</f>
        <v>#REF!</v>
      </c>
      <c r="AK292" s="36" t="e">
        <f>結果入力表!#REF!</f>
        <v>#REF!</v>
      </c>
      <c r="AL292" s="34" t="e">
        <f>結果入力表!#REF!</f>
        <v>#REF!</v>
      </c>
      <c r="AM292" s="35" t="e">
        <f>結果入力表!#REF!</f>
        <v>#REF!</v>
      </c>
      <c r="AN292" s="35" t="e">
        <f>結果入力表!#REF!</f>
        <v>#REF!</v>
      </c>
      <c r="AO292" s="35" t="e">
        <f>結果入力表!#REF!</f>
        <v>#REF!</v>
      </c>
      <c r="AP292" s="35" t="e">
        <f>結果入力表!#REF!</f>
        <v>#REF!</v>
      </c>
      <c r="AQ292" s="35" t="e">
        <f>結果入力表!#REF!</f>
        <v>#REF!</v>
      </c>
      <c r="AR292" s="35" t="e">
        <f>結果入力表!#REF!</f>
        <v>#REF!</v>
      </c>
      <c r="AS292" s="37" t="e">
        <f>結果入力表!#REF!</f>
        <v>#REF!</v>
      </c>
      <c r="AT292" s="34" t="e">
        <f>結果入力表!#REF!</f>
        <v>#REF!</v>
      </c>
      <c r="AU292" s="35" t="e">
        <f>結果入力表!#REF!</f>
        <v>#REF!</v>
      </c>
      <c r="AV292" s="35" t="e">
        <f>結果入力表!#REF!</f>
        <v>#REF!</v>
      </c>
      <c r="AW292" s="35" t="e">
        <f>結果入力表!#REF!</f>
        <v>#REF!</v>
      </c>
      <c r="AX292" s="35" t="e">
        <f>結果入力表!#REF!</f>
        <v>#REF!</v>
      </c>
      <c r="AY292" s="35" t="e">
        <f>結果入力表!#REF!</f>
        <v>#REF!</v>
      </c>
      <c r="AZ292" s="35" t="e">
        <f>結果入力表!#REF!</f>
        <v>#REF!</v>
      </c>
      <c r="BA292" s="35" t="e">
        <f>結果入力表!#REF!</f>
        <v>#REF!</v>
      </c>
      <c r="BB292" s="35" t="e">
        <f>結果入力表!#REF!</f>
        <v>#REF!</v>
      </c>
      <c r="BC292" s="35" t="e">
        <f>結果入力表!#REF!</f>
        <v>#REF!</v>
      </c>
      <c r="BD292" s="35" t="e">
        <f>結果入力表!#REF!</f>
        <v>#REF!</v>
      </c>
      <c r="BE292" s="35" t="e">
        <f>結果入力表!#REF!</f>
        <v>#REF!</v>
      </c>
      <c r="BF292" s="35" t="e">
        <f>結果入力表!#REF!</f>
        <v>#REF!</v>
      </c>
      <c r="BG292" s="35" t="e">
        <f>結果入力表!#REF!</f>
        <v>#REF!</v>
      </c>
      <c r="BH292" s="35" t="e">
        <f>結果入力表!#REF!</f>
        <v>#REF!</v>
      </c>
      <c r="BI292" s="37" t="e">
        <f>結果入力表!#REF!</f>
        <v>#REF!</v>
      </c>
      <c r="BJ292" s="35" t="e">
        <f>結果入力表!#REF!</f>
        <v>#REF!</v>
      </c>
      <c r="BK292" s="40" t="e">
        <f>結果入力表!#REF!</f>
        <v>#REF!</v>
      </c>
      <c r="BL292" s="60" t="e">
        <f>結果入力表!#REF!</f>
        <v>#REF!</v>
      </c>
      <c r="BM292" s="41" t="e">
        <f>結果入力表!#REF!</f>
        <v>#REF!</v>
      </c>
      <c r="BN292" s="41" t="e">
        <f>結果入力表!#REF!</f>
        <v>#REF!</v>
      </c>
      <c r="BO292" s="41" t="e">
        <f>結果入力表!#REF!</f>
        <v>#REF!</v>
      </c>
      <c r="BP292" s="42" t="e">
        <f>結果入力表!#REF!</f>
        <v>#REF!</v>
      </c>
      <c r="BQ292" s="40"/>
      <c r="BR292" s="80"/>
      <c r="BT292" s="5" t="e">
        <f t="shared" si="9"/>
        <v>#REF!</v>
      </c>
      <c r="BU292" s="5" t="e">
        <f t="shared" si="8"/>
        <v>#REF!</v>
      </c>
      <c r="BV292" s="5" t="e">
        <f t="shared" si="8"/>
        <v>#REF!</v>
      </c>
      <c r="BW292" s="5" t="e">
        <f t="shared" si="8"/>
        <v>#REF!</v>
      </c>
    </row>
    <row r="293" spans="1:75" ht="18" customHeight="1">
      <c r="A293" s="109" t="e">
        <f>結果入力表!#REF!</f>
        <v>#REF!</v>
      </c>
      <c r="B293" s="33" t="e">
        <f>結果入力表!#REF!</f>
        <v>#REF!</v>
      </c>
      <c r="C293" s="59" t="e">
        <f>結果入力表!#REF!</f>
        <v>#REF!</v>
      </c>
      <c r="D293" s="58" t="e">
        <f>結果入力表!#REF!</f>
        <v>#REF!</v>
      </c>
      <c r="E293" s="35" t="e">
        <f>結果入力表!#REF!</f>
        <v>#REF!</v>
      </c>
      <c r="F293" s="35" t="e">
        <f>結果入力表!#REF!</f>
        <v>#REF!</v>
      </c>
      <c r="G293" s="35" t="e">
        <f>結果入力表!#REF!</f>
        <v>#REF!</v>
      </c>
      <c r="H293" s="35" t="e">
        <f>結果入力表!#REF!</f>
        <v>#REF!</v>
      </c>
      <c r="I293" s="35" t="e">
        <f>結果入力表!#REF!</f>
        <v>#REF!</v>
      </c>
      <c r="J293" s="35" t="e">
        <f>結果入力表!#REF!</f>
        <v>#REF!</v>
      </c>
      <c r="K293" s="35" t="e">
        <f>結果入力表!#REF!</f>
        <v>#REF!</v>
      </c>
      <c r="L293" s="35" t="e">
        <f>結果入力表!#REF!</f>
        <v>#REF!</v>
      </c>
      <c r="M293" s="34" t="e">
        <f>結果入力表!#REF!</f>
        <v>#REF!</v>
      </c>
      <c r="N293" s="35" t="e">
        <f>結果入力表!#REF!</f>
        <v>#REF!</v>
      </c>
      <c r="O293" s="35" t="e">
        <f>結果入力表!#REF!</f>
        <v>#REF!</v>
      </c>
      <c r="P293" s="35" t="e">
        <f>結果入力表!#REF!</f>
        <v>#REF!</v>
      </c>
      <c r="Q293" s="35" t="e">
        <f>結果入力表!#REF!</f>
        <v>#REF!</v>
      </c>
      <c r="R293" s="35" t="e">
        <f>結果入力表!#REF!</f>
        <v>#REF!</v>
      </c>
      <c r="S293" s="35" t="e">
        <f>結果入力表!#REF!</f>
        <v>#REF!</v>
      </c>
      <c r="T293" s="35" t="e">
        <f>結果入力表!#REF!</f>
        <v>#REF!</v>
      </c>
      <c r="U293" s="35" t="e">
        <f>結果入力表!#REF!</f>
        <v>#REF!</v>
      </c>
      <c r="V293" s="34" t="e">
        <f>結果入力表!#REF!</f>
        <v>#REF!</v>
      </c>
      <c r="W293" s="35" t="e">
        <f>結果入力表!#REF!</f>
        <v>#REF!</v>
      </c>
      <c r="X293" s="35" t="e">
        <f>結果入力表!#REF!</f>
        <v>#REF!</v>
      </c>
      <c r="Y293" s="36" t="e">
        <f>結果入力表!#REF!</f>
        <v>#REF!</v>
      </c>
      <c r="Z293" s="36" t="e">
        <f>結果入力表!#REF!</f>
        <v>#REF!</v>
      </c>
      <c r="AA293" s="34" t="e">
        <f>結果入力表!#REF!</f>
        <v>#REF!</v>
      </c>
      <c r="AB293" s="35" t="e">
        <f>結果入力表!#REF!</f>
        <v>#REF!</v>
      </c>
      <c r="AC293" s="35" t="e">
        <f>結果入力表!#REF!</f>
        <v>#REF!</v>
      </c>
      <c r="AD293" s="35" t="e">
        <f>結果入力表!#REF!</f>
        <v>#REF!</v>
      </c>
      <c r="AE293" s="35" t="e">
        <f>結果入力表!#REF!</f>
        <v>#REF!</v>
      </c>
      <c r="AF293" s="35" t="e">
        <f>結果入力表!#REF!</f>
        <v>#REF!</v>
      </c>
      <c r="AG293" s="35" t="e">
        <f>結果入力表!#REF!</f>
        <v>#REF!</v>
      </c>
      <c r="AH293" s="35" t="e">
        <f>結果入力表!#REF!</f>
        <v>#REF!</v>
      </c>
      <c r="AI293" s="35" t="e">
        <f>結果入力表!#REF!</f>
        <v>#REF!</v>
      </c>
      <c r="AJ293" s="35" t="e">
        <f>結果入力表!#REF!</f>
        <v>#REF!</v>
      </c>
      <c r="AK293" s="36" t="e">
        <f>結果入力表!#REF!</f>
        <v>#REF!</v>
      </c>
      <c r="AL293" s="34" t="e">
        <f>結果入力表!#REF!</f>
        <v>#REF!</v>
      </c>
      <c r="AM293" s="35" t="e">
        <f>結果入力表!#REF!</f>
        <v>#REF!</v>
      </c>
      <c r="AN293" s="35" t="e">
        <f>結果入力表!#REF!</f>
        <v>#REF!</v>
      </c>
      <c r="AO293" s="35" t="e">
        <f>結果入力表!#REF!</f>
        <v>#REF!</v>
      </c>
      <c r="AP293" s="35" t="e">
        <f>結果入力表!#REF!</f>
        <v>#REF!</v>
      </c>
      <c r="AQ293" s="35" t="e">
        <f>結果入力表!#REF!</f>
        <v>#REF!</v>
      </c>
      <c r="AR293" s="35" t="e">
        <f>結果入力表!#REF!</f>
        <v>#REF!</v>
      </c>
      <c r="AS293" s="37" t="e">
        <f>結果入力表!#REF!</f>
        <v>#REF!</v>
      </c>
      <c r="AT293" s="34" t="e">
        <f>結果入力表!#REF!</f>
        <v>#REF!</v>
      </c>
      <c r="AU293" s="35" t="e">
        <f>結果入力表!#REF!</f>
        <v>#REF!</v>
      </c>
      <c r="AV293" s="35" t="e">
        <f>結果入力表!#REF!</f>
        <v>#REF!</v>
      </c>
      <c r="AW293" s="35" t="e">
        <f>結果入力表!#REF!</f>
        <v>#REF!</v>
      </c>
      <c r="AX293" s="35" t="e">
        <f>結果入力表!#REF!</f>
        <v>#REF!</v>
      </c>
      <c r="AY293" s="35" t="e">
        <f>結果入力表!#REF!</f>
        <v>#REF!</v>
      </c>
      <c r="AZ293" s="35" t="e">
        <f>結果入力表!#REF!</f>
        <v>#REF!</v>
      </c>
      <c r="BA293" s="35" t="e">
        <f>結果入力表!#REF!</f>
        <v>#REF!</v>
      </c>
      <c r="BB293" s="35" t="e">
        <f>結果入力表!#REF!</f>
        <v>#REF!</v>
      </c>
      <c r="BC293" s="35" t="e">
        <f>結果入力表!#REF!</f>
        <v>#REF!</v>
      </c>
      <c r="BD293" s="35" t="e">
        <f>結果入力表!#REF!</f>
        <v>#REF!</v>
      </c>
      <c r="BE293" s="35" t="e">
        <f>結果入力表!#REF!</f>
        <v>#REF!</v>
      </c>
      <c r="BF293" s="35" t="e">
        <f>結果入力表!#REF!</f>
        <v>#REF!</v>
      </c>
      <c r="BG293" s="35" t="e">
        <f>結果入力表!#REF!</f>
        <v>#REF!</v>
      </c>
      <c r="BH293" s="35" t="e">
        <f>結果入力表!#REF!</f>
        <v>#REF!</v>
      </c>
      <c r="BI293" s="37" t="e">
        <f>結果入力表!#REF!</f>
        <v>#REF!</v>
      </c>
      <c r="BJ293" s="35" t="e">
        <f>結果入力表!#REF!</f>
        <v>#REF!</v>
      </c>
      <c r="BK293" s="40" t="e">
        <f>結果入力表!#REF!</f>
        <v>#REF!</v>
      </c>
      <c r="BL293" s="60" t="e">
        <f>結果入力表!#REF!</f>
        <v>#REF!</v>
      </c>
      <c r="BM293" s="41" t="e">
        <f>結果入力表!#REF!</f>
        <v>#REF!</v>
      </c>
      <c r="BN293" s="41" t="e">
        <f>結果入力表!#REF!</f>
        <v>#REF!</v>
      </c>
      <c r="BO293" s="41" t="e">
        <f>結果入力表!#REF!</f>
        <v>#REF!</v>
      </c>
      <c r="BP293" s="42" t="e">
        <f>結果入力表!#REF!</f>
        <v>#REF!</v>
      </c>
      <c r="BQ293" s="40"/>
      <c r="BR293" s="80"/>
      <c r="BT293" s="5" t="e">
        <f t="shared" si="9"/>
        <v>#REF!</v>
      </c>
      <c r="BU293" s="5" t="e">
        <f t="shared" si="8"/>
        <v>#REF!</v>
      </c>
      <c r="BV293" s="5" t="e">
        <f t="shared" si="8"/>
        <v>#REF!</v>
      </c>
      <c r="BW293" s="5" t="e">
        <f t="shared" si="8"/>
        <v>#REF!</v>
      </c>
    </row>
    <row r="294" spans="1:75" ht="18" customHeight="1">
      <c r="A294" s="109" t="e">
        <f>結果入力表!#REF!</f>
        <v>#REF!</v>
      </c>
      <c r="B294" s="33" t="e">
        <f>結果入力表!#REF!</f>
        <v>#REF!</v>
      </c>
      <c r="C294" s="59" t="e">
        <f>結果入力表!#REF!</f>
        <v>#REF!</v>
      </c>
      <c r="D294" s="58" t="e">
        <f>結果入力表!#REF!</f>
        <v>#REF!</v>
      </c>
      <c r="E294" s="35" t="e">
        <f>結果入力表!#REF!</f>
        <v>#REF!</v>
      </c>
      <c r="F294" s="35" t="e">
        <f>結果入力表!#REF!</f>
        <v>#REF!</v>
      </c>
      <c r="G294" s="35" t="e">
        <f>結果入力表!#REF!</f>
        <v>#REF!</v>
      </c>
      <c r="H294" s="35" t="e">
        <f>結果入力表!#REF!</f>
        <v>#REF!</v>
      </c>
      <c r="I294" s="35" t="e">
        <f>結果入力表!#REF!</f>
        <v>#REF!</v>
      </c>
      <c r="J294" s="35" t="e">
        <f>結果入力表!#REF!</f>
        <v>#REF!</v>
      </c>
      <c r="K294" s="35" t="e">
        <f>結果入力表!#REF!</f>
        <v>#REF!</v>
      </c>
      <c r="L294" s="35" t="e">
        <f>結果入力表!#REF!</f>
        <v>#REF!</v>
      </c>
      <c r="M294" s="34" t="e">
        <f>結果入力表!#REF!</f>
        <v>#REF!</v>
      </c>
      <c r="N294" s="35" t="e">
        <f>結果入力表!#REF!</f>
        <v>#REF!</v>
      </c>
      <c r="O294" s="35" t="e">
        <f>結果入力表!#REF!</f>
        <v>#REF!</v>
      </c>
      <c r="P294" s="35" t="e">
        <f>結果入力表!#REF!</f>
        <v>#REF!</v>
      </c>
      <c r="Q294" s="35" t="e">
        <f>結果入力表!#REF!</f>
        <v>#REF!</v>
      </c>
      <c r="R294" s="35" t="e">
        <f>結果入力表!#REF!</f>
        <v>#REF!</v>
      </c>
      <c r="S294" s="35" t="e">
        <f>結果入力表!#REF!</f>
        <v>#REF!</v>
      </c>
      <c r="T294" s="35" t="e">
        <f>結果入力表!#REF!</f>
        <v>#REF!</v>
      </c>
      <c r="U294" s="35" t="e">
        <f>結果入力表!#REF!</f>
        <v>#REF!</v>
      </c>
      <c r="V294" s="34" t="e">
        <f>結果入力表!#REF!</f>
        <v>#REF!</v>
      </c>
      <c r="W294" s="35" t="e">
        <f>結果入力表!#REF!</f>
        <v>#REF!</v>
      </c>
      <c r="X294" s="35" t="e">
        <f>結果入力表!#REF!</f>
        <v>#REF!</v>
      </c>
      <c r="Y294" s="36" t="e">
        <f>結果入力表!#REF!</f>
        <v>#REF!</v>
      </c>
      <c r="Z294" s="36" t="e">
        <f>結果入力表!#REF!</f>
        <v>#REF!</v>
      </c>
      <c r="AA294" s="34" t="e">
        <f>結果入力表!#REF!</f>
        <v>#REF!</v>
      </c>
      <c r="AB294" s="35" t="e">
        <f>結果入力表!#REF!</f>
        <v>#REF!</v>
      </c>
      <c r="AC294" s="35" t="e">
        <f>結果入力表!#REF!</f>
        <v>#REF!</v>
      </c>
      <c r="AD294" s="35" t="e">
        <f>結果入力表!#REF!</f>
        <v>#REF!</v>
      </c>
      <c r="AE294" s="35" t="e">
        <f>結果入力表!#REF!</f>
        <v>#REF!</v>
      </c>
      <c r="AF294" s="35" t="e">
        <f>結果入力表!#REF!</f>
        <v>#REF!</v>
      </c>
      <c r="AG294" s="35" t="e">
        <f>結果入力表!#REF!</f>
        <v>#REF!</v>
      </c>
      <c r="AH294" s="35" t="e">
        <f>結果入力表!#REF!</f>
        <v>#REF!</v>
      </c>
      <c r="AI294" s="35" t="e">
        <f>結果入力表!#REF!</f>
        <v>#REF!</v>
      </c>
      <c r="AJ294" s="35" t="e">
        <f>結果入力表!#REF!</f>
        <v>#REF!</v>
      </c>
      <c r="AK294" s="36" t="e">
        <f>結果入力表!#REF!</f>
        <v>#REF!</v>
      </c>
      <c r="AL294" s="34" t="e">
        <f>結果入力表!#REF!</f>
        <v>#REF!</v>
      </c>
      <c r="AM294" s="35" t="e">
        <f>結果入力表!#REF!</f>
        <v>#REF!</v>
      </c>
      <c r="AN294" s="35" t="e">
        <f>結果入力表!#REF!</f>
        <v>#REF!</v>
      </c>
      <c r="AO294" s="35" t="e">
        <f>結果入力表!#REF!</f>
        <v>#REF!</v>
      </c>
      <c r="AP294" s="35" t="e">
        <f>結果入力表!#REF!</f>
        <v>#REF!</v>
      </c>
      <c r="AQ294" s="35" t="e">
        <f>結果入力表!#REF!</f>
        <v>#REF!</v>
      </c>
      <c r="AR294" s="35" t="e">
        <f>結果入力表!#REF!</f>
        <v>#REF!</v>
      </c>
      <c r="AS294" s="37" t="e">
        <f>結果入力表!#REF!</f>
        <v>#REF!</v>
      </c>
      <c r="AT294" s="34" t="e">
        <f>結果入力表!#REF!</f>
        <v>#REF!</v>
      </c>
      <c r="AU294" s="35" t="e">
        <f>結果入力表!#REF!</f>
        <v>#REF!</v>
      </c>
      <c r="AV294" s="35" t="e">
        <f>結果入力表!#REF!</f>
        <v>#REF!</v>
      </c>
      <c r="AW294" s="35" t="e">
        <f>結果入力表!#REF!</f>
        <v>#REF!</v>
      </c>
      <c r="AX294" s="35" t="e">
        <f>結果入力表!#REF!</f>
        <v>#REF!</v>
      </c>
      <c r="AY294" s="35" t="e">
        <f>結果入力表!#REF!</f>
        <v>#REF!</v>
      </c>
      <c r="AZ294" s="35" t="e">
        <f>結果入力表!#REF!</f>
        <v>#REF!</v>
      </c>
      <c r="BA294" s="35" t="e">
        <f>結果入力表!#REF!</f>
        <v>#REF!</v>
      </c>
      <c r="BB294" s="35" t="e">
        <f>結果入力表!#REF!</f>
        <v>#REF!</v>
      </c>
      <c r="BC294" s="35" t="e">
        <f>結果入力表!#REF!</f>
        <v>#REF!</v>
      </c>
      <c r="BD294" s="35" t="e">
        <f>結果入力表!#REF!</f>
        <v>#REF!</v>
      </c>
      <c r="BE294" s="35" t="e">
        <f>結果入力表!#REF!</f>
        <v>#REF!</v>
      </c>
      <c r="BF294" s="35" t="e">
        <f>結果入力表!#REF!</f>
        <v>#REF!</v>
      </c>
      <c r="BG294" s="35" t="e">
        <f>結果入力表!#REF!</f>
        <v>#REF!</v>
      </c>
      <c r="BH294" s="35" t="e">
        <f>結果入力表!#REF!</f>
        <v>#REF!</v>
      </c>
      <c r="BI294" s="37" t="e">
        <f>結果入力表!#REF!</f>
        <v>#REF!</v>
      </c>
      <c r="BJ294" s="35" t="e">
        <f>結果入力表!#REF!</f>
        <v>#REF!</v>
      </c>
      <c r="BK294" s="40" t="e">
        <f>結果入力表!#REF!</f>
        <v>#REF!</v>
      </c>
      <c r="BL294" s="60" t="e">
        <f>結果入力表!#REF!</f>
        <v>#REF!</v>
      </c>
      <c r="BM294" s="41" t="e">
        <f>結果入力表!#REF!</f>
        <v>#REF!</v>
      </c>
      <c r="BN294" s="41" t="e">
        <f>結果入力表!#REF!</f>
        <v>#REF!</v>
      </c>
      <c r="BO294" s="41" t="e">
        <f>結果入力表!#REF!</f>
        <v>#REF!</v>
      </c>
      <c r="BP294" s="42" t="e">
        <f>結果入力表!#REF!</f>
        <v>#REF!</v>
      </c>
      <c r="BQ294" s="40"/>
      <c r="BR294" s="80"/>
      <c r="BT294" s="5" t="e">
        <f t="shared" si="9"/>
        <v>#REF!</v>
      </c>
      <c r="BU294" s="5" t="e">
        <f t="shared" si="8"/>
        <v>#REF!</v>
      </c>
      <c r="BV294" s="5" t="e">
        <f t="shared" si="8"/>
        <v>#REF!</v>
      </c>
      <c r="BW294" s="5" t="e">
        <f t="shared" si="8"/>
        <v>#REF!</v>
      </c>
    </row>
    <row r="295" spans="1:75" ht="18" customHeight="1">
      <c r="A295" s="109" t="e">
        <f>結果入力表!#REF!</f>
        <v>#REF!</v>
      </c>
      <c r="B295" s="33" t="e">
        <f>結果入力表!#REF!</f>
        <v>#REF!</v>
      </c>
      <c r="C295" s="59" t="e">
        <f>結果入力表!#REF!</f>
        <v>#REF!</v>
      </c>
      <c r="D295" s="58" t="e">
        <f>結果入力表!#REF!</f>
        <v>#REF!</v>
      </c>
      <c r="E295" s="35" t="e">
        <f>結果入力表!#REF!</f>
        <v>#REF!</v>
      </c>
      <c r="F295" s="35" t="e">
        <f>結果入力表!#REF!</f>
        <v>#REF!</v>
      </c>
      <c r="G295" s="35" t="e">
        <f>結果入力表!#REF!</f>
        <v>#REF!</v>
      </c>
      <c r="H295" s="35" t="e">
        <f>結果入力表!#REF!</f>
        <v>#REF!</v>
      </c>
      <c r="I295" s="35" t="e">
        <f>結果入力表!#REF!</f>
        <v>#REF!</v>
      </c>
      <c r="J295" s="35" t="e">
        <f>結果入力表!#REF!</f>
        <v>#REF!</v>
      </c>
      <c r="K295" s="35" t="e">
        <f>結果入力表!#REF!</f>
        <v>#REF!</v>
      </c>
      <c r="L295" s="35" t="e">
        <f>結果入力表!#REF!</f>
        <v>#REF!</v>
      </c>
      <c r="M295" s="34" t="e">
        <f>結果入力表!#REF!</f>
        <v>#REF!</v>
      </c>
      <c r="N295" s="35" t="e">
        <f>結果入力表!#REF!</f>
        <v>#REF!</v>
      </c>
      <c r="O295" s="35" t="e">
        <f>結果入力表!#REF!</f>
        <v>#REF!</v>
      </c>
      <c r="P295" s="35" t="e">
        <f>結果入力表!#REF!</f>
        <v>#REF!</v>
      </c>
      <c r="Q295" s="35" t="e">
        <f>結果入力表!#REF!</f>
        <v>#REF!</v>
      </c>
      <c r="R295" s="35" t="e">
        <f>結果入力表!#REF!</f>
        <v>#REF!</v>
      </c>
      <c r="S295" s="35" t="e">
        <f>結果入力表!#REF!</f>
        <v>#REF!</v>
      </c>
      <c r="T295" s="35" t="e">
        <f>結果入力表!#REF!</f>
        <v>#REF!</v>
      </c>
      <c r="U295" s="35" t="e">
        <f>結果入力表!#REF!</f>
        <v>#REF!</v>
      </c>
      <c r="V295" s="34" t="e">
        <f>結果入力表!#REF!</f>
        <v>#REF!</v>
      </c>
      <c r="W295" s="35" t="e">
        <f>結果入力表!#REF!</f>
        <v>#REF!</v>
      </c>
      <c r="X295" s="35" t="e">
        <f>結果入力表!#REF!</f>
        <v>#REF!</v>
      </c>
      <c r="Y295" s="36" t="e">
        <f>結果入力表!#REF!</f>
        <v>#REF!</v>
      </c>
      <c r="Z295" s="36" t="e">
        <f>結果入力表!#REF!</f>
        <v>#REF!</v>
      </c>
      <c r="AA295" s="34" t="e">
        <f>結果入力表!#REF!</f>
        <v>#REF!</v>
      </c>
      <c r="AB295" s="35" t="e">
        <f>結果入力表!#REF!</f>
        <v>#REF!</v>
      </c>
      <c r="AC295" s="35" t="e">
        <f>結果入力表!#REF!</f>
        <v>#REF!</v>
      </c>
      <c r="AD295" s="35" t="e">
        <f>結果入力表!#REF!</f>
        <v>#REF!</v>
      </c>
      <c r="AE295" s="35" t="e">
        <f>結果入力表!#REF!</f>
        <v>#REF!</v>
      </c>
      <c r="AF295" s="35" t="e">
        <f>結果入力表!#REF!</f>
        <v>#REF!</v>
      </c>
      <c r="AG295" s="35" t="e">
        <f>結果入力表!#REF!</f>
        <v>#REF!</v>
      </c>
      <c r="AH295" s="35" t="e">
        <f>結果入力表!#REF!</f>
        <v>#REF!</v>
      </c>
      <c r="AI295" s="35" t="e">
        <f>結果入力表!#REF!</f>
        <v>#REF!</v>
      </c>
      <c r="AJ295" s="35" t="e">
        <f>結果入力表!#REF!</f>
        <v>#REF!</v>
      </c>
      <c r="AK295" s="36" t="e">
        <f>結果入力表!#REF!</f>
        <v>#REF!</v>
      </c>
      <c r="AL295" s="34" t="e">
        <f>結果入力表!#REF!</f>
        <v>#REF!</v>
      </c>
      <c r="AM295" s="35" t="e">
        <f>結果入力表!#REF!</f>
        <v>#REF!</v>
      </c>
      <c r="AN295" s="35" t="e">
        <f>結果入力表!#REF!</f>
        <v>#REF!</v>
      </c>
      <c r="AO295" s="35" t="e">
        <f>結果入力表!#REF!</f>
        <v>#REF!</v>
      </c>
      <c r="AP295" s="35" t="e">
        <f>結果入力表!#REF!</f>
        <v>#REF!</v>
      </c>
      <c r="AQ295" s="35" t="e">
        <f>結果入力表!#REF!</f>
        <v>#REF!</v>
      </c>
      <c r="AR295" s="35" t="e">
        <f>結果入力表!#REF!</f>
        <v>#REF!</v>
      </c>
      <c r="AS295" s="37" t="e">
        <f>結果入力表!#REF!</f>
        <v>#REF!</v>
      </c>
      <c r="AT295" s="34" t="e">
        <f>結果入力表!#REF!</f>
        <v>#REF!</v>
      </c>
      <c r="AU295" s="35" t="e">
        <f>結果入力表!#REF!</f>
        <v>#REF!</v>
      </c>
      <c r="AV295" s="35" t="e">
        <f>結果入力表!#REF!</f>
        <v>#REF!</v>
      </c>
      <c r="AW295" s="35" t="e">
        <f>結果入力表!#REF!</f>
        <v>#REF!</v>
      </c>
      <c r="AX295" s="35" t="e">
        <f>結果入力表!#REF!</f>
        <v>#REF!</v>
      </c>
      <c r="AY295" s="35" t="e">
        <f>結果入力表!#REF!</f>
        <v>#REF!</v>
      </c>
      <c r="AZ295" s="35" t="e">
        <f>結果入力表!#REF!</f>
        <v>#REF!</v>
      </c>
      <c r="BA295" s="35" t="e">
        <f>結果入力表!#REF!</f>
        <v>#REF!</v>
      </c>
      <c r="BB295" s="35" t="e">
        <f>結果入力表!#REF!</f>
        <v>#REF!</v>
      </c>
      <c r="BC295" s="35" t="e">
        <f>結果入力表!#REF!</f>
        <v>#REF!</v>
      </c>
      <c r="BD295" s="35" t="e">
        <f>結果入力表!#REF!</f>
        <v>#REF!</v>
      </c>
      <c r="BE295" s="35" t="e">
        <f>結果入力表!#REF!</f>
        <v>#REF!</v>
      </c>
      <c r="BF295" s="35" t="e">
        <f>結果入力表!#REF!</f>
        <v>#REF!</v>
      </c>
      <c r="BG295" s="35" t="e">
        <f>結果入力表!#REF!</f>
        <v>#REF!</v>
      </c>
      <c r="BH295" s="35" t="e">
        <f>結果入力表!#REF!</f>
        <v>#REF!</v>
      </c>
      <c r="BI295" s="37" t="e">
        <f>結果入力表!#REF!</f>
        <v>#REF!</v>
      </c>
      <c r="BJ295" s="35" t="e">
        <f>結果入力表!#REF!</f>
        <v>#REF!</v>
      </c>
      <c r="BK295" s="40" t="e">
        <f>結果入力表!#REF!</f>
        <v>#REF!</v>
      </c>
      <c r="BL295" s="60" t="e">
        <f>結果入力表!#REF!</f>
        <v>#REF!</v>
      </c>
      <c r="BM295" s="41" t="e">
        <f>結果入力表!#REF!</f>
        <v>#REF!</v>
      </c>
      <c r="BN295" s="41" t="e">
        <f>結果入力表!#REF!</f>
        <v>#REF!</v>
      </c>
      <c r="BO295" s="41" t="e">
        <f>結果入力表!#REF!</f>
        <v>#REF!</v>
      </c>
      <c r="BP295" s="42" t="e">
        <f>結果入力表!#REF!</f>
        <v>#REF!</v>
      </c>
      <c r="BQ295" s="40"/>
      <c r="BR295" s="80"/>
      <c r="BT295" s="5" t="e">
        <f t="shared" si="9"/>
        <v>#REF!</v>
      </c>
      <c r="BU295" s="5" t="e">
        <f t="shared" si="8"/>
        <v>#REF!</v>
      </c>
      <c r="BV295" s="5" t="e">
        <f t="shared" si="8"/>
        <v>#REF!</v>
      </c>
      <c r="BW295" s="5" t="e">
        <f t="shared" si="8"/>
        <v>#REF!</v>
      </c>
    </row>
    <row r="296" spans="1:75" ht="18" customHeight="1">
      <c r="A296" s="109" t="e">
        <f>結果入力表!#REF!</f>
        <v>#REF!</v>
      </c>
      <c r="B296" s="33" t="e">
        <f>結果入力表!#REF!</f>
        <v>#REF!</v>
      </c>
      <c r="C296" s="59" t="e">
        <f>結果入力表!#REF!</f>
        <v>#REF!</v>
      </c>
      <c r="D296" s="58" t="e">
        <f>結果入力表!#REF!</f>
        <v>#REF!</v>
      </c>
      <c r="E296" s="35" t="e">
        <f>結果入力表!#REF!</f>
        <v>#REF!</v>
      </c>
      <c r="F296" s="35" t="e">
        <f>結果入力表!#REF!</f>
        <v>#REF!</v>
      </c>
      <c r="G296" s="35" t="e">
        <f>結果入力表!#REF!</f>
        <v>#REF!</v>
      </c>
      <c r="H296" s="35" t="e">
        <f>結果入力表!#REF!</f>
        <v>#REF!</v>
      </c>
      <c r="I296" s="35" t="e">
        <f>結果入力表!#REF!</f>
        <v>#REF!</v>
      </c>
      <c r="J296" s="35" t="e">
        <f>結果入力表!#REF!</f>
        <v>#REF!</v>
      </c>
      <c r="K296" s="35" t="e">
        <f>結果入力表!#REF!</f>
        <v>#REF!</v>
      </c>
      <c r="L296" s="35" t="e">
        <f>結果入力表!#REF!</f>
        <v>#REF!</v>
      </c>
      <c r="M296" s="34" t="e">
        <f>結果入力表!#REF!</f>
        <v>#REF!</v>
      </c>
      <c r="N296" s="35" t="e">
        <f>結果入力表!#REF!</f>
        <v>#REF!</v>
      </c>
      <c r="O296" s="35" t="e">
        <f>結果入力表!#REF!</f>
        <v>#REF!</v>
      </c>
      <c r="P296" s="35" t="e">
        <f>結果入力表!#REF!</f>
        <v>#REF!</v>
      </c>
      <c r="Q296" s="35" t="e">
        <f>結果入力表!#REF!</f>
        <v>#REF!</v>
      </c>
      <c r="R296" s="35" t="e">
        <f>結果入力表!#REF!</f>
        <v>#REF!</v>
      </c>
      <c r="S296" s="35" t="e">
        <f>結果入力表!#REF!</f>
        <v>#REF!</v>
      </c>
      <c r="T296" s="35" t="e">
        <f>結果入力表!#REF!</f>
        <v>#REF!</v>
      </c>
      <c r="U296" s="35" t="e">
        <f>結果入力表!#REF!</f>
        <v>#REF!</v>
      </c>
      <c r="V296" s="34" t="e">
        <f>結果入力表!#REF!</f>
        <v>#REF!</v>
      </c>
      <c r="W296" s="35" t="e">
        <f>結果入力表!#REF!</f>
        <v>#REF!</v>
      </c>
      <c r="X296" s="35" t="e">
        <f>結果入力表!#REF!</f>
        <v>#REF!</v>
      </c>
      <c r="Y296" s="36" t="e">
        <f>結果入力表!#REF!</f>
        <v>#REF!</v>
      </c>
      <c r="Z296" s="36" t="e">
        <f>結果入力表!#REF!</f>
        <v>#REF!</v>
      </c>
      <c r="AA296" s="34" t="e">
        <f>結果入力表!#REF!</f>
        <v>#REF!</v>
      </c>
      <c r="AB296" s="35" t="e">
        <f>結果入力表!#REF!</f>
        <v>#REF!</v>
      </c>
      <c r="AC296" s="35" t="e">
        <f>結果入力表!#REF!</f>
        <v>#REF!</v>
      </c>
      <c r="AD296" s="35" t="e">
        <f>結果入力表!#REF!</f>
        <v>#REF!</v>
      </c>
      <c r="AE296" s="35" t="e">
        <f>結果入力表!#REF!</f>
        <v>#REF!</v>
      </c>
      <c r="AF296" s="35" t="e">
        <f>結果入力表!#REF!</f>
        <v>#REF!</v>
      </c>
      <c r="AG296" s="35" t="e">
        <f>結果入力表!#REF!</f>
        <v>#REF!</v>
      </c>
      <c r="AH296" s="35" t="e">
        <f>結果入力表!#REF!</f>
        <v>#REF!</v>
      </c>
      <c r="AI296" s="35" t="e">
        <f>結果入力表!#REF!</f>
        <v>#REF!</v>
      </c>
      <c r="AJ296" s="35" t="e">
        <f>結果入力表!#REF!</f>
        <v>#REF!</v>
      </c>
      <c r="AK296" s="36" t="e">
        <f>結果入力表!#REF!</f>
        <v>#REF!</v>
      </c>
      <c r="AL296" s="34" t="e">
        <f>結果入力表!#REF!</f>
        <v>#REF!</v>
      </c>
      <c r="AM296" s="35" t="e">
        <f>結果入力表!#REF!</f>
        <v>#REF!</v>
      </c>
      <c r="AN296" s="35" t="e">
        <f>結果入力表!#REF!</f>
        <v>#REF!</v>
      </c>
      <c r="AO296" s="35" t="e">
        <f>結果入力表!#REF!</f>
        <v>#REF!</v>
      </c>
      <c r="AP296" s="35" t="e">
        <f>結果入力表!#REF!</f>
        <v>#REF!</v>
      </c>
      <c r="AQ296" s="35" t="e">
        <f>結果入力表!#REF!</f>
        <v>#REF!</v>
      </c>
      <c r="AR296" s="35" t="e">
        <f>結果入力表!#REF!</f>
        <v>#REF!</v>
      </c>
      <c r="AS296" s="37" t="e">
        <f>結果入力表!#REF!</f>
        <v>#REF!</v>
      </c>
      <c r="AT296" s="34" t="e">
        <f>結果入力表!#REF!</f>
        <v>#REF!</v>
      </c>
      <c r="AU296" s="35" t="e">
        <f>結果入力表!#REF!</f>
        <v>#REF!</v>
      </c>
      <c r="AV296" s="35" t="e">
        <f>結果入力表!#REF!</f>
        <v>#REF!</v>
      </c>
      <c r="AW296" s="35" t="e">
        <f>結果入力表!#REF!</f>
        <v>#REF!</v>
      </c>
      <c r="AX296" s="35" t="e">
        <f>結果入力表!#REF!</f>
        <v>#REF!</v>
      </c>
      <c r="AY296" s="35" t="e">
        <f>結果入力表!#REF!</f>
        <v>#REF!</v>
      </c>
      <c r="AZ296" s="35" t="e">
        <f>結果入力表!#REF!</f>
        <v>#REF!</v>
      </c>
      <c r="BA296" s="35" t="e">
        <f>結果入力表!#REF!</f>
        <v>#REF!</v>
      </c>
      <c r="BB296" s="35" t="e">
        <f>結果入力表!#REF!</f>
        <v>#REF!</v>
      </c>
      <c r="BC296" s="35" t="e">
        <f>結果入力表!#REF!</f>
        <v>#REF!</v>
      </c>
      <c r="BD296" s="35" t="e">
        <f>結果入力表!#REF!</f>
        <v>#REF!</v>
      </c>
      <c r="BE296" s="35" t="e">
        <f>結果入力表!#REF!</f>
        <v>#REF!</v>
      </c>
      <c r="BF296" s="35" t="e">
        <f>結果入力表!#REF!</f>
        <v>#REF!</v>
      </c>
      <c r="BG296" s="35" t="e">
        <f>結果入力表!#REF!</f>
        <v>#REF!</v>
      </c>
      <c r="BH296" s="35" t="e">
        <f>結果入力表!#REF!</f>
        <v>#REF!</v>
      </c>
      <c r="BI296" s="37" t="e">
        <f>結果入力表!#REF!</f>
        <v>#REF!</v>
      </c>
      <c r="BJ296" s="35" t="e">
        <f>結果入力表!#REF!</f>
        <v>#REF!</v>
      </c>
      <c r="BK296" s="40" t="e">
        <f>結果入力表!#REF!</f>
        <v>#REF!</v>
      </c>
      <c r="BL296" s="60" t="e">
        <f>結果入力表!#REF!</f>
        <v>#REF!</v>
      </c>
      <c r="BM296" s="41" t="e">
        <f>結果入力表!#REF!</f>
        <v>#REF!</v>
      </c>
      <c r="BN296" s="41" t="e">
        <f>結果入力表!#REF!</f>
        <v>#REF!</v>
      </c>
      <c r="BO296" s="41" t="e">
        <f>結果入力表!#REF!</f>
        <v>#REF!</v>
      </c>
      <c r="BP296" s="42" t="e">
        <f>結果入力表!#REF!</f>
        <v>#REF!</v>
      </c>
      <c r="BQ296" s="40"/>
      <c r="BR296" s="80"/>
      <c r="BT296" s="5" t="e">
        <f t="shared" si="9"/>
        <v>#REF!</v>
      </c>
      <c r="BU296" s="5" t="e">
        <f t="shared" si="8"/>
        <v>#REF!</v>
      </c>
      <c r="BV296" s="5" t="e">
        <f t="shared" si="8"/>
        <v>#REF!</v>
      </c>
      <c r="BW296" s="5" t="e">
        <f t="shared" si="8"/>
        <v>#REF!</v>
      </c>
    </row>
    <row r="297" spans="1:75" ht="18" customHeight="1">
      <c r="A297" s="109" t="e">
        <f>結果入力表!#REF!</f>
        <v>#REF!</v>
      </c>
      <c r="B297" s="33" t="e">
        <f>結果入力表!#REF!</f>
        <v>#REF!</v>
      </c>
      <c r="C297" s="59" t="e">
        <f>結果入力表!#REF!</f>
        <v>#REF!</v>
      </c>
      <c r="D297" s="58" t="e">
        <f>結果入力表!#REF!</f>
        <v>#REF!</v>
      </c>
      <c r="E297" s="35" t="e">
        <f>結果入力表!#REF!</f>
        <v>#REF!</v>
      </c>
      <c r="F297" s="35" t="e">
        <f>結果入力表!#REF!</f>
        <v>#REF!</v>
      </c>
      <c r="G297" s="35" t="e">
        <f>結果入力表!#REF!</f>
        <v>#REF!</v>
      </c>
      <c r="H297" s="35" t="e">
        <f>結果入力表!#REF!</f>
        <v>#REF!</v>
      </c>
      <c r="I297" s="35" t="e">
        <f>結果入力表!#REF!</f>
        <v>#REF!</v>
      </c>
      <c r="J297" s="35" t="e">
        <f>結果入力表!#REF!</f>
        <v>#REF!</v>
      </c>
      <c r="K297" s="35" t="e">
        <f>結果入力表!#REF!</f>
        <v>#REF!</v>
      </c>
      <c r="L297" s="35" t="e">
        <f>結果入力表!#REF!</f>
        <v>#REF!</v>
      </c>
      <c r="M297" s="34" t="e">
        <f>結果入力表!#REF!</f>
        <v>#REF!</v>
      </c>
      <c r="N297" s="35" t="e">
        <f>結果入力表!#REF!</f>
        <v>#REF!</v>
      </c>
      <c r="O297" s="35" t="e">
        <f>結果入力表!#REF!</f>
        <v>#REF!</v>
      </c>
      <c r="P297" s="35" t="e">
        <f>結果入力表!#REF!</f>
        <v>#REF!</v>
      </c>
      <c r="Q297" s="35" t="e">
        <f>結果入力表!#REF!</f>
        <v>#REF!</v>
      </c>
      <c r="R297" s="35" t="e">
        <f>結果入力表!#REF!</f>
        <v>#REF!</v>
      </c>
      <c r="S297" s="35" t="e">
        <f>結果入力表!#REF!</f>
        <v>#REF!</v>
      </c>
      <c r="T297" s="35" t="e">
        <f>結果入力表!#REF!</f>
        <v>#REF!</v>
      </c>
      <c r="U297" s="35" t="e">
        <f>結果入力表!#REF!</f>
        <v>#REF!</v>
      </c>
      <c r="V297" s="34" t="e">
        <f>結果入力表!#REF!</f>
        <v>#REF!</v>
      </c>
      <c r="W297" s="35" t="e">
        <f>結果入力表!#REF!</f>
        <v>#REF!</v>
      </c>
      <c r="X297" s="35" t="e">
        <f>結果入力表!#REF!</f>
        <v>#REF!</v>
      </c>
      <c r="Y297" s="36" t="e">
        <f>結果入力表!#REF!</f>
        <v>#REF!</v>
      </c>
      <c r="Z297" s="36" t="e">
        <f>結果入力表!#REF!</f>
        <v>#REF!</v>
      </c>
      <c r="AA297" s="34" t="e">
        <f>結果入力表!#REF!</f>
        <v>#REF!</v>
      </c>
      <c r="AB297" s="35" t="e">
        <f>結果入力表!#REF!</f>
        <v>#REF!</v>
      </c>
      <c r="AC297" s="35" t="e">
        <f>結果入力表!#REF!</f>
        <v>#REF!</v>
      </c>
      <c r="AD297" s="35" t="e">
        <f>結果入力表!#REF!</f>
        <v>#REF!</v>
      </c>
      <c r="AE297" s="35" t="e">
        <f>結果入力表!#REF!</f>
        <v>#REF!</v>
      </c>
      <c r="AF297" s="35" t="e">
        <f>結果入力表!#REF!</f>
        <v>#REF!</v>
      </c>
      <c r="AG297" s="35" t="e">
        <f>結果入力表!#REF!</f>
        <v>#REF!</v>
      </c>
      <c r="AH297" s="35" t="e">
        <f>結果入力表!#REF!</f>
        <v>#REF!</v>
      </c>
      <c r="AI297" s="35" t="e">
        <f>結果入力表!#REF!</f>
        <v>#REF!</v>
      </c>
      <c r="AJ297" s="35" t="e">
        <f>結果入力表!#REF!</f>
        <v>#REF!</v>
      </c>
      <c r="AK297" s="36" t="e">
        <f>結果入力表!#REF!</f>
        <v>#REF!</v>
      </c>
      <c r="AL297" s="34" t="e">
        <f>結果入力表!#REF!</f>
        <v>#REF!</v>
      </c>
      <c r="AM297" s="35" t="e">
        <f>結果入力表!#REF!</f>
        <v>#REF!</v>
      </c>
      <c r="AN297" s="35" t="e">
        <f>結果入力表!#REF!</f>
        <v>#REF!</v>
      </c>
      <c r="AO297" s="35" t="e">
        <f>結果入力表!#REF!</f>
        <v>#REF!</v>
      </c>
      <c r="AP297" s="35" t="e">
        <f>結果入力表!#REF!</f>
        <v>#REF!</v>
      </c>
      <c r="AQ297" s="35" t="e">
        <f>結果入力表!#REF!</f>
        <v>#REF!</v>
      </c>
      <c r="AR297" s="35" t="e">
        <f>結果入力表!#REF!</f>
        <v>#REF!</v>
      </c>
      <c r="AS297" s="37" t="e">
        <f>結果入力表!#REF!</f>
        <v>#REF!</v>
      </c>
      <c r="AT297" s="34" t="e">
        <f>結果入力表!#REF!</f>
        <v>#REF!</v>
      </c>
      <c r="AU297" s="35" t="e">
        <f>結果入力表!#REF!</f>
        <v>#REF!</v>
      </c>
      <c r="AV297" s="35" t="e">
        <f>結果入力表!#REF!</f>
        <v>#REF!</v>
      </c>
      <c r="AW297" s="35" t="e">
        <f>結果入力表!#REF!</f>
        <v>#REF!</v>
      </c>
      <c r="AX297" s="35" t="e">
        <f>結果入力表!#REF!</f>
        <v>#REF!</v>
      </c>
      <c r="AY297" s="35" t="e">
        <f>結果入力表!#REF!</f>
        <v>#REF!</v>
      </c>
      <c r="AZ297" s="35" t="e">
        <f>結果入力表!#REF!</f>
        <v>#REF!</v>
      </c>
      <c r="BA297" s="35" t="e">
        <f>結果入力表!#REF!</f>
        <v>#REF!</v>
      </c>
      <c r="BB297" s="35" t="e">
        <f>結果入力表!#REF!</f>
        <v>#REF!</v>
      </c>
      <c r="BC297" s="35" t="e">
        <f>結果入力表!#REF!</f>
        <v>#REF!</v>
      </c>
      <c r="BD297" s="35" t="e">
        <f>結果入力表!#REF!</f>
        <v>#REF!</v>
      </c>
      <c r="BE297" s="35" t="e">
        <f>結果入力表!#REF!</f>
        <v>#REF!</v>
      </c>
      <c r="BF297" s="35" t="e">
        <f>結果入力表!#REF!</f>
        <v>#REF!</v>
      </c>
      <c r="BG297" s="35" t="e">
        <f>結果入力表!#REF!</f>
        <v>#REF!</v>
      </c>
      <c r="BH297" s="35" t="e">
        <f>結果入力表!#REF!</f>
        <v>#REF!</v>
      </c>
      <c r="BI297" s="37" t="e">
        <f>結果入力表!#REF!</f>
        <v>#REF!</v>
      </c>
      <c r="BJ297" s="35" t="e">
        <f>結果入力表!#REF!</f>
        <v>#REF!</v>
      </c>
      <c r="BK297" s="40" t="e">
        <f>結果入力表!#REF!</f>
        <v>#REF!</v>
      </c>
      <c r="BL297" s="60" t="e">
        <f>結果入力表!#REF!</f>
        <v>#REF!</v>
      </c>
      <c r="BM297" s="41" t="e">
        <f>結果入力表!#REF!</f>
        <v>#REF!</v>
      </c>
      <c r="BN297" s="41" t="e">
        <f>結果入力表!#REF!</f>
        <v>#REF!</v>
      </c>
      <c r="BO297" s="41" t="e">
        <f>結果入力表!#REF!</f>
        <v>#REF!</v>
      </c>
      <c r="BP297" s="42" t="e">
        <f>結果入力表!#REF!</f>
        <v>#REF!</v>
      </c>
      <c r="BQ297" s="40"/>
      <c r="BR297" s="80"/>
      <c r="BT297" s="5" t="e">
        <f t="shared" si="9"/>
        <v>#REF!</v>
      </c>
      <c r="BU297" s="5" t="e">
        <f t="shared" si="8"/>
        <v>#REF!</v>
      </c>
      <c r="BV297" s="5" t="e">
        <f t="shared" si="8"/>
        <v>#REF!</v>
      </c>
      <c r="BW297" s="5" t="e">
        <f t="shared" si="8"/>
        <v>#REF!</v>
      </c>
    </row>
    <row r="298" spans="1:75" ht="18" customHeight="1">
      <c r="A298" s="109" t="e">
        <f>結果入力表!#REF!</f>
        <v>#REF!</v>
      </c>
      <c r="B298" s="33" t="e">
        <f>結果入力表!#REF!</f>
        <v>#REF!</v>
      </c>
      <c r="C298" s="59" t="e">
        <f>結果入力表!#REF!</f>
        <v>#REF!</v>
      </c>
      <c r="D298" s="58" t="e">
        <f>結果入力表!#REF!</f>
        <v>#REF!</v>
      </c>
      <c r="E298" s="35" t="e">
        <f>結果入力表!#REF!</f>
        <v>#REF!</v>
      </c>
      <c r="F298" s="35" t="e">
        <f>結果入力表!#REF!</f>
        <v>#REF!</v>
      </c>
      <c r="G298" s="35" t="e">
        <f>結果入力表!#REF!</f>
        <v>#REF!</v>
      </c>
      <c r="H298" s="35" t="e">
        <f>結果入力表!#REF!</f>
        <v>#REF!</v>
      </c>
      <c r="I298" s="35" t="e">
        <f>結果入力表!#REF!</f>
        <v>#REF!</v>
      </c>
      <c r="J298" s="35" t="e">
        <f>結果入力表!#REF!</f>
        <v>#REF!</v>
      </c>
      <c r="K298" s="35" t="e">
        <f>結果入力表!#REF!</f>
        <v>#REF!</v>
      </c>
      <c r="L298" s="35" t="e">
        <f>結果入力表!#REF!</f>
        <v>#REF!</v>
      </c>
      <c r="M298" s="34" t="e">
        <f>結果入力表!#REF!</f>
        <v>#REF!</v>
      </c>
      <c r="N298" s="35" t="e">
        <f>結果入力表!#REF!</f>
        <v>#REF!</v>
      </c>
      <c r="O298" s="35" t="e">
        <f>結果入力表!#REF!</f>
        <v>#REF!</v>
      </c>
      <c r="P298" s="35" t="e">
        <f>結果入力表!#REF!</f>
        <v>#REF!</v>
      </c>
      <c r="Q298" s="35" t="e">
        <f>結果入力表!#REF!</f>
        <v>#REF!</v>
      </c>
      <c r="R298" s="35" t="e">
        <f>結果入力表!#REF!</f>
        <v>#REF!</v>
      </c>
      <c r="S298" s="35" t="e">
        <f>結果入力表!#REF!</f>
        <v>#REF!</v>
      </c>
      <c r="T298" s="35" t="e">
        <f>結果入力表!#REF!</f>
        <v>#REF!</v>
      </c>
      <c r="U298" s="35" t="e">
        <f>結果入力表!#REF!</f>
        <v>#REF!</v>
      </c>
      <c r="V298" s="34" t="e">
        <f>結果入力表!#REF!</f>
        <v>#REF!</v>
      </c>
      <c r="W298" s="35" t="e">
        <f>結果入力表!#REF!</f>
        <v>#REF!</v>
      </c>
      <c r="X298" s="35" t="e">
        <f>結果入力表!#REF!</f>
        <v>#REF!</v>
      </c>
      <c r="Y298" s="36" t="e">
        <f>結果入力表!#REF!</f>
        <v>#REF!</v>
      </c>
      <c r="Z298" s="36" t="e">
        <f>結果入力表!#REF!</f>
        <v>#REF!</v>
      </c>
      <c r="AA298" s="34" t="e">
        <f>結果入力表!#REF!</f>
        <v>#REF!</v>
      </c>
      <c r="AB298" s="35" t="e">
        <f>結果入力表!#REF!</f>
        <v>#REF!</v>
      </c>
      <c r="AC298" s="35" t="e">
        <f>結果入力表!#REF!</f>
        <v>#REF!</v>
      </c>
      <c r="AD298" s="35" t="e">
        <f>結果入力表!#REF!</f>
        <v>#REF!</v>
      </c>
      <c r="AE298" s="35" t="e">
        <f>結果入力表!#REF!</f>
        <v>#REF!</v>
      </c>
      <c r="AF298" s="35" t="e">
        <f>結果入力表!#REF!</f>
        <v>#REF!</v>
      </c>
      <c r="AG298" s="35" t="e">
        <f>結果入力表!#REF!</f>
        <v>#REF!</v>
      </c>
      <c r="AH298" s="35" t="e">
        <f>結果入力表!#REF!</f>
        <v>#REF!</v>
      </c>
      <c r="AI298" s="35" t="e">
        <f>結果入力表!#REF!</f>
        <v>#REF!</v>
      </c>
      <c r="AJ298" s="35" t="e">
        <f>結果入力表!#REF!</f>
        <v>#REF!</v>
      </c>
      <c r="AK298" s="36" t="e">
        <f>結果入力表!#REF!</f>
        <v>#REF!</v>
      </c>
      <c r="AL298" s="34" t="e">
        <f>結果入力表!#REF!</f>
        <v>#REF!</v>
      </c>
      <c r="AM298" s="35" t="e">
        <f>結果入力表!#REF!</f>
        <v>#REF!</v>
      </c>
      <c r="AN298" s="35" t="e">
        <f>結果入力表!#REF!</f>
        <v>#REF!</v>
      </c>
      <c r="AO298" s="35" t="e">
        <f>結果入力表!#REF!</f>
        <v>#REF!</v>
      </c>
      <c r="AP298" s="35" t="e">
        <f>結果入力表!#REF!</f>
        <v>#REF!</v>
      </c>
      <c r="AQ298" s="35" t="e">
        <f>結果入力表!#REF!</f>
        <v>#REF!</v>
      </c>
      <c r="AR298" s="35" t="e">
        <f>結果入力表!#REF!</f>
        <v>#REF!</v>
      </c>
      <c r="AS298" s="37" t="e">
        <f>結果入力表!#REF!</f>
        <v>#REF!</v>
      </c>
      <c r="AT298" s="34" t="e">
        <f>結果入力表!#REF!</f>
        <v>#REF!</v>
      </c>
      <c r="AU298" s="35" t="e">
        <f>結果入力表!#REF!</f>
        <v>#REF!</v>
      </c>
      <c r="AV298" s="35" t="e">
        <f>結果入力表!#REF!</f>
        <v>#REF!</v>
      </c>
      <c r="AW298" s="35" t="e">
        <f>結果入力表!#REF!</f>
        <v>#REF!</v>
      </c>
      <c r="AX298" s="35" t="e">
        <f>結果入力表!#REF!</f>
        <v>#REF!</v>
      </c>
      <c r="AY298" s="35" t="e">
        <f>結果入力表!#REF!</f>
        <v>#REF!</v>
      </c>
      <c r="AZ298" s="35" t="e">
        <f>結果入力表!#REF!</f>
        <v>#REF!</v>
      </c>
      <c r="BA298" s="35" t="e">
        <f>結果入力表!#REF!</f>
        <v>#REF!</v>
      </c>
      <c r="BB298" s="35" t="e">
        <f>結果入力表!#REF!</f>
        <v>#REF!</v>
      </c>
      <c r="BC298" s="35" t="e">
        <f>結果入力表!#REF!</f>
        <v>#REF!</v>
      </c>
      <c r="BD298" s="35" t="e">
        <f>結果入力表!#REF!</f>
        <v>#REF!</v>
      </c>
      <c r="BE298" s="35" t="e">
        <f>結果入力表!#REF!</f>
        <v>#REF!</v>
      </c>
      <c r="BF298" s="35" t="e">
        <f>結果入力表!#REF!</f>
        <v>#REF!</v>
      </c>
      <c r="BG298" s="35" t="e">
        <f>結果入力表!#REF!</f>
        <v>#REF!</v>
      </c>
      <c r="BH298" s="35" t="e">
        <f>結果入力表!#REF!</f>
        <v>#REF!</v>
      </c>
      <c r="BI298" s="37" t="e">
        <f>結果入力表!#REF!</f>
        <v>#REF!</v>
      </c>
      <c r="BJ298" s="35" t="e">
        <f>結果入力表!#REF!</f>
        <v>#REF!</v>
      </c>
      <c r="BK298" s="40" t="e">
        <f>結果入力表!#REF!</f>
        <v>#REF!</v>
      </c>
      <c r="BL298" s="60" t="e">
        <f>結果入力表!#REF!</f>
        <v>#REF!</v>
      </c>
      <c r="BM298" s="41" t="e">
        <f>結果入力表!#REF!</f>
        <v>#REF!</v>
      </c>
      <c r="BN298" s="41" t="e">
        <f>結果入力表!#REF!</f>
        <v>#REF!</v>
      </c>
      <c r="BO298" s="41" t="e">
        <f>結果入力表!#REF!</f>
        <v>#REF!</v>
      </c>
      <c r="BP298" s="42" t="e">
        <f>結果入力表!#REF!</f>
        <v>#REF!</v>
      </c>
      <c r="BQ298" s="40"/>
      <c r="BR298" s="80"/>
      <c r="BT298" s="5" t="e">
        <f t="shared" si="9"/>
        <v>#REF!</v>
      </c>
      <c r="BU298" s="5" t="e">
        <f t="shared" si="8"/>
        <v>#REF!</v>
      </c>
      <c r="BV298" s="5" t="e">
        <f t="shared" si="8"/>
        <v>#REF!</v>
      </c>
      <c r="BW298" s="5" t="e">
        <f t="shared" si="8"/>
        <v>#REF!</v>
      </c>
    </row>
    <row r="299" spans="1:75" ht="18" customHeight="1">
      <c r="A299" s="109" t="e">
        <f>結果入力表!#REF!</f>
        <v>#REF!</v>
      </c>
      <c r="B299" s="33" t="e">
        <f>結果入力表!#REF!</f>
        <v>#REF!</v>
      </c>
      <c r="C299" s="59" t="e">
        <f>結果入力表!#REF!</f>
        <v>#REF!</v>
      </c>
      <c r="D299" s="58" t="e">
        <f>結果入力表!#REF!</f>
        <v>#REF!</v>
      </c>
      <c r="E299" s="35" t="e">
        <f>結果入力表!#REF!</f>
        <v>#REF!</v>
      </c>
      <c r="F299" s="35" t="e">
        <f>結果入力表!#REF!</f>
        <v>#REF!</v>
      </c>
      <c r="G299" s="35" t="e">
        <f>結果入力表!#REF!</f>
        <v>#REF!</v>
      </c>
      <c r="H299" s="35" t="e">
        <f>結果入力表!#REF!</f>
        <v>#REF!</v>
      </c>
      <c r="I299" s="35" t="e">
        <f>結果入力表!#REF!</f>
        <v>#REF!</v>
      </c>
      <c r="J299" s="35" t="e">
        <f>結果入力表!#REF!</f>
        <v>#REF!</v>
      </c>
      <c r="K299" s="35" t="e">
        <f>結果入力表!#REF!</f>
        <v>#REF!</v>
      </c>
      <c r="L299" s="35" t="e">
        <f>結果入力表!#REF!</f>
        <v>#REF!</v>
      </c>
      <c r="M299" s="34" t="e">
        <f>結果入力表!#REF!</f>
        <v>#REF!</v>
      </c>
      <c r="N299" s="35" t="e">
        <f>結果入力表!#REF!</f>
        <v>#REF!</v>
      </c>
      <c r="O299" s="35" t="e">
        <f>結果入力表!#REF!</f>
        <v>#REF!</v>
      </c>
      <c r="P299" s="35" t="e">
        <f>結果入力表!#REF!</f>
        <v>#REF!</v>
      </c>
      <c r="Q299" s="35" t="e">
        <f>結果入力表!#REF!</f>
        <v>#REF!</v>
      </c>
      <c r="R299" s="35" t="e">
        <f>結果入力表!#REF!</f>
        <v>#REF!</v>
      </c>
      <c r="S299" s="35" t="e">
        <f>結果入力表!#REF!</f>
        <v>#REF!</v>
      </c>
      <c r="T299" s="35" t="e">
        <f>結果入力表!#REF!</f>
        <v>#REF!</v>
      </c>
      <c r="U299" s="35" t="e">
        <f>結果入力表!#REF!</f>
        <v>#REF!</v>
      </c>
      <c r="V299" s="34" t="e">
        <f>結果入力表!#REF!</f>
        <v>#REF!</v>
      </c>
      <c r="W299" s="35" t="e">
        <f>結果入力表!#REF!</f>
        <v>#REF!</v>
      </c>
      <c r="X299" s="35" t="e">
        <f>結果入力表!#REF!</f>
        <v>#REF!</v>
      </c>
      <c r="Y299" s="36" t="e">
        <f>結果入力表!#REF!</f>
        <v>#REF!</v>
      </c>
      <c r="Z299" s="36" t="e">
        <f>結果入力表!#REF!</f>
        <v>#REF!</v>
      </c>
      <c r="AA299" s="34" t="e">
        <f>結果入力表!#REF!</f>
        <v>#REF!</v>
      </c>
      <c r="AB299" s="35" t="e">
        <f>結果入力表!#REF!</f>
        <v>#REF!</v>
      </c>
      <c r="AC299" s="35" t="e">
        <f>結果入力表!#REF!</f>
        <v>#REF!</v>
      </c>
      <c r="AD299" s="35" t="e">
        <f>結果入力表!#REF!</f>
        <v>#REF!</v>
      </c>
      <c r="AE299" s="35" t="e">
        <f>結果入力表!#REF!</f>
        <v>#REF!</v>
      </c>
      <c r="AF299" s="35" t="e">
        <f>結果入力表!#REF!</f>
        <v>#REF!</v>
      </c>
      <c r="AG299" s="35" t="e">
        <f>結果入力表!#REF!</f>
        <v>#REF!</v>
      </c>
      <c r="AH299" s="35" t="e">
        <f>結果入力表!#REF!</f>
        <v>#REF!</v>
      </c>
      <c r="AI299" s="35" t="e">
        <f>結果入力表!#REF!</f>
        <v>#REF!</v>
      </c>
      <c r="AJ299" s="35" t="e">
        <f>結果入力表!#REF!</f>
        <v>#REF!</v>
      </c>
      <c r="AK299" s="36" t="e">
        <f>結果入力表!#REF!</f>
        <v>#REF!</v>
      </c>
      <c r="AL299" s="34" t="e">
        <f>結果入力表!#REF!</f>
        <v>#REF!</v>
      </c>
      <c r="AM299" s="35" t="e">
        <f>結果入力表!#REF!</f>
        <v>#REF!</v>
      </c>
      <c r="AN299" s="35" t="e">
        <f>結果入力表!#REF!</f>
        <v>#REF!</v>
      </c>
      <c r="AO299" s="35" t="e">
        <f>結果入力表!#REF!</f>
        <v>#REF!</v>
      </c>
      <c r="AP299" s="35" t="e">
        <f>結果入力表!#REF!</f>
        <v>#REF!</v>
      </c>
      <c r="AQ299" s="35" t="e">
        <f>結果入力表!#REF!</f>
        <v>#REF!</v>
      </c>
      <c r="AR299" s="35" t="e">
        <f>結果入力表!#REF!</f>
        <v>#REF!</v>
      </c>
      <c r="AS299" s="37" t="e">
        <f>結果入力表!#REF!</f>
        <v>#REF!</v>
      </c>
      <c r="AT299" s="34" t="e">
        <f>結果入力表!#REF!</f>
        <v>#REF!</v>
      </c>
      <c r="AU299" s="35" t="e">
        <f>結果入力表!#REF!</f>
        <v>#REF!</v>
      </c>
      <c r="AV299" s="35" t="e">
        <f>結果入力表!#REF!</f>
        <v>#REF!</v>
      </c>
      <c r="AW299" s="35" t="e">
        <f>結果入力表!#REF!</f>
        <v>#REF!</v>
      </c>
      <c r="AX299" s="35" t="e">
        <f>結果入力表!#REF!</f>
        <v>#REF!</v>
      </c>
      <c r="AY299" s="35" t="e">
        <f>結果入力表!#REF!</f>
        <v>#REF!</v>
      </c>
      <c r="AZ299" s="35" t="e">
        <f>結果入力表!#REF!</f>
        <v>#REF!</v>
      </c>
      <c r="BA299" s="35" t="e">
        <f>結果入力表!#REF!</f>
        <v>#REF!</v>
      </c>
      <c r="BB299" s="35" t="e">
        <f>結果入力表!#REF!</f>
        <v>#REF!</v>
      </c>
      <c r="BC299" s="35" t="e">
        <f>結果入力表!#REF!</f>
        <v>#REF!</v>
      </c>
      <c r="BD299" s="35" t="e">
        <f>結果入力表!#REF!</f>
        <v>#REF!</v>
      </c>
      <c r="BE299" s="35" t="e">
        <f>結果入力表!#REF!</f>
        <v>#REF!</v>
      </c>
      <c r="BF299" s="35" t="e">
        <f>結果入力表!#REF!</f>
        <v>#REF!</v>
      </c>
      <c r="BG299" s="35" t="e">
        <f>結果入力表!#REF!</f>
        <v>#REF!</v>
      </c>
      <c r="BH299" s="35" t="e">
        <f>結果入力表!#REF!</f>
        <v>#REF!</v>
      </c>
      <c r="BI299" s="37" t="e">
        <f>結果入力表!#REF!</f>
        <v>#REF!</v>
      </c>
      <c r="BJ299" s="35" t="e">
        <f>結果入力表!#REF!</f>
        <v>#REF!</v>
      </c>
      <c r="BK299" s="40" t="e">
        <f>結果入力表!#REF!</f>
        <v>#REF!</v>
      </c>
      <c r="BL299" s="60" t="e">
        <f>結果入力表!#REF!</f>
        <v>#REF!</v>
      </c>
      <c r="BM299" s="41" t="e">
        <f>結果入力表!#REF!</f>
        <v>#REF!</v>
      </c>
      <c r="BN299" s="41" t="e">
        <f>結果入力表!#REF!</f>
        <v>#REF!</v>
      </c>
      <c r="BO299" s="41" t="e">
        <f>結果入力表!#REF!</f>
        <v>#REF!</v>
      </c>
      <c r="BP299" s="42" t="e">
        <f>結果入力表!#REF!</f>
        <v>#REF!</v>
      </c>
      <c r="BQ299" s="40"/>
      <c r="BR299" s="80"/>
      <c r="BT299" s="5" t="e">
        <f t="shared" si="9"/>
        <v>#REF!</v>
      </c>
      <c r="BU299" s="5" t="e">
        <f t="shared" si="8"/>
        <v>#REF!</v>
      </c>
      <c r="BV299" s="5" t="e">
        <f t="shared" si="8"/>
        <v>#REF!</v>
      </c>
      <c r="BW299" s="5" t="e">
        <f t="shared" si="8"/>
        <v>#REF!</v>
      </c>
    </row>
    <row r="300" spans="1:75" ht="18" customHeight="1">
      <c r="A300" s="109" t="e">
        <f>結果入力表!#REF!</f>
        <v>#REF!</v>
      </c>
      <c r="B300" s="33" t="e">
        <f>結果入力表!#REF!</f>
        <v>#REF!</v>
      </c>
      <c r="C300" s="59" t="e">
        <f>結果入力表!#REF!</f>
        <v>#REF!</v>
      </c>
      <c r="D300" s="58" t="e">
        <f>結果入力表!#REF!</f>
        <v>#REF!</v>
      </c>
      <c r="E300" s="35" t="e">
        <f>結果入力表!#REF!</f>
        <v>#REF!</v>
      </c>
      <c r="F300" s="35" t="e">
        <f>結果入力表!#REF!</f>
        <v>#REF!</v>
      </c>
      <c r="G300" s="35" t="e">
        <f>結果入力表!#REF!</f>
        <v>#REF!</v>
      </c>
      <c r="H300" s="35" t="e">
        <f>結果入力表!#REF!</f>
        <v>#REF!</v>
      </c>
      <c r="I300" s="35" t="e">
        <f>結果入力表!#REF!</f>
        <v>#REF!</v>
      </c>
      <c r="J300" s="35" t="e">
        <f>結果入力表!#REF!</f>
        <v>#REF!</v>
      </c>
      <c r="K300" s="35" t="e">
        <f>結果入力表!#REF!</f>
        <v>#REF!</v>
      </c>
      <c r="L300" s="35" t="e">
        <f>結果入力表!#REF!</f>
        <v>#REF!</v>
      </c>
      <c r="M300" s="34" t="e">
        <f>結果入力表!#REF!</f>
        <v>#REF!</v>
      </c>
      <c r="N300" s="35" t="e">
        <f>結果入力表!#REF!</f>
        <v>#REF!</v>
      </c>
      <c r="O300" s="35" t="e">
        <f>結果入力表!#REF!</f>
        <v>#REF!</v>
      </c>
      <c r="P300" s="35" t="e">
        <f>結果入力表!#REF!</f>
        <v>#REF!</v>
      </c>
      <c r="Q300" s="35" t="e">
        <f>結果入力表!#REF!</f>
        <v>#REF!</v>
      </c>
      <c r="R300" s="35" t="e">
        <f>結果入力表!#REF!</f>
        <v>#REF!</v>
      </c>
      <c r="S300" s="35" t="e">
        <f>結果入力表!#REF!</f>
        <v>#REF!</v>
      </c>
      <c r="T300" s="35" t="e">
        <f>結果入力表!#REF!</f>
        <v>#REF!</v>
      </c>
      <c r="U300" s="35" t="e">
        <f>結果入力表!#REF!</f>
        <v>#REF!</v>
      </c>
      <c r="V300" s="34" t="e">
        <f>結果入力表!#REF!</f>
        <v>#REF!</v>
      </c>
      <c r="W300" s="35" t="e">
        <f>結果入力表!#REF!</f>
        <v>#REF!</v>
      </c>
      <c r="X300" s="35" t="e">
        <f>結果入力表!#REF!</f>
        <v>#REF!</v>
      </c>
      <c r="Y300" s="36" t="e">
        <f>結果入力表!#REF!</f>
        <v>#REF!</v>
      </c>
      <c r="Z300" s="36" t="e">
        <f>結果入力表!#REF!</f>
        <v>#REF!</v>
      </c>
      <c r="AA300" s="34" t="e">
        <f>結果入力表!#REF!</f>
        <v>#REF!</v>
      </c>
      <c r="AB300" s="35" t="e">
        <f>結果入力表!#REF!</f>
        <v>#REF!</v>
      </c>
      <c r="AC300" s="35" t="e">
        <f>結果入力表!#REF!</f>
        <v>#REF!</v>
      </c>
      <c r="AD300" s="35" t="e">
        <f>結果入力表!#REF!</f>
        <v>#REF!</v>
      </c>
      <c r="AE300" s="35" t="e">
        <f>結果入力表!#REF!</f>
        <v>#REF!</v>
      </c>
      <c r="AF300" s="35" t="e">
        <f>結果入力表!#REF!</f>
        <v>#REF!</v>
      </c>
      <c r="AG300" s="35" t="e">
        <f>結果入力表!#REF!</f>
        <v>#REF!</v>
      </c>
      <c r="AH300" s="35" t="e">
        <f>結果入力表!#REF!</f>
        <v>#REF!</v>
      </c>
      <c r="AI300" s="35" t="e">
        <f>結果入力表!#REF!</f>
        <v>#REF!</v>
      </c>
      <c r="AJ300" s="35" t="e">
        <f>結果入力表!#REF!</f>
        <v>#REF!</v>
      </c>
      <c r="AK300" s="36" t="e">
        <f>結果入力表!#REF!</f>
        <v>#REF!</v>
      </c>
      <c r="AL300" s="34" t="e">
        <f>結果入力表!#REF!</f>
        <v>#REF!</v>
      </c>
      <c r="AM300" s="35" t="e">
        <f>結果入力表!#REF!</f>
        <v>#REF!</v>
      </c>
      <c r="AN300" s="35" t="e">
        <f>結果入力表!#REF!</f>
        <v>#REF!</v>
      </c>
      <c r="AO300" s="35" t="e">
        <f>結果入力表!#REF!</f>
        <v>#REF!</v>
      </c>
      <c r="AP300" s="35" t="e">
        <f>結果入力表!#REF!</f>
        <v>#REF!</v>
      </c>
      <c r="AQ300" s="35" t="e">
        <f>結果入力表!#REF!</f>
        <v>#REF!</v>
      </c>
      <c r="AR300" s="35" t="e">
        <f>結果入力表!#REF!</f>
        <v>#REF!</v>
      </c>
      <c r="AS300" s="37" t="e">
        <f>結果入力表!#REF!</f>
        <v>#REF!</v>
      </c>
      <c r="AT300" s="34" t="e">
        <f>結果入力表!#REF!</f>
        <v>#REF!</v>
      </c>
      <c r="AU300" s="35" t="e">
        <f>結果入力表!#REF!</f>
        <v>#REF!</v>
      </c>
      <c r="AV300" s="35" t="e">
        <f>結果入力表!#REF!</f>
        <v>#REF!</v>
      </c>
      <c r="AW300" s="35" t="e">
        <f>結果入力表!#REF!</f>
        <v>#REF!</v>
      </c>
      <c r="AX300" s="35" t="e">
        <f>結果入力表!#REF!</f>
        <v>#REF!</v>
      </c>
      <c r="AY300" s="35" t="e">
        <f>結果入力表!#REF!</f>
        <v>#REF!</v>
      </c>
      <c r="AZ300" s="35" t="e">
        <f>結果入力表!#REF!</f>
        <v>#REF!</v>
      </c>
      <c r="BA300" s="35" t="e">
        <f>結果入力表!#REF!</f>
        <v>#REF!</v>
      </c>
      <c r="BB300" s="35" t="e">
        <f>結果入力表!#REF!</f>
        <v>#REF!</v>
      </c>
      <c r="BC300" s="35" t="e">
        <f>結果入力表!#REF!</f>
        <v>#REF!</v>
      </c>
      <c r="BD300" s="35" t="e">
        <f>結果入力表!#REF!</f>
        <v>#REF!</v>
      </c>
      <c r="BE300" s="35" t="e">
        <f>結果入力表!#REF!</f>
        <v>#REF!</v>
      </c>
      <c r="BF300" s="35" t="e">
        <f>結果入力表!#REF!</f>
        <v>#REF!</v>
      </c>
      <c r="BG300" s="35" t="e">
        <f>結果入力表!#REF!</f>
        <v>#REF!</v>
      </c>
      <c r="BH300" s="35" t="e">
        <f>結果入力表!#REF!</f>
        <v>#REF!</v>
      </c>
      <c r="BI300" s="37" t="e">
        <f>結果入力表!#REF!</f>
        <v>#REF!</v>
      </c>
      <c r="BJ300" s="35" t="e">
        <f>結果入力表!#REF!</f>
        <v>#REF!</v>
      </c>
      <c r="BK300" s="40" t="e">
        <f>結果入力表!#REF!</f>
        <v>#REF!</v>
      </c>
      <c r="BL300" s="60" t="e">
        <f>結果入力表!#REF!</f>
        <v>#REF!</v>
      </c>
      <c r="BM300" s="41" t="e">
        <f>結果入力表!#REF!</f>
        <v>#REF!</v>
      </c>
      <c r="BN300" s="41" t="e">
        <f>結果入力表!#REF!</f>
        <v>#REF!</v>
      </c>
      <c r="BO300" s="41" t="e">
        <f>結果入力表!#REF!</f>
        <v>#REF!</v>
      </c>
      <c r="BP300" s="42" t="e">
        <f>結果入力表!#REF!</f>
        <v>#REF!</v>
      </c>
      <c r="BQ300" s="40"/>
      <c r="BR300" s="80"/>
      <c r="BT300" s="5" t="e">
        <f t="shared" si="9"/>
        <v>#REF!</v>
      </c>
      <c r="BU300" s="5" t="e">
        <f t="shared" si="8"/>
        <v>#REF!</v>
      </c>
      <c r="BV300" s="5" t="e">
        <f t="shared" si="8"/>
        <v>#REF!</v>
      </c>
      <c r="BW300" s="5" t="e">
        <f t="shared" si="8"/>
        <v>#REF!</v>
      </c>
    </row>
    <row r="301" spans="1:75" ht="17.350000000000001" customHeight="1">
      <c r="A301" s="109" t="e">
        <f>結果入力表!#REF!</f>
        <v>#REF!</v>
      </c>
      <c r="B301" s="33" t="e">
        <f>結果入力表!#REF!</f>
        <v>#REF!</v>
      </c>
      <c r="C301" s="59" t="e">
        <f>結果入力表!#REF!</f>
        <v>#REF!</v>
      </c>
      <c r="D301" s="58" t="e">
        <f>結果入力表!#REF!</f>
        <v>#REF!</v>
      </c>
      <c r="E301" s="35" t="e">
        <f>結果入力表!#REF!</f>
        <v>#REF!</v>
      </c>
      <c r="F301" s="35" t="e">
        <f>結果入力表!#REF!</f>
        <v>#REF!</v>
      </c>
      <c r="G301" s="35" t="e">
        <f>結果入力表!#REF!</f>
        <v>#REF!</v>
      </c>
      <c r="H301" s="35" t="e">
        <f>結果入力表!#REF!</f>
        <v>#REF!</v>
      </c>
      <c r="I301" s="35" t="e">
        <f>結果入力表!#REF!</f>
        <v>#REF!</v>
      </c>
      <c r="J301" s="35" t="e">
        <f>結果入力表!#REF!</f>
        <v>#REF!</v>
      </c>
      <c r="K301" s="35" t="e">
        <f>結果入力表!#REF!</f>
        <v>#REF!</v>
      </c>
      <c r="L301" s="35" t="e">
        <f>結果入力表!#REF!</f>
        <v>#REF!</v>
      </c>
      <c r="M301" s="34" t="e">
        <f>結果入力表!#REF!</f>
        <v>#REF!</v>
      </c>
      <c r="N301" s="35" t="e">
        <f>結果入力表!#REF!</f>
        <v>#REF!</v>
      </c>
      <c r="O301" s="35" t="e">
        <f>結果入力表!#REF!</f>
        <v>#REF!</v>
      </c>
      <c r="P301" s="35" t="e">
        <f>結果入力表!#REF!</f>
        <v>#REF!</v>
      </c>
      <c r="Q301" s="35" t="e">
        <f>結果入力表!#REF!</f>
        <v>#REF!</v>
      </c>
      <c r="R301" s="35" t="e">
        <f>結果入力表!#REF!</f>
        <v>#REF!</v>
      </c>
      <c r="S301" s="35" t="e">
        <f>結果入力表!#REF!</f>
        <v>#REF!</v>
      </c>
      <c r="T301" s="35" t="e">
        <f>結果入力表!#REF!</f>
        <v>#REF!</v>
      </c>
      <c r="U301" s="35" t="e">
        <f>結果入力表!#REF!</f>
        <v>#REF!</v>
      </c>
      <c r="V301" s="34" t="e">
        <f>結果入力表!#REF!</f>
        <v>#REF!</v>
      </c>
      <c r="W301" s="35" t="e">
        <f>結果入力表!#REF!</f>
        <v>#REF!</v>
      </c>
      <c r="X301" s="35" t="e">
        <f>結果入力表!#REF!</f>
        <v>#REF!</v>
      </c>
      <c r="Y301" s="36" t="e">
        <f>結果入力表!#REF!</f>
        <v>#REF!</v>
      </c>
      <c r="Z301" s="36" t="e">
        <f>結果入力表!#REF!</f>
        <v>#REF!</v>
      </c>
      <c r="AA301" s="34" t="e">
        <f>結果入力表!#REF!</f>
        <v>#REF!</v>
      </c>
      <c r="AB301" s="35" t="e">
        <f>結果入力表!#REF!</f>
        <v>#REF!</v>
      </c>
      <c r="AC301" s="35" t="e">
        <f>結果入力表!#REF!</f>
        <v>#REF!</v>
      </c>
      <c r="AD301" s="35" t="e">
        <f>結果入力表!#REF!</f>
        <v>#REF!</v>
      </c>
      <c r="AE301" s="35" t="e">
        <f>結果入力表!#REF!</f>
        <v>#REF!</v>
      </c>
      <c r="AF301" s="35" t="e">
        <f>結果入力表!#REF!</f>
        <v>#REF!</v>
      </c>
      <c r="AG301" s="35" t="e">
        <f>結果入力表!#REF!</f>
        <v>#REF!</v>
      </c>
      <c r="AH301" s="35" t="e">
        <f>結果入力表!#REF!</f>
        <v>#REF!</v>
      </c>
      <c r="AI301" s="35" t="e">
        <f>結果入力表!#REF!</f>
        <v>#REF!</v>
      </c>
      <c r="AJ301" s="35" t="e">
        <f>結果入力表!#REF!</f>
        <v>#REF!</v>
      </c>
      <c r="AK301" s="36" t="e">
        <f>結果入力表!#REF!</f>
        <v>#REF!</v>
      </c>
      <c r="AL301" s="34" t="e">
        <f>結果入力表!#REF!</f>
        <v>#REF!</v>
      </c>
      <c r="AM301" s="35" t="e">
        <f>結果入力表!#REF!</f>
        <v>#REF!</v>
      </c>
      <c r="AN301" s="35" t="e">
        <f>結果入力表!#REF!</f>
        <v>#REF!</v>
      </c>
      <c r="AO301" s="35" t="e">
        <f>結果入力表!#REF!</f>
        <v>#REF!</v>
      </c>
      <c r="AP301" s="35" t="e">
        <f>結果入力表!#REF!</f>
        <v>#REF!</v>
      </c>
      <c r="AQ301" s="35" t="e">
        <f>結果入力表!#REF!</f>
        <v>#REF!</v>
      </c>
      <c r="AR301" s="35" t="e">
        <f>結果入力表!#REF!</f>
        <v>#REF!</v>
      </c>
      <c r="AS301" s="37" t="e">
        <f>結果入力表!#REF!</f>
        <v>#REF!</v>
      </c>
      <c r="AT301" s="34" t="e">
        <f>結果入力表!#REF!</f>
        <v>#REF!</v>
      </c>
      <c r="AU301" s="35" t="e">
        <f>結果入力表!#REF!</f>
        <v>#REF!</v>
      </c>
      <c r="AV301" s="35" t="e">
        <f>結果入力表!#REF!</f>
        <v>#REF!</v>
      </c>
      <c r="AW301" s="35" t="e">
        <f>結果入力表!#REF!</f>
        <v>#REF!</v>
      </c>
      <c r="AX301" s="35" t="e">
        <f>結果入力表!#REF!</f>
        <v>#REF!</v>
      </c>
      <c r="AY301" s="35" t="e">
        <f>結果入力表!#REF!</f>
        <v>#REF!</v>
      </c>
      <c r="AZ301" s="35" t="e">
        <f>結果入力表!#REF!</f>
        <v>#REF!</v>
      </c>
      <c r="BA301" s="35" t="e">
        <f>結果入力表!#REF!</f>
        <v>#REF!</v>
      </c>
      <c r="BB301" s="35" t="e">
        <f>結果入力表!#REF!</f>
        <v>#REF!</v>
      </c>
      <c r="BC301" s="35" t="e">
        <f>結果入力表!#REF!</f>
        <v>#REF!</v>
      </c>
      <c r="BD301" s="35" t="e">
        <f>結果入力表!#REF!</f>
        <v>#REF!</v>
      </c>
      <c r="BE301" s="35" t="e">
        <f>結果入力表!#REF!</f>
        <v>#REF!</v>
      </c>
      <c r="BF301" s="35" t="e">
        <f>結果入力表!#REF!</f>
        <v>#REF!</v>
      </c>
      <c r="BG301" s="35" t="e">
        <f>結果入力表!#REF!</f>
        <v>#REF!</v>
      </c>
      <c r="BH301" s="35" t="e">
        <f>結果入力表!#REF!</f>
        <v>#REF!</v>
      </c>
      <c r="BI301" s="37" t="e">
        <f>結果入力表!#REF!</f>
        <v>#REF!</v>
      </c>
      <c r="BJ301" s="35" t="e">
        <f>結果入力表!#REF!</f>
        <v>#REF!</v>
      </c>
      <c r="BK301" s="40" t="e">
        <f>結果入力表!#REF!</f>
        <v>#REF!</v>
      </c>
      <c r="BL301" s="60" t="e">
        <f>結果入力表!#REF!</f>
        <v>#REF!</v>
      </c>
      <c r="BM301" s="41" t="e">
        <f>結果入力表!#REF!</f>
        <v>#REF!</v>
      </c>
      <c r="BN301" s="41" t="e">
        <f>結果入力表!#REF!</f>
        <v>#REF!</v>
      </c>
      <c r="BO301" s="41" t="e">
        <f>結果入力表!#REF!</f>
        <v>#REF!</v>
      </c>
      <c r="BP301" s="42" t="e">
        <f>結果入力表!#REF!</f>
        <v>#REF!</v>
      </c>
      <c r="BQ301" s="40"/>
      <c r="BR301" s="80"/>
      <c r="BT301" s="5" t="e">
        <f t="shared" si="9"/>
        <v>#REF!</v>
      </c>
      <c r="BU301" s="5" t="e">
        <f t="shared" si="8"/>
        <v>#REF!</v>
      </c>
      <c r="BV301" s="5" t="e">
        <f t="shared" si="8"/>
        <v>#REF!</v>
      </c>
      <c r="BW301" s="5" t="e">
        <f t="shared" si="8"/>
        <v>#REF!</v>
      </c>
    </row>
    <row r="302" spans="1:75" ht="17.350000000000001" customHeight="1">
      <c r="A302" s="109" t="e">
        <f>結果入力表!#REF!</f>
        <v>#REF!</v>
      </c>
      <c r="B302" s="33" t="e">
        <f>結果入力表!#REF!</f>
        <v>#REF!</v>
      </c>
      <c r="C302" s="59" t="e">
        <f>結果入力表!#REF!</f>
        <v>#REF!</v>
      </c>
      <c r="D302" s="58" t="e">
        <f>結果入力表!#REF!</f>
        <v>#REF!</v>
      </c>
      <c r="E302" s="35" t="e">
        <f>結果入力表!#REF!</f>
        <v>#REF!</v>
      </c>
      <c r="F302" s="35" t="e">
        <f>結果入力表!#REF!</f>
        <v>#REF!</v>
      </c>
      <c r="G302" s="35" t="e">
        <f>結果入力表!#REF!</f>
        <v>#REF!</v>
      </c>
      <c r="H302" s="35" t="e">
        <f>結果入力表!#REF!</f>
        <v>#REF!</v>
      </c>
      <c r="I302" s="35" t="e">
        <f>結果入力表!#REF!</f>
        <v>#REF!</v>
      </c>
      <c r="J302" s="35" t="e">
        <f>結果入力表!#REF!</f>
        <v>#REF!</v>
      </c>
      <c r="K302" s="35" t="e">
        <f>結果入力表!#REF!</f>
        <v>#REF!</v>
      </c>
      <c r="L302" s="35" t="e">
        <f>結果入力表!#REF!</f>
        <v>#REF!</v>
      </c>
      <c r="M302" s="34" t="e">
        <f>結果入力表!#REF!</f>
        <v>#REF!</v>
      </c>
      <c r="N302" s="35" t="e">
        <f>結果入力表!#REF!</f>
        <v>#REF!</v>
      </c>
      <c r="O302" s="35" t="e">
        <f>結果入力表!#REF!</f>
        <v>#REF!</v>
      </c>
      <c r="P302" s="35" t="e">
        <f>結果入力表!#REF!</f>
        <v>#REF!</v>
      </c>
      <c r="Q302" s="35" t="e">
        <f>結果入力表!#REF!</f>
        <v>#REF!</v>
      </c>
      <c r="R302" s="35" t="e">
        <f>結果入力表!#REF!</f>
        <v>#REF!</v>
      </c>
      <c r="S302" s="35" t="e">
        <f>結果入力表!#REF!</f>
        <v>#REF!</v>
      </c>
      <c r="T302" s="35" t="e">
        <f>結果入力表!#REF!</f>
        <v>#REF!</v>
      </c>
      <c r="U302" s="35" t="e">
        <f>結果入力表!#REF!</f>
        <v>#REF!</v>
      </c>
      <c r="V302" s="34" t="e">
        <f>結果入力表!#REF!</f>
        <v>#REF!</v>
      </c>
      <c r="W302" s="35" t="e">
        <f>結果入力表!#REF!</f>
        <v>#REF!</v>
      </c>
      <c r="X302" s="35" t="e">
        <f>結果入力表!#REF!</f>
        <v>#REF!</v>
      </c>
      <c r="Y302" s="36" t="e">
        <f>結果入力表!#REF!</f>
        <v>#REF!</v>
      </c>
      <c r="Z302" s="36" t="e">
        <f>結果入力表!#REF!</f>
        <v>#REF!</v>
      </c>
      <c r="AA302" s="34" t="e">
        <f>結果入力表!#REF!</f>
        <v>#REF!</v>
      </c>
      <c r="AB302" s="35" t="e">
        <f>結果入力表!#REF!</f>
        <v>#REF!</v>
      </c>
      <c r="AC302" s="35" t="e">
        <f>結果入力表!#REF!</f>
        <v>#REF!</v>
      </c>
      <c r="AD302" s="35" t="e">
        <f>結果入力表!#REF!</f>
        <v>#REF!</v>
      </c>
      <c r="AE302" s="35" t="e">
        <f>結果入力表!#REF!</f>
        <v>#REF!</v>
      </c>
      <c r="AF302" s="35" t="e">
        <f>結果入力表!#REF!</f>
        <v>#REF!</v>
      </c>
      <c r="AG302" s="35" t="e">
        <f>結果入力表!#REF!</f>
        <v>#REF!</v>
      </c>
      <c r="AH302" s="35" t="e">
        <f>結果入力表!#REF!</f>
        <v>#REF!</v>
      </c>
      <c r="AI302" s="35" t="e">
        <f>結果入力表!#REF!</f>
        <v>#REF!</v>
      </c>
      <c r="AJ302" s="35" t="e">
        <f>結果入力表!#REF!</f>
        <v>#REF!</v>
      </c>
      <c r="AK302" s="36" t="e">
        <f>結果入力表!#REF!</f>
        <v>#REF!</v>
      </c>
      <c r="AL302" s="34" t="e">
        <f>結果入力表!#REF!</f>
        <v>#REF!</v>
      </c>
      <c r="AM302" s="35" t="e">
        <f>結果入力表!#REF!</f>
        <v>#REF!</v>
      </c>
      <c r="AN302" s="35" t="e">
        <f>結果入力表!#REF!</f>
        <v>#REF!</v>
      </c>
      <c r="AO302" s="35" t="e">
        <f>結果入力表!#REF!</f>
        <v>#REF!</v>
      </c>
      <c r="AP302" s="35" t="e">
        <f>結果入力表!#REF!</f>
        <v>#REF!</v>
      </c>
      <c r="AQ302" s="35" t="e">
        <f>結果入力表!#REF!</f>
        <v>#REF!</v>
      </c>
      <c r="AR302" s="35" t="e">
        <f>結果入力表!#REF!</f>
        <v>#REF!</v>
      </c>
      <c r="AS302" s="37" t="e">
        <f>結果入力表!#REF!</f>
        <v>#REF!</v>
      </c>
      <c r="AT302" s="34" t="e">
        <f>結果入力表!#REF!</f>
        <v>#REF!</v>
      </c>
      <c r="AU302" s="35" t="e">
        <f>結果入力表!#REF!</f>
        <v>#REF!</v>
      </c>
      <c r="AV302" s="35" t="e">
        <f>結果入力表!#REF!</f>
        <v>#REF!</v>
      </c>
      <c r="AW302" s="35" t="e">
        <f>結果入力表!#REF!</f>
        <v>#REF!</v>
      </c>
      <c r="AX302" s="35" t="e">
        <f>結果入力表!#REF!</f>
        <v>#REF!</v>
      </c>
      <c r="AY302" s="35" t="e">
        <f>結果入力表!#REF!</f>
        <v>#REF!</v>
      </c>
      <c r="AZ302" s="35" t="e">
        <f>結果入力表!#REF!</f>
        <v>#REF!</v>
      </c>
      <c r="BA302" s="35" t="e">
        <f>結果入力表!#REF!</f>
        <v>#REF!</v>
      </c>
      <c r="BB302" s="35" t="e">
        <f>結果入力表!#REF!</f>
        <v>#REF!</v>
      </c>
      <c r="BC302" s="35" t="e">
        <f>結果入力表!#REF!</f>
        <v>#REF!</v>
      </c>
      <c r="BD302" s="35" t="e">
        <f>結果入力表!#REF!</f>
        <v>#REF!</v>
      </c>
      <c r="BE302" s="35" t="e">
        <f>結果入力表!#REF!</f>
        <v>#REF!</v>
      </c>
      <c r="BF302" s="35" t="e">
        <f>結果入力表!#REF!</f>
        <v>#REF!</v>
      </c>
      <c r="BG302" s="35" t="e">
        <f>結果入力表!#REF!</f>
        <v>#REF!</v>
      </c>
      <c r="BH302" s="35" t="e">
        <f>結果入力表!#REF!</f>
        <v>#REF!</v>
      </c>
      <c r="BI302" s="37" t="e">
        <f>結果入力表!#REF!</f>
        <v>#REF!</v>
      </c>
      <c r="BJ302" s="35" t="e">
        <f>結果入力表!#REF!</f>
        <v>#REF!</v>
      </c>
      <c r="BK302" s="40" t="e">
        <f>結果入力表!#REF!</f>
        <v>#REF!</v>
      </c>
      <c r="BL302" s="60" t="e">
        <f>結果入力表!#REF!</f>
        <v>#REF!</v>
      </c>
      <c r="BM302" s="41" t="e">
        <f>結果入力表!#REF!</f>
        <v>#REF!</v>
      </c>
      <c r="BN302" s="41" t="e">
        <f>結果入力表!#REF!</f>
        <v>#REF!</v>
      </c>
      <c r="BO302" s="41" t="e">
        <f>結果入力表!#REF!</f>
        <v>#REF!</v>
      </c>
      <c r="BP302" s="42" t="e">
        <f>結果入力表!#REF!</f>
        <v>#REF!</v>
      </c>
      <c r="BQ302" s="40"/>
      <c r="BR302" s="80"/>
      <c r="BT302" s="5" t="e">
        <f t="shared" si="9"/>
        <v>#REF!</v>
      </c>
      <c r="BU302" s="5" t="e">
        <f t="shared" si="8"/>
        <v>#REF!</v>
      </c>
      <c r="BV302" s="5" t="e">
        <f t="shared" si="8"/>
        <v>#REF!</v>
      </c>
      <c r="BW302" s="5" t="e">
        <f t="shared" si="8"/>
        <v>#REF!</v>
      </c>
    </row>
    <row r="303" spans="1:75" ht="17.350000000000001" customHeight="1">
      <c r="A303" s="109" t="e">
        <f>結果入力表!#REF!</f>
        <v>#REF!</v>
      </c>
      <c r="B303" s="33" t="e">
        <f>結果入力表!#REF!</f>
        <v>#REF!</v>
      </c>
      <c r="C303" s="59" t="e">
        <f>結果入力表!#REF!</f>
        <v>#REF!</v>
      </c>
      <c r="D303" s="58" t="e">
        <f>結果入力表!#REF!</f>
        <v>#REF!</v>
      </c>
      <c r="E303" s="35" t="e">
        <f>結果入力表!#REF!</f>
        <v>#REF!</v>
      </c>
      <c r="F303" s="35" t="e">
        <f>結果入力表!#REF!</f>
        <v>#REF!</v>
      </c>
      <c r="G303" s="35" t="e">
        <f>結果入力表!#REF!</f>
        <v>#REF!</v>
      </c>
      <c r="H303" s="35" t="e">
        <f>結果入力表!#REF!</f>
        <v>#REF!</v>
      </c>
      <c r="I303" s="35" t="e">
        <f>結果入力表!#REF!</f>
        <v>#REF!</v>
      </c>
      <c r="J303" s="35" t="e">
        <f>結果入力表!#REF!</f>
        <v>#REF!</v>
      </c>
      <c r="K303" s="35" t="e">
        <f>結果入力表!#REF!</f>
        <v>#REF!</v>
      </c>
      <c r="L303" s="35" t="e">
        <f>結果入力表!#REF!</f>
        <v>#REF!</v>
      </c>
      <c r="M303" s="34" t="e">
        <f>結果入力表!#REF!</f>
        <v>#REF!</v>
      </c>
      <c r="N303" s="35" t="e">
        <f>結果入力表!#REF!</f>
        <v>#REF!</v>
      </c>
      <c r="O303" s="35" t="e">
        <f>結果入力表!#REF!</f>
        <v>#REF!</v>
      </c>
      <c r="P303" s="35" t="e">
        <f>結果入力表!#REF!</f>
        <v>#REF!</v>
      </c>
      <c r="Q303" s="35" t="e">
        <f>結果入力表!#REF!</f>
        <v>#REF!</v>
      </c>
      <c r="R303" s="35" t="e">
        <f>結果入力表!#REF!</f>
        <v>#REF!</v>
      </c>
      <c r="S303" s="35" t="e">
        <f>結果入力表!#REF!</f>
        <v>#REF!</v>
      </c>
      <c r="T303" s="35" t="e">
        <f>結果入力表!#REF!</f>
        <v>#REF!</v>
      </c>
      <c r="U303" s="35" t="e">
        <f>結果入力表!#REF!</f>
        <v>#REF!</v>
      </c>
      <c r="V303" s="34" t="e">
        <f>結果入力表!#REF!</f>
        <v>#REF!</v>
      </c>
      <c r="W303" s="35" t="e">
        <f>結果入力表!#REF!</f>
        <v>#REF!</v>
      </c>
      <c r="X303" s="35" t="e">
        <f>結果入力表!#REF!</f>
        <v>#REF!</v>
      </c>
      <c r="Y303" s="36" t="e">
        <f>結果入力表!#REF!</f>
        <v>#REF!</v>
      </c>
      <c r="Z303" s="36" t="e">
        <f>結果入力表!#REF!</f>
        <v>#REF!</v>
      </c>
      <c r="AA303" s="34" t="e">
        <f>結果入力表!#REF!</f>
        <v>#REF!</v>
      </c>
      <c r="AB303" s="35" t="e">
        <f>結果入力表!#REF!</f>
        <v>#REF!</v>
      </c>
      <c r="AC303" s="35" t="e">
        <f>結果入力表!#REF!</f>
        <v>#REF!</v>
      </c>
      <c r="AD303" s="35" t="e">
        <f>結果入力表!#REF!</f>
        <v>#REF!</v>
      </c>
      <c r="AE303" s="35" t="e">
        <f>結果入力表!#REF!</f>
        <v>#REF!</v>
      </c>
      <c r="AF303" s="35" t="e">
        <f>結果入力表!#REF!</f>
        <v>#REF!</v>
      </c>
      <c r="AG303" s="35" t="e">
        <f>結果入力表!#REF!</f>
        <v>#REF!</v>
      </c>
      <c r="AH303" s="35" t="e">
        <f>結果入力表!#REF!</f>
        <v>#REF!</v>
      </c>
      <c r="AI303" s="35" t="e">
        <f>結果入力表!#REF!</f>
        <v>#REF!</v>
      </c>
      <c r="AJ303" s="35" t="e">
        <f>結果入力表!#REF!</f>
        <v>#REF!</v>
      </c>
      <c r="AK303" s="36" t="e">
        <f>結果入力表!#REF!</f>
        <v>#REF!</v>
      </c>
      <c r="AL303" s="34" t="e">
        <f>結果入力表!#REF!</f>
        <v>#REF!</v>
      </c>
      <c r="AM303" s="35" t="e">
        <f>結果入力表!#REF!</f>
        <v>#REF!</v>
      </c>
      <c r="AN303" s="35" t="e">
        <f>結果入力表!#REF!</f>
        <v>#REF!</v>
      </c>
      <c r="AO303" s="35" t="e">
        <f>結果入力表!#REF!</f>
        <v>#REF!</v>
      </c>
      <c r="AP303" s="35" t="e">
        <f>結果入力表!#REF!</f>
        <v>#REF!</v>
      </c>
      <c r="AQ303" s="35" t="e">
        <f>結果入力表!#REF!</f>
        <v>#REF!</v>
      </c>
      <c r="AR303" s="35" t="e">
        <f>結果入力表!#REF!</f>
        <v>#REF!</v>
      </c>
      <c r="AS303" s="37" t="e">
        <f>結果入力表!#REF!</f>
        <v>#REF!</v>
      </c>
      <c r="AT303" s="34" t="e">
        <f>結果入力表!#REF!</f>
        <v>#REF!</v>
      </c>
      <c r="AU303" s="35" t="e">
        <f>結果入力表!#REF!</f>
        <v>#REF!</v>
      </c>
      <c r="AV303" s="35" t="e">
        <f>結果入力表!#REF!</f>
        <v>#REF!</v>
      </c>
      <c r="AW303" s="35" t="e">
        <f>結果入力表!#REF!</f>
        <v>#REF!</v>
      </c>
      <c r="AX303" s="35" t="e">
        <f>結果入力表!#REF!</f>
        <v>#REF!</v>
      </c>
      <c r="AY303" s="35" t="e">
        <f>結果入力表!#REF!</f>
        <v>#REF!</v>
      </c>
      <c r="AZ303" s="35" t="e">
        <f>結果入力表!#REF!</f>
        <v>#REF!</v>
      </c>
      <c r="BA303" s="35" t="e">
        <f>結果入力表!#REF!</f>
        <v>#REF!</v>
      </c>
      <c r="BB303" s="35" t="e">
        <f>結果入力表!#REF!</f>
        <v>#REF!</v>
      </c>
      <c r="BC303" s="35" t="e">
        <f>結果入力表!#REF!</f>
        <v>#REF!</v>
      </c>
      <c r="BD303" s="35" t="e">
        <f>結果入力表!#REF!</f>
        <v>#REF!</v>
      </c>
      <c r="BE303" s="35" t="e">
        <f>結果入力表!#REF!</f>
        <v>#REF!</v>
      </c>
      <c r="BF303" s="35" t="e">
        <f>結果入力表!#REF!</f>
        <v>#REF!</v>
      </c>
      <c r="BG303" s="35" t="e">
        <f>結果入力表!#REF!</f>
        <v>#REF!</v>
      </c>
      <c r="BH303" s="35" t="e">
        <f>結果入力表!#REF!</f>
        <v>#REF!</v>
      </c>
      <c r="BI303" s="37" t="e">
        <f>結果入力表!#REF!</f>
        <v>#REF!</v>
      </c>
      <c r="BJ303" s="35" t="e">
        <f>結果入力表!#REF!</f>
        <v>#REF!</v>
      </c>
      <c r="BK303" s="40" t="e">
        <f>結果入力表!#REF!</f>
        <v>#REF!</v>
      </c>
      <c r="BL303" s="60" t="e">
        <f>結果入力表!#REF!</f>
        <v>#REF!</v>
      </c>
      <c r="BM303" s="41" t="e">
        <f>結果入力表!#REF!</f>
        <v>#REF!</v>
      </c>
      <c r="BN303" s="41" t="e">
        <f>結果入力表!#REF!</f>
        <v>#REF!</v>
      </c>
      <c r="BO303" s="41" t="e">
        <f>結果入力表!#REF!</f>
        <v>#REF!</v>
      </c>
      <c r="BP303" s="42" t="e">
        <f>結果入力表!#REF!</f>
        <v>#REF!</v>
      </c>
      <c r="BQ303" s="40"/>
      <c r="BR303" s="80"/>
      <c r="BT303" s="5" t="e">
        <f t="shared" si="9"/>
        <v>#REF!</v>
      </c>
      <c r="BU303" s="5" t="e">
        <f t="shared" si="8"/>
        <v>#REF!</v>
      </c>
      <c r="BV303" s="5" t="e">
        <f t="shared" si="8"/>
        <v>#REF!</v>
      </c>
      <c r="BW303" s="5" t="e">
        <f t="shared" si="8"/>
        <v>#REF!</v>
      </c>
    </row>
    <row r="304" spans="1:75" ht="17.350000000000001" customHeight="1">
      <c r="A304" s="109" t="e">
        <f>結果入力表!#REF!</f>
        <v>#REF!</v>
      </c>
      <c r="B304" s="33" t="e">
        <f>結果入力表!#REF!</f>
        <v>#REF!</v>
      </c>
      <c r="C304" s="59" t="e">
        <f>結果入力表!#REF!</f>
        <v>#REF!</v>
      </c>
      <c r="D304" s="58" t="e">
        <f>結果入力表!#REF!</f>
        <v>#REF!</v>
      </c>
      <c r="E304" s="35" t="e">
        <f>結果入力表!#REF!</f>
        <v>#REF!</v>
      </c>
      <c r="F304" s="35" t="e">
        <f>結果入力表!#REF!</f>
        <v>#REF!</v>
      </c>
      <c r="G304" s="35" t="e">
        <f>結果入力表!#REF!</f>
        <v>#REF!</v>
      </c>
      <c r="H304" s="35" t="e">
        <f>結果入力表!#REF!</f>
        <v>#REF!</v>
      </c>
      <c r="I304" s="35" t="e">
        <f>結果入力表!#REF!</f>
        <v>#REF!</v>
      </c>
      <c r="J304" s="35" t="e">
        <f>結果入力表!#REF!</f>
        <v>#REF!</v>
      </c>
      <c r="K304" s="35" t="e">
        <f>結果入力表!#REF!</f>
        <v>#REF!</v>
      </c>
      <c r="L304" s="35" t="e">
        <f>結果入力表!#REF!</f>
        <v>#REF!</v>
      </c>
      <c r="M304" s="34" t="e">
        <f>結果入力表!#REF!</f>
        <v>#REF!</v>
      </c>
      <c r="N304" s="35" t="e">
        <f>結果入力表!#REF!</f>
        <v>#REF!</v>
      </c>
      <c r="O304" s="35" t="e">
        <f>結果入力表!#REF!</f>
        <v>#REF!</v>
      </c>
      <c r="P304" s="35" t="e">
        <f>結果入力表!#REF!</f>
        <v>#REF!</v>
      </c>
      <c r="Q304" s="35" t="e">
        <f>結果入力表!#REF!</f>
        <v>#REF!</v>
      </c>
      <c r="R304" s="35" t="e">
        <f>結果入力表!#REF!</f>
        <v>#REF!</v>
      </c>
      <c r="S304" s="35" t="e">
        <f>結果入力表!#REF!</f>
        <v>#REF!</v>
      </c>
      <c r="T304" s="35" t="e">
        <f>結果入力表!#REF!</f>
        <v>#REF!</v>
      </c>
      <c r="U304" s="35" t="e">
        <f>結果入力表!#REF!</f>
        <v>#REF!</v>
      </c>
      <c r="V304" s="34" t="e">
        <f>結果入力表!#REF!</f>
        <v>#REF!</v>
      </c>
      <c r="W304" s="35" t="e">
        <f>結果入力表!#REF!</f>
        <v>#REF!</v>
      </c>
      <c r="X304" s="35" t="e">
        <f>結果入力表!#REF!</f>
        <v>#REF!</v>
      </c>
      <c r="Y304" s="36" t="e">
        <f>結果入力表!#REF!</f>
        <v>#REF!</v>
      </c>
      <c r="Z304" s="36" t="e">
        <f>結果入力表!#REF!</f>
        <v>#REF!</v>
      </c>
      <c r="AA304" s="34" t="e">
        <f>結果入力表!#REF!</f>
        <v>#REF!</v>
      </c>
      <c r="AB304" s="35" t="e">
        <f>結果入力表!#REF!</f>
        <v>#REF!</v>
      </c>
      <c r="AC304" s="35" t="e">
        <f>結果入力表!#REF!</f>
        <v>#REF!</v>
      </c>
      <c r="AD304" s="35" t="e">
        <f>結果入力表!#REF!</f>
        <v>#REF!</v>
      </c>
      <c r="AE304" s="35" t="e">
        <f>結果入力表!#REF!</f>
        <v>#REF!</v>
      </c>
      <c r="AF304" s="35" t="e">
        <f>結果入力表!#REF!</f>
        <v>#REF!</v>
      </c>
      <c r="AG304" s="35" t="e">
        <f>結果入力表!#REF!</f>
        <v>#REF!</v>
      </c>
      <c r="AH304" s="35" t="e">
        <f>結果入力表!#REF!</f>
        <v>#REF!</v>
      </c>
      <c r="AI304" s="35" t="e">
        <f>結果入力表!#REF!</f>
        <v>#REF!</v>
      </c>
      <c r="AJ304" s="35" t="e">
        <f>結果入力表!#REF!</f>
        <v>#REF!</v>
      </c>
      <c r="AK304" s="36" t="e">
        <f>結果入力表!#REF!</f>
        <v>#REF!</v>
      </c>
      <c r="AL304" s="34" t="e">
        <f>結果入力表!#REF!</f>
        <v>#REF!</v>
      </c>
      <c r="AM304" s="35" t="e">
        <f>結果入力表!#REF!</f>
        <v>#REF!</v>
      </c>
      <c r="AN304" s="35" t="e">
        <f>結果入力表!#REF!</f>
        <v>#REF!</v>
      </c>
      <c r="AO304" s="35" t="e">
        <f>結果入力表!#REF!</f>
        <v>#REF!</v>
      </c>
      <c r="AP304" s="35" t="e">
        <f>結果入力表!#REF!</f>
        <v>#REF!</v>
      </c>
      <c r="AQ304" s="35" t="e">
        <f>結果入力表!#REF!</f>
        <v>#REF!</v>
      </c>
      <c r="AR304" s="35" t="e">
        <f>結果入力表!#REF!</f>
        <v>#REF!</v>
      </c>
      <c r="AS304" s="37" t="e">
        <f>結果入力表!#REF!</f>
        <v>#REF!</v>
      </c>
      <c r="AT304" s="34" t="e">
        <f>結果入力表!#REF!</f>
        <v>#REF!</v>
      </c>
      <c r="AU304" s="35" t="e">
        <f>結果入力表!#REF!</f>
        <v>#REF!</v>
      </c>
      <c r="AV304" s="35" t="e">
        <f>結果入力表!#REF!</f>
        <v>#REF!</v>
      </c>
      <c r="AW304" s="35" t="e">
        <f>結果入力表!#REF!</f>
        <v>#REF!</v>
      </c>
      <c r="AX304" s="35" t="e">
        <f>結果入力表!#REF!</f>
        <v>#REF!</v>
      </c>
      <c r="AY304" s="35" t="e">
        <f>結果入力表!#REF!</f>
        <v>#REF!</v>
      </c>
      <c r="AZ304" s="35" t="e">
        <f>結果入力表!#REF!</f>
        <v>#REF!</v>
      </c>
      <c r="BA304" s="35" t="e">
        <f>結果入力表!#REF!</f>
        <v>#REF!</v>
      </c>
      <c r="BB304" s="35" t="e">
        <f>結果入力表!#REF!</f>
        <v>#REF!</v>
      </c>
      <c r="BC304" s="35" t="e">
        <f>結果入力表!#REF!</f>
        <v>#REF!</v>
      </c>
      <c r="BD304" s="35" t="e">
        <f>結果入力表!#REF!</f>
        <v>#REF!</v>
      </c>
      <c r="BE304" s="35" t="e">
        <f>結果入力表!#REF!</f>
        <v>#REF!</v>
      </c>
      <c r="BF304" s="35" t="e">
        <f>結果入力表!#REF!</f>
        <v>#REF!</v>
      </c>
      <c r="BG304" s="35" t="e">
        <f>結果入力表!#REF!</f>
        <v>#REF!</v>
      </c>
      <c r="BH304" s="35" t="e">
        <f>結果入力表!#REF!</f>
        <v>#REF!</v>
      </c>
      <c r="BI304" s="37" t="e">
        <f>結果入力表!#REF!</f>
        <v>#REF!</v>
      </c>
      <c r="BJ304" s="35" t="e">
        <f>結果入力表!#REF!</f>
        <v>#REF!</v>
      </c>
      <c r="BK304" s="40" t="e">
        <f>結果入力表!#REF!</f>
        <v>#REF!</v>
      </c>
      <c r="BL304" s="60" t="e">
        <f>結果入力表!#REF!</f>
        <v>#REF!</v>
      </c>
      <c r="BM304" s="41" t="e">
        <f>結果入力表!#REF!</f>
        <v>#REF!</v>
      </c>
      <c r="BN304" s="41" t="e">
        <f>結果入力表!#REF!</f>
        <v>#REF!</v>
      </c>
      <c r="BO304" s="41" t="e">
        <f>結果入力表!#REF!</f>
        <v>#REF!</v>
      </c>
      <c r="BP304" s="42" t="e">
        <f>結果入力表!#REF!</f>
        <v>#REF!</v>
      </c>
      <c r="BQ304" s="40"/>
      <c r="BR304" s="80"/>
      <c r="BT304" s="5" t="e">
        <f t="shared" si="9"/>
        <v>#REF!</v>
      </c>
      <c r="BU304" s="5" t="e">
        <f t="shared" si="8"/>
        <v>#REF!</v>
      </c>
      <c r="BV304" s="5" t="e">
        <f t="shared" si="8"/>
        <v>#REF!</v>
      </c>
      <c r="BW304" s="5" t="e">
        <f t="shared" si="8"/>
        <v>#REF!</v>
      </c>
    </row>
    <row r="305" spans="1:75" ht="17.350000000000001" customHeight="1">
      <c r="A305" s="109" t="e">
        <f>結果入力表!#REF!</f>
        <v>#REF!</v>
      </c>
      <c r="B305" s="33" t="e">
        <f>結果入力表!#REF!</f>
        <v>#REF!</v>
      </c>
      <c r="C305" s="59" t="e">
        <f>結果入力表!#REF!</f>
        <v>#REF!</v>
      </c>
      <c r="D305" s="58" t="e">
        <f>結果入力表!#REF!</f>
        <v>#REF!</v>
      </c>
      <c r="E305" s="35" t="e">
        <f>結果入力表!#REF!</f>
        <v>#REF!</v>
      </c>
      <c r="F305" s="35" t="e">
        <f>結果入力表!#REF!</f>
        <v>#REF!</v>
      </c>
      <c r="G305" s="35" t="e">
        <f>結果入力表!#REF!</f>
        <v>#REF!</v>
      </c>
      <c r="H305" s="35" t="e">
        <f>結果入力表!#REF!</f>
        <v>#REF!</v>
      </c>
      <c r="I305" s="35" t="e">
        <f>結果入力表!#REF!</f>
        <v>#REF!</v>
      </c>
      <c r="J305" s="35" t="e">
        <f>結果入力表!#REF!</f>
        <v>#REF!</v>
      </c>
      <c r="K305" s="35" t="e">
        <f>結果入力表!#REF!</f>
        <v>#REF!</v>
      </c>
      <c r="L305" s="35" t="e">
        <f>結果入力表!#REF!</f>
        <v>#REF!</v>
      </c>
      <c r="M305" s="34" t="e">
        <f>結果入力表!#REF!</f>
        <v>#REF!</v>
      </c>
      <c r="N305" s="35" t="e">
        <f>結果入力表!#REF!</f>
        <v>#REF!</v>
      </c>
      <c r="O305" s="35" t="e">
        <f>結果入力表!#REF!</f>
        <v>#REF!</v>
      </c>
      <c r="P305" s="35" t="e">
        <f>結果入力表!#REF!</f>
        <v>#REF!</v>
      </c>
      <c r="Q305" s="35" t="e">
        <f>結果入力表!#REF!</f>
        <v>#REF!</v>
      </c>
      <c r="R305" s="35" t="e">
        <f>結果入力表!#REF!</f>
        <v>#REF!</v>
      </c>
      <c r="S305" s="35" t="e">
        <f>結果入力表!#REF!</f>
        <v>#REF!</v>
      </c>
      <c r="T305" s="35" t="e">
        <f>結果入力表!#REF!</f>
        <v>#REF!</v>
      </c>
      <c r="U305" s="35" t="e">
        <f>結果入力表!#REF!</f>
        <v>#REF!</v>
      </c>
      <c r="V305" s="34" t="e">
        <f>結果入力表!#REF!</f>
        <v>#REF!</v>
      </c>
      <c r="W305" s="35" t="e">
        <f>結果入力表!#REF!</f>
        <v>#REF!</v>
      </c>
      <c r="X305" s="35" t="e">
        <f>結果入力表!#REF!</f>
        <v>#REF!</v>
      </c>
      <c r="Y305" s="36" t="e">
        <f>結果入力表!#REF!</f>
        <v>#REF!</v>
      </c>
      <c r="Z305" s="36" t="e">
        <f>結果入力表!#REF!</f>
        <v>#REF!</v>
      </c>
      <c r="AA305" s="34" t="e">
        <f>結果入力表!#REF!</f>
        <v>#REF!</v>
      </c>
      <c r="AB305" s="35" t="e">
        <f>結果入力表!#REF!</f>
        <v>#REF!</v>
      </c>
      <c r="AC305" s="35" t="e">
        <f>結果入力表!#REF!</f>
        <v>#REF!</v>
      </c>
      <c r="AD305" s="35" t="e">
        <f>結果入力表!#REF!</f>
        <v>#REF!</v>
      </c>
      <c r="AE305" s="35" t="e">
        <f>結果入力表!#REF!</f>
        <v>#REF!</v>
      </c>
      <c r="AF305" s="35" t="e">
        <f>結果入力表!#REF!</f>
        <v>#REF!</v>
      </c>
      <c r="AG305" s="35" t="e">
        <f>結果入力表!#REF!</f>
        <v>#REF!</v>
      </c>
      <c r="AH305" s="35" t="e">
        <f>結果入力表!#REF!</f>
        <v>#REF!</v>
      </c>
      <c r="AI305" s="35" t="e">
        <f>結果入力表!#REF!</f>
        <v>#REF!</v>
      </c>
      <c r="AJ305" s="35" t="e">
        <f>結果入力表!#REF!</f>
        <v>#REF!</v>
      </c>
      <c r="AK305" s="36" t="e">
        <f>結果入力表!#REF!</f>
        <v>#REF!</v>
      </c>
      <c r="AL305" s="34" t="e">
        <f>結果入力表!#REF!</f>
        <v>#REF!</v>
      </c>
      <c r="AM305" s="35" t="e">
        <f>結果入力表!#REF!</f>
        <v>#REF!</v>
      </c>
      <c r="AN305" s="35" t="e">
        <f>結果入力表!#REF!</f>
        <v>#REF!</v>
      </c>
      <c r="AO305" s="35" t="e">
        <f>結果入力表!#REF!</f>
        <v>#REF!</v>
      </c>
      <c r="AP305" s="35" t="e">
        <f>結果入力表!#REF!</f>
        <v>#REF!</v>
      </c>
      <c r="AQ305" s="35" t="e">
        <f>結果入力表!#REF!</f>
        <v>#REF!</v>
      </c>
      <c r="AR305" s="35" t="e">
        <f>結果入力表!#REF!</f>
        <v>#REF!</v>
      </c>
      <c r="AS305" s="37" t="e">
        <f>結果入力表!#REF!</f>
        <v>#REF!</v>
      </c>
      <c r="AT305" s="34" t="e">
        <f>結果入力表!#REF!</f>
        <v>#REF!</v>
      </c>
      <c r="AU305" s="35" t="e">
        <f>結果入力表!#REF!</f>
        <v>#REF!</v>
      </c>
      <c r="AV305" s="35" t="e">
        <f>結果入力表!#REF!</f>
        <v>#REF!</v>
      </c>
      <c r="AW305" s="35" t="e">
        <f>結果入力表!#REF!</f>
        <v>#REF!</v>
      </c>
      <c r="AX305" s="35" t="e">
        <f>結果入力表!#REF!</f>
        <v>#REF!</v>
      </c>
      <c r="AY305" s="35" t="e">
        <f>結果入力表!#REF!</f>
        <v>#REF!</v>
      </c>
      <c r="AZ305" s="35" t="e">
        <f>結果入力表!#REF!</f>
        <v>#REF!</v>
      </c>
      <c r="BA305" s="35" t="e">
        <f>結果入力表!#REF!</f>
        <v>#REF!</v>
      </c>
      <c r="BB305" s="35" t="e">
        <f>結果入力表!#REF!</f>
        <v>#REF!</v>
      </c>
      <c r="BC305" s="35" t="e">
        <f>結果入力表!#REF!</f>
        <v>#REF!</v>
      </c>
      <c r="BD305" s="35" t="e">
        <f>結果入力表!#REF!</f>
        <v>#REF!</v>
      </c>
      <c r="BE305" s="35" t="e">
        <f>結果入力表!#REF!</f>
        <v>#REF!</v>
      </c>
      <c r="BF305" s="35" t="e">
        <f>結果入力表!#REF!</f>
        <v>#REF!</v>
      </c>
      <c r="BG305" s="35" t="e">
        <f>結果入力表!#REF!</f>
        <v>#REF!</v>
      </c>
      <c r="BH305" s="35" t="e">
        <f>結果入力表!#REF!</f>
        <v>#REF!</v>
      </c>
      <c r="BI305" s="37" t="e">
        <f>結果入力表!#REF!</f>
        <v>#REF!</v>
      </c>
      <c r="BJ305" s="35" t="e">
        <f>結果入力表!#REF!</f>
        <v>#REF!</v>
      </c>
      <c r="BK305" s="40" t="e">
        <f>結果入力表!#REF!</f>
        <v>#REF!</v>
      </c>
      <c r="BL305" s="60" t="e">
        <f>結果入力表!#REF!</f>
        <v>#REF!</v>
      </c>
      <c r="BM305" s="41" t="e">
        <f>結果入力表!#REF!</f>
        <v>#REF!</v>
      </c>
      <c r="BN305" s="41" t="e">
        <f>結果入力表!#REF!</f>
        <v>#REF!</v>
      </c>
      <c r="BO305" s="41" t="e">
        <f>結果入力表!#REF!</f>
        <v>#REF!</v>
      </c>
      <c r="BP305" s="42" t="e">
        <f>結果入力表!#REF!</f>
        <v>#REF!</v>
      </c>
      <c r="BQ305" s="40"/>
      <c r="BR305" s="80"/>
      <c r="BT305" s="5" t="e">
        <f t="shared" si="9"/>
        <v>#REF!</v>
      </c>
      <c r="BU305" s="5" t="e">
        <f t="shared" si="8"/>
        <v>#REF!</v>
      </c>
      <c r="BV305" s="5" t="e">
        <f t="shared" si="8"/>
        <v>#REF!</v>
      </c>
      <c r="BW305" s="5" t="e">
        <f t="shared" si="8"/>
        <v>#REF!</v>
      </c>
    </row>
    <row r="306" spans="1:75" ht="17.350000000000001" customHeight="1">
      <c r="A306" s="109" t="e">
        <f>結果入力表!#REF!</f>
        <v>#REF!</v>
      </c>
      <c r="B306" s="33" t="e">
        <f>結果入力表!#REF!</f>
        <v>#REF!</v>
      </c>
      <c r="C306" s="59" t="e">
        <f>結果入力表!#REF!</f>
        <v>#REF!</v>
      </c>
      <c r="D306" s="58" t="e">
        <f>結果入力表!#REF!</f>
        <v>#REF!</v>
      </c>
      <c r="E306" s="35" t="e">
        <f>結果入力表!#REF!</f>
        <v>#REF!</v>
      </c>
      <c r="F306" s="35" t="e">
        <f>結果入力表!#REF!</f>
        <v>#REF!</v>
      </c>
      <c r="G306" s="35" t="e">
        <f>結果入力表!#REF!</f>
        <v>#REF!</v>
      </c>
      <c r="H306" s="35" t="e">
        <f>結果入力表!#REF!</f>
        <v>#REF!</v>
      </c>
      <c r="I306" s="35" t="e">
        <f>結果入力表!#REF!</f>
        <v>#REF!</v>
      </c>
      <c r="J306" s="35" t="e">
        <f>結果入力表!#REF!</f>
        <v>#REF!</v>
      </c>
      <c r="K306" s="35" t="e">
        <f>結果入力表!#REF!</f>
        <v>#REF!</v>
      </c>
      <c r="L306" s="35" t="e">
        <f>結果入力表!#REF!</f>
        <v>#REF!</v>
      </c>
      <c r="M306" s="34" t="e">
        <f>結果入力表!#REF!</f>
        <v>#REF!</v>
      </c>
      <c r="N306" s="35" t="e">
        <f>結果入力表!#REF!</f>
        <v>#REF!</v>
      </c>
      <c r="O306" s="35" t="e">
        <f>結果入力表!#REF!</f>
        <v>#REF!</v>
      </c>
      <c r="P306" s="35" t="e">
        <f>結果入力表!#REF!</f>
        <v>#REF!</v>
      </c>
      <c r="Q306" s="35" t="e">
        <f>結果入力表!#REF!</f>
        <v>#REF!</v>
      </c>
      <c r="R306" s="35" t="e">
        <f>結果入力表!#REF!</f>
        <v>#REF!</v>
      </c>
      <c r="S306" s="35" t="e">
        <f>結果入力表!#REF!</f>
        <v>#REF!</v>
      </c>
      <c r="T306" s="35" t="e">
        <f>結果入力表!#REF!</f>
        <v>#REF!</v>
      </c>
      <c r="U306" s="35" t="e">
        <f>結果入力表!#REF!</f>
        <v>#REF!</v>
      </c>
      <c r="V306" s="34" t="e">
        <f>結果入力表!#REF!</f>
        <v>#REF!</v>
      </c>
      <c r="W306" s="35" t="e">
        <f>結果入力表!#REF!</f>
        <v>#REF!</v>
      </c>
      <c r="X306" s="35" t="e">
        <f>結果入力表!#REF!</f>
        <v>#REF!</v>
      </c>
      <c r="Y306" s="36" t="e">
        <f>結果入力表!#REF!</f>
        <v>#REF!</v>
      </c>
      <c r="Z306" s="36" t="e">
        <f>結果入力表!#REF!</f>
        <v>#REF!</v>
      </c>
      <c r="AA306" s="34" t="e">
        <f>結果入力表!#REF!</f>
        <v>#REF!</v>
      </c>
      <c r="AB306" s="35" t="e">
        <f>結果入力表!#REF!</f>
        <v>#REF!</v>
      </c>
      <c r="AC306" s="35" t="e">
        <f>結果入力表!#REF!</f>
        <v>#REF!</v>
      </c>
      <c r="AD306" s="35" t="e">
        <f>結果入力表!#REF!</f>
        <v>#REF!</v>
      </c>
      <c r="AE306" s="35" t="e">
        <f>結果入力表!#REF!</f>
        <v>#REF!</v>
      </c>
      <c r="AF306" s="35" t="e">
        <f>結果入力表!#REF!</f>
        <v>#REF!</v>
      </c>
      <c r="AG306" s="35" t="e">
        <f>結果入力表!#REF!</f>
        <v>#REF!</v>
      </c>
      <c r="AH306" s="35" t="e">
        <f>結果入力表!#REF!</f>
        <v>#REF!</v>
      </c>
      <c r="AI306" s="35" t="e">
        <f>結果入力表!#REF!</f>
        <v>#REF!</v>
      </c>
      <c r="AJ306" s="35" t="e">
        <f>結果入力表!#REF!</f>
        <v>#REF!</v>
      </c>
      <c r="AK306" s="36" t="e">
        <f>結果入力表!#REF!</f>
        <v>#REF!</v>
      </c>
      <c r="AL306" s="34" t="e">
        <f>結果入力表!#REF!</f>
        <v>#REF!</v>
      </c>
      <c r="AM306" s="35" t="e">
        <f>結果入力表!#REF!</f>
        <v>#REF!</v>
      </c>
      <c r="AN306" s="35" t="e">
        <f>結果入力表!#REF!</f>
        <v>#REF!</v>
      </c>
      <c r="AO306" s="35" t="e">
        <f>結果入力表!#REF!</f>
        <v>#REF!</v>
      </c>
      <c r="AP306" s="35" t="e">
        <f>結果入力表!#REF!</f>
        <v>#REF!</v>
      </c>
      <c r="AQ306" s="35" t="e">
        <f>結果入力表!#REF!</f>
        <v>#REF!</v>
      </c>
      <c r="AR306" s="35" t="e">
        <f>結果入力表!#REF!</f>
        <v>#REF!</v>
      </c>
      <c r="AS306" s="37" t="e">
        <f>結果入力表!#REF!</f>
        <v>#REF!</v>
      </c>
      <c r="AT306" s="34" t="e">
        <f>結果入力表!#REF!</f>
        <v>#REF!</v>
      </c>
      <c r="AU306" s="35" t="e">
        <f>結果入力表!#REF!</f>
        <v>#REF!</v>
      </c>
      <c r="AV306" s="35" t="e">
        <f>結果入力表!#REF!</f>
        <v>#REF!</v>
      </c>
      <c r="AW306" s="35" t="e">
        <f>結果入力表!#REF!</f>
        <v>#REF!</v>
      </c>
      <c r="AX306" s="35" t="e">
        <f>結果入力表!#REF!</f>
        <v>#REF!</v>
      </c>
      <c r="AY306" s="35" t="e">
        <f>結果入力表!#REF!</f>
        <v>#REF!</v>
      </c>
      <c r="AZ306" s="35" t="e">
        <f>結果入力表!#REF!</f>
        <v>#REF!</v>
      </c>
      <c r="BA306" s="35" t="e">
        <f>結果入力表!#REF!</f>
        <v>#REF!</v>
      </c>
      <c r="BB306" s="35" t="e">
        <f>結果入力表!#REF!</f>
        <v>#REF!</v>
      </c>
      <c r="BC306" s="35" t="e">
        <f>結果入力表!#REF!</f>
        <v>#REF!</v>
      </c>
      <c r="BD306" s="35" t="e">
        <f>結果入力表!#REF!</f>
        <v>#REF!</v>
      </c>
      <c r="BE306" s="35" t="e">
        <f>結果入力表!#REF!</f>
        <v>#REF!</v>
      </c>
      <c r="BF306" s="35" t="e">
        <f>結果入力表!#REF!</f>
        <v>#REF!</v>
      </c>
      <c r="BG306" s="35" t="e">
        <f>結果入力表!#REF!</f>
        <v>#REF!</v>
      </c>
      <c r="BH306" s="35" t="e">
        <f>結果入力表!#REF!</f>
        <v>#REF!</v>
      </c>
      <c r="BI306" s="37" t="e">
        <f>結果入力表!#REF!</f>
        <v>#REF!</v>
      </c>
      <c r="BJ306" s="35" t="e">
        <f>結果入力表!#REF!</f>
        <v>#REF!</v>
      </c>
      <c r="BK306" s="40" t="e">
        <f>結果入力表!#REF!</f>
        <v>#REF!</v>
      </c>
      <c r="BL306" s="60" t="e">
        <f>結果入力表!#REF!</f>
        <v>#REF!</v>
      </c>
      <c r="BM306" s="41" t="e">
        <f>結果入力表!#REF!</f>
        <v>#REF!</v>
      </c>
      <c r="BN306" s="41" t="e">
        <f>結果入力表!#REF!</f>
        <v>#REF!</v>
      </c>
      <c r="BO306" s="41" t="e">
        <f>結果入力表!#REF!</f>
        <v>#REF!</v>
      </c>
      <c r="BP306" s="42" t="e">
        <f>結果入力表!#REF!</f>
        <v>#REF!</v>
      </c>
      <c r="BQ306" s="40"/>
      <c r="BR306" s="80"/>
      <c r="BT306" s="5" t="e">
        <f t="shared" si="9"/>
        <v>#REF!</v>
      </c>
      <c r="BU306" s="5" t="e">
        <f t="shared" si="8"/>
        <v>#REF!</v>
      </c>
      <c r="BV306" s="5" t="e">
        <f t="shared" si="8"/>
        <v>#REF!</v>
      </c>
      <c r="BW306" s="5" t="e">
        <f t="shared" si="8"/>
        <v>#REF!</v>
      </c>
    </row>
    <row r="307" spans="1:75" ht="17.350000000000001" customHeight="1">
      <c r="A307" s="109" t="e">
        <f>結果入力表!#REF!</f>
        <v>#REF!</v>
      </c>
      <c r="B307" s="33" t="e">
        <f>結果入力表!#REF!</f>
        <v>#REF!</v>
      </c>
      <c r="C307" s="59" t="e">
        <f>結果入力表!#REF!</f>
        <v>#REF!</v>
      </c>
      <c r="D307" s="58" t="e">
        <f>結果入力表!#REF!</f>
        <v>#REF!</v>
      </c>
      <c r="E307" s="35" t="e">
        <f>結果入力表!#REF!</f>
        <v>#REF!</v>
      </c>
      <c r="F307" s="35" t="e">
        <f>結果入力表!#REF!</f>
        <v>#REF!</v>
      </c>
      <c r="G307" s="35" t="e">
        <f>結果入力表!#REF!</f>
        <v>#REF!</v>
      </c>
      <c r="H307" s="35" t="e">
        <f>結果入力表!#REF!</f>
        <v>#REF!</v>
      </c>
      <c r="I307" s="35" t="e">
        <f>結果入力表!#REF!</f>
        <v>#REF!</v>
      </c>
      <c r="J307" s="35" t="e">
        <f>結果入力表!#REF!</f>
        <v>#REF!</v>
      </c>
      <c r="K307" s="35" t="e">
        <f>結果入力表!#REF!</f>
        <v>#REF!</v>
      </c>
      <c r="L307" s="35" t="e">
        <f>結果入力表!#REF!</f>
        <v>#REF!</v>
      </c>
      <c r="M307" s="34" t="e">
        <f>結果入力表!#REF!</f>
        <v>#REF!</v>
      </c>
      <c r="N307" s="35" t="e">
        <f>結果入力表!#REF!</f>
        <v>#REF!</v>
      </c>
      <c r="O307" s="35" t="e">
        <f>結果入力表!#REF!</f>
        <v>#REF!</v>
      </c>
      <c r="P307" s="35" t="e">
        <f>結果入力表!#REF!</f>
        <v>#REF!</v>
      </c>
      <c r="Q307" s="35" t="e">
        <f>結果入力表!#REF!</f>
        <v>#REF!</v>
      </c>
      <c r="R307" s="35" t="e">
        <f>結果入力表!#REF!</f>
        <v>#REF!</v>
      </c>
      <c r="S307" s="35" t="e">
        <f>結果入力表!#REF!</f>
        <v>#REF!</v>
      </c>
      <c r="T307" s="35" t="e">
        <f>結果入力表!#REF!</f>
        <v>#REF!</v>
      </c>
      <c r="U307" s="35" t="e">
        <f>結果入力表!#REF!</f>
        <v>#REF!</v>
      </c>
      <c r="V307" s="34" t="e">
        <f>結果入力表!#REF!</f>
        <v>#REF!</v>
      </c>
      <c r="W307" s="35" t="e">
        <f>結果入力表!#REF!</f>
        <v>#REF!</v>
      </c>
      <c r="X307" s="35" t="e">
        <f>結果入力表!#REF!</f>
        <v>#REF!</v>
      </c>
      <c r="Y307" s="36" t="e">
        <f>結果入力表!#REF!</f>
        <v>#REF!</v>
      </c>
      <c r="Z307" s="36" t="e">
        <f>結果入力表!#REF!</f>
        <v>#REF!</v>
      </c>
      <c r="AA307" s="34" t="e">
        <f>結果入力表!#REF!</f>
        <v>#REF!</v>
      </c>
      <c r="AB307" s="35" t="e">
        <f>結果入力表!#REF!</f>
        <v>#REF!</v>
      </c>
      <c r="AC307" s="35" t="e">
        <f>結果入力表!#REF!</f>
        <v>#REF!</v>
      </c>
      <c r="AD307" s="35" t="e">
        <f>結果入力表!#REF!</f>
        <v>#REF!</v>
      </c>
      <c r="AE307" s="35" t="e">
        <f>結果入力表!#REF!</f>
        <v>#REF!</v>
      </c>
      <c r="AF307" s="35" t="e">
        <f>結果入力表!#REF!</f>
        <v>#REF!</v>
      </c>
      <c r="AG307" s="35" t="e">
        <f>結果入力表!#REF!</f>
        <v>#REF!</v>
      </c>
      <c r="AH307" s="35" t="e">
        <f>結果入力表!#REF!</f>
        <v>#REF!</v>
      </c>
      <c r="AI307" s="35" t="e">
        <f>結果入力表!#REF!</f>
        <v>#REF!</v>
      </c>
      <c r="AJ307" s="35" t="e">
        <f>結果入力表!#REF!</f>
        <v>#REF!</v>
      </c>
      <c r="AK307" s="36" t="e">
        <f>結果入力表!#REF!</f>
        <v>#REF!</v>
      </c>
      <c r="AL307" s="34" t="e">
        <f>結果入力表!#REF!</f>
        <v>#REF!</v>
      </c>
      <c r="AM307" s="35" t="e">
        <f>結果入力表!#REF!</f>
        <v>#REF!</v>
      </c>
      <c r="AN307" s="35" t="e">
        <f>結果入力表!#REF!</f>
        <v>#REF!</v>
      </c>
      <c r="AO307" s="35" t="e">
        <f>結果入力表!#REF!</f>
        <v>#REF!</v>
      </c>
      <c r="AP307" s="35" t="e">
        <f>結果入力表!#REF!</f>
        <v>#REF!</v>
      </c>
      <c r="AQ307" s="35" t="e">
        <f>結果入力表!#REF!</f>
        <v>#REF!</v>
      </c>
      <c r="AR307" s="35" t="e">
        <f>結果入力表!#REF!</f>
        <v>#REF!</v>
      </c>
      <c r="AS307" s="37" t="e">
        <f>結果入力表!#REF!</f>
        <v>#REF!</v>
      </c>
      <c r="AT307" s="34" t="e">
        <f>結果入力表!#REF!</f>
        <v>#REF!</v>
      </c>
      <c r="AU307" s="35" t="e">
        <f>結果入力表!#REF!</f>
        <v>#REF!</v>
      </c>
      <c r="AV307" s="35" t="e">
        <f>結果入力表!#REF!</f>
        <v>#REF!</v>
      </c>
      <c r="AW307" s="35" t="e">
        <f>結果入力表!#REF!</f>
        <v>#REF!</v>
      </c>
      <c r="AX307" s="35" t="e">
        <f>結果入力表!#REF!</f>
        <v>#REF!</v>
      </c>
      <c r="AY307" s="35" t="e">
        <f>結果入力表!#REF!</f>
        <v>#REF!</v>
      </c>
      <c r="AZ307" s="35" t="e">
        <f>結果入力表!#REF!</f>
        <v>#REF!</v>
      </c>
      <c r="BA307" s="35" t="e">
        <f>結果入力表!#REF!</f>
        <v>#REF!</v>
      </c>
      <c r="BB307" s="35" t="e">
        <f>結果入力表!#REF!</f>
        <v>#REF!</v>
      </c>
      <c r="BC307" s="35" t="e">
        <f>結果入力表!#REF!</f>
        <v>#REF!</v>
      </c>
      <c r="BD307" s="35" t="e">
        <f>結果入力表!#REF!</f>
        <v>#REF!</v>
      </c>
      <c r="BE307" s="35" t="e">
        <f>結果入力表!#REF!</f>
        <v>#REF!</v>
      </c>
      <c r="BF307" s="35" t="e">
        <f>結果入力表!#REF!</f>
        <v>#REF!</v>
      </c>
      <c r="BG307" s="35" t="e">
        <f>結果入力表!#REF!</f>
        <v>#REF!</v>
      </c>
      <c r="BH307" s="35" t="e">
        <f>結果入力表!#REF!</f>
        <v>#REF!</v>
      </c>
      <c r="BI307" s="37" t="e">
        <f>結果入力表!#REF!</f>
        <v>#REF!</v>
      </c>
      <c r="BJ307" s="35" t="e">
        <f>結果入力表!#REF!</f>
        <v>#REF!</v>
      </c>
      <c r="BK307" s="40" t="e">
        <f>結果入力表!#REF!</f>
        <v>#REF!</v>
      </c>
      <c r="BL307" s="60" t="e">
        <f>結果入力表!#REF!</f>
        <v>#REF!</v>
      </c>
      <c r="BM307" s="41" t="e">
        <f>結果入力表!#REF!</f>
        <v>#REF!</v>
      </c>
      <c r="BN307" s="41" t="e">
        <f>結果入力表!#REF!</f>
        <v>#REF!</v>
      </c>
      <c r="BO307" s="41" t="e">
        <f>結果入力表!#REF!</f>
        <v>#REF!</v>
      </c>
      <c r="BP307" s="42" t="e">
        <f>結果入力表!#REF!</f>
        <v>#REF!</v>
      </c>
      <c r="BQ307" s="40"/>
      <c r="BR307" s="80"/>
      <c r="BT307" s="5" t="e">
        <f t="shared" si="9"/>
        <v>#REF!</v>
      </c>
      <c r="BU307" s="5" t="e">
        <f t="shared" si="8"/>
        <v>#REF!</v>
      </c>
      <c r="BV307" s="5" t="e">
        <f t="shared" si="8"/>
        <v>#REF!</v>
      </c>
      <c r="BW307" s="5" t="e">
        <f t="shared" si="8"/>
        <v>#REF!</v>
      </c>
    </row>
    <row r="308" spans="1:75" ht="17.350000000000001" customHeight="1">
      <c r="A308" s="109" t="e">
        <f>結果入力表!#REF!</f>
        <v>#REF!</v>
      </c>
      <c r="B308" s="33" t="e">
        <f>結果入力表!#REF!</f>
        <v>#REF!</v>
      </c>
      <c r="C308" s="59" t="e">
        <f>結果入力表!#REF!</f>
        <v>#REF!</v>
      </c>
      <c r="D308" s="58" t="e">
        <f>結果入力表!#REF!</f>
        <v>#REF!</v>
      </c>
      <c r="E308" s="35" t="e">
        <f>結果入力表!#REF!</f>
        <v>#REF!</v>
      </c>
      <c r="F308" s="35" t="e">
        <f>結果入力表!#REF!</f>
        <v>#REF!</v>
      </c>
      <c r="G308" s="35" t="e">
        <f>結果入力表!#REF!</f>
        <v>#REF!</v>
      </c>
      <c r="H308" s="35" t="e">
        <f>結果入力表!#REF!</f>
        <v>#REF!</v>
      </c>
      <c r="I308" s="35" t="e">
        <f>結果入力表!#REF!</f>
        <v>#REF!</v>
      </c>
      <c r="J308" s="35" t="e">
        <f>結果入力表!#REF!</f>
        <v>#REF!</v>
      </c>
      <c r="K308" s="35" t="e">
        <f>結果入力表!#REF!</f>
        <v>#REF!</v>
      </c>
      <c r="L308" s="35" t="e">
        <f>結果入力表!#REF!</f>
        <v>#REF!</v>
      </c>
      <c r="M308" s="34" t="e">
        <f>結果入力表!#REF!</f>
        <v>#REF!</v>
      </c>
      <c r="N308" s="35" t="e">
        <f>結果入力表!#REF!</f>
        <v>#REF!</v>
      </c>
      <c r="O308" s="35" t="e">
        <f>結果入力表!#REF!</f>
        <v>#REF!</v>
      </c>
      <c r="P308" s="35" t="e">
        <f>結果入力表!#REF!</f>
        <v>#REF!</v>
      </c>
      <c r="Q308" s="35" t="e">
        <f>結果入力表!#REF!</f>
        <v>#REF!</v>
      </c>
      <c r="R308" s="35" t="e">
        <f>結果入力表!#REF!</f>
        <v>#REF!</v>
      </c>
      <c r="S308" s="35" t="e">
        <f>結果入力表!#REF!</f>
        <v>#REF!</v>
      </c>
      <c r="T308" s="35" t="e">
        <f>結果入力表!#REF!</f>
        <v>#REF!</v>
      </c>
      <c r="U308" s="35" t="e">
        <f>結果入力表!#REF!</f>
        <v>#REF!</v>
      </c>
      <c r="V308" s="34" t="e">
        <f>結果入力表!#REF!</f>
        <v>#REF!</v>
      </c>
      <c r="W308" s="35" t="e">
        <f>結果入力表!#REF!</f>
        <v>#REF!</v>
      </c>
      <c r="X308" s="35" t="e">
        <f>結果入力表!#REF!</f>
        <v>#REF!</v>
      </c>
      <c r="Y308" s="36" t="e">
        <f>結果入力表!#REF!</f>
        <v>#REF!</v>
      </c>
      <c r="Z308" s="36" t="e">
        <f>結果入力表!#REF!</f>
        <v>#REF!</v>
      </c>
      <c r="AA308" s="34" t="e">
        <f>結果入力表!#REF!</f>
        <v>#REF!</v>
      </c>
      <c r="AB308" s="35" t="e">
        <f>結果入力表!#REF!</f>
        <v>#REF!</v>
      </c>
      <c r="AC308" s="35" t="e">
        <f>結果入力表!#REF!</f>
        <v>#REF!</v>
      </c>
      <c r="AD308" s="35" t="e">
        <f>結果入力表!#REF!</f>
        <v>#REF!</v>
      </c>
      <c r="AE308" s="35" t="e">
        <f>結果入力表!#REF!</f>
        <v>#REF!</v>
      </c>
      <c r="AF308" s="35" t="e">
        <f>結果入力表!#REF!</f>
        <v>#REF!</v>
      </c>
      <c r="AG308" s="35" t="e">
        <f>結果入力表!#REF!</f>
        <v>#REF!</v>
      </c>
      <c r="AH308" s="35" t="e">
        <f>結果入力表!#REF!</f>
        <v>#REF!</v>
      </c>
      <c r="AI308" s="35" t="e">
        <f>結果入力表!#REF!</f>
        <v>#REF!</v>
      </c>
      <c r="AJ308" s="35" t="e">
        <f>結果入力表!#REF!</f>
        <v>#REF!</v>
      </c>
      <c r="AK308" s="36" t="e">
        <f>結果入力表!#REF!</f>
        <v>#REF!</v>
      </c>
      <c r="AL308" s="34" t="e">
        <f>結果入力表!#REF!</f>
        <v>#REF!</v>
      </c>
      <c r="AM308" s="35" t="e">
        <f>結果入力表!#REF!</f>
        <v>#REF!</v>
      </c>
      <c r="AN308" s="35" t="e">
        <f>結果入力表!#REF!</f>
        <v>#REF!</v>
      </c>
      <c r="AO308" s="35" t="e">
        <f>結果入力表!#REF!</f>
        <v>#REF!</v>
      </c>
      <c r="AP308" s="35" t="e">
        <f>結果入力表!#REF!</f>
        <v>#REF!</v>
      </c>
      <c r="AQ308" s="35" t="e">
        <f>結果入力表!#REF!</f>
        <v>#REF!</v>
      </c>
      <c r="AR308" s="35" t="e">
        <f>結果入力表!#REF!</f>
        <v>#REF!</v>
      </c>
      <c r="AS308" s="37" t="e">
        <f>結果入力表!#REF!</f>
        <v>#REF!</v>
      </c>
      <c r="AT308" s="34" t="e">
        <f>結果入力表!#REF!</f>
        <v>#REF!</v>
      </c>
      <c r="AU308" s="35" t="e">
        <f>結果入力表!#REF!</f>
        <v>#REF!</v>
      </c>
      <c r="AV308" s="35" t="e">
        <f>結果入力表!#REF!</f>
        <v>#REF!</v>
      </c>
      <c r="AW308" s="35" t="e">
        <f>結果入力表!#REF!</f>
        <v>#REF!</v>
      </c>
      <c r="AX308" s="35" t="e">
        <f>結果入力表!#REF!</f>
        <v>#REF!</v>
      </c>
      <c r="AY308" s="35" t="e">
        <f>結果入力表!#REF!</f>
        <v>#REF!</v>
      </c>
      <c r="AZ308" s="35" t="e">
        <f>結果入力表!#REF!</f>
        <v>#REF!</v>
      </c>
      <c r="BA308" s="35" t="e">
        <f>結果入力表!#REF!</f>
        <v>#REF!</v>
      </c>
      <c r="BB308" s="35" t="e">
        <f>結果入力表!#REF!</f>
        <v>#REF!</v>
      </c>
      <c r="BC308" s="35" t="e">
        <f>結果入力表!#REF!</f>
        <v>#REF!</v>
      </c>
      <c r="BD308" s="35" t="e">
        <f>結果入力表!#REF!</f>
        <v>#REF!</v>
      </c>
      <c r="BE308" s="35" t="e">
        <f>結果入力表!#REF!</f>
        <v>#REF!</v>
      </c>
      <c r="BF308" s="35" t="e">
        <f>結果入力表!#REF!</f>
        <v>#REF!</v>
      </c>
      <c r="BG308" s="35" t="e">
        <f>結果入力表!#REF!</f>
        <v>#REF!</v>
      </c>
      <c r="BH308" s="35" t="e">
        <f>結果入力表!#REF!</f>
        <v>#REF!</v>
      </c>
      <c r="BI308" s="37" t="e">
        <f>結果入力表!#REF!</f>
        <v>#REF!</v>
      </c>
      <c r="BJ308" s="35" t="e">
        <f>結果入力表!#REF!</f>
        <v>#REF!</v>
      </c>
      <c r="BK308" s="40" t="e">
        <f>結果入力表!#REF!</f>
        <v>#REF!</v>
      </c>
      <c r="BL308" s="60" t="e">
        <f>結果入力表!#REF!</f>
        <v>#REF!</v>
      </c>
      <c r="BM308" s="41" t="e">
        <f>結果入力表!#REF!</f>
        <v>#REF!</v>
      </c>
      <c r="BN308" s="41" t="e">
        <f>結果入力表!#REF!</f>
        <v>#REF!</v>
      </c>
      <c r="BO308" s="41" t="e">
        <f>結果入力表!#REF!</f>
        <v>#REF!</v>
      </c>
      <c r="BP308" s="42" t="e">
        <f>結果入力表!#REF!</f>
        <v>#REF!</v>
      </c>
      <c r="BQ308" s="40"/>
      <c r="BR308" s="80"/>
      <c r="BT308" s="5" t="e">
        <f t="shared" si="9"/>
        <v>#REF!</v>
      </c>
      <c r="BU308" s="5" t="e">
        <f t="shared" si="8"/>
        <v>#REF!</v>
      </c>
      <c r="BV308" s="5" t="e">
        <f t="shared" si="8"/>
        <v>#REF!</v>
      </c>
      <c r="BW308" s="5" t="e">
        <f t="shared" si="8"/>
        <v>#REF!</v>
      </c>
    </row>
    <row r="309" spans="1:75" ht="17.350000000000001" customHeight="1">
      <c r="A309" s="109" t="e">
        <f>結果入力表!#REF!</f>
        <v>#REF!</v>
      </c>
      <c r="B309" s="33" t="e">
        <f>結果入力表!#REF!</f>
        <v>#REF!</v>
      </c>
      <c r="C309" s="59" t="e">
        <f>結果入力表!#REF!</f>
        <v>#REF!</v>
      </c>
      <c r="D309" s="58" t="e">
        <f>結果入力表!#REF!</f>
        <v>#REF!</v>
      </c>
      <c r="E309" s="35" t="e">
        <f>結果入力表!#REF!</f>
        <v>#REF!</v>
      </c>
      <c r="F309" s="35" t="e">
        <f>結果入力表!#REF!</f>
        <v>#REF!</v>
      </c>
      <c r="G309" s="35" t="e">
        <f>結果入力表!#REF!</f>
        <v>#REF!</v>
      </c>
      <c r="H309" s="35" t="e">
        <f>結果入力表!#REF!</f>
        <v>#REF!</v>
      </c>
      <c r="I309" s="35" t="e">
        <f>結果入力表!#REF!</f>
        <v>#REF!</v>
      </c>
      <c r="J309" s="35" t="e">
        <f>結果入力表!#REF!</f>
        <v>#REF!</v>
      </c>
      <c r="K309" s="35" t="e">
        <f>結果入力表!#REF!</f>
        <v>#REF!</v>
      </c>
      <c r="L309" s="35" t="e">
        <f>結果入力表!#REF!</f>
        <v>#REF!</v>
      </c>
      <c r="M309" s="34" t="e">
        <f>結果入力表!#REF!</f>
        <v>#REF!</v>
      </c>
      <c r="N309" s="35" t="e">
        <f>結果入力表!#REF!</f>
        <v>#REF!</v>
      </c>
      <c r="O309" s="35" t="e">
        <f>結果入力表!#REF!</f>
        <v>#REF!</v>
      </c>
      <c r="P309" s="35" t="e">
        <f>結果入力表!#REF!</f>
        <v>#REF!</v>
      </c>
      <c r="Q309" s="35" t="e">
        <f>結果入力表!#REF!</f>
        <v>#REF!</v>
      </c>
      <c r="R309" s="35" t="e">
        <f>結果入力表!#REF!</f>
        <v>#REF!</v>
      </c>
      <c r="S309" s="35" t="e">
        <f>結果入力表!#REF!</f>
        <v>#REF!</v>
      </c>
      <c r="T309" s="35" t="e">
        <f>結果入力表!#REF!</f>
        <v>#REF!</v>
      </c>
      <c r="U309" s="35" t="e">
        <f>結果入力表!#REF!</f>
        <v>#REF!</v>
      </c>
      <c r="V309" s="34" t="e">
        <f>結果入力表!#REF!</f>
        <v>#REF!</v>
      </c>
      <c r="W309" s="35" t="e">
        <f>結果入力表!#REF!</f>
        <v>#REF!</v>
      </c>
      <c r="X309" s="35" t="e">
        <f>結果入力表!#REF!</f>
        <v>#REF!</v>
      </c>
      <c r="Y309" s="36" t="e">
        <f>結果入力表!#REF!</f>
        <v>#REF!</v>
      </c>
      <c r="Z309" s="36" t="e">
        <f>結果入力表!#REF!</f>
        <v>#REF!</v>
      </c>
      <c r="AA309" s="34" t="e">
        <f>結果入力表!#REF!</f>
        <v>#REF!</v>
      </c>
      <c r="AB309" s="35" t="e">
        <f>結果入力表!#REF!</f>
        <v>#REF!</v>
      </c>
      <c r="AC309" s="35" t="e">
        <f>結果入力表!#REF!</f>
        <v>#REF!</v>
      </c>
      <c r="AD309" s="35" t="e">
        <f>結果入力表!#REF!</f>
        <v>#REF!</v>
      </c>
      <c r="AE309" s="35" t="e">
        <f>結果入力表!#REF!</f>
        <v>#REF!</v>
      </c>
      <c r="AF309" s="35" t="e">
        <f>結果入力表!#REF!</f>
        <v>#REF!</v>
      </c>
      <c r="AG309" s="35" t="e">
        <f>結果入力表!#REF!</f>
        <v>#REF!</v>
      </c>
      <c r="AH309" s="35" t="e">
        <f>結果入力表!#REF!</f>
        <v>#REF!</v>
      </c>
      <c r="AI309" s="35" t="e">
        <f>結果入力表!#REF!</f>
        <v>#REF!</v>
      </c>
      <c r="AJ309" s="35" t="e">
        <f>結果入力表!#REF!</f>
        <v>#REF!</v>
      </c>
      <c r="AK309" s="36" t="e">
        <f>結果入力表!#REF!</f>
        <v>#REF!</v>
      </c>
      <c r="AL309" s="34" t="e">
        <f>結果入力表!#REF!</f>
        <v>#REF!</v>
      </c>
      <c r="AM309" s="35" t="e">
        <f>結果入力表!#REF!</f>
        <v>#REF!</v>
      </c>
      <c r="AN309" s="35" t="e">
        <f>結果入力表!#REF!</f>
        <v>#REF!</v>
      </c>
      <c r="AO309" s="35" t="e">
        <f>結果入力表!#REF!</f>
        <v>#REF!</v>
      </c>
      <c r="AP309" s="35" t="e">
        <f>結果入力表!#REF!</f>
        <v>#REF!</v>
      </c>
      <c r="AQ309" s="35" t="e">
        <f>結果入力表!#REF!</f>
        <v>#REF!</v>
      </c>
      <c r="AR309" s="35" t="e">
        <f>結果入力表!#REF!</f>
        <v>#REF!</v>
      </c>
      <c r="AS309" s="37" t="e">
        <f>結果入力表!#REF!</f>
        <v>#REF!</v>
      </c>
      <c r="AT309" s="34" t="e">
        <f>結果入力表!#REF!</f>
        <v>#REF!</v>
      </c>
      <c r="AU309" s="35" t="e">
        <f>結果入力表!#REF!</f>
        <v>#REF!</v>
      </c>
      <c r="AV309" s="35" t="e">
        <f>結果入力表!#REF!</f>
        <v>#REF!</v>
      </c>
      <c r="AW309" s="35" t="e">
        <f>結果入力表!#REF!</f>
        <v>#REF!</v>
      </c>
      <c r="AX309" s="35" t="e">
        <f>結果入力表!#REF!</f>
        <v>#REF!</v>
      </c>
      <c r="AY309" s="35" t="e">
        <f>結果入力表!#REF!</f>
        <v>#REF!</v>
      </c>
      <c r="AZ309" s="35" t="e">
        <f>結果入力表!#REF!</f>
        <v>#REF!</v>
      </c>
      <c r="BA309" s="35" t="e">
        <f>結果入力表!#REF!</f>
        <v>#REF!</v>
      </c>
      <c r="BB309" s="35" t="e">
        <f>結果入力表!#REF!</f>
        <v>#REF!</v>
      </c>
      <c r="BC309" s="35" t="e">
        <f>結果入力表!#REF!</f>
        <v>#REF!</v>
      </c>
      <c r="BD309" s="35" t="e">
        <f>結果入力表!#REF!</f>
        <v>#REF!</v>
      </c>
      <c r="BE309" s="35" t="e">
        <f>結果入力表!#REF!</f>
        <v>#REF!</v>
      </c>
      <c r="BF309" s="35" t="e">
        <f>結果入力表!#REF!</f>
        <v>#REF!</v>
      </c>
      <c r="BG309" s="35" t="e">
        <f>結果入力表!#REF!</f>
        <v>#REF!</v>
      </c>
      <c r="BH309" s="35" t="e">
        <f>結果入力表!#REF!</f>
        <v>#REF!</v>
      </c>
      <c r="BI309" s="37" t="e">
        <f>結果入力表!#REF!</f>
        <v>#REF!</v>
      </c>
      <c r="BJ309" s="35" t="e">
        <f>結果入力表!#REF!</f>
        <v>#REF!</v>
      </c>
      <c r="BK309" s="40" t="e">
        <f>結果入力表!#REF!</f>
        <v>#REF!</v>
      </c>
      <c r="BL309" s="60" t="e">
        <f>結果入力表!#REF!</f>
        <v>#REF!</v>
      </c>
      <c r="BM309" s="41" t="e">
        <f>結果入力表!#REF!</f>
        <v>#REF!</v>
      </c>
      <c r="BN309" s="41" t="e">
        <f>結果入力表!#REF!</f>
        <v>#REF!</v>
      </c>
      <c r="BO309" s="41" t="e">
        <f>結果入力表!#REF!</f>
        <v>#REF!</v>
      </c>
      <c r="BP309" s="42" t="e">
        <f>結果入力表!#REF!</f>
        <v>#REF!</v>
      </c>
      <c r="BQ309" s="40"/>
      <c r="BR309" s="80"/>
      <c r="BT309" s="5" t="e">
        <f t="shared" si="9"/>
        <v>#REF!</v>
      </c>
      <c r="BU309" s="5" t="e">
        <f t="shared" si="8"/>
        <v>#REF!</v>
      </c>
      <c r="BV309" s="5" t="e">
        <f t="shared" si="8"/>
        <v>#REF!</v>
      </c>
      <c r="BW309" s="5" t="e">
        <f t="shared" si="8"/>
        <v>#REF!</v>
      </c>
    </row>
    <row r="310" spans="1:75" ht="17.350000000000001" customHeight="1">
      <c r="A310" s="109" t="e">
        <f>結果入力表!#REF!</f>
        <v>#REF!</v>
      </c>
      <c r="B310" s="33" t="e">
        <f>結果入力表!#REF!</f>
        <v>#REF!</v>
      </c>
      <c r="C310" s="43" t="e">
        <f>結果入力表!#REF!</f>
        <v>#REF!</v>
      </c>
      <c r="D310" s="58" t="e">
        <f>結果入力表!#REF!</f>
        <v>#REF!</v>
      </c>
      <c r="E310" s="35" t="e">
        <f>結果入力表!#REF!</f>
        <v>#REF!</v>
      </c>
      <c r="F310" s="35" t="e">
        <f>結果入力表!#REF!</f>
        <v>#REF!</v>
      </c>
      <c r="G310" s="35" t="e">
        <f>結果入力表!#REF!</f>
        <v>#REF!</v>
      </c>
      <c r="H310" s="35" t="e">
        <f>結果入力表!#REF!</f>
        <v>#REF!</v>
      </c>
      <c r="I310" s="35" t="e">
        <f>結果入力表!#REF!</f>
        <v>#REF!</v>
      </c>
      <c r="J310" s="35" t="e">
        <f>結果入力表!#REF!</f>
        <v>#REF!</v>
      </c>
      <c r="K310" s="35" t="e">
        <f>結果入力表!#REF!</f>
        <v>#REF!</v>
      </c>
      <c r="L310" s="35" t="e">
        <f>結果入力表!#REF!</f>
        <v>#REF!</v>
      </c>
      <c r="M310" s="34" t="e">
        <f>結果入力表!#REF!</f>
        <v>#REF!</v>
      </c>
      <c r="N310" s="35" t="e">
        <f>結果入力表!#REF!</f>
        <v>#REF!</v>
      </c>
      <c r="O310" s="35" t="e">
        <f>結果入力表!#REF!</f>
        <v>#REF!</v>
      </c>
      <c r="P310" s="35" t="e">
        <f>結果入力表!#REF!</f>
        <v>#REF!</v>
      </c>
      <c r="Q310" s="35" t="e">
        <f>結果入力表!#REF!</f>
        <v>#REF!</v>
      </c>
      <c r="R310" s="35" t="e">
        <f>結果入力表!#REF!</f>
        <v>#REF!</v>
      </c>
      <c r="S310" s="35" t="e">
        <f>結果入力表!#REF!</f>
        <v>#REF!</v>
      </c>
      <c r="T310" s="35" t="e">
        <f>結果入力表!#REF!</f>
        <v>#REF!</v>
      </c>
      <c r="U310" s="35" t="e">
        <f>結果入力表!#REF!</f>
        <v>#REF!</v>
      </c>
      <c r="V310" s="34" t="e">
        <f>結果入力表!#REF!</f>
        <v>#REF!</v>
      </c>
      <c r="W310" s="35" t="e">
        <f>結果入力表!#REF!</f>
        <v>#REF!</v>
      </c>
      <c r="X310" s="35" t="e">
        <f>結果入力表!#REF!</f>
        <v>#REF!</v>
      </c>
      <c r="Y310" s="36" t="e">
        <f>結果入力表!#REF!</f>
        <v>#REF!</v>
      </c>
      <c r="Z310" s="36" t="e">
        <f>結果入力表!#REF!</f>
        <v>#REF!</v>
      </c>
      <c r="AA310" s="34" t="e">
        <f>結果入力表!#REF!</f>
        <v>#REF!</v>
      </c>
      <c r="AB310" s="35" t="e">
        <f>結果入力表!#REF!</f>
        <v>#REF!</v>
      </c>
      <c r="AC310" s="35" t="e">
        <f>結果入力表!#REF!</f>
        <v>#REF!</v>
      </c>
      <c r="AD310" s="35" t="e">
        <f>結果入力表!#REF!</f>
        <v>#REF!</v>
      </c>
      <c r="AE310" s="35" t="e">
        <f>結果入力表!#REF!</f>
        <v>#REF!</v>
      </c>
      <c r="AF310" s="35" t="e">
        <f>結果入力表!#REF!</f>
        <v>#REF!</v>
      </c>
      <c r="AG310" s="35" t="e">
        <f>結果入力表!#REF!</f>
        <v>#REF!</v>
      </c>
      <c r="AH310" s="35" t="e">
        <f>結果入力表!#REF!</f>
        <v>#REF!</v>
      </c>
      <c r="AI310" s="35" t="e">
        <f>結果入力表!#REF!</f>
        <v>#REF!</v>
      </c>
      <c r="AJ310" s="35" t="e">
        <f>結果入力表!#REF!</f>
        <v>#REF!</v>
      </c>
      <c r="AK310" s="36" t="e">
        <f>結果入力表!#REF!</f>
        <v>#REF!</v>
      </c>
      <c r="AL310" s="34" t="e">
        <f>結果入力表!#REF!</f>
        <v>#REF!</v>
      </c>
      <c r="AM310" s="35" t="e">
        <f>結果入力表!#REF!</f>
        <v>#REF!</v>
      </c>
      <c r="AN310" s="35" t="e">
        <f>結果入力表!#REF!</f>
        <v>#REF!</v>
      </c>
      <c r="AO310" s="35" t="e">
        <f>結果入力表!#REF!</f>
        <v>#REF!</v>
      </c>
      <c r="AP310" s="35" t="e">
        <f>結果入力表!#REF!</f>
        <v>#REF!</v>
      </c>
      <c r="AQ310" s="35" t="e">
        <f>結果入力表!#REF!</f>
        <v>#REF!</v>
      </c>
      <c r="AR310" s="35" t="e">
        <f>結果入力表!#REF!</f>
        <v>#REF!</v>
      </c>
      <c r="AS310" s="37" t="e">
        <f>結果入力表!#REF!</f>
        <v>#REF!</v>
      </c>
      <c r="AT310" s="34" t="e">
        <f>結果入力表!#REF!</f>
        <v>#REF!</v>
      </c>
      <c r="AU310" s="35" t="e">
        <f>結果入力表!#REF!</f>
        <v>#REF!</v>
      </c>
      <c r="AV310" s="35" t="e">
        <f>結果入力表!#REF!</f>
        <v>#REF!</v>
      </c>
      <c r="AW310" s="35" t="e">
        <f>結果入力表!#REF!</f>
        <v>#REF!</v>
      </c>
      <c r="AX310" s="35" t="e">
        <f>結果入力表!#REF!</f>
        <v>#REF!</v>
      </c>
      <c r="AY310" s="35" t="e">
        <f>結果入力表!#REF!</f>
        <v>#REF!</v>
      </c>
      <c r="AZ310" s="35" t="e">
        <f>結果入力表!#REF!</f>
        <v>#REF!</v>
      </c>
      <c r="BA310" s="35" t="e">
        <f>結果入力表!#REF!</f>
        <v>#REF!</v>
      </c>
      <c r="BB310" s="35" t="e">
        <f>結果入力表!#REF!</f>
        <v>#REF!</v>
      </c>
      <c r="BC310" s="35" t="e">
        <f>結果入力表!#REF!</f>
        <v>#REF!</v>
      </c>
      <c r="BD310" s="35" t="e">
        <f>結果入力表!#REF!</f>
        <v>#REF!</v>
      </c>
      <c r="BE310" s="35" t="e">
        <f>結果入力表!#REF!</f>
        <v>#REF!</v>
      </c>
      <c r="BF310" s="35" t="e">
        <f>結果入力表!#REF!</f>
        <v>#REF!</v>
      </c>
      <c r="BG310" s="35" t="e">
        <f>結果入力表!#REF!</f>
        <v>#REF!</v>
      </c>
      <c r="BH310" s="35" t="e">
        <f>結果入力表!#REF!</f>
        <v>#REF!</v>
      </c>
      <c r="BI310" s="37" t="e">
        <f>結果入力表!#REF!</f>
        <v>#REF!</v>
      </c>
      <c r="BJ310" s="35" t="e">
        <f>結果入力表!#REF!</f>
        <v>#REF!</v>
      </c>
      <c r="BK310" s="40" t="e">
        <f>結果入力表!#REF!</f>
        <v>#REF!</v>
      </c>
      <c r="BL310" s="60" t="e">
        <f>結果入力表!#REF!</f>
        <v>#REF!</v>
      </c>
      <c r="BM310" s="41" t="e">
        <f>結果入力表!#REF!</f>
        <v>#REF!</v>
      </c>
      <c r="BN310" s="41" t="e">
        <f>結果入力表!#REF!</f>
        <v>#REF!</v>
      </c>
      <c r="BO310" s="41" t="e">
        <f>結果入力表!#REF!</f>
        <v>#REF!</v>
      </c>
      <c r="BP310" s="42" t="e">
        <f>結果入力表!#REF!</f>
        <v>#REF!</v>
      </c>
      <c r="BQ310" s="40"/>
      <c r="BR310" s="80"/>
      <c r="BT310" s="5" t="e">
        <f t="shared" si="9"/>
        <v>#REF!</v>
      </c>
      <c r="BU310" s="5" t="e">
        <f t="shared" si="8"/>
        <v>#REF!</v>
      </c>
      <c r="BV310" s="5" t="e">
        <f t="shared" si="8"/>
        <v>#REF!</v>
      </c>
      <c r="BW310" s="5" t="e">
        <f t="shared" si="8"/>
        <v>#REF!</v>
      </c>
    </row>
    <row r="311" spans="1:75" ht="17.350000000000001" customHeight="1">
      <c r="A311" s="109" t="e">
        <f>結果入力表!#REF!</f>
        <v>#REF!</v>
      </c>
      <c r="B311" s="33" t="e">
        <f>結果入力表!#REF!</f>
        <v>#REF!</v>
      </c>
      <c r="C311" s="59" t="e">
        <f>結果入力表!#REF!</f>
        <v>#REF!</v>
      </c>
      <c r="D311" s="58" t="e">
        <f>結果入力表!#REF!</f>
        <v>#REF!</v>
      </c>
      <c r="E311" s="35" t="e">
        <f>結果入力表!#REF!</f>
        <v>#REF!</v>
      </c>
      <c r="F311" s="35" t="e">
        <f>結果入力表!#REF!</f>
        <v>#REF!</v>
      </c>
      <c r="G311" s="35" t="e">
        <f>結果入力表!#REF!</f>
        <v>#REF!</v>
      </c>
      <c r="H311" s="35" t="e">
        <f>結果入力表!#REF!</f>
        <v>#REF!</v>
      </c>
      <c r="I311" s="35" t="e">
        <f>結果入力表!#REF!</f>
        <v>#REF!</v>
      </c>
      <c r="J311" s="35" t="e">
        <f>結果入力表!#REF!</f>
        <v>#REF!</v>
      </c>
      <c r="K311" s="35" t="e">
        <f>結果入力表!#REF!</f>
        <v>#REF!</v>
      </c>
      <c r="L311" s="35" t="e">
        <f>結果入力表!#REF!</f>
        <v>#REF!</v>
      </c>
      <c r="M311" s="34" t="e">
        <f>結果入力表!#REF!</f>
        <v>#REF!</v>
      </c>
      <c r="N311" s="35" t="e">
        <f>結果入力表!#REF!</f>
        <v>#REF!</v>
      </c>
      <c r="O311" s="35" t="e">
        <f>結果入力表!#REF!</f>
        <v>#REF!</v>
      </c>
      <c r="P311" s="35" t="e">
        <f>結果入力表!#REF!</f>
        <v>#REF!</v>
      </c>
      <c r="Q311" s="35" t="e">
        <f>結果入力表!#REF!</f>
        <v>#REF!</v>
      </c>
      <c r="R311" s="35" t="e">
        <f>結果入力表!#REF!</f>
        <v>#REF!</v>
      </c>
      <c r="S311" s="35" t="e">
        <f>結果入力表!#REF!</f>
        <v>#REF!</v>
      </c>
      <c r="T311" s="35" t="e">
        <f>結果入力表!#REF!</f>
        <v>#REF!</v>
      </c>
      <c r="U311" s="35" t="e">
        <f>結果入力表!#REF!</f>
        <v>#REF!</v>
      </c>
      <c r="V311" s="34" t="e">
        <f>結果入力表!#REF!</f>
        <v>#REF!</v>
      </c>
      <c r="W311" s="35" t="e">
        <f>結果入力表!#REF!</f>
        <v>#REF!</v>
      </c>
      <c r="X311" s="35" t="e">
        <f>結果入力表!#REF!</f>
        <v>#REF!</v>
      </c>
      <c r="Y311" s="36" t="e">
        <f>結果入力表!#REF!</f>
        <v>#REF!</v>
      </c>
      <c r="Z311" s="36" t="e">
        <f>結果入力表!#REF!</f>
        <v>#REF!</v>
      </c>
      <c r="AA311" s="34" t="e">
        <f>結果入力表!#REF!</f>
        <v>#REF!</v>
      </c>
      <c r="AB311" s="35" t="e">
        <f>結果入力表!#REF!</f>
        <v>#REF!</v>
      </c>
      <c r="AC311" s="35" t="e">
        <f>結果入力表!#REF!</f>
        <v>#REF!</v>
      </c>
      <c r="AD311" s="35" t="e">
        <f>結果入力表!#REF!</f>
        <v>#REF!</v>
      </c>
      <c r="AE311" s="35" t="e">
        <f>結果入力表!#REF!</f>
        <v>#REF!</v>
      </c>
      <c r="AF311" s="35" t="e">
        <f>結果入力表!#REF!</f>
        <v>#REF!</v>
      </c>
      <c r="AG311" s="35" t="e">
        <f>結果入力表!#REF!</f>
        <v>#REF!</v>
      </c>
      <c r="AH311" s="35" t="e">
        <f>結果入力表!#REF!</f>
        <v>#REF!</v>
      </c>
      <c r="AI311" s="35" t="e">
        <f>結果入力表!#REF!</f>
        <v>#REF!</v>
      </c>
      <c r="AJ311" s="35" t="e">
        <f>結果入力表!#REF!</f>
        <v>#REF!</v>
      </c>
      <c r="AK311" s="36" t="e">
        <f>結果入力表!#REF!</f>
        <v>#REF!</v>
      </c>
      <c r="AL311" s="34" t="e">
        <f>結果入力表!#REF!</f>
        <v>#REF!</v>
      </c>
      <c r="AM311" s="35" t="e">
        <f>結果入力表!#REF!</f>
        <v>#REF!</v>
      </c>
      <c r="AN311" s="35" t="e">
        <f>結果入力表!#REF!</f>
        <v>#REF!</v>
      </c>
      <c r="AO311" s="35" t="e">
        <f>結果入力表!#REF!</f>
        <v>#REF!</v>
      </c>
      <c r="AP311" s="35" t="e">
        <f>結果入力表!#REF!</f>
        <v>#REF!</v>
      </c>
      <c r="AQ311" s="35" t="e">
        <f>結果入力表!#REF!</f>
        <v>#REF!</v>
      </c>
      <c r="AR311" s="35" t="e">
        <f>結果入力表!#REF!</f>
        <v>#REF!</v>
      </c>
      <c r="AS311" s="37" t="e">
        <f>結果入力表!#REF!</f>
        <v>#REF!</v>
      </c>
      <c r="AT311" s="34" t="e">
        <f>結果入力表!#REF!</f>
        <v>#REF!</v>
      </c>
      <c r="AU311" s="35" t="e">
        <f>結果入力表!#REF!</f>
        <v>#REF!</v>
      </c>
      <c r="AV311" s="35" t="e">
        <f>結果入力表!#REF!</f>
        <v>#REF!</v>
      </c>
      <c r="AW311" s="35" t="e">
        <f>結果入力表!#REF!</f>
        <v>#REF!</v>
      </c>
      <c r="AX311" s="35" t="e">
        <f>結果入力表!#REF!</f>
        <v>#REF!</v>
      </c>
      <c r="AY311" s="35" t="e">
        <f>結果入力表!#REF!</f>
        <v>#REF!</v>
      </c>
      <c r="AZ311" s="35" t="e">
        <f>結果入力表!#REF!</f>
        <v>#REF!</v>
      </c>
      <c r="BA311" s="35" t="e">
        <f>結果入力表!#REF!</f>
        <v>#REF!</v>
      </c>
      <c r="BB311" s="35" t="e">
        <f>結果入力表!#REF!</f>
        <v>#REF!</v>
      </c>
      <c r="BC311" s="35" t="e">
        <f>結果入力表!#REF!</f>
        <v>#REF!</v>
      </c>
      <c r="BD311" s="35" t="e">
        <f>結果入力表!#REF!</f>
        <v>#REF!</v>
      </c>
      <c r="BE311" s="35" t="e">
        <f>結果入力表!#REF!</f>
        <v>#REF!</v>
      </c>
      <c r="BF311" s="35" t="e">
        <f>結果入力表!#REF!</f>
        <v>#REF!</v>
      </c>
      <c r="BG311" s="35" t="e">
        <f>結果入力表!#REF!</f>
        <v>#REF!</v>
      </c>
      <c r="BH311" s="35" t="e">
        <f>結果入力表!#REF!</f>
        <v>#REF!</v>
      </c>
      <c r="BI311" s="37" t="e">
        <f>結果入力表!#REF!</f>
        <v>#REF!</v>
      </c>
      <c r="BJ311" s="35" t="e">
        <f>結果入力表!#REF!</f>
        <v>#REF!</v>
      </c>
      <c r="BK311" s="40" t="e">
        <f>結果入力表!#REF!</f>
        <v>#REF!</v>
      </c>
      <c r="BL311" s="60" t="e">
        <f>結果入力表!#REF!</f>
        <v>#REF!</v>
      </c>
      <c r="BM311" s="41" t="e">
        <f>結果入力表!#REF!</f>
        <v>#REF!</v>
      </c>
      <c r="BN311" s="41" t="e">
        <f>結果入力表!#REF!</f>
        <v>#REF!</v>
      </c>
      <c r="BO311" s="41" t="e">
        <f>結果入力表!#REF!</f>
        <v>#REF!</v>
      </c>
      <c r="BP311" s="42" t="e">
        <f>結果入力表!#REF!</f>
        <v>#REF!</v>
      </c>
      <c r="BQ311" s="40"/>
      <c r="BR311" s="80"/>
      <c r="BT311" s="5" t="e">
        <f t="shared" si="9"/>
        <v>#REF!</v>
      </c>
      <c r="BU311" s="5" t="e">
        <f t="shared" si="8"/>
        <v>#REF!</v>
      </c>
      <c r="BV311" s="5" t="e">
        <f t="shared" si="8"/>
        <v>#REF!</v>
      </c>
      <c r="BW311" s="5" t="e">
        <f t="shared" si="8"/>
        <v>#REF!</v>
      </c>
    </row>
    <row r="312" spans="1:75" ht="17.350000000000001" customHeight="1">
      <c r="A312" s="109" t="e">
        <f>結果入力表!#REF!</f>
        <v>#REF!</v>
      </c>
      <c r="B312" s="33" t="e">
        <f>結果入力表!#REF!</f>
        <v>#REF!</v>
      </c>
      <c r="C312" s="59" t="e">
        <f>結果入力表!#REF!</f>
        <v>#REF!</v>
      </c>
      <c r="D312" s="58" t="e">
        <f>結果入力表!#REF!</f>
        <v>#REF!</v>
      </c>
      <c r="E312" s="35" t="e">
        <f>結果入力表!#REF!</f>
        <v>#REF!</v>
      </c>
      <c r="F312" s="35" t="e">
        <f>結果入力表!#REF!</f>
        <v>#REF!</v>
      </c>
      <c r="G312" s="35" t="e">
        <f>結果入力表!#REF!</f>
        <v>#REF!</v>
      </c>
      <c r="H312" s="35" t="e">
        <f>結果入力表!#REF!</f>
        <v>#REF!</v>
      </c>
      <c r="I312" s="35" t="e">
        <f>結果入力表!#REF!</f>
        <v>#REF!</v>
      </c>
      <c r="J312" s="35" t="e">
        <f>結果入力表!#REF!</f>
        <v>#REF!</v>
      </c>
      <c r="K312" s="35" t="e">
        <f>結果入力表!#REF!</f>
        <v>#REF!</v>
      </c>
      <c r="L312" s="35" t="e">
        <f>結果入力表!#REF!</f>
        <v>#REF!</v>
      </c>
      <c r="M312" s="34" t="e">
        <f>結果入力表!#REF!</f>
        <v>#REF!</v>
      </c>
      <c r="N312" s="35" t="e">
        <f>結果入力表!#REF!</f>
        <v>#REF!</v>
      </c>
      <c r="O312" s="35" t="e">
        <f>結果入力表!#REF!</f>
        <v>#REF!</v>
      </c>
      <c r="P312" s="35" t="e">
        <f>結果入力表!#REF!</f>
        <v>#REF!</v>
      </c>
      <c r="Q312" s="35" t="e">
        <f>結果入力表!#REF!</f>
        <v>#REF!</v>
      </c>
      <c r="R312" s="35" t="e">
        <f>結果入力表!#REF!</f>
        <v>#REF!</v>
      </c>
      <c r="S312" s="35" t="e">
        <f>結果入力表!#REF!</f>
        <v>#REF!</v>
      </c>
      <c r="T312" s="35" t="e">
        <f>結果入力表!#REF!</f>
        <v>#REF!</v>
      </c>
      <c r="U312" s="35" t="e">
        <f>結果入力表!#REF!</f>
        <v>#REF!</v>
      </c>
      <c r="V312" s="34" t="e">
        <f>結果入力表!#REF!</f>
        <v>#REF!</v>
      </c>
      <c r="W312" s="35" t="e">
        <f>結果入力表!#REF!</f>
        <v>#REF!</v>
      </c>
      <c r="X312" s="35" t="e">
        <f>結果入力表!#REF!</f>
        <v>#REF!</v>
      </c>
      <c r="Y312" s="36" t="e">
        <f>結果入力表!#REF!</f>
        <v>#REF!</v>
      </c>
      <c r="Z312" s="36" t="e">
        <f>結果入力表!#REF!</f>
        <v>#REF!</v>
      </c>
      <c r="AA312" s="34" t="e">
        <f>結果入力表!#REF!</f>
        <v>#REF!</v>
      </c>
      <c r="AB312" s="35" t="e">
        <f>結果入力表!#REF!</f>
        <v>#REF!</v>
      </c>
      <c r="AC312" s="35" t="e">
        <f>結果入力表!#REF!</f>
        <v>#REF!</v>
      </c>
      <c r="AD312" s="35" t="e">
        <f>結果入力表!#REF!</f>
        <v>#REF!</v>
      </c>
      <c r="AE312" s="35" t="e">
        <f>結果入力表!#REF!</f>
        <v>#REF!</v>
      </c>
      <c r="AF312" s="35" t="e">
        <f>結果入力表!#REF!</f>
        <v>#REF!</v>
      </c>
      <c r="AG312" s="35" t="e">
        <f>結果入力表!#REF!</f>
        <v>#REF!</v>
      </c>
      <c r="AH312" s="35" t="e">
        <f>結果入力表!#REF!</f>
        <v>#REF!</v>
      </c>
      <c r="AI312" s="35" t="e">
        <f>結果入力表!#REF!</f>
        <v>#REF!</v>
      </c>
      <c r="AJ312" s="35" t="e">
        <f>結果入力表!#REF!</f>
        <v>#REF!</v>
      </c>
      <c r="AK312" s="36" t="e">
        <f>結果入力表!#REF!</f>
        <v>#REF!</v>
      </c>
      <c r="AL312" s="34" t="e">
        <f>結果入力表!#REF!</f>
        <v>#REF!</v>
      </c>
      <c r="AM312" s="35" t="e">
        <f>結果入力表!#REF!</f>
        <v>#REF!</v>
      </c>
      <c r="AN312" s="35" t="e">
        <f>結果入力表!#REF!</f>
        <v>#REF!</v>
      </c>
      <c r="AO312" s="35" t="e">
        <f>結果入力表!#REF!</f>
        <v>#REF!</v>
      </c>
      <c r="AP312" s="35" t="e">
        <f>結果入力表!#REF!</f>
        <v>#REF!</v>
      </c>
      <c r="AQ312" s="35" t="e">
        <f>結果入力表!#REF!</f>
        <v>#REF!</v>
      </c>
      <c r="AR312" s="35" t="e">
        <f>結果入力表!#REF!</f>
        <v>#REF!</v>
      </c>
      <c r="AS312" s="37" t="e">
        <f>結果入力表!#REF!</f>
        <v>#REF!</v>
      </c>
      <c r="AT312" s="34" t="e">
        <f>結果入力表!#REF!</f>
        <v>#REF!</v>
      </c>
      <c r="AU312" s="35" t="e">
        <f>結果入力表!#REF!</f>
        <v>#REF!</v>
      </c>
      <c r="AV312" s="35" t="e">
        <f>結果入力表!#REF!</f>
        <v>#REF!</v>
      </c>
      <c r="AW312" s="35" t="e">
        <f>結果入力表!#REF!</f>
        <v>#REF!</v>
      </c>
      <c r="AX312" s="35" t="e">
        <f>結果入力表!#REF!</f>
        <v>#REF!</v>
      </c>
      <c r="AY312" s="35" t="e">
        <f>結果入力表!#REF!</f>
        <v>#REF!</v>
      </c>
      <c r="AZ312" s="35" t="e">
        <f>結果入力表!#REF!</f>
        <v>#REF!</v>
      </c>
      <c r="BA312" s="35" t="e">
        <f>結果入力表!#REF!</f>
        <v>#REF!</v>
      </c>
      <c r="BB312" s="35" t="e">
        <f>結果入力表!#REF!</f>
        <v>#REF!</v>
      </c>
      <c r="BC312" s="35" t="e">
        <f>結果入力表!#REF!</f>
        <v>#REF!</v>
      </c>
      <c r="BD312" s="35" t="e">
        <f>結果入力表!#REF!</f>
        <v>#REF!</v>
      </c>
      <c r="BE312" s="35" t="e">
        <f>結果入力表!#REF!</f>
        <v>#REF!</v>
      </c>
      <c r="BF312" s="35" t="e">
        <f>結果入力表!#REF!</f>
        <v>#REF!</v>
      </c>
      <c r="BG312" s="35" t="e">
        <f>結果入力表!#REF!</f>
        <v>#REF!</v>
      </c>
      <c r="BH312" s="35" t="e">
        <f>結果入力表!#REF!</f>
        <v>#REF!</v>
      </c>
      <c r="BI312" s="37" t="e">
        <f>結果入力表!#REF!</f>
        <v>#REF!</v>
      </c>
      <c r="BJ312" s="35" t="e">
        <f>結果入力表!#REF!</f>
        <v>#REF!</v>
      </c>
      <c r="BK312" s="40" t="e">
        <f>結果入力表!#REF!</f>
        <v>#REF!</v>
      </c>
      <c r="BL312" s="60" t="e">
        <f>結果入力表!#REF!</f>
        <v>#REF!</v>
      </c>
      <c r="BM312" s="41" t="e">
        <f>結果入力表!#REF!</f>
        <v>#REF!</v>
      </c>
      <c r="BN312" s="41" t="e">
        <f>結果入力表!#REF!</f>
        <v>#REF!</v>
      </c>
      <c r="BO312" s="41" t="e">
        <f>結果入力表!#REF!</f>
        <v>#REF!</v>
      </c>
      <c r="BP312" s="42" t="e">
        <f>結果入力表!#REF!</f>
        <v>#REF!</v>
      </c>
      <c r="BQ312" s="40"/>
      <c r="BR312" s="80"/>
      <c r="BT312" s="5" t="e">
        <f t="shared" si="9"/>
        <v>#REF!</v>
      </c>
      <c r="BU312" s="5" t="e">
        <f t="shared" si="8"/>
        <v>#REF!</v>
      </c>
      <c r="BV312" s="5" t="e">
        <f t="shared" si="8"/>
        <v>#REF!</v>
      </c>
      <c r="BW312" s="5" t="e">
        <f t="shared" si="8"/>
        <v>#REF!</v>
      </c>
    </row>
    <row r="313" spans="1:75" ht="17.350000000000001" customHeight="1">
      <c r="A313" s="109" t="e">
        <f>結果入力表!#REF!</f>
        <v>#REF!</v>
      </c>
      <c r="B313" s="33" t="e">
        <f>結果入力表!#REF!</f>
        <v>#REF!</v>
      </c>
      <c r="C313" s="59" t="e">
        <f>結果入力表!#REF!</f>
        <v>#REF!</v>
      </c>
      <c r="D313" s="58" t="e">
        <f>結果入力表!#REF!</f>
        <v>#REF!</v>
      </c>
      <c r="E313" s="35" t="e">
        <f>結果入力表!#REF!</f>
        <v>#REF!</v>
      </c>
      <c r="F313" s="35" t="e">
        <f>結果入力表!#REF!</f>
        <v>#REF!</v>
      </c>
      <c r="G313" s="35" t="e">
        <f>結果入力表!#REF!</f>
        <v>#REF!</v>
      </c>
      <c r="H313" s="35" t="e">
        <f>結果入力表!#REF!</f>
        <v>#REF!</v>
      </c>
      <c r="I313" s="35" t="e">
        <f>結果入力表!#REF!</f>
        <v>#REF!</v>
      </c>
      <c r="J313" s="35" t="e">
        <f>結果入力表!#REF!</f>
        <v>#REF!</v>
      </c>
      <c r="K313" s="35" t="e">
        <f>結果入力表!#REF!</f>
        <v>#REF!</v>
      </c>
      <c r="L313" s="35" t="e">
        <f>結果入力表!#REF!</f>
        <v>#REF!</v>
      </c>
      <c r="M313" s="34" t="e">
        <f>結果入力表!#REF!</f>
        <v>#REF!</v>
      </c>
      <c r="N313" s="35" t="e">
        <f>結果入力表!#REF!</f>
        <v>#REF!</v>
      </c>
      <c r="O313" s="35" t="e">
        <f>結果入力表!#REF!</f>
        <v>#REF!</v>
      </c>
      <c r="P313" s="35" t="e">
        <f>結果入力表!#REF!</f>
        <v>#REF!</v>
      </c>
      <c r="Q313" s="35" t="e">
        <f>結果入力表!#REF!</f>
        <v>#REF!</v>
      </c>
      <c r="R313" s="35" t="e">
        <f>結果入力表!#REF!</f>
        <v>#REF!</v>
      </c>
      <c r="S313" s="35" t="e">
        <f>結果入力表!#REF!</f>
        <v>#REF!</v>
      </c>
      <c r="T313" s="35" t="e">
        <f>結果入力表!#REF!</f>
        <v>#REF!</v>
      </c>
      <c r="U313" s="35" t="e">
        <f>結果入力表!#REF!</f>
        <v>#REF!</v>
      </c>
      <c r="V313" s="34" t="e">
        <f>結果入力表!#REF!</f>
        <v>#REF!</v>
      </c>
      <c r="W313" s="35" t="e">
        <f>結果入力表!#REF!</f>
        <v>#REF!</v>
      </c>
      <c r="X313" s="35" t="e">
        <f>結果入力表!#REF!</f>
        <v>#REF!</v>
      </c>
      <c r="Y313" s="36" t="e">
        <f>結果入力表!#REF!</f>
        <v>#REF!</v>
      </c>
      <c r="Z313" s="36" t="e">
        <f>結果入力表!#REF!</f>
        <v>#REF!</v>
      </c>
      <c r="AA313" s="34" t="e">
        <f>結果入力表!#REF!</f>
        <v>#REF!</v>
      </c>
      <c r="AB313" s="35" t="e">
        <f>結果入力表!#REF!</f>
        <v>#REF!</v>
      </c>
      <c r="AC313" s="35" t="e">
        <f>結果入力表!#REF!</f>
        <v>#REF!</v>
      </c>
      <c r="AD313" s="35" t="e">
        <f>結果入力表!#REF!</f>
        <v>#REF!</v>
      </c>
      <c r="AE313" s="35" t="e">
        <f>結果入力表!#REF!</f>
        <v>#REF!</v>
      </c>
      <c r="AF313" s="35" t="e">
        <f>結果入力表!#REF!</f>
        <v>#REF!</v>
      </c>
      <c r="AG313" s="35" t="e">
        <f>結果入力表!#REF!</f>
        <v>#REF!</v>
      </c>
      <c r="AH313" s="35" t="e">
        <f>結果入力表!#REF!</f>
        <v>#REF!</v>
      </c>
      <c r="AI313" s="35" t="e">
        <f>結果入力表!#REF!</f>
        <v>#REF!</v>
      </c>
      <c r="AJ313" s="35" t="e">
        <f>結果入力表!#REF!</f>
        <v>#REF!</v>
      </c>
      <c r="AK313" s="36" t="e">
        <f>結果入力表!#REF!</f>
        <v>#REF!</v>
      </c>
      <c r="AL313" s="34" t="e">
        <f>結果入力表!#REF!</f>
        <v>#REF!</v>
      </c>
      <c r="AM313" s="35" t="e">
        <f>結果入力表!#REF!</f>
        <v>#REF!</v>
      </c>
      <c r="AN313" s="35" t="e">
        <f>結果入力表!#REF!</f>
        <v>#REF!</v>
      </c>
      <c r="AO313" s="35" t="e">
        <f>結果入力表!#REF!</f>
        <v>#REF!</v>
      </c>
      <c r="AP313" s="35" t="e">
        <f>結果入力表!#REF!</f>
        <v>#REF!</v>
      </c>
      <c r="AQ313" s="35" t="e">
        <f>結果入力表!#REF!</f>
        <v>#REF!</v>
      </c>
      <c r="AR313" s="35" t="e">
        <f>結果入力表!#REF!</f>
        <v>#REF!</v>
      </c>
      <c r="AS313" s="37" t="e">
        <f>結果入力表!#REF!</f>
        <v>#REF!</v>
      </c>
      <c r="AT313" s="34" t="e">
        <f>結果入力表!#REF!</f>
        <v>#REF!</v>
      </c>
      <c r="AU313" s="35" t="e">
        <f>結果入力表!#REF!</f>
        <v>#REF!</v>
      </c>
      <c r="AV313" s="35" t="e">
        <f>結果入力表!#REF!</f>
        <v>#REF!</v>
      </c>
      <c r="AW313" s="35" t="e">
        <f>結果入力表!#REF!</f>
        <v>#REF!</v>
      </c>
      <c r="AX313" s="35" t="e">
        <f>結果入力表!#REF!</f>
        <v>#REF!</v>
      </c>
      <c r="AY313" s="35" t="e">
        <f>結果入力表!#REF!</f>
        <v>#REF!</v>
      </c>
      <c r="AZ313" s="35" t="e">
        <f>結果入力表!#REF!</f>
        <v>#REF!</v>
      </c>
      <c r="BA313" s="35" t="e">
        <f>結果入力表!#REF!</f>
        <v>#REF!</v>
      </c>
      <c r="BB313" s="35" t="e">
        <f>結果入力表!#REF!</f>
        <v>#REF!</v>
      </c>
      <c r="BC313" s="35" t="e">
        <f>結果入力表!#REF!</f>
        <v>#REF!</v>
      </c>
      <c r="BD313" s="35" t="e">
        <f>結果入力表!#REF!</f>
        <v>#REF!</v>
      </c>
      <c r="BE313" s="35" t="e">
        <f>結果入力表!#REF!</f>
        <v>#REF!</v>
      </c>
      <c r="BF313" s="35" t="e">
        <f>結果入力表!#REF!</f>
        <v>#REF!</v>
      </c>
      <c r="BG313" s="35" t="e">
        <f>結果入力表!#REF!</f>
        <v>#REF!</v>
      </c>
      <c r="BH313" s="35" t="e">
        <f>結果入力表!#REF!</f>
        <v>#REF!</v>
      </c>
      <c r="BI313" s="37" t="e">
        <f>結果入力表!#REF!</f>
        <v>#REF!</v>
      </c>
      <c r="BJ313" s="35" t="e">
        <f>結果入力表!#REF!</f>
        <v>#REF!</v>
      </c>
      <c r="BK313" s="40" t="e">
        <f>結果入力表!#REF!</f>
        <v>#REF!</v>
      </c>
      <c r="BL313" s="60" t="e">
        <f>結果入力表!#REF!</f>
        <v>#REF!</v>
      </c>
      <c r="BM313" s="41" t="e">
        <f>結果入力表!#REF!</f>
        <v>#REF!</v>
      </c>
      <c r="BN313" s="41" t="e">
        <f>結果入力表!#REF!</f>
        <v>#REF!</v>
      </c>
      <c r="BO313" s="41" t="e">
        <f>結果入力表!#REF!</f>
        <v>#REF!</v>
      </c>
      <c r="BP313" s="42" t="e">
        <f>結果入力表!#REF!</f>
        <v>#REF!</v>
      </c>
      <c r="BQ313" s="40"/>
      <c r="BR313" s="80"/>
      <c r="BT313" s="5" t="e">
        <f t="shared" si="9"/>
        <v>#REF!</v>
      </c>
      <c r="BU313" s="5" t="e">
        <f t="shared" si="8"/>
        <v>#REF!</v>
      </c>
      <c r="BV313" s="5" t="e">
        <f t="shared" si="8"/>
        <v>#REF!</v>
      </c>
      <c r="BW313" s="5" t="e">
        <f t="shared" si="8"/>
        <v>#REF!</v>
      </c>
    </row>
    <row r="314" spans="1:75" ht="17.350000000000001" customHeight="1">
      <c r="A314" s="109" t="e">
        <f>結果入力表!#REF!</f>
        <v>#REF!</v>
      </c>
      <c r="B314" s="33" t="e">
        <f>結果入力表!#REF!</f>
        <v>#REF!</v>
      </c>
      <c r="C314" s="59" t="e">
        <f>結果入力表!#REF!</f>
        <v>#REF!</v>
      </c>
      <c r="D314" s="58" t="e">
        <f>結果入力表!#REF!</f>
        <v>#REF!</v>
      </c>
      <c r="E314" s="35" t="e">
        <f>結果入力表!#REF!</f>
        <v>#REF!</v>
      </c>
      <c r="F314" s="35" t="e">
        <f>結果入力表!#REF!</f>
        <v>#REF!</v>
      </c>
      <c r="G314" s="35" t="e">
        <f>結果入力表!#REF!</f>
        <v>#REF!</v>
      </c>
      <c r="H314" s="35" t="e">
        <f>結果入力表!#REF!</f>
        <v>#REF!</v>
      </c>
      <c r="I314" s="35" t="e">
        <f>結果入力表!#REF!</f>
        <v>#REF!</v>
      </c>
      <c r="J314" s="35" t="e">
        <f>結果入力表!#REF!</f>
        <v>#REF!</v>
      </c>
      <c r="K314" s="35" t="e">
        <f>結果入力表!#REF!</f>
        <v>#REF!</v>
      </c>
      <c r="L314" s="35" t="e">
        <f>結果入力表!#REF!</f>
        <v>#REF!</v>
      </c>
      <c r="M314" s="34" t="e">
        <f>結果入力表!#REF!</f>
        <v>#REF!</v>
      </c>
      <c r="N314" s="35" t="e">
        <f>結果入力表!#REF!</f>
        <v>#REF!</v>
      </c>
      <c r="O314" s="35" t="e">
        <f>結果入力表!#REF!</f>
        <v>#REF!</v>
      </c>
      <c r="P314" s="35" t="e">
        <f>結果入力表!#REF!</f>
        <v>#REF!</v>
      </c>
      <c r="Q314" s="35" t="e">
        <f>結果入力表!#REF!</f>
        <v>#REF!</v>
      </c>
      <c r="R314" s="35" t="e">
        <f>結果入力表!#REF!</f>
        <v>#REF!</v>
      </c>
      <c r="S314" s="35" t="e">
        <f>結果入力表!#REF!</f>
        <v>#REF!</v>
      </c>
      <c r="T314" s="35" t="e">
        <f>結果入力表!#REF!</f>
        <v>#REF!</v>
      </c>
      <c r="U314" s="35" t="e">
        <f>結果入力表!#REF!</f>
        <v>#REF!</v>
      </c>
      <c r="V314" s="34" t="e">
        <f>結果入力表!#REF!</f>
        <v>#REF!</v>
      </c>
      <c r="W314" s="35" t="e">
        <f>結果入力表!#REF!</f>
        <v>#REF!</v>
      </c>
      <c r="X314" s="35" t="e">
        <f>結果入力表!#REF!</f>
        <v>#REF!</v>
      </c>
      <c r="Y314" s="36" t="e">
        <f>結果入力表!#REF!</f>
        <v>#REF!</v>
      </c>
      <c r="Z314" s="36" t="e">
        <f>結果入力表!#REF!</f>
        <v>#REF!</v>
      </c>
      <c r="AA314" s="34" t="e">
        <f>結果入力表!#REF!</f>
        <v>#REF!</v>
      </c>
      <c r="AB314" s="35" t="e">
        <f>結果入力表!#REF!</f>
        <v>#REF!</v>
      </c>
      <c r="AC314" s="35" t="e">
        <f>結果入力表!#REF!</f>
        <v>#REF!</v>
      </c>
      <c r="AD314" s="35" t="e">
        <f>結果入力表!#REF!</f>
        <v>#REF!</v>
      </c>
      <c r="AE314" s="35" t="e">
        <f>結果入力表!#REF!</f>
        <v>#REF!</v>
      </c>
      <c r="AF314" s="35" t="e">
        <f>結果入力表!#REF!</f>
        <v>#REF!</v>
      </c>
      <c r="AG314" s="35" t="e">
        <f>結果入力表!#REF!</f>
        <v>#REF!</v>
      </c>
      <c r="AH314" s="35" t="e">
        <f>結果入力表!#REF!</f>
        <v>#REF!</v>
      </c>
      <c r="AI314" s="35" t="e">
        <f>結果入力表!#REF!</f>
        <v>#REF!</v>
      </c>
      <c r="AJ314" s="35" t="e">
        <f>結果入力表!#REF!</f>
        <v>#REF!</v>
      </c>
      <c r="AK314" s="36" t="e">
        <f>結果入力表!#REF!</f>
        <v>#REF!</v>
      </c>
      <c r="AL314" s="34" t="e">
        <f>結果入力表!#REF!</f>
        <v>#REF!</v>
      </c>
      <c r="AM314" s="35" t="e">
        <f>結果入力表!#REF!</f>
        <v>#REF!</v>
      </c>
      <c r="AN314" s="35" t="e">
        <f>結果入力表!#REF!</f>
        <v>#REF!</v>
      </c>
      <c r="AO314" s="35" t="e">
        <f>結果入力表!#REF!</f>
        <v>#REF!</v>
      </c>
      <c r="AP314" s="35" t="e">
        <f>結果入力表!#REF!</f>
        <v>#REF!</v>
      </c>
      <c r="AQ314" s="35" t="e">
        <f>結果入力表!#REF!</f>
        <v>#REF!</v>
      </c>
      <c r="AR314" s="35" t="e">
        <f>結果入力表!#REF!</f>
        <v>#REF!</v>
      </c>
      <c r="AS314" s="37" t="e">
        <f>結果入力表!#REF!</f>
        <v>#REF!</v>
      </c>
      <c r="AT314" s="34" t="e">
        <f>結果入力表!#REF!</f>
        <v>#REF!</v>
      </c>
      <c r="AU314" s="35" t="e">
        <f>結果入力表!#REF!</f>
        <v>#REF!</v>
      </c>
      <c r="AV314" s="35" t="e">
        <f>結果入力表!#REF!</f>
        <v>#REF!</v>
      </c>
      <c r="AW314" s="35" t="e">
        <f>結果入力表!#REF!</f>
        <v>#REF!</v>
      </c>
      <c r="AX314" s="35" t="e">
        <f>結果入力表!#REF!</f>
        <v>#REF!</v>
      </c>
      <c r="AY314" s="35" t="e">
        <f>結果入力表!#REF!</f>
        <v>#REF!</v>
      </c>
      <c r="AZ314" s="35" t="e">
        <f>結果入力表!#REF!</f>
        <v>#REF!</v>
      </c>
      <c r="BA314" s="35" t="e">
        <f>結果入力表!#REF!</f>
        <v>#REF!</v>
      </c>
      <c r="BB314" s="35" t="e">
        <f>結果入力表!#REF!</f>
        <v>#REF!</v>
      </c>
      <c r="BC314" s="35" t="e">
        <f>結果入力表!#REF!</f>
        <v>#REF!</v>
      </c>
      <c r="BD314" s="35" t="e">
        <f>結果入力表!#REF!</f>
        <v>#REF!</v>
      </c>
      <c r="BE314" s="35" t="e">
        <f>結果入力表!#REF!</f>
        <v>#REF!</v>
      </c>
      <c r="BF314" s="35" t="e">
        <f>結果入力表!#REF!</f>
        <v>#REF!</v>
      </c>
      <c r="BG314" s="35" t="e">
        <f>結果入力表!#REF!</f>
        <v>#REF!</v>
      </c>
      <c r="BH314" s="35" t="e">
        <f>結果入力表!#REF!</f>
        <v>#REF!</v>
      </c>
      <c r="BI314" s="37" t="e">
        <f>結果入力表!#REF!</f>
        <v>#REF!</v>
      </c>
      <c r="BJ314" s="35" t="e">
        <f>結果入力表!#REF!</f>
        <v>#REF!</v>
      </c>
      <c r="BK314" s="40" t="e">
        <f>結果入力表!#REF!</f>
        <v>#REF!</v>
      </c>
      <c r="BL314" s="60" t="e">
        <f>結果入力表!#REF!</f>
        <v>#REF!</v>
      </c>
      <c r="BM314" s="41" t="e">
        <f>結果入力表!#REF!</f>
        <v>#REF!</v>
      </c>
      <c r="BN314" s="41" t="e">
        <f>結果入力表!#REF!</f>
        <v>#REF!</v>
      </c>
      <c r="BO314" s="41" t="e">
        <f>結果入力表!#REF!</f>
        <v>#REF!</v>
      </c>
      <c r="BP314" s="42" t="e">
        <f>結果入力表!#REF!</f>
        <v>#REF!</v>
      </c>
      <c r="BQ314" s="40"/>
      <c r="BR314" s="80"/>
      <c r="BT314" s="5" t="e">
        <f t="shared" si="9"/>
        <v>#REF!</v>
      </c>
      <c r="BU314" s="5" t="e">
        <f t="shared" si="8"/>
        <v>#REF!</v>
      </c>
      <c r="BV314" s="5" t="e">
        <f t="shared" si="8"/>
        <v>#REF!</v>
      </c>
      <c r="BW314" s="5" t="e">
        <f t="shared" si="8"/>
        <v>#REF!</v>
      </c>
    </row>
    <row r="315" spans="1:75" ht="17.350000000000001" customHeight="1">
      <c r="A315" s="109" t="e">
        <f>結果入力表!#REF!</f>
        <v>#REF!</v>
      </c>
      <c r="B315" s="33" t="e">
        <f>結果入力表!#REF!</f>
        <v>#REF!</v>
      </c>
      <c r="C315" s="59" t="e">
        <f>結果入力表!#REF!</f>
        <v>#REF!</v>
      </c>
      <c r="D315" s="58" t="e">
        <f>結果入力表!#REF!</f>
        <v>#REF!</v>
      </c>
      <c r="E315" s="35" t="e">
        <f>結果入力表!#REF!</f>
        <v>#REF!</v>
      </c>
      <c r="F315" s="35" t="e">
        <f>結果入力表!#REF!</f>
        <v>#REF!</v>
      </c>
      <c r="G315" s="35" t="e">
        <f>結果入力表!#REF!</f>
        <v>#REF!</v>
      </c>
      <c r="H315" s="35" t="e">
        <f>結果入力表!#REF!</f>
        <v>#REF!</v>
      </c>
      <c r="I315" s="35" t="e">
        <f>結果入力表!#REF!</f>
        <v>#REF!</v>
      </c>
      <c r="J315" s="35" t="e">
        <f>結果入力表!#REF!</f>
        <v>#REF!</v>
      </c>
      <c r="K315" s="35" t="e">
        <f>結果入力表!#REF!</f>
        <v>#REF!</v>
      </c>
      <c r="L315" s="35" t="e">
        <f>結果入力表!#REF!</f>
        <v>#REF!</v>
      </c>
      <c r="M315" s="34" t="e">
        <f>結果入力表!#REF!</f>
        <v>#REF!</v>
      </c>
      <c r="N315" s="35" t="e">
        <f>結果入力表!#REF!</f>
        <v>#REF!</v>
      </c>
      <c r="O315" s="35" t="e">
        <f>結果入力表!#REF!</f>
        <v>#REF!</v>
      </c>
      <c r="P315" s="35" t="e">
        <f>結果入力表!#REF!</f>
        <v>#REF!</v>
      </c>
      <c r="Q315" s="35" t="e">
        <f>結果入力表!#REF!</f>
        <v>#REF!</v>
      </c>
      <c r="R315" s="35" t="e">
        <f>結果入力表!#REF!</f>
        <v>#REF!</v>
      </c>
      <c r="S315" s="35" t="e">
        <f>結果入力表!#REF!</f>
        <v>#REF!</v>
      </c>
      <c r="T315" s="35" t="e">
        <f>結果入力表!#REF!</f>
        <v>#REF!</v>
      </c>
      <c r="U315" s="35" t="e">
        <f>結果入力表!#REF!</f>
        <v>#REF!</v>
      </c>
      <c r="V315" s="34" t="e">
        <f>結果入力表!#REF!</f>
        <v>#REF!</v>
      </c>
      <c r="W315" s="35" t="e">
        <f>結果入力表!#REF!</f>
        <v>#REF!</v>
      </c>
      <c r="X315" s="35" t="e">
        <f>結果入力表!#REF!</f>
        <v>#REF!</v>
      </c>
      <c r="Y315" s="36" t="e">
        <f>結果入力表!#REF!</f>
        <v>#REF!</v>
      </c>
      <c r="Z315" s="36" t="e">
        <f>結果入力表!#REF!</f>
        <v>#REF!</v>
      </c>
      <c r="AA315" s="34" t="e">
        <f>結果入力表!#REF!</f>
        <v>#REF!</v>
      </c>
      <c r="AB315" s="35" t="e">
        <f>結果入力表!#REF!</f>
        <v>#REF!</v>
      </c>
      <c r="AC315" s="35" t="e">
        <f>結果入力表!#REF!</f>
        <v>#REF!</v>
      </c>
      <c r="AD315" s="35" t="e">
        <f>結果入力表!#REF!</f>
        <v>#REF!</v>
      </c>
      <c r="AE315" s="35" t="e">
        <f>結果入力表!#REF!</f>
        <v>#REF!</v>
      </c>
      <c r="AF315" s="35" t="e">
        <f>結果入力表!#REF!</f>
        <v>#REF!</v>
      </c>
      <c r="AG315" s="35" t="e">
        <f>結果入力表!#REF!</f>
        <v>#REF!</v>
      </c>
      <c r="AH315" s="35" t="e">
        <f>結果入力表!#REF!</f>
        <v>#REF!</v>
      </c>
      <c r="AI315" s="35" t="e">
        <f>結果入力表!#REF!</f>
        <v>#REF!</v>
      </c>
      <c r="AJ315" s="35" t="e">
        <f>結果入力表!#REF!</f>
        <v>#REF!</v>
      </c>
      <c r="AK315" s="36" t="e">
        <f>結果入力表!#REF!</f>
        <v>#REF!</v>
      </c>
      <c r="AL315" s="34" t="e">
        <f>結果入力表!#REF!</f>
        <v>#REF!</v>
      </c>
      <c r="AM315" s="35" t="e">
        <f>結果入力表!#REF!</f>
        <v>#REF!</v>
      </c>
      <c r="AN315" s="35" t="e">
        <f>結果入力表!#REF!</f>
        <v>#REF!</v>
      </c>
      <c r="AO315" s="35" t="e">
        <f>結果入力表!#REF!</f>
        <v>#REF!</v>
      </c>
      <c r="AP315" s="35" t="e">
        <f>結果入力表!#REF!</f>
        <v>#REF!</v>
      </c>
      <c r="AQ315" s="35" t="e">
        <f>結果入力表!#REF!</f>
        <v>#REF!</v>
      </c>
      <c r="AR315" s="35" t="e">
        <f>結果入力表!#REF!</f>
        <v>#REF!</v>
      </c>
      <c r="AS315" s="37" t="e">
        <f>結果入力表!#REF!</f>
        <v>#REF!</v>
      </c>
      <c r="AT315" s="34" t="e">
        <f>結果入力表!#REF!</f>
        <v>#REF!</v>
      </c>
      <c r="AU315" s="35" t="e">
        <f>結果入力表!#REF!</f>
        <v>#REF!</v>
      </c>
      <c r="AV315" s="35" t="e">
        <f>結果入力表!#REF!</f>
        <v>#REF!</v>
      </c>
      <c r="AW315" s="35" t="e">
        <f>結果入力表!#REF!</f>
        <v>#REF!</v>
      </c>
      <c r="AX315" s="35" t="e">
        <f>結果入力表!#REF!</f>
        <v>#REF!</v>
      </c>
      <c r="AY315" s="35" t="e">
        <f>結果入力表!#REF!</f>
        <v>#REF!</v>
      </c>
      <c r="AZ315" s="35" t="e">
        <f>結果入力表!#REF!</f>
        <v>#REF!</v>
      </c>
      <c r="BA315" s="35" t="e">
        <f>結果入力表!#REF!</f>
        <v>#REF!</v>
      </c>
      <c r="BB315" s="35" t="e">
        <f>結果入力表!#REF!</f>
        <v>#REF!</v>
      </c>
      <c r="BC315" s="35" t="e">
        <f>結果入力表!#REF!</f>
        <v>#REF!</v>
      </c>
      <c r="BD315" s="35" t="e">
        <f>結果入力表!#REF!</f>
        <v>#REF!</v>
      </c>
      <c r="BE315" s="35" t="e">
        <f>結果入力表!#REF!</f>
        <v>#REF!</v>
      </c>
      <c r="BF315" s="35" t="e">
        <f>結果入力表!#REF!</f>
        <v>#REF!</v>
      </c>
      <c r="BG315" s="35" t="e">
        <f>結果入力表!#REF!</f>
        <v>#REF!</v>
      </c>
      <c r="BH315" s="35" t="e">
        <f>結果入力表!#REF!</f>
        <v>#REF!</v>
      </c>
      <c r="BI315" s="37" t="e">
        <f>結果入力表!#REF!</f>
        <v>#REF!</v>
      </c>
      <c r="BJ315" s="35" t="e">
        <f>結果入力表!#REF!</f>
        <v>#REF!</v>
      </c>
      <c r="BK315" s="40" t="e">
        <f>結果入力表!#REF!</f>
        <v>#REF!</v>
      </c>
      <c r="BL315" s="60" t="e">
        <f>結果入力表!#REF!</f>
        <v>#REF!</v>
      </c>
      <c r="BM315" s="41" t="e">
        <f>結果入力表!#REF!</f>
        <v>#REF!</v>
      </c>
      <c r="BN315" s="41" t="e">
        <f>結果入力表!#REF!</f>
        <v>#REF!</v>
      </c>
      <c r="BO315" s="41" t="e">
        <f>結果入力表!#REF!</f>
        <v>#REF!</v>
      </c>
      <c r="BP315" s="42" t="e">
        <f>結果入力表!#REF!</f>
        <v>#REF!</v>
      </c>
      <c r="BQ315" s="40"/>
      <c r="BR315" s="80"/>
      <c r="BT315" s="5" t="e">
        <f t="shared" si="9"/>
        <v>#REF!</v>
      </c>
      <c r="BU315" s="5" t="e">
        <f t="shared" si="8"/>
        <v>#REF!</v>
      </c>
      <c r="BV315" s="5" t="e">
        <f t="shared" si="8"/>
        <v>#REF!</v>
      </c>
      <c r="BW315" s="5" t="e">
        <f t="shared" si="8"/>
        <v>#REF!</v>
      </c>
    </row>
    <row r="316" spans="1:75" ht="17.350000000000001" customHeight="1">
      <c r="A316" s="109" t="e">
        <f>結果入力表!#REF!</f>
        <v>#REF!</v>
      </c>
      <c r="B316" s="33" t="e">
        <f>結果入力表!#REF!</f>
        <v>#REF!</v>
      </c>
      <c r="C316" s="59" t="e">
        <f>結果入力表!#REF!</f>
        <v>#REF!</v>
      </c>
      <c r="D316" s="58" t="e">
        <f>結果入力表!#REF!</f>
        <v>#REF!</v>
      </c>
      <c r="E316" s="35" t="e">
        <f>結果入力表!#REF!</f>
        <v>#REF!</v>
      </c>
      <c r="F316" s="35" t="e">
        <f>結果入力表!#REF!</f>
        <v>#REF!</v>
      </c>
      <c r="G316" s="35" t="e">
        <f>結果入力表!#REF!</f>
        <v>#REF!</v>
      </c>
      <c r="H316" s="35" t="e">
        <f>結果入力表!#REF!</f>
        <v>#REF!</v>
      </c>
      <c r="I316" s="35" t="e">
        <f>結果入力表!#REF!</f>
        <v>#REF!</v>
      </c>
      <c r="J316" s="35" t="e">
        <f>結果入力表!#REF!</f>
        <v>#REF!</v>
      </c>
      <c r="K316" s="35" t="e">
        <f>結果入力表!#REF!</f>
        <v>#REF!</v>
      </c>
      <c r="L316" s="35" t="e">
        <f>結果入力表!#REF!</f>
        <v>#REF!</v>
      </c>
      <c r="M316" s="34" t="e">
        <f>結果入力表!#REF!</f>
        <v>#REF!</v>
      </c>
      <c r="N316" s="35" t="e">
        <f>結果入力表!#REF!</f>
        <v>#REF!</v>
      </c>
      <c r="O316" s="35" t="e">
        <f>結果入力表!#REF!</f>
        <v>#REF!</v>
      </c>
      <c r="P316" s="35" t="e">
        <f>結果入力表!#REF!</f>
        <v>#REF!</v>
      </c>
      <c r="Q316" s="35" t="e">
        <f>結果入力表!#REF!</f>
        <v>#REF!</v>
      </c>
      <c r="R316" s="35" t="e">
        <f>結果入力表!#REF!</f>
        <v>#REF!</v>
      </c>
      <c r="S316" s="35" t="e">
        <f>結果入力表!#REF!</f>
        <v>#REF!</v>
      </c>
      <c r="T316" s="35" t="e">
        <f>結果入力表!#REF!</f>
        <v>#REF!</v>
      </c>
      <c r="U316" s="35" t="e">
        <f>結果入力表!#REF!</f>
        <v>#REF!</v>
      </c>
      <c r="V316" s="34" t="e">
        <f>結果入力表!#REF!</f>
        <v>#REF!</v>
      </c>
      <c r="W316" s="35" t="e">
        <f>結果入力表!#REF!</f>
        <v>#REF!</v>
      </c>
      <c r="X316" s="35" t="e">
        <f>結果入力表!#REF!</f>
        <v>#REF!</v>
      </c>
      <c r="Y316" s="36" t="e">
        <f>結果入力表!#REF!</f>
        <v>#REF!</v>
      </c>
      <c r="Z316" s="36" t="e">
        <f>結果入力表!#REF!</f>
        <v>#REF!</v>
      </c>
      <c r="AA316" s="34" t="e">
        <f>結果入力表!#REF!</f>
        <v>#REF!</v>
      </c>
      <c r="AB316" s="35" t="e">
        <f>結果入力表!#REF!</f>
        <v>#REF!</v>
      </c>
      <c r="AC316" s="35" t="e">
        <f>結果入力表!#REF!</f>
        <v>#REF!</v>
      </c>
      <c r="AD316" s="35" t="e">
        <f>結果入力表!#REF!</f>
        <v>#REF!</v>
      </c>
      <c r="AE316" s="35" t="e">
        <f>結果入力表!#REF!</f>
        <v>#REF!</v>
      </c>
      <c r="AF316" s="35" t="e">
        <f>結果入力表!#REF!</f>
        <v>#REF!</v>
      </c>
      <c r="AG316" s="35" t="e">
        <f>結果入力表!#REF!</f>
        <v>#REF!</v>
      </c>
      <c r="AH316" s="35" t="e">
        <f>結果入力表!#REF!</f>
        <v>#REF!</v>
      </c>
      <c r="AI316" s="35" t="e">
        <f>結果入力表!#REF!</f>
        <v>#REF!</v>
      </c>
      <c r="AJ316" s="35" t="e">
        <f>結果入力表!#REF!</f>
        <v>#REF!</v>
      </c>
      <c r="AK316" s="36" t="e">
        <f>結果入力表!#REF!</f>
        <v>#REF!</v>
      </c>
      <c r="AL316" s="34" t="e">
        <f>結果入力表!#REF!</f>
        <v>#REF!</v>
      </c>
      <c r="AM316" s="35" t="e">
        <f>結果入力表!#REF!</f>
        <v>#REF!</v>
      </c>
      <c r="AN316" s="35" t="e">
        <f>結果入力表!#REF!</f>
        <v>#REF!</v>
      </c>
      <c r="AO316" s="35" t="e">
        <f>結果入力表!#REF!</f>
        <v>#REF!</v>
      </c>
      <c r="AP316" s="35" t="e">
        <f>結果入力表!#REF!</f>
        <v>#REF!</v>
      </c>
      <c r="AQ316" s="35" t="e">
        <f>結果入力表!#REF!</f>
        <v>#REF!</v>
      </c>
      <c r="AR316" s="35" t="e">
        <f>結果入力表!#REF!</f>
        <v>#REF!</v>
      </c>
      <c r="AS316" s="37" t="e">
        <f>結果入力表!#REF!</f>
        <v>#REF!</v>
      </c>
      <c r="AT316" s="34" t="e">
        <f>結果入力表!#REF!</f>
        <v>#REF!</v>
      </c>
      <c r="AU316" s="35" t="e">
        <f>結果入力表!#REF!</f>
        <v>#REF!</v>
      </c>
      <c r="AV316" s="35" t="e">
        <f>結果入力表!#REF!</f>
        <v>#REF!</v>
      </c>
      <c r="AW316" s="35" t="e">
        <f>結果入力表!#REF!</f>
        <v>#REF!</v>
      </c>
      <c r="AX316" s="35" t="e">
        <f>結果入力表!#REF!</f>
        <v>#REF!</v>
      </c>
      <c r="AY316" s="35" t="e">
        <f>結果入力表!#REF!</f>
        <v>#REF!</v>
      </c>
      <c r="AZ316" s="35" t="e">
        <f>結果入力表!#REF!</f>
        <v>#REF!</v>
      </c>
      <c r="BA316" s="35" t="e">
        <f>結果入力表!#REF!</f>
        <v>#REF!</v>
      </c>
      <c r="BB316" s="35" t="e">
        <f>結果入力表!#REF!</f>
        <v>#REF!</v>
      </c>
      <c r="BC316" s="35" t="e">
        <f>結果入力表!#REF!</f>
        <v>#REF!</v>
      </c>
      <c r="BD316" s="35" t="e">
        <f>結果入力表!#REF!</f>
        <v>#REF!</v>
      </c>
      <c r="BE316" s="35" t="e">
        <f>結果入力表!#REF!</f>
        <v>#REF!</v>
      </c>
      <c r="BF316" s="35" t="e">
        <f>結果入力表!#REF!</f>
        <v>#REF!</v>
      </c>
      <c r="BG316" s="35" t="e">
        <f>結果入力表!#REF!</f>
        <v>#REF!</v>
      </c>
      <c r="BH316" s="35" t="e">
        <f>結果入力表!#REF!</f>
        <v>#REF!</v>
      </c>
      <c r="BI316" s="37" t="e">
        <f>結果入力表!#REF!</f>
        <v>#REF!</v>
      </c>
      <c r="BJ316" s="35" t="e">
        <f>結果入力表!#REF!</f>
        <v>#REF!</v>
      </c>
      <c r="BK316" s="40" t="e">
        <f>結果入力表!#REF!</f>
        <v>#REF!</v>
      </c>
      <c r="BL316" s="60" t="e">
        <f>結果入力表!#REF!</f>
        <v>#REF!</v>
      </c>
      <c r="BM316" s="41" t="e">
        <f>結果入力表!#REF!</f>
        <v>#REF!</v>
      </c>
      <c r="BN316" s="41" t="e">
        <f>結果入力表!#REF!</f>
        <v>#REF!</v>
      </c>
      <c r="BO316" s="41" t="e">
        <f>結果入力表!#REF!</f>
        <v>#REF!</v>
      </c>
      <c r="BP316" s="42" t="e">
        <f>結果入力表!#REF!</f>
        <v>#REF!</v>
      </c>
      <c r="BQ316" s="40"/>
      <c r="BR316" s="80"/>
      <c r="BT316" s="5" t="e">
        <f t="shared" si="9"/>
        <v>#REF!</v>
      </c>
      <c r="BU316" s="5" t="e">
        <f t="shared" si="8"/>
        <v>#REF!</v>
      </c>
      <c r="BV316" s="5" t="e">
        <f t="shared" si="8"/>
        <v>#REF!</v>
      </c>
      <c r="BW316" s="5" t="e">
        <f t="shared" si="8"/>
        <v>#REF!</v>
      </c>
    </row>
    <row r="317" spans="1:75" ht="17.350000000000001" customHeight="1">
      <c r="A317" s="109" t="e">
        <f>結果入力表!#REF!</f>
        <v>#REF!</v>
      </c>
      <c r="B317" s="33" t="e">
        <f>結果入力表!#REF!</f>
        <v>#REF!</v>
      </c>
      <c r="C317" s="59" t="e">
        <f>結果入力表!#REF!</f>
        <v>#REF!</v>
      </c>
      <c r="D317" s="58" t="e">
        <f>結果入力表!#REF!</f>
        <v>#REF!</v>
      </c>
      <c r="E317" s="35" t="e">
        <f>結果入力表!#REF!</f>
        <v>#REF!</v>
      </c>
      <c r="F317" s="35" t="e">
        <f>結果入力表!#REF!</f>
        <v>#REF!</v>
      </c>
      <c r="G317" s="35" t="e">
        <f>結果入力表!#REF!</f>
        <v>#REF!</v>
      </c>
      <c r="H317" s="35" t="e">
        <f>結果入力表!#REF!</f>
        <v>#REF!</v>
      </c>
      <c r="I317" s="35" t="e">
        <f>結果入力表!#REF!</f>
        <v>#REF!</v>
      </c>
      <c r="J317" s="35" t="e">
        <f>結果入力表!#REF!</f>
        <v>#REF!</v>
      </c>
      <c r="K317" s="35" t="e">
        <f>結果入力表!#REF!</f>
        <v>#REF!</v>
      </c>
      <c r="L317" s="35" t="e">
        <f>結果入力表!#REF!</f>
        <v>#REF!</v>
      </c>
      <c r="M317" s="34" t="e">
        <f>結果入力表!#REF!</f>
        <v>#REF!</v>
      </c>
      <c r="N317" s="35" t="e">
        <f>結果入力表!#REF!</f>
        <v>#REF!</v>
      </c>
      <c r="O317" s="35" t="e">
        <f>結果入力表!#REF!</f>
        <v>#REF!</v>
      </c>
      <c r="P317" s="35" t="e">
        <f>結果入力表!#REF!</f>
        <v>#REF!</v>
      </c>
      <c r="Q317" s="35" t="e">
        <f>結果入力表!#REF!</f>
        <v>#REF!</v>
      </c>
      <c r="R317" s="35" t="e">
        <f>結果入力表!#REF!</f>
        <v>#REF!</v>
      </c>
      <c r="S317" s="35" t="e">
        <f>結果入力表!#REF!</f>
        <v>#REF!</v>
      </c>
      <c r="T317" s="35" t="e">
        <f>結果入力表!#REF!</f>
        <v>#REF!</v>
      </c>
      <c r="U317" s="35" t="e">
        <f>結果入力表!#REF!</f>
        <v>#REF!</v>
      </c>
      <c r="V317" s="34" t="e">
        <f>結果入力表!#REF!</f>
        <v>#REF!</v>
      </c>
      <c r="W317" s="35" t="e">
        <f>結果入力表!#REF!</f>
        <v>#REF!</v>
      </c>
      <c r="X317" s="35" t="e">
        <f>結果入力表!#REF!</f>
        <v>#REF!</v>
      </c>
      <c r="Y317" s="36" t="e">
        <f>結果入力表!#REF!</f>
        <v>#REF!</v>
      </c>
      <c r="Z317" s="36" t="e">
        <f>結果入力表!#REF!</f>
        <v>#REF!</v>
      </c>
      <c r="AA317" s="34" t="e">
        <f>結果入力表!#REF!</f>
        <v>#REF!</v>
      </c>
      <c r="AB317" s="35" t="e">
        <f>結果入力表!#REF!</f>
        <v>#REF!</v>
      </c>
      <c r="AC317" s="35" t="e">
        <f>結果入力表!#REF!</f>
        <v>#REF!</v>
      </c>
      <c r="AD317" s="35" t="e">
        <f>結果入力表!#REF!</f>
        <v>#REF!</v>
      </c>
      <c r="AE317" s="35" t="e">
        <f>結果入力表!#REF!</f>
        <v>#REF!</v>
      </c>
      <c r="AF317" s="35" t="e">
        <f>結果入力表!#REF!</f>
        <v>#REF!</v>
      </c>
      <c r="AG317" s="35" t="e">
        <f>結果入力表!#REF!</f>
        <v>#REF!</v>
      </c>
      <c r="AH317" s="35" t="e">
        <f>結果入力表!#REF!</f>
        <v>#REF!</v>
      </c>
      <c r="AI317" s="35" t="e">
        <f>結果入力表!#REF!</f>
        <v>#REF!</v>
      </c>
      <c r="AJ317" s="35" t="e">
        <f>結果入力表!#REF!</f>
        <v>#REF!</v>
      </c>
      <c r="AK317" s="36" t="e">
        <f>結果入力表!#REF!</f>
        <v>#REF!</v>
      </c>
      <c r="AL317" s="34" t="e">
        <f>結果入力表!#REF!</f>
        <v>#REF!</v>
      </c>
      <c r="AM317" s="35" t="e">
        <f>結果入力表!#REF!</f>
        <v>#REF!</v>
      </c>
      <c r="AN317" s="35" t="e">
        <f>結果入力表!#REF!</f>
        <v>#REF!</v>
      </c>
      <c r="AO317" s="35" t="e">
        <f>結果入力表!#REF!</f>
        <v>#REF!</v>
      </c>
      <c r="AP317" s="35" t="e">
        <f>結果入力表!#REF!</f>
        <v>#REF!</v>
      </c>
      <c r="AQ317" s="35" t="e">
        <f>結果入力表!#REF!</f>
        <v>#REF!</v>
      </c>
      <c r="AR317" s="35" t="e">
        <f>結果入力表!#REF!</f>
        <v>#REF!</v>
      </c>
      <c r="AS317" s="37" t="e">
        <f>結果入力表!#REF!</f>
        <v>#REF!</v>
      </c>
      <c r="AT317" s="34" t="e">
        <f>結果入力表!#REF!</f>
        <v>#REF!</v>
      </c>
      <c r="AU317" s="35" t="e">
        <f>結果入力表!#REF!</f>
        <v>#REF!</v>
      </c>
      <c r="AV317" s="35" t="e">
        <f>結果入力表!#REF!</f>
        <v>#REF!</v>
      </c>
      <c r="AW317" s="35" t="e">
        <f>結果入力表!#REF!</f>
        <v>#REF!</v>
      </c>
      <c r="AX317" s="35" t="e">
        <f>結果入力表!#REF!</f>
        <v>#REF!</v>
      </c>
      <c r="AY317" s="35" t="e">
        <f>結果入力表!#REF!</f>
        <v>#REF!</v>
      </c>
      <c r="AZ317" s="35" t="e">
        <f>結果入力表!#REF!</f>
        <v>#REF!</v>
      </c>
      <c r="BA317" s="35" t="e">
        <f>結果入力表!#REF!</f>
        <v>#REF!</v>
      </c>
      <c r="BB317" s="35" t="e">
        <f>結果入力表!#REF!</f>
        <v>#REF!</v>
      </c>
      <c r="BC317" s="35" t="e">
        <f>結果入力表!#REF!</f>
        <v>#REF!</v>
      </c>
      <c r="BD317" s="35" t="e">
        <f>結果入力表!#REF!</f>
        <v>#REF!</v>
      </c>
      <c r="BE317" s="35" t="e">
        <f>結果入力表!#REF!</f>
        <v>#REF!</v>
      </c>
      <c r="BF317" s="35" t="e">
        <f>結果入力表!#REF!</f>
        <v>#REF!</v>
      </c>
      <c r="BG317" s="35" t="e">
        <f>結果入力表!#REF!</f>
        <v>#REF!</v>
      </c>
      <c r="BH317" s="35" t="e">
        <f>結果入力表!#REF!</f>
        <v>#REF!</v>
      </c>
      <c r="BI317" s="37" t="e">
        <f>結果入力表!#REF!</f>
        <v>#REF!</v>
      </c>
      <c r="BJ317" s="35" t="e">
        <f>結果入力表!#REF!</f>
        <v>#REF!</v>
      </c>
      <c r="BK317" s="40" t="e">
        <f>結果入力表!#REF!</f>
        <v>#REF!</v>
      </c>
      <c r="BL317" s="60" t="e">
        <f>結果入力表!#REF!</f>
        <v>#REF!</v>
      </c>
      <c r="BM317" s="41" t="e">
        <f>結果入力表!#REF!</f>
        <v>#REF!</v>
      </c>
      <c r="BN317" s="41" t="e">
        <f>結果入力表!#REF!</f>
        <v>#REF!</v>
      </c>
      <c r="BO317" s="41" t="e">
        <f>結果入力表!#REF!</f>
        <v>#REF!</v>
      </c>
      <c r="BP317" s="42" t="e">
        <f>結果入力表!#REF!</f>
        <v>#REF!</v>
      </c>
      <c r="BQ317" s="40"/>
      <c r="BR317" s="80"/>
      <c r="BT317" s="5" t="e">
        <f t="shared" si="9"/>
        <v>#REF!</v>
      </c>
      <c r="BU317" s="5" t="e">
        <f t="shared" si="8"/>
        <v>#REF!</v>
      </c>
      <c r="BV317" s="5" t="e">
        <f t="shared" si="8"/>
        <v>#REF!</v>
      </c>
      <c r="BW317" s="5" t="e">
        <f t="shared" si="8"/>
        <v>#REF!</v>
      </c>
    </row>
    <row r="318" spans="1:75" ht="17.350000000000001" customHeight="1">
      <c r="A318" s="109" t="e">
        <f>結果入力表!#REF!</f>
        <v>#REF!</v>
      </c>
      <c r="B318" s="33" t="e">
        <f>結果入力表!#REF!</f>
        <v>#REF!</v>
      </c>
      <c r="C318" s="59" t="e">
        <f>結果入力表!#REF!</f>
        <v>#REF!</v>
      </c>
      <c r="D318" s="58" t="e">
        <f>結果入力表!#REF!</f>
        <v>#REF!</v>
      </c>
      <c r="E318" s="35" t="e">
        <f>結果入力表!#REF!</f>
        <v>#REF!</v>
      </c>
      <c r="F318" s="35" t="e">
        <f>結果入力表!#REF!</f>
        <v>#REF!</v>
      </c>
      <c r="G318" s="35" t="e">
        <f>結果入力表!#REF!</f>
        <v>#REF!</v>
      </c>
      <c r="H318" s="35" t="e">
        <f>結果入力表!#REF!</f>
        <v>#REF!</v>
      </c>
      <c r="I318" s="35" t="e">
        <f>結果入力表!#REF!</f>
        <v>#REF!</v>
      </c>
      <c r="J318" s="35" t="e">
        <f>結果入力表!#REF!</f>
        <v>#REF!</v>
      </c>
      <c r="K318" s="35" t="e">
        <f>結果入力表!#REF!</f>
        <v>#REF!</v>
      </c>
      <c r="L318" s="35" t="e">
        <f>結果入力表!#REF!</f>
        <v>#REF!</v>
      </c>
      <c r="M318" s="34" t="e">
        <f>結果入力表!#REF!</f>
        <v>#REF!</v>
      </c>
      <c r="N318" s="35" t="e">
        <f>結果入力表!#REF!</f>
        <v>#REF!</v>
      </c>
      <c r="O318" s="35" t="e">
        <f>結果入力表!#REF!</f>
        <v>#REF!</v>
      </c>
      <c r="P318" s="35" t="e">
        <f>結果入力表!#REF!</f>
        <v>#REF!</v>
      </c>
      <c r="Q318" s="35" t="e">
        <f>結果入力表!#REF!</f>
        <v>#REF!</v>
      </c>
      <c r="R318" s="35" t="e">
        <f>結果入力表!#REF!</f>
        <v>#REF!</v>
      </c>
      <c r="S318" s="35" t="e">
        <f>結果入力表!#REF!</f>
        <v>#REF!</v>
      </c>
      <c r="T318" s="35" t="e">
        <f>結果入力表!#REF!</f>
        <v>#REF!</v>
      </c>
      <c r="U318" s="35" t="e">
        <f>結果入力表!#REF!</f>
        <v>#REF!</v>
      </c>
      <c r="V318" s="34" t="e">
        <f>結果入力表!#REF!</f>
        <v>#REF!</v>
      </c>
      <c r="W318" s="35" t="e">
        <f>結果入力表!#REF!</f>
        <v>#REF!</v>
      </c>
      <c r="X318" s="35" t="e">
        <f>結果入力表!#REF!</f>
        <v>#REF!</v>
      </c>
      <c r="Y318" s="36" t="e">
        <f>結果入力表!#REF!</f>
        <v>#REF!</v>
      </c>
      <c r="Z318" s="36" t="e">
        <f>結果入力表!#REF!</f>
        <v>#REF!</v>
      </c>
      <c r="AA318" s="34" t="e">
        <f>結果入力表!#REF!</f>
        <v>#REF!</v>
      </c>
      <c r="AB318" s="35" t="e">
        <f>結果入力表!#REF!</f>
        <v>#REF!</v>
      </c>
      <c r="AC318" s="35" t="e">
        <f>結果入力表!#REF!</f>
        <v>#REF!</v>
      </c>
      <c r="AD318" s="35" t="e">
        <f>結果入力表!#REF!</f>
        <v>#REF!</v>
      </c>
      <c r="AE318" s="35" t="e">
        <f>結果入力表!#REF!</f>
        <v>#REF!</v>
      </c>
      <c r="AF318" s="35" t="e">
        <f>結果入力表!#REF!</f>
        <v>#REF!</v>
      </c>
      <c r="AG318" s="35" t="e">
        <f>結果入力表!#REF!</f>
        <v>#REF!</v>
      </c>
      <c r="AH318" s="35" t="e">
        <f>結果入力表!#REF!</f>
        <v>#REF!</v>
      </c>
      <c r="AI318" s="35" t="e">
        <f>結果入力表!#REF!</f>
        <v>#REF!</v>
      </c>
      <c r="AJ318" s="35" t="e">
        <f>結果入力表!#REF!</f>
        <v>#REF!</v>
      </c>
      <c r="AK318" s="36" t="e">
        <f>結果入力表!#REF!</f>
        <v>#REF!</v>
      </c>
      <c r="AL318" s="34" t="e">
        <f>結果入力表!#REF!</f>
        <v>#REF!</v>
      </c>
      <c r="AM318" s="35" t="e">
        <f>結果入力表!#REF!</f>
        <v>#REF!</v>
      </c>
      <c r="AN318" s="35" t="e">
        <f>結果入力表!#REF!</f>
        <v>#REF!</v>
      </c>
      <c r="AO318" s="35" t="e">
        <f>結果入力表!#REF!</f>
        <v>#REF!</v>
      </c>
      <c r="AP318" s="35" t="e">
        <f>結果入力表!#REF!</f>
        <v>#REF!</v>
      </c>
      <c r="AQ318" s="35" t="e">
        <f>結果入力表!#REF!</f>
        <v>#REF!</v>
      </c>
      <c r="AR318" s="35" t="e">
        <f>結果入力表!#REF!</f>
        <v>#REF!</v>
      </c>
      <c r="AS318" s="37" t="e">
        <f>結果入力表!#REF!</f>
        <v>#REF!</v>
      </c>
      <c r="AT318" s="34" t="e">
        <f>結果入力表!#REF!</f>
        <v>#REF!</v>
      </c>
      <c r="AU318" s="35" t="e">
        <f>結果入力表!#REF!</f>
        <v>#REF!</v>
      </c>
      <c r="AV318" s="35" t="e">
        <f>結果入力表!#REF!</f>
        <v>#REF!</v>
      </c>
      <c r="AW318" s="35" t="e">
        <f>結果入力表!#REF!</f>
        <v>#REF!</v>
      </c>
      <c r="AX318" s="35" t="e">
        <f>結果入力表!#REF!</f>
        <v>#REF!</v>
      </c>
      <c r="AY318" s="35" t="e">
        <f>結果入力表!#REF!</f>
        <v>#REF!</v>
      </c>
      <c r="AZ318" s="35" t="e">
        <f>結果入力表!#REF!</f>
        <v>#REF!</v>
      </c>
      <c r="BA318" s="35" t="e">
        <f>結果入力表!#REF!</f>
        <v>#REF!</v>
      </c>
      <c r="BB318" s="35" t="e">
        <f>結果入力表!#REF!</f>
        <v>#REF!</v>
      </c>
      <c r="BC318" s="35" t="e">
        <f>結果入力表!#REF!</f>
        <v>#REF!</v>
      </c>
      <c r="BD318" s="35" t="e">
        <f>結果入力表!#REF!</f>
        <v>#REF!</v>
      </c>
      <c r="BE318" s="35" t="e">
        <f>結果入力表!#REF!</f>
        <v>#REF!</v>
      </c>
      <c r="BF318" s="35" t="e">
        <f>結果入力表!#REF!</f>
        <v>#REF!</v>
      </c>
      <c r="BG318" s="35" t="e">
        <f>結果入力表!#REF!</f>
        <v>#REF!</v>
      </c>
      <c r="BH318" s="35" t="e">
        <f>結果入力表!#REF!</f>
        <v>#REF!</v>
      </c>
      <c r="BI318" s="37" t="e">
        <f>結果入力表!#REF!</f>
        <v>#REF!</v>
      </c>
      <c r="BJ318" s="35" t="e">
        <f>結果入力表!#REF!</f>
        <v>#REF!</v>
      </c>
      <c r="BK318" s="40" t="e">
        <f>結果入力表!#REF!</f>
        <v>#REF!</v>
      </c>
      <c r="BL318" s="60" t="e">
        <f>結果入力表!#REF!</f>
        <v>#REF!</v>
      </c>
      <c r="BM318" s="41" t="e">
        <f>結果入力表!#REF!</f>
        <v>#REF!</v>
      </c>
      <c r="BN318" s="41" t="e">
        <f>結果入力表!#REF!</f>
        <v>#REF!</v>
      </c>
      <c r="BO318" s="41" t="e">
        <f>結果入力表!#REF!</f>
        <v>#REF!</v>
      </c>
      <c r="BP318" s="42" t="e">
        <f>結果入力表!#REF!</f>
        <v>#REF!</v>
      </c>
      <c r="BQ318" s="40"/>
      <c r="BR318" s="80"/>
      <c r="BT318" s="5" t="e">
        <f t="shared" si="9"/>
        <v>#REF!</v>
      </c>
      <c r="BU318" s="5" t="e">
        <f t="shared" si="8"/>
        <v>#REF!</v>
      </c>
      <c r="BV318" s="5" t="e">
        <f t="shared" si="8"/>
        <v>#REF!</v>
      </c>
      <c r="BW318" s="5" t="e">
        <f t="shared" si="8"/>
        <v>#REF!</v>
      </c>
    </row>
    <row r="319" spans="1:75" ht="17.350000000000001" customHeight="1">
      <c r="A319" s="109" t="e">
        <f>結果入力表!#REF!</f>
        <v>#REF!</v>
      </c>
      <c r="B319" s="33" t="e">
        <f>結果入力表!#REF!</f>
        <v>#REF!</v>
      </c>
      <c r="C319" s="59" t="e">
        <f>結果入力表!#REF!</f>
        <v>#REF!</v>
      </c>
      <c r="D319" s="58" t="e">
        <f>結果入力表!#REF!</f>
        <v>#REF!</v>
      </c>
      <c r="E319" s="35" t="e">
        <f>結果入力表!#REF!</f>
        <v>#REF!</v>
      </c>
      <c r="F319" s="35" t="e">
        <f>結果入力表!#REF!</f>
        <v>#REF!</v>
      </c>
      <c r="G319" s="35" t="e">
        <f>結果入力表!#REF!</f>
        <v>#REF!</v>
      </c>
      <c r="H319" s="35" t="e">
        <f>結果入力表!#REF!</f>
        <v>#REF!</v>
      </c>
      <c r="I319" s="35" t="e">
        <f>結果入力表!#REF!</f>
        <v>#REF!</v>
      </c>
      <c r="J319" s="35" t="e">
        <f>結果入力表!#REF!</f>
        <v>#REF!</v>
      </c>
      <c r="K319" s="35" t="e">
        <f>結果入力表!#REF!</f>
        <v>#REF!</v>
      </c>
      <c r="L319" s="35" t="e">
        <f>結果入力表!#REF!</f>
        <v>#REF!</v>
      </c>
      <c r="M319" s="34" t="e">
        <f>結果入力表!#REF!</f>
        <v>#REF!</v>
      </c>
      <c r="N319" s="35" t="e">
        <f>結果入力表!#REF!</f>
        <v>#REF!</v>
      </c>
      <c r="O319" s="35" t="e">
        <f>結果入力表!#REF!</f>
        <v>#REF!</v>
      </c>
      <c r="P319" s="35" t="e">
        <f>結果入力表!#REF!</f>
        <v>#REF!</v>
      </c>
      <c r="Q319" s="35" t="e">
        <f>結果入力表!#REF!</f>
        <v>#REF!</v>
      </c>
      <c r="R319" s="35" t="e">
        <f>結果入力表!#REF!</f>
        <v>#REF!</v>
      </c>
      <c r="S319" s="35" t="e">
        <f>結果入力表!#REF!</f>
        <v>#REF!</v>
      </c>
      <c r="T319" s="35" t="e">
        <f>結果入力表!#REF!</f>
        <v>#REF!</v>
      </c>
      <c r="U319" s="35" t="e">
        <f>結果入力表!#REF!</f>
        <v>#REF!</v>
      </c>
      <c r="V319" s="34" t="e">
        <f>結果入力表!#REF!</f>
        <v>#REF!</v>
      </c>
      <c r="W319" s="35" t="e">
        <f>結果入力表!#REF!</f>
        <v>#REF!</v>
      </c>
      <c r="X319" s="35" t="e">
        <f>結果入力表!#REF!</f>
        <v>#REF!</v>
      </c>
      <c r="Y319" s="36" t="e">
        <f>結果入力表!#REF!</f>
        <v>#REF!</v>
      </c>
      <c r="Z319" s="36" t="e">
        <f>結果入力表!#REF!</f>
        <v>#REF!</v>
      </c>
      <c r="AA319" s="34" t="e">
        <f>結果入力表!#REF!</f>
        <v>#REF!</v>
      </c>
      <c r="AB319" s="35" t="e">
        <f>結果入力表!#REF!</f>
        <v>#REF!</v>
      </c>
      <c r="AC319" s="35" t="e">
        <f>結果入力表!#REF!</f>
        <v>#REF!</v>
      </c>
      <c r="AD319" s="35" t="e">
        <f>結果入力表!#REF!</f>
        <v>#REF!</v>
      </c>
      <c r="AE319" s="35" t="e">
        <f>結果入力表!#REF!</f>
        <v>#REF!</v>
      </c>
      <c r="AF319" s="35" t="e">
        <f>結果入力表!#REF!</f>
        <v>#REF!</v>
      </c>
      <c r="AG319" s="35" t="e">
        <f>結果入力表!#REF!</f>
        <v>#REF!</v>
      </c>
      <c r="AH319" s="35" t="e">
        <f>結果入力表!#REF!</f>
        <v>#REF!</v>
      </c>
      <c r="AI319" s="35" t="e">
        <f>結果入力表!#REF!</f>
        <v>#REF!</v>
      </c>
      <c r="AJ319" s="35" t="e">
        <f>結果入力表!#REF!</f>
        <v>#REF!</v>
      </c>
      <c r="AK319" s="36" t="e">
        <f>結果入力表!#REF!</f>
        <v>#REF!</v>
      </c>
      <c r="AL319" s="34" t="e">
        <f>結果入力表!#REF!</f>
        <v>#REF!</v>
      </c>
      <c r="AM319" s="35" t="e">
        <f>結果入力表!#REF!</f>
        <v>#REF!</v>
      </c>
      <c r="AN319" s="35" t="e">
        <f>結果入力表!#REF!</f>
        <v>#REF!</v>
      </c>
      <c r="AO319" s="35" t="e">
        <f>結果入力表!#REF!</f>
        <v>#REF!</v>
      </c>
      <c r="AP319" s="35" t="e">
        <f>結果入力表!#REF!</f>
        <v>#REF!</v>
      </c>
      <c r="AQ319" s="35" t="e">
        <f>結果入力表!#REF!</f>
        <v>#REF!</v>
      </c>
      <c r="AR319" s="35" t="e">
        <f>結果入力表!#REF!</f>
        <v>#REF!</v>
      </c>
      <c r="AS319" s="37" t="e">
        <f>結果入力表!#REF!</f>
        <v>#REF!</v>
      </c>
      <c r="AT319" s="34" t="e">
        <f>結果入力表!#REF!</f>
        <v>#REF!</v>
      </c>
      <c r="AU319" s="35" t="e">
        <f>結果入力表!#REF!</f>
        <v>#REF!</v>
      </c>
      <c r="AV319" s="35" t="e">
        <f>結果入力表!#REF!</f>
        <v>#REF!</v>
      </c>
      <c r="AW319" s="35" t="e">
        <f>結果入力表!#REF!</f>
        <v>#REF!</v>
      </c>
      <c r="AX319" s="35" t="e">
        <f>結果入力表!#REF!</f>
        <v>#REF!</v>
      </c>
      <c r="AY319" s="35" t="e">
        <f>結果入力表!#REF!</f>
        <v>#REF!</v>
      </c>
      <c r="AZ319" s="35" t="e">
        <f>結果入力表!#REF!</f>
        <v>#REF!</v>
      </c>
      <c r="BA319" s="35" t="e">
        <f>結果入力表!#REF!</f>
        <v>#REF!</v>
      </c>
      <c r="BB319" s="35" t="e">
        <f>結果入力表!#REF!</f>
        <v>#REF!</v>
      </c>
      <c r="BC319" s="35" t="e">
        <f>結果入力表!#REF!</f>
        <v>#REF!</v>
      </c>
      <c r="BD319" s="35" t="e">
        <f>結果入力表!#REF!</f>
        <v>#REF!</v>
      </c>
      <c r="BE319" s="35" t="e">
        <f>結果入力表!#REF!</f>
        <v>#REF!</v>
      </c>
      <c r="BF319" s="35" t="e">
        <f>結果入力表!#REF!</f>
        <v>#REF!</v>
      </c>
      <c r="BG319" s="35" t="e">
        <f>結果入力表!#REF!</f>
        <v>#REF!</v>
      </c>
      <c r="BH319" s="35" t="e">
        <f>結果入力表!#REF!</f>
        <v>#REF!</v>
      </c>
      <c r="BI319" s="37" t="e">
        <f>結果入力表!#REF!</f>
        <v>#REF!</v>
      </c>
      <c r="BJ319" s="35" t="e">
        <f>結果入力表!#REF!</f>
        <v>#REF!</v>
      </c>
      <c r="BK319" s="40" t="e">
        <f>結果入力表!#REF!</f>
        <v>#REF!</v>
      </c>
      <c r="BL319" s="60" t="e">
        <f>結果入力表!#REF!</f>
        <v>#REF!</v>
      </c>
      <c r="BM319" s="41" t="e">
        <f>結果入力表!#REF!</f>
        <v>#REF!</v>
      </c>
      <c r="BN319" s="41" t="e">
        <f>結果入力表!#REF!</f>
        <v>#REF!</v>
      </c>
      <c r="BO319" s="41" t="e">
        <f>結果入力表!#REF!</f>
        <v>#REF!</v>
      </c>
      <c r="BP319" s="42" t="e">
        <f>結果入力表!#REF!</f>
        <v>#REF!</v>
      </c>
      <c r="BQ319" s="40"/>
      <c r="BR319" s="80"/>
      <c r="BT319" s="5" t="e">
        <f t="shared" si="9"/>
        <v>#REF!</v>
      </c>
      <c r="BU319" s="5" t="e">
        <f t="shared" si="8"/>
        <v>#REF!</v>
      </c>
      <c r="BV319" s="5" t="e">
        <f t="shared" si="8"/>
        <v>#REF!</v>
      </c>
      <c r="BW319" s="5" t="e">
        <f t="shared" si="8"/>
        <v>#REF!</v>
      </c>
    </row>
    <row r="320" spans="1:75" ht="17.350000000000001" customHeight="1">
      <c r="A320" s="109" t="e">
        <f>結果入力表!#REF!</f>
        <v>#REF!</v>
      </c>
      <c r="B320" s="33" t="e">
        <f>結果入力表!#REF!</f>
        <v>#REF!</v>
      </c>
      <c r="C320" s="59" t="e">
        <f>結果入力表!#REF!</f>
        <v>#REF!</v>
      </c>
      <c r="D320" s="58" t="e">
        <f>結果入力表!#REF!</f>
        <v>#REF!</v>
      </c>
      <c r="E320" s="35" t="e">
        <f>結果入力表!#REF!</f>
        <v>#REF!</v>
      </c>
      <c r="F320" s="35" t="e">
        <f>結果入力表!#REF!</f>
        <v>#REF!</v>
      </c>
      <c r="G320" s="35" t="e">
        <f>結果入力表!#REF!</f>
        <v>#REF!</v>
      </c>
      <c r="H320" s="35" t="e">
        <f>結果入力表!#REF!</f>
        <v>#REF!</v>
      </c>
      <c r="I320" s="35" t="e">
        <f>結果入力表!#REF!</f>
        <v>#REF!</v>
      </c>
      <c r="J320" s="35" t="e">
        <f>結果入力表!#REF!</f>
        <v>#REF!</v>
      </c>
      <c r="K320" s="35" t="e">
        <f>結果入力表!#REF!</f>
        <v>#REF!</v>
      </c>
      <c r="L320" s="35" t="e">
        <f>結果入力表!#REF!</f>
        <v>#REF!</v>
      </c>
      <c r="M320" s="34" t="e">
        <f>結果入力表!#REF!</f>
        <v>#REF!</v>
      </c>
      <c r="N320" s="35" t="e">
        <f>結果入力表!#REF!</f>
        <v>#REF!</v>
      </c>
      <c r="O320" s="35" t="e">
        <f>結果入力表!#REF!</f>
        <v>#REF!</v>
      </c>
      <c r="P320" s="35" t="e">
        <f>結果入力表!#REF!</f>
        <v>#REF!</v>
      </c>
      <c r="Q320" s="35" t="e">
        <f>結果入力表!#REF!</f>
        <v>#REF!</v>
      </c>
      <c r="R320" s="35" t="e">
        <f>結果入力表!#REF!</f>
        <v>#REF!</v>
      </c>
      <c r="S320" s="35" t="e">
        <f>結果入力表!#REF!</f>
        <v>#REF!</v>
      </c>
      <c r="T320" s="35" t="e">
        <f>結果入力表!#REF!</f>
        <v>#REF!</v>
      </c>
      <c r="U320" s="35" t="e">
        <f>結果入力表!#REF!</f>
        <v>#REF!</v>
      </c>
      <c r="V320" s="34" t="e">
        <f>結果入力表!#REF!</f>
        <v>#REF!</v>
      </c>
      <c r="W320" s="35" t="e">
        <f>結果入力表!#REF!</f>
        <v>#REF!</v>
      </c>
      <c r="X320" s="35" t="e">
        <f>結果入力表!#REF!</f>
        <v>#REF!</v>
      </c>
      <c r="Y320" s="36" t="e">
        <f>結果入力表!#REF!</f>
        <v>#REF!</v>
      </c>
      <c r="Z320" s="36" t="e">
        <f>結果入力表!#REF!</f>
        <v>#REF!</v>
      </c>
      <c r="AA320" s="34" t="e">
        <f>結果入力表!#REF!</f>
        <v>#REF!</v>
      </c>
      <c r="AB320" s="35" t="e">
        <f>結果入力表!#REF!</f>
        <v>#REF!</v>
      </c>
      <c r="AC320" s="35" t="e">
        <f>結果入力表!#REF!</f>
        <v>#REF!</v>
      </c>
      <c r="AD320" s="35" t="e">
        <f>結果入力表!#REF!</f>
        <v>#REF!</v>
      </c>
      <c r="AE320" s="35" t="e">
        <f>結果入力表!#REF!</f>
        <v>#REF!</v>
      </c>
      <c r="AF320" s="35" t="e">
        <f>結果入力表!#REF!</f>
        <v>#REF!</v>
      </c>
      <c r="AG320" s="35" t="e">
        <f>結果入力表!#REF!</f>
        <v>#REF!</v>
      </c>
      <c r="AH320" s="35" t="e">
        <f>結果入力表!#REF!</f>
        <v>#REF!</v>
      </c>
      <c r="AI320" s="35" t="e">
        <f>結果入力表!#REF!</f>
        <v>#REF!</v>
      </c>
      <c r="AJ320" s="35" t="e">
        <f>結果入力表!#REF!</f>
        <v>#REF!</v>
      </c>
      <c r="AK320" s="36" t="e">
        <f>結果入力表!#REF!</f>
        <v>#REF!</v>
      </c>
      <c r="AL320" s="34" t="e">
        <f>結果入力表!#REF!</f>
        <v>#REF!</v>
      </c>
      <c r="AM320" s="35" t="e">
        <f>結果入力表!#REF!</f>
        <v>#REF!</v>
      </c>
      <c r="AN320" s="35" t="e">
        <f>結果入力表!#REF!</f>
        <v>#REF!</v>
      </c>
      <c r="AO320" s="35" t="e">
        <f>結果入力表!#REF!</f>
        <v>#REF!</v>
      </c>
      <c r="AP320" s="35" t="e">
        <f>結果入力表!#REF!</f>
        <v>#REF!</v>
      </c>
      <c r="AQ320" s="35" t="e">
        <f>結果入力表!#REF!</f>
        <v>#REF!</v>
      </c>
      <c r="AR320" s="35" t="e">
        <f>結果入力表!#REF!</f>
        <v>#REF!</v>
      </c>
      <c r="AS320" s="37" t="e">
        <f>結果入力表!#REF!</f>
        <v>#REF!</v>
      </c>
      <c r="AT320" s="34" t="e">
        <f>結果入力表!#REF!</f>
        <v>#REF!</v>
      </c>
      <c r="AU320" s="35" t="e">
        <f>結果入力表!#REF!</f>
        <v>#REF!</v>
      </c>
      <c r="AV320" s="35" t="e">
        <f>結果入力表!#REF!</f>
        <v>#REF!</v>
      </c>
      <c r="AW320" s="35" t="e">
        <f>結果入力表!#REF!</f>
        <v>#REF!</v>
      </c>
      <c r="AX320" s="35" t="e">
        <f>結果入力表!#REF!</f>
        <v>#REF!</v>
      </c>
      <c r="AY320" s="35" t="e">
        <f>結果入力表!#REF!</f>
        <v>#REF!</v>
      </c>
      <c r="AZ320" s="35" t="e">
        <f>結果入力表!#REF!</f>
        <v>#REF!</v>
      </c>
      <c r="BA320" s="35" t="e">
        <f>結果入力表!#REF!</f>
        <v>#REF!</v>
      </c>
      <c r="BB320" s="35" t="e">
        <f>結果入力表!#REF!</f>
        <v>#REF!</v>
      </c>
      <c r="BC320" s="35" t="e">
        <f>結果入力表!#REF!</f>
        <v>#REF!</v>
      </c>
      <c r="BD320" s="35" t="e">
        <f>結果入力表!#REF!</f>
        <v>#REF!</v>
      </c>
      <c r="BE320" s="35" t="e">
        <f>結果入力表!#REF!</f>
        <v>#REF!</v>
      </c>
      <c r="BF320" s="35" t="e">
        <f>結果入力表!#REF!</f>
        <v>#REF!</v>
      </c>
      <c r="BG320" s="35" t="e">
        <f>結果入力表!#REF!</f>
        <v>#REF!</v>
      </c>
      <c r="BH320" s="35" t="e">
        <f>結果入力表!#REF!</f>
        <v>#REF!</v>
      </c>
      <c r="BI320" s="37" t="e">
        <f>結果入力表!#REF!</f>
        <v>#REF!</v>
      </c>
      <c r="BJ320" s="35" t="e">
        <f>結果入力表!#REF!</f>
        <v>#REF!</v>
      </c>
      <c r="BK320" s="40" t="e">
        <f>結果入力表!#REF!</f>
        <v>#REF!</v>
      </c>
      <c r="BL320" s="60" t="e">
        <f>結果入力表!#REF!</f>
        <v>#REF!</v>
      </c>
      <c r="BM320" s="41" t="e">
        <f>結果入力表!#REF!</f>
        <v>#REF!</v>
      </c>
      <c r="BN320" s="41" t="e">
        <f>結果入力表!#REF!</f>
        <v>#REF!</v>
      </c>
      <c r="BO320" s="41" t="e">
        <f>結果入力表!#REF!</f>
        <v>#REF!</v>
      </c>
      <c r="BP320" s="42" t="e">
        <f>結果入力表!#REF!</f>
        <v>#REF!</v>
      </c>
      <c r="BQ320" s="40"/>
      <c r="BR320" s="80"/>
      <c r="BT320" s="5" t="e">
        <f t="shared" si="9"/>
        <v>#REF!</v>
      </c>
      <c r="BU320" s="5" t="e">
        <f t="shared" si="8"/>
        <v>#REF!</v>
      </c>
      <c r="BV320" s="5" t="e">
        <f t="shared" si="8"/>
        <v>#REF!</v>
      </c>
      <c r="BW320" s="5" t="e">
        <f t="shared" si="8"/>
        <v>#REF!</v>
      </c>
    </row>
    <row r="321" spans="1:75" ht="17.350000000000001" customHeight="1">
      <c r="A321" s="109" t="e">
        <f>結果入力表!#REF!</f>
        <v>#REF!</v>
      </c>
      <c r="B321" s="33" t="e">
        <f>結果入力表!#REF!</f>
        <v>#REF!</v>
      </c>
      <c r="C321" s="59" t="e">
        <f>結果入力表!#REF!</f>
        <v>#REF!</v>
      </c>
      <c r="D321" s="58" t="e">
        <f>結果入力表!#REF!</f>
        <v>#REF!</v>
      </c>
      <c r="E321" s="35" t="e">
        <f>結果入力表!#REF!</f>
        <v>#REF!</v>
      </c>
      <c r="F321" s="35" t="e">
        <f>結果入力表!#REF!</f>
        <v>#REF!</v>
      </c>
      <c r="G321" s="35" t="e">
        <f>結果入力表!#REF!</f>
        <v>#REF!</v>
      </c>
      <c r="H321" s="35" t="e">
        <f>結果入力表!#REF!</f>
        <v>#REF!</v>
      </c>
      <c r="I321" s="35" t="e">
        <f>結果入力表!#REF!</f>
        <v>#REF!</v>
      </c>
      <c r="J321" s="35" t="e">
        <f>結果入力表!#REF!</f>
        <v>#REF!</v>
      </c>
      <c r="K321" s="35" t="e">
        <f>結果入力表!#REF!</f>
        <v>#REF!</v>
      </c>
      <c r="L321" s="35" t="e">
        <f>結果入力表!#REF!</f>
        <v>#REF!</v>
      </c>
      <c r="M321" s="34" t="e">
        <f>結果入力表!#REF!</f>
        <v>#REF!</v>
      </c>
      <c r="N321" s="35" t="e">
        <f>結果入力表!#REF!</f>
        <v>#REF!</v>
      </c>
      <c r="O321" s="35" t="e">
        <f>結果入力表!#REF!</f>
        <v>#REF!</v>
      </c>
      <c r="P321" s="35" t="e">
        <f>結果入力表!#REF!</f>
        <v>#REF!</v>
      </c>
      <c r="Q321" s="35" t="e">
        <f>結果入力表!#REF!</f>
        <v>#REF!</v>
      </c>
      <c r="R321" s="35" t="e">
        <f>結果入力表!#REF!</f>
        <v>#REF!</v>
      </c>
      <c r="S321" s="35" t="e">
        <f>結果入力表!#REF!</f>
        <v>#REF!</v>
      </c>
      <c r="T321" s="35" t="e">
        <f>結果入力表!#REF!</f>
        <v>#REF!</v>
      </c>
      <c r="U321" s="35" t="e">
        <f>結果入力表!#REF!</f>
        <v>#REF!</v>
      </c>
      <c r="V321" s="34" t="e">
        <f>結果入力表!#REF!</f>
        <v>#REF!</v>
      </c>
      <c r="W321" s="35" t="e">
        <f>結果入力表!#REF!</f>
        <v>#REF!</v>
      </c>
      <c r="X321" s="35" t="e">
        <f>結果入力表!#REF!</f>
        <v>#REF!</v>
      </c>
      <c r="Y321" s="36" t="e">
        <f>結果入力表!#REF!</f>
        <v>#REF!</v>
      </c>
      <c r="Z321" s="36" t="e">
        <f>結果入力表!#REF!</f>
        <v>#REF!</v>
      </c>
      <c r="AA321" s="34" t="e">
        <f>結果入力表!#REF!</f>
        <v>#REF!</v>
      </c>
      <c r="AB321" s="35" t="e">
        <f>結果入力表!#REF!</f>
        <v>#REF!</v>
      </c>
      <c r="AC321" s="35" t="e">
        <f>結果入力表!#REF!</f>
        <v>#REF!</v>
      </c>
      <c r="AD321" s="35" t="e">
        <f>結果入力表!#REF!</f>
        <v>#REF!</v>
      </c>
      <c r="AE321" s="35" t="e">
        <f>結果入力表!#REF!</f>
        <v>#REF!</v>
      </c>
      <c r="AF321" s="35" t="e">
        <f>結果入力表!#REF!</f>
        <v>#REF!</v>
      </c>
      <c r="AG321" s="35" t="e">
        <f>結果入力表!#REF!</f>
        <v>#REF!</v>
      </c>
      <c r="AH321" s="35" t="e">
        <f>結果入力表!#REF!</f>
        <v>#REF!</v>
      </c>
      <c r="AI321" s="35" t="e">
        <f>結果入力表!#REF!</f>
        <v>#REF!</v>
      </c>
      <c r="AJ321" s="35" t="e">
        <f>結果入力表!#REF!</f>
        <v>#REF!</v>
      </c>
      <c r="AK321" s="36" t="e">
        <f>結果入力表!#REF!</f>
        <v>#REF!</v>
      </c>
      <c r="AL321" s="34" t="e">
        <f>結果入力表!#REF!</f>
        <v>#REF!</v>
      </c>
      <c r="AM321" s="35" t="e">
        <f>結果入力表!#REF!</f>
        <v>#REF!</v>
      </c>
      <c r="AN321" s="35" t="e">
        <f>結果入力表!#REF!</f>
        <v>#REF!</v>
      </c>
      <c r="AO321" s="35" t="e">
        <f>結果入力表!#REF!</f>
        <v>#REF!</v>
      </c>
      <c r="AP321" s="35" t="e">
        <f>結果入力表!#REF!</f>
        <v>#REF!</v>
      </c>
      <c r="AQ321" s="35" t="e">
        <f>結果入力表!#REF!</f>
        <v>#REF!</v>
      </c>
      <c r="AR321" s="35" t="e">
        <f>結果入力表!#REF!</f>
        <v>#REF!</v>
      </c>
      <c r="AS321" s="37" t="e">
        <f>結果入力表!#REF!</f>
        <v>#REF!</v>
      </c>
      <c r="AT321" s="34" t="e">
        <f>結果入力表!#REF!</f>
        <v>#REF!</v>
      </c>
      <c r="AU321" s="35" t="e">
        <f>結果入力表!#REF!</f>
        <v>#REF!</v>
      </c>
      <c r="AV321" s="35" t="e">
        <f>結果入力表!#REF!</f>
        <v>#REF!</v>
      </c>
      <c r="AW321" s="35" t="e">
        <f>結果入力表!#REF!</f>
        <v>#REF!</v>
      </c>
      <c r="AX321" s="35" t="e">
        <f>結果入力表!#REF!</f>
        <v>#REF!</v>
      </c>
      <c r="AY321" s="35" t="e">
        <f>結果入力表!#REF!</f>
        <v>#REF!</v>
      </c>
      <c r="AZ321" s="35" t="e">
        <f>結果入力表!#REF!</f>
        <v>#REF!</v>
      </c>
      <c r="BA321" s="35" t="e">
        <f>結果入力表!#REF!</f>
        <v>#REF!</v>
      </c>
      <c r="BB321" s="35" t="e">
        <f>結果入力表!#REF!</f>
        <v>#REF!</v>
      </c>
      <c r="BC321" s="35" t="e">
        <f>結果入力表!#REF!</f>
        <v>#REF!</v>
      </c>
      <c r="BD321" s="35" t="e">
        <f>結果入力表!#REF!</f>
        <v>#REF!</v>
      </c>
      <c r="BE321" s="35" t="e">
        <f>結果入力表!#REF!</f>
        <v>#REF!</v>
      </c>
      <c r="BF321" s="35" t="e">
        <f>結果入力表!#REF!</f>
        <v>#REF!</v>
      </c>
      <c r="BG321" s="35" t="e">
        <f>結果入力表!#REF!</f>
        <v>#REF!</v>
      </c>
      <c r="BH321" s="35" t="e">
        <f>結果入力表!#REF!</f>
        <v>#REF!</v>
      </c>
      <c r="BI321" s="37" t="e">
        <f>結果入力表!#REF!</f>
        <v>#REF!</v>
      </c>
      <c r="BJ321" s="35" t="e">
        <f>結果入力表!#REF!</f>
        <v>#REF!</v>
      </c>
      <c r="BK321" s="40" t="e">
        <f>結果入力表!#REF!</f>
        <v>#REF!</v>
      </c>
      <c r="BL321" s="60" t="e">
        <f>結果入力表!#REF!</f>
        <v>#REF!</v>
      </c>
      <c r="BM321" s="41" t="e">
        <f>結果入力表!#REF!</f>
        <v>#REF!</v>
      </c>
      <c r="BN321" s="41" t="e">
        <f>結果入力表!#REF!</f>
        <v>#REF!</v>
      </c>
      <c r="BO321" s="41" t="e">
        <f>結果入力表!#REF!</f>
        <v>#REF!</v>
      </c>
      <c r="BP321" s="42" t="e">
        <f>結果入力表!#REF!</f>
        <v>#REF!</v>
      </c>
      <c r="BQ321" s="40"/>
      <c r="BR321" s="80"/>
      <c r="BT321" s="5" t="e">
        <f t="shared" si="9"/>
        <v>#REF!</v>
      </c>
      <c r="BU321" s="5" t="e">
        <f t="shared" si="8"/>
        <v>#REF!</v>
      </c>
      <c r="BV321" s="5" t="e">
        <f t="shared" si="8"/>
        <v>#REF!</v>
      </c>
      <c r="BW321" s="5" t="e">
        <f t="shared" si="8"/>
        <v>#REF!</v>
      </c>
    </row>
    <row r="322" spans="1:75" ht="17.350000000000001" customHeight="1">
      <c r="A322" s="109" t="e">
        <f>結果入力表!#REF!</f>
        <v>#REF!</v>
      </c>
      <c r="B322" s="33" t="e">
        <f>結果入力表!#REF!</f>
        <v>#REF!</v>
      </c>
      <c r="C322" s="59" t="e">
        <f>結果入力表!#REF!</f>
        <v>#REF!</v>
      </c>
      <c r="D322" s="58" t="e">
        <f>結果入力表!#REF!</f>
        <v>#REF!</v>
      </c>
      <c r="E322" s="35" t="e">
        <f>結果入力表!#REF!</f>
        <v>#REF!</v>
      </c>
      <c r="F322" s="35" t="e">
        <f>結果入力表!#REF!</f>
        <v>#REF!</v>
      </c>
      <c r="G322" s="35" t="e">
        <f>結果入力表!#REF!</f>
        <v>#REF!</v>
      </c>
      <c r="H322" s="35" t="e">
        <f>結果入力表!#REF!</f>
        <v>#REF!</v>
      </c>
      <c r="I322" s="35" t="e">
        <f>結果入力表!#REF!</f>
        <v>#REF!</v>
      </c>
      <c r="J322" s="35" t="e">
        <f>結果入力表!#REF!</f>
        <v>#REF!</v>
      </c>
      <c r="K322" s="35" t="e">
        <f>結果入力表!#REF!</f>
        <v>#REF!</v>
      </c>
      <c r="L322" s="35" t="e">
        <f>結果入力表!#REF!</f>
        <v>#REF!</v>
      </c>
      <c r="M322" s="34" t="e">
        <f>結果入力表!#REF!</f>
        <v>#REF!</v>
      </c>
      <c r="N322" s="35" t="e">
        <f>結果入力表!#REF!</f>
        <v>#REF!</v>
      </c>
      <c r="O322" s="35" t="e">
        <f>結果入力表!#REF!</f>
        <v>#REF!</v>
      </c>
      <c r="P322" s="35" t="e">
        <f>結果入力表!#REF!</f>
        <v>#REF!</v>
      </c>
      <c r="Q322" s="35" t="e">
        <f>結果入力表!#REF!</f>
        <v>#REF!</v>
      </c>
      <c r="R322" s="35" t="e">
        <f>結果入力表!#REF!</f>
        <v>#REF!</v>
      </c>
      <c r="S322" s="35" t="e">
        <f>結果入力表!#REF!</f>
        <v>#REF!</v>
      </c>
      <c r="T322" s="35" t="e">
        <f>結果入力表!#REF!</f>
        <v>#REF!</v>
      </c>
      <c r="U322" s="35" t="e">
        <f>結果入力表!#REF!</f>
        <v>#REF!</v>
      </c>
      <c r="V322" s="34" t="e">
        <f>結果入力表!#REF!</f>
        <v>#REF!</v>
      </c>
      <c r="W322" s="35" t="e">
        <f>結果入力表!#REF!</f>
        <v>#REF!</v>
      </c>
      <c r="X322" s="35" t="e">
        <f>結果入力表!#REF!</f>
        <v>#REF!</v>
      </c>
      <c r="Y322" s="36" t="e">
        <f>結果入力表!#REF!</f>
        <v>#REF!</v>
      </c>
      <c r="Z322" s="36" t="e">
        <f>結果入力表!#REF!</f>
        <v>#REF!</v>
      </c>
      <c r="AA322" s="34" t="e">
        <f>結果入力表!#REF!</f>
        <v>#REF!</v>
      </c>
      <c r="AB322" s="35" t="e">
        <f>結果入力表!#REF!</f>
        <v>#REF!</v>
      </c>
      <c r="AC322" s="35" t="e">
        <f>結果入力表!#REF!</f>
        <v>#REF!</v>
      </c>
      <c r="AD322" s="35" t="e">
        <f>結果入力表!#REF!</f>
        <v>#REF!</v>
      </c>
      <c r="AE322" s="35" t="e">
        <f>結果入力表!#REF!</f>
        <v>#REF!</v>
      </c>
      <c r="AF322" s="35" t="e">
        <f>結果入力表!#REF!</f>
        <v>#REF!</v>
      </c>
      <c r="AG322" s="35" t="e">
        <f>結果入力表!#REF!</f>
        <v>#REF!</v>
      </c>
      <c r="AH322" s="35" t="e">
        <f>結果入力表!#REF!</f>
        <v>#REF!</v>
      </c>
      <c r="AI322" s="35" t="e">
        <f>結果入力表!#REF!</f>
        <v>#REF!</v>
      </c>
      <c r="AJ322" s="35" t="e">
        <f>結果入力表!#REF!</f>
        <v>#REF!</v>
      </c>
      <c r="AK322" s="36" t="e">
        <f>結果入力表!#REF!</f>
        <v>#REF!</v>
      </c>
      <c r="AL322" s="34" t="e">
        <f>結果入力表!#REF!</f>
        <v>#REF!</v>
      </c>
      <c r="AM322" s="35" t="e">
        <f>結果入力表!#REF!</f>
        <v>#REF!</v>
      </c>
      <c r="AN322" s="35" t="e">
        <f>結果入力表!#REF!</f>
        <v>#REF!</v>
      </c>
      <c r="AO322" s="35" t="e">
        <f>結果入力表!#REF!</f>
        <v>#REF!</v>
      </c>
      <c r="AP322" s="35" t="e">
        <f>結果入力表!#REF!</f>
        <v>#REF!</v>
      </c>
      <c r="AQ322" s="35" t="e">
        <f>結果入力表!#REF!</f>
        <v>#REF!</v>
      </c>
      <c r="AR322" s="35" t="e">
        <f>結果入力表!#REF!</f>
        <v>#REF!</v>
      </c>
      <c r="AS322" s="37" t="e">
        <f>結果入力表!#REF!</f>
        <v>#REF!</v>
      </c>
      <c r="AT322" s="34" t="e">
        <f>結果入力表!#REF!</f>
        <v>#REF!</v>
      </c>
      <c r="AU322" s="35" t="e">
        <f>結果入力表!#REF!</f>
        <v>#REF!</v>
      </c>
      <c r="AV322" s="35" t="e">
        <f>結果入力表!#REF!</f>
        <v>#REF!</v>
      </c>
      <c r="AW322" s="35" t="e">
        <f>結果入力表!#REF!</f>
        <v>#REF!</v>
      </c>
      <c r="AX322" s="35" t="e">
        <f>結果入力表!#REF!</f>
        <v>#REF!</v>
      </c>
      <c r="AY322" s="35" t="e">
        <f>結果入力表!#REF!</f>
        <v>#REF!</v>
      </c>
      <c r="AZ322" s="35" t="e">
        <f>結果入力表!#REF!</f>
        <v>#REF!</v>
      </c>
      <c r="BA322" s="35" t="e">
        <f>結果入力表!#REF!</f>
        <v>#REF!</v>
      </c>
      <c r="BB322" s="35" t="e">
        <f>結果入力表!#REF!</f>
        <v>#REF!</v>
      </c>
      <c r="BC322" s="35" t="e">
        <f>結果入力表!#REF!</f>
        <v>#REF!</v>
      </c>
      <c r="BD322" s="35" t="e">
        <f>結果入力表!#REF!</f>
        <v>#REF!</v>
      </c>
      <c r="BE322" s="35" t="e">
        <f>結果入力表!#REF!</f>
        <v>#REF!</v>
      </c>
      <c r="BF322" s="35" t="e">
        <f>結果入力表!#REF!</f>
        <v>#REF!</v>
      </c>
      <c r="BG322" s="35" t="e">
        <f>結果入力表!#REF!</f>
        <v>#REF!</v>
      </c>
      <c r="BH322" s="35" t="e">
        <f>結果入力表!#REF!</f>
        <v>#REF!</v>
      </c>
      <c r="BI322" s="37" t="e">
        <f>結果入力表!#REF!</f>
        <v>#REF!</v>
      </c>
      <c r="BJ322" s="35" t="e">
        <f>結果入力表!#REF!</f>
        <v>#REF!</v>
      </c>
      <c r="BK322" s="40" t="e">
        <f>結果入力表!#REF!</f>
        <v>#REF!</v>
      </c>
      <c r="BL322" s="60" t="e">
        <f>結果入力表!#REF!</f>
        <v>#REF!</v>
      </c>
      <c r="BM322" s="41" t="e">
        <f>結果入力表!#REF!</f>
        <v>#REF!</v>
      </c>
      <c r="BN322" s="41" t="e">
        <f>結果入力表!#REF!</f>
        <v>#REF!</v>
      </c>
      <c r="BO322" s="41" t="e">
        <f>結果入力表!#REF!</f>
        <v>#REF!</v>
      </c>
      <c r="BP322" s="42" t="e">
        <f>結果入力表!#REF!</f>
        <v>#REF!</v>
      </c>
      <c r="BQ322" s="40"/>
      <c r="BR322" s="80"/>
      <c r="BT322" s="5" t="e">
        <f t="shared" si="9"/>
        <v>#REF!</v>
      </c>
      <c r="BU322" s="5" t="e">
        <f t="shared" ref="BU322:BW384" si="10">LEN(BM322&amp;"")</f>
        <v>#REF!</v>
      </c>
      <c r="BV322" s="5" t="e">
        <f t="shared" si="10"/>
        <v>#REF!</v>
      </c>
      <c r="BW322" s="5" t="e">
        <f t="shared" si="10"/>
        <v>#REF!</v>
      </c>
    </row>
    <row r="323" spans="1:75" ht="17.350000000000001" customHeight="1">
      <c r="A323" s="109" t="e">
        <f>結果入力表!#REF!</f>
        <v>#REF!</v>
      </c>
      <c r="B323" s="33" t="e">
        <f>結果入力表!#REF!</f>
        <v>#REF!</v>
      </c>
      <c r="C323" s="59" t="e">
        <f>結果入力表!#REF!</f>
        <v>#REF!</v>
      </c>
      <c r="D323" s="58" t="e">
        <f>結果入力表!#REF!</f>
        <v>#REF!</v>
      </c>
      <c r="E323" s="35" t="e">
        <f>結果入力表!#REF!</f>
        <v>#REF!</v>
      </c>
      <c r="F323" s="35" t="e">
        <f>結果入力表!#REF!</f>
        <v>#REF!</v>
      </c>
      <c r="G323" s="35" t="e">
        <f>結果入力表!#REF!</f>
        <v>#REF!</v>
      </c>
      <c r="H323" s="35" t="e">
        <f>結果入力表!#REF!</f>
        <v>#REF!</v>
      </c>
      <c r="I323" s="35" t="e">
        <f>結果入力表!#REF!</f>
        <v>#REF!</v>
      </c>
      <c r="J323" s="35" t="e">
        <f>結果入力表!#REF!</f>
        <v>#REF!</v>
      </c>
      <c r="K323" s="35" t="e">
        <f>結果入力表!#REF!</f>
        <v>#REF!</v>
      </c>
      <c r="L323" s="35" t="e">
        <f>結果入力表!#REF!</f>
        <v>#REF!</v>
      </c>
      <c r="M323" s="34" t="e">
        <f>結果入力表!#REF!</f>
        <v>#REF!</v>
      </c>
      <c r="N323" s="35" t="e">
        <f>結果入力表!#REF!</f>
        <v>#REF!</v>
      </c>
      <c r="O323" s="35" t="e">
        <f>結果入力表!#REF!</f>
        <v>#REF!</v>
      </c>
      <c r="P323" s="35" t="e">
        <f>結果入力表!#REF!</f>
        <v>#REF!</v>
      </c>
      <c r="Q323" s="35" t="e">
        <f>結果入力表!#REF!</f>
        <v>#REF!</v>
      </c>
      <c r="R323" s="35" t="e">
        <f>結果入力表!#REF!</f>
        <v>#REF!</v>
      </c>
      <c r="S323" s="35" t="e">
        <f>結果入力表!#REF!</f>
        <v>#REF!</v>
      </c>
      <c r="T323" s="35" t="e">
        <f>結果入力表!#REF!</f>
        <v>#REF!</v>
      </c>
      <c r="U323" s="35" t="e">
        <f>結果入力表!#REF!</f>
        <v>#REF!</v>
      </c>
      <c r="V323" s="34" t="e">
        <f>結果入力表!#REF!</f>
        <v>#REF!</v>
      </c>
      <c r="W323" s="35" t="e">
        <f>結果入力表!#REF!</f>
        <v>#REF!</v>
      </c>
      <c r="X323" s="35" t="e">
        <f>結果入力表!#REF!</f>
        <v>#REF!</v>
      </c>
      <c r="Y323" s="36" t="e">
        <f>結果入力表!#REF!</f>
        <v>#REF!</v>
      </c>
      <c r="Z323" s="36" t="e">
        <f>結果入力表!#REF!</f>
        <v>#REF!</v>
      </c>
      <c r="AA323" s="34" t="e">
        <f>結果入力表!#REF!</f>
        <v>#REF!</v>
      </c>
      <c r="AB323" s="35" t="e">
        <f>結果入力表!#REF!</f>
        <v>#REF!</v>
      </c>
      <c r="AC323" s="35" t="e">
        <f>結果入力表!#REF!</f>
        <v>#REF!</v>
      </c>
      <c r="AD323" s="35" t="e">
        <f>結果入力表!#REF!</f>
        <v>#REF!</v>
      </c>
      <c r="AE323" s="35" t="e">
        <f>結果入力表!#REF!</f>
        <v>#REF!</v>
      </c>
      <c r="AF323" s="35" t="e">
        <f>結果入力表!#REF!</f>
        <v>#REF!</v>
      </c>
      <c r="AG323" s="35" t="e">
        <f>結果入力表!#REF!</f>
        <v>#REF!</v>
      </c>
      <c r="AH323" s="35" t="e">
        <f>結果入力表!#REF!</f>
        <v>#REF!</v>
      </c>
      <c r="AI323" s="35" t="e">
        <f>結果入力表!#REF!</f>
        <v>#REF!</v>
      </c>
      <c r="AJ323" s="35" t="e">
        <f>結果入力表!#REF!</f>
        <v>#REF!</v>
      </c>
      <c r="AK323" s="36" t="e">
        <f>結果入力表!#REF!</f>
        <v>#REF!</v>
      </c>
      <c r="AL323" s="34" t="e">
        <f>結果入力表!#REF!</f>
        <v>#REF!</v>
      </c>
      <c r="AM323" s="35" t="e">
        <f>結果入力表!#REF!</f>
        <v>#REF!</v>
      </c>
      <c r="AN323" s="35" t="e">
        <f>結果入力表!#REF!</f>
        <v>#REF!</v>
      </c>
      <c r="AO323" s="35" t="e">
        <f>結果入力表!#REF!</f>
        <v>#REF!</v>
      </c>
      <c r="AP323" s="35" t="e">
        <f>結果入力表!#REF!</f>
        <v>#REF!</v>
      </c>
      <c r="AQ323" s="35" t="e">
        <f>結果入力表!#REF!</f>
        <v>#REF!</v>
      </c>
      <c r="AR323" s="35" t="e">
        <f>結果入力表!#REF!</f>
        <v>#REF!</v>
      </c>
      <c r="AS323" s="37" t="e">
        <f>結果入力表!#REF!</f>
        <v>#REF!</v>
      </c>
      <c r="AT323" s="34" t="e">
        <f>結果入力表!#REF!</f>
        <v>#REF!</v>
      </c>
      <c r="AU323" s="35" t="e">
        <f>結果入力表!#REF!</f>
        <v>#REF!</v>
      </c>
      <c r="AV323" s="35" t="e">
        <f>結果入力表!#REF!</f>
        <v>#REF!</v>
      </c>
      <c r="AW323" s="35" t="e">
        <f>結果入力表!#REF!</f>
        <v>#REF!</v>
      </c>
      <c r="AX323" s="35" t="e">
        <f>結果入力表!#REF!</f>
        <v>#REF!</v>
      </c>
      <c r="AY323" s="35" t="e">
        <f>結果入力表!#REF!</f>
        <v>#REF!</v>
      </c>
      <c r="AZ323" s="35" t="e">
        <f>結果入力表!#REF!</f>
        <v>#REF!</v>
      </c>
      <c r="BA323" s="35" t="e">
        <f>結果入力表!#REF!</f>
        <v>#REF!</v>
      </c>
      <c r="BB323" s="35" t="e">
        <f>結果入力表!#REF!</f>
        <v>#REF!</v>
      </c>
      <c r="BC323" s="35" t="e">
        <f>結果入力表!#REF!</f>
        <v>#REF!</v>
      </c>
      <c r="BD323" s="35" t="e">
        <f>結果入力表!#REF!</f>
        <v>#REF!</v>
      </c>
      <c r="BE323" s="35" t="e">
        <f>結果入力表!#REF!</f>
        <v>#REF!</v>
      </c>
      <c r="BF323" s="35" t="e">
        <f>結果入力表!#REF!</f>
        <v>#REF!</v>
      </c>
      <c r="BG323" s="35" t="e">
        <f>結果入力表!#REF!</f>
        <v>#REF!</v>
      </c>
      <c r="BH323" s="35" t="e">
        <f>結果入力表!#REF!</f>
        <v>#REF!</v>
      </c>
      <c r="BI323" s="37" t="e">
        <f>結果入力表!#REF!</f>
        <v>#REF!</v>
      </c>
      <c r="BJ323" s="35" t="e">
        <f>結果入力表!#REF!</f>
        <v>#REF!</v>
      </c>
      <c r="BK323" s="40" t="e">
        <f>結果入力表!#REF!</f>
        <v>#REF!</v>
      </c>
      <c r="BL323" s="60" t="e">
        <f>結果入力表!#REF!</f>
        <v>#REF!</v>
      </c>
      <c r="BM323" s="41" t="e">
        <f>結果入力表!#REF!</f>
        <v>#REF!</v>
      </c>
      <c r="BN323" s="41" t="e">
        <f>結果入力表!#REF!</f>
        <v>#REF!</v>
      </c>
      <c r="BO323" s="41" t="e">
        <f>結果入力表!#REF!</f>
        <v>#REF!</v>
      </c>
      <c r="BP323" s="42" t="e">
        <f>結果入力表!#REF!</f>
        <v>#REF!</v>
      </c>
      <c r="BQ323" s="40"/>
      <c r="BR323" s="80"/>
      <c r="BT323" s="5" t="e">
        <f t="shared" ref="BT323:BT386" si="11">SUM(D323:L323)</f>
        <v>#REF!</v>
      </c>
      <c r="BU323" s="5" t="e">
        <f t="shared" si="10"/>
        <v>#REF!</v>
      </c>
      <c r="BV323" s="5" t="e">
        <f t="shared" si="10"/>
        <v>#REF!</v>
      </c>
      <c r="BW323" s="5" t="e">
        <f t="shared" si="10"/>
        <v>#REF!</v>
      </c>
    </row>
    <row r="324" spans="1:75" ht="17.350000000000001" customHeight="1">
      <c r="A324" s="109" t="e">
        <f>結果入力表!#REF!</f>
        <v>#REF!</v>
      </c>
      <c r="B324" s="33" t="e">
        <f>結果入力表!#REF!</f>
        <v>#REF!</v>
      </c>
      <c r="C324" s="59" t="e">
        <f>結果入力表!#REF!</f>
        <v>#REF!</v>
      </c>
      <c r="D324" s="58" t="e">
        <f>結果入力表!#REF!</f>
        <v>#REF!</v>
      </c>
      <c r="E324" s="35" t="e">
        <f>結果入力表!#REF!</f>
        <v>#REF!</v>
      </c>
      <c r="F324" s="35" t="e">
        <f>結果入力表!#REF!</f>
        <v>#REF!</v>
      </c>
      <c r="G324" s="35" t="e">
        <f>結果入力表!#REF!</f>
        <v>#REF!</v>
      </c>
      <c r="H324" s="35" t="e">
        <f>結果入力表!#REF!</f>
        <v>#REF!</v>
      </c>
      <c r="I324" s="35" t="e">
        <f>結果入力表!#REF!</f>
        <v>#REF!</v>
      </c>
      <c r="J324" s="35" t="e">
        <f>結果入力表!#REF!</f>
        <v>#REF!</v>
      </c>
      <c r="K324" s="35" t="e">
        <f>結果入力表!#REF!</f>
        <v>#REF!</v>
      </c>
      <c r="L324" s="35" t="e">
        <f>結果入力表!#REF!</f>
        <v>#REF!</v>
      </c>
      <c r="M324" s="34" t="e">
        <f>結果入力表!#REF!</f>
        <v>#REF!</v>
      </c>
      <c r="N324" s="35" t="e">
        <f>結果入力表!#REF!</f>
        <v>#REF!</v>
      </c>
      <c r="O324" s="35" t="e">
        <f>結果入力表!#REF!</f>
        <v>#REF!</v>
      </c>
      <c r="P324" s="35" t="e">
        <f>結果入力表!#REF!</f>
        <v>#REF!</v>
      </c>
      <c r="Q324" s="35" t="e">
        <f>結果入力表!#REF!</f>
        <v>#REF!</v>
      </c>
      <c r="R324" s="35" t="e">
        <f>結果入力表!#REF!</f>
        <v>#REF!</v>
      </c>
      <c r="S324" s="35" t="e">
        <f>結果入力表!#REF!</f>
        <v>#REF!</v>
      </c>
      <c r="T324" s="35" t="e">
        <f>結果入力表!#REF!</f>
        <v>#REF!</v>
      </c>
      <c r="U324" s="35" t="e">
        <f>結果入力表!#REF!</f>
        <v>#REF!</v>
      </c>
      <c r="V324" s="34" t="e">
        <f>結果入力表!#REF!</f>
        <v>#REF!</v>
      </c>
      <c r="W324" s="35" t="e">
        <f>結果入力表!#REF!</f>
        <v>#REF!</v>
      </c>
      <c r="X324" s="35" t="e">
        <f>結果入力表!#REF!</f>
        <v>#REF!</v>
      </c>
      <c r="Y324" s="36" t="e">
        <f>結果入力表!#REF!</f>
        <v>#REF!</v>
      </c>
      <c r="Z324" s="36" t="e">
        <f>結果入力表!#REF!</f>
        <v>#REF!</v>
      </c>
      <c r="AA324" s="34" t="e">
        <f>結果入力表!#REF!</f>
        <v>#REF!</v>
      </c>
      <c r="AB324" s="35" t="e">
        <f>結果入力表!#REF!</f>
        <v>#REF!</v>
      </c>
      <c r="AC324" s="35" t="e">
        <f>結果入力表!#REF!</f>
        <v>#REF!</v>
      </c>
      <c r="AD324" s="35" t="e">
        <f>結果入力表!#REF!</f>
        <v>#REF!</v>
      </c>
      <c r="AE324" s="35" t="e">
        <f>結果入力表!#REF!</f>
        <v>#REF!</v>
      </c>
      <c r="AF324" s="35" t="e">
        <f>結果入力表!#REF!</f>
        <v>#REF!</v>
      </c>
      <c r="AG324" s="35" t="e">
        <f>結果入力表!#REF!</f>
        <v>#REF!</v>
      </c>
      <c r="AH324" s="35" t="e">
        <f>結果入力表!#REF!</f>
        <v>#REF!</v>
      </c>
      <c r="AI324" s="35" t="e">
        <f>結果入力表!#REF!</f>
        <v>#REF!</v>
      </c>
      <c r="AJ324" s="35" t="e">
        <f>結果入力表!#REF!</f>
        <v>#REF!</v>
      </c>
      <c r="AK324" s="36" t="e">
        <f>結果入力表!#REF!</f>
        <v>#REF!</v>
      </c>
      <c r="AL324" s="34" t="e">
        <f>結果入力表!#REF!</f>
        <v>#REF!</v>
      </c>
      <c r="AM324" s="35" t="e">
        <f>結果入力表!#REF!</f>
        <v>#REF!</v>
      </c>
      <c r="AN324" s="35" t="e">
        <f>結果入力表!#REF!</f>
        <v>#REF!</v>
      </c>
      <c r="AO324" s="35" t="e">
        <f>結果入力表!#REF!</f>
        <v>#REF!</v>
      </c>
      <c r="AP324" s="35" t="e">
        <f>結果入力表!#REF!</f>
        <v>#REF!</v>
      </c>
      <c r="AQ324" s="35" t="e">
        <f>結果入力表!#REF!</f>
        <v>#REF!</v>
      </c>
      <c r="AR324" s="35" t="e">
        <f>結果入力表!#REF!</f>
        <v>#REF!</v>
      </c>
      <c r="AS324" s="37" t="e">
        <f>結果入力表!#REF!</f>
        <v>#REF!</v>
      </c>
      <c r="AT324" s="34" t="e">
        <f>結果入力表!#REF!</f>
        <v>#REF!</v>
      </c>
      <c r="AU324" s="35" t="e">
        <f>結果入力表!#REF!</f>
        <v>#REF!</v>
      </c>
      <c r="AV324" s="35" t="e">
        <f>結果入力表!#REF!</f>
        <v>#REF!</v>
      </c>
      <c r="AW324" s="35" t="e">
        <f>結果入力表!#REF!</f>
        <v>#REF!</v>
      </c>
      <c r="AX324" s="35" t="e">
        <f>結果入力表!#REF!</f>
        <v>#REF!</v>
      </c>
      <c r="AY324" s="35" t="e">
        <f>結果入力表!#REF!</f>
        <v>#REF!</v>
      </c>
      <c r="AZ324" s="35" t="e">
        <f>結果入力表!#REF!</f>
        <v>#REF!</v>
      </c>
      <c r="BA324" s="35" t="e">
        <f>結果入力表!#REF!</f>
        <v>#REF!</v>
      </c>
      <c r="BB324" s="35" t="e">
        <f>結果入力表!#REF!</f>
        <v>#REF!</v>
      </c>
      <c r="BC324" s="35" t="e">
        <f>結果入力表!#REF!</f>
        <v>#REF!</v>
      </c>
      <c r="BD324" s="35" t="e">
        <f>結果入力表!#REF!</f>
        <v>#REF!</v>
      </c>
      <c r="BE324" s="35" t="e">
        <f>結果入力表!#REF!</f>
        <v>#REF!</v>
      </c>
      <c r="BF324" s="35" t="e">
        <f>結果入力表!#REF!</f>
        <v>#REF!</v>
      </c>
      <c r="BG324" s="35" t="e">
        <f>結果入力表!#REF!</f>
        <v>#REF!</v>
      </c>
      <c r="BH324" s="35" t="e">
        <f>結果入力表!#REF!</f>
        <v>#REF!</v>
      </c>
      <c r="BI324" s="37" t="e">
        <f>結果入力表!#REF!</f>
        <v>#REF!</v>
      </c>
      <c r="BJ324" s="35" t="e">
        <f>結果入力表!#REF!</f>
        <v>#REF!</v>
      </c>
      <c r="BK324" s="40" t="e">
        <f>結果入力表!#REF!</f>
        <v>#REF!</v>
      </c>
      <c r="BL324" s="60" t="e">
        <f>結果入力表!#REF!</f>
        <v>#REF!</v>
      </c>
      <c r="BM324" s="41" t="e">
        <f>結果入力表!#REF!</f>
        <v>#REF!</v>
      </c>
      <c r="BN324" s="41" t="e">
        <f>結果入力表!#REF!</f>
        <v>#REF!</v>
      </c>
      <c r="BO324" s="41" t="e">
        <f>結果入力表!#REF!</f>
        <v>#REF!</v>
      </c>
      <c r="BP324" s="42" t="e">
        <f>結果入力表!#REF!</f>
        <v>#REF!</v>
      </c>
      <c r="BQ324" s="40"/>
      <c r="BR324" s="80"/>
      <c r="BT324" s="5" t="e">
        <f t="shared" si="11"/>
        <v>#REF!</v>
      </c>
      <c r="BU324" s="5" t="e">
        <f t="shared" si="10"/>
        <v>#REF!</v>
      </c>
      <c r="BV324" s="5" t="e">
        <f t="shared" si="10"/>
        <v>#REF!</v>
      </c>
      <c r="BW324" s="5" t="e">
        <f t="shared" si="10"/>
        <v>#REF!</v>
      </c>
    </row>
    <row r="325" spans="1:75" ht="17.350000000000001" customHeight="1">
      <c r="A325" s="109" t="e">
        <f>結果入力表!#REF!</f>
        <v>#REF!</v>
      </c>
      <c r="B325" s="33" t="e">
        <f>結果入力表!#REF!</f>
        <v>#REF!</v>
      </c>
      <c r="C325" s="59" t="e">
        <f>結果入力表!#REF!</f>
        <v>#REF!</v>
      </c>
      <c r="D325" s="58" t="e">
        <f>結果入力表!#REF!</f>
        <v>#REF!</v>
      </c>
      <c r="E325" s="35" t="e">
        <f>結果入力表!#REF!</f>
        <v>#REF!</v>
      </c>
      <c r="F325" s="35" t="e">
        <f>結果入力表!#REF!</f>
        <v>#REF!</v>
      </c>
      <c r="G325" s="35" t="e">
        <f>結果入力表!#REF!</f>
        <v>#REF!</v>
      </c>
      <c r="H325" s="35" t="e">
        <f>結果入力表!#REF!</f>
        <v>#REF!</v>
      </c>
      <c r="I325" s="35" t="e">
        <f>結果入力表!#REF!</f>
        <v>#REF!</v>
      </c>
      <c r="J325" s="35" t="e">
        <f>結果入力表!#REF!</f>
        <v>#REF!</v>
      </c>
      <c r="K325" s="35" t="e">
        <f>結果入力表!#REF!</f>
        <v>#REF!</v>
      </c>
      <c r="L325" s="35" t="e">
        <f>結果入力表!#REF!</f>
        <v>#REF!</v>
      </c>
      <c r="M325" s="34" t="e">
        <f>結果入力表!#REF!</f>
        <v>#REF!</v>
      </c>
      <c r="N325" s="35" t="e">
        <f>結果入力表!#REF!</f>
        <v>#REF!</v>
      </c>
      <c r="O325" s="35" t="e">
        <f>結果入力表!#REF!</f>
        <v>#REF!</v>
      </c>
      <c r="P325" s="35" t="e">
        <f>結果入力表!#REF!</f>
        <v>#REF!</v>
      </c>
      <c r="Q325" s="35" t="e">
        <f>結果入力表!#REF!</f>
        <v>#REF!</v>
      </c>
      <c r="R325" s="35" t="e">
        <f>結果入力表!#REF!</f>
        <v>#REF!</v>
      </c>
      <c r="S325" s="35" t="e">
        <f>結果入力表!#REF!</f>
        <v>#REF!</v>
      </c>
      <c r="T325" s="35" t="e">
        <f>結果入力表!#REF!</f>
        <v>#REF!</v>
      </c>
      <c r="U325" s="35" t="e">
        <f>結果入力表!#REF!</f>
        <v>#REF!</v>
      </c>
      <c r="V325" s="34" t="e">
        <f>結果入力表!#REF!</f>
        <v>#REF!</v>
      </c>
      <c r="W325" s="35" t="e">
        <f>結果入力表!#REF!</f>
        <v>#REF!</v>
      </c>
      <c r="X325" s="35" t="e">
        <f>結果入力表!#REF!</f>
        <v>#REF!</v>
      </c>
      <c r="Y325" s="36" t="e">
        <f>結果入力表!#REF!</f>
        <v>#REF!</v>
      </c>
      <c r="Z325" s="36" t="e">
        <f>結果入力表!#REF!</f>
        <v>#REF!</v>
      </c>
      <c r="AA325" s="34" t="e">
        <f>結果入力表!#REF!</f>
        <v>#REF!</v>
      </c>
      <c r="AB325" s="35" t="e">
        <f>結果入力表!#REF!</f>
        <v>#REF!</v>
      </c>
      <c r="AC325" s="35" t="e">
        <f>結果入力表!#REF!</f>
        <v>#REF!</v>
      </c>
      <c r="AD325" s="35" t="e">
        <f>結果入力表!#REF!</f>
        <v>#REF!</v>
      </c>
      <c r="AE325" s="35" t="e">
        <f>結果入力表!#REF!</f>
        <v>#REF!</v>
      </c>
      <c r="AF325" s="35" t="e">
        <f>結果入力表!#REF!</f>
        <v>#REF!</v>
      </c>
      <c r="AG325" s="35" t="e">
        <f>結果入力表!#REF!</f>
        <v>#REF!</v>
      </c>
      <c r="AH325" s="35" t="e">
        <f>結果入力表!#REF!</f>
        <v>#REF!</v>
      </c>
      <c r="AI325" s="35" t="e">
        <f>結果入力表!#REF!</f>
        <v>#REF!</v>
      </c>
      <c r="AJ325" s="35" t="e">
        <f>結果入力表!#REF!</f>
        <v>#REF!</v>
      </c>
      <c r="AK325" s="36" t="e">
        <f>結果入力表!#REF!</f>
        <v>#REF!</v>
      </c>
      <c r="AL325" s="34" t="e">
        <f>結果入力表!#REF!</f>
        <v>#REF!</v>
      </c>
      <c r="AM325" s="35" t="e">
        <f>結果入力表!#REF!</f>
        <v>#REF!</v>
      </c>
      <c r="AN325" s="35" t="e">
        <f>結果入力表!#REF!</f>
        <v>#REF!</v>
      </c>
      <c r="AO325" s="35" t="e">
        <f>結果入力表!#REF!</f>
        <v>#REF!</v>
      </c>
      <c r="AP325" s="35" t="e">
        <f>結果入力表!#REF!</f>
        <v>#REF!</v>
      </c>
      <c r="AQ325" s="35" t="e">
        <f>結果入力表!#REF!</f>
        <v>#REF!</v>
      </c>
      <c r="AR325" s="35" t="e">
        <f>結果入力表!#REF!</f>
        <v>#REF!</v>
      </c>
      <c r="AS325" s="37" t="e">
        <f>結果入力表!#REF!</f>
        <v>#REF!</v>
      </c>
      <c r="AT325" s="34" t="e">
        <f>結果入力表!#REF!</f>
        <v>#REF!</v>
      </c>
      <c r="AU325" s="35" t="e">
        <f>結果入力表!#REF!</f>
        <v>#REF!</v>
      </c>
      <c r="AV325" s="35" t="e">
        <f>結果入力表!#REF!</f>
        <v>#REF!</v>
      </c>
      <c r="AW325" s="35" t="e">
        <f>結果入力表!#REF!</f>
        <v>#REF!</v>
      </c>
      <c r="AX325" s="35" t="e">
        <f>結果入力表!#REF!</f>
        <v>#REF!</v>
      </c>
      <c r="AY325" s="35" t="e">
        <f>結果入力表!#REF!</f>
        <v>#REF!</v>
      </c>
      <c r="AZ325" s="35" t="e">
        <f>結果入力表!#REF!</f>
        <v>#REF!</v>
      </c>
      <c r="BA325" s="35" t="e">
        <f>結果入力表!#REF!</f>
        <v>#REF!</v>
      </c>
      <c r="BB325" s="35" t="e">
        <f>結果入力表!#REF!</f>
        <v>#REF!</v>
      </c>
      <c r="BC325" s="35" t="e">
        <f>結果入力表!#REF!</f>
        <v>#REF!</v>
      </c>
      <c r="BD325" s="35" t="e">
        <f>結果入力表!#REF!</f>
        <v>#REF!</v>
      </c>
      <c r="BE325" s="35" t="e">
        <f>結果入力表!#REF!</f>
        <v>#REF!</v>
      </c>
      <c r="BF325" s="35" t="e">
        <f>結果入力表!#REF!</f>
        <v>#REF!</v>
      </c>
      <c r="BG325" s="35" t="e">
        <f>結果入力表!#REF!</f>
        <v>#REF!</v>
      </c>
      <c r="BH325" s="35" t="e">
        <f>結果入力表!#REF!</f>
        <v>#REF!</v>
      </c>
      <c r="BI325" s="37" t="e">
        <f>結果入力表!#REF!</f>
        <v>#REF!</v>
      </c>
      <c r="BJ325" s="35" t="e">
        <f>結果入力表!#REF!</f>
        <v>#REF!</v>
      </c>
      <c r="BK325" s="40" t="e">
        <f>結果入力表!#REF!</f>
        <v>#REF!</v>
      </c>
      <c r="BL325" s="60" t="e">
        <f>結果入力表!#REF!</f>
        <v>#REF!</v>
      </c>
      <c r="BM325" s="41" t="e">
        <f>結果入力表!#REF!</f>
        <v>#REF!</v>
      </c>
      <c r="BN325" s="41" t="e">
        <f>結果入力表!#REF!</f>
        <v>#REF!</v>
      </c>
      <c r="BO325" s="41" t="e">
        <f>結果入力表!#REF!</f>
        <v>#REF!</v>
      </c>
      <c r="BP325" s="42" t="e">
        <f>結果入力表!#REF!</f>
        <v>#REF!</v>
      </c>
      <c r="BQ325" s="40"/>
      <c r="BR325" s="80"/>
      <c r="BT325" s="5" t="e">
        <f t="shared" si="11"/>
        <v>#REF!</v>
      </c>
      <c r="BU325" s="5" t="e">
        <f t="shared" si="10"/>
        <v>#REF!</v>
      </c>
      <c r="BV325" s="5" t="e">
        <f t="shared" si="10"/>
        <v>#REF!</v>
      </c>
      <c r="BW325" s="5" t="e">
        <f t="shared" si="10"/>
        <v>#REF!</v>
      </c>
    </row>
    <row r="326" spans="1:75" ht="17.350000000000001" customHeight="1">
      <c r="A326" s="109" t="e">
        <f>結果入力表!#REF!</f>
        <v>#REF!</v>
      </c>
      <c r="B326" s="33" t="e">
        <f>結果入力表!#REF!</f>
        <v>#REF!</v>
      </c>
      <c r="C326" s="59" t="e">
        <f>結果入力表!#REF!</f>
        <v>#REF!</v>
      </c>
      <c r="D326" s="58" t="e">
        <f>結果入力表!#REF!</f>
        <v>#REF!</v>
      </c>
      <c r="E326" s="35" t="e">
        <f>結果入力表!#REF!</f>
        <v>#REF!</v>
      </c>
      <c r="F326" s="35" t="e">
        <f>結果入力表!#REF!</f>
        <v>#REF!</v>
      </c>
      <c r="G326" s="35" t="e">
        <f>結果入力表!#REF!</f>
        <v>#REF!</v>
      </c>
      <c r="H326" s="35" t="e">
        <f>結果入力表!#REF!</f>
        <v>#REF!</v>
      </c>
      <c r="I326" s="35" t="e">
        <f>結果入力表!#REF!</f>
        <v>#REF!</v>
      </c>
      <c r="J326" s="35" t="e">
        <f>結果入力表!#REF!</f>
        <v>#REF!</v>
      </c>
      <c r="K326" s="35" t="e">
        <f>結果入力表!#REF!</f>
        <v>#REF!</v>
      </c>
      <c r="L326" s="35" t="e">
        <f>結果入力表!#REF!</f>
        <v>#REF!</v>
      </c>
      <c r="M326" s="34" t="e">
        <f>結果入力表!#REF!</f>
        <v>#REF!</v>
      </c>
      <c r="N326" s="35" t="e">
        <f>結果入力表!#REF!</f>
        <v>#REF!</v>
      </c>
      <c r="O326" s="35" t="e">
        <f>結果入力表!#REF!</f>
        <v>#REF!</v>
      </c>
      <c r="P326" s="35" t="e">
        <f>結果入力表!#REF!</f>
        <v>#REF!</v>
      </c>
      <c r="Q326" s="35" t="e">
        <f>結果入力表!#REF!</f>
        <v>#REF!</v>
      </c>
      <c r="R326" s="35" t="e">
        <f>結果入力表!#REF!</f>
        <v>#REF!</v>
      </c>
      <c r="S326" s="35" t="e">
        <f>結果入力表!#REF!</f>
        <v>#REF!</v>
      </c>
      <c r="T326" s="35" t="e">
        <f>結果入力表!#REF!</f>
        <v>#REF!</v>
      </c>
      <c r="U326" s="35" t="e">
        <f>結果入力表!#REF!</f>
        <v>#REF!</v>
      </c>
      <c r="V326" s="34" t="e">
        <f>結果入力表!#REF!</f>
        <v>#REF!</v>
      </c>
      <c r="W326" s="35" t="e">
        <f>結果入力表!#REF!</f>
        <v>#REF!</v>
      </c>
      <c r="X326" s="35" t="e">
        <f>結果入力表!#REF!</f>
        <v>#REF!</v>
      </c>
      <c r="Y326" s="36" t="e">
        <f>結果入力表!#REF!</f>
        <v>#REF!</v>
      </c>
      <c r="Z326" s="36" t="e">
        <f>結果入力表!#REF!</f>
        <v>#REF!</v>
      </c>
      <c r="AA326" s="34" t="e">
        <f>結果入力表!#REF!</f>
        <v>#REF!</v>
      </c>
      <c r="AB326" s="35" t="e">
        <f>結果入力表!#REF!</f>
        <v>#REF!</v>
      </c>
      <c r="AC326" s="35" t="e">
        <f>結果入力表!#REF!</f>
        <v>#REF!</v>
      </c>
      <c r="AD326" s="35" t="e">
        <f>結果入力表!#REF!</f>
        <v>#REF!</v>
      </c>
      <c r="AE326" s="35" t="e">
        <f>結果入力表!#REF!</f>
        <v>#REF!</v>
      </c>
      <c r="AF326" s="35" t="e">
        <f>結果入力表!#REF!</f>
        <v>#REF!</v>
      </c>
      <c r="AG326" s="35" t="e">
        <f>結果入力表!#REF!</f>
        <v>#REF!</v>
      </c>
      <c r="AH326" s="35" t="e">
        <f>結果入力表!#REF!</f>
        <v>#REF!</v>
      </c>
      <c r="AI326" s="35" t="e">
        <f>結果入力表!#REF!</f>
        <v>#REF!</v>
      </c>
      <c r="AJ326" s="35" t="e">
        <f>結果入力表!#REF!</f>
        <v>#REF!</v>
      </c>
      <c r="AK326" s="36" t="e">
        <f>結果入力表!#REF!</f>
        <v>#REF!</v>
      </c>
      <c r="AL326" s="34" t="e">
        <f>結果入力表!#REF!</f>
        <v>#REF!</v>
      </c>
      <c r="AM326" s="35" t="e">
        <f>結果入力表!#REF!</f>
        <v>#REF!</v>
      </c>
      <c r="AN326" s="35" t="e">
        <f>結果入力表!#REF!</f>
        <v>#REF!</v>
      </c>
      <c r="AO326" s="35" t="e">
        <f>結果入力表!#REF!</f>
        <v>#REF!</v>
      </c>
      <c r="AP326" s="35" t="e">
        <f>結果入力表!#REF!</f>
        <v>#REF!</v>
      </c>
      <c r="AQ326" s="35" t="e">
        <f>結果入力表!#REF!</f>
        <v>#REF!</v>
      </c>
      <c r="AR326" s="35" t="e">
        <f>結果入力表!#REF!</f>
        <v>#REF!</v>
      </c>
      <c r="AS326" s="37" t="e">
        <f>結果入力表!#REF!</f>
        <v>#REF!</v>
      </c>
      <c r="AT326" s="34" t="e">
        <f>結果入力表!#REF!</f>
        <v>#REF!</v>
      </c>
      <c r="AU326" s="35" t="e">
        <f>結果入力表!#REF!</f>
        <v>#REF!</v>
      </c>
      <c r="AV326" s="35" t="e">
        <f>結果入力表!#REF!</f>
        <v>#REF!</v>
      </c>
      <c r="AW326" s="35" t="e">
        <f>結果入力表!#REF!</f>
        <v>#REF!</v>
      </c>
      <c r="AX326" s="35" t="e">
        <f>結果入力表!#REF!</f>
        <v>#REF!</v>
      </c>
      <c r="AY326" s="35" t="e">
        <f>結果入力表!#REF!</f>
        <v>#REF!</v>
      </c>
      <c r="AZ326" s="35" t="e">
        <f>結果入力表!#REF!</f>
        <v>#REF!</v>
      </c>
      <c r="BA326" s="35" t="e">
        <f>結果入力表!#REF!</f>
        <v>#REF!</v>
      </c>
      <c r="BB326" s="35" t="e">
        <f>結果入力表!#REF!</f>
        <v>#REF!</v>
      </c>
      <c r="BC326" s="35" t="e">
        <f>結果入力表!#REF!</f>
        <v>#REF!</v>
      </c>
      <c r="BD326" s="35" t="e">
        <f>結果入力表!#REF!</f>
        <v>#REF!</v>
      </c>
      <c r="BE326" s="35" t="e">
        <f>結果入力表!#REF!</f>
        <v>#REF!</v>
      </c>
      <c r="BF326" s="35" t="e">
        <f>結果入力表!#REF!</f>
        <v>#REF!</v>
      </c>
      <c r="BG326" s="35" t="e">
        <f>結果入力表!#REF!</f>
        <v>#REF!</v>
      </c>
      <c r="BH326" s="35" t="e">
        <f>結果入力表!#REF!</f>
        <v>#REF!</v>
      </c>
      <c r="BI326" s="37" t="e">
        <f>結果入力表!#REF!</f>
        <v>#REF!</v>
      </c>
      <c r="BJ326" s="35" t="e">
        <f>結果入力表!#REF!</f>
        <v>#REF!</v>
      </c>
      <c r="BK326" s="40" t="e">
        <f>結果入力表!#REF!</f>
        <v>#REF!</v>
      </c>
      <c r="BL326" s="60" t="e">
        <f>結果入力表!#REF!</f>
        <v>#REF!</v>
      </c>
      <c r="BM326" s="41" t="e">
        <f>結果入力表!#REF!</f>
        <v>#REF!</v>
      </c>
      <c r="BN326" s="41" t="e">
        <f>結果入力表!#REF!</f>
        <v>#REF!</v>
      </c>
      <c r="BO326" s="41" t="e">
        <f>結果入力表!#REF!</f>
        <v>#REF!</v>
      </c>
      <c r="BP326" s="42" t="e">
        <f>結果入力表!#REF!</f>
        <v>#REF!</v>
      </c>
      <c r="BQ326" s="40"/>
      <c r="BR326" s="80"/>
      <c r="BT326" s="5" t="e">
        <f t="shared" si="11"/>
        <v>#REF!</v>
      </c>
      <c r="BU326" s="5" t="e">
        <f t="shared" si="10"/>
        <v>#REF!</v>
      </c>
      <c r="BV326" s="5" t="e">
        <f t="shared" si="10"/>
        <v>#REF!</v>
      </c>
      <c r="BW326" s="5" t="e">
        <f t="shared" si="10"/>
        <v>#REF!</v>
      </c>
    </row>
    <row r="327" spans="1:75" ht="17.350000000000001" customHeight="1">
      <c r="A327" s="109" t="e">
        <f>結果入力表!#REF!</f>
        <v>#REF!</v>
      </c>
      <c r="B327" s="33" t="e">
        <f>結果入力表!#REF!</f>
        <v>#REF!</v>
      </c>
      <c r="C327" s="59" t="e">
        <f>結果入力表!#REF!</f>
        <v>#REF!</v>
      </c>
      <c r="D327" s="58" t="e">
        <f>結果入力表!#REF!</f>
        <v>#REF!</v>
      </c>
      <c r="E327" s="35" t="e">
        <f>結果入力表!#REF!</f>
        <v>#REF!</v>
      </c>
      <c r="F327" s="35" t="e">
        <f>結果入力表!#REF!</f>
        <v>#REF!</v>
      </c>
      <c r="G327" s="35" t="e">
        <f>結果入力表!#REF!</f>
        <v>#REF!</v>
      </c>
      <c r="H327" s="35" t="e">
        <f>結果入力表!#REF!</f>
        <v>#REF!</v>
      </c>
      <c r="I327" s="35" t="e">
        <f>結果入力表!#REF!</f>
        <v>#REF!</v>
      </c>
      <c r="J327" s="35" t="e">
        <f>結果入力表!#REF!</f>
        <v>#REF!</v>
      </c>
      <c r="K327" s="35" t="e">
        <f>結果入力表!#REF!</f>
        <v>#REF!</v>
      </c>
      <c r="L327" s="35" t="e">
        <f>結果入力表!#REF!</f>
        <v>#REF!</v>
      </c>
      <c r="M327" s="34" t="e">
        <f>結果入力表!#REF!</f>
        <v>#REF!</v>
      </c>
      <c r="N327" s="35" t="e">
        <f>結果入力表!#REF!</f>
        <v>#REF!</v>
      </c>
      <c r="O327" s="35" t="e">
        <f>結果入力表!#REF!</f>
        <v>#REF!</v>
      </c>
      <c r="P327" s="35" t="e">
        <f>結果入力表!#REF!</f>
        <v>#REF!</v>
      </c>
      <c r="Q327" s="35" t="e">
        <f>結果入力表!#REF!</f>
        <v>#REF!</v>
      </c>
      <c r="R327" s="35" t="e">
        <f>結果入力表!#REF!</f>
        <v>#REF!</v>
      </c>
      <c r="S327" s="35" t="e">
        <f>結果入力表!#REF!</f>
        <v>#REF!</v>
      </c>
      <c r="T327" s="35" t="e">
        <f>結果入力表!#REF!</f>
        <v>#REF!</v>
      </c>
      <c r="U327" s="35" t="e">
        <f>結果入力表!#REF!</f>
        <v>#REF!</v>
      </c>
      <c r="V327" s="34" t="e">
        <f>結果入力表!#REF!</f>
        <v>#REF!</v>
      </c>
      <c r="W327" s="35" t="e">
        <f>結果入力表!#REF!</f>
        <v>#REF!</v>
      </c>
      <c r="X327" s="35" t="e">
        <f>結果入力表!#REF!</f>
        <v>#REF!</v>
      </c>
      <c r="Y327" s="36" t="e">
        <f>結果入力表!#REF!</f>
        <v>#REF!</v>
      </c>
      <c r="Z327" s="36" t="e">
        <f>結果入力表!#REF!</f>
        <v>#REF!</v>
      </c>
      <c r="AA327" s="34" t="e">
        <f>結果入力表!#REF!</f>
        <v>#REF!</v>
      </c>
      <c r="AB327" s="35" t="e">
        <f>結果入力表!#REF!</f>
        <v>#REF!</v>
      </c>
      <c r="AC327" s="35" t="e">
        <f>結果入力表!#REF!</f>
        <v>#REF!</v>
      </c>
      <c r="AD327" s="35" t="e">
        <f>結果入力表!#REF!</f>
        <v>#REF!</v>
      </c>
      <c r="AE327" s="35" t="e">
        <f>結果入力表!#REF!</f>
        <v>#REF!</v>
      </c>
      <c r="AF327" s="35" t="e">
        <f>結果入力表!#REF!</f>
        <v>#REF!</v>
      </c>
      <c r="AG327" s="35" t="e">
        <f>結果入力表!#REF!</f>
        <v>#REF!</v>
      </c>
      <c r="AH327" s="35" t="e">
        <f>結果入力表!#REF!</f>
        <v>#REF!</v>
      </c>
      <c r="AI327" s="35" t="e">
        <f>結果入力表!#REF!</f>
        <v>#REF!</v>
      </c>
      <c r="AJ327" s="35" t="e">
        <f>結果入力表!#REF!</f>
        <v>#REF!</v>
      </c>
      <c r="AK327" s="36" t="e">
        <f>結果入力表!#REF!</f>
        <v>#REF!</v>
      </c>
      <c r="AL327" s="34" t="e">
        <f>結果入力表!#REF!</f>
        <v>#REF!</v>
      </c>
      <c r="AM327" s="35" t="e">
        <f>結果入力表!#REF!</f>
        <v>#REF!</v>
      </c>
      <c r="AN327" s="35" t="e">
        <f>結果入力表!#REF!</f>
        <v>#REF!</v>
      </c>
      <c r="AO327" s="35" t="e">
        <f>結果入力表!#REF!</f>
        <v>#REF!</v>
      </c>
      <c r="AP327" s="35" t="e">
        <f>結果入力表!#REF!</f>
        <v>#REF!</v>
      </c>
      <c r="AQ327" s="35" t="e">
        <f>結果入力表!#REF!</f>
        <v>#REF!</v>
      </c>
      <c r="AR327" s="35" t="e">
        <f>結果入力表!#REF!</f>
        <v>#REF!</v>
      </c>
      <c r="AS327" s="37" t="e">
        <f>結果入力表!#REF!</f>
        <v>#REF!</v>
      </c>
      <c r="AT327" s="34" t="e">
        <f>結果入力表!#REF!</f>
        <v>#REF!</v>
      </c>
      <c r="AU327" s="35" t="e">
        <f>結果入力表!#REF!</f>
        <v>#REF!</v>
      </c>
      <c r="AV327" s="35" t="e">
        <f>結果入力表!#REF!</f>
        <v>#REF!</v>
      </c>
      <c r="AW327" s="35" t="e">
        <f>結果入力表!#REF!</f>
        <v>#REF!</v>
      </c>
      <c r="AX327" s="35" t="e">
        <f>結果入力表!#REF!</f>
        <v>#REF!</v>
      </c>
      <c r="AY327" s="35" t="e">
        <f>結果入力表!#REF!</f>
        <v>#REF!</v>
      </c>
      <c r="AZ327" s="35" t="e">
        <f>結果入力表!#REF!</f>
        <v>#REF!</v>
      </c>
      <c r="BA327" s="35" t="e">
        <f>結果入力表!#REF!</f>
        <v>#REF!</v>
      </c>
      <c r="BB327" s="35" t="e">
        <f>結果入力表!#REF!</f>
        <v>#REF!</v>
      </c>
      <c r="BC327" s="35" t="e">
        <f>結果入力表!#REF!</f>
        <v>#REF!</v>
      </c>
      <c r="BD327" s="35" t="e">
        <f>結果入力表!#REF!</f>
        <v>#REF!</v>
      </c>
      <c r="BE327" s="35" t="e">
        <f>結果入力表!#REF!</f>
        <v>#REF!</v>
      </c>
      <c r="BF327" s="35" t="e">
        <f>結果入力表!#REF!</f>
        <v>#REF!</v>
      </c>
      <c r="BG327" s="35" t="e">
        <f>結果入力表!#REF!</f>
        <v>#REF!</v>
      </c>
      <c r="BH327" s="35" t="e">
        <f>結果入力表!#REF!</f>
        <v>#REF!</v>
      </c>
      <c r="BI327" s="37" t="e">
        <f>結果入力表!#REF!</f>
        <v>#REF!</v>
      </c>
      <c r="BJ327" s="35" t="e">
        <f>結果入力表!#REF!</f>
        <v>#REF!</v>
      </c>
      <c r="BK327" s="40" t="e">
        <f>結果入力表!#REF!</f>
        <v>#REF!</v>
      </c>
      <c r="BL327" s="60" t="e">
        <f>結果入力表!#REF!</f>
        <v>#REF!</v>
      </c>
      <c r="BM327" s="41" t="e">
        <f>結果入力表!#REF!</f>
        <v>#REF!</v>
      </c>
      <c r="BN327" s="41" t="e">
        <f>結果入力表!#REF!</f>
        <v>#REF!</v>
      </c>
      <c r="BO327" s="41" t="e">
        <f>結果入力表!#REF!</f>
        <v>#REF!</v>
      </c>
      <c r="BP327" s="42" t="e">
        <f>結果入力表!#REF!</f>
        <v>#REF!</v>
      </c>
      <c r="BQ327" s="40"/>
      <c r="BR327" s="80"/>
      <c r="BT327" s="5" t="e">
        <f t="shared" si="11"/>
        <v>#REF!</v>
      </c>
      <c r="BU327" s="5" t="e">
        <f t="shared" si="10"/>
        <v>#REF!</v>
      </c>
      <c r="BV327" s="5" t="e">
        <f t="shared" si="10"/>
        <v>#REF!</v>
      </c>
      <c r="BW327" s="5" t="e">
        <f t="shared" si="10"/>
        <v>#REF!</v>
      </c>
    </row>
    <row r="328" spans="1:75" ht="17.350000000000001" customHeight="1">
      <c r="A328" s="109" t="e">
        <f>結果入力表!#REF!</f>
        <v>#REF!</v>
      </c>
      <c r="B328" s="33" t="e">
        <f>結果入力表!#REF!</f>
        <v>#REF!</v>
      </c>
      <c r="C328" s="59" t="e">
        <f>結果入力表!#REF!</f>
        <v>#REF!</v>
      </c>
      <c r="D328" s="58" t="e">
        <f>結果入力表!#REF!</f>
        <v>#REF!</v>
      </c>
      <c r="E328" s="35" t="e">
        <f>結果入力表!#REF!</f>
        <v>#REF!</v>
      </c>
      <c r="F328" s="35" t="e">
        <f>結果入力表!#REF!</f>
        <v>#REF!</v>
      </c>
      <c r="G328" s="35" t="e">
        <f>結果入力表!#REF!</f>
        <v>#REF!</v>
      </c>
      <c r="H328" s="35" t="e">
        <f>結果入力表!#REF!</f>
        <v>#REF!</v>
      </c>
      <c r="I328" s="35" t="e">
        <f>結果入力表!#REF!</f>
        <v>#REF!</v>
      </c>
      <c r="J328" s="35" t="e">
        <f>結果入力表!#REF!</f>
        <v>#REF!</v>
      </c>
      <c r="K328" s="35" t="e">
        <f>結果入力表!#REF!</f>
        <v>#REF!</v>
      </c>
      <c r="L328" s="35" t="e">
        <f>結果入力表!#REF!</f>
        <v>#REF!</v>
      </c>
      <c r="M328" s="34" t="e">
        <f>結果入力表!#REF!</f>
        <v>#REF!</v>
      </c>
      <c r="N328" s="35" t="e">
        <f>結果入力表!#REF!</f>
        <v>#REF!</v>
      </c>
      <c r="O328" s="35" t="e">
        <f>結果入力表!#REF!</f>
        <v>#REF!</v>
      </c>
      <c r="P328" s="35" t="e">
        <f>結果入力表!#REF!</f>
        <v>#REF!</v>
      </c>
      <c r="Q328" s="35" t="e">
        <f>結果入力表!#REF!</f>
        <v>#REF!</v>
      </c>
      <c r="R328" s="35" t="e">
        <f>結果入力表!#REF!</f>
        <v>#REF!</v>
      </c>
      <c r="S328" s="35" t="e">
        <f>結果入力表!#REF!</f>
        <v>#REF!</v>
      </c>
      <c r="T328" s="35" t="e">
        <f>結果入力表!#REF!</f>
        <v>#REF!</v>
      </c>
      <c r="U328" s="35" t="e">
        <f>結果入力表!#REF!</f>
        <v>#REF!</v>
      </c>
      <c r="V328" s="34" t="e">
        <f>結果入力表!#REF!</f>
        <v>#REF!</v>
      </c>
      <c r="W328" s="35" t="e">
        <f>結果入力表!#REF!</f>
        <v>#REF!</v>
      </c>
      <c r="X328" s="35" t="e">
        <f>結果入力表!#REF!</f>
        <v>#REF!</v>
      </c>
      <c r="Y328" s="36" t="e">
        <f>結果入力表!#REF!</f>
        <v>#REF!</v>
      </c>
      <c r="Z328" s="36" t="e">
        <f>結果入力表!#REF!</f>
        <v>#REF!</v>
      </c>
      <c r="AA328" s="34" t="e">
        <f>結果入力表!#REF!</f>
        <v>#REF!</v>
      </c>
      <c r="AB328" s="35" t="e">
        <f>結果入力表!#REF!</f>
        <v>#REF!</v>
      </c>
      <c r="AC328" s="35" t="e">
        <f>結果入力表!#REF!</f>
        <v>#REF!</v>
      </c>
      <c r="AD328" s="35" t="e">
        <f>結果入力表!#REF!</f>
        <v>#REF!</v>
      </c>
      <c r="AE328" s="35" t="e">
        <f>結果入力表!#REF!</f>
        <v>#REF!</v>
      </c>
      <c r="AF328" s="35" t="e">
        <f>結果入力表!#REF!</f>
        <v>#REF!</v>
      </c>
      <c r="AG328" s="35" t="e">
        <f>結果入力表!#REF!</f>
        <v>#REF!</v>
      </c>
      <c r="AH328" s="35" t="e">
        <f>結果入力表!#REF!</f>
        <v>#REF!</v>
      </c>
      <c r="AI328" s="35" t="e">
        <f>結果入力表!#REF!</f>
        <v>#REF!</v>
      </c>
      <c r="AJ328" s="35" t="e">
        <f>結果入力表!#REF!</f>
        <v>#REF!</v>
      </c>
      <c r="AK328" s="36" t="e">
        <f>結果入力表!#REF!</f>
        <v>#REF!</v>
      </c>
      <c r="AL328" s="34" t="e">
        <f>結果入力表!#REF!</f>
        <v>#REF!</v>
      </c>
      <c r="AM328" s="35" t="e">
        <f>結果入力表!#REF!</f>
        <v>#REF!</v>
      </c>
      <c r="AN328" s="35" t="e">
        <f>結果入力表!#REF!</f>
        <v>#REF!</v>
      </c>
      <c r="AO328" s="35" t="e">
        <f>結果入力表!#REF!</f>
        <v>#REF!</v>
      </c>
      <c r="AP328" s="35" t="e">
        <f>結果入力表!#REF!</f>
        <v>#REF!</v>
      </c>
      <c r="AQ328" s="35" t="e">
        <f>結果入力表!#REF!</f>
        <v>#REF!</v>
      </c>
      <c r="AR328" s="35" t="e">
        <f>結果入力表!#REF!</f>
        <v>#REF!</v>
      </c>
      <c r="AS328" s="37" t="e">
        <f>結果入力表!#REF!</f>
        <v>#REF!</v>
      </c>
      <c r="AT328" s="34" t="e">
        <f>結果入力表!#REF!</f>
        <v>#REF!</v>
      </c>
      <c r="AU328" s="35" t="e">
        <f>結果入力表!#REF!</f>
        <v>#REF!</v>
      </c>
      <c r="AV328" s="35" t="e">
        <f>結果入力表!#REF!</f>
        <v>#REF!</v>
      </c>
      <c r="AW328" s="35" t="e">
        <f>結果入力表!#REF!</f>
        <v>#REF!</v>
      </c>
      <c r="AX328" s="35" t="e">
        <f>結果入力表!#REF!</f>
        <v>#REF!</v>
      </c>
      <c r="AY328" s="35" t="e">
        <f>結果入力表!#REF!</f>
        <v>#REF!</v>
      </c>
      <c r="AZ328" s="35" t="e">
        <f>結果入力表!#REF!</f>
        <v>#REF!</v>
      </c>
      <c r="BA328" s="35" t="e">
        <f>結果入力表!#REF!</f>
        <v>#REF!</v>
      </c>
      <c r="BB328" s="35" t="e">
        <f>結果入力表!#REF!</f>
        <v>#REF!</v>
      </c>
      <c r="BC328" s="35" t="e">
        <f>結果入力表!#REF!</f>
        <v>#REF!</v>
      </c>
      <c r="BD328" s="35" t="e">
        <f>結果入力表!#REF!</f>
        <v>#REF!</v>
      </c>
      <c r="BE328" s="35" t="e">
        <f>結果入力表!#REF!</f>
        <v>#REF!</v>
      </c>
      <c r="BF328" s="35" t="e">
        <f>結果入力表!#REF!</f>
        <v>#REF!</v>
      </c>
      <c r="BG328" s="35" t="e">
        <f>結果入力表!#REF!</f>
        <v>#REF!</v>
      </c>
      <c r="BH328" s="35" t="e">
        <f>結果入力表!#REF!</f>
        <v>#REF!</v>
      </c>
      <c r="BI328" s="37" t="e">
        <f>結果入力表!#REF!</f>
        <v>#REF!</v>
      </c>
      <c r="BJ328" s="35" t="e">
        <f>結果入力表!#REF!</f>
        <v>#REF!</v>
      </c>
      <c r="BK328" s="40" t="e">
        <f>結果入力表!#REF!</f>
        <v>#REF!</v>
      </c>
      <c r="BL328" s="60" t="e">
        <f>結果入力表!#REF!</f>
        <v>#REF!</v>
      </c>
      <c r="BM328" s="41" t="e">
        <f>結果入力表!#REF!</f>
        <v>#REF!</v>
      </c>
      <c r="BN328" s="41" t="e">
        <f>結果入力表!#REF!</f>
        <v>#REF!</v>
      </c>
      <c r="BO328" s="41" t="e">
        <f>結果入力表!#REF!</f>
        <v>#REF!</v>
      </c>
      <c r="BP328" s="42" t="e">
        <f>結果入力表!#REF!</f>
        <v>#REF!</v>
      </c>
      <c r="BQ328" s="40"/>
      <c r="BR328" s="80"/>
      <c r="BT328" s="5" t="e">
        <f t="shared" si="11"/>
        <v>#REF!</v>
      </c>
      <c r="BU328" s="5" t="e">
        <f t="shared" si="10"/>
        <v>#REF!</v>
      </c>
      <c r="BV328" s="5" t="e">
        <f t="shared" si="10"/>
        <v>#REF!</v>
      </c>
      <c r="BW328" s="5" t="e">
        <f t="shared" si="10"/>
        <v>#REF!</v>
      </c>
    </row>
    <row r="329" spans="1:75" ht="17.350000000000001" customHeight="1">
      <c r="A329" s="109" t="e">
        <f>結果入力表!#REF!</f>
        <v>#REF!</v>
      </c>
      <c r="B329" s="33" t="e">
        <f>結果入力表!#REF!</f>
        <v>#REF!</v>
      </c>
      <c r="C329" s="59" t="e">
        <f>結果入力表!#REF!</f>
        <v>#REF!</v>
      </c>
      <c r="D329" s="58" t="e">
        <f>結果入力表!#REF!</f>
        <v>#REF!</v>
      </c>
      <c r="E329" s="35" t="e">
        <f>結果入力表!#REF!</f>
        <v>#REF!</v>
      </c>
      <c r="F329" s="35" t="e">
        <f>結果入力表!#REF!</f>
        <v>#REF!</v>
      </c>
      <c r="G329" s="35" t="e">
        <f>結果入力表!#REF!</f>
        <v>#REF!</v>
      </c>
      <c r="H329" s="35" t="e">
        <f>結果入力表!#REF!</f>
        <v>#REF!</v>
      </c>
      <c r="I329" s="35" t="e">
        <f>結果入力表!#REF!</f>
        <v>#REF!</v>
      </c>
      <c r="J329" s="35" t="e">
        <f>結果入力表!#REF!</f>
        <v>#REF!</v>
      </c>
      <c r="K329" s="35" t="e">
        <f>結果入力表!#REF!</f>
        <v>#REF!</v>
      </c>
      <c r="L329" s="35" t="e">
        <f>結果入力表!#REF!</f>
        <v>#REF!</v>
      </c>
      <c r="M329" s="34" t="e">
        <f>結果入力表!#REF!</f>
        <v>#REF!</v>
      </c>
      <c r="N329" s="35" t="e">
        <f>結果入力表!#REF!</f>
        <v>#REF!</v>
      </c>
      <c r="O329" s="35" t="e">
        <f>結果入力表!#REF!</f>
        <v>#REF!</v>
      </c>
      <c r="P329" s="35" t="e">
        <f>結果入力表!#REF!</f>
        <v>#REF!</v>
      </c>
      <c r="Q329" s="35" t="e">
        <f>結果入力表!#REF!</f>
        <v>#REF!</v>
      </c>
      <c r="R329" s="35" t="e">
        <f>結果入力表!#REF!</f>
        <v>#REF!</v>
      </c>
      <c r="S329" s="35" t="e">
        <f>結果入力表!#REF!</f>
        <v>#REF!</v>
      </c>
      <c r="T329" s="35" t="e">
        <f>結果入力表!#REF!</f>
        <v>#REF!</v>
      </c>
      <c r="U329" s="35" t="e">
        <f>結果入力表!#REF!</f>
        <v>#REF!</v>
      </c>
      <c r="V329" s="34" t="e">
        <f>結果入力表!#REF!</f>
        <v>#REF!</v>
      </c>
      <c r="W329" s="35" t="e">
        <f>結果入力表!#REF!</f>
        <v>#REF!</v>
      </c>
      <c r="X329" s="35" t="e">
        <f>結果入力表!#REF!</f>
        <v>#REF!</v>
      </c>
      <c r="Y329" s="36" t="e">
        <f>結果入力表!#REF!</f>
        <v>#REF!</v>
      </c>
      <c r="Z329" s="36" t="e">
        <f>結果入力表!#REF!</f>
        <v>#REF!</v>
      </c>
      <c r="AA329" s="34" t="e">
        <f>結果入力表!#REF!</f>
        <v>#REF!</v>
      </c>
      <c r="AB329" s="35" t="e">
        <f>結果入力表!#REF!</f>
        <v>#REF!</v>
      </c>
      <c r="AC329" s="35" t="e">
        <f>結果入力表!#REF!</f>
        <v>#REF!</v>
      </c>
      <c r="AD329" s="35" t="e">
        <f>結果入力表!#REF!</f>
        <v>#REF!</v>
      </c>
      <c r="AE329" s="35" t="e">
        <f>結果入力表!#REF!</f>
        <v>#REF!</v>
      </c>
      <c r="AF329" s="35" t="e">
        <f>結果入力表!#REF!</f>
        <v>#REF!</v>
      </c>
      <c r="AG329" s="35" t="e">
        <f>結果入力表!#REF!</f>
        <v>#REF!</v>
      </c>
      <c r="AH329" s="35" t="e">
        <f>結果入力表!#REF!</f>
        <v>#REF!</v>
      </c>
      <c r="AI329" s="35" t="e">
        <f>結果入力表!#REF!</f>
        <v>#REF!</v>
      </c>
      <c r="AJ329" s="35" t="e">
        <f>結果入力表!#REF!</f>
        <v>#REF!</v>
      </c>
      <c r="AK329" s="36" t="e">
        <f>結果入力表!#REF!</f>
        <v>#REF!</v>
      </c>
      <c r="AL329" s="34" t="e">
        <f>結果入力表!#REF!</f>
        <v>#REF!</v>
      </c>
      <c r="AM329" s="35" t="e">
        <f>結果入力表!#REF!</f>
        <v>#REF!</v>
      </c>
      <c r="AN329" s="35" t="e">
        <f>結果入力表!#REF!</f>
        <v>#REF!</v>
      </c>
      <c r="AO329" s="35" t="e">
        <f>結果入力表!#REF!</f>
        <v>#REF!</v>
      </c>
      <c r="AP329" s="35" t="e">
        <f>結果入力表!#REF!</f>
        <v>#REF!</v>
      </c>
      <c r="AQ329" s="35" t="e">
        <f>結果入力表!#REF!</f>
        <v>#REF!</v>
      </c>
      <c r="AR329" s="35" t="e">
        <f>結果入力表!#REF!</f>
        <v>#REF!</v>
      </c>
      <c r="AS329" s="37" t="e">
        <f>結果入力表!#REF!</f>
        <v>#REF!</v>
      </c>
      <c r="AT329" s="34" t="e">
        <f>結果入力表!#REF!</f>
        <v>#REF!</v>
      </c>
      <c r="AU329" s="35" t="e">
        <f>結果入力表!#REF!</f>
        <v>#REF!</v>
      </c>
      <c r="AV329" s="35" t="e">
        <f>結果入力表!#REF!</f>
        <v>#REF!</v>
      </c>
      <c r="AW329" s="35" t="e">
        <f>結果入力表!#REF!</f>
        <v>#REF!</v>
      </c>
      <c r="AX329" s="35" t="e">
        <f>結果入力表!#REF!</f>
        <v>#REF!</v>
      </c>
      <c r="AY329" s="35" t="e">
        <f>結果入力表!#REF!</f>
        <v>#REF!</v>
      </c>
      <c r="AZ329" s="35" t="e">
        <f>結果入力表!#REF!</f>
        <v>#REF!</v>
      </c>
      <c r="BA329" s="35" t="e">
        <f>結果入力表!#REF!</f>
        <v>#REF!</v>
      </c>
      <c r="BB329" s="35" t="e">
        <f>結果入力表!#REF!</f>
        <v>#REF!</v>
      </c>
      <c r="BC329" s="35" t="e">
        <f>結果入力表!#REF!</f>
        <v>#REF!</v>
      </c>
      <c r="BD329" s="35" t="e">
        <f>結果入力表!#REF!</f>
        <v>#REF!</v>
      </c>
      <c r="BE329" s="35" t="e">
        <f>結果入力表!#REF!</f>
        <v>#REF!</v>
      </c>
      <c r="BF329" s="35" t="e">
        <f>結果入力表!#REF!</f>
        <v>#REF!</v>
      </c>
      <c r="BG329" s="35" t="e">
        <f>結果入力表!#REF!</f>
        <v>#REF!</v>
      </c>
      <c r="BH329" s="35" t="e">
        <f>結果入力表!#REF!</f>
        <v>#REF!</v>
      </c>
      <c r="BI329" s="37" t="e">
        <f>結果入力表!#REF!</f>
        <v>#REF!</v>
      </c>
      <c r="BJ329" s="35" t="e">
        <f>結果入力表!#REF!</f>
        <v>#REF!</v>
      </c>
      <c r="BK329" s="40" t="e">
        <f>結果入力表!#REF!</f>
        <v>#REF!</v>
      </c>
      <c r="BL329" s="60" t="e">
        <f>結果入力表!#REF!</f>
        <v>#REF!</v>
      </c>
      <c r="BM329" s="41" t="e">
        <f>結果入力表!#REF!</f>
        <v>#REF!</v>
      </c>
      <c r="BN329" s="41" t="e">
        <f>結果入力表!#REF!</f>
        <v>#REF!</v>
      </c>
      <c r="BO329" s="41" t="e">
        <f>結果入力表!#REF!</f>
        <v>#REF!</v>
      </c>
      <c r="BP329" s="42" t="e">
        <f>結果入力表!#REF!</f>
        <v>#REF!</v>
      </c>
      <c r="BQ329" s="40"/>
      <c r="BR329" s="80"/>
      <c r="BT329" s="5" t="e">
        <f t="shared" si="11"/>
        <v>#REF!</v>
      </c>
      <c r="BU329" s="5" t="e">
        <f t="shared" si="10"/>
        <v>#REF!</v>
      </c>
      <c r="BV329" s="5" t="e">
        <f t="shared" si="10"/>
        <v>#REF!</v>
      </c>
      <c r="BW329" s="5" t="e">
        <f t="shared" si="10"/>
        <v>#REF!</v>
      </c>
    </row>
    <row r="330" spans="1:75" ht="17.350000000000001" customHeight="1">
      <c r="A330" s="109" t="e">
        <f>結果入力表!#REF!</f>
        <v>#REF!</v>
      </c>
      <c r="B330" s="33" t="e">
        <f>結果入力表!#REF!</f>
        <v>#REF!</v>
      </c>
      <c r="C330" s="59" t="e">
        <f>結果入力表!#REF!</f>
        <v>#REF!</v>
      </c>
      <c r="D330" s="58" t="e">
        <f>結果入力表!#REF!</f>
        <v>#REF!</v>
      </c>
      <c r="E330" s="35" t="e">
        <f>結果入力表!#REF!</f>
        <v>#REF!</v>
      </c>
      <c r="F330" s="35" t="e">
        <f>結果入力表!#REF!</f>
        <v>#REF!</v>
      </c>
      <c r="G330" s="35" t="e">
        <f>結果入力表!#REF!</f>
        <v>#REF!</v>
      </c>
      <c r="H330" s="35" t="e">
        <f>結果入力表!#REF!</f>
        <v>#REF!</v>
      </c>
      <c r="I330" s="35" t="e">
        <f>結果入力表!#REF!</f>
        <v>#REF!</v>
      </c>
      <c r="J330" s="35" t="e">
        <f>結果入力表!#REF!</f>
        <v>#REF!</v>
      </c>
      <c r="K330" s="35" t="e">
        <f>結果入力表!#REF!</f>
        <v>#REF!</v>
      </c>
      <c r="L330" s="35" t="e">
        <f>結果入力表!#REF!</f>
        <v>#REF!</v>
      </c>
      <c r="M330" s="34" t="e">
        <f>結果入力表!#REF!</f>
        <v>#REF!</v>
      </c>
      <c r="N330" s="35" t="e">
        <f>結果入力表!#REF!</f>
        <v>#REF!</v>
      </c>
      <c r="O330" s="35" t="e">
        <f>結果入力表!#REF!</f>
        <v>#REF!</v>
      </c>
      <c r="P330" s="35" t="e">
        <f>結果入力表!#REF!</f>
        <v>#REF!</v>
      </c>
      <c r="Q330" s="35" t="e">
        <f>結果入力表!#REF!</f>
        <v>#REF!</v>
      </c>
      <c r="R330" s="35" t="e">
        <f>結果入力表!#REF!</f>
        <v>#REF!</v>
      </c>
      <c r="S330" s="35" t="e">
        <f>結果入力表!#REF!</f>
        <v>#REF!</v>
      </c>
      <c r="T330" s="35" t="e">
        <f>結果入力表!#REF!</f>
        <v>#REF!</v>
      </c>
      <c r="U330" s="35" t="e">
        <f>結果入力表!#REF!</f>
        <v>#REF!</v>
      </c>
      <c r="V330" s="34" t="e">
        <f>結果入力表!#REF!</f>
        <v>#REF!</v>
      </c>
      <c r="W330" s="35" t="e">
        <f>結果入力表!#REF!</f>
        <v>#REF!</v>
      </c>
      <c r="X330" s="35" t="e">
        <f>結果入力表!#REF!</f>
        <v>#REF!</v>
      </c>
      <c r="Y330" s="36" t="e">
        <f>結果入力表!#REF!</f>
        <v>#REF!</v>
      </c>
      <c r="Z330" s="36" t="e">
        <f>結果入力表!#REF!</f>
        <v>#REF!</v>
      </c>
      <c r="AA330" s="34" t="e">
        <f>結果入力表!#REF!</f>
        <v>#REF!</v>
      </c>
      <c r="AB330" s="35" t="e">
        <f>結果入力表!#REF!</f>
        <v>#REF!</v>
      </c>
      <c r="AC330" s="35" t="e">
        <f>結果入力表!#REF!</f>
        <v>#REF!</v>
      </c>
      <c r="AD330" s="35" t="e">
        <f>結果入力表!#REF!</f>
        <v>#REF!</v>
      </c>
      <c r="AE330" s="35" t="e">
        <f>結果入力表!#REF!</f>
        <v>#REF!</v>
      </c>
      <c r="AF330" s="35" t="e">
        <f>結果入力表!#REF!</f>
        <v>#REF!</v>
      </c>
      <c r="AG330" s="35" t="e">
        <f>結果入力表!#REF!</f>
        <v>#REF!</v>
      </c>
      <c r="AH330" s="35" t="e">
        <f>結果入力表!#REF!</f>
        <v>#REF!</v>
      </c>
      <c r="AI330" s="35" t="e">
        <f>結果入力表!#REF!</f>
        <v>#REF!</v>
      </c>
      <c r="AJ330" s="35" t="e">
        <f>結果入力表!#REF!</f>
        <v>#REF!</v>
      </c>
      <c r="AK330" s="36" t="e">
        <f>結果入力表!#REF!</f>
        <v>#REF!</v>
      </c>
      <c r="AL330" s="34" t="e">
        <f>結果入力表!#REF!</f>
        <v>#REF!</v>
      </c>
      <c r="AM330" s="35" t="e">
        <f>結果入力表!#REF!</f>
        <v>#REF!</v>
      </c>
      <c r="AN330" s="35" t="e">
        <f>結果入力表!#REF!</f>
        <v>#REF!</v>
      </c>
      <c r="AO330" s="35" t="e">
        <f>結果入力表!#REF!</f>
        <v>#REF!</v>
      </c>
      <c r="AP330" s="35" t="e">
        <f>結果入力表!#REF!</f>
        <v>#REF!</v>
      </c>
      <c r="AQ330" s="35" t="e">
        <f>結果入力表!#REF!</f>
        <v>#REF!</v>
      </c>
      <c r="AR330" s="35" t="e">
        <f>結果入力表!#REF!</f>
        <v>#REF!</v>
      </c>
      <c r="AS330" s="37" t="e">
        <f>結果入力表!#REF!</f>
        <v>#REF!</v>
      </c>
      <c r="AT330" s="34" t="e">
        <f>結果入力表!#REF!</f>
        <v>#REF!</v>
      </c>
      <c r="AU330" s="35" t="e">
        <f>結果入力表!#REF!</f>
        <v>#REF!</v>
      </c>
      <c r="AV330" s="35" t="e">
        <f>結果入力表!#REF!</f>
        <v>#REF!</v>
      </c>
      <c r="AW330" s="35" t="e">
        <f>結果入力表!#REF!</f>
        <v>#REF!</v>
      </c>
      <c r="AX330" s="35" t="e">
        <f>結果入力表!#REF!</f>
        <v>#REF!</v>
      </c>
      <c r="AY330" s="35" t="e">
        <f>結果入力表!#REF!</f>
        <v>#REF!</v>
      </c>
      <c r="AZ330" s="35" t="e">
        <f>結果入力表!#REF!</f>
        <v>#REF!</v>
      </c>
      <c r="BA330" s="35" t="e">
        <f>結果入力表!#REF!</f>
        <v>#REF!</v>
      </c>
      <c r="BB330" s="35" t="e">
        <f>結果入力表!#REF!</f>
        <v>#REF!</v>
      </c>
      <c r="BC330" s="35" t="e">
        <f>結果入力表!#REF!</f>
        <v>#REF!</v>
      </c>
      <c r="BD330" s="35" t="e">
        <f>結果入力表!#REF!</f>
        <v>#REF!</v>
      </c>
      <c r="BE330" s="35" t="e">
        <f>結果入力表!#REF!</f>
        <v>#REF!</v>
      </c>
      <c r="BF330" s="35" t="e">
        <f>結果入力表!#REF!</f>
        <v>#REF!</v>
      </c>
      <c r="BG330" s="35" t="e">
        <f>結果入力表!#REF!</f>
        <v>#REF!</v>
      </c>
      <c r="BH330" s="35" t="e">
        <f>結果入力表!#REF!</f>
        <v>#REF!</v>
      </c>
      <c r="BI330" s="37" t="e">
        <f>結果入力表!#REF!</f>
        <v>#REF!</v>
      </c>
      <c r="BJ330" s="35" t="e">
        <f>結果入力表!#REF!</f>
        <v>#REF!</v>
      </c>
      <c r="BK330" s="40" t="e">
        <f>結果入力表!#REF!</f>
        <v>#REF!</v>
      </c>
      <c r="BL330" s="60" t="e">
        <f>結果入力表!#REF!</f>
        <v>#REF!</v>
      </c>
      <c r="BM330" s="41" t="e">
        <f>結果入力表!#REF!</f>
        <v>#REF!</v>
      </c>
      <c r="BN330" s="41" t="e">
        <f>結果入力表!#REF!</f>
        <v>#REF!</v>
      </c>
      <c r="BO330" s="41" t="e">
        <f>結果入力表!#REF!</f>
        <v>#REF!</v>
      </c>
      <c r="BP330" s="42" t="e">
        <f>結果入力表!#REF!</f>
        <v>#REF!</v>
      </c>
      <c r="BQ330" s="40"/>
      <c r="BR330" s="80"/>
      <c r="BT330" s="5" t="e">
        <f t="shared" si="11"/>
        <v>#REF!</v>
      </c>
      <c r="BU330" s="5" t="e">
        <f t="shared" si="10"/>
        <v>#REF!</v>
      </c>
      <c r="BV330" s="5" t="e">
        <f t="shared" si="10"/>
        <v>#REF!</v>
      </c>
      <c r="BW330" s="5" t="e">
        <f t="shared" si="10"/>
        <v>#REF!</v>
      </c>
    </row>
    <row r="331" spans="1:75" ht="17.350000000000001" customHeight="1">
      <c r="A331" s="109" t="e">
        <f>結果入力表!#REF!</f>
        <v>#REF!</v>
      </c>
      <c r="B331" s="33" t="e">
        <f>結果入力表!#REF!</f>
        <v>#REF!</v>
      </c>
      <c r="C331" s="59" t="e">
        <f>結果入力表!#REF!</f>
        <v>#REF!</v>
      </c>
      <c r="D331" s="58" t="e">
        <f>結果入力表!#REF!</f>
        <v>#REF!</v>
      </c>
      <c r="E331" s="35" t="e">
        <f>結果入力表!#REF!</f>
        <v>#REF!</v>
      </c>
      <c r="F331" s="35" t="e">
        <f>結果入力表!#REF!</f>
        <v>#REF!</v>
      </c>
      <c r="G331" s="35" t="e">
        <f>結果入力表!#REF!</f>
        <v>#REF!</v>
      </c>
      <c r="H331" s="35" t="e">
        <f>結果入力表!#REF!</f>
        <v>#REF!</v>
      </c>
      <c r="I331" s="35" t="e">
        <f>結果入力表!#REF!</f>
        <v>#REF!</v>
      </c>
      <c r="J331" s="35" t="e">
        <f>結果入力表!#REF!</f>
        <v>#REF!</v>
      </c>
      <c r="K331" s="35" t="e">
        <f>結果入力表!#REF!</f>
        <v>#REF!</v>
      </c>
      <c r="L331" s="35" t="e">
        <f>結果入力表!#REF!</f>
        <v>#REF!</v>
      </c>
      <c r="M331" s="34" t="e">
        <f>結果入力表!#REF!</f>
        <v>#REF!</v>
      </c>
      <c r="N331" s="35" t="e">
        <f>結果入力表!#REF!</f>
        <v>#REF!</v>
      </c>
      <c r="O331" s="35" t="e">
        <f>結果入力表!#REF!</f>
        <v>#REF!</v>
      </c>
      <c r="P331" s="35" t="e">
        <f>結果入力表!#REF!</f>
        <v>#REF!</v>
      </c>
      <c r="Q331" s="35" t="e">
        <f>結果入力表!#REF!</f>
        <v>#REF!</v>
      </c>
      <c r="R331" s="35" t="e">
        <f>結果入力表!#REF!</f>
        <v>#REF!</v>
      </c>
      <c r="S331" s="35" t="e">
        <f>結果入力表!#REF!</f>
        <v>#REF!</v>
      </c>
      <c r="T331" s="35" t="e">
        <f>結果入力表!#REF!</f>
        <v>#REF!</v>
      </c>
      <c r="U331" s="35" t="e">
        <f>結果入力表!#REF!</f>
        <v>#REF!</v>
      </c>
      <c r="V331" s="34" t="e">
        <f>結果入力表!#REF!</f>
        <v>#REF!</v>
      </c>
      <c r="W331" s="35" t="e">
        <f>結果入力表!#REF!</f>
        <v>#REF!</v>
      </c>
      <c r="X331" s="35" t="e">
        <f>結果入力表!#REF!</f>
        <v>#REF!</v>
      </c>
      <c r="Y331" s="36" t="e">
        <f>結果入力表!#REF!</f>
        <v>#REF!</v>
      </c>
      <c r="Z331" s="36" t="e">
        <f>結果入力表!#REF!</f>
        <v>#REF!</v>
      </c>
      <c r="AA331" s="34" t="e">
        <f>結果入力表!#REF!</f>
        <v>#REF!</v>
      </c>
      <c r="AB331" s="35" t="e">
        <f>結果入力表!#REF!</f>
        <v>#REF!</v>
      </c>
      <c r="AC331" s="35" t="e">
        <f>結果入力表!#REF!</f>
        <v>#REF!</v>
      </c>
      <c r="AD331" s="35" t="e">
        <f>結果入力表!#REF!</f>
        <v>#REF!</v>
      </c>
      <c r="AE331" s="35" t="e">
        <f>結果入力表!#REF!</f>
        <v>#REF!</v>
      </c>
      <c r="AF331" s="35" t="e">
        <f>結果入力表!#REF!</f>
        <v>#REF!</v>
      </c>
      <c r="AG331" s="35" t="e">
        <f>結果入力表!#REF!</f>
        <v>#REF!</v>
      </c>
      <c r="AH331" s="35" t="e">
        <f>結果入力表!#REF!</f>
        <v>#REF!</v>
      </c>
      <c r="AI331" s="35" t="e">
        <f>結果入力表!#REF!</f>
        <v>#REF!</v>
      </c>
      <c r="AJ331" s="35" t="e">
        <f>結果入力表!#REF!</f>
        <v>#REF!</v>
      </c>
      <c r="AK331" s="36" t="e">
        <f>結果入力表!#REF!</f>
        <v>#REF!</v>
      </c>
      <c r="AL331" s="34" t="e">
        <f>結果入力表!#REF!</f>
        <v>#REF!</v>
      </c>
      <c r="AM331" s="35" t="e">
        <f>結果入力表!#REF!</f>
        <v>#REF!</v>
      </c>
      <c r="AN331" s="35" t="e">
        <f>結果入力表!#REF!</f>
        <v>#REF!</v>
      </c>
      <c r="AO331" s="35" t="e">
        <f>結果入力表!#REF!</f>
        <v>#REF!</v>
      </c>
      <c r="AP331" s="35" t="e">
        <f>結果入力表!#REF!</f>
        <v>#REF!</v>
      </c>
      <c r="AQ331" s="35" t="e">
        <f>結果入力表!#REF!</f>
        <v>#REF!</v>
      </c>
      <c r="AR331" s="35" t="e">
        <f>結果入力表!#REF!</f>
        <v>#REF!</v>
      </c>
      <c r="AS331" s="37" t="e">
        <f>結果入力表!#REF!</f>
        <v>#REF!</v>
      </c>
      <c r="AT331" s="34" t="e">
        <f>結果入力表!#REF!</f>
        <v>#REF!</v>
      </c>
      <c r="AU331" s="35" t="e">
        <f>結果入力表!#REF!</f>
        <v>#REF!</v>
      </c>
      <c r="AV331" s="35" t="e">
        <f>結果入力表!#REF!</f>
        <v>#REF!</v>
      </c>
      <c r="AW331" s="35" t="e">
        <f>結果入力表!#REF!</f>
        <v>#REF!</v>
      </c>
      <c r="AX331" s="35" t="e">
        <f>結果入力表!#REF!</f>
        <v>#REF!</v>
      </c>
      <c r="AY331" s="35" t="e">
        <f>結果入力表!#REF!</f>
        <v>#REF!</v>
      </c>
      <c r="AZ331" s="35" t="e">
        <f>結果入力表!#REF!</f>
        <v>#REF!</v>
      </c>
      <c r="BA331" s="35" t="e">
        <f>結果入力表!#REF!</f>
        <v>#REF!</v>
      </c>
      <c r="BB331" s="35" t="e">
        <f>結果入力表!#REF!</f>
        <v>#REF!</v>
      </c>
      <c r="BC331" s="35" t="e">
        <f>結果入力表!#REF!</f>
        <v>#REF!</v>
      </c>
      <c r="BD331" s="35" t="e">
        <f>結果入力表!#REF!</f>
        <v>#REF!</v>
      </c>
      <c r="BE331" s="35" t="e">
        <f>結果入力表!#REF!</f>
        <v>#REF!</v>
      </c>
      <c r="BF331" s="35" t="e">
        <f>結果入力表!#REF!</f>
        <v>#REF!</v>
      </c>
      <c r="BG331" s="35" t="e">
        <f>結果入力表!#REF!</f>
        <v>#REF!</v>
      </c>
      <c r="BH331" s="35" t="e">
        <f>結果入力表!#REF!</f>
        <v>#REF!</v>
      </c>
      <c r="BI331" s="37" t="e">
        <f>結果入力表!#REF!</f>
        <v>#REF!</v>
      </c>
      <c r="BJ331" s="35" t="e">
        <f>結果入力表!#REF!</f>
        <v>#REF!</v>
      </c>
      <c r="BK331" s="40" t="e">
        <f>結果入力表!#REF!</f>
        <v>#REF!</v>
      </c>
      <c r="BL331" s="60" t="e">
        <f>結果入力表!#REF!</f>
        <v>#REF!</v>
      </c>
      <c r="BM331" s="41" t="e">
        <f>結果入力表!#REF!</f>
        <v>#REF!</v>
      </c>
      <c r="BN331" s="41" t="e">
        <f>結果入力表!#REF!</f>
        <v>#REF!</v>
      </c>
      <c r="BO331" s="41" t="e">
        <f>結果入力表!#REF!</f>
        <v>#REF!</v>
      </c>
      <c r="BP331" s="42" t="e">
        <f>結果入力表!#REF!</f>
        <v>#REF!</v>
      </c>
      <c r="BQ331" s="40"/>
      <c r="BR331" s="80"/>
      <c r="BT331" s="5" t="e">
        <f t="shared" si="11"/>
        <v>#REF!</v>
      </c>
      <c r="BU331" s="5" t="e">
        <f t="shared" si="10"/>
        <v>#REF!</v>
      </c>
      <c r="BV331" s="5" t="e">
        <f t="shared" si="10"/>
        <v>#REF!</v>
      </c>
      <c r="BW331" s="5" t="e">
        <f t="shared" si="10"/>
        <v>#REF!</v>
      </c>
    </row>
    <row r="332" spans="1:75" ht="17.350000000000001" customHeight="1">
      <c r="A332" s="109" t="e">
        <f>結果入力表!#REF!</f>
        <v>#REF!</v>
      </c>
      <c r="B332" s="33" t="e">
        <f>結果入力表!#REF!</f>
        <v>#REF!</v>
      </c>
      <c r="C332" s="59" t="e">
        <f>結果入力表!#REF!</f>
        <v>#REF!</v>
      </c>
      <c r="D332" s="58" t="e">
        <f>結果入力表!#REF!</f>
        <v>#REF!</v>
      </c>
      <c r="E332" s="35" t="e">
        <f>結果入力表!#REF!</f>
        <v>#REF!</v>
      </c>
      <c r="F332" s="35" t="e">
        <f>結果入力表!#REF!</f>
        <v>#REF!</v>
      </c>
      <c r="G332" s="35" t="e">
        <f>結果入力表!#REF!</f>
        <v>#REF!</v>
      </c>
      <c r="H332" s="35" t="e">
        <f>結果入力表!#REF!</f>
        <v>#REF!</v>
      </c>
      <c r="I332" s="35" t="e">
        <f>結果入力表!#REF!</f>
        <v>#REF!</v>
      </c>
      <c r="J332" s="35" t="e">
        <f>結果入力表!#REF!</f>
        <v>#REF!</v>
      </c>
      <c r="K332" s="35" t="e">
        <f>結果入力表!#REF!</f>
        <v>#REF!</v>
      </c>
      <c r="L332" s="35" t="e">
        <f>結果入力表!#REF!</f>
        <v>#REF!</v>
      </c>
      <c r="M332" s="34" t="e">
        <f>結果入力表!#REF!</f>
        <v>#REF!</v>
      </c>
      <c r="N332" s="35" t="e">
        <f>結果入力表!#REF!</f>
        <v>#REF!</v>
      </c>
      <c r="O332" s="35" t="e">
        <f>結果入力表!#REF!</f>
        <v>#REF!</v>
      </c>
      <c r="P332" s="35" t="e">
        <f>結果入力表!#REF!</f>
        <v>#REF!</v>
      </c>
      <c r="Q332" s="35" t="e">
        <f>結果入力表!#REF!</f>
        <v>#REF!</v>
      </c>
      <c r="R332" s="35" t="e">
        <f>結果入力表!#REF!</f>
        <v>#REF!</v>
      </c>
      <c r="S332" s="35" t="e">
        <f>結果入力表!#REF!</f>
        <v>#REF!</v>
      </c>
      <c r="T332" s="35" t="e">
        <f>結果入力表!#REF!</f>
        <v>#REF!</v>
      </c>
      <c r="U332" s="35" t="e">
        <f>結果入力表!#REF!</f>
        <v>#REF!</v>
      </c>
      <c r="V332" s="34" t="e">
        <f>結果入力表!#REF!</f>
        <v>#REF!</v>
      </c>
      <c r="W332" s="35" t="e">
        <f>結果入力表!#REF!</f>
        <v>#REF!</v>
      </c>
      <c r="X332" s="35" t="e">
        <f>結果入力表!#REF!</f>
        <v>#REF!</v>
      </c>
      <c r="Y332" s="36" t="e">
        <f>結果入力表!#REF!</f>
        <v>#REF!</v>
      </c>
      <c r="Z332" s="36" t="e">
        <f>結果入力表!#REF!</f>
        <v>#REF!</v>
      </c>
      <c r="AA332" s="34" t="e">
        <f>結果入力表!#REF!</f>
        <v>#REF!</v>
      </c>
      <c r="AB332" s="35" t="e">
        <f>結果入力表!#REF!</f>
        <v>#REF!</v>
      </c>
      <c r="AC332" s="35" t="e">
        <f>結果入力表!#REF!</f>
        <v>#REF!</v>
      </c>
      <c r="AD332" s="35" t="e">
        <f>結果入力表!#REF!</f>
        <v>#REF!</v>
      </c>
      <c r="AE332" s="35" t="e">
        <f>結果入力表!#REF!</f>
        <v>#REF!</v>
      </c>
      <c r="AF332" s="35" t="e">
        <f>結果入力表!#REF!</f>
        <v>#REF!</v>
      </c>
      <c r="AG332" s="35" t="e">
        <f>結果入力表!#REF!</f>
        <v>#REF!</v>
      </c>
      <c r="AH332" s="35" t="e">
        <f>結果入力表!#REF!</f>
        <v>#REF!</v>
      </c>
      <c r="AI332" s="35" t="e">
        <f>結果入力表!#REF!</f>
        <v>#REF!</v>
      </c>
      <c r="AJ332" s="35" t="e">
        <f>結果入力表!#REF!</f>
        <v>#REF!</v>
      </c>
      <c r="AK332" s="36" t="e">
        <f>結果入力表!#REF!</f>
        <v>#REF!</v>
      </c>
      <c r="AL332" s="34" t="e">
        <f>結果入力表!#REF!</f>
        <v>#REF!</v>
      </c>
      <c r="AM332" s="35" t="e">
        <f>結果入力表!#REF!</f>
        <v>#REF!</v>
      </c>
      <c r="AN332" s="35" t="e">
        <f>結果入力表!#REF!</f>
        <v>#REF!</v>
      </c>
      <c r="AO332" s="35" t="e">
        <f>結果入力表!#REF!</f>
        <v>#REF!</v>
      </c>
      <c r="AP332" s="35" t="e">
        <f>結果入力表!#REF!</f>
        <v>#REF!</v>
      </c>
      <c r="AQ332" s="35" t="e">
        <f>結果入力表!#REF!</f>
        <v>#REF!</v>
      </c>
      <c r="AR332" s="35" t="e">
        <f>結果入力表!#REF!</f>
        <v>#REF!</v>
      </c>
      <c r="AS332" s="37" t="e">
        <f>結果入力表!#REF!</f>
        <v>#REF!</v>
      </c>
      <c r="AT332" s="34" t="e">
        <f>結果入力表!#REF!</f>
        <v>#REF!</v>
      </c>
      <c r="AU332" s="35" t="e">
        <f>結果入力表!#REF!</f>
        <v>#REF!</v>
      </c>
      <c r="AV332" s="35" t="e">
        <f>結果入力表!#REF!</f>
        <v>#REF!</v>
      </c>
      <c r="AW332" s="35" t="e">
        <f>結果入力表!#REF!</f>
        <v>#REF!</v>
      </c>
      <c r="AX332" s="35" t="e">
        <f>結果入力表!#REF!</f>
        <v>#REF!</v>
      </c>
      <c r="AY332" s="35" t="e">
        <f>結果入力表!#REF!</f>
        <v>#REF!</v>
      </c>
      <c r="AZ332" s="35" t="e">
        <f>結果入力表!#REF!</f>
        <v>#REF!</v>
      </c>
      <c r="BA332" s="35" t="e">
        <f>結果入力表!#REF!</f>
        <v>#REF!</v>
      </c>
      <c r="BB332" s="35" t="e">
        <f>結果入力表!#REF!</f>
        <v>#REF!</v>
      </c>
      <c r="BC332" s="35" t="e">
        <f>結果入力表!#REF!</f>
        <v>#REF!</v>
      </c>
      <c r="BD332" s="35" t="e">
        <f>結果入力表!#REF!</f>
        <v>#REF!</v>
      </c>
      <c r="BE332" s="35" t="e">
        <f>結果入力表!#REF!</f>
        <v>#REF!</v>
      </c>
      <c r="BF332" s="35" t="e">
        <f>結果入力表!#REF!</f>
        <v>#REF!</v>
      </c>
      <c r="BG332" s="35" t="e">
        <f>結果入力表!#REF!</f>
        <v>#REF!</v>
      </c>
      <c r="BH332" s="35" t="e">
        <f>結果入力表!#REF!</f>
        <v>#REF!</v>
      </c>
      <c r="BI332" s="37" t="e">
        <f>結果入力表!#REF!</f>
        <v>#REF!</v>
      </c>
      <c r="BJ332" s="35" t="e">
        <f>結果入力表!#REF!</f>
        <v>#REF!</v>
      </c>
      <c r="BK332" s="40" t="e">
        <f>結果入力表!#REF!</f>
        <v>#REF!</v>
      </c>
      <c r="BL332" s="60" t="e">
        <f>結果入力表!#REF!</f>
        <v>#REF!</v>
      </c>
      <c r="BM332" s="41" t="e">
        <f>結果入力表!#REF!</f>
        <v>#REF!</v>
      </c>
      <c r="BN332" s="41" t="e">
        <f>結果入力表!#REF!</f>
        <v>#REF!</v>
      </c>
      <c r="BO332" s="41" t="e">
        <f>結果入力表!#REF!</f>
        <v>#REF!</v>
      </c>
      <c r="BP332" s="42" t="e">
        <f>結果入力表!#REF!</f>
        <v>#REF!</v>
      </c>
      <c r="BQ332" s="40"/>
      <c r="BR332" s="80"/>
      <c r="BT332" s="5" t="e">
        <f t="shared" si="11"/>
        <v>#REF!</v>
      </c>
      <c r="BU332" s="5" t="e">
        <f t="shared" si="10"/>
        <v>#REF!</v>
      </c>
      <c r="BV332" s="5" t="e">
        <f t="shared" si="10"/>
        <v>#REF!</v>
      </c>
      <c r="BW332" s="5" t="e">
        <f t="shared" si="10"/>
        <v>#REF!</v>
      </c>
    </row>
    <row r="333" spans="1:75" ht="17.350000000000001" customHeight="1">
      <c r="A333" s="109" t="e">
        <f>結果入力表!#REF!</f>
        <v>#REF!</v>
      </c>
      <c r="B333" s="33" t="e">
        <f>結果入力表!#REF!</f>
        <v>#REF!</v>
      </c>
      <c r="C333" s="59" t="e">
        <f>結果入力表!#REF!</f>
        <v>#REF!</v>
      </c>
      <c r="D333" s="58" t="e">
        <f>結果入力表!#REF!</f>
        <v>#REF!</v>
      </c>
      <c r="E333" s="35" t="e">
        <f>結果入力表!#REF!</f>
        <v>#REF!</v>
      </c>
      <c r="F333" s="35" t="e">
        <f>結果入力表!#REF!</f>
        <v>#REF!</v>
      </c>
      <c r="G333" s="35" t="e">
        <f>結果入力表!#REF!</f>
        <v>#REF!</v>
      </c>
      <c r="H333" s="35" t="e">
        <f>結果入力表!#REF!</f>
        <v>#REF!</v>
      </c>
      <c r="I333" s="35" t="e">
        <f>結果入力表!#REF!</f>
        <v>#REF!</v>
      </c>
      <c r="J333" s="35" t="e">
        <f>結果入力表!#REF!</f>
        <v>#REF!</v>
      </c>
      <c r="K333" s="35" t="e">
        <f>結果入力表!#REF!</f>
        <v>#REF!</v>
      </c>
      <c r="L333" s="35" t="e">
        <f>結果入力表!#REF!</f>
        <v>#REF!</v>
      </c>
      <c r="M333" s="34" t="e">
        <f>結果入力表!#REF!</f>
        <v>#REF!</v>
      </c>
      <c r="N333" s="35" t="e">
        <f>結果入力表!#REF!</f>
        <v>#REF!</v>
      </c>
      <c r="O333" s="35" t="e">
        <f>結果入力表!#REF!</f>
        <v>#REF!</v>
      </c>
      <c r="P333" s="35" t="e">
        <f>結果入力表!#REF!</f>
        <v>#REF!</v>
      </c>
      <c r="Q333" s="35" t="e">
        <f>結果入力表!#REF!</f>
        <v>#REF!</v>
      </c>
      <c r="R333" s="35" t="e">
        <f>結果入力表!#REF!</f>
        <v>#REF!</v>
      </c>
      <c r="S333" s="35" t="e">
        <f>結果入力表!#REF!</f>
        <v>#REF!</v>
      </c>
      <c r="T333" s="35" t="e">
        <f>結果入力表!#REF!</f>
        <v>#REF!</v>
      </c>
      <c r="U333" s="35" t="e">
        <f>結果入力表!#REF!</f>
        <v>#REF!</v>
      </c>
      <c r="V333" s="34" t="e">
        <f>結果入力表!#REF!</f>
        <v>#REF!</v>
      </c>
      <c r="W333" s="35" t="e">
        <f>結果入力表!#REF!</f>
        <v>#REF!</v>
      </c>
      <c r="X333" s="35" t="e">
        <f>結果入力表!#REF!</f>
        <v>#REF!</v>
      </c>
      <c r="Y333" s="36" t="e">
        <f>結果入力表!#REF!</f>
        <v>#REF!</v>
      </c>
      <c r="Z333" s="36" t="e">
        <f>結果入力表!#REF!</f>
        <v>#REF!</v>
      </c>
      <c r="AA333" s="34" t="e">
        <f>結果入力表!#REF!</f>
        <v>#REF!</v>
      </c>
      <c r="AB333" s="35" t="e">
        <f>結果入力表!#REF!</f>
        <v>#REF!</v>
      </c>
      <c r="AC333" s="35" t="e">
        <f>結果入力表!#REF!</f>
        <v>#REF!</v>
      </c>
      <c r="AD333" s="35" t="e">
        <f>結果入力表!#REF!</f>
        <v>#REF!</v>
      </c>
      <c r="AE333" s="35" t="e">
        <f>結果入力表!#REF!</f>
        <v>#REF!</v>
      </c>
      <c r="AF333" s="35" t="e">
        <f>結果入力表!#REF!</f>
        <v>#REF!</v>
      </c>
      <c r="AG333" s="35" t="e">
        <f>結果入力表!#REF!</f>
        <v>#REF!</v>
      </c>
      <c r="AH333" s="35" t="e">
        <f>結果入力表!#REF!</f>
        <v>#REF!</v>
      </c>
      <c r="AI333" s="35" t="e">
        <f>結果入力表!#REF!</f>
        <v>#REF!</v>
      </c>
      <c r="AJ333" s="35" t="e">
        <f>結果入力表!#REF!</f>
        <v>#REF!</v>
      </c>
      <c r="AK333" s="36" t="e">
        <f>結果入力表!#REF!</f>
        <v>#REF!</v>
      </c>
      <c r="AL333" s="34" t="e">
        <f>結果入力表!#REF!</f>
        <v>#REF!</v>
      </c>
      <c r="AM333" s="35" t="e">
        <f>結果入力表!#REF!</f>
        <v>#REF!</v>
      </c>
      <c r="AN333" s="35" t="e">
        <f>結果入力表!#REF!</f>
        <v>#REF!</v>
      </c>
      <c r="AO333" s="35" t="e">
        <f>結果入力表!#REF!</f>
        <v>#REF!</v>
      </c>
      <c r="AP333" s="35" t="e">
        <f>結果入力表!#REF!</f>
        <v>#REF!</v>
      </c>
      <c r="AQ333" s="35" t="e">
        <f>結果入力表!#REF!</f>
        <v>#REF!</v>
      </c>
      <c r="AR333" s="35" t="e">
        <f>結果入力表!#REF!</f>
        <v>#REF!</v>
      </c>
      <c r="AS333" s="37" t="e">
        <f>結果入力表!#REF!</f>
        <v>#REF!</v>
      </c>
      <c r="AT333" s="34" t="e">
        <f>結果入力表!#REF!</f>
        <v>#REF!</v>
      </c>
      <c r="AU333" s="35" t="e">
        <f>結果入力表!#REF!</f>
        <v>#REF!</v>
      </c>
      <c r="AV333" s="35" t="e">
        <f>結果入力表!#REF!</f>
        <v>#REF!</v>
      </c>
      <c r="AW333" s="35" t="e">
        <f>結果入力表!#REF!</f>
        <v>#REF!</v>
      </c>
      <c r="AX333" s="35" t="e">
        <f>結果入力表!#REF!</f>
        <v>#REF!</v>
      </c>
      <c r="AY333" s="35" t="e">
        <f>結果入力表!#REF!</f>
        <v>#REF!</v>
      </c>
      <c r="AZ333" s="35" t="e">
        <f>結果入力表!#REF!</f>
        <v>#REF!</v>
      </c>
      <c r="BA333" s="35" t="e">
        <f>結果入力表!#REF!</f>
        <v>#REF!</v>
      </c>
      <c r="BB333" s="35" t="e">
        <f>結果入力表!#REF!</f>
        <v>#REF!</v>
      </c>
      <c r="BC333" s="35" t="e">
        <f>結果入力表!#REF!</f>
        <v>#REF!</v>
      </c>
      <c r="BD333" s="35" t="e">
        <f>結果入力表!#REF!</f>
        <v>#REF!</v>
      </c>
      <c r="BE333" s="35" t="e">
        <f>結果入力表!#REF!</f>
        <v>#REF!</v>
      </c>
      <c r="BF333" s="35" t="e">
        <f>結果入力表!#REF!</f>
        <v>#REF!</v>
      </c>
      <c r="BG333" s="35" t="e">
        <f>結果入力表!#REF!</f>
        <v>#REF!</v>
      </c>
      <c r="BH333" s="35" t="e">
        <f>結果入力表!#REF!</f>
        <v>#REF!</v>
      </c>
      <c r="BI333" s="37" t="e">
        <f>結果入力表!#REF!</f>
        <v>#REF!</v>
      </c>
      <c r="BJ333" s="35" t="e">
        <f>結果入力表!#REF!</f>
        <v>#REF!</v>
      </c>
      <c r="BK333" s="40" t="e">
        <f>結果入力表!#REF!</f>
        <v>#REF!</v>
      </c>
      <c r="BL333" s="60" t="e">
        <f>結果入力表!#REF!</f>
        <v>#REF!</v>
      </c>
      <c r="BM333" s="41" t="e">
        <f>結果入力表!#REF!</f>
        <v>#REF!</v>
      </c>
      <c r="BN333" s="41" t="e">
        <f>結果入力表!#REF!</f>
        <v>#REF!</v>
      </c>
      <c r="BO333" s="41" t="e">
        <f>結果入力表!#REF!</f>
        <v>#REF!</v>
      </c>
      <c r="BP333" s="42" t="e">
        <f>結果入力表!#REF!</f>
        <v>#REF!</v>
      </c>
      <c r="BQ333" s="40"/>
      <c r="BR333" s="80"/>
      <c r="BT333" s="5" t="e">
        <f t="shared" si="11"/>
        <v>#REF!</v>
      </c>
      <c r="BU333" s="5" t="e">
        <f t="shared" si="10"/>
        <v>#REF!</v>
      </c>
      <c r="BV333" s="5" t="e">
        <f t="shared" si="10"/>
        <v>#REF!</v>
      </c>
      <c r="BW333" s="5" t="e">
        <f t="shared" si="10"/>
        <v>#REF!</v>
      </c>
    </row>
    <row r="334" spans="1:75" ht="17.350000000000001" customHeight="1">
      <c r="A334" s="109" t="e">
        <f>結果入力表!#REF!</f>
        <v>#REF!</v>
      </c>
      <c r="B334" s="33" t="e">
        <f>結果入力表!#REF!</f>
        <v>#REF!</v>
      </c>
      <c r="C334" s="59" t="e">
        <f>結果入力表!#REF!</f>
        <v>#REF!</v>
      </c>
      <c r="D334" s="58" t="e">
        <f>結果入力表!#REF!</f>
        <v>#REF!</v>
      </c>
      <c r="E334" s="35" t="e">
        <f>結果入力表!#REF!</f>
        <v>#REF!</v>
      </c>
      <c r="F334" s="35" t="e">
        <f>結果入力表!#REF!</f>
        <v>#REF!</v>
      </c>
      <c r="G334" s="35" t="e">
        <f>結果入力表!#REF!</f>
        <v>#REF!</v>
      </c>
      <c r="H334" s="35" t="e">
        <f>結果入力表!#REF!</f>
        <v>#REF!</v>
      </c>
      <c r="I334" s="35" t="e">
        <f>結果入力表!#REF!</f>
        <v>#REF!</v>
      </c>
      <c r="J334" s="35" t="e">
        <f>結果入力表!#REF!</f>
        <v>#REF!</v>
      </c>
      <c r="K334" s="35" t="e">
        <f>結果入力表!#REF!</f>
        <v>#REF!</v>
      </c>
      <c r="L334" s="35" t="e">
        <f>結果入力表!#REF!</f>
        <v>#REF!</v>
      </c>
      <c r="M334" s="34" t="e">
        <f>結果入力表!#REF!</f>
        <v>#REF!</v>
      </c>
      <c r="N334" s="35" t="e">
        <f>結果入力表!#REF!</f>
        <v>#REF!</v>
      </c>
      <c r="O334" s="35" t="e">
        <f>結果入力表!#REF!</f>
        <v>#REF!</v>
      </c>
      <c r="P334" s="35" t="e">
        <f>結果入力表!#REF!</f>
        <v>#REF!</v>
      </c>
      <c r="Q334" s="35" t="e">
        <f>結果入力表!#REF!</f>
        <v>#REF!</v>
      </c>
      <c r="R334" s="35" t="e">
        <f>結果入力表!#REF!</f>
        <v>#REF!</v>
      </c>
      <c r="S334" s="35" t="e">
        <f>結果入力表!#REF!</f>
        <v>#REF!</v>
      </c>
      <c r="T334" s="35" t="e">
        <f>結果入力表!#REF!</f>
        <v>#REF!</v>
      </c>
      <c r="U334" s="35" t="e">
        <f>結果入力表!#REF!</f>
        <v>#REF!</v>
      </c>
      <c r="V334" s="34" t="e">
        <f>結果入力表!#REF!</f>
        <v>#REF!</v>
      </c>
      <c r="W334" s="35" t="e">
        <f>結果入力表!#REF!</f>
        <v>#REF!</v>
      </c>
      <c r="X334" s="35" t="e">
        <f>結果入力表!#REF!</f>
        <v>#REF!</v>
      </c>
      <c r="Y334" s="36" t="e">
        <f>結果入力表!#REF!</f>
        <v>#REF!</v>
      </c>
      <c r="Z334" s="36" t="e">
        <f>結果入力表!#REF!</f>
        <v>#REF!</v>
      </c>
      <c r="AA334" s="34" t="e">
        <f>結果入力表!#REF!</f>
        <v>#REF!</v>
      </c>
      <c r="AB334" s="35" t="e">
        <f>結果入力表!#REF!</f>
        <v>#REF!</v>
      </c>
      <c r="AC334" s="35" t="e">
        <f>結果入力表!#REF!</f>
        <v>#REF!</v>
      </c>
      <c r="AD334" s="35" t="e">
        <f>結果入力表!#REF!</f>
        <v>#REF!</v>
      </c>
      <c r="AE334" s="35" t="e">
        <f>結果入力表!#REF!</f>
        <v>#REF!</v>
      </c>
      <c r="AF334" s="35" t="e">
        <f>結果入力表!#REF!</f>
        <v>#REF!</v>
      </c>
      <c r="AG334" s="35" t="e">
        <f>結果入力表!#REF!</f>
        <v>#REF!</v>
      </c>
      <c r="AH334" s="35" t="e">
        <f>結果入力表!#REF!</f>
        <v>#REF!</v>
      </c>
      <c r="AI334" s="35" t="e">
        <f>結果入力表!#REF!</f>
        <v>#REF!</v>
      </c>
      <c r="AJ334" s="35" t="e">
        <f>結果入力表!#REF!</f>
        <v>#REF!</v>
      </c>
      <c r="AK334" s="36" t="e">
        <f>結果入力表!#REF!</f>
        <v>#REF!</v>
      </c>
      <c r="AL334" s="34" t="e">
        <f>結果入力表!#REF!</f>
        <v>#REF!</v>
      </c>
      <c r="AM334" s="35" t="e">
        <f>結果入力表!#REF!</f>
        <v>#REF!</v>
      </c>
      <c r="AN334" s="35" t="e">
        <f>結果入力表!#REF!</f>
        <v>#REF!</v>
      </c>
      <c r="AO334" s="35" t="e">
        <f>結果入力表!#REF!</f>
        <v>#REF!</v>
      </c>
      <c r="AP334" s="35" t="e">
        <f>結果入力表!#REF!</f>
        <v>#REF!</v>
      </c>
      <c r="AQ334" s="35" t="e">
        <f>結果入力表!#REF!</f>
        <v>#REF!</v>
      </c>
      <c r="AR334" s="35" t="e">
        <f>結果入力表!#REF!</f>
        <v>#REF!</v>
      </c>
      <c r="AS334" s="37" t="e">
        <f>結果入力表!#REF!</f>
        <v>#REF!</v>
      </c>
      <c r="AT334" s="34" t="e">
        <f>結果入力表!#REF!</f>
        <v>#REF!</v>
      </c>
      <c r="AU334" s="35" t="e">
        <f>結果入力表!#REF!</f>
        <v>#REF!</v>
      </c>
      <c r="AV334" s="35" t="e">
        <f>結果入力表!#REF!</f>
        <v>#REF!</v>
      </c>
      <c r="AW334" s="35" t="e">
        <f>結果入力表!#REF!</f>
        <v>#REF!</v>
      </c>
      <c r="AX334" s="35" t="e">
        <f>結果入力表!#REF!</f>
        <v>#REF!</v>
      </c>
      <c r="AY334" s="35" t="e">
        <f>結果入力表!#REF!</f>
        <v>#REF!</v>
      </c>
      <c r="AZ334" s="35" t="e">
        <f>結果入力表!#REF!</f>
        <v>#REF!</v>
      </c>
      <c r="BA334" s="35" t="e">
        <f>結果入力表!#REF!</f>
        <v>#REF!</v>
      </c>
      <c r="BB334" s="35" t="e">
        <f>結果入力表!#REF!</f>
        <v>#REF!</v>
      </c>
      <c r="BC334" s="35" t="e">
        <f>結果入力表!#REF!</f>
        <v>#REF!</v>
      </c>
      <c r="BD334" s="35" t="e">
        <f>結果入力表!#REF!</f>
        <v>#REF!</v>
      </c>
      <c r="BE334" s="35" t="e">
        <f>結果入力表!#REF!</f>
        <v>#REF!</v>
      </c>
      <c r="BF334" s="35" t="e">
        <f>結果入力表!#REF!</f>
        <v>#REF!</v>
      </c>
      <c r="BG334" s="35" t="e">
        <f>結果入力表!#REF!</f>
        <v>#REF!</v>
      </c>
      <c r="BH334" s="35" t="e">
        <f>結果入力表!#REF!</f>
        <v>#REF!</v>
      </c>
      <c r="BI334" s="37" t="e">
        <f>結果入力表!#REF!</f>
        <v>#REF!</v>
      </c>
      <c r="BJ334" s="35" t="e">
        <f>結果入力表!#REF!</f>
        <v>#REF!</v>
      </c>
      <c r="BK334" s="40" t="e">
        <f>結果入力表!#REF!</f>
        <v>#REF!</v>
      </c>
      <c r="BL334" s="60" t="e">
        <f>結果入力表!#REF!</f>
        <v>#REF!</v>
      </c>
      <c r="BM334" s="41" t="e">
        <f>結果入力表!#REF!</f>
        <v>#REF!</v>
      </c>
      <c r="BN334" s="41" t="e">
        <f>結果入力表!#REF!</f>
        <v>#REF!</v>
      </c>
      <c r="BO334" s="41" t="e">
        <f>結果入力表!#REF!</f>
        <v>#REF!</v>
      </c>
      <c r="BP334" s="42" t="e">
        <f>結果入力表!#REF!</f>
        <v>#REF!</v>
      </c>
      <c r="BQ334" s="40"/>
      <c r="BR334" s="80"/>
      <c r="BT334" s="5" t="e">
        <f t="shared" si="11"/>
        <v>#REF!</v>
      </c>
      <c r="BU334" s="5" t="e">
        <f t="shared" si="10"/>
        <v>#REF!</v>
      </c>
      <c r="BV334" s="5" t="e">
        <f t="shared" si="10"/>
        <v>#REF!</v>
      </c>
      <c r="BW334" s="5" t="e">
        <f t="shared" si="10"/>
        <v>#REF!</v>
      </c>
    </row>
    <row r="335" spans="1:75" ht="17.350000000000001" customHeight="1">
      <c r="A335" s="109" t="e">
        <f>結果入力表!#REF!</f>
        <v>#REF!</v>
      </c>
      <c r="B335" s="33" t="e">
        <f>結果入力表!#REF!</f>
        <v>#REF!</v>
      </c>
      <c r="C335" s="43" t="e">
        <f>結果入力表!#REF!</f>
        <v>#REF!</v>
      </c>
      <c r="D335" s="58" t="e">
        <f>結果入力表!#REF!</f>
        <v>#REF!</v>
      </c>
      <c r="E335" s="35" t="e">
        <f>結果入力表!#REF!</f>
        <v>#REF!</v>
      </c>
      <c r="F335" s="35" t="e">
        <f>結果入力表!#REF!</f>
        <v>#REF!</v>
      </c>
      <c r="G335" s="35" t="e">
        <f>結果入力表!#REF!</f>
        <v>#REF!</v>
      </c>
      <c r="H335" s="35" t="e">
        <f>結果入力表!#REF!</f>
        <v>#REF!</v>
      </c>
      <c r="I335" s="35" t="e">
        <f>結果入力表!#REF!</f>
        <v>#REF!</v>
      </c>
      <c r="J335" s="35" t="e">
        <f>結果入力表!#REF!</f>
        <v>#REF!</v>
      </c>
      <c r="K335" s="35" t="e">
        <f>結果入力表!#REF!</f>
        <v>#REF!</v>
      </c>
      <c r="L335" s="35" t="e">
        <f>結果入力表!#REF!</f>
        <v>#REF!</v>
      </c>
      <c r="M335" s="34" t="e">
        <f>結果入力表!#REF!</f>
        <v>#REF!</v>
      </c>
      <c r="N335" s="35" t="e">
        <f>結果入力表!#REF!</f>
        <v>#REF!</v>
      </c>
      <c r="O335" s="35" t="e">
        <f>結果入力表!#REF!</f>
        <v>#REF!</v>
      </c>
      <c r="P335" s="35" t="e">
        <f>結果入力表!#REF!</f>
        <v>#REF!</v>
      </c>
      <c r="Q335" s="35" t="e">
        <f>結果入力表!#REF!</f>
        <v>#REF!</v>
      </c>
      <c r="R335" s="35" t="e">
        <f>結果入力表!#REF!</f>
        <v>#REF!</v>
      </c>
      <c r="S335" s="35" t="e">
        <f>結果入力表!#REF!</f>
        <v>#REF!</v>
      </c>
      <c r="T335" s="35" t="e">
        <f>結果入力表!#REF!</f>
        <v>#REF!</v>
      </c>
      <c r="U335" s="35" t="e">
        <f>結果入力表!#REF!</f>
        <v>#REF!</v>
      </c>
      <c r="V335" s="34" t="e">
        <f>結果入力表!#REF!</f>
        <v>#REF!</v>
      </c>
      <c r="W335" s="35" t="e">
        <f>結果入力表!#REF!</f>
        <v>#REF!</v>
      </c>
      <c r="X335" s="35" t="e">
        <f>結果入力表!#REF!</f>
        <v>#REF!</v>
      </c>
      <c r="Y335" s="36" t="e">
        <f>結果入力表!#REF!</f>
        <v>#REF!</v>
      </c>
      <c r="Z335" s="36" t="e">
        <f>結果入力表!#REF!</f>
        <v>#REF!</v>
      </c>
      <c r="AA335" s="34" t="e">
        <f>結果入力表!#REF!</f>
        <v>#REF!</v>
      </c>
      <c r="AB335" s="35" t="e">
        <f>結果入力表!#REF!</f>
        <v>#REF!</v>
      </c>
      <c r="AC335" s="35" t="e">
        <f>結果入力表!#REF!</f>
        <v>#REF!</v>
      </c>
      <c r="AD335" s="35" t="e">
        <f>結果入力表!#REF!</f>
        <v>#REF!</v>
      </c>
      <c r="AE335" s="35" t="e">
        <f>結果入力表!#REF!</f>
        <v>#REF!</v>
      </c>
      <c r="AF335" s="35" t="e">
        <f>結果入力表!#REF!</f>
        <v>#REF!</v>
      </c>
      <c r="AG335" s="35" t="e">
        <f>結果入力表!#REF!</f>
        <v>#REF!</v>
      </c>
      <c r="AH335" s="35" t="e">
        <f>結果入力表!#REF!</f>
        <v>#REF!</v>
      </c>
      <c r="AI335" s="35" t="e">
        <f>結果入力表!#REF!</f>
        <v>#REF!</v>
      </c>
      <c r="AJ335" s="35" t="e">
        <f>結果入力表!#REF!</f>
        <v>#REF!</v>
      </c>
      <c r="AK335" s="36" t="e">
        <f>結果入力表!#REF!</f>
        <v>#REF!</v>
      </c>
      <c r="AL335" s="34" t="e">
        <f>結果入力表!#REF!</f>
        <v>#REF!</v>
      </c>
      <c r="AM335" s="35" t="e">
        <f>結果入力表!#REF!</f>
        <v>#REF!</v>
      </c>
      <c r="AN335" s="35" t="e">
        <f>結果入力表!#REF!</f>
        <v>#REF!</v>
      </c>
      <c r="AO335" s="35" t="e">
        <f>結果入力表!#REF!</f>
        <v>#REF!</v>
      </c>
      <c r="AP335" s="35" t="e">
        <f>結果入力表!#REF!</f>
        <v>#REF!</v>
      </c>
      <c r="AQ335" s="35" t="e">
        <f>結果入力表!#REF!</f>
        <v>#REF!</v>
      </c>
      <c r="AR335" s="35" t="e">
        <f>結果入力表!#REF!</f>
        <v>#REF!</v>
      </c>
      <c r="AS335" s="37" t="e">
        <f>結果入力表!#REF!</f>
        <v>#REF!</v>
      </c>
      <c r="AT335" s="34" t="e">
        <f>結果入力表!#REF!</f>
        <v>#REF!</v>
      </c>
      <c r="AU335" s="35" t="e">
        <f>結果入力表!#REF!</f>
        <v>#REF!</v>
      </c>
      <c r="AV335" s="35" t="e">
        <f>結果入力表!#REF!</f>
        <v>#REF!</v>
      </c>
      <c r="AW335" s="35" t="e">
        <f>結果入力表!#REF!</f>
        <v>#REF!</v>
      </c>
      <c r="AX335" s="35" t="e">
        <f>結果入力表!#REF!</f>
        <v>#REF!</v>
      </c>
      <c r="AY335" s="35" t="e">
        <f>結果入力表!#REF!</f>
        <v>#REF!</v>
      </c>
      <c r="AZ335" s="35" t="e">
        <f>結果入力表!#REF!</f>
        <v>#REF!</v>
      </c>
      <c r="BA335" s="35" t="e">
        <f>結果入力表!#REF!</f>
        <v>#REF!</v>
      </c>
      <c r="BB335" s="35" t="e">
        <f>結果入力表!#REF!</f>
        <v>#REF!</v>
      </c>
      <c r="BC335" s="35" t="e">
        <f>結果入力表!#REF!</f>
        <v>#REF!</v>
      </c>
      <c r="BD335" s="35" t="e">
        <f>結果入力表!#REF!</f>
        <v>#REF!</v>
      </c>
      <c r="BE335" s="35" t="e">
        <f>結果入力表!#REF!</f>
        <v>#REF!</v>
      </c>
      <c r="BF335" s="35" t="e">
        <f>結果入力表!#REF!</f>
        <v>#REF!</v>
      </c>
      <c r="BG335" s="35" t="e">
        <f>結果入力表!#REF!</f>
        <v>#REF!</v>
      </c>
      <c r="BH335" s="35" t="e">
        <f>結果入力表!#REF!</f>
        <v>#REF!</v>
      </c>
      <c r="BI335" s="37" t="e">
        <f>結果入力表!#REF!</f>
        <v>#REF!</v>
      </c>
      <c r="BJ335" s="35" t="e">
        <f>結果入力表!#REF!</f>
        <v>#REF!</v>
      </c>
      <c r="BK335" s="40" t="e">
        <f>結果入力表!#REF!</f>
        <v>#REF!</v>
      </c>
      <c r="BL335" s="60" t="e">
        <f>結果入力表!#REF!</f>
        <v>#REF!</v>
      </c>
      <c r="BM335" s="41" t="e">
        <f>結果入力表!#REF!</f>
        <v>#REF!</v>
      </c>
      <c r="BN335" s="41" t="e">
        <f>結果入力表!#REF!</f>
        <v>#REF!</v>
      </c>
      <c r="BO335" s="41" t="e">
        <f>結果入力表!#REF!</f>
        <v>#REF!</v>
      </c>
      <c r="BP335" s="42" t="e">
        <f>結果入力表!#REF!</f>
        <v>#REF!</v>
      </c>
      <c r="BQ335" s="40"/>
      <c r="BR335" s="80"/>
      <c r="BT335" s="5" t="e">
        <f t="shared" si="11"/>
        <v>#REF!</v>
      </c>
      <c r="BU335" s="5" t="e">
        <f t="shared" si="10"/>
        <v>#REF!</v>
      </c>
      <c r="BV335" s="5" t="e">
        <f t="shared" si="10"/>
        <v>#REF!</v>
      </c>
      <c r="BW335" s="5" t="e">
        <f t="shared" si="10"/>
        <v>#REF!</v>
      </c>
    </row>
    <row r="336" spans="1:75" ht="17.350000000000001" customHeight="1">
      <c r="A336" s="109" t="e">
        <f>結果入力表!#REF!</f>
        <v>#REF!</v>
      </c>
      <c r="B336" s="33" t="e">
        <f>結果入力表!#REF!</f>
        <v>#REF!</v>
      </c>
      <c r="C336" s="59" t="e">
        <f>結果入力表!#REF!</f>
        <v>#REF!</v>
      </c>
      <c r="D336" s="58" t="e">
        <f>結果入力表!#REF!</f>
        <v>#REF!</v>
      </c>
      <c r="E336" s="35" t="e">
        <f>結果入力表!#REF!</f>
        <v>#REF!</v>
      </c>
      <c r="F336" s="35" t="e">
        <f>結果入力表!#REF!</f>
        <v>#REF!</v>
      </c>
      <c r="G336" s="35" t="e">
        <f>結果入力表!#REF!</f>
        <v>#REF!</v>
      </c>
      <c r="H336" s="35" t="e">
        <f>結果入力表!#REF!</f>
        <v>#REF!</v>
      </c>
      <c r="I336" s="35" t="e">
        <f>結果入力表!#REF!</f>
        <v>#REF!</v>
      </c>
      <c r="J336" s="35" t="e">
        <f>結果入力表!#REF!</f>
        <v>#REF!</v>
      </c>
      <c r="K336" s="35" t="e">
        <f>結果入力表!#REF!</f>
        <v>#REF!</v>
      </c>
      <c r="L336" s="35" t="e">
        <f>結果入力表!#REF!</f>
        <v>#REF!</v>
      </c>
      <c r="M336" s="34" t="e">
        <f>結果入力表!#REF!</f>
        <v>#REF!</v>
      </c>
      <c r="N336" s="35" t="e">
        <f>結果入力表!#REF!</f>
        <v>#REF!</v>
      </c>
      <c r="O336" s="35" t="e">
        <f>結果入力表!#REF!</f>
        <v>#REF!</v>
      </c>
      <c r="P336" s="35" t="e">
        <f>結果入力表!#REF!</f>
        <v>#REF!</v>
      </c>
      <c r="Q336" s="35" t="e">
        <f>結果入力表!#REF!</f>
        <v>#REF!</v>
      </c>
      <c r="R336" s="35" t="e">
        <f>結果入力表!#REF!</f>
        <v>#REF!</v>
      </c>
      <c r="S336" s="35" t="e">
        <f>結果入力表!#REF!</f>
        <v>#REF!</v>
      </c>
      <c r="T336" s="35" t="e">
        <f>結果入力表!#REF!</f>
        <v>#REF!</v>
      </c>
      <c r="U336" s="35" t="e">
        <f>結果入力表!#REF!</f>
        <v>#REF!</v>
      </c>
      <c r="V336" s="34" t="e">
        <f>結果入力表!#REF!</f>
        <v>#REF!</v>
      </c>
      <c r="W336" s="35" t="e">
        <f>結果入力表!#REF!</f>
        <v>#REF!</v>
      </c>
      <c r="X336" s="35" t="e">
        <f>結果入力表!#REF!</f>
        <v>#REF!</v>
      </c>
      <c r="Y336" s="36" t="e">
        <f>結果入力表!#REF!</f>
        <v>#REF!</v>
      </c>
      <c r="Z336" s="36" t="e">
        <f>結果入力表!#REF!</f>
        <v>#REF!</v>
      </c>
      <c r="AA336" s="34" t="e">
        <f>結果入力表!#REF!</f>
        <v>#REF!</v>
      </c>
      <c r="AB336" s="35" t="e">
        <f>結果入力表!#REF!</f>
        <v>#REF!</v>
      </c>
      <c r="AC336" s="35" t="e">
        <f>結果入力表!#REF!</f>
        <v>#REF!</v>
      </c>
      <c r="AD336" s="35" t="e">
        <f>結果入力表!#REF!</f>
        <v>#REF!</v>
      </c>
      <c r="AE336" s="35" t="e">
        <f>結果入力表!#REF!</f>
        <v>#REF!</v>
      </c>
      <c r="AF336" s="35" t="e">
        <f>結果入力表!#REF!</f>
        <v>#REF!</v>
      </c>
      <c r="AG336" s="35" t="e">
        <f>結果入力表!#REF!</f>
        <v>#REF!</v>
      </c>
      <c r="AH336" s="35" t="e">
        <f>結果入力表!#REF!</f>
        <v>#REF!</v>
      </c>
      <c r="AI336" s="35" t="e">
        <f>結果入力表!#REF!</f>
        <v>#REF!</v>
      </c>
      <c r="AJ336" s="35" t="e">
        <f>結果入力表!#REF!</f>
        <v>#REF!</v>
      </c>
      <c r="AK336" s="36" t="e">
        <f>結果入力表!#REF!</f>
        <v>#REF!</v>
      </c>
      <c r="AL336" s="34" t="e">
        <f>結果入力表!#REF!</f>
        <v>#REF!</v>
      </c>
      <c r="AM336" s="35" t="e">
        <f>結果入力表!#REF!</f>
        <v>#REF!</v>
      </c>
      <c r="AN336" s="35" t="e">
        <f>結果入力表!#REF!</f>
        <v>#REF!</v>
      </c>
      <c r="AO336" s="35" t="e">
        <f>結果入力表!#REF!</f>
        <v>#REF!</v>
      </c>
      <c r="AP336" s="35" t="e">
        <f>結果入力表!#REF!</f>
        <v>#REF!</v>
      </c>
      <c r="AQ336" s="35" t="e">
        <f>結果入力表!#REF!</f>
        <v>#REF!</v>
      </c>
      <c r="AR336" s="35" t="e">
        <f>結果入力表!#REF!</f>
        <v>#REF!</v>
      </c>
      <c r="AS336" s="37" t="e">
        <f>結果入力表!#REF!</f>
        <v>#REF!</v>
      </c>
      <c r="AT336" s="34" t="e">
        <f>結果入力表!#REF!</f>
        <v>#REF!</v>
      </c>
      <c r="AU336" s="35" t="e">
        <f>結果入力表!#REF!</f>
        <v>#REF!</v>
      </c>
      <c r="AV336" s="35" t="e">
        <f>結果入力表!#REF!</f>
        <v>#REF!</v>
      </c>
      <c r="AW336" s="35" t="e">
        <f>結果入力表!#REF!</f>
        <v>#REF!</v>
      </c>
      <c r="AX336" s="35" t="e">
        <f>結果入力表!#REF!</f>
        <v>#REF!</v>
      </c>
      <c r="AY336" s="35" t="e">
        <f>結果入力表!#REF!</f>
        <v>#REF!</v>
      </c>
      <c r="AZ336" s="35" t="e">
        <f>結果入力表!#REF!</f>
        <v>#REF!</v>
      </c>
      <c r="BA336" s="35" t="e">
        <f>結果入力表!#REF!</f>
        <v>#REF!</v>
      </c>
      <c r="BB336" s="35" t="e">
        <f>結果入力表!#REF!</f>
        <v>#REF!</v>
      </c>
      <c r="BC336" s="35" t="e">
        <f>結果入力表!#REF!</f>
        <v>#REF!</v>
      </c>
      <c r="BD336" s="35" t="e">
        <f>結果入力表!#REF!</f>
        <v>#REF!</v>
      </c>
      <c r="BE336" s="35" t="e">
        <f>結果入力表!#REF!</f>
        <v>#REF!</v>
      </c>
      <c r="BF336" s="35" t="e">
        <f>結果入力表!#REF!</f>
        <v>#REF!</v>
      </c>
      <c r="BG336" s="35" t="e">
        <f>結果入力表!#REF!</f>
        <v>#REF!</v>
      </c>
      <c r="BH336" s="35" t="e">
        <f>結果入力表!#REF!</f>
        <v>#REF!</v>
      </c>
      <c r="BI336" s="37" t="e">
        <f>結果入力表!#REF!</f>
        <v>#REF!</v>
      </c>
      <c r="BJ336" s="35" t="e">
        <f>結果入力表!#REF!</f>
        <v>#REF!</v>
      </c>
      <c r="BK336" s="40" t="e">
        <f>結果入力表!#REF!</f>
        <v>#REF!</v>
      </c>
      <c r="BL336" s="60" t="e">
        <f>結果入力表!#REF!</f>
        <v>#REF!</v>
      </c>
      <c r="BM336" s="41" t="e">
        <f>結果入力表!#REF!</f>
        <v>#REF!</v>
      </c>
      <c r="BN336" s="41" t="e">
        <f>結果入力表!#REF!</f>
        <v>#REF!</v>
      </c>
      <c r="BO336" s="41" t="e">
        <f>結果入力表!#REF!</f>
        <v>#REF!</v>
      </c>
      <c r="BP336" s="42" t="e">
        <f>結果入力表!#REF!</f>
        <v>#REF!</v>
      </c>
      <c r="BQ336" s="40"/>
      <c r="BR336" s="80"/>
      <c r="BT336" s="5" t="e">
        <f t="shared" si="11"/>
        <v>#REF!</v>
      </c>
      <c r="BU336" s="5" t="e">
        <f t="shared" si="10"/>
        <v>#REF!</v>
      </c>
      <c r="BV336" s="5" t="e">
        <f t="shared" si="10"/>
        <v>#REF!</v>
      </c>
      <c r="BW336" s="5" t="e">
        <f t="shared" si="10"/>
        <v>#REF!</v>
      </c>
    </row>
    <row r="337" spans="1:75" ht="17.350000000000001" customHeight="1">
      <c r="A337" s="109" t="e">
        <f>結果入力表!#REF!</f>
        <v>#REF!</v>
      </c>
      <c r="B337" s="33" t="e">
        <f>結果入力表!#REF!</f>
        <v>#REF!</v>
      </c>
      <c r="C337" s="59" t="e">
        <f>結果入力表!#REF!</f>
        <v>#REF!</v>
      </c>
      <c r="D337" s="58" t="e">
        <f>結果入力表!#REF!</f>
        <v>#REF!</v>
      </c>
      <c r="E337" s="35" t="e">
        <f>結果入力表!#REF!</f>
        <v>#REF!</v>
      </c>
      <c r="F337" s="35" t="e">
        <f>結果入力表!#REF!</f>
        <v>#REF!</v>
      </c>
      <c r="G337" s="35" t="e">
        <f>結果入力表!#REF!</f>
        <v>#REF!</v>
      </c>
      <c r="H337" s="35" t="e">
        <f>結果入力表!#REF!</f>
        <v>#REF!</v>
      </c>
      <c r="I337" s="35" t="e">
        <f>結果入力表!#REF!</f>
        <v>#REF!</v>
      </c>
      <c r="J337" s="35" t="e">
        <f>結果入力表!#REF!</f>
        <v>#REF!</v>
      </c>
      <c r="K337" s="35" t="e">
        <f>結果入力表!#REF!</f>
        <v>#REF!</v>
      </c>
      <c r="L337" s="35" t="e">
        <f>結果入力表!#REF!</f>
        <v>#REF!</v>
      </c>
      <c r="M337" s="34" t="e">
        <f>結果入力表!#REF!</f>
        <v>#REF!</v>
      </c>
      <c r="N337" s="35" t="e">
        <f>結果入力表!#REF!</f>
        <v>#REF!</v>
      </c>
      <c r="O337" s="35" t="e">
        <f>結果入力表!#REF!</f>
        <v>#REF!</v>
      </c>
      <c r="P337" s="35" t="e">
        <f>結果入力表!#REF!</f>
        <v>#REF!</v>
      </c>
      <c r="Q337" s="35" t="e">
        <f>結果入力表!#REF!</f>
        <v>#REF!</v>
      </c>
      <c r="R337" s="35" t="e">
        <f>結果入力表!#REF!</f>
        <v>#REF!</v>
      </c>
      <c r="S337" s="35" t="e">
        <f>結果入力表!#REF!</f>
        <v>#REF!</v>
      </c>
      <c r="T337" s="35" t="e">
        <f>結果入力表!#REF!</f>
        <v>#REF!</v>
      </c>
      <c r="U337" s="35" t="e">
        <f>結果入力表!#REF!</f>
        <v>#REF!</v>
      </c>
      <c r="V337" s="34" t="e">
        <f>結果入力表!#REF!</f>
        <v>#REF!</v>
      </c>
      <c r="W337" s="35" t="e">
        <f>結果入力表!#REF!</f>
        <v>#REF!</v>
      </c>
      <c r="X337" s="35" t="e">
        <f>結果入力表!#REF!</f>
        <v>#REF!</v>
      </c>
      <c r="Y337" s="36" t="e">
        <f>結果入力表!#REF!</f>
        <v>#REF!</v>
      </c>
      <c r="Z337" s="36" t="e">
        <f>結果入力表!#REF!</f>
        <v>#REF!</v>
      </c>
      <c r="AA337" s="34" t="e">
        <f>結果入力表!#REF!</f>
        <v>#REF!</v>
      </c>
      <c r="AB337" s="35" t="e">
        <f>結果入力表!#REF!</f>
        <v>#REF!</v>
      </c>
      <c r="AC337" s="35" t="e">
        <f>結果入力表!#REF!</f>
        <v>#REF!</v>
      </c>
      <c r="AD337" s="35" t="e">
        <f>結果入力表!#REF!</f>
        <v>#REF!</v>
      </c>
      <c r="AE337" s="35" t="e">
        <f>結果入力表!#REF!</f>
        <v>#REF!</v>
      </c>
      <c r="AF337" s="35" t="e">
        <f>結果入力表!#REF!</f>
        <v>#REF!</v>
      </c>
      <c r="AG337" s="35" t="e">
        <f>結果入力表!#REF!</f>
        <v>#REF!</v>
      </c>
      <c r="AH337" s="35" t="e">
        <f>結果入力表!#REF!</f>
        <v>#REF!</v>
      </c>
      <c r="AI337" s="35" t="e">
        <f>結果入力表!#REF!</f>
        <v>#REF!</v>
      </c>
      <c r="AJ337" s="35" t="e">
        <f>結果入力表!#REF!</f>
        <v>#REF!</v>
      </c>
      <c r="AK337" s="36" t="e">
        <f>結果入力表!#REF!</f>
        <v>#REF!</v>
      </c>
      <c r="AL337" s="34" t="e">
        <f>結果入力表!#REF!</f>
        <v>#REF!</v>
      </c>
      <c r="AM337" s="35" t="e">
        <f>結果入力表!#REF!</f>
        <v>#REF!</v>
      </c>
      <c r="AN337" s="35" t="e">
        <f>結果入力表!#REF!</f>
        <v>#REF!</v>
      </c>
      <c r="AO337" s="35" t="e">
        <f>結果入力表!#REF!</f>
        <v>#REF!</v>
      </c>
      <c r="AP337" s="35" t="e">
        <f>結果入力表!#REF!</f>
        <v>#REF!</v>
      </c>
      <c r="AQ337" s="35" t="e">
        <f>結果入力表!#REF!</f>
        <v>#REF!</v>
      </c>
      <c r="AR337" s="35" t="e">
        <f>結果入力表!#REF!</f>
        <v>#REF!</v>
      </c>
      <c r="AS337" s="37" t="e">
        <f>結果入力表!#REF!</f>
        <v>#REF!</v>
      </c>
      <c r="AT337" s="34" t="e">
        <f>結果入力表!#REF!</f>
        <v>#REF!</v>
      </c>
      <c r="AU337" s="35" t="e">
        <f>結果入力表!#REF!</f>
        <v>#REF!</v>
      </c>
      <c r="AV337" s="35" t="e">
        <f>結果入力表!#REF!</f>
        <v>#REF!</v>
      </c>
      <c r="AW337" s="35" t="e">
        <f>結果入力表!#REF!</f>
        <v>#REF!</v>
      </c>
      <c r="AX337" s="35" t="e">
        <f>結果入力表!#REF!</f>
        <v>#REF!</v>
      </c>
      <c r="AY337" s="35" t="e">
        <f>結果入力表!#REF!</f>
        <v>#REF!</v>
      </c>
      <c r="AZ337" s="35" t="e">
        <f>結果入力表!#REF!</f>
        <v>#REF!</v>
      </c>
      <c r="BA337" s="35" t="e">
        <f>結果入力表!#REF!</f>
        <v>#REF!</v>
      </c>
      <c r="BB337" s="35" t="e">
        <f>結果入力表!#REF!</f>
        <v>#REF!</v>
      </c>
      <c r="BC337" s="35" t="e">
        <f>結果入力表!#REF!</f>
        <v>#REF!</v>
      </c>
      <c r="BD337" s="35" t="e">
        <f>結果入力表!#REF!</f>
        <v>#REF!</v>
      </c>
      <c r="BE337" s="35" t="e">
        <f>結果入力表!#REF!</f>
        <v>#REF!</v>
      </c>
      <c r="BF337" s="35" t="e">
        <f>結果入力表!#REF!</f>
        <v>#REF!</v>
      </c>
      <c r="BG337" s="35" t="e">
        <f>結果入力表!#REF!</f>
        <v>#REF!</v>
      </c>
      <c r="BH337" s="35" t="e">
        <f>結果入力表!#REF!</f>
        <v>#REF!</v>
      </c>
      <c r="BI337" s="37" t="e">
        <f>結果入力表!#REF!</f>
        <v>#REF!</v>
      </c>
      <c r="BJ337" s="35" t="e">
        <f>結果入力表!#REF!</f>
        <v>#REF!</v>
      </c>
      <c r="BK337" s="40" t="e">
        <f>結果入力表!#REF!</f>
        <v>#REF!</v>
      </c>
      <c r="BL337" s="60" t="e">
        <f>結果入力表!#REF!</f>
        <v>#REF!</v>
      </c>
      <c r="BM337" s="41" t="e">
        <f>結果入力表!#REF!</f>
        <v>#REF!</v>
      </c>
      <c r="BN337" s="41" t="e">
        <f>結果入力表!#REF!</f>
        <v>#REF!</v>
      </c>
      <c r="BO337" s="41" t="e">
        <f>結果入力表!#REF!</f>
        <v>#REF!</v>
      </c>
      <c r="BP337" s="42" t="e">
        <f>結果入力表!#REF!</f>
        <v>#REF!</v>
      </c>
      <c r="BQ337" s="40"/>
      <c r="BR337" s="80"/>
      <c r="BT337" s="5" t="e">
        <f t="shared" si="11"/>
        <v>#REF!</v>
      </c>
      <c r="BU337" s="5" t="e">
        <f t="shared" si="10"/>
        <v>#REF!</v>
      </c>
      <c r="BV337" s="5" t="e">
        <f t="shared" si="10"/>
        <v>#REF!</v>
      </c>
      <c r="BW337" s="5" t="e">
        <f t="shared" si="10"/>
        <v>#REF!</v>
      </c>
    </row>
    <row r="338" spans="1:75" ht="17.350000000000001" customHeight="1">
      <c r="A338" s="109" t="e">
        <f>結果入力表!#REF!</f>
        <v>#REF!</v>
      </c>
      <c r="B338" s="33" t="e">
        <f>結果入力表!#REF!</f>
        <v>#REF!</v>
      </c>
      <c r="C338" s="59" t="e">
        <f>結果入力表!#REF!</f>
        <v>#REF!</v>
      </c>
      <c r="D338" s="58" t="e">
        <f>結果入力表!#REF!</f>
        <v>#REF!</v>
      </c>
      <c r="E338" s="35" t="e">
        <f>結果入力表!#REF!</f>
        <v>#REF!</v>
      </c>
      <c r="F338" s="35" t="e">
        <f>結果入力表!#REF!</f>
        <v>#REF!</v>
      </c>
      <c r="G338" s="35" t="e">
        <f>結果入力表!#REF!</f>
        <v>#REF!</v>
      </c>
      <c r="H338" s="35" t="e">
        <f>結果入力表!#REF!</f>
        <v>#REF!</v>
      </c>
      <c r="I338" s="35" t="e">
        <f>結果入力表!#REF!</f>
        <v>#REF!</v>
      </c>
      <c r="J338" s="35" t="e">
        <f>結果入力表!#REF!</f>
        <v>#REF!</v>
      </c>
      <c r="K338" s="35" t="e">
        <f>結果入力表!#REF!</f>
        <v>#REF!</v>
      </c>
      <c r="L338" s="35" t="e">
        <f>結果入力表!#REF!</f>
        <v>#REF!</v>
      </c>
      <c r="M338" s="34" t="e">
        <f>結果入力表!#REF!</f>
        <v>#REF!</v>
      </c>
      <c r="N338" s="35" t="e">
        <f>結果入力表!#REF!</f>
        <v>#REF!</v>
      </c>
      <c r="O338" s="35" t="e">
        <f>結果入力表!#REF!</f>
        <v>#REF!</v>
      </c>
      <c r="P338" s="35" t="e">
        <f>結果入力表!#REF!</f>
        <v>#REF!</v>
      </c>
      <c r="Q338" s="35" t="e">
        <f>結果入力表!#REF!</f>
        <v>#REF!</v>
      </c>
      <c r="R338" s="35" t="e">
        <f>結果入力表!#REF!</f>
        <v>#REF!</v>
      </c>
      <c r="S338" s="35" t="e">
        <f>結果入力表!#REF!</f>
        <v>#REF!</v>
      </c>
      <c r="T338" s="35" t="e">
        <f>結果入力表!#REF!</f>
        <v>#REF!</v>
      </c>
      <c r="U338" s="35" t="e">
        <f>結果入力表!#REF!</f>
        <v>#REF!</v>
      </c>
      <c r="V338" s="34" t="e">
        <f>結果入力表!#REF!</f>
        <v>#REF!</v>
      </c>
      <c r="W338" s="35" t="e">
        <f>結果入力表!#REF!</f>
        <v>#REF!</v>
      </c>
      <c r="X338" s="35" t="e">
        <f>結果入力表!#REF!</f>
        <v>#REF!</v>
      </c>
      <c r="Y338" s="36" t="e">
        <f>結果入力表!#REF!</f>
        <v>#REF!</v>
      </c>
      <c r="Z338" s="36" t="e">
        <f>結果入力表!#REF!</f>
        <v>#REF!</v>
      </c>
      <c r="AA338" s="34" t="e">
        <f>結果入力表!#REF!</f>
        <v>#REF!</v>
      </c>
      <c r="AB338" s="35" t="e">
        <f>結果入力表!#REF!</f>
        <v>#REF!</v>
      </c>
      <c r="AC338" s="35" t="e">
        <f>結果入力表!#REF!</f>
        <v>#REF!</v>
      </c>
      <c r="AD338" s="35" t="e">
        <f>結果入力表!#REF!</f>
        <v>#REF!</v>
      </c>
      <c r="AE338" s="35" t="e">
        <f>結果入力表!#REF!</f>
        <v>#REF!</v>
      </c>
      <c r="AF338" s="35" t="e">
        <f>結果入力表!#REF!</f>
        <v>#REF!</v>
      </c>
      <c r="AG338" s="35" t="e">
        <f>結果入力表!#REF!</f>
        <v>#REF!</v>
      </c>
      <c r="AH338" s="35" t="e">
        <f>結果入力表!#REF!</f>
        <v>#REF!</v>
      </c>
      <c r="AI338" s="35" t="e">
        <f>結果入力表!#REF!</f>
        <v>#REF!</v>
      </c>
      <c r="AJ338" s="35" t="e">
        <f>結果入力表!#REF!</f>
        <v>#REF!</v>
      </c>
      <c r="AK338" s="36" t="e">
        <f>結果入力表!#REF!</f>
        <v>#REF!</v>
      </c>
      <c r="AL338" s="34" t="e">
        <f>結果入力表!#REF!</f>
        <v>#REF!</v>
      </c>
      <c r="AM338" s="35" t="e">
        <f>結果入力表!#REF!</f>
        <v>#REF!</v>
      </c>
      <c r="AN338" s="35" t="e">
        <f>結果入力表!#REF!</f>
        <v>#REF!</v>
      </c>
      <c r="AO338" s="35" t="e">
        <f>結果入力表!#REF!</f>
        <v>#REF!</v>
      </c>
      <c r="AP338" s="35" t="e">
        <f>結果入力表!#REF!</f>
        <v>#REF!</v>
      </c>
      <c r="AQ338" s="35" t="e">
        <f>結果入力表!#REF!</f>
        <v>#REF!</v>
      </c>
      <c r="AR338" s="35" t="e">
        <f>結果入力表!#REF!</f>
        <v>#REF!</v>
      </c>
      <c r="AS338" s="37" t="e">
        <f>結果入力表!#REF!</f>
        <v>#REF!</v>
      </c>
      <c r="AT338" s="34" t="e">
        <f>結果入力表!#REF!</f>
        <v>#REF!</v>
      </c>
      <c r="AU338" s="35" t="e">
        <f>結果入力表!#REF!</f>
        <v>#REF!</v>
      </c>
      <c r="AV338" s="35" t="e">
        <f>結果入力表!#REF!</f>
        <v>#REF!</v>
      </c>
      <c r="AW338" s="35" t="e">
        <f>結果入力表!#REF!</f>
        <v>#REF!</v>
      </c>
      <c r="AX338" s="35" t="e">
        <f>結果入力表!#REF!</f>
        <v>#REF!</v>
      </c>
      <c r="AY338" s="35" t="e">
        <f>結果入力表!#REF!</f>
        <v>#REF!</v>
      </c>
      <c r="AZ338" s="35" t="e">
        <f>結果入力表!#REF!</f>
        <v>#REF!</v>
      </c>
      <c r="BA338" s="35" t="e">
        <f>結果入力表!#REF!</f>
        <v>#REF!</v>
      </c>
      <c r="BB338" s="35" t="e">
        <f>結果入力表!#REF!</f>
        <v>#REF!</v>
      </c>
      <c r="BC338" s="35" t="e">
        <f>結果入力表!#REF!</f>
        <v>#REF!</v>
      </c>
      <c r="BD338" s="35" t="e">
        <f>結果入力表!#REF!</f>
        <v>#REF!</v>
      </c>
      <c r="BE338" s="35" t="e">
        <f>結果入力表!#REF!</f>
        <v>#REF!</v>
      </c>
      <c r="BF338" s="35" t="e">
        <f>結果入力表!#REF!</f>
        <v>#REF!</v>
      </c>
      <c r="BG338" s="35" t="e">
        <f>結果入力表!#REF!</f>
        <v>#REF!</v>
      </c>
      <c r="BH338" s="35" t="e">
        <f>結果入力表!#REF!</f>
        <v>#REF!</v>
      </c>
      <c r="BI338" s="37" t="e">
        <f>結果入力表!#REF!</f>
        <v>#REF!</v>
      </c>
      <c r="BJ338" s="35" t="e">
        <f>結果入力表!#REF!</f>
        <v>#REF!</v>
      </c>
      <c r="BK338" s="40" t="e">
        <f>結果入力表!#REF!</f>
        <v>#REF!</v>
      </c>
      <c r="BL338" s="60" t="e">
        <f>結果入力表!#REF!</f>
        <v>#REF!</v>
      </c>
      <c r="BM338" s="41" t="e">
        <f>結果入力表!#REF!</f>
        <v>#REF!</v>
      </c>
      <c r="BN338" s="41" t="e">
        <f>結果入力表!#REF!</f>
        <v>#REF!</v>
      </c>
      <c r="BO338" s="41" t="e">
        <f>結果入力表!#REF!</f>
        <v>#REF!</v>
      </c>
      <c r="BP338" s="42" t="e">
        <f>結果入力表!#REF!</f>
        <v>#REF!</v>
      </c>
      <c r="BQ338" s="40"/>
      <c r="BR338" s="80"/>
      <c r="BT338" s="5" t="e">
        <f t="shared" si="11"/>
        <v>#REF!</v>
      </c>
      <c r="BU338" s="5" t="e">
        <f t="shared" si="10"/>
        <v>#REF!</v>
      </c>
      <c r="BV338" s="5" t="e">
        <f t="shared" si="10"/>
        <v>#REF!</v>
      </c>
      <c r="BW338" s="5" t="e">
        <f t="shared" si="10"/>
        <v>#REF!</v>
      </c>
    </row>
    <row r="339" spans="1:75" ht="17.350000000000001" customHeight="1">
      <c r="A339" s="109" t="e">
        <f>結果入力表!#REF!</f>
        <v>#REF!</v>
      </c>
      <c r="B339" s="33" t="e">
        <f>結果入力表!#REF!</f>
        <v>#REF!</v>
      </c>
      <c r="C339" s="59" t="e">
        <f>結果入力表!#REF!</f>
        <v>#REF!</v>
      </c>
      <c r="D339" s="58" t="e">
        <f>結果入力表!#REF!</f>
        <v>#REF!</v>
      </c>
      <c r="E339" s="35" t="e">
        <f>結果入力表!#REF!</f>
        <v>#REF!</v>
      </c>
      <c r="F339" s="35" t="e">
        <f>結果入力表!#REF!</f>
        <v>#REF!</v>
      </c>
      <c r="G339" s="35" t="e">
        <f>結果入力表!#REF!</f>
        <v>#REF!</v>
      </c>
      <c r="H339" s="35" t="e">
        <f>結果入力表!#REF!</f>
        <v>#REF!</v>
      </c>
      <c r="I339" s="35" t="e">
        <f>結果入力表!#REF!</f>
        <v>#REF!</v>
      </c>
      <c r="J339" s="35" t="e">
        <f>結果入力表!#REF!</f>
        <v>#REF!</v>
      </c>
      <c r="K339" s="35" t="e">
        <f>結果入力表!#REF!</f>
        <v>#REF!</v>
      </c>
      <c r="L339" s="35" t="e">
        <f>結果入力表!#REF!</f>
        <v>#REF!</v>
      </c>
      <c r="M339" s="34" t="e">
        <f>結果入力表!#REF!</f>
        <v>#REF!</v>
      </c>
      <c r="N339" s="35" t="e">
        <f>結果入力表!#REF!</f>
        <v>#REF!</v>
      </c>
      <c r="O339" s="35" t="e">
        <f>結果入力表!#REF!</f>
        <v>#REF!</v>
      </c>
      <c r="P339" s="35" t="e">
        <f>結果入力表!#REF!</f>
        <v>#REF!</v>
      </c>
      <c r="Q339" s="35" t="e">
        <f>結果入力表!#REF!</f>
        <v>#REF!</v>
      </c>
      <c r="R339" s="35" t="e">
        <f>結果入力表!#REF!</f>
        <v>#REF!</v>
      </c>
      <c r="S339" s="35" t="e">
        <f>結果入力表!#REF!</f>
        <v>#REF!</v>
      </c>
      <c r="T339" s="35" t="e">
        <f>結果入力表!#REF!</f>
        <v>#REF!</v>
      </c>
      <c r="U339" s="35" t="e">
        <f>結果入力表!#REF!</f>
        <v>#REF!</v>
      </c>
      <c r="V339" s="34" t="e">
        <f>結果入力表!#REF!</f>
        <v>#REF!</v>
      </c>
      <c r="W339" s="35" t="e">
        <f>結果入力表!#REF!</f>
        <v>#REF!</v>
      </c>
      <c r="X339" s="35" t="e">
        <f>結果入力表!#REF!</f>
        <v>#REF!</v>
      </c>
      <c r="Y339" s="36" t="e">
        <f>結果入力表!#REF!</f>
        <v>#REF!</v>
      </c>
      <c r="Z339" s="36" t="e">
        <f>結果入力表!#REF!</f>
        <v>#REF!</v>
      </c>
      <c r="AA339" s="34" t="e">
        <f>結果入力表!#REF!</f>
        <v>#REF!</v>
      </c>
      <c r="AB339" s="35" t="e">
        <f>結果入力表!#REF!</f>
        <v>#REF!</v>
      </c>
      <c r="AC339" s="35" t="e">
        <f>結果入力表!#REF!</f>
        <v>#REF!</v>
      </c>
      <c r="AD339" s="35" t="e">
        <f>結果入力表!#REF!</f>
        <v>#REF!</v>
      </c>
      <c r="AE339" s="35" t="e">
        <f>結果入力表!#REF!</f>
        <v>#REF!</v>
      </c>
      <c r="AF339" s="35" t="e">
        <f>結果入力表!#REF!</f>
        <v>#REF!</v>
      </c>
      <c r="AG339" s="35" t="e">
        <f>結果入力表!#REF!</f>
        <v>#REF!</v>
      </c>
      <c r="AH339" s="35" t="e">
        <f>結果入力表!#REF!</f>
        <v>#REF!</v>
      </c>
      <c r="AI339" s="35" t="e">
        <f>結果入力表!#REF!</f>
        <v>#REF!</v>
      </c>
      <c r="AJ339" s="35" t="e">
        <f>結果入力表!#REF!</f>
        <v>#REF!</v>
      </c>
      <c r="AK339" s="36" t="e">
        <f>結果入力表!#REF!</f>
        <v>#REF!</v>
      </c>
      <c r="AL339" s="34" t="e">
        <f>結果入力表!#REF!</f>
        <v>#REF!</v>
      </c>
      <c r="AM339" s="35" t="e">
        <f>結果入力表!#REF!</f>
        <v>#REF!</v>
      </c>
      <c r="AN339" s="35" t="e">
        <f>結果入力表!#REF!</f>
        <v>#REF!</v>
      </c>
      <c r="AO339" s="35" t="e">
        <f>結果入力表!#REF!</f>
        <v>#REF!</v>
      </c>
      <c r="AP339" s="35" t="e">
        <f>結果入力表!#REF!</f>
        <v>#REF!</v>
      </c>
      <c r="AQ339" s="35" t="e">
        <f>結果入力表!#REF!</f>
        <v>#REF!</v>
      </c>
      <c r="AR339" s="35" t="e">
        <f>結果入力表!#REF!</f>
        <v>#REF!</v>
      </c>
      <c r="AS339" s="37" t="e">
        <f>結果入力表!#REF!</f>
        <v>#REF!</v>
      </c>
      <c r="AT339" s="34" t="e">
        <f>結果入力表!#REF!</f>
        <v>#REF!</v>
      </c>
      <c r="AU339" s="35" t="e">
        <f>結果入力表!#REF!</f>
        <v>#REF!</v>
      </c>
      <c r="AV339" s="35" t="e">
        <f>結果入力表!#REF!</f>
        <v>#REF!</v>
      </c>
      <c r="AW339" s="35" t="e">
        <f>結果入力表!#REF!</f>
        <v>#REF!</v>
      </c>
      <c r="AX339" s="35" t="e">
        <f>結果入力表!#REF!</f>
        <v>#REF!</v>
      </c>
      <c r="AY339" s="35" t="e">
        <f>結果入力表!#REF!</f>
        <v>#REF!</v>
      </c>
      <c r="AZ339" s="35" t="e">
        <f>結果入力表!#REF!</f>
        <v>#REF!</v>
      </c>
      <c r="BA339" s="35" t="e">
        <f>結果入力表!#REF!</f>
        <v>#REF!</v>
      </c>
      <c r="BB339" s="35" t="e">
        <f>結果入力表!#REF!</f>
        <v>#REF!</v>
      </c>
      <c r="BC339" s="35" t="e">
        <f>結果入力表!#REF!</f>
        <v>#REF!</v>
      </c>
      <c r="BD339" s="35" t="e">
        <f>結果入力表!#REF!</f>
        <v>#REF!</v>
      </c>
      <c r="BE339" s="35" t="e">
        <f>結果入力表!#REF!</f>
        <v>#REF!</v>
      </c>
      <c r="BF339" s="35" t="e">
        <f>結果入力表!#REF!</f>
        <v>#REF!</v>
      </c>
      <c r="BG339" s="35" t="e">
        <f>結果入力表!#REF!</f>
        <v>#REF!</v>
      </c>
      <c r="BH339" s="35" t="e">
        <f>結果入力表!#REF!</f>
        <v>#REF!</v>
      </c>
      <c r="BI339" s="37" t="e">
        <f>結果入力表!#REF!</f>
        <v>#REF!</v>
      </c>
      <c r="BJ339" s="35" t="e">
        <f>結果入力表!#REF!</f>
        <v>#REF!</v>
      </c>
      <c r="BK339" s="40" t="e">
        <f>結果入力表!#REF!</f>
        <v>#REF!</v>
      </c>
      <c r="BL339" s="60" t="e">
        <f>結果入力表!#REF!</f>
        <v>#REF!</v>
      </c>
      <c r="BM339" s="41" t="e">
        <f>結果入力表!#REF!</f>
        <v>#REF!</v>
      </c>
      <c r="BN339" s="41" t="e">
        <f>結果入力表!#REF!</f>
        <v>#REF!</v>
      </c>
      <c r="BO339" s="41" t="e">
        <f>結果入力表!#REF!</f>
        <v>#REF!</v>
      </c>
      <c r="BP339" s="42" t="e">
        <f>結果入力表!#REF!</f>
        <v>#REF!</v>
      </c>
      <c r="BQ339" s="40"/>
      <c r="BR339" s="80"/>
      <c r="BT339" s="5" t="e">
        <f t="shared" si="11"/>
        <v>#REF!</v>
      </c>
      <c r="BU339" s="5" t="e">
        <f t="shared" si="10"/>
        <v>#REF!</v>
      </c>
      <c r="BV339" s="5" t="e">
        <f t="shared" si="10"/>
        <v>#REF!</v>
      </c>
      <c r="BW339" s="5" t="e">
        <f t="shared" si="10"/>
        <v>#REF!</v>
      </c>
    </row>
    <row r="340" spans="1:75" ht="17.350000000000001" customHeight="1">
      <c r="A340" s="109" t="e">
        <f>結果入力表!#REF!</f>
        <v>#REF!</v>
      </c>
      <c r="B340" s="33" t="e">
        <f>結果入力表!#REF!</f>
        <v>#REF!</v>
      </c>
      <c r="C340" s="59" t="e">
        <f>結果入力表!#REF!</f>
        <v>#REF!</v>
      </c>
      <c r="D340" s="58" t="e">
        <f>結果入力表!#REF!</f>
        <v>#REF!</v>
      </c>
      <c r="E340" s="35" t="e">
        <f>結果入力表!#REF!</f>
        <v>#REF!</v>
      </c>
      <c r="F340" s="35" t="e">
        <f>結果入力表!#REF!</f>
        <v>#REF!</v>
      </c>
      <c r="G340" s="35" t="e">
        <f>結果入力表!#REF!</f>
        <v>#REF!</v>
      </c>
      <c r="H340" s="35" t="e">
        <f>結果入力表!#REF!</f>
        <v>#REF!</v>
      </c>
      <c r="I340" s="35" t="e">
        <f>結果入力表!#REF!</f>
        <v>#REF!</v>
      </c>
      <c r="J340" s="35" t="e">
        <f>結果入力表!#REF!</f>
        <v>#REF!</v>
      </c>
      <c r="K340" s="35" t="e">
        <f>結果入力表!#REF!</f>
        <v>#REF!</v>
      </c>
      <c r="L340" s="35" t="e">
        <f>結果入力表!#REF!</f>
        <v>#REF!</v>
      </c>
      <c r="M340" s="34" t="e">
        <f>結果入力表!#REF!</f>
        <v>#REF!</v>
      </c>
      <c r="N340" s="35" t="e">
        <f>結果入力表!#REF!</f>
        <v>#REF!</v>
      </c>
      <c r="O340" s="35" t="e">
        <f>結果入力表!#REF!</f>
        <v>#REF!</v>
      </c>
      <c r="P340" s="35" t="e">
        <f>結果入力表!#REF!</f>
        <v>#REF!</v>
      </c>
      <c r="Q340" s="35" t="e">
        <f>結果入力表!#REF!</f>
        <v>#REF!</v>
      </c>
      <c r="R340" s="35" t="e">
        <f>結果入力表!#REF!</f>
        <v>#REF!</v>
      </c>
      <c r="S340" s="35" t="e">
        <f>結果入力表!#REF!</f>
        <v>#REF!</v>
      </c>
      <c r="T340" s="35" t="e">
        <f>結果入力表!#REF!</f>
        <v>#REF!</v>
      </c>
      <c r="U340" s="35" t="e">
        <f>結果入力表!#REF!</f>
        <v>#REF!</v>
      </c>
      <c r="V340" s="34" t="e">
        <f>結果入力表!#REF!</f>
        <v>#REF!</v>
      </c>
      <c r="W340" s="35" t="e">
        <f>結果入力表!#REF!</f>
        <v>#REF!</v>
      </c>
      <c r="X340" s="35" t="e">
        <f>結果入力表!#REF!</f>
        <v>#REF!</v>
      </c>
      <c r="Y340" s="36" t="e">
        <f>結果入力表!#REF!</f>
        <v>#REF!</v>
      </c>
      <c r="Z340" s="36" t="e">
        <f>結果入力表!#REF!</f>
        <v>#REF!</v>
      </c>
      <c r="AA340" s="34" t="e">
        <f>結果入力表!#REF!</f>
        <v>#REF!</v>
      </c>
      <c r="AB340" s="35" t="e">
        <f>結果入力表!#REF!</f>
        <v>#REF!</v>
      </c>
      <c r="AC340" s="35" t="e">
        <f>結果入力表!#REF!</f>
        <v>#REF!</v>
      </c>
      <c r="AD340" s="35" t="e">
        <f>結果入力表!#REF!</f>
        <v>#REF!</v>
      </c>
      <c r="AE340" s="35" t="e">
        <f>結果入力表!#REF!</f>
        <v>#REF!</v>
      </c>
      <c r="AF340" s="35" t="e">
        <f>結果入力表!#REF!</f>
        <v>#REF!</v>
      </c>
      <c r="AG340" s="35" t="e">
        <f>結果入力表!#REF!</f>
        <v>#REF!</v>
      </c>
      <c r="AH340" s="35" t="e">
        <f>結果入力表!#REF!</f>
        <v>#REF!</v>
      </c>
      <c r="AI340" s="35" t="e">
        <f>結果入力表!#REF!</f>
        <v>#REF!</v>
      </c>
      <c r="AJ340" s="35" t="e">
        <f>結果入力表!#REF!</f>
        <v>#REF!</v>
      </c>
      <c r="AK340" s="36" t="e">
        <f>結果入力表!#REF!</f>
        <v>#REF!</v>
      </c>
      <c r="AL340" s="34" t="e">
        <f>結果入力表!#REF!</f>
        <v>#REF!</v>
      </c>
      <c r="AM340" s="35" t="e">
        <f>結果入力表!#REF!</f>
        <v>#REF!</v>
      </c>
      <c r="AN340" s="35" t="e">
        <f>結果入力表!#REF!</f>
        <v>#REF!</v>
      </c>
      <c r="AO340" s="35" t="e">
        <f>結果入力表!#REF!</f>
        <v>#REF!</v>
      </c>
      <c r="AP340" s="35" t="e">
        <f>結果入力表!#REF!</f>
        <v>#REF!</v>
      </c>
      <c r="AQ340" s="35" t="e">
        <f>結果入力表!#REF!</f>
        <v>#REF!</v>
      </c>
      <c r="AR340" s="35" t="e">
        <f>結果入力表!#REF!</f>
        <v>#REF!</v>
      </c>
      <c r="AS340" s="37" t="e">
        <f>結果入力表!#REF!</f>
        <v>#REF!</v>
      </c>
      <c r="AT340" s="34" t="e">
        <f>結果入力表!#REF!</f>
        <v>#REF!</v>
      </c>
      <c r="AU340" s="35" t="e">
        <f>結果入力表!#REF!</f>
        <v>#REF!</v>
      </c>
      <c r="AV340" s="35" t="e">
        <f>結果入力表!#REF!</f>
        <v>#REF!</v>
      </c>
      <c r="AW340" s="35" t="e">
        <f>結果入力表!#REF!</f>
        <v>#REF!</v>
      </c>
      <c r="AX340" s="35" t="e">
        <f>結果入力表!#REF!</f>
        <v>#REF!</v>
      </c>
      <c r="AY340" s="35" t="e">
        <f>結果入力表!#REF!</f>
        <v>#REF!</v>
      </c>
      <c r="AZ340" s="35" t="e">
        <f>結果入力表!#REF!</f>
        <v>#REF!</v>
      </c>
      <c r="BA340" s="35" t="e">
        <f>結果入力表!#REF!</f>
        <v>#REF!</v>
      </c>
      <c r="BB340" s="35" t="e">
        <f>結果入力表!#REF!</f>
        <v>#REF!</v>
      </c>
      <c r="BC340" s="35" t="e">
        <f>結果入力表!#REF!</f>
        <v>#REF!</v>
      </c>
      <c r="BD340" s="35" t="e">
        <f>結果入力表!#REF!</f>
        <v>#REF!</v>
      </c>
      <c r="BE340" s="35" t="e">
        <f>結果入力表!#REF!</f>
        <v>#REF!</v>
      </c>
      <c r="BF340" s="35" t="e">
        <f>結果入力表!#REF!</f>
        <v>#REF!</v>
      </c>
      <c r="BG340" s="35" t="e">
        <f>結果入力表!#REF!</f>
        <v>#REF!</v>
      </c>
      <c r="BH340" s="35" t="e">
        <f>結果入力表!#REF!</f>
        <v>#REF!</v>
      </c>
      <c r="BI340" s="37" t="e">
        <f>結果入力表!#REF!</f>
        <v>#REF!</v>
      </c>
      <c r="BJ340" s="35" t="e">
        <f>結果入力表!#REF!</f>
        <v>#REF!</v>
      </c>
      <c r="BK340" s="40" t="e">
        <f>結果入力表!#REF!</f>
        <v>#REF!</v>
      </c>
      <c r="BL340" s="60" t="e">
        <f>結果入力表!#REF!</f>
        <v>#REF!</v>
      </c>
      <c r="BM340" s="41" t="e">
        <f>結果入力表!#REF!</f>
        <v>#REF!</v>
      </c>
      <c r="BN340" s="41" t="e">
        <f>結果入力表!#REF!</f>
        <v>#REF!</v>
      </c>
      <c r="BO340" s="41" t="e">
        <f>結果入力表!#REF!</f>
        <v>#REF!</v>
      </c>
      <c r="BP340" s="42" t="e">
        <f>結果入力表!#REF!</f>
        <v>#REF!</v>
      </c>
      <c r="BQ340" s="40"/>
      <c r="BR340" s="80"/>
      <c r="BT340" s="5" t="e">
        <f t="shared" si="11"/>
        <v>#REF!</v>
      </c>
      <c r="BU340" s="5" t="e">
        <f t="shared" si="10"/>
        <v>#REF!</v>
      </c>
      <c r="BV340" s="5" t="e">
        <f t="shared" si="10"/>
        <v>#REF!</v>
      </c>
      <c r="BW340" s="5" t="e">
        <f t="shared" si="10"/>
        <v>#REF!</v>
      </c>
    </row>
    <row r="341" spans="1:75" ht="17.350000000000001" customHeight="1">
      <c r="A341" s="109" t="e">
        <f>結果入力表!#REF!</f>
        <v>#REF!</v>
      </c>
      <c r="B341" s="33" t="e">
        <f>結果入力表!#REF!</f>
        <v>#REF!</v>
      </c>
      <c r="C341" s="59" t="e">
        <f>結果入力表!#REF!</f>
        <v>#REF!</v>
      </c>
      <c r="D341" s="58" t="e">
        <f>結果入力表!#REF!</f>
        <v>#REF!</v>
      </c>
      <c r="E341" s="35" t="e">
        <f>結果入力表!#REF!</f>
        <v>#REF!</v>
      </c>
      <c r="F341" s="35" t="e">
        <f>結果入力表!#REF!</f>
        <v>#REF!</v>
      </c>
      <c r="G341" s="35" t="e">
        <f>結果入力表!#REF!</f>
        <v>#REF!</v>
      </c>
      <c r="H341" s="35" t="e">
        <f>結果入力表!#REF!</f>
        <v>#REF!</v>
      </c>
      <c r="I341" s="35" t="e">
        <f>結果入力表!#REF!</f>
        <v>#REF!</v>
      </c>
      <c r="J341" s="35" t="e">
        <f>結果入力表!#REF!</f>
        <v>#REF!</v>
      </c>
      <c r="K341" s="35" t="e">
        <f>結果入力表!#REF!</f>
        <v>#REF!</v>
      </c>
      <c r="L341" s="35" t="e">
        <f>結果入力表!#REF!</f>
        <v>#REF!</v>
      </c>
      <c r="M341" s="34" t="e">
        <f>結果入力表!#REF!</f>
        <v>#REF!</v>
      </c>
      <c r="N341" s="35" t="e">
        <f>結果入力表!#REF!</f>
        <v>#REF!</v>
      </c>
      <c r="O341" s="35" t="e">
        <f>結果入力表!#REF!</f>
        <v>#REF!</v>
      </c>
      <c r="P341" s="35" t="e">
        <f>結果入力表!#REF!</f>
        <v>#REF!</v>
      </c>
      <c r="Q341" s="35" t="e">
        <f>結果入力表!#REF!</f>
        <v>#REF!</v>
      </c>
      <c r="R341" s="35" t="e">
        <f>結果入力表!#REF!</f>
        <v>#REF!</v>
      </c>
      <c r="S341" s="35" t="e">
        <f>結果入力表!#REF!</f>
        <v>#REF!</v>
      </c>
      <c r="T341" s="35" t="e">
        <f>結果入力表!#REF!</f>
        <v>#REF!</v>
      </c>
      <c r="U341" s="35" t="e">
        <f>結果入力表!#REF!</f>
        <v>#REF!</v>
      </c>
      <c r="V341" s="34" t="e">
        <f>結果入力表!#REF!</f>
        <v>#REF!</v>
      </c>
      <c r="W341" s="35" t="e">
        <f>結果入力表!#REF!</f>
        <v>#REF!</v>
      </c>
      <c r="X341" s="35" t="e">
        <f>結果入力表!#REF!</f>
        <v>#REF!</v>
      </c>
      <c r="Y341" s="36" t="e">
        <f>結果入力表!#REF!</f>
        <v>#REF!</v>
      </c>
      <c r="Z341" s="36" t="e">
        <f>結果入力表!#REF!</f>
        <v>#REF!</v>
      </c>
      <c r="AA341" s="34" t="e">
        <f>結果入力表!#REF!</f>
        <v>#REF!</v>
      </c>
      <c r="AB341" s="35" t="e">
        <f>結果入力表!#REF!</f>
        <v>#REF!</v>
      </c>
      <c r="AC341" s="35" t="e">
        <f>結果入力表!#REF!</f>
        <v>#REF!</v>
      </c>
      <c r="AD341" s="35" t="e">
        <f>結果入力表!#REF!</f>
        <v>#REF!</v>
      </c>
      <c r="AE341" s="35" t="e">
        <f>結果入力表!#REF!</f>
        <v>#REF!</v>
      </c>
      <c r="AF341" s="35" t="e">
        <f>結果入力表!#REF!</f>
        <v>#REF!</v>
      </c>
      <c r="AG341" s="35" t="e">
        <f>結果入力表!#REF!</f>
        <v>#REF!</v>
      </c>
      <c r="AH341" s="35" t="e">
        <f>結果入力表!#REF!</f>
        <v>#REF!</v>
      </c>
      <c r="AI341" s="35" t="e">
        <f>結果入力表!#REF!</f>
        <v>#REF!</v>
      </c>
      <c r="AJ341" s="35" t="e">
        <f>結果入力表!#REF!</f>
        <v>#REF!</v>
      </c>
      <c r="AK341" s="36" t="e">
        <f>結果入力表!#REF!</f>
        <v>#REF!</v>
      </c>
      <c r="AL341" s="34" t="e">
        <f>結果入力表!#REF!</f>
        <v>#REF!</v>
      </c>
      <c r="AM341" s="35" t="e">
        <f>結果入力表!#REF!</f>
        <v>#REF!</v>
      </c>
      <c r="AN341" s="35" t="e">
        <f>結果入力表!#REF!</f>
        <v>#REF!</v>
      </c>
      <c r="AO341" s="35" t="e">
        <f>結果入力表!#REF!</f>
        <v>#REF!</v>
      </c>
      <c r="AP341" s="35" t="e">
        <f>結果入力表!#REF!</f>
        <v>#REF!</v>
      </c>
      <c r="AQ341" s="35" t="e">
        <f>結果入力表!#REF!</f>
        <v>#REF!</v>
      </c>
      <c r="AR341" s="35" t="e">
        <f>結果入力表!#REF!</f>
        <v>#REF!</v>
      </c>
      <c r="AS341" s="37" t="e">
        <f>結果入力表!#REF!</f>
        <v>#REF!</v>
      </c>
      <c r="AT341" s="34" t="e">
        <f>結果入力表!#REF!</f>
        <v>#REF!</v>
      </c>
      <c r="AU341" s="35" t="e">
        <f>結果入力表!#REF!</f>
        <v>#REF!</v>
      </c>
      <c r="AV341" s="35" t="e">
        <f>結果入力表!#REF!</f>
        <v>#REF!</v>
      </c>
      <c r="AW341" s="35" t="e">
        <f>結果入力表!#REF!</f>
        <v>#REF!</v>
      </c>
      <c r="AX341" s="35" t="e">
        <f>結果入力表!#REF!</f>
        <v>#REF!</v>
      </c>
      <c r="AY341" s="35" t="e">
        <f>結果入力表!#REF!</f>
        <v>#REF!</v>
      </c>
      <c r="AZ341" s="35" t="e">
        <f>結果入力表!#REF!</f>
        <v>#REF!</v>
      </c>
      <c r="BA341" s="35" t="e">
        <f>結果入力表!#REF!</f>
        <v>#REF!</v>
      </c>
      <c r="BB341" s="35" t="e">
        <f>結果入力表!#REF!</f>
        <v>#REF!</v>
      </c>
      <c r="BC341" s="35" t="e">
        <f>結果入力表!#REF!</f>
        <v>#REF!</v>
      </c>
      <c r="BD341" s="35" t="e">
        <f>結果入力表!#REF!</f>
        <v>#REF!</v>
      </c>
      <c r="BE341" s="35" t="e">
        <f>結果入力表!#REF!</f>
        <v>#REF!</v>
      </c>
      <c r="BF341" s="35" t="e">
        <f>結果入力表!#REF!</f>
        <v>#REF!</v>
      </c>
      <c r="BG341" s="35" t="e">
        <f>結果入力表!#REF!</f>
        <v>#REF!</v>
      </c>
      <c r="BH341" s="35" t="e">
        <f>結果入力表!#REF!</f>
        <v>#REF!</v>
      </c>
      <c r="BI341" s="37" t="e">
        <f>結果入力表!#REF!</f>
        <v>#REF!</v>
      </c>
      <c r="BJ341" s="35" t="e">
        <f>結果入力表!#REF!</f>
        <v>#REF!</v>
      </c>
      <c r="BK341" s="40" t="e">
        <f>結果入力表!#REF!</f>
        <v>#REF!</v>
      </c>
      <c r="BL341" s="60" t="e">
        <f>結果入力表!#REF!</f>
        <v>#REF!</v>
      </c>
      <c r="BM341" s="41" t="e">
        <f>結果入力表!#REF!</f>
        <v>#REF!</v>
      </c>
      <c r="BN341" s="41" t="e">
        <f>結果入力表!#REF!</f>
        <v>#REF!</v>
      </c>
      <c r="BO341" s="41" t="e">
        <f>結果入力表!#REF!</f>
        <v>#REF!</v>
      </c>
      <c r="BP341" s="42" t="e">
        <f>結果入力表!#REF!</f>
        <v>#REF!</v>
      </c>
      <c r="BQ341" s="40"/>
      <c r="BR341" s="80"/>
      <c r="BT341" s="5" t="e">
        <f t="shared" si="11"/>
        <v>#REF!</v>
      </c>
      <c r="BU341" s="5" t="e">
        <f t="shared" si="10"/>
        <v>#REF!</v>
      </c>
      <c r="BV341" s="5" t="e">
        <f t="shared" si="10"/>
        <v>#REF!</v>
      </c>
      <c r="BW341" s="5" t="e">
        <f t="shared" si="10"/>
        <v>#REF!</v>
      </c>
    </row>
    <row r="342" spans="1:75" ht="17.350000000000001" customHeight="1">
      <c r="A342" s="109" t="e">
        <f>結果入力表!#REF!</f>
        <v>#REF!</v>
      </c>
      <c r="B342" s="33" t="e">
        <f>結果入力表!#REF!</f>
        <v>#REF!</v>
      </c>
      <c r="C342" s="59" t="e">
        <f>結果入力表!#REF!</f>
        <v>#REF!</v>
      </c>
      <c r="D342" s="58" t="e">
        <f>結果入力表!#REF!</f>
        <v>#REF!</v>
      </c>
      <c r="E342" s="35" t="e">
        <f>結果入力表!#REF!</f>
        <v>#REF!</v>
      </c>
      <c r="F342" s="35" t="e">
        <f>結果入力表!#REF!</f>
        <v>#REF!</v>
      </c>
      <c r="G342" s="35" t="e">
        <f>結果入力表!#REF!</f>
        <v>#REF!</v>
      </c>
      <c r="H342" s="35" t="e">
        <f>結果入力表!#REF!</f>
        <v>#REF!</v>
      </c>
      <c r="I342" s="35" t="e">
        <f>結果入力表!#REF!</f>
        <v>#REF!</v>
      </c>
      <c r="J342" s="35" t="e">
        <f>結果入力表!#REF!</f>
        <v>#REF!</v>
      </c>
      <c r="K342" s="35" t="e">
        <f>結果入力表!#REF!</f>
        <v>#REF!</v>
      </c>
      <c r="L342" s="35" t="e">
        <f>結果入力表!#REF!</f>
        <v>#REF!</v>
      </c>
      <c r="M342" s="34" t="e">
        <f>結果入力表!#REF!</f>
        <v>#REF!</v>
      </c>
      <c r="N342" s="35" t="e">
        <f>結果入力表!#REF!</f>
        <v>#REF!</v>
      </c>
      <c r="O342" s="35" t="e">
        <f>結果入力表!#REF!</f>
        <v>#REF!</v>
      </c>
      <c r="P342" s="35" t="e">
        <f>結果入力表!#REF!</f>
        <v>#REF!</v>
      </c>
      <c r="Q342" s="35" t="e">
        <f>結果入力表!#REF!</f>
        <v>#REF!</v>
      </c>
      <c r="R342" s="35" t="e">
        <f>結果入力表!#REF!</f>
        <v>#REF!</v>
      </c>
      <c r="S342" s="35" t="e">
        <f>結果入力表!#REF!</f>
        <v>#REF!</v>
      </c>
      <c r="T342" s="35" t="e">
        <f>結果入力表!#REF!</f>
        <v>#REF!</v>
      </c>
      <c r="U342" s="35" t="e">
        <f>結果入力表!#REF!</f>
        <v>#REF!</v>
      </c>
      <c r="V342" s="34" t="e">
        <f>結果入力表!#REF!</f>
        <v>#REF!</v>
      </c>
      <c r="W342" s="35" t="e">
        <f>結果入力表!#REF!</f>
        <v>#REF!</v>
      </c>
      <c r="X342" s="35" t="e">
        <f>結果入力表!#REF!</f>
        <v>#REF!</v>
      </c>
      <c r="Y342" s="36" t="e">
        <f>結果入力表!#REF!</f>
        <v>#REF!</v>
      </c>
      <c r="Z342" s="36" t="e">
        <f>結果入力表!#REF!</f>
        <v>#REF!</v>
      </c>
      <c r="AA342" s="34" t="e">
        <f>結果入力表!#REF!</f>
        <v>#REF!</v>
      </c>
      <c r="AB342" s="35" t="e">
        <f>結果入力表!#REF!</f>
        <v>#REF!</v>
      </c>
      <c r="AC342" s="35" t="e">
        <f>結果入力表!#REF!</f>
        <v>#REF!</v>
      </c>
      <c r="AD342" s="35" t="e">
        <f>結果入力表!#REF!</f>
        <v>#REF!</v>
      </c>
      <c r="AE342" s="35" t="e">
        <f>結果入力表!#REF!</f>
        <v>#REF!</v>
      </c>
      <c r="AF342" s="35" t="e">
        <f>結果入力表!#REF!</f>
        <v>#REF!</v>
      </c>
      <c r="AG342" s="35" t="e">
        <f>結果入力表!#REF!</f>
        <v>#REF!</v>
      </c>
      <c r="AH342" s="35" t="e">
        <f>結果入力表!#REF!</f>
        <v>#REF!</v>
      </c>
      <c r="AI342" s="35" t="e">
        <f>結果入力表!#REF!</f>
        <v>#REF!</v>
      </c>
      <c r="AJ342" s="35" t="e">
        <f>結果入力表!#REF!</f>
        <v>#REF!</v>
      </c>
      <c r="AK342" s="36" t="e">
        <f>結果入力表!#REF!</f>
        <v>#REF!</v>
      </c>
      <c r="AL342" s="34" t="e">
        <f>結果入力表!#REF!</f>
        <v>#REF!</v>
      </c>
      <c r="AM342" s="35" t="e">
        <f>結果入力表!#REF!</f>
        <v>#REF!</v>
      </c>
      <c r="AN342" s="35" t="e">
        <f>結果入力表!#REF!</f>
        <v>#REF!</v>
      </c>
      <c r="AO342" s="35" t="e">
        <f>結果入力表!#REF!</f>
        <v>#REF!</v>
      </c>
      <c r="AP342" s="35" t="e">
        <f>結果入力表!#REF!</f>
        <v>#REF!</v>
      </c>
      <c r="AQ342" s="35" t="e">
        <f>結果入力表!#REF!</f>
        <v>#REF!</v>
      </c>
      <c r="AR342" s="35" t="e">
        <f>結果入力表!#REF!</f>
        <v>#REF!</v>
      </c>
      <c r="AS342" s="37" t="e">
        <f>結果入力表!#REF!</f>
        <v>#REF!</v>
      </c>
      <c r="AT342" s="34" t="e">
        <f>結果入力表!#REF!</f>
        <v>#REF!</v>
      </c>
      <c r="AU342" s="35" t="e">
        <f>結果入力表!#REF!</f>
        <v>#REF!</v>
      </c>
      <c r="AV342" s="35" t="e">
        <f>結果入力表!#REF!</f>
        <v>#REF!</v>
      </c>
      <c r="AW342" s="35" t="e">
        <f>結果入力表!#REF!</f>
        <v>#REF!</v>
      </c>
      <c r="AX342" s="35" t="e">
        <f>結果入力表!#REF!</f>
        <v>#REF!</v>
      </c>
      <c r="AY342" s="35" t="e">
        <f>結果入力表!#REF!</f>
        <v>#REF!</v>
      </c>
      <c r="AZ342" s="35" t="e">
        <f>結果入力表!#REF!</f>
        <v>#REF!</v>
      </c>
      <c r="BA342" s="35" t="e">
        <f>結果入力表!#REF!</f>
        <v>#REF!</v>
      </c>
      <c r="BB342" s="35" t="e">
        <f>結果入力表!#REF!</f>
        <v>#REF!</v>
      </c>
      <c r="BC342" s="35" t="e">
        <f>結果入力表!#REF!</f>
        <v>#REF!</v>
      </c>
      <c r="BD342" s="35" t="e">
        <f>結果入力表!#REF!</f>
        <v>#REF!</v>
      </c>
      <c r="BE342" s="35" t="e">
        <f>結果入力表!#REF!</f>
        <v>#REF!</v>
      </c>
      <c r="BF342" s="35" t="e">
        <f>結果入力表!#REF!</f>
        <v>#REF!</v>
      </c>
      <c r="BG342" s="35" t="e">
        <f>結果入力表!#REF!</f>
        <v>#REF!</v>
      </c>
      <c r="BH342" s="35" t="e">
        <f>結果入力表!#REF!</f>
        <v>#REF!</v>
      </c>
      <c r="BI342" s="37" t="e">
        <f>結果入力表!#REF!</f>
        <v>#REF!</v>
      </c>
      <c r="BJ342" s="35" t="e">
        <f>結果入力表!#REF!</f>
        <v>#REF!</v>
      </c>
      <c r="BK342" s="40" t="e">
        <f>結果入力表!#REF!</f>
        <v>#REF!</v>
      </c>
      <c r="BL342" s="60" t="e">
        <f>結果入力表!#REF!</f>
        <v>#REF!</v>
      </c>
      <c r="BM342" s="41" t="e">
        <f>結果入力表!#REF!</f>
        <v>#REF!</v>
      </c>
      <c r="BN342" s="41" t="e">
        <f>結果入力表!#REF!</f>
        <v>#REF!</v>
      </c>
      <c r="BO342" s="41" t="e">
        <f>結果入力表!#REF!</f>
        <v>#REF!</v>
      </c>
      <c r="BP342" s="42" t="e">
        <f>結果入力表!#REF!</f>
        <v>#REF!</v>
      </c>
      <c r="BQ342" s="40"/>
      <c r="BR342" s="80"/>
      <c r="BT342" s="5" t="e">
        <f t="shared" si="11"/>
        <v>#REF!</v>
      </c>
      <c r="BU342" s="5" t="e">
        <f t="shared" si="10"/>
        <v>#REF!</v>
      </c>
      <c r="BV342" s="5" t="e">
        <f t="shared" si="10"/>
        <v>#REF!</v>
      </c>
      <c r="BW342" s="5" t="e">
        <f t="shared" si="10"/>
        <v>#REF!</v>
      </c>
    </row>
    <row r="343" spans="1:75" ht="17.350000000000001" customHeight="1">
      <c r="A343" s="109" t="e">
        <f>結果入力表!#REF!</f>
        <v>#REF!</v>
      </c>
      <c r="B343" s="33" t="e">
        <f>結果入力表!#REF!</f>
        <v>#REF!</v>
      </c>
      <c r="C343" s="59" t="e">
        <f>結果入力表!#REF!</f>
        <v>#REF!</v>
      </c>
      <c r="D343" s="58" t="e">
        <f>結果入力表!#REF!</f>
        <v>#REF!</v>
      </c>
      <c r="E343" s="35" t="e">
        <f>結果入力表!#REF!</f>
        <v>#REF!</v>
      </c>
      <c r="F343" s="35" t="e">
        <f>結果入力表!#REF!</f>
        <v>#REF!</v>
      </c>
      <c r="G343" s="35" t="e">
        <f>結果入力表!#REF!</f>
        <v>#REF!</v>
      </c>
      <c r="H343" s="35" t="e">
        <f>結果入力表!#REF!</f>
        <v>#REF!</v>
      </c>
      <c r="I343" s="35" t="e">
        <f>結果入力表!#REF!</f>
        <v>#REF!</v>
      </c>
      <c r="J343" s="35" t="e">
        <f>結果入力表!#REF!</f>
        <v>#REF!</v>
      </c>
      <c r="K343" s="35" t="e">
        <f>結果入力表!#REF!</f>
        <v>#REF!</v>
      </c>
      <c r="L343" s="35" t="e">
        <f>結果入力表!#REF!</f>
        <v>#REF!</v>
      </c>
      <c r="M343" s="34" t="e">
        <f>結果入力表!#REF!</f>
        <v>#REF!</v>
      </c>
      <c r="N343" s="35" t="e">
        <f>結果入力表!#REF!</f>
        <v>#REF!</v>
      </c>
      <c r="O343" s="35" t="e">
        <f>結果入力表!#REF!</f>
        <v>#REF!</v>
      </c>
      <c r="P343" s="35" t="e">
        <f>結果入力表!#REF!</f>
        <v>#REF!</v>
      </c>
      <c r="Q343" s="35" t="e">
        <f>結果入力表!#REF!</f>
        <v>#REF!</v>
      </c>
      <c r="R343" s="35" t="e">
        <f>結果入力表!#REF!</f>
        <v>#REF!</v>
      </c>
      <c r="S343" s="35" t="e">
        <f>結果入力表!#REF!</f>
        <v>#REF!</v>
      </c>
      <c r="T343" s="35" t="e">
        <f>結果入力表!#REF!</f>
        <v>#REF!</v>
      </c>
      <c r="U343" s="35" t="e">
        <f>結果入力表!#REF!</f>
        <v>#REF!</v>
      </c>
      <c r="V343" s="34" t="e">
        <f>結果入力表!#REF!</f>
        <v>#REF!</v>
      </c>
      <c r="W343" s="35" t="e">
        <f>結果入力表!#REF!</f>
        <v>#REF!</v>
      </c>
      <c r="X343" s="35" t="e">
        <f>結果入力表!#REF!</f>
        <v>#REF!</v>
      </c>
      <c r="Y343" s="36" t="e">
        <f>結果入力表!#REF!</f>
        <v>#REF!</v>
      </c>
      <c r="Z343" s="36" t="e">
        <f>結果入力表!#REF!</f>
        <v>#REF!</v>
      </c>
      <c r="AA343" s="34" t="e">
        <f>結果入力表!#REF!</f>
        <v>#REF!</v>
      </c>
      <c r="AB343" s="35" t="e">
        <f>結果入力表!#REF!</f>
        <v>#REF!</v>
      </c>
      <c r="AC343" s="35" t="e">
        <f>結果入力表!#REF!</f>
        <v>#REF!</v>
      </c>
      <c r="AD343" s="35" t="e">
        <f>結果入力表!#REF!</f>
        <v>#REF!</v>
      </c>
      <c r="AE343" s="35" t="e">
        <f>結果入力表!#REF!</f>
        <v>#REF!</v>
      </c>
      <c r="AF343" s="35" t="e">
        <f>結果入力表!#REF!</f>
        <v>#REF!</v>
      </c>
      <c r="AG343" s="35" t="e">
        <f>結果入力表!#REF!</f>
        <v>#REF!</v>
      </c>
      <c r="AH343" s="35" t="e">
        <f>結果入力表!#REF!</f>
        <v>#REF!</v>
      </c>
      <c r="AI343" s="35" t="e">
        <f>結果入力表!#REF!</f>
        <v>#REF!</v>
      </c>
      <c r="AJ343" s="35" t="e">
        <f>結果入力表!#REF!</f>
        <v>#REF!</v>
      </c>
      <c r="AK343" s="36" t="e">
        <f>結果入力表!#REF!</f>
        <v>#REF!</v>
      </c>
      <c r="AL343" s="34" t="e">
        <f>結果入力表!#REF!</f>
        <v>#REF!</v>
      </c>
      <c r="AM343" s="35" t="e">
        <f>結果入力表!#REF!</f>
        <v>#REF!</v>
      </c>
      <c r="AN343" s="35" t="e">
        <f>結果入力表!#REF!</f>
        <v>#REF!</v>
      </c>
      <c r="AO343" s="35" t="e">
        <f>結果入力表!#REF!</f>
        <v>#REF!</v>
      </c>
      <c r="AP343" s="35" t="e">
        <f>結果入力表!#REF!</f>
        <v>#REF!</v>
      </c>
      <c r="AQ343" s="35" t="e">
        <f>結果入力表!#REF!</f>
        <v>#REF!</v>
      </c>
      <c r="AR343" s="35" t="e">
        <f>結果入力表!#REF!</f>
        <v>#REF!</v>
      </c>
      <c r="AS343" s="37" t="e">
        <f>結果入力表!#REF!</f>
        <v>#REF!</v>
      </c>
      <c r="AT343" s="34" t="e">
        <f>結果入力表!#REF!</f>
        <v>#REF!</v>
      </c>
      <c r="AU343" s="35" t="e">
        <f>結果入力表!#REF!</f>
        <v>#REF!</v>
      </c>
      <c r="AV343" s="35" t="e">
        <f>結果入力表!#REF!</f>
        <v>#REF!</v>
      </c>
      <c r="AW343" s="35" t="e">
        <f>結果入力表!#REF!</f>
        <v>#REF!</v>
      </c>
      <c r="AX343" s="35" t="e">
        <f>結果入力表!#REF!</f>
        <v>#REF!</v>
      </c>
      <c r="AY343" s="35" t="e">
        <f>結果入力表!#REF!</f>
        <v>#REF!</v>
      </c>
      <c r="AZ343" s="35" t="e">
        <f>結果入力表!#REF!</f>
        <v>#REF!</v>
      </c>
      <c r="BA343" s="35" t="e">
        <f>結果入力表!#REF!</f>
        <v>#REF!</v>
      </c>
      <c r="BB343" s="35" t="e">
        <f>結果入力表!#REF!</f>
        <v>#REF!</v>
      </c>
      <c r="BC343" s="35" t="e">
        <f>結果入力表!#REF!</f>
        <v>#REF!</v>
      </c>
      <c r="BD343" s="35" t="e">
        <f>結果入力表!#REF!</f>
        <v>#REF!</v>
      </c>
      <c r="BE343" s="35" t="e">
        <f>結果入力表!#REF!</f>
        <v>#REF!</v>
      </c>
      <c r="BF343" s="35" t="e">
        <f>結果入力表!#REF!</f>
        <v>#REF!</v>
      </c>
      <c r="BG343" s="35" t="e">
        <f>結果入力表!#REF!</f>
        <v>#REF!</v>
      </c>
      <c r="BH343" s="35" t="e">
        <f>結果入力表!#REF!</f>
        <v>#REF!</v>
      </c>
      <c r="BI343" s="37" t="e">
        <f>結果入力表!#REF!</f>
        <v>#REF!</v>
      </c>
      <c r="BJ343" s="35" t="e">
        <f>結果入力表!#REF!</f>
        <v>#REF!</v>
      </c>
      <c r="BK343" s="40" t="e">
        <f>結果入力表!#REF!</f>
        <v>#REF!</v>
      </c>
      <c r="BL343" s="60" t="e">
        <f>結果入力表!#REF!</f>
        <v>#REF!</v>
      </c>
      <c r="BM343" s="41" t="e">
        <f>結果入力表!#REF!</f>
        <v>#REF!</v>
      </c>
      <c r="BN343" s="41" t="e">
        <f>結果入力表!#REF!</f>
        <v>#REF!</v>
      </c>
      <c r="BO343" s="41" t="e">
        <f>結果入力表!#REF!</f>
        <v>#REF!</v>
      </c>
      <c r="BP343" s="42" t="e">
        <f>結果入力表!#REF!</f>
        <v>#REF!</v>
      </c>
      <c r="BQ343" s="40"/>
      <c r="BR343" s="80"/>
      <c r="BT343" s="5" t="e">
        <f t="shared" si="11"/>
        <v>#REF!</v>
      </c>
      <c r="BU343" s="5" t="e">
        <f t="shared" si="10"/>
        <v>#REF!</v>
      </c>
      <c r="BV343" s="5" t="e">
        <f t="shared" si="10"/>
        <v>#REF!</v>
      </c>
      <c r="BW343" s="5" t="e">
        <f t="shared" si="10"/>
        <v>#REF!</v>
      </c>
    </row>
    <row r="344" spans="1:75" ht="17.350000000000001" customHeight="1">
      <c r="A344" s="109" t="e">
        <f>結果入力表!#REF!</f>
        <v>#REF!</v>
      </c>
      <c r="B344" s="33" t="e">
        <f>結果入力表!#REF!</f>
        <v>#REF!</v>
      </c>
      <c r="C344" s="59" t="e">
        <f>結果入力表!#REF!</f>
        <v>#REF!</v>
      </c>
      <c r="D344" s="58" t="e">
        <f>結果入力表!#REF!</f>
        <v>#REF!</v>
      </c>
      <c r="E344" s="35" t="e">
        <f>結果入力表!#REF!</f>
        <v>#REF!</v>
      </c>
      <c r="F344" s="35" t="e">
        <f>結果入力表!#REF!</f>
        <v>#REF!</v>
      </c>
      <c r="G344" s="35" t="e">
        <f>結果入力表!#REF!</f>
        <v>#REF!</v>
      </c>
      <c r="H344" s="35" t="e">
        <f>結果入力表!#REF!</f>
        <v>#REF!</v>
      </c>
      <c r="I344" s="35" t="e">
        <f>結果入力表!#REF!</f>
        <v>#REF!</v>
      </c>
      <c r="J344" s="35" t="e">
        <f>結果入力表!#REF!</f>
        <v>#REF!</v>
      </c>
      <c r="K344" s="35" t="e">
        <f>結果入力表!#REF!</f>
        <v>#REF!</v>
      </c>
      <c r="L344" s="35" t="e">
        <f>結果入力表!#REF!</f>
        <v>#REF!</v>
      </c>
      <c r="M344" s="34" t="e">
        <f>結果入力表!#REF!</f>
        <v>#REF!</v>
      </c>
      <c r="N344" s="35" t="e">
        <f>結果入力表!#REF!</f>
        <v>#REF!</v>
      </c>
      <c r="O344" s="35" t="e">
        <f>結果入力表!#REF!</f>
        <v>#REF!</v>
      </c>
      <c r="P344" s="35" t="e">
        <f>結果入力表!#REF!</f>
        <v>#REF!</v>
      </c>
      <c r="Q344" s="35" t="e">
        <f>結果入力表!#REF!</f>
        <v>#REF!</v>
      </c>
      <c r="R344" s="35" t="e">
        <f>結果入力表!#REF!</f>
        <v>#REF!</v>
      </c>
      <c r="S344" s="35" t="e">
        <f>結果入力表!#REF!</f>
        <v>#REF!</v>
      </c>
      <c r="T344" s="35" t="e">
        <f>結果入力表!#REF!</f>
        <v>#REF!</v>
      </c>
      <c r="U344" s="35" t="e">
        <f>結果入力表!#REF!</f>
        <v>#REF!</v>
      </c>
      <c r="V344" s="34" t="e">
        <f>結果入力表!#REF!</f>
        <v>#REF!</v>
      </c>
      <c r="W344" s="35" t="e">
        <f>結果入力表!#REF!</f>
        <v>#REF!</v>
      </c>
      <c r="X344" s="35" t="e">
        <f>結果入力表!#REF!</f>
        <v>#REF!</v>
      </c>
      <c r="Y344" s="36" t="e">
        <f>結果入力表!#REF!</f>
        <v>#REF!</v>
      </c>
      <c r="Z344" s="36" t="e">
        <f>結果入力表!#REF!</f>
        <v>#REF!</v>
      </c>
      <c r="AA344" s="34" t="e">
        <f>結果入力表!#REF!</f>
        <v>#REF!</v>
      </c>
      <c r="AB344" s="35" t="e">
        <f>結果入力表!#REF!</f>
        <v>#REF!</v>
      </c>
      <c r="AC344" s="35" t="e">
        <f>結果入力表!#REF!</f>
        <v>#REF!</v>
      </c>
      <c r="AD344" s="35" t="e">
        <f>結果入力表!#REF!</f>
        <v>#REF!</v>
      </c>
      <c r="AE344" s="35" t="e">
        <f>結果入力表!#REF!</f>
        <v>#REF!</v>
      </c>
      <c r="AF344" s="35" t="e">
        <f>結果入力表!#REF!</f>
        <v>#REF!</v>
      </c>
      <c r="AG344" s="35" t="e">
        <f>結果入力表!#REF!</f>
        <v>#REF!</v>
      </c>
      <c r="AH344" s="35" t="e">
        <f>結果入力表!#REF!</f>
        <v>#REF!</v>
      </c>
      <c r="AI344" s="35" t="e">
        <f>結果入力表!#REF!</f>
        <v>#REF!</v>
      </c>
      <c r="AJ344" s="35" t="e">
        <f>結果入力表!#REF!</f>
        <v>#REF!</v>
      </c>
      <c r="AK344" s="36" t="e">
        <f>結果入力表!#REF!</f>
        <v>#REF!</v>
      </c>
      <c r="AL344" s="34" t="e">
        <f>結果入力表!#REF!</f>
        <v>#REF!</v>
      </c>
      <c r="AM344" s="35" t="e">
        <f>結果入力表!#REF!</f>
        <v>#REF!</v>
      </c>
      <c r="AN344" s="35" t="e">
        <f>結果入力表!#REF!</f>
        <v>#REF!</v>
      </c>
      <c r="AO344" s="35" t="e">
        <f>結果入力表!#REF!</f>
        <v>#REF!</v>
      </c>
      <c r="AP344" s="35" t="e">
        <f>結果入力表!#REF!</f>
        <v>#REF!</v>
      </c>
      <c r="AQ344" s="35" t="e">
        <f>結果入力表!#REF!</f>
        <v>#REF!</v>
      </c>
      <c r="AR344" s="35" t="e">
        <f>結果入力表!#REF!</f>
        <v>#REF!</v>
      </c>
      <c r="AS344" s="37" t="e">
        <f>結果入力表!#REF!</f>
        <v>#REF!</v>
      </c>
      <c r="AT344" s="34" t="e">
        <f>結果入力表!#REF!</f>
        <v>#REF!</v>
      </c>
      <c r="AU344" s="35" t="e">
        <f>結果入力表!#REF!</f>
        <v>#REF!</v>
      </c>
      <c r="AV344" s="35" t="e">
        <f>結果入力表!#REF!</f>
        <v>#REF!</v>
      </c>
      <c r="AW344" s="35" t="e">
        <f>結果入力表!#REF!</f>
        <v>#REF!</v>
      </c>
      <c r="AX344" s="35" t="e">
        <f>結果入力表!#REF!</f>
        <v>#REF!</v>
      </c>
      <c r="AY344" s="35" t="e">
        <f>結果入力表!#REF!</f>
        <v>#REF!</v>
      </c>
      <c r="AZ344" s="35" t="e">
        <f>結果入力表!#REF!</f>
        <v>#REF!</v>
      </c>
      <c r="BA344" s="35" t="e">
        <f>結果入力表!#REF!</f>
        <v>#REF!</v>
      </c>
      <c r="BB344" s="35" t="e">
        <f>結果入力表!#REF!</f>
        <v>#REF!</v>
      </c>
      <c r="BC344" s="35" t="e">
        <f>結果入力表!#REF!</f>
        <v>#REF!</v>
      </c>
      <c r="BD344" s="35" t="e">
        <f>結果入力表!#REF!</f>
        <v>#REF!</v>
      </c>
      <c r="BE344" s="35" t="e">
        <f>結果入力表!#REF!</f>
        <v>#REF!</v>
      </c>
      <c r="BF344" s="35" t="e">
        <f>結果入力表!#REF!</f>
        <v>#REF!</v>
      </c>
      <c r="BG344" s="35" t="e">
        <f>結果入力表!#REF!</f>
        <v>#REF!</v>
      </c>
      <c r="BH344" s="35" t="e">
        <f>結果入力表!#REF!</f>
        <v>#REF!</v>
      </c>
      <c r="BI344" s="37" t="e">
        <f>結果入力表!#REF!</f>
        <v>#REF!</v>
      </c>
      <c r="BJ344" s="35" t="e">
        <f>結果入力表!#REF!</f>
        <v>#REF!</v>
      </c>
      <c r="BK344" s="40" t="e">
        <f>結果入力表!#REF!</f>
        <v>#REF!</v>
      </c>
      <c r="BL344" s="60" t="e">
        <f>結果入力表!#REF!</f>
        <v>#REF!</v>
      </c>
      <c r="BM344" s="41" t="e">
        <f>結果入力表!#REF!</f>
        <v>#REF!</v>
      </c>
      <c r="BN344" s="41" t="e">
        <f>結果入力表!#REF!</f>
        <v>#REF!</v>
      </c>
      <c r="BO344" s="41" t="e">
        <f>結果入力表!#REF!</f>
        <v>#REF!</v>
      </c>
      <c r="BP344" s="42" t="e">
        <f>結果入力表!#REF!</f>
        <v>#REF!</v>
      </c>
      <c r="BQ344" s="40"/>
      <c r="BR344" s="80"/>
      <c r="BT344" s="5" t="e">
        <f t="shared" si="11"/>
        <v>#REF!</v>
      </c>
      <c r="BU344" s="5" t="e">
        <f t="shared" si="10"/>
        <v>#REF!</v>
      </c>
      <c r="BV344" s="5" t="e">
        <f t="shared" si="10"/>
        <v>#REF!</v>
      </c>
      <c r="BW344" s="5" t="e">
        <f t="shared" si="10"/>
        <v>#REF!</v>
      </c>
    </row>
    <row r="345" spans="1:75" ht="17.350000000000001" customHeight="1">
      <c r="A345" s="109" t="e">
        <f>結果入力表!#REF!</f>
        <v>#REF!</v>
      </c>
      <c r="B345" s="33" t="e">
        <f>結果入力表!#REF!</f>
        <v>#REF!</v>
      </c>
      <c r="C345" s="59" t="e">
        <f>結果入力表!#REF!</f>
        <v>#REF!</v>
      </c>
      <c r="D345" s="58" t="e">
        <f>結果入力表!#REF!</f>
        <v>#REF!</v>
      </c>
      <c r="E345" s="35" t="e">
        <f>結果入力表!#REF!</f>
        <v>#REF!</v>
      </c>
      <c r="F345" s="35" t="e">
        <f>結果入力表!#REF!</f>
        <v>#REF!</v>
      </c>
      <c r="G345" s="35" t="e">
        <f>結果入力表!#REF!</f>
        <v>#REF!</v>
      </c>
      <c r="H345" s="35" t="e">
        <f>結果入力表!#REF!</f>
        <v>#REF!</v>
      </c>
      <c r="I345" s="35" t="e">
        <f>結果入力表!#REF!</f>
        <v>#REF!</v>
      </c>
      <c r="J345" s="35" t="e">
        <f>結果入力表!#REF!</f>
        <v>#REF!</v>
      </c>
      <c r="K345" s="35" t="e">
        <f>結果入力表!#REF!</f>
        <v>#REF!</v>
      </c>
      <c r="L345" s="35" t="e">
        <f>結果入力表!#REF!</f>
        <v>#REF!</v>
      </c>
      <c r="M345" s="34" t="e">
        <f>結果入力表!#REF!</f>
        <v>#REF!</v>
      </c>
      <c r="N345" s="35" t="e">
        <f>結果入力表!#REF!</f>
        <v>#REF!</v>
      </c>
      <c r="O345" s="35" t="e">
        <f>結果入力表!#REF!</f>
        <v>#REF!</v>
      </c>
      <c r="P345" s="35" t="e">
        <f>結果入力表!#REF!</f>
        <v>#REF!</v>
      </c>
      <c r="Q345" s="35" t="e">
        <f>結果入力表!#REF!</f>
        <v>#REF!</v>
      </c>
      <c r="R345" s="35" t="e">
        <f>結果入力表!#REF!</f>
        <v>#REF!</v>
      </c>
      <c r="S345" s="35" t="e">
        <f>結果入力表!#REF!</f>
        <v>#REF!</v>
      </c>
      <c r="T345" s="35" t="e">
        <f>結果入力表!#REF!</f>
        <v>#REF!</v>
      </c>
      <c r="U345" s="35" t="e">
        <f>結果入力表!#REF!</f>
        <v>#REF!</v>
      </c>
      <c r="V345" s="34" t="e">
        <f>結果入力表!#REF!</f>
        <v>#REF!</v>
      </c>
      <c r="W345" s="35" t="e">
        <f>結果入力表!#REF!</f>
        <v>#REF!</v>
      </c>
      <c r="X345" s="35" t="e">
        <f>結果入力表!#REF!</f>
        <v>#REF!</v>
      </c>
      <c r="Y345" s="36" t="e">
        <f>結果入力表!#REF!</f>
        <v>#REF!</v>
      </c>
      <c r="Z345" s="36" t="e">
        <f>結果入力表!#REF!</f>
        <v>#REF!</v>
      </c>
      <c r="AA345" s="34" t="e">
        <f>結果入力表!#REF!</f>
        <v>#REF!</v>
      </c>
      <c r="AB345" s="35" t="e">
        <f>結果入力表!#REF!</f>
        <v>#REF!</v>
      </c>
      <c r="AC345" s="35" t="e">
        <f>結果入力表!#REF!</f>
        <v>#REF!</v>
      </c>
      <c r="AD345" s="35" t="e">
        <f>結果入力表!#REF!</f>
        <v>#REF!</v>
      </c>
      <c r="AE345" s="35" t="e">
        <f>結果入力表!#REF!</f>
        <v>#REF!</v>
      </c>
      <c r="AF345" s="35" t="e">
        <f>結果入力表!#REF!</f>
        <v>#REF!</v>
      </c>
      <c r="AG345" s="35" t="e">
        <f>結果入力表!#REF!</f>
        <v>#REF!</v>
      </c>
      <c r="AH345" s="35" t="e">
        <f>結果入力表!#REF!</f>
        <v>#REF!</v>
      </c>
      <c r="AI345" s="35" t="e">
        <f>結果入力表!#REF!</f>
        <v>#REF!</v>
      </c>
      <c r="AJ345" s="35" t="e">
        <f>結果入力表!#REF!</f>
        <v>#REF!</v>
      </c>
      <c r="AK345" s="36" t="e">
        <f>結果入力表!#REF!</f>
        <v>#REF!</v>
      </c>
      <c r="AL345" s="34" t="e">
        <f>結果入力表!#REF!</f>
        <v>#REF!</v>
      </c>
      <c r="AM345" s="35" t="e">
        <f>結果入力表!#REF!</f>
        <v>#REF!</v>
      </c>
      <c r="AN345" s="35" t="e">
        <f>結果入力表!#REF!</f>
        <v>#REF!</v>
      </c>
      <c r="AO345" s="35" t="e">
        <f>結果入力表!#REF!</f>
        <v>#REF!</v>
      </c>
      <c r="AP345" s="35" t="e">
        <f>結果入力表!#REF!</f>
        <v>#REF!</v>
      </c>
      <c r="AQ345" s="35" t="e">
        <f>結果入力表!#REF!</f>
        <v>#REF!</v>
      </c>
      <c r="AR345" s="35" t="e">
        <f>結果入力表!#REF!</f>
        <v>#REF!</v>
      </c>
      <c r="AS345" s="37" t="e">
        <f>結果入力表!#REF!</f>
        <v>#REF!</v>
      </c>
      <c r="AT345" s="34" t="e">
        <f>結果入力表!#REF!</f>
        <v>#REF!</v>
      </c>
      <c r="AU345" s="35" t="e">
        <f>結果入力表!#REF!</f>
        <v>#REF!</v>
      </c>
      <c r="AV345" s="35" t="e">
        <f>結果入力表!#REF!</f>
        <v>#REF!</v>
      </c>
      <c r="AW345" s="35" t="e">
        <f>結果入力表!#REF!</f>
        <v>#REF!</v>
      </c>
      <c r="AX345" s="35" t="e">
        <f>結果入力表!#REF!</f>
        <v>#REF!</v>
      </c>
      <c r="AY345" s="35" t="e">
        <f>結果入力表!#REF!</f>
        <v>#REF!</v>
      </c>
      <c r="AZ345" s="35" t="e">
        <f>結果入力表!#REF!</f>
        <v>#REF!</v>
      </c>
      <c r="BA345" s="35" t="e">
        <f>結果入力表!#REF!</f>
        <v>#REF!</v>
      </c>
      <c r="BB345" s="35" t="e">
        <f>結果入力表!#REF!</f>
        <v>#REF!</v>
      </c>
      <c r="BC345" s="35" t="e">
        <f>結果入力表!#REF!</f>
        <v>#REF!</v>
      </c>
      <c r="BD345" s="35" t="e">
        <f>結果入力表!#REF!</f>
        <v>#REF!</v>
      </c>
      <c r="BE345" s="35" t="e">
        <f>結果入力表!#REF!</f>
        <v>#REF!</v>
      </c>
      <c r="BF345" s="35" t="e">
        <f>結果入力表!#REF!</f>
        <v>#REF!</v>
      </c>
      <c r="BG345" s="35" t="e">
        <f>結果入力表!#REF!</f>
        <v>#REF!</v>
      </c>
      <c r="BH345" s="35" t="e">
        <f>結果入力表!#REF!</f>
        <v>#REF!</v>
      </c>
      <c r="BI345" s="37" t="e">
        <f>結果入力表!#REF!</f>
        <v>#REF!</v>
      </c>
      <c r="BJ345" s="35" t="e">
        <f>結果入力表!#REF!</f>
        <v>#REF!</v>
      </c>
      <c r="BK345" s="40" t="e">
        <f>結果入力表!#REF!</f>
        <v>#REF!</v>
      </c>
      <c r="BL345" s="60" t="e">
        <f>結果入力表!#REF!</f>
        <v>#REF!</v>
      </c>
      <c r="BM345" s="41" t="e">
        <f>結果入力表!#REF!</f>
        <v>#REF!</v>
      </c>
      <c r="BN345" s="41" t="e">
        <f>結果入力表!#REF!</f>
        <v>#REF!</v>
      </c>
      <c r="BO345" s="41" t="e">
        <f>結果入力表!#REF!</f>
        <v>#REF!</v>
      </c>
      <c r="BP345" s="42" t="e">
        <f>結果入力表!#REF!</f>
        <v>#REF!</v>
      </c>
      <c r="BQ345" s="40"/>
      <c r="BR345" s="80"/>
      <c r="BT345" s="5" t="e">
        <f t="shared" si="11"/>
        <v>#REF!</v>
      </c>
      <c r="BU345" s="5" t="e">
        <f t="shared" si="10"/>
        <v>#REF!</v>
      </c>
      <c r="BV345" s="5" t="e">
        <f t="shared" si="10"/>
        <v>#REF!</v>
      </c>
      <c r="BW345" s="5" t="e">
        <f t="shared" si="10"/>
        <v>#REF!</v>
      </c>
    </row>
    <row r="346" spans="1:75" ht="17.350000000000001" customHeight="1">
      <c r="A346" s="109" t="e">
        <f>結果入力表!#REF!</f>
        <v>#REF!</v>
      </c>
      <c r="B346" s="33" t="e">
        <f>結果入力表!#REF!</f>
        <v>#REF!</v>
      </c>
      <c r="C346" s="59" t="e">
        <f>結果入力表!#REF!</f>
        <v>#REF!</v>
      </c>
      <c r="D346" s="58" t="e">
        <f>結果入力表!#REF!</f>
        <v>#REF!</v>
      </c>
      <c r="E346" s="35" t="e">
        <f>結果入力表!#REF!</f>
        <v>#REF!</v>
      </c>
      <c r="F346" s="35" t="e">
        <f>結果入力表!#REF!</f>
        <v>#REF!</v>
      </c>
      <c r="G346" s="35" t="e">
        <f>結果入力表!#REF!</f>
        <v>#REF!</v>
      </c>
      <c r="H346" s="35" t="e">
        <f>結果入力表!#REF!</f>
        <v>#REF!</v>
      </c>
      <c r="I346" s="35" t="e">
        <f>結果入力表!#REF!</f>
        <v>#REF!</v>
      </c>
      <c r="J346" s="35" t="e">
        <f>結果入力表!#REF!</f>
        <v>#REF!</v>
      </c>
      <c r="K346" s="35" t="e">
        <f>結果入力表!#REF!</f>
        <v>#REF!</v>
      </c>
      <c r="L346" s="35" t="e">
        <f>結果入力表!#REF!</f>
        <v>#REF!</v>
      </c>
      <c r="M346" s="34" t="e">
        <f>結果入力表!#REF!</f>
        <v>#REF!</v>
      </c>
      <c r="N346" s="35" t="e">
        <f>結果入力表!#REF!</f>
        <v>#REF!</v>
      </c>
      <c r="O346" s="35" t="e">
        <f>結果入力表!#REF!</f>
        <v>#REF!</v>
      </c>
      <c r="P346" s="35" t="e">
        <f>結果入力表!#REF!</f>
        <v>#REF!</v>
      </c>
      <c r="Q346" s="35" t="e">
        <f>結果入力表!#REF!</f>
        <v>#REF!</v>
      </c>
      <c r="R346" s="35" t="e">
        <f>結果入力表!#REF!</f>
        <v>#REF!</v>
      </c>
      <c r="S346" s="35" t="e">
        <f>結果入力表!#REF!</f>
        <v>#REF!</v>
      </c>
      <c r="T346" s="35" t="e">
        <f>結果入力表!#REF!</f>
        <v>#REF!</v>
      </c>
      <c r="U346" s="35" t="e">
        <f>結果入力表!#REF!</f>
        <v>#REF!</v>
      </c>
      <c r="V346" s="34" t="e">
        <f>結果入力表!#REF!</f>
        <v>#REF!</v>
      </c>
      <c r="W346" s="35" t="e">
        <f>結果入力表!#REF!</f>
        <v>#REF!</v>
      </c>
      <c r="X346" s="35" t="e">
        <f>結果入力表!#REF!</f>
        <v>#REF!</v>
      </c>
      <c r="Y346" s="36" t="e">
        <f>結果入力表!#REF!</f>
        <v>#REF!</v>
      </c>
      <c r="Z346" s="36" t="e">
        <f>結果入力表!#REF!</f>
        <v>#REF!</v>
      </c>
      <c r="AA346" s="34" t="e">
        <f>結果入力表!#REF!</f>
        <v>#REF!</v>
      </c>
      <c r="AB346" s="35" t="e">
        <f>結果入力表!#REF!</f>
        <v>#REF!</v>
      </c>
      <c r="AC346" s="35" t="e">
        <f>結果入力表!#REF!</f>
        <v>#REF!</v>
      </c>
      <c r="AD346" s="35" t="e">
        <f>結果入力表!#REF!</f>
        <v>#REF!</v>
      </c>
      <c r="AE346" s="35" t="e">
        <f>結果入力表!#REF!</f>
        <v>#REF!</v>
      </c>
      <c r="AF346" s="35" t="e">
        <f>結果入力表!#REF!</f>
        <v>#REF!</v>
      </c>
      <c r="AG346" s="35" t="e">
        <f>結果入力表!#REF!</f>
        <v>#REF!</v>
      </c>
      <c r="AH346" s="35" t="e">
        <f>結果入力表!#REF!</f>
        <v>#REF!</v>
      </c>
      <c r="AI346" s="35" t="e">
        <f>結果入力表!#REF!</f>
        <v>#REF!</v>
      </c>
      <c r="AJ346" s="35" t="e">
        <f>結果入力表!#REF!</f>
        <v>#REF!</v>
      </c>
      <c r="AK346" s="36" t="e">
        <f>結果入力表!#REF!</f>
        <v>#REF!</v>
      </c>
      <c r="AL346" s="34" t="e">
        <f>結果入力表!#REF!</f>
        <v>#REF!</v>
      </c>
      <c r="AM346" s="35" t="e">
        <f>結果入力表!#REF!</f>
        <v>#REF!</v>
      </c>
      <c r="AN346" s="35" t="e">
        <f>結果入力表!#REF!</f>
        <v>#REF!</v>
      </c>
      <c r="AO346" s="35" t="e">
        <f>結果入力表!#REF!</f>
        <v>#REF!</v>
      </c>
      <c r="AP346" s="35" t="e">
        <f>結果入力表!#REF!</f>
        <v>#REF!</v>
      </c>
      <c r="AQ346" s="35" t="e">
        <f>結果入力表!#REF!</f>
        <v>#REF!</v>
      </c>
      <c r="AR346" s="35" t="e">
        <f>結果入力表!#REF!</f>
        <v>#REF!</v>
      </c>
      <c r="AS346" s="37" t="e">
        <f>結果入力表!#REF!</f>
        <v>#REF!</v>
      </c>
      <c r="AT346" s="34" t="e">
        <f>結果入力表!#REF!</f>
        <v>#REF!</v>
      </c>
      <c r="AU346" s="35" t="e">
        <f>結果入力表!#REF!</f>
        <v>#REF!</v>
      </c>
      <c r="AV346" s="35" t="e">
        <f>結果入力表!#REF!</f>
        <v>#REF!</v>
      </c>
      <c r="AW346" s="35" t="e">
        <f>結果入力表!#REF!</f>
        <v>#REF!</v>
      </c>
      <c r="AX346" s="35" t="e">
        <f>結果入力表!#REF!</f>
        <v>#REF!</v>
      </c>
      <c r="AY346" s="35" t="e">
        <f>結果入力表!#REF!</f>
        <v>#REF!</v>
      </c>
      <c r="AZ346" s="35" t="e">
        <f>結果入力表!#REF!</f>
        <v>#REF!</v>
      </c>
      <c r="BA346" s="35" t="e">
        <f>結果入力表!#REF!</f>
        <v>#REF!</v>
      </c>
      <c r="BB346" s="35" t="e">
        <f>結果入力表!#REF!</f>
        <v>#REF!</v>
      </c>
      <c r="BC346" s="35" t="e">
        <f>結果入力表!#REF!</f>
        <v>#REF!</v>
      </c>
      <c r="BD346" s="35" t="e">
        <f>結果入力表!#REF!</f>
        <v>#REF!</v>
      </c>
      <c r="BE346" s="35" t="e">
        <f>結果入力表!#REF!</f>
        <v>#REF!</v>
      </c>
      <c r="BF346" s="35" t="e">
        <f>結果入力表!#REF!</f>
        <v>#REF!</v>
      </c>
      <c r="BG346" s="35" t="e">
        <f>結果入力表!#REF!</f>
        <v>#REF!</v>
      </c>
      <c r="BH346" s="35" t="e">
        <f>結果入力表!#REF!</f>
        <v>#REF!</v>
      </c>
      <c r="BI346" s="37" t="e">
        <f>結果入力表!#REF!</f>
        <v>#REF!</v>
      </c>
      <c r="BJ346" s="35" t="e">
        <f>結果入力表!#REF!</f>
        <v>#REF!</v>
      </c>
      <c r="BK346" s="40" t="e">
        <f>結果入力表!#REF!</f>
        <v>#REF!</v>
      </c>
      <c r="BL346" s="60" t="e">
        <f>結果入力表!#REF!</f>
        <v>#REF!</v>
      </c>
      <c r="BM346" s="41" t="e">
        <f>結果入力表!#REF!</f>
        <v>#REF!</v>
      </c>
      <c r="BN346" s="41" t="e">
        <f>結果入力表!#REF!</f>
        <v>#REF!</v>
      </c>
      <c r="BO346" s="41" t="e">
        <f>結果入力表!#REF!</f>
        <v>#REF!</v>
      </c>
      <c r="BP346" s="42" t="e">
        <f>結果入力表!#REF!</f>
        <v>#REF!</v>
      </c>
      <c r="BQ346" s="40"/>
      <c r="BR346" s="80"/>
      <c r="BT346" s="5" t="e">
        <f t="shared" si="11"/>
        <v>#REF!</v>
      </c>
      <c r="BU346" s="5" t="e">
        <f t="shared" si="10"/>
        <v>#REF!</v>
      </c>
      <c r="BV346" s="5" t="e">
        <f t="shared" si="10"/>
        <v>#REF!</v>
      </c>
      <c r="BW346" s="5" t="e">
        <f t="shared" si="10"/>
        <v>#REF!</v>
      </c>
    </row>
    <row r="347" spans="1:75" ht="17.350000000000001" customHeight="1">
      <c r="A347" s="109" t="e">
        <f>結果入力表!#REF!</f>
        <v>#REF!</v>
      </c>
      <c r="B347" s="33" t="e">
        <f>結果入力表!#REF!</f>
        <v>#REF!</v>
      </c>
      <c r="C347" s="59" t="e">
        <f>結果入力表!#REF!</f>
        <v>#REF!</v>
      </c>
      <c r="D347" s="58" t="e">
        <f>結果入力表!#REF!</f>
        <v>#REF!</v>
      </c>
      <c r="E347" s="35" t="e">
        <f>結果入力表!#REF!</f>
        <v>#REF!</v>
      </c>
      <c r="F347" s="35" t="e">
        <f>結果入力表!#REF!</f>
        <v>#REF!</v>
      </c>
      <c r="G347" s="35" t="e">
        <f>結果入力表!#REF!</f>
        <v>#REF!</v>
      </c>
      <c r="H347" s="35" t="e">
        <f>結果入力表!#REF!</f>
        <v>#REF!</v>
      </c>
      <c r="I347" s="35" t="e">
        <f>結果入力表!#REF!</f>
        <v>#REF!</v>
      </c>
      <c r="J347" s="35" t="e">
        <f>結果入力表!#REF!</f>
        <v>#REF!</v>
      </c>
      <c r="K347" s="35" t="e">
        <f>結果入力表!#REF!</f>
        <v>#REF!</v>
      </c>
      <c r="L347" s="35" t="e">
        <f>結果入力表!#REF!</f>
        <v>#REF!</v>
      </c>
      <c r="M347" s="34" t="e">
        <f>結果入力表!#REF!</f>
        <v>#REF!</v>
      </c>
      <c r="N347" s="35" t="e">
        <f>結果入力表!#REF!</f>
        <v>#REF!</v>
      </c>
      <c r="O347" s="35" t="e">
        <f>結果入力表!#REF!</f>
        <v>#REF!</v>
      </c>
      <c r="P347" s="35" t="e">
        <f>結果入力表!#REF!</f>
        <v>#REF!</v>
      </c>
      <c r="Q347" s="35" t="e">
        <f>結果入力表!#REF!</f>
        <v>#REF!</v>
      </c>
      <c r="R347" s="35" t="e">
        <f>結果入力表!#REF!</f>
        <v>#REF!</v>
      </c>
      <c r="S347" s="35" t="e">
        <f>結果入力表!#REF!</f>
        <v>#REF!</v>
      </c>
      <c r="T347" s="35" t="e">
        <f>結果入力表!#REF!</f>
        <v>#REF!</v>
      </c>
      <c r="U347" s="35" t="e">
        <f>結果入力表!#REF!</f>
        <v>#REF!</v>
      </c>
      <c r="V347" s="34" t="e">
        <f>結果入力表!#REF!</f>
        <v>#REF!</v>
      </c>
      <c r="W347" s="35" t="e">
        <f>結果入力表!#REF!</f>
        <v>#REF!</v>
      </c>
      <c r="X347" s="35" t="e">
        <f>結果入力表!#REF!</f>
        <v>#REF!</v>
      </c>
      <c r="Y347" s="36" t="e">
        <f>結果入力表!#REF!</f>
        <v>#REF!</v>
      </c>
      <c r="Z347" s="36" t="e">
        <f>結果入力表!#REF!</f>
        <v>#REF!</v>
      </c>
      <c r="AA347" s="34" t="e">
        <f>結果入力表!#REF!</f>
        <v>#REF!</v>
      </c>
      <c r="AB347" s="35" t="e">
        <f>結果入力表!#REF!</f>
        <v>#REF!</v>
      </c>
      <c r="AC347" s="35" t="e">
        <f>結果入力表!#REF!</f>
        <v>#REF!</v>
      </c>
      <c r="AD347" s="35" t="e">
        <f>結果入力表!#REF!</f>
        <v>#REF!</v>
      </c>
      <c r="AE347" s="35" t="e">
        <f>結果入力表!#REF!</f>
        <v>#REF!</v>
      </c>
      <c r="AF347" s="35" t="e">
        <f>結果入力表!#REF!</f>
        <v>#REF!</v>
      </c>
      <c r="AG347" s="35" t="e">
        <f>結果入力表!#REF!</f>
        <v>#REF!</v>
      </c>
      <c r="AH347" s="35" t="e">
        <f>結果入力表!#REF!</f>
        <v>#REF!</v>
      </c>
      <c r="AI347" s="35" t="e">
        <f>結果入力表!#REF!</f>
        <v>#REF!</v>
      </c>
      <c r="AJ347" s="35" t="e">
        <f>結果入力表!#REF!</f>
        <v>#REF!</v>
      </c>
      <c r="AK347" s="36" t="e">
        <f>結果入力表!#REF!</f>
        <v>#REF!</v>
      </c>
      <c r="AL347" s="34" t="e">
        <f>結果入力表!#REF!</f>
        <v>#REF!</v>
      </c>
      <c r="AM347" s="35" t="e">
        <f>結果入力表!#REF!</f>
        <v>#REF!</v>
      </c>
      <c r="AN347" s="35" t="e">
        <f>結果入力表!#REF!</f>
        <v>#REF!</v>
      </c>
      <c r="AO347" s="35" t="e">
        <f>結果入力表!#REF!</f>
        <v>#REF!</v>
      </c>
      <c r="AP347" s="35" t="e">
        <f>結果入力表!#REF!</f>
        <v>#REF!</v>
      </c>
      <c r="AQ347" s="35" t="e">
        <f>結果入力表!#REF!</f>
        <v>#REF!</v>
      </c>
      <c r="AR347" s="35" t="e">
        <f>結果入力表!#REF!</f>
        <v>#REF!</v>
      </c>
      <c r="AS347" s="37" t="e">
        <f>結果入力表!#REF!</f>
        <v>#REF!</v>
      </c>
      <c r="AT347" s="34" t="e">
        <f>結果入力表!#REF!</f>
        <v>#REF!</v>
      </c>
      <c r="AU347" s="35" t="e">
        <f>結果入力表!#REF!</f>
        <v>#REF!</v>
      </c>
      <c r="AV347" s="35" t="e">
        <f>結果入力表!#REF!</f>
        <v>#REF!</v>
      </c>
      <c r="AW347" s="35" t="e">
        <f>結果入力表!#REF!</f>
        <v>#REF!</v>
      </c>
      <c r="AX347" s="35" t="e">
        <f>結果入力表!#REF!</f>
        <v>#REF!</v>
      </c>
      <c r="AY347" s="35" t="e">
        <f>結果入力表!#REF!</f>
        <v>#REF!</v>
      </c>
      <c r="AZ347" s="35" t="e">
        <f>結果入力表!#REF!</f>
        <v>#REF!</v>
      </c>
      <c r="BA347" s="35" t="e">
        <f>結果入力表!#REF!</f>
        <v>#REF!</v>
      </c>
      <c r="BB347" s="35" t="e">
        <f>結果入力表!#REF!</f>
        <v>#REF!</v>
      </c>
      <c r="BC347" s="35" t="e">
        <f>結果入力表!#REF!</f>
        <v>#REF!</v>
      </c>
      <c r="BD347" s="35" t="e">
        <f>結果入力表!#REF!</f>
        <v>#REF!</v>
      </c>
      <c r="BE347" s="35" t="e">
        <f>結果入力表!#REF!</f>
        <v>#REF!</v>
      </c>
      <c r="BF347" s="35" t="e">
        <f>結果入力表!#REF!</f>
        <v>#REF!</v>
      </c>
      <c r="BG347" s="35" t="e">
        <f>結果入力表!#REF!</f>
        <v>#REF!</v>
      </c>
      <c r="BH347" s="35" t="e">
        <f>結果入力表!#REF!</f>
        <v>#REF!</v>
      </c>
      <c r="BI347" s="37" t="e">
        <f>結果入力表!#REF!</f>
        <v>#REF!</v>
      </c>
      <c r="BJ347" s="35" t="e">
        <f>結果入力表!#REF!</f>
        <v>#REF!</v>
      </c>
      <c r="BK347" s="40" t="e">
        <f>結果入力表!#REF!</f>
        <v>#REF!</v>
      </c>
      <c r="BL347" s="60" t="e">
        <f>結果入力表!#REF!</f>
        <v>#REF!</v>
      </c>
      <c r="BM347" s="41" t="e">
        <f>結果入力表!#REF!</f>
        <v>#REF!</v>
      </c>
      <c r="BN347" s="41" t="e">
        <f>結果入力表!#REF!</f>
        <v>#REF!</v>
      </c>
      <c r="BO347" s="41" t="e">
        <f>結果入力表!#REF!</f>
        <v>#REF!</v>
      </c>
      <c r="BP347" s="42" t="e">
        <f>結果入力表!#REF!</f>
        <v>#REF!</v>
      </c>
      <c r="BQ347" s="40"/>
      <c r="BR347" s="80"/>
      <c r="BT347" s="5" t="e">
        <f t="shared" si="11"/>
        <v>#REF!</v>
      </c>
      <c r="BU347" s="5" t="e">
        <f t="shared" si="10"/>
        <v>#REF!</v>
      </c>
      <c r="BV347" s="5" t="e">
        <f t="shared" si="10"/>
        <v>#REF!</v>
      </c>
      <c r="BW347" s="5" t="e">
        <f t="shared" si="10"/>
        <v>#REF!</v>
      </c>
    </row>
    <row r="348" spans="1:75" ht="17.350000000000001" customHeight="1">
      <c r="A348" s="109" t="e">
        <f>結果入力表!#REF!</f>
        <v>#REF!</v>
      </c>
      <c r="B348" s="33" t="e">
        <f>結果入力表!#REF!</f>
        <v>#REF!</v>
      </c>
      <c r="C348" s="59" t="e">
        <f>結果入力表!#REF!</f>
        <v>#REF!</v>
      </c>
      <c r="D348" s="58" t="e">
        <f>結果入力表!#REF!</f>
        <v>#REF!</v>
      </c>
      <c r="E348" s="35" t="e">
        <f>結果入力表!#REF!</f>
        <v>#REF!</v>
      </c>
      <c r="F348" s="35" t="e">
        <f>結果入力表!#REF!</f>
        <v>#REF!</v>
      </c>
      <c r="G348" s="35" t="e">
        <f>結果入力表!#REF!</f>
        <v>#REF!</v>
      </c>
      <c r="H348" s="35" t="e">
        <f>結果入力表!#REF!</f>
        <v>#REF!</v>
      </c>
      <c r="I348" s="35" t="e">
        <f>結果入力表!#REF!</f>
        <v>#REF!</v>
      </c>
      <c r="J348" s="35" t="e">
        <f>結果入力表!#REF!</f>
        <v>#REF!</v>
      </c>
      <c r="K348" s="35" t="e">
        <f>結果入力表!#REF!</f>
        <v>#REF!</v>
      </c>
      <c r="L348" s="35" t="e">
        <f>結果入力表!#REF!</f>
        <v>#REF!</v>
      </c>
      <c r="M348" s="34" t="e">
        <f>結果入力表!#REF!</f>
        <v>#REF!</v>
      </c>
      <c r="N348" s="35" t="e">
        <f>結果入力表!#REF!</f>
        <v>#REF!</v>
      </c>
      <c r="O348" s="35" t="e">
        <f>結果入力表!#REF!</f>
        <v>#REF!</v>
      </c>
      <c r="P348" s="35" t="e">
        <f>結果入力表!#REF!</f>
        <v>#REF!</v>
      </c>
      <c r="Q348" s="35" t="e">
        <f>結果入力表!#REF!</f>
        <v>#REF!</v>
      </c>
      <c r="R348" s="35" t="e">
        <f>結果入力表!#REF!</f>
        <v>#REF!</v>
      </c>
      <c r="S348" s="35" t="e">
        <f>結果入力表!#REF!</f>
        <v>#REF!</v>
      </c>
      <c r="T348" s="35" t="e">
        <f>結果入力表!#REF!</f>
        <v>#REF!</v>
      </c>
      <c r="U348" s="35" t="e">
        <f>結果入力表!#REF!</f>
        <v>#REF!</v>
      </c>
      <c r="V348" s="34" t="e">
        <f>結果入力表!#REF!</f>
        <v>#REF!</v>
      </c>
      <c r="W348" s="35" t="e">
        <f>結果入力表!#REF!</f>
        <v>#REF!</v>
      </c>
      <c r="X348" s="35" t="e">
        <f>結果入力表!#REF!</f>
        <v>#REF!</v>
      </c>
      <c r="Y348" s="36" t="e">
        <f>結果入力表!#REF!</f>
        <v>#REF!</v>
      </c>
      <c r="Z348" s="36" t="e">
        <f>結果入力表!#REF!</f>
        <v>#REF!</v>
      </c>
      <c r="AA348" s="34" t="e">
        <f>結果入力表!#REF!</f>
        <v>#REF!</v>
      </c>
      <c r="AB348" s="35" t="e">
        <f>結果入力表!#REF!</f>
        <v>#REF!</v>
      </c>
      <c r="AC348" s="35" t="e">
        <f>結果入力表!#REF!</f>
        <v>#REF!</v>
      </c>
      <c r="AD348" s="35" t="e">
        <f>結果入力表!#REF!</f>
        <v>#REF!</v>
      </c>
      <c r="AE348" s="35" t="e">
        <f>結果入力表!#REF!</f>
        <v>#REF!</v>
      </c>
      <c r="AF348" s="35" t="e">
        <f>結果入力表!#REF!</f>
        <v>#REF!</v>
      </c>
      <c r="AG348" s="35" t="e">
        <f>結果入力表!#REF!</f>
        <v>#REF!</v>
      </c>
      <c r="AH348" s="35" t="e">
        <f>結果入力表!#REF!</f>
        <v>#REF!</v>
      </c>
      <c r="AI348" s="35" t="e">
        <f>結果入力表!#REF!</f>
        <v>#REF!</v>
      </c>
      <c r="AJ348" s="35" t="e">
        <f>結果入力表!#REF!</f>
        <v>#REF!</v>
      </c>
      <c r="AK348" s="36" t="e">
        <f>結果入力表!#REF!</f>
        <v>#REF!</v>
      </c>
      <c r="AL348" s="34" t="e">
        <f>結果入力表!#REF!</f>
        <v>#REF!</v>
      </c>
      <c r="AM348" s="35" t="e">
        <f>結果入力表!#REF!</f>
        <v>#REF!</v>
      </c>
      <c r="AN348" s="35" t="e">
        <f>結果入力表!#REF!</f>
        <v>#REF!</v>
      </c>
      <c r="AO348" s="35" t="e">
        <f>結果入力表!#REF!</f>
        <v>#REF!</v>
      </c>
      <c r="AP348" s="35" t="e">
        <f>結果入力表!#REF!</f>
        <v>#REF!</v>
      </c>
      <c r="AQ348" s="35" t="e">
        <f>結果入力表!#REF!</f>
        <v>#REF!</v>
      </c>
      <c r="AR348" s="35" t="e">
        <f>結果入力表!#REF!</f>
        <v>#REF!</v>
      </c>
      <c r="AS348" s="37" t="e">
        <f>結果入力表!#REF!</f>
        <v>#REF!</v>
      </c>
      <c r="AT348" s="34" t="e">
        <f>結果入力表!#REF!</f>
        <v>#REF!</v>
      </c>
      <c r="AU348" s="35" t="e">
        <f>結果入力表!#REF!</f>
        <v>#REF!</v>
      </c>
      <c r="AV348" s="35" t="e">
        <f>結果入力表!#REF!</f>
        <v>#REF!</v>
      </c>
      <c r="AW348" s="35" t="e">
        <f>結果入力表!#REF!</f>
        <v>#REF!</v>
      </c>
      <c r="AX348" s="35" t="e">
        <f>結果入力表!#REF!</f>
        <v>#REF!</v>
      </c>
      <c r="AY348" s="35" t="e">
        <f>結果入力表!#REF!</f>
        <v>#REF!</v>
      </c>
      <c r="AZ348" s="35" t="e">
        <f>結果入力表!#REF!</f>
        <v>#REF!</v>
      </c>
      <c r="BA348" s="35" t="e">
        <f>結果入力表!#REF!</f>
        <v>#REF!</v>
      </c>
      <c r="BB348" s="35" t="e">
        <f>結果入力表!#REF!</f>
        <v>#REF!</v>
      </c>
      <c r="BC348" s="35" t="e">
        <f>結果入力表!#REF!</f>
        <v>#REF!</v>
      </c>
      <c r="BD348" s="35" t="e">
        <f>結果入力表!#REF!</f>
        <v>#REF!</v>
      </c>
      <c r="BE348" s="35" t="e">
        <f>結果入力表!#REF!</f>
        <v>#REF!</v>
      </c>
      <c r="BF348" s="35" t="e">
        <f>結果入力表!#REF!</f>
        <v>#REF!</v>
      </c>
      <c r="BG348" s="35" t="e">
        <f>結果入力表!#REF!</f>
        <v>#REF!</v>
      </c>
      <c r="BH348" s="35" t="e">
        <f>結果入力表!#REF!</f>
        <v>#REF!</v>
      </c>
      <c r="BI348" s="37" t="e">
        <f>結果入力表!#REF!</f>
        <v>#REF!</v>
      </c>
      <c r="BJ348" s="35" t="e">
        <f>結果入力表!#REF!</f>
        <v>#REF!</v>
      </c>
      <c r="BK348" s="40" t="e">
        <f>結果入力表!#REF!</f>
        <v>#REF!</v>
      </c>
      <c r="BL348" s="60" t="e">
        <f>結果入力表!#REF!</f>
        <v>#REF!</v>
      </c>
      <c r="BM348" s="41" t="e">
        <f>結果入力表!#REF!</f>
        <v>#REF!</v>
      </c>
      <c r="BN348" s="41" t="e">
        <f>結果入力表!#REF!</f>
        <v>#REF!</v>
      </c>
      <c r="BO348" s="41" t="e">
        <f>結果入力表!#REF!</f>
        <v>#REF!</v>
      </c>
      <c r="BP348" s="42" t="e">
        <f>結果入力表!#REF!</f>
        <v>#REF!</v>
      </c>
      <c r="BQ348" s="40"/>
      <c r="BR348" s="80"/>
      <c r="BT348" s="5" t="e">
        <f t="shared" si="11"/>
        <v>#REF!</v>
      </c>
      <c r="BU348" s="5" t="e">
        <f t="shared" si="10"/>
        <v>#REF!</v>
      </c>
      <c r="BV348" s="5" t="e">
        <f t="shared" si="10"/>
        <v>#REF!</v>
      </c>
      <c r="BW348" s="5" t="e">
        <f t="shared" si="10"/>
        <v>#REF!</v>
      </c>
    </row>
    <row r="349" spans="1:75" ht="17.350000000000001" customHeight="1">
      <c r="A349" s="109" t="e">
        <f>結果入力表!#REF!</f>
        <v>#REF!</v>
      </c>
      <c r="B349" s="33" t="e">
        <f>結果入力表!#REF!</f>
        <v>#REF!</v>
      </c>
      <c r="C349" s="59" t="e">
        <f>結果入力表!#REF!</f>
        <v>#REF!</v>
      </c>
      <c r="D349" s="58" t="e">
        <f>結果入力表!#REF!</f>
        <v>#REF!</v>
      </c>
      <c r="E349" s="35" t="e">
        <f>結果入力表!#REF!</f>
        <v>#REF!</v>
      </c>
      <c r="F349" s="35" t="e">
        <f>結果入力表!#REF!</f>
        <v>#REF!</v>
      </c>
      <c r="G349" s="35" t="e">
        <f>結果入力表!#REF!</f>
        <v>#REF!</v>
      </c>
      <c r="H349" s="35" t="e">
        <f>結果入力表!#REF!</f>
        <v>#REF!</v>
      </c>
      <c r="I349" s="35" t="e">
        <f>結果入力表!#REF!</f>
        <v>#REF!</v>
      </c>
      <c r="J349" s="35" t="e">
        <f>結果入力表!#REF!</f>
        <v>#REF!</v>
      </c>
      <c r="K349" s="35" t="e">
        <f>結果入力表!#REF!</f>
        <v>#REF!</v>
      </c>
      <c r="L349" s="35" t="e">
        <f>結果入力表!#REF!</f>
        <v>#REF!</v>
      </c>
      <c r="M349" s="34" t="e">
        <f>結果入力表!#REF!</f>
        <v>#REF!</v>
      </c>
      <c r="N349" s="35" t="e">
        <f>結果入力表!#REF!</f>
        <v>#REF!</v>
      </c>
      <c r="O349" s="35" t="e">
        <f>結果入力表!#REF!</f>
        <v>#REF!</v>
      </c>
      <c r="P349" s="35" t="e">
        <f>結果入力表!#REF!</f>
        <v>#REF!</v>
      </c>
      <c r="Q349" s="35" t="e">
        <f>結果入力表!#REF!</f>
        <v>#REF!</v>
      </c>
      <c r="R349" s="35" t="e">
        <f>結果入力表!#REF!</f>
        <v>#REF!</v>
      </c>
      <c r="S349" s="35" t="e">
        <f>結果入力表!#REF!</f>
        <v>#REF!</v>
      </c>
      <c r="T349" s="35" t="e">
        <f>結果入力表!#REF!</f>
        <v>#REF!</v>
      </c>
      <c r="U349" s="35" t="e">
        <f>結果入力表!#REF!</f>
        <v>#REF!</v>
      </c>
      <c r="V349" s="34" t="e">
        <f>結果入力表!#REF!</f>
        <v>#REF!</v>
      </c>
      <c r="W349" s="35" t="e">
        <f>結果入力表!#REF!</f>
        <v>#REF!</v>
      </c>
      <c r="X349" s="35" t="e">
        <f>結果入力表!#REF!</f>
        <v>#REF!</v>
      </c>
      <c r="Y349" s="36" t="e">
        <f>結果入力表!#REF!</f>
        <v>#REF!</v>
      </c>
      <c r="Z349" s="36" t="e">
        <f>結果入力表!#REF!</f>
        <v>#REF!</v>
      </c>
      <c r="AA349" s="34" t="e">
        <f>結果入力表!#REF!</f>
        <v>#REF!</v>
      </c>
      <c r="AB349" s="35" t="e">
        <f>結果入力表!#REF!</f>
        <v>#REF!</v>
      </c>
      <c r="AC349" s="35" t="e">
        <f>結果入力表!#REF!</f>
        <v>#REF!</v>
      </c>
      <c r="AD349" s="35" t="e">
        <f>結果入力表!#REF!</f>
        <v>#REF!</v>
      </c>
      <c r="AE349" s="35" t="e">
        <f>結果入力表!#REF!</f>
        <v>#REF!</v>
      </c>
      <c r="AF349" s="35" t="e">
        <f>結果入力表!#REF!</f>
        <v>#REF!</v>
      </c>
      <c r="AG349" s="35" t="e">
        <f>結果入力表!#REF!</f>
        <v>#REF!</v>
      </c>
      <c r="AH349" s="35" t="e">
        <f>結果入力表!#REF!</f>
        <v>#REF!</v>
      </c>
      <c r="AI349" s="35" t="e">
        <f>結果入力表!#REF!</f>
        <v>#REF!</v>
      </c>
      <c r="AJ349" s="35" t="e">
        <f>結果入力表!#REF!</f>
        <v>#REF!</v>
      </c>
      <c r="AK349" s="36" t="e">
        <f>結果入力表!#REF!</f>
        <v>#REF!</v>
      </c>
      <c r="AL349" s="34" t="e">
        <f>結果入力表!#REF!</f>
        <v>#REF!</v>
      </c>
      <c r="AM349" s="35" t="e">
        <f>結果入力表!#REF!</f>
        <v>#REF!</v>
      </c>
      <c r="AN349" s="35" t="e">
        <f>結果入力表!#REF!</f>
        <v>#REF!</v>
      </c>
      <c r="AO349" s="35" t="e">
        <f>結果入力表!#REF!</f>
        <v>#REF!</v>
      </c>
      <c r="AP349" s="35" t="e">
        <f>結果入力表!#REF!</f>
        <v>#REF!</v>
      </c>
      <c r="AQ349" s="35" t="e">
        <f>結果入力表!#REF!</f>
        <v>#REF!</v>
      </c>
      <c r="AR349" s="35" t="e">
        <f>結果入力表!#REF!</f>
        <v>#REF!</v>
      </c>
      <c r="AS349" s="37" t="e">
        <f>結果入力表!#REF!</f>
        <v>#REF!</v>
      </c>
      <c r="AT349" s="34" t="e">
        <f>結果入力表!#REF!</f>
        <v>#REF!</v>
      </c>
      <c r="AU349" s="35" t="e">
        <f>結果入力表!#REF!</f>
        <v>#REF!</v>
      </c>
      <c r="AV349" s="35" t="e">
        <f>結果入力表!#REF!</f>
        <v>#REF!</v>
      </c>
      <c r="AW349" s="35" t="e">
        <f>結果入力表!#REF!</f>
        <v>#REF!</v>
      </c>
      <c r="AX349" s="35" t="e">
        <f>結果入力表!#REF!</f>
        <v>#REF!</v>
      </c>
      <c r="AY349" s="35" t="e">
        <f>結果入力表!#REF!</f>
        <v>#REF!</v>
      </c>
      <c r="AZ349" s="35" t="e">
        <f>結果入力表!#REF!</f>
        <v>#REF!</v>
      </c>
      <c r="BA349" s="35" t="e">
        <f>結果入力表!#REF!</f>
        <v>#REF!</v>
      </c>
      <c r="BB349" s="35" t="e">
        <f>結果入力表!#REF!</f>
        <v>#REF!</v>
      </c>
      <c r="BC349" s="35" t="e">
        <f>結果入力表!#REF!</f>
        <v>#REF!</v>
      </c>
      <c r="BD349" s="35" t="e">
        <f>結果入力表!#REF!</f>
        <v>#REF!</v>
      </c>
      <c r="BE349" s="35" t="e">
        <f>結果入力表!#REF!</f>
        <v>#REF!</v>
      </c>
      <c r="BF349" s="35" t="e">
        <f>結果入力表!#REF!</f>
        <v>#REF!</v>
      </c>
      <c r="BG349" s="35" t="e">
        <f>結果入力表!#REF!</f>
        <v>#REF!</v>
      </c>
      <c r="BH349" s="35" t="e">
        <f>結果入力表!#REF!</f>
        <v>#REF!</v>
      </c>
      <c r="BI349" s="37" t="e">
        <f>結果入力表!#REF!</f>
        <v>#REF!</v>
      </c>
      <c r="BJ349" s="35" t="e">
        <f>結果入力表!#REF!</f>
        <v>#REF!</v>
      </c>
      <c r="BK349" s="40" t="e">
        <f>結果入力表!#REF!</f>
        <v>#REF!</v>
      </c>
      <c r="BL349" s="60" t="e">
        <f>結果入力表!#REF!</f>
        <v>#REF!</v>
      </c>
      <c r="BM349" s="41" t="e">
        <f>結果入力表!#REF!</f>
        <v>#REF!</v>
      </c>
      <c r="BN349" s="41" t="e">
        <f>結果入力表!#REF!</f>
        <v>#REF!</v>
      </c>
      <c r="BO349" s="41" t="e">
        <f>結果入力表!#REF!</f>
        <v>#REF!</v>
      </c>
      <c r="BP349" s="42" t="e">
        <f>結果入力表!#REF!</f>
        <v>#REF!</v>
      </c>
      <c r="BQ349" s="40"/>
      <c r="BR349" s="80"/>
      <c r="BT349" s="5" t="e">
        <f t="shared" si="11"/>
        <v>#REF!</v>
      </c>
      <c r="BU349" s="5" t="e">
        <f t="shared" si="10"/>
        <v>#REF!</v>
      </c>
      <c r="BV349" s="5" t="e">
        <f t="shared" si="10"/>
        <v>#REF!</v>
      </c>
      <c r="BW349" s="5" t="e">
        <f t="shared" si="10"/>
        <v>#REF!</v>
      </c>
    </row>
    <row r="350" spans="1:75" ht="17.350000000000001" customHeight="1">
      <c r="A350" s="109" t="e">
        <f>結果入力表!#REF!</f>
        <v>#REF!</v>
      </c>
      <c r="B350" s="33" t="e">
        <f>結果入力表!#REF!</f>
        <v>#REF!</v>
      </c>
      <c r="C350" s="59" t="e">
        <f>結果入力表!#REF!</f>
        <v>#REF!</v>
      </c>
      <c r="D350" s="58" t="e">
        <f>結果入力表!#REF!</f>
        <v>#REF!</v>
      </c>
      <c r="E350" s="35" t="e">
        <f>結果入力表!#REF!</f>
        <v>#REF!</v>
      </c>
      <c r="F350" s="35" t="e">
        <f>結果入力表!#REF!</f>
        <v>#REF!</v>
      </c>
      <c r="G350" s="35" t="e">
        <f>結果入力表!#REF!</f>
        <v>#REF!</v>
      </c>
      <c r="H350" s="35" t="e">
        <f>結果入力表!#REF!</f>
        <v>#REF!</v>
      </c>
      <c r="I350" s="35" t="e">
        <f>結果入力表!#REF!</f>
        <v>#REF!</v>
      </c>
      <c r="J350" s="35" t="e">
        <f>結果入力表!#REF!</f>
        <v>#REF!</v>
      </c>
      <c r="K350" s="35" t="e">
        <f>結果入力表!#REF!</f>
        <v>#REF!</v>
      </c>
      <c r="L350" s="35" t="e">
        <f>結果入力表!#REF!</f>
        <v>#REF!</v>
      </c>
      <c r="M350" s="34" t="e">
        <f>結果入力表!#REF!</f>
        <v>#REF!</v>
      </c>
      <c r="N350" s="35" t="e">
        <f>結果入力表!#REF!</f>
        <v>#REF!</v>
      </c>
      <c r="O350" s="35" t="e">
        <f>結果入力表!#REF!</f>
        <v>#REF!</v>
      </c>
      <c r="P350" s="35" t="e">
        <f>結果入力表!#REF!</f>
        <v>#REF!</v>
      </c>
      <c r="Q350" s="35" t="e">
        <f>結果入力表!#REF!</f>
        <v>#REF!</v>
      </c>
      <c r="R350" s="35" t="e">
        <f>結果入力表!#REF!</f>
        <v>#REF!</v>
      </c>
      <c r="S350" s="35" t="e">
        <f>結果入力表!#REF!</f>
        <v>#REF!</v>
      </c>
      <c r="T350" s="35" t="e">
        <f>結果入力表!#REF!</f>
        <v>#REF!</v>
      </c>
      <c r="U350" s="35" t="e">
        <f>結果入力表!#REF!</f>
        <v>#REF!</v>
      </c>
      <c r="V350" s="34" t="e">
        <f>結果入力表!#REF!</f>
        <v>#REF!</v>
      </c>
      <c r="W350" s="35" t="e">
        <f>結果入力表!#REF!</f>
        <v>#REF!</v>
      </c>
      <c r="X350" s="35" t="e">
        <f>結果入力表!#REF!</f>
        <v>#REF!</v>
      </c>
      <c r="Y350" s="36" t="e">
        <f>結果入力表!#REF!</f>
        <v>#REF!</v>
      </c>
      <c r="Z350" s="36" t="e">
        <f>結果入力表!#REF!</f>
        <v>#REF!</v>
      </c>
      <c r="AA350" s="34" t="e">
        <f>結果入力表!#REF!</f>
        <v>#REF!</v>
      </c>
      <c r="AB350" s="35" t="e">
        <f>結果入力表!#REF!</f>
        <v>#REF!</v>
      </c>
      <c r="AC350" s="35" t="e">
        <f>結果入力表!#REF!</f>
        <v>#REF!</v>
      </c>
      <c r="AD350" s="35" t="e">
        <f>結果入力表!#REF!</f>
        <v>#REF!</v>
      </c>
      <c r="AE350" s="35" t="e">
        <f>結果入力表!#REF!</f>
        <v>#REF!</v>
      </c>
      <c r="AF350" s="35" t="e">
        <f>結果入力表!#REF!</f>
        <v>#REF!</v>
      </c>
      <c r="AG350" s="35" t="e">
        <f>結果入力表!#REF!</f>
        <v>#REF!</v>
      </c>
      <c r="AH350" s="35" t="e">
        <f>結果入力表!#REF!</f>
        <v>#REF!</v>
      </c>
      <c r="AI350" s="35" t="e">
        <f>結果入力表!#REF!</f>
        <v>#REF!</v>
      </c>
      <c r="AJ350" s="35" t="e">
        <f>結果入力表!#REF!</f>
        <v>#REF!</v>
      </c>
      <c r="AK350" s="36" t="e">
        <f>結果入力表!#REF!</f>
        <v>#REF!</v>
      </c>
      <c r="AL350" s="34" t="e">
        <f>結果入力表!#REF!</f>
        <v>#REF!</v>
      </c>
      <c r="AM350" s="35" t="e">
        <f>結果入力表!#REF!</f>
        <v>#REF!</v>
      </c>
      <c r="AN350" s="35" t="e">
        <f>結果入力表!#REF!</f>
        <v>#REF!</v>
      </c>
      <c r="AO350" s="35" t="e">
        <f>結果入力表!#REF!</f>
        <v>#REF!</v>
      </c>
      <c r="AP350" s="35" t="e">
        <f>結果入力表!#REF!</f>
        <v>#REF!</v>
      </c>
      <c r="AQ350" s="35" t="e">
        <f>結果入力表!#REF!</f>
        <v>#REF!</v>
      </c>
      <c r="AR350" s="35" t="e">
        <f>結果入力表!#REF!</f>
        <v>#REF!</v>
      </c>
      <c r="AS350" s="37" t="e">
        <f>結果入力表!#REF!</f>
        <v>#REF!</v>
      </c>
      <c r="AT350" s="34" t="e">
        <f>結果入力表!#REF!</f>
        <v>#REF!</v>
      </c>
      <c r="AU350" s="35" t="e">
        <f>結果入力表!#REF!</f>
        <v>#REF!</v>
      </c>
      <c r="AV350" s="35" t="e">
        <f>結果入力表!#REF!</f>
        <v>#REF!</v>
      </c>
      <c r="AW350" s="35" t="e">
        <f>結果入力表!#REF!</f>
        <v>#REF!</v>
      </c>
      <c r="AX350" s="35" t="e">
        <f>結果入力表!#REF!</f>
        <v>#REF!</v>
      </c>
      <c r="AY350" s="35" t="e">
        <f>結果入力表!#REF!</f>
        <v>#REF!</v>
      </c>
      <c r="AZ350" s="35" t="e">
        <f>結果入力表!#REF!</f>
        <v>#REF!</v>
      </c>
      <c r="BA350" s="35" t="e">
        <f>結果入力表!#REF!</f>
        <v>#REF!</v>
      </c>
      <c r="BB350" s="35" t="e">
        <f>結果入力表!#REF!</f>
        <v>#REF!</v>
      </c>
      <c r="BC350" s="35" t="e">
        <f>結果入力表!#REF!</f>
        <v>#REF!</v>
      </c>
      <c r="BD350" s="35" t="e">
        <f>結果入力表!#REF!</f>
        <v>#REF!</v>
      </c>
      <c r="BE350" s="35" t="e">
        <f>結果入力表!#REF!</f>
        <v>#REF!</v>
      </c>
      <c r="BF350" s="35" t="e">
        <f>結果入力表!#REF!</f>
        <v>#REF!</v>
      </c>
      <c r="BG350" s="35" t="e">
        <f>結果入力表!#REF!</f>
        <v>#REF!</v>
      </c>
      <c r="BH350" s="35" t="e">
        <f>結果入力表!#REF!</f>
        <v>#REF!</v>
      </c>
      <c r="BI350" s="37" t="e">
        <f>結果入力表!#REF!</f>
        <v>#REF!</v>
      </c>
      <c r="BJ350" s="35" t="e">
        <f>結果入力表!#REF!</f>
        <v>#REF!</v>
      </c>
      <c r="BK350" s="40" t="e">
        <f>結果入力表!#REF!</f>
        <v>#REF!</v>
      </c>
      <c r="BL350" s="60" t="e">
        <f>結果入力表!#REF!</f>
        <v>#REF!</v>
      </c>
      <c r="BM350" s="41" t="e">
        <f>結果入力表!#REF!</f>
        <v>#REF!</v>
      </c>
      <c r="BN350" s="41" t="e">
        <f>結果入力表!#REF!</f>
        <v>#REF!</v>
      </c>
      <c r="BO350" s="41" t="e">
        <f>結果入力表!#REF!</f>
        <v>#REF!</v>
      </c>
      <c r="BP350" s="42" t="e">
        <f>結果入力表!#REF!</f>
        <v>#REF!</v>
      </c>
      <c r="BQ350" s="40"/>
      <c r="BR350" s="80"/>
      <c r="BT350" s="5" t="e">
        <f t="shared" si="11"/>
        <v>#REF!</v>
      </c>
      <c r="BU350" s="5" t="e">
        <f t="shared" si="10"/>
        <v>#REF!</v>
      </c>
      <c r="BV350" s="5" t="e">
        <f t="shared" si="10"/>
        <v>#REF!</v>
      </c>
      <c r="BW350" s="5" t="e">
        <f t="shared" si="10"/>
        <v>#REF!</v>
      </c>
    </row>
    <row r="351" spans="1:75" ht="17.350000000000001" customHeight="1">
      <c r="A351" s="109" t="e">
        <f>結果入力表!#REF!</f>
        <v>#REF!</v>
      </c>
      <c r="B351" s="33" t="e">
        <f>結果入力表!#REF!</f>
        <v>#REF!</v>
      </c>
      <c r="C351" s="59" t="e">
        <f>結果入力表!#REF!</f>
        <v>#REF!</v>
      </c>
      <c r="D351" s="58" t="e">
        <f>結果入力表!#REF!</f>
        <v>#REF!</v>
      </c>
      <c r="E351" s="35" t="e">
        <f>結果入力表!#REF!</f>
        <v>#REF!</v>
      </c>
      <c r="F351" s="35" t="e">
        <f>結果入力表!#REF!</f>
        <v>#REF!</v>
      </c>
      <c r="G351" s="35" t="e">
        <f>結果入力表!#REF!</f>
        <v>#REF!</v>
      </c>
      <c r="H351" s="35" t="e">
        <f>結果入力表!#REF!</f>
        <v>#REF!</v>
      </c>
      <c r="I351" s="35" t="e">
        <f>結果入力表!#REF!</f>
        <v>#REF!</v>
      </c>
      <c r="J351" s="35" t="e">
        <f>結果入力表!#REF!</f>
        <v>#REF!</v>
      </c>
      <c r="K351" s="35" t="e">
        <f>結果入力表!#REF!</f>
        <v>#REF!</v>
      </c>
      <c r="L351" s="35" t="e">
        <f>結果入力表!#REF!</f>
        <v>#REF!</v>
      </c>
      <c r="M351" s="34" t="e">
        <f>結果入力表!#REF!</f>
        <v>#REF!</v>
      </c>
      <c r="N351" s="35" t="e">
        <f>結果入力表!#REF!</f>
        <v>#REF!</v>
      </c>
      <c r="O351" s="35" t="e">
        <f>結果入力表!#REF!</f>
        <v>#REF!</v>
      </c>
      <c r="P351" s="35" t="e">
        <f>結果入力表!#REF!</f>
        <v>#REF!</v>
      </c>
      <c r="Q351" s="35" t="e">
        <f>結果入力表!#REF!</f>
        <v>#REF!</v>
      </c>
      <c r="R351" s="35" t="e">
        <f>結果入力表!#REF!</f>
        <v>#REF!</v>
      </c>
      <c r="S351" s="35" t="e">
        <f>結果入力表!#REF!</f>
        <v>#REF!</v>
      </c>
      <c r="T351" s="35" t="e">
        <f>結果入力表!#REF!</f>
        <v>#REF!</v>
      </c>
      <c r="U351" s="35" t="e">
        <f>結果入力表!#REF!</f>
        <v>#REF!</v>
      </c>
      <c r="V351" s="34" t="e">
        <f>結果入力表!#REF!</f>
        <v>#REF!</v>
      </c>
      <c r="W351" s="35" t="e">
        <f>結果入力表!#REF!</f>
        <v>#REF!</v>
      </c>
      <c r="X351" s="35" t="e">
        <f>結果入力表!#REF!</f>
        <v>#REF!</v>
      </c>
      <c r="Y351" s="36" t="e">
        <f>結果入力表!#REF!</f>
        <v>#REF!</v>
      </c>
      <c r="Z351" s="36" t="e">
        <f>結果入力表!#REF!</f>
        <v>#REF!</v>
      </c>
      <c r="AA351" s="34" t="e">
        <f>結果入力表!#REF!</f>
        <v>#REF!</v>
      </c>
      <c r="AB351" s="35" t="e">
        <f>結果入力表!#REF!</f>
        <v>#REF!</v>
      </c>
      <c r="AC351" s="35" t="e">
        <f>結果入力表!#REF!</f>
        <v>#REF!</v>
      </c>
      <c r="AD351" s="35" t="e">
        <f>結果入力表!#REF!</f>
        <v>#REF!</v>
      </c>
      <c r="AE351" s="35" t="e">
        <f>結果入力表!#REF!</f>
        <v>#REF!</v>
      </c>
      <c r="AF351" s="35" t="e">
        <f>結果入力表!#REF!</f>
        <v>#REF!</v>
      </c>
      <c r="AG351" s="35" t="e">
        <f>結果入力表!#REF!</f>
        <v>#REF!</v>
      </c>
      <c r="AH351" s="35" t="e">
        <f>結果入力表!#REF!</f>
        <v>#REF!</v>
      </c>
      <c r="AI351" s="35" t="e">
        <f>結果入力表!#REF!</f>
        <v>#REF!</v>
      </c>
      <c r="AJ351" s="35" t="e">
        <f>結果入力表!#REF!</f>
        <v>#REF!</v>
      </c>
      <c r="AK351" s="36" t="e">
        <f>結果入力表!#REF!</f>
        <v>#REF!</v>
      </c>
      <c r="AL351" s="34" t="e">
        <f>結果入力表!#REF!</f>
        <v>#REF!</v>
      </c>
      <c r="AM351" s="35" t="e">
        <f>結果入力表!#REF!</f>
        <v>#REF!</v>
      </c>
      <c r="AN351" s="35" t="e">
        <f>結果入力表!#REF!</f>
        <v>#REF!</v>
      </c>
      <c r="AO351" s="35" t="e">
        <f>結果入力表!#REF!</f>
        <v>#REF!</v>
      </c>
      <c r="AP351" s="35" t="e">
        <f>結果入力表!#REF!</f>
        <v>#REF!</v>
      </c>
      <c r="AQ351" s="35" t="e">
        <f>結果入力表!#REF!</f>
        <v>#REF!</v>
      </c>
      <c r="AR351" s="35" t="e">
        <f>結果入力表!#REF!</f>
        <v>#REF!</v>
      </c>
      <c r="AS351" s="37" t="e">
        <f>結果入力表!#REF!</f>
        <v>#REF!</v>
      </c>
      <c r="AT351" s="34" t="e">
        <f>結果入力表!#REF!</f>
        <v>#REF!</v>
      </c>
      <c r="AU351" s="35" t="e">
        <f>結果入力表!#REF!</f>
        <v>#REF!</v>
      </c>
      <c r="AV351" s="35" t="e">
        <f>結果入力表!#REF!</f>
        <v>#REF!</v>
      </c>
      <c r="AW351" s="35" t="e">
        <f>結果入力表!#REF!</f>
        <v>#REF!</v>
      </c>
      <c r="AX351" s="35" t="e">
        <f>結果入力表!#REF!</f>
        <v>#REF!</v>
      </c>
      <c r="AY351" s="35" t="e">
        <f>結果入力表!#REF!</f>
        <v>#REF!</v>
      </c>
      <c r="AZ351" s="35" t="e">
        <f>結果入力表!#REF!</f>
        <v>#REF!</v>
      </c>
      <c r="BA351" s="35" t="e">
        <f>結果入力表!#REF!</f>
        <v>#REF!</v>
      </c>
      <c r="BB351" s="35" t="e">
        <f>結果入力表!#REF!</f>
        <v>#REF!</v>
      </c>
      <c r="BC351" s="35" t="e">
        <f>結果入力表!#REF!</f>
        <v>#REF!</v>
      </c>
      <c r="BD351" s="35" t="e">
        <f>結果入力表!#REF!</f>
        <v>#REF!</v>
      </c>
      <c r="BE351" s="35" t="e">
        <f>結果入力表!#REF!</f>
        <v>#REF!</v>
      </c>
      <c r="BF351" s="35" t="e">
        <f>結果入力表!#REF!</f>
        <v>#REF!</v>
      </c>
      <c r="BG351" s="35" t="e">
        <f>結果入力表!#REF!</f>
        <v>#REF!</v>
      </c>
      <c r="BH351" s="35" t="e">
        <f>結果入力表!#REF!</f>
        <v>#REF!</v>
      </c>
      <c r="BI351" s="37" t="e">
        <f>結果入力表!#REF!</f>
        <v>#REF!</v>
      </c>
      <c r="BJ351" s="35" t="e">
        <f>結果入力表!#REF!</f>
        <v>#REF!</v>
      </c>
      <c r="BK351" s="40" t="e">
        <f>結果入力表!#REF!</f>
        <v>#REF!</v>
      </c>
      <c r="BL351" s="60" t="e">
        <f>結果入力表!#REF!</f>
        <v>#REF!</v>
      </c>
      <c r="BM351" s="41" t="e">
        <f>結果入力表!#REF!</f>
        <v>#REF!</v>
      </c>
      <c r="BN351" s="41" t="e">
        <f>結果入力表!#REF!</f>
        <v>#REF!</v>
      </c>
      <c r="BO351" s="41" t="e">
        <f>結果入力表!#REF!</f>
        <v>#REF!</v>
      </c>
      <c r="BP351" s="42" t="e">
        <f>結果入力表!#REF!</f>
        <v>#REF!</v>
      </c>
      <c r="BQ351" s="40"/>
      <c r="BR351" s="80"/>
      <c r="BT351" s="5" t="e">
        <f t="shared" si="11"/>
        <v>#REF!</v>
      </c>
      <c r="BU351" s="5" t="e">
        <f t="shared" si="10"/>
        <v>#REF!</v>
      </c>
      <c r="BV351" s="5" t="e">
        <f t="shared" si="10"/>
        <v>#REF!</v>
      </c>
      <c r="BW351" s="5" t="e">
        <f t="shared" si="10"/>
        <v>#REF!</v>
      </c>
    </row>
    <row r="352" spans="1:75" ht="17.350000000000001" customHeight="1">
      <c r="A352" s="109" t="e">
        <f>結果入力表!#REF!</f>
        <v>#REF!</v>
      </c>
      <c r="B352" s="33" t="e">
        <f>結果入力表!#REF!</f>
        <v>#REF!</v>
      </c>
      <c r="C352" s="59" t="e">
        <f>結果入力表!#REF!</f>
        <v>#REF!</v>
      </c>
      <c r="D352" s="58" t="e">
        <f>結果入力表!#REF!</f>
        <v>#REF!</v>
      </c>
      <c r="E352" s="35" t="e">
        <f>結果入力表!#REF!</f>
        <v>#REF!</v>
      </c>
      <c r="F352" s="35" t="e">
        <f>結果入力表!#REF!</f>
        <v>#REF!</v>
      </c>
      <c r="G352" s="35" t="e">
        <f>結果入力表!#REF!</f>
        <v>#REF!</v>
      </c>
      <c r="H352" s="35" t="e">
        <f>結果入力表!#REF!</f>
        <v>#REF!</v>
      </c>
      <c r="I352" s="35" t="e">
        <f>結果入力表!#REF!</f>
        <v>#REF!</v>
      </c>
      <c r="J352" s="35" t="e">
        <f>結果入力表!#REF!</f>
        <v>#REF!</v>
      </c>
      <c r="K352" s="35" t="e">
        <f>結果入力表!#REF!</f>
        <v>#REF!</v>
      </c>
      <c r="L352" s="35" t="e">
        <f>結果入力表!#REF!</f>
        <v>#REF!</v>
      </c>
      <c r="M352" s="34" t="e">
        <f>結果入力表!#REF!</f>
        <v>#REF!</v>
      </c>
      <c r="N352" s="35" t="e">
        <f>結果入力表!#REF!</f>
        <v>#REF!</v>
      </c>
      <c r="O352" s="35" t="e">
        <f>結果入力表!#REF!</f>
        <v>#REF!</v>
      </c>
      <c r="P352" s="35" t="e">
        <f>結果入力表!#REF!</f>
        <v>#REF!</v>
      </c>
      <c r="Q352" s="35" t="e">
        <f>結果入力表!#REF!</f>
        <v>#REF!</v>
      </c>
      <c r="R352" s="35" t="e">
        <f>結果入力表!#REF!</f>
        <v>#REF!</v>
      </c>
      <c r="S352" s="35" t="e">
        <f>結果入力表!#REF!</f>
        <v>#REF!</v>
      </c>
      <c r="T352" s="35" t="e">
        <f>結果入力表!#REF!</f>
        <v>#REF!</v>
      </c>
      <c r="U352" s="35" t="e">
        <f>結果入力表!#REF!</f>
        <v>#REF!</v>
      </c>
      <c r="V352" s="34" t="e">
        <f>結果入力表!#REF!</f>
        <v>#REF!</v>
      </c>
      <c r="W352" s="35" t="e">
        <f>結果入力表!#REF!</f>
        <v>#REF!</v>
      </c>
      <c r="X352" s="35" t="e">
        <f>結果入力表!#REF!</f>
        <v>#REF!</v>
      </c>
      <c r="Y352" s="36" t="e">
        <f>結果入力表!#REF!</f>
        <v>#REF!</v>
      </c>
      <c r="Z352" s="36" t="e">
        <f>結果入力表!#REF!</f>
        <v>#REF!</v>
      </c>
      <c r="AA352" s="34" t="e">
        <f>結果入力表!#REF!</f>
        <v>#REF!</v>
      </c>
      <c r="AB352" s="35" t="e">
        <f>結果入力表!#REF!</f>
        <v>#REF!</v>
      </c>
      <c r="AC352" s="35" t="e">
        <f>結果入力表!#REF!</f>
        <v>#REF!</v>
      </c>
      <c r="AD352" s="35" t="e">
        <f>結果入力表!#REF!</f>
        <v>#REF!</v>
      </c>
      <c r="AE352" s="35" t="e">
        <f>結果入力表!#REF!</f>
        <v>#REF!</v>
      </c>
      <c r="AF352" s="35" t="e">
        <f>結果入力表!#REF!</f>
        <v>#REF!</v>
      </c>
      <c r="AG352" s="35" t="e">
        <f>結果入力表!#REF!</f>
        <v>#REF!</v>
      </c>
      <c r="AH352" s="35" t="e">
        <f>結果入力表!#REF!</f>
        <v>#REF!</v>
      </c>
      <c r="AI352" s="35" t="e">
        <f>結果入力表!#REF!</f>
        <v>#REF!</v>
      </c>
      <c r="AJ352" s="35" t="e">
        <f>結果入力表!#REF!</f>
        <v>#REF!</v>
      </c>
      <c r="AK352" s="36" t="e">
        <f>結果入力表!#REF!</f>
        <v>#REF!</v>
      </c>
      <c r="AL352" s="34" t="e">
        <f>結果入力表!#REF!</f>
        <v>#REF!</v>
      </c>
      <c r="AM352" s="35" t="e">
        <f>結果入力表!#REF!</f>
        <v>#REF!</v>
      </c>
      <c r="AN352" s="35" t="e">
        <f>結果入力表!#REF!</f>
        <v>#REF!</v>
      </c>
      <c r="AO352" s="35" t="e">
        <f>結果入力表!#REF!</f>
        <v>#REF!</v>
      </c>
      <c r="AP352" s="35" t="e">
        <f>結果入力表!#REF!</f>
        <v>#REF!</v>
      </c>
      <c r="AQ352" s="35" t="e">
        <f>結果入力表!#REF!</f>
        <v>#REF!</v>
      </c>
      <c r="AR352" s="35" t="e">
        <f>結果入力表!#REF!</f>
        <v>#REF!</v>
      </c>
      <c r="AS352" s="37" t="e">
        <f>結果入力表!#REF!</f>
        <v>#REF!</v>
      </c>
      <c r="AT352" s="34" t="e">
        <f>結果入力表!#REF!</f>
        <v>#REF!</v>
      </c>
      <c r="AU352" s="35" t="e">
        <f>結果入力表!#REF!</f>
        <v>#REF!</v>
      </c>
      <c r="AV352" s="35" t="e">
        <f>結果入力表!#REF!</f>
        <v>#REF!</v>
      </c>
      <c r="AW352" s="35" t="e">
        <f>結果入力表!#REF!</f>
        <v>#REF!</v>
      </c>
      <c r="AX352" s="35" t="e">
        <f>結果入力表!#REF!</f>
        <v>#REF!</v>
      </c>
      <c r="AY352" s="35" t="e">
        <f>結果入力表!#REF!</f>
        <v>#REF!</v>
      </c>
      <c r="AZ352" s="35" t="e">
        <f>結果入力表!#REF!</f>
        <v>#REF!</v>
      </c>
      <c r="BA352" s="35" t="e">
        <f>結果入力表!#REF!</f>
        <v>#REF!</v>
      </c>
      <c r="BB352" s="35" t="e">
        <f>結果入力表!#REF!</f>
        <v>#REF!</v>
      </c>
      <c r="BC352" s="35" t="e">
        <f>結果入力表!#REF!</f>
        <v>#REF!</v>
      </c>
      <c r="BD352" s="35" t="e">
        <f>結果入力表!#REF!</f>
        <v>#REF!</v>
      </c>
      <c r="BE352" s="35" t="e">
        <f>結果入力表!#REF!</f>
        <v>#REF!</v>
      </c>
      <c r="BF352" s="35" t="e">
        <f>結果入力表!#REF!</f>
        <v>#REF!</v>
      </c>
      <c r="BG352" s="35" t="e">
        <f>結果入力表!#REF!</f>
        <v>#REF!</v>
      </c>
      <c r="BH352" s="35" t="e">
        <f>結果入力表!#REF!</f>
        <v>#REF!</v>
      </c>
      <c r="BI352" s="37" t="e">
        <f>結果入力表!#REF!</f>
        <v>#REF!</v>
      </c>
      <c r="BJ352" s="35" t="e">
        <f>結果入力表!#REF!</f>
        <v>#REF!</v>
      </c>
      <c r="BK352" s="40" t="e">
        <f>結果入力表!#REF!</f>
        <v>#REF!</v>
      </c>
      <c r="BL352" s="60" t="e">
        <f>結果入力表!#REF!</f>
        <v>#REF!</v>
      </c>
      <c r="BM352" s="41" t="e">
        <f>結果入力表!#REF!</f>
        <v>#REF!</v>
      </c>
      <c r="BN352" s="41" t="e">
        <f>結果入力表!#REF!</f>
        <v>#REF!</v>
      </c>
      <c r="BO352" s="41" t="e">
        <f>結果入力表!#REF!</f>
        <v>#REF!</v>
      </c>
      <c r="BP352" s="42" t="e">
        <f>結果入力表!#REF!</f>
        <v>#REF!</v>
      </c>
      <c r="BQ352" s="40"/>
      <c r="BR352" s="80"/>
      <c r="BT352" s="5" t="e">
        <f t="shared" si="11"/>
        <v>#REF!</v>
      </c>
      <c r="BU352" s="5" t="e">
        <f t="shared" si="10"/>
        <v>#REF!</v>
      </c>
      <c r="BV352" s="5" t="e">
        <f t="shared" si="10"/>
        <v>#REF!</v>
      </c>
      <c r="BW352" s="5" t="e">
        <f t="shared" si="10"/>
        <v>#REF!</v>
      </c>
    </row>
    <row r="353" spans="1:75" ht="17.350000000000001" customHeight="1">
      <c r="A353" s="109" t="e">
        <f>結果入力表!#REF!</f>
        <v>#REF!</v>
      </c>
      <c r="B353" s="33" t="e">
        <f>結果入力表!#REF!</f>
        <v>#REF!</v>
      </c>
      <c r="C353" s="59" t="e">
        <f>結果入力表!#REF!</f>
        <v>#REF!</v>
      </c>
      <c r="D353" s="58" t="e">
        <f>結果入力表!#REF!</f>
        <v>#REF!</v>
      </c>
      <c r="E353" s="35" t="e">
        <f>結果入力表!#REF!</f>
        <v>#REF!</v>
      </c>
      <c r="F353" s="35" t="e">
        <f>結果入力表!#REF!</f>
        <v>#REF!</v>
      </c>
      <c r="G353" s="35" t="e">
        <f>結果入力表!#REF!</f>
        <v>#REF!</v>
      </c>
      <c r="H353" s="35" t="e">
        <f>結果入力表!#REF!</f>
        <v>#REF!</v>
      </c>
      <c r="I353" s="35" t="e">
        <f>結果入力表!#REF!</f>
        <v>#REF!</v>
      </c>
      <c r="J353" s="35" t="e">
        <f>結果入力表!#REF!</f>
        <v>#REF!</v>
      </c>
      <c r="K353" s="35" t="e">
        <f>結果入力表!#REF!</f>
        <v>#REF!</v>
      </c>
      <c r="L353" s="35" t="e">
        <f>結果入力表!#REF!</f>
        <v>#REF!</v>
      </c>
      <c r="M353" s="34" t="e">
        <f>結果入力表!#REF!</f>
        <v>#REF!</v>
      </c>
      <c r="N353" s="35" t="e">
        <f>結果入力表!#REF!</f>
        <v>#REF!</v>
      </c>
      <c r="O353" s="35" t="e">
        <f>結果入力表!#REF!</f>
        <v>#REF!</v>
      </c>
      <c r="P353" s="35" t="e">
        <f>結果入力表!#REF!</f>
        <v>#REF!</v>
      </c>
      <c r="Q353" s="35" t="e">
        <f>結果入力表!#REF!</f>
        <v>#REF!</v>
      </c>
      <c r="R353" s="35" t="e">
        <f>結果入力表!#REF!</f>
        <v>#REF!</v>
      </c>
      <c r="S353" s="35" t="e">
        <f>結果入力表!#REF!</f>
        <v>#REF!</v>
      </c>
      <c r="T353" s="35" t="e">
        <f>結果入力表!#REF!</f>
        <v>#REF!</v>
      </c>
      <c r="U353" s="35" t="e">
        <f>結果入力表!#REF!</f>
        <v>#REF!</v>
      </c>
      <c r="V353" s="34" t="e">
        <f>結果入力表!#REF!</f>
        <v>#REF!</v>
      </c>
      <c r="W353" s="35" t="e">
        <f>結果入力表!#REF!</f>
        <v>#REF!</v>
      </c>
      <c r="X353" s="35" t="e">
        <f>結果入力表!#REF!</f>
        <v>#REF!</v>
      </c>
      <c r="Y353" s="36" t="e">
        <f>結果入力表!#REF!</f>
        <v>#REF!</v>
      </c>
      <c r="Z353" s="36" t="e">
        <f>結果入力表!#REF!</f>
        <v>#REF!</v>
      </c>
      <c r="AA353" s="34" t="e">
        <f>結果入力表!#REF!</f>
        <v>#REF!</v>
      </c>
      <c r="AB353" s="35" t="e">
        <f>結果入力表!#REF!</f>
        <v>#REF!</v>
      </c>
      <c r="AC353" s="35" t="e">
        <f>結果入力表!#REF!</f>
        <v>#REF!</v>
      </c>
      <c r="AD353" s="35" t="e">
        <f>結果入力表!#REF!</f>
        <v>#REF!</v>
      </c>
      <c r="AE353" s="35" t="e">
        <f>結果入力表!#REF!</f>
        <v>#REF!</v>
      </c>
      <c r="AF353" s="35" t="e">
        <f>結果入力表!#REF!</f>
        <v>#REF!</v>
      </c>
      <c r="AG353" s="35" t="e">
        <f>結果入力表!#REF!</f>
        <v>#REF!</v>
      </c>
      <c r="AH353" s="35" t="e">
        <f>結果入力表!#REF!</f>
        <v>#REF!</v>
      </c>
      <c r="AI353" s="35" t="e">
        <f>結果入力表!#REF!</f>
        <v>#REF!</v>
      </c>
      <c r="AJ353" s="35" t="e">
        <f>結果入力表!#REF!</f>
        <v>#REF!</v>
      </c>
      <c r="AK353" s="36" t="e">
        <f>結果入力表!#REF!</f>
        <v>#REF!</v>
      </c>
      <c r="AL353" s="34" t="e">
        <f>結果入力表!#REF!</f>
        <v>#REF!</v>
      </c>
      <c r="AM353" s="35" t="e">
        <f>結果入力表!#REF!</f>
        <v>#REF!</v>
      </c>
      <c r="AN353" s="35" t="e">
        <f>結果入力表!#REF!</f>
        <v>#REF!</v>
      </c>
      <c r="AO353" s="35" t="e">
        <f>結果入力表!#REF!</f>
        <v>#REF!</v>
      </c>
      <c r="AP353" s="35" t="e">
        <f>結果入力表!#REF!</f>
        <v>#REF!</v>
      </c>
      <c r="AQ353" s="35" t="e">
        <f>結果入力表!#REF!</f>
        <v>#REF!</v>
      </c>
      <c r="AR353" s="35" t="e">
        <f>結果入力表!#REF!</f>
        <v>#REF!</v>
      </c>
      <c r="AS353" s="37" t="e">
        <f>結果入力表!#REF!</f>
        <v>#REF!</v>
      </c>
      <c r="AT353" s="34" t="e">
        <f>結果入力表!#REF!</f>
        <v>#REF!</v>
      </c>
      <c r="AU353" s="35" t="e">
        <f>結果入力表!#REF!</f>
        <v>#REF!</v>
      </c>
      <c r="AV353" s="35" t="e">
        <f>結果入力表!#REF!</f>
        <v>#REF!</v>
      </c>
      <c r="AW353" s="35" t="e">
        <f>結果入力表!#REF!</f>
        <v>#REF!</v>
      </c>
      <c r="AX353" s="35" t="e">
        <f>結果入力表!#REF!</f>
        <v>#REF!</v>
      </c>
      <c r="AY353" s="35" t="e">
        <f>結果入力表!#REF!</f>
        <v>#REF!</v>
      </c>
      <c r="AZ353" s="35" t="e">
        <f>結果入力表!#REF!</f>
        <v>#REF!</v>
      </c>
      <c r="BA353" s="35" t="e">
        <f>結果入力表!#REF!</f>
        <v>#REF!</v>
      </c>
      <c r="BB353" s="35" t="e">
        <f>結果入力表!#REF!</f>
        <v>#REF!</v>
      </c>
      <c r="BC353" s="35" t="e">
        <f>結果入力表!#REF!</f>
        <v>#REF!</v>
      </c>
      <c r="BD353" s="35" t="e">
        <f>結果入力表!#REF!</f>
        <v>#REF!</v>
      </c>
      <c r="BE353" s="35" t="e">
        <f>結果入力表!#REF!</f>
        <v>#REF!</v>
      </c>
      <c r="BF353" s="35" t="e">
        <f>結果入力表!#REF!</f>
        <v>#REF!</v>
      </c>
      <c r="BG353" s="35" t="e">
        <f>結果入力表!#REF!</f>
        <v>#REF!</v>
      </c>
      <c r="BH353" s="35" t="e">
        <f>結果入力表!#REF!</f>
        <v>#REF!</v>
      </c>
      <c r="BI353" s="37" t="e">
        <f>結果入力表!#REF!</f>
        <v>#REF!</v>
      </c>
      <c r="BJ353" s="35" t="e">
        <f>結果入力表!#REF!</f>
        <v>#REF!</v>
      </c>
      <c r="BK353" s="40" t="e">
        <f>結果入力表!#REF!</f>
        <v>#REF!</v>
      </c>
      <c r="BL353" s="60" t="e">
        <f>結果入力表!#REF!</f>
        <v>#REF!</v>
      </c>
      <c r="BM353" s="41" t="e">
        <f>結果入力表!#REF!</f>
        <v>#REF!</v>
      </c>
      <c r="BN353" s="41" t="e">
        <f>結果入力表!#REF!</f>
        <v>#REF!</v>
      </c>
      <c r="BO353" s="41" t="e">
        <f>結果入力表!#REF!</f>
        <v>#REF!</v>
      </c>
      <c r="BP353" s="42" t="e">
        <f>結果入力表!#REF!</f>
        <v>#REF!</v>
      </c>
      <c r="BQ353" s="40"/>
      <c r="BR353" s="80"/>
      <c r="BT353" s="5" t="e">
        <f t="shared" si="11"/>
        <v>#REF!</v>
      </c>
      <c r="BU353" s="5" t="e">
        <f t="shared" si="10"/>
        <v>#REF!</v>
      </c>
      <c r="BV353" s="5" t="e">
        <f t="shared" si="10"/>
        <v>#REF!</v>
      </c>
      <c r="BW353" s="5" t="e">
        <f t="shared" si="10"/>
        <v>#REF!</v>
      </c>
    </row>
    <row r="354" spans="1:75" ht="17.350000000000001" customHeight="1">
      <c r="A354" s="109" t="e">
        <f>結果入力表!#REF!</f>
        <v>#REF!</v>
      </c>
      <c r="B354" s="33" t="e">
        <f>結果入力表!#REF!</f>
        <v>#REF!</v>
      </c>
      <c r="C354" s="59" t="e">
        <f>結果入力表!#REF!</f>
        <v>#REF!</v>
      </c>
      <c r="D354" s="58" t="e">
        <f>結果入力表!#REF!</f>
        <v>#REF!</v>
      </c>
      <c r="E354" s="35" t="e">
        <f>結果入力表!#REF!</f>
        <v>#REF!</v>
      </c>
      <c r="F354" s="35" t="e">
        <f>結果入力表!#REF!</f>
        <v>#REF!</v>
      </c>
      <c r="G354" s="35" t="e">
        <f>結果入力表!#REF!</f>
        <v>#REF!</v>
      </c>
      <c r="H354" s="35" t="e">
        <f>結果入力表!#REF!</f>
        <v>#REF!</v>
      </c>
      <c r="I354" s="35" t="e">
        <f>結果入力表!#REF!</f>
        <v>#REF!</v>
      </c>
      <c r="J354" s="35" t="e">
        <f>結果入力表!#REF!</f>
        <v>#REF!</v>
      </c>
      <c r="K354" s="35" t="e">
        <f>結果入力表!#REF!</f>
        <v>#REF!</v>
      </c>
      <c r="L354" s="35" t="e">
        <f>結果入力表!#REF!</f>
        <v>#REF!</v>
      </c>
      <c r="M354" s="34" t="e">
        <f>結果入力表!#REF!</f>
        <v>#REF!</v>
      </c>
      <c r="N354" s="35" t="e">
        <f>結果入力表!#REF!</f>
        <v>#REF!</v>
      </c>
      <c r="O354" s="35" t="e">
        <f>結果入力表!#REF!</f>
        <v>#REF!</v>
      </c>
      <c r="P354" s="35" t="e">
        <f>結果入力表!#REF!</f>
        <v>#REF!</v>
      </c>
      <c r="Q354" s="35" t="e">
        <f>結果入力表!#REF!</f>
        <v>#REF!</v>
      </c>
      <c r="R354" s="35" t="e">
        <f>結果入力表!#REF!</f>
        <v>#REF!</v>
      </c>
      <c r="S354" s="35" t="e">
        <f>結果入力表!#REF!</f>
        <v>#REF!</v>
      </c>
      <c r="T354" s="35" t="e">
        <f>結果入力表!#REF!</f>
        <v>#REF!</v>
      </c>
      <c r="U354" s="35" t="e">
        <f>結果入力表!#REF!</f>
        <v>#REF!</v>
      </c>
      <c r="V354" s="34" t="e">
        <f>結果入力表!#REF!</f>
        <v>#REF!</v>
      </c>
      <c r="W354" s="35" t="e">
        <f>結果入力表!#REF!</f>
        <v>#REF!</v>
      </c>
      <c r="X354" s="35" t="e">
        <f>結果入力表!#REF!</f>
        <v>#REF!</v>
      </c>
      <c r="Y354" s="36" t="e">
        <f>結果入力表!#REF!</f>
        <v>#REF!</v>
      </c>
      <c r="Z354" s="36" t="e">
        <f>結果入力表!#REF!</f>
        <v>#REF!</v>
      </c>
      <c r="AA354" s="34" t="e">
        <f>結果入力表!#REF!</f>
        <v>#REF!</v>
      </c>
      <c r="AB354" s="35" t="e">
        <f>結果入力表!#REF!</f>
        <v>#REF!</v>
      </c>
      <c r="AC354" s="35" t="e">
        <f>結果入力表!#REF!</f>
        <v>#REF!</v>
      </c>
      <c r="AD354" s="35" t="e">
        <f>結果入力表!#REF!</f>
        <v>#REF!</v>
      </c>
      <c r="AE354" s="35" t="e">
        <f>結果入力表!#REF!</f>
        <v>#REF!</v>
      </c>
      <c r="AF354" s="35" t="e">
        <f>結果入力表!#REF!</f>
        <v>#REF!</v>
      </c>
      <c r="AG354" s="35" t="e">
        <f>結果入力表!#REF!</f>
        <v>#REF!</v>
      </c>
      <c r="AH354" s="35" t="e">
        <f>結果入力表!#REF!</f>
        <v>#REF!</v>
      </c>
      <c r="AI354" s="35" t="e">
        <f>結果入力表!#REF!</f>
        <v>#REF!</v>
      </c>
      <c r="AJ354" s="35" t="e">
        <f>結果入力表!#REF!</f>
        <v>#REF!</v>
      </c>
      <c r="AK354" s="36" t="e">
        <f>結果入力表!#REF!</f>
        <v>#REF!</v>
      </c>
      <c r="AL354" s="34" t="e">
        <f>結果入力表!#REF!</f>
        <v>#REF!</v>
      </c>
      <c r="AM354" s="35" t="e">
        <f>結果入力表!#REF!</f>
        <v>#REF!</v>
      </c>
      <c r="AN354" s="35" t="e">
        <f>結果入力表!#REF!</f>
        <v>#REF!</v>
      </c>
      <c r="AO354" s="35" t="e">
        <f>結果入力表!#REF!</f>
        <v>#REF!</v>
      </c>
      <c r="AP354" s="35" t="e">
        <f>結果入力表!#REF!</f>
        <v>#REF!</v>
      </c>
      <c r="AQ354" s="35" t="e">
        <f>結果入力表!#REF!</f>
        <v>#REF!</v>
      </c>
      <c r="AR354" s="35" t="e">
        <f>結果入力表!#REF!</f>
        <v>#REF!</v>
      </c>
      <c r="AS354" s="37" t="e">
        <f>結果入力表!#REF!</f>
        <v>#REF!</v>
      </c>
      <c r="AT354" s="34" t="e">
        <f>結果入力表!#REF!</f>
        <v>#REF!</v>
      </c>
      <c r="AU354" s="35" t="e">
        <f>結果入力表!#REF!</f>
        <v>#REF!</v>
      </c>
      <c r="AV354" s="35" t="e">
        <f>結果入力表!#REF!</f>
        <v>#REF!</v>
      </c>
      <c r="AW354" s="35" t="e">
        <f>結果入力表!#REF!</f>
        <v>#REF!</v>
      </c>
      <c r="AX354" s="35" t="e">
        <f>結果入力表!#REF!</f>
        <v>#REF!</v>
      </c>
      <c r="AY354" s="35" t="e">
        <f>結果入力表!#REF!</f>
        <v>#REF!</v>
      </c>
      <c r="AZ354" s="35" t="e">
        <f>結果入力表!#REF!</f>
        <v>#REF!</v>
      </c>
      <c r="BA354" s="35" t="e">
        <f>結果入力表!#REF!</f>
        <v>#REF!</v>
      </c>
      <c r="BB354" s="35" t="e">
        <f>結果入力表!#REF!</f>
        <v>#REF!</v>
      </c>
      <c r="BC354" s="35" t="e">
        <f>結果入力表!#REF!</f>
        <v>#REF!</v>
      </c>
      <c r="BD354" s="35" t="e">
        <f>結果入力表!#REF!</f>
        <v>#REF!</v>
      </c>
      <c r="BE354" s="35" t="e">
        <f>結果入力表!#REF!</f>
        <v>#REF!</v>
      </c>
      <c r="BF354" s="35" t="e">
        <f>結果入力表!#REF!</f>
        <v>#REF!</v>
      </c>
      <c r="BG354" s="35" t="e">
        <f>結果入力表!#REF!</f>
        <v>#REF!</v>
      </c>
      <c r="BH354" s="35" t="e">
        <f>結果入力表!#REF!</f>
        <v>#REF!</v>
      </c>
      <c r="BI354" s="37" t="e">
        <f>結果入力表!#REF!</f>
        <v>#REF!</v>
      </c>
      <c r="BJ354" s="35" t="e">
        <f>結果入力表!#REF!</f>
        <v>#REF!</v>
      </c>
      <c r="BK354" s="40" t="e">
        <f>結果入力表!#REF!</f>
        <v>#REF!</v>
      </c>
      <c r="BL354" s="60" t="e">
        <f>結果入力表!#REF!</f>
        <v>#REF!</v>
      </c>
      <c r="BM354" s="41" t="e">
        <f>結果入力表!#REF!</f>
        <v>#REF!</v>
      </c>
      <c r="BN354" s="41" t="e">
        <f>結果入力表!#REF!</f>
        <v>#REF!</v>
      </c>
      <c r="BO354" s="41" t="e">
        <f>結果入力表!#REF!</f>
        <v>#REF!</v>
      </c>
      <c r="BP354" s="42" t="e">
        <f>結果入力表!#REF!</f>
        <v>#REF!</v>
      </c>
      <c r="BQ354" s="40"/>
      <c r="BR354" s="80"/>
      <c r="BT354" s="5" t="e">
        <f t="shared" si="11"/>
        <v>#REF!</v>
      </c>
      <c r="BU354" s="5" t="e">
        <f t="shared" si="10"/>
        <v>#REF!</v>
      </c>
      <c r="BV354" s="5" t="e">
        <f t="shared" si="10"/>
        <v>#REF!</v>
      </c>
      <c r="BW354" s="5" t="e">
        <f t="shared" si="10"/>
        <v>#REF!</v>
      </c>
    </row>
    <row r="355" spans="1:75" ht="17.350000000000001" customHeight="1">
      <c r="A355" s="109" t="e">
        <f>結果入力表!#REF!</f>
        <v>#REF!</v>
      </c>
      <c r="B355" s="33" t="e">
        <f>結果入力表!#REF!</f>
        <v>#REF!</v>
      </c>
      <c r="C355" s="59" t="e">
        <f>結果入力表!#REF!</f>
        <v>#REF!</v>
      </c>
      <c r="D355" s="58" t="e">
        <f>結果入力表!#REF!</f>
        <v>#REF!</v>
      </c>
      <c r="E355" s="35" t="e">
        <f>結果入力表!#REF!</f>
        <v>#REF!</v>
      </c>
      <c r="F355" s="35" t="e">
        <f>結果入力表!#REF!</f>
        <v>#REF!</v>
      </c>
      <c r="G355" s="35" t="e">
        <f>結果入力表!#REF!</f>
        <v>#REF!</v>
      </c>
      <c r="H355" s="35" t="e">
        <f>結果入力表!#REF!</f>
        <v>#REF!</v>
      </c>
      <c r="I355" s="35" t="e">
        <f>結果入力表!#REF!</f>
        <v>#REF!</v>
      </c>
      <c r="J355" s="35" t="e">
        <f>結果入力表!#REF!</f>
        <v>#REF!</v>
      </c>
      <c r="K355" s="35" t="e">
        <f>結果入力表!#REF!</f>
        <v>#REF!</v>
      </c>
      <c r="L355" s="35" t="e">
        <f>結果入力表!#REF!</f>
        <v>#REF!</v>
      </c>
      <c r="M355" s="34" t="e">
        <f>結果入力表!#REF!</f>
        <v>#REF!</v>
      </c>
      <c r="N355" s="35" t="e">
        <f>結果入力表!#REF!</f>
        <v>#REF!</v>
      </c>
      <c r="O355" s="35" t="e">
        <f>結果入力表!#REF!</f>
        <v>#REF!</v>
      </c>
      <c r="P355" s="35" t="e">
        <f>結果入力表!#REF!</f>
        <v>#REF!</v>
      </c>
      <c r="Q355" s="35" t="e">
        <f>結果入力表!#REF!</f>
        <v>#REF!</v>
      </c>
      <c r="R355" s="35" t="e">
        <f>結果入力表!#REF!</f>
        <v>#REF!</v>
      </c>
      <c r="S355" s="35" t="e">
        <f>結果入力表!#REF!</f>
        <v>#REF!</v>
      </c>
      <c r="T355" s="35" t="e">
        <f>結果入力表!#REF!</f>
        <v>#REF!</v>
      </c>
      <c r="U355" s="35" t="e">
        <f>結果入力表!#REF!</f>
        <v>#REF!</v>
      </c>
      <c r="V355" s="34" t="e">
        <f>結果入力表!#REF!</f>
        <v>#REF!</v>
      </c>
      <c r="W355" s="35" t="e">
        <f>結果入力表!#REF!</f>
        <v>#REF!</v>
      </c>
      <c r="X355" s="35" t="e">
        <f>結果入力表!#REF!</f>
        <v>#REF!</v>
      </c>
      <c r="Y355" s="36" t="e">
        <f>結果入力表!#REF!</f>
        <v>#REF!</v>
      </c>
      <c r="Z355" s="36" t="e">
        <f>結果入力表!#REF!</f>
        <v>#REF!</v>
      </c>
      <c r="AA355" s="34" t="e">
        <f>結果入力表!#REF!</f>
        <v>#REF!</v>
      </c>
      <c r="AB355" s="35" t="e">
        <f>結果入力表!#REF!</f>
        <v>#REF!</v>
      </c>
      <c r="AC355" s="35" t="e">
        <f>結果入力表!#REF!</f>
        <v>#REF!</v>
      </c>
      <c r="AD355" s="35" t="e">
        <f>結果入力表!#REF!</f>
        <v>#REF!</v>
      </c>
      <c r="AE355" s="35" t="e">
        <f>結果入力表!#REF!</f>
        <v>#REF!</v>
      </c>
      <c r="AF355" s="35" t="e">
        <f>結果入力表!#REF!</f>
        <v>#REF!</v>
      </c>
      <c r="AG355" s="35" t="e">
        <f>結果入力表!#REF!</f>
        <v>#REF!</v>
      </c>
      <c r="AH355" s="35" t="e">
        <f>結果入力表!#REF!</f>
        <v>#REF!</v>
      </c>
      <c r="AI355" s="35" t="e">
        <f>結果入力表!#REF!</f>
        <v>#REF!</v>
      </c>
      <c r="AJ355" s="35" t="e">
        <f>結果入力表!#REF!</f>
        <v>#REF!</v>
      </c>
      <c r="AK355" s="36" t="e">
        <f>結果入力表!#REF!</f>
        <v>#REF!</v>
      </c>
      <c r="AL355" s="34" t="e">
        <f>結果入力表!#REF!</f>
        <v>#REF!</v>
      </c>
      <c r="AM355" s="35" t="e">
        <f>結果入力表!#REF!</f>
        <v>#REF!</v>
      </c>
      <c r="AN355" s="35" t="e">
        <f>結果入力表!#REF!</f>
        <v>#REF!</v>
      </c>
      <c r="AO355" s="35" t="e">
        <f>結果入力表!#REF!</f>
        <v>#REF!</v>
      </c>
      <c r="AP355" s="35" t="e">
        <f>結果入力表!#REF!</f>
        <v>#REF!</v>
      </c>
      <c r="AQ355" s="35" t="e">
        <f>結果入力表!#REF!</f>
        <v>#REF!</v>
      </c>
      <c r="AR355" s="35" t="e">
        <f>結果入力表!#REF!</f>
        <v>#REF!</v>
      </c>
      <c r="AS355" s="37" t="e">
        <f>結果入力表!#REF!</f>
        <v>#REF!</v>
      </c>
      <c r="AT355" s="34" t="e">
        <f>結果入力表!#REF!</f>
        <v>#REF!</v>
      </c>
      <c r="AU355" s="35" t="e">
        <f>結果入力表!#REF!</f>
        <v>#REF!</v>
      </c>
      <c r="AV355" s="35" t="e">
        <f>結果入力表!#REF!</f>
        <v>#REF!</v>
      </c>
      <c r="AW355" s="35" t="e">
        <f>結果入力表!#REF!</f>
        <v>#REF!</v>
      </c>
      <c r="AX355" s="35" t="e">
        <f>結果入力表!#REF!</f>
        <v>#REF!</v>
      </c>
      <c r="AY355" s="35" t="e">
        <f>結果入力表!#REF!</f>
        <v>#REF!</v>
      </c>
      <c r="AZ355" s="35" t="e">
        <f>結果入力表!#REF!</f>
        <v>#REF!</v>
      </c>
      <c r="BA355" s="35" t="e">
        <f>結果入力表!#REF!</f>
        <v>#REF!</v>
      </c>
      <c r="BB355" s="35" t="e">
        <f>結果入力表!#REF!</f>
        <v>#REF!</v>
      </c>
      <c r="BC355" s="35" t="e">
        <f>結果入力表!#REF!</f>
        <v>#REF!</v>
      </c>
      <c r="BD355" s="35" t="e">
        <f>結果入力表!#REF!</f>
        <v>#REF!</v>
      </c>
      <c r="BE355" s="35" t="e">
        <f>結果入力表!#REF!</f>
        <v>#REF!</v>
      </c>
      <c r="BF355" s="35" t="e">
        <f>結果入力表!#REF!</f>
        <v>#REF!</v>
      </c>
      <c r="BG355" s="35" t="e">
        <f>結果入力表!#REF!</f>
        <v>#REF!</v>
      </c>
      <c r="BH355" s="35" t="e">
        <f>結果入力表!#REF!</f>
        <v>#REF!</v>
      </c>
      <c r="BI355" s="37" t="e">
        <f>結果入力表!#REF!</f>
        <v>#REF!</v>
      </c>
      <c r="BJ355" s="35" t="e">
        <f>結果入力表!#REF!</f>
        <v>#REF!</v>
      </c>
      <c r="BK355" s="40" t="e">
        <f>結果入力表!#REF!</f>
        <v>#REF!</v>
      </c>
      <c r="BL355" s="60" t="e">
        <f>結果入力表!#REF!</f>
        <v>#REF!</v>
      </c>
      <c r="BM355" s="41" t="e">
        <f>結果入力表!#REF!</f>
        <v>#REF!</v>
      </c>
      <c r="BN355" s="41" t="e">
        <f>結果入力表!#REF!</f>
        <v>#REF!</v>
      </c>
      <c r="BO355" s="41" t="e">
        <f>結果入力表!#REF!</f>
        <v>#REF!</v>
      </c>
      <c r="BP355" s="42" t="e">
        <f>結果入力表!#REF!</f>
        <v>#REF!</v>
      </c>
      <c r="BQ355" s="40"/>
      <c r="BR355" s="80"/>
      <c r="BT355" s="5" t="e">
        <f t="shared" si="11"/>
        <v>#REF!</v>
      </c>
      <c r="BU355" s="5" t="e">
        <f t="shared" si="10"/>
        <v>#REF!</v>
      </c>
      <c r="BV355" s="5" t="e">
        <f t="shared" si="10"/>
        <v>#REF!</v>
      </c>
      <c r="BW355" s="5" t="e">
        <f t="shared" si="10"/>
        <v>#REF!</v>
      </c>
    </row>
    <row r="356" spans="1:75" ht="17.350000000000001" customHeight="1">
      <c r="A356" s="109" t="e">
        <f>結果入力表!#REF!</f>
        <v>#REF!</v>
      </c>
      <c r="B356" s="33" t="e">
        <f>結果入力表!#REF!</f>
        <v>#REF!</v>
      </c>
      <c r="C356" s="59" t="e">
        <f>結果入力表!#REF!</f>
        <v>#REF!</v>
      </c>
      <c r="D356" s="58" t="e">
        <f>結果入力表!#REF!</f>
        <v>#REF!</v>
      </c>
      <c r="E356" s="35" t="e">
        <f>結果入力表!#REF!</f>
        <v>#REF!</v>
      </c>
      <c r="F356" s="35" t="e">
        <f>結果入力表!#REF!</f>
        <v>#REF!</v>
      </c>
      <c r="G356" s="35" t="e">
        <f>結果入力表!#REF!</f>
        <v>#REF!</v>
      </c>
      <c r="H356" s="35" t="e">
        <f>結果入力表!#REF!</f>
        <v>#REF!</v>
      </c>
      <c r="I356" s="35" t="e">
        <f>結果入力表!#REF!</f>
        <v>#REF!</v>
      </c>
      <c r="J356" s="35" t="e">
        <f>結果入力表!#REF!</f>
        <v>#REF!</v>
      </c>
      <c r="K356" s="35" t="e">
        <f>結果入力表!#REF!</f>
        <v>#REF!</v>
      </c>
      <c r="L356" s="35" t="e">
        <f>結果入力表!#REF!</f>
        <v>#REF!</v>
      </c>
      <c r="M356" s="34" t="e">
        <f>結果入力表!#REF!</f>
        <v>#REF!</v>
      </c>
      <c r="N356" s="35" t="e">
        <f>結果入力表!#REF!</f>
        <v>#REF!</v>
      </c>
      <c r="O356" s="35" t="e">
        <f>結果入力表!#REF!</f>
        <v>#REF!</v>
      </c>
      <c r="P356" s="35" t="e">
        <f>結果入力表!#REF!</f>
        <v>#REF!</v>
      </c>
      <c r="Q356" s="35" t="e">
        <f>結果入力表!#REF!</f>
        <v>#REF!</v>
      </c>
      <c r="R356" s="35" t="e">
        <f>結果入力表!#REF!</f>
        <v>#REF!</v>
      </c>
      <c r="S356" s="35" t="e">
        <f>結果入力表!#REF!</f>
        <v>#REF!</v>
      </c>
      <c r="T356" s="35" t="e">
        <f>結果入力表!#REF!</f>
        <v>#REF!</v>
      </c>
      <c r="U356" s="35" t="e">
        <f>結果入力表!#REF!</f>
        <v>#REF!</v>
      </c>
      <c r="V356" s="34" t="e">
        <f>結果入力表!#REF!</f>
        <v>#REF!</v>
      </c>
      <c r="W356" s="35" t="e">
        <f>結果入力表!#REF!</f>
        <v>#REF!</v>
      </c>
      <c r="X356" s="35" t="e">
        <f>結果入力表!#REF!</f>
        <v>#REF!</v>
      </c>
      <c r="Y356" s="36" t="e">
        <f>結果入力表!#REF!</f>
        <v>#REF!</v>
      </c>
      <c r="Z356" s="36" t="e">
        <f>結果入力表!#REF!</f>
        <v>#REF!</v>
      </c>
      <c r="AA356" s="34" t="e">
        <f>結果入力表!#REF!</f>
        <v>#REF!</v>
      </c>
      <c r="AB356" s="35" t="e">
        <f>結果入力表!#REF!</f>
        <v>#REF!</v>
      </c>
      <c r="AC356" s="35" t="e">
        <f>結果入力表!#REF!</f>
        <v>#REF!</v>
      </c>
      <c r="AD356" s="35" t="e">
        <f>結果入力表!#REF!</f>
        <v>#REF!</v>
      </c>
      <c r="AE356" s="35" t="e">
        <f>結果入力表!#REF!</f>
        <v>#REF!</v>
      </c>
      <c r="AF356" s="35" t="e">
        <f>結果入力表!#REF!</f>
        <v>#REF!</v>
      </c>
      <c r="AG356" s="35" t="e">
        <f>結果入力表!#REF!</f>
        <v>#REF!</v>
      </c>
      <c r="AH356" s="35" t="e">
        <f>結果入力表!#REF!</f>
        <v>#REF!</v>
      </c>
      <c r="AI356" s="35" t="e">
        <f>結果入力表!#REF!</f>
        <v>#REF!</v>
      </c>
      <c r="AJ356" s="35" t="e">
        <f>結果入力表!#REF!</f>
        <v>#REF!</v>
      </c>
      <c r="AK356" s="36" t="e">
        <f>結果入力表!#REF!</f>
        <v>#REF!</v>
      </c>
      <c r="AL356" s="34" t="e">
        <f>結果入力表!#REF!</f>
        <v>#REF!</v>
      </c>
      <c r="AM356" s="35" t="e">
        <f>結果入力表!#REF!</f>
        <v>#REF!</v>
      </c>
      <c r="AN356" s="35" t="e">
        <f>結果入力表!#REF!</f>
        <v>#REF!</v>
      </c>
      <c r="AO356" s="35" t="e">
        <f>結果入力表!#REF!</f>
        <v>#REF!</v>
      </c>
      <c r="AP356" s="35" t="e">
        <f>結果入力表!#REF!</f>
        <v>#REF!</v>
      </c>
      <c r="AQ356" s="35" t="e">
        <f>結果入力表!#REF!</f>
        <v>#REF!</v>
      </c>
      <c r="AR356" s="35" t="e">
        <f>結果入力表!#REF!</f>
        <v>#REF!</v>
      </c>
      <c r="AS356" s="37" t="e">
        <f>結果入力表!#REF!</f>
        <v>#REF!</v>
      </c>
      <c r="AT356" s="34" t="e">
        <f>結果入力表!#REF!</f>
        <v>#REF!</v>
      </c>
      <c r="AU356" s="35" t="e">
        <f>結果入力表!#REF!</f>
        <v>#REF!</v>
      </c>
      <c r="AV356" s="35" t="e">
        <f>結果入力表!#REF!</f>
        <v>#REF!</v>
      </c>
      <c r="AW356" s="35" t="e">
        <f>結果入力表!#REF!</f>
        <v>#REF!</v>
      </c>
      <c r="AX356" s="35" t="e">
        <f>結果入力表!#REF!</f>
        <v>#REF!</v>
      </c>
      <c r="AY356" s="35" t="e">
        <f>結果入力表!#REF!</f>
        <v>#REF!</v>
      </c>
      <c r="AZ356" s="35" t="e">
        <f>結果入力表!#REF!</f>
        <v>#REF!</v>
      </c>
      <c r="BA356" s="35" t="e">
        <f>結果入力表!#REF!</f>
        <v>#REF!</v>
      </c>
      <c r="BB356" s="35" t="e">
        <f>結果入力表!#REF!</f>
        <v>#REF!</v>
      </c>
      <c r="BC356" s="35" t="e">
        <f>結果入力表!#REF!</f>
        <v>#REF!</v>
      </c>
      <c r="BD356" s="35" t="e">
        <f>結果入力表!#REF!</f>
        <v>#REF!</v>
      </c>
      <c r="BE356" s="35" t="e">
        <f>結果入力表!#REF!</f>
        <v>#REF!</v>
      </c>
      <c r="BF356" s="35" t="e">
        <f>結果入力表!#REF!</f>
        <v>#REF!</v>
      </c>
      <c r="BG356" s="35" t="e">
        <f>結果入力表!#REF!</f>
        <v>#REF!</v>
      </c>
      <c r="BH356" s="35" t="e">
        <f>結果入力表!#REF!</f>
        <v>#REF!</v>
      </c>
      <c r="BI356" s="37" t="e">
        <f>結果入力表!#REF!</f>
        <v>#REF!</v>
      </c>
      <c r="BJ356" s="35" t="e">
        <f>結果入力表!#REF!</f>
        <v>#REF!</v>
      </c>
      <c r="BK356" s="40" t="e">
        <f>結果入力表!#REF!</f>
        <v>#REF!</v>
      </c>
      <c r="BL356" s="60" t="e">
        <f>結果入力表!#REF!</f>
        <v>#REF!</v>
      </c>
      <c r="BM356" s="41" t="e">
        <f>結果入力表!#REF!</f>
        <v>#REF!</v>
      </c>
      <c r="BN356" s="41" t="e">
        <f>結果入力表!#REF!</f>
        <v>#REF!</v>
      </c>
      <c r="BO356" s="41" t="e">
        <f>結果入力表!#REF!</f>
        <v>#REF!</v>
      </c>
      <c r="BP356" s="42" t="e">
        <f>結果入力表!#REF!</f>
        <v>#REF!</v>
      </c>
      <c r="BQ356" s="40"/>
      <c r="BR356" s="80"/>
      <c r="BT356" s="5" t="e">
        <f t="shared" si="11"/>
        <v>#REF!</v>
      </c>
      <c r="BU356" s="5" t="e">
        <f t="shared" si="10"/>
        <v>#REF!</v>
      </c>
      <c r="BV356" s="5" t="e">
        <f t="shared" si="10"/>
        <v>#REF!</v>
      </c>
      <c r="BW356" s="5" t="e">
        <f t="shared" si="10"/>
        <v>#REF!</v>
      </c>
    </row>
    <row r="357" spans="1:75" ht="17.350000000000001" customHeight="1">
      <c r="A357" s="109" t="e">
        <f>結果入力表!#REF!</f>
        <v>#REF!</v>
      </c>
      <c r="B357" s="33" t="e">
        <f>結果入力表!#REF!</f>
        <v>#REF!</v>
      </c>
      <c r="C357" s="59" t="e">
        <f>結果入力表!#REF!</f>
        <v>#REF!</v>
      </c>
      <c r="D357" s="58" t="e">
        <f>結果入力表!#REF!</f>
        <v>#REF!</v>
      </c>
      <c r="E357" s="35" t="e">
        <f>結果入力表!#REF!</f>
        <v>#REF!</v>
      </c>
      <c r="F357" s="35" t="e">
        <f>結果入力表!#REF!</f>
        <v>#REF!</v>
      </c>
      <c r="G357" s="35" t="e">
        <f>結果入力表!#REF!</f>
        <v>#REF!</v>
      </c>
      <c r="H357" s="35" t="e">
        <f>結果入力表!#REF!</f>
        <v>#REF!</v>
      </c>
      <c r="I357" s="35" t="e">
        <f>結果入力表!#REF!</f>
        <v>#REF!</v>
      </c>
      <c r="J357" s="35" t="e">
        <f>結果入力表!#REF!</f>
        <v>#REF!</v>
      </c>
      <c r="K357" s="35" t="e">
        <f>結果入力表!#REF!</f>
        <v>#REF!</v>
      </c>
      <c r="L357" s="35" t="e">
        <f>結果入力表!#REF!</f>
        <v>#REF!</v>
      </c>
      <c r="M357" s="34" t="e">
        <f>結果入力表!#REF!</f>
        <v>#REF!</v>
      </c>
      <c r="N357" s="35" t="e">
        <f>結果入力表!#REF!</f>
        <v>#REF!</v>
      </c>
      <c r="O357" s="35" t="e">
        <f>結果入力表!#REF!</f>
        <v>#REF!</v>
      </c>
      <c r="P357" s="35" t="e">
        <f>結果入力表!#REF!</f>
        <v>#REF!</v>
      </c>
      <c r="Q357" s="35" t="e">
        <f>結果入力表!#REF!</f>
        <v>#REF!</v>
      </c>
      <c r="R357" s="35" t="e">
        <f>結果入力表!#REF!</f>
        <v>#REF!</v>
      </c>
      <c r="S357" s="35" t="e">
        <f>結果入力表!#REF!</f>
        <v>#REF!</v>
      </c>
      <c r="T357" s="35" t="e">
        <f>結果入力表!#REF!</f>
        <v>#REF!</v>
      </c>
      <c r="U357" s="35" t="e">
        <f>結果入力表!#REF!</f>
        <v>#REF!</v>
      </c>
      <c r="V357" s="34" t="e">
        <f>結果入力表!#REF!</f>
        <v>#REF!</v>
      </c>
      <c r="W357" s="35" t="e">
        <f>結果入力表!#REF!</f>
        <v>#REF!</v>
      </c>
      <c r="X357" s="35" t="e">
        <f>結果入力表!#REF!</f>
        <v>#REF!</v>
      </c>
      <c r="Y357" s="36" t="e">
        <f>結果入力表!#REF!</f>
        <v>#REF!</v>
      </c>
      <c r="Z357" s="36" t="e">
        <f>結果入力表!#REF!</f>
        <v>#REF!</v>
      </c>
      <c r="AA357" s="34" t="e">
        <f>結果入力表!#REF!</f>
        <v>#REF!</v>
      </c>
      <c r="AB357" s="35" t="e">
        <f>結果入力表!#REF!</f>
        <v>#REF!</v>
      </c>
      <c r="AC357" s="35" t="e">
        <f>結果入力表!#REF!</f>
        <v>#REF!</v>
      </c>
      <c r="AD357" s="35" t="e">
        <f>結果入力表!#REF!</f>
        <v>#REF!</v>
      </c>
      <c r="AE357" s="35" t="e">
        <f>結果入力表!#REF!</f>
        <v>#REF!</v>
      </c>
      <c r="AF357" s="35" t="e">
        <f>結果入力表!#REF!</f>
        <v>#REF!</v>
      </c>
      <c r="AG357" s="35" t="e">
        <f>結果入力表!#REF!</f>
        <v>#REF!</v>
      </c>
      <c r="AH357" s="35" t="e">
        <f>結果入力表!#REF!</f>
        <v>#REF!</v>
      </c>
      <c r="AI357" s="35" t="e">
        <f>結果入力表!#REF!</f>
        <v>#REF!</v>
      </c>
      <c r="AJ357" s="35" t="e">
        <f>結果入力表!#REF!</f>
        <v>#REF!</v>
      </c>
      <c r="AK357" s="36" t="e">
        <f>結果入力表!#REF!</f>
        <v>#REF!</v>
      </c>
      <c r="AL357" s="34" t="e">
        <f>結果入力表!#REF!</f>
        <v>#REF!</v>
      </c>
      <c r="AM357" s="35" t="e">
        <f>結果入力表!#REF!</f>
        <v>#REF!</v>
      </c>
      <c r="AN357" s="35" t="e">
        <f>結果入力表!#REF!</f>
        <v>#REF!</v>
      </c>
      <c r="AO357" s="35" t="e">
        <f>結果入力表!#REF!</f>
        <v>#REF!</v>
      </c>
      <c r="AP357" s="35" t="e">
        <f>結果入力表!#REF!</f>
        <v>#REF!</v>
      </c>
      <c r="AQ357" s="35" t="e">
        <f>結果入力表!#REF!</f>
        <v>#REF!</v>
      </c>
      <c r="AR357" s="35" t="e">
        <f>結果入力表!#REF!</f>
        <v>#REF!</v>
      </c>
      <c r="AS357" s="37" t="e">
        <f>結果入力表!#REF!</f>
        <v>#REF!</v>
      </c>
      <c r="AT357" s="34" t="e">
        <f>結果入力表!#REF!</f>
        <v>#REF!</v>
      </c>
      <c r="AU357" s="35" t="e">
        <f>結果入力表!#REF!</f>
        <v>#REF!</v>
      </c>
      <c r="AV357" s="35" t="e">
        <f>結果入力表!#REF!</f>
        <v>#REF!</v>
      </c>
      <c r="AW357" s="35" t="e">
        <f>結果入力表!#REF!</f>
        <v>#REF!</v>
      </c>
      <c r="AX357" s="35" t="e">
        <f>結果入力表!#REF!</f>
        <v>#REF!</v>
      </c>
      <c r="AY357" s="35" t="e">
        <f>結果入力表!#REF!</f>
        <v>#REF!</v>
      </c>
      <c r="AZ357" s="35" t="e">
        <f>結果入力表!#REF!</f>
        <v>#REF!</v>
      </c>
      <c r="BA357" s="35" t="e">
        <f>結果入力表!#REF!</f>
        <v>#REF!</v>
      </c>
      <c r="BB357" s="35" t="e">
        <f>結果入力表!#REF!</f>
        <v>#REF!</v>
      </c>
      <c r="BC357" s="35" t="e">
        <f>結果入力表!#REF!</f>
        <v>#REF!</v>
      </c>
      <c r="BD357" s="35" t="e">
        <f>結果入力表!#REF!</f>
        <v>#REF!</v>
      </c>
      <c r="BE357" s="35" t="e">
        <f>結果入力表!#REF!</f>
        <v>#REF!</v>
      </c>
      <c r="BF357" s="35" t="e">
        <f>結果入力表!#REF!</f>
        <v>#REF!</v>
      </c>
      <c r="BG357" s="35" t="e">
        <f>結果入力表!#REF!</f>
        <v>#REF!</v>
      </c>
      <c r="BH357" s="35" t="e">
        <f>結果入力表!#REF!</f>
        <v>#REF!</v>
      </c>
      <c r="BI357" s="37" t="e">
        <f>結果入力表!#REF!</f>
        <v>#REF!</v>
      </c>
      <c r="BJ357" s="35" t="e">
        <f>結果入力表!#REF!</f>
        <v>#REF!</v>
      </c>
      <c r="BK357" s="40" t="e">
        <f>結果入力表!#REF!</f>
        <v>#REF!</v>
      </c>
      <c r="BL357" s="60" t="e">
        <f>結果入力表!#REF!</f>
        <v>#REF!</v>
      </c>
      <c r="BM357" s="41" t="e">
        <f>結果入力表!#REF!</f>
        <v>#REF!</v>
      </c>
      <c r="BN357" s="41" t="e">
        <f>結果入力表!#REF!</f>
        <v>#REF!</v>
      </c>
      <c r="BO357" s="41" t="e">
        <f>結果入力表!#REF!</f>
        <v>#REF!</v>
      </c>
      <c r="BP357" s="42" t="e">
        <f>結果入力表!#REF!</f>
        <v>#REF!</v>
      </c>
      <c r="BQ357" s="40"/>
      <c r="BR357" s="80"/>
      <c r="BT357" s="5" t="e">
        <f t="shared" si="11"/>
        <v>#REF!</v>
      </c>
      <c r="BU357" s="5" t="e">
        <f t="shared" si="10"/>
        <v>#REF!</v>
      </c>
      <c r="BV357" s="5" t="e">
        <f t="shared" si="10"/>
        <v>#REF!</v>
      </c>
      <c r="BW357" s="5" t="e">
        <f t="shared" si="10"/>
        <v>#REF!</v>
      </c>
    </row>
    <row r="358" spans="1:75" ht="17.350000000000001" customHeight="1">
      <c r="A358" s="109" t="e">
        <f>結果入力表!#REF!</f>
        <v>#REF!</v>
      </c>
      <c r="B358" s="33" t="e">
        <f>結果入力表!#REF!</f>
        <v>#REF!</v>
      </c>
      <c r="C358" s="59" t="e">
        <f>結果入力表!#REF!</f>
        <v>#REF!</v>
      </c>
      <c r="D358" s="58" t="e">
        <f>結果入力表!#REF!</f>
        <v>#REF!</v>
      </c>
      <c r="E358" s="35" t="e">
        <f>結果入力表!#REF!</f>
        <v>#REF!</v>
      </c>
      <c r="F358" s="35" t="e">
        <f>結果入力表!#REF!</f>
        <v>#REF!</v>
      </c>
      <c r="G358" s="35" t="e">
        <f>結果入力表!#REF!</f>
        <v>#REF!</v>
      </c>
      <c r="H358" s="35" t="e">
        <f>結果入力表!#REF!</f>
        <v>#REF!</v>
      </c>
      <c r="I358" s="35" t="e">
        <f>結果入力表!#REF!</f>
        <v>#REF!</v>
      </c>
      <c r="J358" s="35" t="e">
        <f>結果入力表!#REF!</f>
        <v>#REF!</v>
      </c>
      <c r="K358" s="35" t="e">
        <f>結果入力表!#REF!</f>
        <v>#REF!</v>
      </c>
      <c r="L358" s="35" t="e">
        <f>結果入力表!#REF!</f>
        <v>#REF!</v>
      </c>
      <c r="M358" s="34" t="e">
        <f>結果入力表!#REF!</f>
        <v>#REF!</v>
      </c>
      <c r="N358" s="35" t="e">
        <f>結果入力表!#REF!</f>
        <v>#REF!</v>
      </c>
      <c r="O358" s="35" t="e">
        <f>結果入力表!#REF!</f>
        <v>#REF!</v>
      </c>
      <c r="P358" s="35" t="e">
        <f>結果入力表!#REF!</f>
        <v>#REF!</v>
      </c>
      <c r="Q358" s="35" t="e">
        <f>結果入力表!#REF!</f>
        <v>#REF!</v>
      </c>
      <c r="R358" s="35" t="e">
        <f>結果入力表!#REF!</f>
        <v>#REF!</v>
      </c>
      <c r="S358" s="35" t="e">
        <f>結果入力表!#REF!</f>
        <v>#REF!</v>
      </c>
      <c r="T358" s="35" t="e">
        <f>結果入力表!#REF!</f>
        <v>#REF!</v>
      </c>
      <c r="U358" s="35" t="e">
        <f>結果入力表!#REF!</f>
        <v>#REF!</v>
      </c>
      <c r="V358" s="34" t="e">
        <f>結果入力表!#REF!</f>
        <v>#REF!</v>
      </c>
      <c r="W358" s="35" t="e">
        <f>結果入力表!#REF!</f>
        <v>#REF!</v>
      </c>
      <c r="X358" s="35" t="e">
        <f>結果入力表!#REF!</f>
        <v>#REF!</v>
      </c>
      <c r="Y358" s="36" t="e">
        <f>結果入力表!#REF!</f>
        <v>#REF!</v>
      </c>
      <c r="Z358" s="36" t="e">
        <f>結果入力表!#REF!</f>
        <v>#REF!</v>
      </c>
      <c r="AA358" s="34" t="e">
        <f>結果入力表!#REF!</f>
        <v>#REF!</v>
      </c>
      <c r="AB358" s="35" t="e">
        <f>結果入力表!#REF!</f>
        <v>#REF!</v>
      </c>
      <c r="AC358" s="35" t="e">
        <f>結果入力表!#REF!</f>
        <v>#REF!</v>
      </c>
      <c r="AD358" s="35" t="e">
        <f>結果入力表!#REF!</f>
        <v>#REF!</v>
      </c>
      <c r="AE358" s="35" t="e">
        <f>結果入力表!#REF!</f>
        <v>#REF!</v>
      </c>
      <c r="AF358" s="35" t="e">
        <f>結果入力表!#REF!</f>
        <v>#REF!</v>
      </c>
      <c r="AG358" s="35" t="e">
        <f>結果入力表!#REF!</f>
        <v>#REF!</v>
      </c>
      <c r="AH358" s="35" t="e">
        <f>結果入力表!#REF!</f>
        <v>#REF!</v>
      </c>
      <c r="AI358" s="35" t="e">
        <f>結果入力表!#REF!</f>
        <v>#REF!</v>
      </c>
      <c r="AJ358" s="35" t="e">
        <f>結果入力表!#REF!</f>
        <v>#REF!</v>
      </c>
      <c r="AK358" s="36" t="e">
        <f>結果入力表!#REF!</f>
        <v>#REF!</v>
      </c>
      <c r="AL358" s="34" t="e">
        <f>結果入力表!#REF!</f>
        <v>#REF!</v>
      </c>
      <c r="AM358" s="35" t="e">
        <f>結果入力表!#REF!</f>
        <v>#REF!</v>
      </c>
      <c r="AN358" s="35" t="e">
        <f>結果入力表!#REF!</f>
        <v>#REF!</v>
      </c>
      <c r="AO358" s="35" t="e">
        <f>結果入力表!#REF!</f>
        <v>#REF!</v>
      </c>
      <c r="AP358" s="35" t="e">
        <f>結果入力表!#REF!</f>
        <v>#REF!</v>
      </c>
      <c r="AQ358" s="35" t="e">
        <f>結果入力表!#REF!</f>
        <v>#REF!</v>
      </c>
      <c r="AR358" s="35" t="e">
        <f>結果入力表!#REF!</f>
        <v>#REF!</v>
      </c>
      <c r="AS358" s="37" t="e">
        <f>結果入力表!#REF!</f>
        <v>#REF!</v>
      </c>
      <c r="AT358" s="34" t="e">
        <f>結果入力表!#REF!</f>
        <v>#REF!</v>
      </c>
      <c r="AU358" s="35" t="e">
        <f>結果入力表!#REF!</f>
        <v>#REF!</v>
      </c>
      <c r="AV358" s="35" t="e">
        <f>結果入力表!#REF!</f>
        <v>#REF!</v>
      </c>
      <c r="AW358" s="35" t="e">
        <f>結果入力表!#REF!</f>
        <v>#REF!</v>
      </c>
      <c r="AX358" s="35" t="e">
        <f>結果入力表!#REF!</f>
        <v>#REF!</v>
      </c>
      <c r="AY358" s="35" t="e">
        <f>結果入力表!#REF!</f>
        <v>#REF!</v>
      </c>
      <c r="AZ358" s="35" t="e">
        <f>結果入力表!#REF!</f>
        <v>#REF!</v>
      </c>
      <c r="BA358" s="35" t="e">
        <f>結果入力表!#REF!</f>
        <v>#REF!</v>
      </c>
      <c r="BB358" s="35" t="e">
        <f>結果入力表!#REF!</f>
        <v>#REF!</v>
      </c>
      <c r="BC358" s="35" t="e">
        <f>結果入力表!#REF!</f>
        <v>#REF!</v>
      </c>
      <c r="BD358" s="35" t="e">
        <f>結果入力表!#REF!</f>
        <v>#REF!</v>
      </c>
      <c r="BE358" s="35" t="e">
        <f>結果入力表!#REF!</f>
        <v>#REF!</v>
      </c>
      <c r="BF358" s="35" t="e">
        <f>結果入力表!#REF!</f>
        <v>#REF!</v>
      </c>
      <c r="BG358" s="35" t="e">
        <f>結果入力表!#REF!</f>
        <v>#REF!</v>
      </c>
      <c r="BH358" s="35" t="e">
        <f>結果入力表!#REF!</f>
        <v>#REF!</v>
      </c>
      <c r="BI358" s="37" t="e">
        <f>結果入力表!#REF!</f>
        <v>#REF!</v>
      </c>
      <c r="BJ358" s="35" t="e">
        <f>結果入力表!#REF!</f>
        <v>#REF!</v>
      </c>
      <c r="BK358" s="40" t="e">
        <f>結果入力表!#REF!</f>
        <v>#REF!</v>
      </c>
      <c r="BL358" s="60" t="e">
        <f>結果入力表!#REF!</f>
        <v>#REF!</v>
      </c>
      <c r="BM358" s="41" t="e">
        <f>結果入力表!#REF!</f>
        <v>#REF!</v>
      </c>
      <c r="BN358" s="41" t="e">
        <f>結果入力表!#REF!</f>
        <v>#REF!</v>
      </c>
      <c r="BO358" s="41" t="e">
        <f>結果入力表!#REF!</f>
        <v>#REF!</v>
      </c>
      <c r="BP358" s="42" t="e">
        <f>結果入力表!#REF!</f>
        <v>#REF!</v>
      </c>
      <c r="BQ358" s="40"/>
      <c r="BR358" s="80"/>
      <c r="BT358" s="5" t="e">
        <f t="shared" si="11"/>
        <v>#REF!</v>
      </c>
      <c r="BU358" s="5" t="e">
        <f t="shared" si="10"/>
        <v>#REF!</v>
      </c>
      <c r="BV358" s="5" t="e">
        <f t="shared" si="10"/>
        <v>#REF!</v>
      </c>
      <c r="BW358" s="5" t="e">
        <f t="shared" si="10"/>
        <v>#REF!</v>
      </c>
    </row>
    <row r="359" spans="1:75" ht="17.350000000000001" customHeight="1">
      <c r="A359" s="109" t="e">
        <f>結果入力表!#REF!</f>
        <v>#REF!</v>
      </c>
      <c r="B359" s="33" t="e">
        <f>結果入力表!#REF!</f>
        <v>#REF!</v>
      </c>
      <c r="C359" s="59" t="e">
        <f>結果入力表!#REF!</f>
        <v>#REF!</v>
      </c>
      <c r="D359" s="58" t="e">
        <f>結果入力表!#REF!</f>
        <v>#REF!</v>
      </c>
      <c r="E359" s="35" t="e">
        <f>結果入力表!#REF!</f>
        <v>#REF!</v>
      </c>
      <c r="F359" s="35" t="e">
        <f>結果入力表!#REF!</f>
        <v>#REF!</v>
      </c>
      <c r="G359" s="35" t="e">
        <f>結果入力表!#REF!</f>
        <v>#REF!</v>
      </c>
      <c r="H359" s="35" t="e">
        <f>結果入力表!#REF!</f>
        <v>#REF!</v>
      </c>
      <c r="I359" s="35" t="e">
        <f>結果入力表!#REF!</f>
        <v>#REF!</v>
      </c>
      <c r="J359" s="35" t="e">
        <f>結果入力表!#REF!</f>
        <v>#REF!</v>
      </c>
      <c r="K359" s="35" t="e">
        <f>結果入力表!#REF!</f>
        <v>#REF!</v>
      </c>
      <c r="L359" s="35" t="e">
        <f>結果入力表!#REF!</f>
        <v>#REF!</v>
      </c>
      <c r="M359" s="34" t="e">
        <f>結果入力表!#REF!</f>
        <v>#REF!</v>
      </c>
      <c r="N359" s="35" t="e">
        <f>結果入力表!#REF!</f>
        <v>#REF!</v>
      </c>
      <c r="O359" s="35" t="e">
        <f>結果入力表!#REF!</f>
        <v>#REF!</v>
      </c>
      <c r="P359" s="35" t="e">
        <f>結果入力表!#REF!</f>
        <v>#REF!</v>
      </c>
      <c r="Q359" s="35" t="e">
        <f>結果入力表!#REF!</f>
        <v>#REF!</v>
      </c>
      <c r="R359" s="35" t="e">
        <f>結果入力表!#REF!</f>
        <v>#REF!</v>
      </c>
      <c r="S359" s="35" t="e">
        <f>結果入力表!#REF!</f>
        <v>#REF!</v>
      </c>
      <c r="T359" s="35" t="e">
        <f>結果入力表!#REF!</f>
        <v>#REF!</v>
      </c>
      <c r="U359" s="35" t="e">
        <f>結果入力表!#REF!</f>
        <v>#REF!</v>
      </c>
      <c r="V359" s="34" t="e">
        <f>結果入力表!#REF!</f>
        <v>#REF!</v>
      </c>
      <c r="W359" s="35" t="e">
        <f>結果入力表!#REF!</f>
        <v>#REF!</v>
      </c>
      <c r="X359" s="35" t="e">
        <f>結果入力表!#REF!</f>
        <v>#REF!</v>
      </c>
      <c r="Y359" s="36" t="e">
        <f>結果入力表!#REF!</f>
        <v>#REF!</v>
      </c>
      <c r="Z359" s="36" t="e">
        <f>結果入力表!#REF!</f>
        <v>#REF!</v>
      </c>
      <c r="AA359" s="34" t="e">
        <f>結果入力表!#REF!</f>
        <v>#REF!</v>
      </c>
      <c r="AB359" s="35" t="e">
        <f>結果入力表!#REF!</f>
        <v>#REF!</v>
      </c>
      <c r="AC359" s="35" t="e">
        <f>結果入力表!#REF!</f>
        <v>#REF!</v>
      </c>
      <c r="AD359" s="35" t="e">
        <f>結果入力表!#REF!</f>
        <v>#REF!</v>
      </c>
      <c r="AE359" s="35" t="e">
        <f>結果入力表!#REF!</f>
        <v>#REF!</v>
      </c>
      <c r="AF359" s="35" t="e">
        <f>結果入力表!#REF!</f>
        <v>#REF!</v>
      </c>
      <c r="AG359" s="35" t="e">
        <f>結果入力表!#REF!</f>
        <v>#REF!</v>
      </c>
      <c r="AH359" s="35" t="e">
        <f>結果入力表!#REF!</f>
        <v>#REF!</v>
      </c>
      <c r="AI359" s="35" t="e">
        <f>結果入力表!#REF!</f>
        <v>#REF!</v>
      </c>
      <c r="AJ359" s="35" t="e">
        <f>結果入力表!#REF!</f>
        <v>#REF!</v>
      </c>
      <c r="AK359" s="36" t="e">
        <f>結果入力表!#REF!</f>
        <v>#REF!</v>
      </c>
      <c r="AL359" s="34" t="e">
        <f>結果入力表!#REF!</f>
        <v>#REF!</v>
      </c>
      <c r="AM359" s="35" t="e">
        <f>結果入力表!#REF!</f>
        <v>#REF!</v>
      </c>
      <c r="AN359" s="35" t="e">
        <f>結果入力表!#REF!</f>
        <v>#REF!</v>
      </c>
      <c r="AO359" s="35" t="e">
        <f>結果入力表!#REF!</f>
        <v>#REF!</v>
      </c>
      <c r="AP359" s="35" t="e">
        <f>結果入力表!#REF!</f>
        <v>#REF!</v>
      </c>
      <c r="AQ359" s="35" t="e">
        <f>結果入力表!#REF!</f>
        <v>#REF!</v>
      </c>
      <c r="AR359" s="35" t="e">
        <f>結果入力表!#REF!</f>
        <v>#REF!</v>
      </c>
      <c r="AS359" s="37" t="e">
        <f>結果入力表!#REF!</f>
        <v>#REF!</v>
      </c>
      <c r="AT359" s="34" t="e">
        <f>結果入力表!#REF!</f>
        <v>#REF!</v>
      </c>
      <c r="AU359" s="35" t="e">
        <f>結果入力表!#REF!</f>
        <v>#REF!</v>
      </c>
      <c r="AV359" s="35" t="e">
        <f>結果入力表!#REF!</f>
        <v>#REF!</v>
      </c>
      <c r="AW359" s="35" t="e">
        <f>結果入力表!#REF!</f>
        <v>#REF!</v>
      </c>
      <c r="AX359" s="35" t="e">
        <f>結果入力表!#REF!</f>
        <v>#REF!</v>
      </c>
      <c r="AY359" s="35" t="e">
        <f>結果入力表!#REF!</f>
        <v>#REF!</v>
      </c>
      <c r="AZ359" s="35" t="e">
        <f>結果入力表!#REF!</f>
        <v>#REF!</v>
      </c>
      <c r="BA359" s="35" t="e">
        <f>結果入力表!#REF!</f>
        <v>#REF!</v>
      </c>
      <c r="BB359" s="35" t="e">
        <f>結果入力表!#REF!</f>
        <v>#REF!</v>
      </c>
      <c r="BC359" s="35" t="e">
        <f>結果入力表!#REF!</f>
        <v>#REF!</v>
      </c>
      <c r="BD359" s="35" t="e">
        <f>結果入力表!#REF!</f>
        <v>#REF!</v>
      </c>
      <c r="BE359" s="35" t="e">
        <f>結果入力表!#REF!</f>
        <v>#REF!</v>
      </c>
      <c r="BF359" s="35" t="e">
        <f>結果入力表!#REF!</f>
        <v>#REF!</v>
      </c>
      <c r="BG359" s="35" t="e">
        <f>結果入力表!#REF!</f>
        <v>#REF!</v>
      </c>
      <c r="BH359" s="35" t="e">
        <f>結果入力表!#REF!</f>
        <v>#REF!</v>
      </c>
      <c r="BI359" s="37" t="e">
        <f>結果入力表!#REF!</f>
        <v>#REF!</v>
      </c>
      <c r="BJ359" s="35" t="e">
        <f>結果入力表!#REF!</f>
        <v>#REF!</v>
      </c>
      <c r="BK359" s="40" t="e">
        <f>結果入力表!#REF!</f>
        <v>#REF!</v>
      </c>
      <c r="BL359" s="60" t="e">
        <f>結果入力表!#REF!</f>
        <v>#REF!</v>
      </c>
      <c r="BM359" s="41" t="e">
        <f>結果入力表!#REF!</f>
        <v>#REF!</v>
      </c>
      <c r="BN359" s="41" t="e">
        <f>結果入力表!#REF!</f>
        <v>#REF!</v>
      </c>
      <c r="BO359" s="41" t="e">
        <f>結果入力表!#REF!</f>
        <v>#REF!</v>
      </c>
      <c r="BP359" s="42" t="e">
        <f>結果入力表!#REF!</f>
        <v>#REF!</v>
      </c>
      <c r="BQ359" s="40"/>
      <c r="BR359" s="80"/>
      <c r="BT359" s="5" t="e">
        <f t="shared" si="11"/>
        <v>#REF!</v>
      </c>
      <c r="BU359" s="5" t="e">
        <f t="shared" si="10"/>
        <v>#REF!</v>
      </c>
      <c r="BV359" s="5" t="e">
        <f t="shared" si="10"/>
        <v>#REF!</v>
      </c>
      <c r="BW359" s="5" t="e">
        <f t="shared" si="10"/>
        <v>#REF!</v>
      </c>
    </row>
    <row r="360" spans="1:75" ht="17.350000000000001" customHeight="1">
      <c r="A360" s="109" t="e">
        <f>結果入力表!#REF!</f>
        <v>#REF!</v>
      </c>
      <c r="B360" s="33" t="e">
        <f>結果入力表!#REF!</f>
        <v>#REF!</v>
      </c>
      <c r="C360" s="43" t="e">
        <f>結果入力表!#REF!</f>
        <v>#REF!</v>
      </c>
      <c r="D360" s="58" t="e">
        <f>結果入力表!#REF!</f>
        <v>#REF!</v>
      </c>
      <c r="E360" s="35" t="e">
        <f>結果入力表!#REF!</f>
        <v>#REF!</v>
      </c>
      <c r="F360" s="35" t="e">
        <f>結果入力表!#REF!</f>
        <v>#REF!</v>
      </c>
      <c r="G360" s="35" t="e">
        <f>結果入力表!#REF!</f>
        <v>#REF!</v>
      </c>
      <c r="H360" s="35" t="e">
        <f>結果入力表!#REF!</f>
        <v>#REF!</v>
      </c>
      <c r="I360" s="35" t="e">
        <f>結果入力表!#REF!</f>
        <v>#REF!</v>
      </c>
      <c r="J360" s="35" t="e">
        <f>結果入力表!#REF!</f>
        <v>#REF!</v>
      </c>
      <c r="K360" s="35" t="e">
        <f>結果入力表!#REF!</f>
        <v>#REF!</v>
      </c>
      <c r="L360" s="35" t="e">
        <f>結果入力表!#REF!</f>
        <v>#REF!</v>
      </c>
      <c r="M360" s="34" t="e">
        <f>結果入力表!#REF!</f>
        <v>#REF!</v>
      </c>
      <c r="N360" s="35" t="e">
        <f>結果入力表!#REF!</f>
        <v>#REF!</v>
      </c>
      <c r="O360" s="35" t="e">
        <f>結果入力表!#REF!</f>
        <v>#REF!</v>
      </c>
      <c r="P360" s="35" t="e">
        <f>結果入力表!#REF!</f>
        <v>#REF!</v>
      </c>
      <c r="Q360" s="35" t="e">
        <f>結果入力表!#REF!</f>
        <v>#REF!</v>
      </c>
      <c r="R360" s="35" t="e">
        <f>結果入力表!#REF!</f>
        <v>#REF!</v>
      </c>
      <c r="S360" s="35" t="e">
        <f>結果入力表!#REF!</f>
        <v>#REF!</v>
      </c>
      <c r="T360" s="35" t="e">
        <f>結果入力表!#REF!</f>
        <v>#REF!</v>
      </c>
      <c r="U360" s="35" t="e">
        <f>結果入力表!#REF!</f>
        <v>#REF!</v>
      </c>
      <c r="V360" s="34" t="e">
        <f>結果入力表!#REF!</f>
        <v>#REF!</v>
      </c>
      <c r="W360" s="35" t="e">
        <f>結果入力表!#REF!</f>
        <v>#REF!</v>
      </c>
      <c r="X360" s="35" t="e">
        <f>結果入力表!#REF!</f>
        <v>#REF!</v>
      </c>
      <c r="Y360" s="36" t="e">
        <f>結果入力表!#REF!</f>
        <v>#REF!</v>
      </c>
      <c r="Z360" s="36" t="e">
        <f>結果入力表!#REF!</f>
        <v>#REF!</v>
      </c>
      <c r="AA360" s="34" t="e">
        <f>結果入力表!#REF!</f>
        <v>#REF!</v>
      </c>
      <c r="AB360" s="35" t="e">
        <f>結果入力表!#REF!</f>
        <v>#REF!</v>
      </c>
      <c r="AC360" s="35" t="e">
        <f>結果入力表!#REF!</f>
        <v>#REF!</v>
      </c>
      <c r="AD360" s="35" t="e">
        <f>結果入力表!#REF!</f>
        <v>#REF!</v>
      </c>
      <c r="AE360" s="35" t="e">
        <f>結果入力表!#REF!</f>
        <v>#REF!</v>
      </c>
      <c r="AF360" s="35" t="e">
        <f>結果入力表!#REF!</f>
        <v>#REF!</v>
      </c>
      <c r="AG360" s="35" t="e">
        <f>結果入力表!#REF!</f>
        <v>#REF!</v>
      </c>
      <c r="AH360" s="35" t="e">
        <f>結果入力表!#REF!</f>
        <v>#REF!</v>
      </c>
      <c r="AI360" s="35" t="e">
        <f>結果入力表!#REF!</f>
        <v>#REF!</v>
      </c>
      <c r="AJ360" s="35" t="e">
        <f>結果入力表!#REF!</f>
        <v>#REF!</v>
      </c>
      <c r="AK360" s="36" t="e">
        <f>結果入力表!#REF!</f>
        <v>#REF!</v>
      </c>
      <c r="AL360" s="34" t="e">
        <f>結果入力表!#REF!</f>
        <v>#REF!</v>
      </c>
      <c r="AM360" s="35" t="e">
        <f>結果入力表!#REF!</f>
        <v>#REF!</v>
      </c>
      <c r="AN360" s="35" t="e">
        <f>結果入力表!#REF!</f>
        <v>#REF!</v>
      </c>
      <c r="AO360" s="35" t="e">
        <f>結果入力表!#REF!</f>
        <v>#REF!</v>
      </c>
      <c r="AP360" s="35" t="e">
        <f>結果入力表!#REF!</f>
        <v>#REF!</v>
      </c>
      <c r="AQ360" s="35" t="e">
        <f>結果入力表!#REF!</f>
        <v>#REF!</v>
      </c>
      <c r="AR360" s="35" t="e">
        <f>結果入力表!#REF!</f>
        <v>#REF!</v>
      </c>
      <c r="AS360" s="37" t="e">
        <f>結果入力表!#REF!</f>
        <v>#REF!</v>
      </c>
      <c r="AT360" s="34" t="e">
        <f>結果入力表!#REF!</f>
        <v>#REF!</v>
      </c>
      <c r="AU360" s="35" t="e">
        <f>結果入力表!#REF!</f>
        <v>#REF!</v>
      </c>
      <c r="AV360" s="35" t="e">
        <f>結果入力表!#REF!</f>
        <v>#REF!</v>
      </c>
      <c r="AW360" s="35" t="e">
        <f>結果入力表!#REF!</f>
        <v>#REF!</v>
      </c>
      <c r="AX360" s="35" t="e">
        <f>結果入力表!#REF!</f>
        <v>#REF!</v>
      </c>
      <c r="AY360" s="35" t="e">
        <f>結果入力表!#REF!</f>
        <v>#REF!</v>
      </c>
      <c r="AZ360" s="35" t="e">
        <f>結果入力表!#REF!</f>
        <v>#REF!</v>
      </c>
      <c r="BA360" s="35" t="e">
        <f>結果入力表!#REF!</f>
        <v>#REF!</v>
      </c>
      <c r="BB360" s="35" t="e">
        <f>結果入力表!#REF!</f>
        <v>#REF!</v>
      </c>
      <c r="BC360" s="35" t="e">
        <f>結果入力表!#REF!</f>
        <v>#REF!</v>
      </c>
      <c r="BD360" s="35" t="e">
        <f>結果入力表!#REF!</f>
        <v>#REF!</v>
      </c>
      <c r="BE360" s="35" t="e">
        <f>結果入力表!#REF!</f>
        <v>#REF!</v>
      </c>
      <c r="BF360" s="35" t="e">
        <f>結果入力表!#REF!</f>
        <v>#REF!</v>
      </c>
      <c r="BG360" s="35" t="e">
        <f>結果入力表!#REF!</f>
        <v>#REF!</v>
      </c>
      <c r="BH360" s="35" t="e">
        <f>結果入力表!#REF!</f>
        <v>#REF!</v>
      </c>
      <c r="BI360" s="37" t="e">
        <f>結果入力表!#REF!</f>
        <v>#REF!</v>
      </c>
      <c r="BJ360" s="35" t="e">
        <f>結果入力表!#REF!</f>
        <v>#REF!</v>
      </c>
      <c r="BK360" s="40" t="e">
        <f>結果入力表!#REF!</f>
        <v>#REF!</v>
      </c>
      <c r="BL360" s="60" t="e">
        <f>結果入力表!#REF!</f>
        <v>#REF!</v>
      </c>
      <c r="BM360" s="41" t="e">
        <f>結果入力表!#REF!</f>
        <v>#REF!</v>
      </c>
      <c r="BN360" s="41" t="e">
        <f>結果入力表!#REF!</f>
        <v>#REF!</v>
      </c>
      <c r="BO360" s="41" t="e">
        <f>結果入力表!#REF!</f>
        <v>#REF!</v>
      </c>
      <c r="BP360" s="42" t="e">
        <f>結果入力表!#REF!</f>
        <v>#REF!</v>
      </c>
      <c r="BQ360" s="40"/>
      <c r="BR360" s="80"/>
      <c r="BT360" s="5" t="e">
        <f t="shared" si="11"/>
        <v>#REF!</v>
      </c>
      <c r="BU360" s="5" t="e">
        <f t="shared" si="10"/>
        <v>#REF!</v>
      </c>
      <c r="BV360" s="5" t="e">
        <f t="shared" si="10"/>
        <v>#REF!</v>
      </c>
      <c r="BW360" s="5" t="e">
        <f t="shared" si="10"/>
        <v>#REF!</v>
      </c>
    </row>
    <row r="361" spans="1:75" ht="17.350000000000001" customHeight="1">
      <c r="A361" s="109" t="e">
        <f>結果入力表!#REF!</f>
        <v>#REF!</v>
      </c>
      <c r="B361" s="33" t="e">
        <f>結果入力表!#REF!</f>
        <v>#REF!</v>
      </c>
      <c r="C361" s="59" t="e">
        <f>結果入力表!#REF!</f>
        <v>#REF!</v>
      </c>
      <c r="D361" s="58" t="e">
        <f>結果入力表!#REF!</f>
        <v>#REF!</v>
      </c>
      <c r="E361" s="35" t="e">
        <f>結果入力表!#REF!</f>
        <v>#REF!</v>
      </c>
      <c r="F361" s="35" t="e">
        <f>結果入力表!#REF!</f>
        <v>#REF!</v>
      </c>
      <c r="G361" s="35" t="e">
        <f>結果入力表!#REF!</f>
        <v>#REF!</v>
      </c>
      <c r="H361" s="35" t="e">
        <f>結果入力表!#REF!</f>
        <v>#REF!</v>
      </c>
      <c r="I361" s="35" t="e">
        <f>結果入力表!#REF!</f>
        <v>#REF!</v>
      </c>
      <c r="J361" s="35" t="e">
        <f>結果入力表!#REF!</f>
        <v>#REF!</v>
      </c>
      <c r="K361" s="35" t="e">
        <f>結果入力表!#REF!</f>
        <v>#REF!</v>
      </c>
      <c r="L361" s="35" t="e">
        <f>結果入力表!#REF!</f>
        <v>#REF!</v>
      </c>
      <c r="M361" s="34" t="e">
        <f>結果入力表!#REF!</f>
        <v>#REF!</v>
      </c>
      <c r="N361" s="35" t="e">
        <f>結果入力表!#REF!</f>
        <v>#REF!</v>
      </c>
      <c r="O361" s="35" t="e">
        <f>結果入力表!#REF!</f>
        <v>#REF!</v>
      </c>
      <c r="P361" s="35" t="e">
        <f>結果入力表!#REF!</f>
        <v>#REF!</v>
      </c>
      <c r="Q361" s="35" t="e">
        <f>結果入力表!#REF!</f>
        <v>#REF!</v>
      </c>
      <c r="R361" s="35" t="e">
        <f>結果入力表!#REF!</f>
        <v>#REF!</v>
      </c>
      <c r="S361" s="35" t="e">
        <f>結果入力表!#REF!</f>
        <v>#REF!</v>
      </c>
      <c r="T361" s="35" t="e">
        <f>結果入力表!#REF!</f>
        <v>#REF!</v>
      </c>
      <c r="U361" s="35" t="e">
        <f>結果入力表!#REF!</f>
        <v>#REF!</v>
      </c>
      <c r="V361" s="34" t="e">
        <f>結果入力表!#REF!</f>
        <v>#REF!</v>
      </c>
      <c r="W361" s="35" t="e">
        <f>結果入力表!#REF!</f>
        <v>#REF!</v>
      </c>
      <c r="X361" s="35" t="e">
        <f>結果入力表!#REF!</f>
        <v>#REF!</v>
      </c>
      <c r="Y361" s="36" t="e">
        <f>結果入力表!#REF!</f>
        <v>#REF!</v>
      </c>
      <c r="Z361" s="36" t="e">
        <f>結果入力表!#REF!</f>
        <v>#REF!</v>
      </c>
      <c r="AA361" s="34" t="e">
        <f>結果入力表!#REF!</f>
        <v>#REF!</v>
      </c>
      <c r="AB361" s="35" t="e">
        <f>結果入力表!#REF!</f>
        <v>#REF!</v>
      </c>
      <c r="AC361" s="35" t="e">
        <f>結果入力表!#REF!</f>
        <v>#REF!</v>
      </c>
      <c r="AD361" s="35" t="e">
        <f>結果入力表!#REF!</f>
        <v>#REF!</v>
      </c>
      <c r="AE361" s="35" t="e">
        <f>結果入力表!#REF!</f>
        <v>#REF!</v>
      </c>
      <c r="AF361" s="35" t="e">
        <f>結果入力表!#REF!</f>
        <v>#REF!</v>
      </c>
      <c r="AG361" s="35" t="e">
        <f>結果入力表!#REF!</f>
        <v>#REF!</v>
      </c>
      <c r="AH361" s="35" t="e">
        <f>結果入力表!#REF!</f>
        <v>#REF!</v>
      </c>
      <c r="AI361" s="35" t="e">
        <f>結果入力表!#REF!</f>
        <v>#REF!</v>
      </c>
      <c r="AJ361" s="35" t="e">
        <f>結果入力表!#REF!</f>
        <v>#REF!</v>
      </c>
      <c r="AK361" s="36" t="e">
        <f>結果入力表!#REF!</f>
        <v>#REF!</v>
      </c>
      <c r="AL361" s="34" t="e">
        <f>結果入力表!#REF!</f>
        <v>#REF!</v>
      </c>
      <c r="AM361" s="35" t="e">
        <f>結果入力表!#REF!</f>
        <v>#REF!</v>
      </c>
      <c r="AN361" s="35" t="e">
        <f>結果入力表!#REF!</f>
        <v>#REF!</v>
      </c>
      <c r="AO361" s="35" t="e">
        <f>結果入力表!#REF!</f>
        <v>#REF!</v>
      </c>
      <c r="AP361" s="35" t="e">
        <f>結果入力表!#REF!</f>
        <v>#REF!</v>
      </c>
      <c r="AQ361" s="35" t="e">
        <f>結果入力表!#REF!</f>
        <v>#REF!</v>
      </c>
      <c r="AR361" s="35" t="e">
        <f>結果入力表!#REF!</f>
        <v>#REF!</v>
      </c>
      <c r="AS361" s="37" t="e">
        <f>結果入力表!#REF!</f>
        <v>#REF!</v>
      </c>
      <c r="AT361" s="34" t="e">
        <f>結果入力表!#REF!</f>
        <v>#REF!</v>
      </c>
      <c r="AU361" s="35" t="e">
        <f>結果入力表!#REF!</f>
        <v>#REF!</v>
      </c>
      <c r="AV361" s="35" t="e">
        <f>結果入力表!#REF!</f>
        <v>#REF!</v>
      </c>
      <c r="AW361" s="35" t="e">
        <f>結果入力表!#REF!</f>
        <v>#REF!</v>
      </c>
      <c r="AX361" s="35" t="e">
        <f>結果入力表!#REF!</f>
        <v>#REF!</v>
      </c>
      <c r="AY361" s="35" t="e">
        <f>結果入力表!#REF!</f>
        <v>#REF!</v>
      </c>
      <c r="AZ361" s="35" t="e">
        <f>結果入力表!#REF!</f>
        <v>#REF!</v>
      </c>
      <c r="BA361" s="35" t="e">
        <f>結果入力表!#REF!</f>
        <v>#REF!</v>
      </c>
      <c r="BB361" s="35" t="e">
        <f>結果入力表!#REF!</f>
        <v>#REF!</v>
      </c>
      <c r="BC361" s="35" t="e">
        <f>結果入力表!#REF!</f>
        <v>#REF!</v>
      </c>
      <c r="BD361" s="35" t="e">
        <f>結果入力表!#REF!</f>
        <v>#REF!</v>
      </c>
      <c r="BE361" s="35" t="e">
        <f>結果入力表!#REF!</f>
        <v>#REF!</v>
      </c>
      <c r="BF361" s="35" t="e">
        <f>結果入力表!#REF!</f>
        <v>#REF!</v>
      </c>
      <c r="BG361" s="35" t="e">
        <f>結果入力表!#REF!</f>
        <v>#REF!</v>
      </c>
      <c r="BH361" s="35" t="e">
        <f>結果入力表!#REF!</f>
        <v>#REF!</v>
      </c>
      <c r="BI361" s="37" t="e">
        <f>結果入力表!#REF!</f>
        <v>#REF!</v>
      </c>
      <c r="BJ361" s="35" t="e">
        <f>結果入力表!#REF!</f>
        <v>#REF!</v>
      </c>
      <c r="BK361" s="40" t="e">
        <f>結果入力表!#REF!</f>
        <v>#REF!</v>
      </c>
      <c r="BL361" s="60" t="e">
        <f>結果入力表!#REF!</f>
        <v>#REF!</v>
      </c>
      <c r="BM361" s="41" t="e">
        <f>結果入力表!#REF!</f>
        <v>#REF!</v>
      </c>
      <c r="BN361" s="41" t="e">
        <f>結果入力表!#REF!</f>
        <v>#REF!</v>
      </c>
      <c r="BO361" s="41" t="e">
        <f>結果入力表!#REF!</f>
        <v>#REF!</v>
      </c>
      <c r="BP361" s="42" t="e">
        <f>結果入力表!#REF!</f>
        <v>#REF!</v>
      </c>
      <c r="BQ361" s="40"/>
      <c r="BR361" s="80"/>
      <c r="BT361" s="5" t="e">
        <f t="shared" si="11"/>
        <v>#REF!</v>
      </c>
      <c r="BU361" s="5" t="e">
        <f t="shared" si="10"/>
        <v>#REF!</v>
      </c>
      <c r="BV361" s="5" t="e">
        <f t="shared" si="10"/>
        <v>#REF!</v>
      </c>
      <c r="BW361" s="5" t="e">
        <f t="shared" si="10"/>
        <v>#REF!</v>
      </c>
    </row>
    <row r="362" spans="1:75" ht="17.350000000000001" customHeight="1">
      <c r="A362" s="109" t="e">
        <f>結果入力表!#REF!</f>
        <v>#REF!</v>
      </c>
      <c r="B362" s="33" t="e">
        <f>結果入力表!#REF!</f>
        <v>#REF!</v>
      </c>
      <c r="C362" s="59" t="e">
        <f>結果入力表!#REF!</f>
        <v>#REF!</v>
      </c>
      <c r="D362" s="58" t="e">
        <f>結果入力表!#REF!</f>
        <v>#REF!</v>
      </c>
      <c r="E362" s="35" t="e">
        <f>結果入力表!#REF!</f>
        <v>#REF!</v>
      </c>
      <c r="F362" s="35" t="e">
        <f>結果入力表!#REF!</f>
        <v>#REF!</v>
      </c>
      <c r="G362" s="35" t="e">
        <f>結果入力表!#REF!</f>
        <v>#REF!</v>
      </c>
      <c r="H362" s="35" t="e">
        <f>結果入力表!#REF!</f>
        <v>#REF!</v>
      </c>
      <c r="I362" s="35" t="e">
        <f>結果入力表!#REF!</f>
        <v>#REF!</v>
      </c>
      <c r="J362" s="35" t="e">
        <f>結果入力表!#REF!</f>
        <v>#REF!</v>
      </c>
      <c r="K362" s="35" t="e">
        <f>結果入力表!#REF!</f>
        <v>#REF!</v>
      </c>
      <c r="L362" s="35" t="e">
        <f>結果入力表!#REF!</f>
        <v>#REF!</v>
      </c>
      <c r="M362" s="34" t="e">
        <f>結果入力表!#REF!</f>
        <v>#REF!</v>
      </c>
      <c r="N362" s="35" t="e">
        <f>結果入力表!#REF!</f>
        <v>#REF!</v>
      </c>
      <c r="O362" s="35" t="e">
        <f>結果入力表!#REF!</f>
        <v>#REF!</v>
      </c>
      <c r="P362" s="35" t="e">
        <f>結果入力表!#REF!</f>
        <v>#REF!</v>
      </c>
      <c r="Q362" s="35" t="e">
        <f>結果入力表!#REF!</f>
        <v>#REF!</v>
      </c>
      <c r="R362" s="35" t="e">
        <f>結果入力表!#REF!</f>
        <v>#REF!</v>
      </c>
      <c r="S362" s="35" t="e">
        <f>結果入力表!#REF!</f>
        <v>#REF!</v>
      </c>
      <c r="T362" s="35" t="e">
        <f>結果入力表!#REF!</f>
        <v>#REF!</v>
      </c>
      <c r="U362" s="35" t="e">
        <f>結果入力表!#REF!</f>
        <v>#REF!</v>
      </c>
      <c r="V362" s="34" t="e">
        <f>結果入力表!#REF!</f>
        <v>#REF!</v>
      </c>
      <c r="W362" s="35" t="e">
        <f>結果入力表!#REF!</f>
        <v>#REF!</v>
      </c>
      <c r="X362" s="35" t="e">
        <f>結果入力表!#REF!</f>
        <v>#REF!</v>
      </c>
      <c r="Y362" s="36" t="e">
        <f>結果入力表!#REF!</f>
        <v>#REF!</v>
      </c>
      <c r="Z362" s="36" t="e">
        <f>結果入力表!#REF!</f>
        <v>#REF!</v>
      </c>
      <c r="AA362" s="34" t="e">
        <f>結果入力表!#REF!</f>
        <v>#REF!</v>
      </c>
      <c r="AB362" s="35" t="e">
        <f>結果入力表!#REF!</f>
        <v>#REF!</v>
      </c>
      <c r="AC362" s="35" t="e">
        <f>結果入力表!#REF!</f>
        <v>#REF!</v>
      </c>
      <c r="AD362" s="35" t="e">
        <f>結果入力表!#REF!</f>
        <v>#REF!</v>
      </c>
      <c r="AE362" s="35" t="e">
        <f>結果入力表!#REF!</f>
        <v>#REF!</v>
      </c>
      <c r="AF362" s="35" t="e">
        <f>結果入力表!#REF!</f>
        <v>#REF!</v>
      </c>
      <c r="AG362" s="35" t="e">
        <f>結果入力表!#REF!</f>
        <v>#REF!</v>
      </c>
      <c r="AH362" s="35" t="e">
        <f>結果入力表!#REF!</f>
        <v>#REF!</v>
      </c>
      <c r="AI362" s="35" t="e">
        <f>結果入力表!#REF!</f>
        <v>#REF!</v>
      </c>
      <c r="AJ362" s="35" t="e">
        <f>結果入力表!#REF!</f>
        <v>#REF!</v>
      </c>
      <c r="AK362" s="36" t="e">
        <f>結果入力表!#REF!</f>
        <v>#REF!</v>
      </c>
      <c r="AL362" s="34" t="e">
        <f>結果入力表!#REF!</f>
        <v>#REF!</v>
      </c>
      <c r="AM362" s="35" t="e">
        <f>結果入力表!#REF!</f>
        <v>#REF!</v>
      </c>
      <c r="AN362" s="35" t="e">
        <f>結果入力表!#REF!</f>
        <v>#REF!</v>
      </c>
      <c r="AO362" s="35" t="e">
        <f>結果入力表!#REF!</f>
        <v>#REF!</v>
      </c>
      <c r="AP362" s="35" t="e">
        <f>結果入力表!#REF!</f>
        <v>#REF!</v>
      </c>
      <c r="AQ362" s="35" t="e">
        <f>結果入力表!#REF!</f>
        <v>#REF!</v>
      </c>
      <c r="AR362" s="35" t="e">
        <f>結果入力表!#REF!</f>
        <v>#REF!</v>
      </c>
      <c r="AS362" s="37" t="e">
        <f>結果入力表!#REF!</f>
        <v>#REF!</v>
      </c>
      <c r="AT362" s="34" t="e">
        <f>結果入力表!#REF!</f>
        <v>#REF!</v>
      </c>
      <c r="AU362" s="35" t="e">
        <f>結果入力表!#REF!</f>
        <v>#REF!</v>
      </c>
      <c r="AV362" s="35" t="e">
        <f>結果入力表!#REF!</f>
        <v>#REF!</v>
      </c>
      <c r="AW362" s="35" t="e">
        <f>結果入力表!#REF!</f>
        <v>#REF!</v>
      </c>
      <c r="AX362" s="35" t="e">
        <f>結果入力表!#REF!</f>
        <v>#REF!</v>
      </c>
      <c r="AY362" s="35" t="e">
        <f>結果入力表!#REF!</f>
        <v>#REF!</v>
      </c>
      <c r="AZ362" s="35" t="e">
        <f>結果入力表!#REF!</f>
        <v>#REF!</v>
      </c>
      <c r="BA362" s="35" t="e">
        <f>結果入力表!#REF!</f>
        <v>#REF!</v>
      </c>
      <c r="BB362" s="35" t="e">
        <f>結果入力表!#REF!</f>
        <v>#REF!</v>
      </c>
      <c r="BC362" s="35" t="e">
        <f>結果入力表!#REF!</f>
        <v>#REF!</v>
      </c>
      <c r="BD362" s="35" t="e">
        <f>結果入力表!#REF!</f>
        <v>#REF!</v>
      </c>
      <c r="BE362" s="35" t="e">
        <f>結果入力表!#REF!</f>
        <v>#REF!</v>
      </c>
      <c r="BF362" s="35" t="e">
        <f>結果入力表!#REF!</f>
        <v>#REF!</v>
      </c>
      <c r="BG362" s="35" t="e">
        <f>結果入力表!#REF!</f>
        <v>#REF!</v>
      </c>
      <c r="BH362" s="35" t="e">
        <f>結果入力表!#REF!</f>
        <v>#REF!</v>
      </c>
      <c r="BI362" s="37" t="e">
        <f>結果入力表!#REF!</f>
        <v>#REF!</v>
      </c>
      <c r="BJ362" s="35" t="e">
        <f>結果入力表!#REF!</f>
        <v>#REF!</v>
      </c>
      <c r="BK362" s="40" t="e">
        <f>結果入力表!#REF!</f>
        <v>#REF!</v>
      </c>
      <c r="BL362" s="60" t="e">
        <f>結果入力表!#REF!</f>
        <v>#REF!</v>
      </c>
      <c r="BM362" s="41" t="e">
        <f>結果入力表!#REF!</f>
        <v>#REF!</v>
      </c>
      <c r="BN362" s="41" t="e">
        <f>結果入力表!#REF!</f>
        <v>#REF!</v>
      </c>
      <c r="BO362" s="41" t="e">
        <f>結果入力表!#REF!</f>
        <v>#REF!</v>
      </c>
      <c r="BP362" s="42" t="e">
        <f>結果入力表!#REF!</f>
        <v>#REF!</v>
      </c>
      <c r="BQ362" s="40"/>
      <c r="BR362" s="80"/>
      <c r="BT362" s="5" t="e">
        <f t="shared" si="11"/>
        <v>#REF!</v>
      </c>
      <c r="BU362" s="5" t="e">
        <f t="shared" si="10"/>
        <v>#REF!</v>
      </c>
      <c r="BV362" s="5" t="e">
        <f t="shared" si="10"/>
        <v>#REF!</v>
      </c>
      <c r="BW362" s="5" t="e">
        <f t="shared" si="10"/>
        <v>#REF!</v>
      </c>
    </row>
    <row r="363" spans="1:75" ht="17.350000000000001" customHeight="1">
      <c r="A363" s="109" t="e">
        <f>結果入力表!#REF!</f>
        <v>#REF!</v>
      </c>
      <c r="B363" s="33" t="e">
        <f>結果入力表!#REF!</f>
        <v>#REF!</v>
      </c>
      <c r="C363" s="59" t="e">
        <f>結果入力表!#REF!</f>
        <v>#REF!</v>
      </c>
      <c r="D363" s="58" t="e">
        <f>結果入力表!#REF!</f>
        <v>#REF!</v>
      </c>
      <c r="E363" s="35" t="e">
        <f>結果入力表!#REF!</f>
        <v>#REF!</v>
      </c>
      <c r="F363" s="35" t="e">
        <f>結果入力表!#REF!</f>
        <v>#REF!</v>
      </c>
      <c r="G363" s="35" t="e">
        <f>結果入力表!#REF!</f>
        <v>#REF!</v>
      </c>
      <c r="H363" s="35" t="e">
        <f>結果入力表!#REF!</f>
        <v>#REF!</v>
      </c>
      <c r="I363" s="35" t="e">
        <f>結果入力表!#REF!</f>
        <v>#REF!</v>
      </c>
      <c r="J363" s="35" t="e">
        <f>結果入力表!#REF!</f>
        <v>#REF!</v>
      </c>
      <c r="K363" s="35" t="e">
        <f>結果入力表!#REF!</f>
        <v>#REF!</v>
      </c>
      <c r="L363" s="35" t="e">
        <f>結果入力表!#REF!</f>
        <v>#REF!</v>
      </c>
      <c r="M363" s="34" t="e">
        <f>結果入力表!#REF!</f>
        <v>#REF!</v>
      </c>
      <c r="N363" s="35" t="e">
        <f>結果入力表!#REF!</f>
        <v>#REF!</v>
      </c>
      <c r="O363" s="35" t="e">
        <f>結果入力表!#REF!</f>
        <v>#REF!</v>
      </c>
      <c r="P363" s="35" t="e">
        <f>結果入力表!#REF!</f>
        <v>#REF!</v>
      </c>
      <c r="Q363" s="35" t="e">
        <f>結果入力表!#REF!</f>
        <v>#REF!</v>
      </c>
      <c r="R363" s="35" t="e">
        <f>結果入力表!#REF!</f>
        <v>#REF!</v>
      </c>
      <c r="S363" s="35" t="e">
        <f>結果入力表!#REF!</f>
        <v>#REF!</v>
      </c>
      <c r="T363" s="35" t="e">
        <f>結果入力表!#REF!</f>
        <v>#REF!</v>
      </c>
      <c r="U363" s="35" t="e">
        <f>結果入力表!#REF!</f>
        <v>#REF!</v>
      </c>
      <c r="V363" s="34" t="e">
        <f>結果入力表!#REF!</f>
        <v>#REF!</v>
      </c>
      <c r="W363" s="35" t="e">
        <f>結果入力表!#REF!</f>
        <v>#REF!</v>
      </c>
      <c r="X363" s="35" t="e">
        <f>結果入力表!#REF!</f>
        <v>#REF!</v>
      </c>
      <c r="Y363" s="36" t="e">
        <f>結果入力表!#REF!</f>
        <v>#REF!</v>
      </c>
      <c r="Z363" s="36" t="e">
        <f>結果入力表!#REF!</f>
        <v>#REF!</v>
      </c>
      <c r="AA363" s="34" t="e">
        <f>結果入力表!#REF!</f>
        <v>#REF!</v>
      </c>
      <c r="AB363" s="35" t="e">
        <f>結果入力表!#REF!</f>
        <v>#REF!</v>
      </c>
      <c r="AC363" s="35" t="e">
        <f>結果入力表!#REF!</f>
        <v>#REF!</v>
      </c>
      <c r="AD363" s="35" t="e">
        <f>結果入力表!#REF!</f>
        <v>#REF!</v>
      </c>
      <c r="AE363" s="35" t="e">
        <f>結果入力表!#REF!</f>
        <v>#REF!</v>
      </c>
      <c r="AF363" s="35" t="e">
        <f>結果入力表!#REF!</f>
        <v>#REF!</v>
      </c>
      <c r="AG363" s="35" t="e">
        <f>結果入力表!#REF!</f>
        <v>#REF!</v>
      </c>
      <c r="AH363" s="35" t="e">
        <f>結果入力表!#REF!</f>
        <v>#REF!</v>
      </c>
      <c r="AI363" s="35" t="e">
        <f>結果入力表!#REF!</f>
        <v>#REF!</v>
      </c>
      <c r="AJ363" s="35" t="e">
        <f>結果入力表!#REF!</f>
        <v>#REF!</v>
      </c>
      <c r="AK363" s="36" t="e">
        <f>結果入力表!#REF!</f>
        <v>#REF!</v>
      </c>
      <c r="AL363" s="34" t="e">
        <f>結果入力表!#REF!</f>
        <v>#REF!</v>
      </c>
      <c r="AM363" s="35" t="e">
        <f>結果入力表!#REF!</f>
        <v>#REF!</v>
      </c>
      <c r="AN363" s="35" t="e">
        <f>結果入力表!#REF!</f>
        <v>#REF!</v>
      </c>
      <c r="AO363" s="35" t="e">
        <f>結果入力表!#REF!</f>
        <v>#REF!</v>
      </c>
      <c r="AP363" s="35" t="e">
        <f>結果入力表!#REF!</f>
        <v>#REF!</v>
      </c>
      <c r="AQ363" s="35" t="e">
        <f>結果入力表!#REF!</f>
        <v>#REF!</v>
      </c>
      <c r="AR363" s="35" t="e">
        <f>結果入力表!#REF!</f>
        <v>#REF!</v>
      </c>
      <c r="AS363" s="37" t="e">
        <f>結果入力表!#REF!</f>
        <v>#REF!</v>
      </c>
      <c r="AT363" s="34" t="e">
        <f>結果入力表!#REF!</f>
        <v>#REF!</v>
      </c>
      <c r="AU363" s="35" t="e">
        <f>結果入力表!#REF!</f>
        <v>#REF!</v>
      </c>
      <c r="AV363" s="35" t="e">
        <f>結果入力表!#REF!</f>
        <v>#REF!</v>
      </c>
      <c r="AW363" s="35" t="e">
        <f>結果入力表!#REF!</f>
        <v>#REF!</v>
      </c>
      <c r="AX363" s="35" t="e">
        <f>結果入力表!#REF!</f>
        <v>#REF!</v>
      </c>
      <c r="AY363" s="35" t="e">
        <f>結果入力表!#REF!</f>
        <v>#REF!</v>
      </c>
      <c r="AZ363" s="35" t="e">
        <f>結果入力表!#REF!</f>
        <v>#REF!</v>
      </c>
      <c r="BA363" s="35" t="e">
        <f>結果入力表!#REF!</f>
        <v>#REF!</v>
      </c>
      <c r="BB363" s="35" t="e">
        <f>結果入力表!#REF!</f>
        <v>#REF!</v>
      </c>
      <c r="BC363" s="35" t="e">
        <f>結果入力表!#REF!</f>
        <v>#REF!</v>
      </c>
      <c r="BD363" s="35" t="e">
        <f>結果入力表!#REF!</f>
        <v>#REF!</v>
      </c>
      <c r="BE363" s="35" t="e">
        <f>結果入力表!#REF!</f>
        <v>#REF!</v>
      </c>
      <c r="BF363" s="35" t="e">
        <f>結果入力表!#REF!</f>
        <v>#REF!</v>
      </c>
      <c r="BG363" s="35" t="e">
        <f>結果入力表!#REF!</f>
        <v>#REF!</v>
      </c>
      <c r="BH363" s="35" t="e">
        <f>結果入力表!#REF!</f>
        <v>#REF!</v>
      </c>
      <c r="BI363" s="37" t="e">
        <f>結果入力表!#REF!</f>
        <v>#REF!</v>
      </c>
      <c r="BJ363" s="35" t="e">
        <f>結果入力表!#REF!</f>
        <v>#REF!</v>
      </c>
      <c r="BK363" s="40" t="e">
        <f>結果入力表!#REF!</f>
        <v>#REF!</v>
      </c>
      <c r="BL363" s="60" t="e">
        <f>結果入力表!#REF!</f>
        <v>#REF!</v>
      </c>
      <c r="BM363" s="41" t="e">
        <f>結果入力表!#REF!</f>
        <v>#REF!</v>
      </c>
      <c r="BN363" s="41" t="e">
        <f>結果入力表!#REF!</f>
        <v>#REF!</v>
      </c>
      <c r="BO363" s="41" t="e">
        <f>結果入力表!#REF!</f>
        <v>#REF!</v>
      </c>
      <c r="BP363" s="42" t="e">
        <f>結果入力表!#REF!</f>
        <v>#REF!</v>
      </c>
      <c r="BQ363" s="40"/>
      <c r="BR363" s="80"/>
      <c r="BT363" s="5" t="e">
        <f t="shared" si="11"/>
        <v>#REF!</v>
      </c>
      <c r="BU363" s="5" t="e">
        <f t="shared" si="10"/>
        <v>#REF!</v>
      </c>
      <c r="BV363" s="5" t="e">
        <f t="shared" si="10"/>
        <v>#REF!</v>
      </c>
      <c r="BW363" s="5" t="e">
        <f t="shared" si="10"/>
        <v>#REF!</v>
      </c>
    </row>
    <row r="364" spans="1:75" ht="17.350000000000001" customHeight="1">
      <c r="A364" s="109" t="e">
        <f>結果入力表!#REF!</f>
        <v>#REF!</v>
      </c>
      <c r="B364" s="33" t="e">
        <f>結果入力表!#REF!</f>
        <v>#REF!</v>
      </c>
      <c r="C364" s="59" t="e">
        <f>結果入力表!#REF!</f>
        <v>#REF!</v>
      </c>
      <c r="D364" s="58" t="e">
        <f>結果入力表!#REF!</f>
        <v>#REF!</v>
      </c>
      <c r="E364" s="35" t="e">
        <f>結果入力表!#REF!</f>
        <v>#REF!</v>
      </c>
      <c r="F364" s="35" t="e">
        <f>結果入力表!#REF!</f>
        <v>#REF!</v>
      </c>
      <c r="G364" s="35" t="e">
        <f>結果入力表!#REF!</f>
        <v>#REF!</v>
      </c>
      <c r="H364" s="35" t="e">
        <f>結果入力表!#REF!</f>
        <v>#REF!</v>
      </c>
      <c r="I364" s="35" t="e">
        <f>結果入力表!#REF!</f>
        <v>#REF!</v>
      </c>
      <c r="J364" s="35" t="e">
        <f>結果入力表!#REF!</f>
        <v>#REF!</v>
      </c>
      <c r="K364" s="35" t="e">
        <f>結果入力表!#REF!</f>
        <v>#REF!</v>
      </c>
      <c r="L364" s="35" t="e">
        <f>結果入力表!#REF!</f>
        <v>#REF!</v>
      </c>
      <c r="M364" s="34" t="e">
        <f>結果入力表!#REF!</f>
        <v>#REF!</v>
      </c>
      <c r="N364" s="35" t="e">
        <f>結果入力表!#REF!</f>
        <v>#REF!</v>
      </c>
      <c r="O364" s="35" t="e">
        <f>結果入力表!#REF!</f>
        <v>#REF!</v>
      </c>
      <c r="P364" s="35" t="e">
        <f>結果入力表!#REF!</f>
        <v>#REF!</v>
      </c>
      <c r="Q364" s="35" t="e">
        <f>結果入力表!#REF!</f>
        <v>#REF!</v>
      </c>
      <c r="R364" s="35" t="e">
        <f>結果入力表!#REF!</f>
        <v>#REF!</v>
      </c>
      <c r="S364" s="35" t="e">
        <f>結果入力表!#REF!</f>
        <v>#REF!</v>
      </c>
      <c r="T364" s="35" t="e">
        <f>結果入力表!#REF!</f>
        <v>#REF!</v>
      </c>
      <c r="U364" s="35" t="e">
        <f>結果入力表!#REF!</f>
        <v>#REF!</v>
      </c>
      <c r="V364" s="34" t="e">
        <f>結果入力表!#REF!</f>
        <v>#REF!</v>
      </c>
      <c r="W364" s="35" t="e">
        <f>結果入力表!#REF!</f>
        <v>#REF!</v>
      </c>
      <c r="X364" s="35" t="e">
        <f>結果入力表!#REF!</f>
        <v>#REF!</v>
      </c>
      <c r="Y364" s="36" t="e">
        <f>結果入力表!#REF!</f>
        <v>#REF!</v>
      </c>
      <c r="Z364" s="36" t="e">
        <f>結果入力表!#REF!</f>
        <v>#REF!</v>
      </c>
      <c r="AA364" s="34" t="e">
        <f>結果入力表!#REF!</f>
        <v>#REF!</v>
      </c>
      <c r="AB364" s="35" t="e">
        <f>結果入力表!#REF!</f>
        <v>#REF!</v>
      </c>
      <c r="AC364" s="35" t="e">
        <f>結果入力表!#REF!</f>
        <v>#REF!</v>
      </c>
      <c r="AD364" s="35" t="e">
        <f>結果入力表!#REF!</f>
        <v>#REF!</v>
      </c>
      <c r="AE364" s="35" t="e">
        <f>結果入力表!#REF!</f>
        <v>#REF!</v>
      </c>
      <c r="AF364" s="35" t="e">
        <f>結果入力表!#REF!</f>
        <v>#REF!</v>
      </c>
      <c r="AG364" s="35" t="e">
        <f>結果入力表!#REF!</f>
        <v>#REF!</v>
      </c>
      <c r="AH364" s="35" t="e">
        <f>結果入力表!#REF!</f>
        <v>#REF!</v>
      </c>
      <c r="AI364" s="35" t="e">
        <f>結果入力表!#REF!</f>
        <v>#REF!</v>
      </c>
      <c r="AJ364" s="35" t="e">
        <f>結果入力表!#REF!</f>
        <v>#REF!</v>
      </c>
      <c r="AK364" s="36" t="e">
        <f>結果入力表!#REF!</f>
        <v>#REF!</v>
      </c>
      <c r="AL364" s="34" t="e">
        <f>結果入力表!#REF!</f>
        <v>#REF!</v>
      </c>
      <c r="AM364" s="35" t="e">
        <f>結果入力表!#REF!</f>
        <v>#REF!</v>
      </c>
      <c r="AN364" s="35" t="e">
        <f>結果入力表!#REF!</f>
        <v>#REF!</v>
      </c>
      <c r="AO364" s="35" t="e">
        <f>結果入力表!#REF!</f>
        <v>#REF!</v>
      </c>
      <c r="AP364" s="35" t="e">
        <f>結果入力表!#REF!</f>
        <v>#REF!</v>
      </c>
      <c r="AQ364" s="35" t="e">
        <f>結果入力表!#REF!</f>
        <v>#REF!</v>
      </c>
      <c r="AR364" s="35" t="e">
        <f>結果入力表!#REF!</f>
        <v>#REF!</v>
      </c>
      <c r="AS364" s="37" t="e">
        <f>結果入力表!#REF!</f>
        <v>#REF!</v>
      </c>
      <c r="AT364" s="34" t="e">
        <f>結果入力表!#REF!</f>
        <v>#REF!</v>
      </c>
      <c r="AU364" s="35" t="e">
        <f>結果入力表!#REF!</f>
        <v>#REF!</v>
      </c>
      <c r="AV364" s="35" t="e">
        <f>結果入力表!#REF!</f>
        <v>#REF!</v>
      </c>
      <c r="AW364" s="35" t="e">
        <f>結果入力表!#REF!</f>
        <v>#REF!</v>
      </c>
      <c r="AX364" s="35" t="e">
        <f>結果入力表!#REF!</f>
        <v>#REF!</v>
      </c>
      <c r="AY364" s="35" t="e">
        <f>結果入力表!#REF!</f>
        <v>#REF!</v>
      </c>
      <c r="AZ364" s="35" t="e">
        <f>結果入力表!#REF!</f>
        <v>#REF!</v>
      </c>
      <c r="BA364" s="35" t="e">
        <f>結果入力表!#REF!</f>
        <v>#REF!</v>
      </c>
      <c r="BB364" s="35" t="e">
        <f>結果入力表!#REF!</f>
        <v>#REF!</v>
      </c>
      <c r="BC364" s="35" t="e">
        <f>結果入力表!#REF!</f>
        <v>#REF!</v>
      </c>
      <c r="BD364" s="35" t="e">
        <f>結果入力表!#REF!</f>
        <v>#REF!</v>
      </c>
      <c r="BE364" s="35" t="e">
        <f>結果入力表!#REF!</f>
        <v>#REF!</v>
      </c>
      <c r="BF364" s="35" t="e">
        <f>結果入力表!#REF!</f>
        <v>#REF!</v>
      </c>
      <c r="BG364" s="35" t="e">
        <f>結果入力表!#REF!</f>
        <v>#REF!</v>
      </c>
      <c r="BH364" s="35" t="e">
        <f>結果入力表!#REF!</f>
        <v>#REF!</v>
      </c>
      <c r="BI364" s="37" t="e">
        <f>結果入力表!#REF!</f>
        <v>#REF!</v>
      </c>
      <c r="BJ364" s="35" t="e">
        <f>結果入力表!#REF!</f>
        <v>#REF!</v>
      </c>
      <c r="BK364" s="40" t="e">
        <f>結果入力表!#REF!</f>
        <v>#REF!</v>
      </c>
      <c r="BL364" s="60" t="e">
        <f>結果入力表!#REF!</f>
        <v>#REF!</v>
      </c>
      <c r="BM364" s="41" t="e">
        <f>結果入力表!#REF!</f>
        <v>#REF!</v>
      </c>
      <c r="BN364" s="41" t="e">
        <f>結果入力表!#REF!</f>
        <v>#REF!</v>
      </c>
      <c r="BO364" s="41" t="e">
        <f>結果入力表!#REF!</f>
        <v>#REF!</v>
      </c>
      <c r="BP364" s="42" t="e">
        <f>結果入力表!#REF!</f>
        <v>#REF!</v>
      </c>
      <c r="BQ364" s="40"/>
      <c r="BR364" s="80"/>
      <c r="BT364" s="5" t="e">
        <f t="shared" si="11"/>
        <v>#REF!</v>
      </c>
      <c r="BU364" s="5" t="e">
        <f t="shared" si="10"/>
        <v>#REF!</v>
      </c>
      <c r="BV364" s="5" t="e">
        <f t="shared" si="10"/>
        <v>#REF!</v>
      </c>
      <c r="BW364" s="5" t="e">
        <f t="shared" si="10"/>
        <v>#REF!</v>
      </c>
    </row>
    <row r="365" spans="1:75" ht="17.350000000000001" customHeight="1">
      <c r="A365" s="109" t="e">
        <f>結果入力表!#REF!</f>
        <v>#REF!</v>
      </c>
      <c r="B365" s="33" t="e">
        <f>結果入力表!#REF!</f>
        <v>#REF!</v>
      </c>
      <c r="C365" s="59" t="e">
        <f>結果入力表!#REF!</f>
        <v>#REF!</v>
      </c>
      <c r="D365" s="58" t="e">
        <f>結果入力表!#REF!</f>
        <v>#REF!</v>
      </c>
      <c r="E365" s="35" t="e">
        <f>結果入力表!#REF!</f>
        <v>#REF!</v>
      </c>
      <c r="F365" s="35" t="e">
        <f>結果入力表!#REF!</f>
        <v>#REF!</v>
      </c>
      <c r="G365" s="35" t="e">
        <f>結果入力表!#REF!</f>
        <v>#REF!</v>
      </c>
      <c r="H365" s="35" t="e">
        <f>結果入力表!#REF!</f>
        <v>#REF!</v>
      </c>
      <c r="I365" s="35" t="e">
        <f>結果入力表!#REF!</f>
        <v>#REF!</v>
      </c>
      <c r="J365" s="35" t="e">
        <f>結果入力表!#REF!</f>
        <v>#REF!</v>
      </c>
      <c r="K365" s="35" t="e">
        <f>結果入力表!#REF!</f>
        <v>#REF!</v>
      </c>
      <c r="L365" s="35" t="e">
        <f>結果入力表!#REF!</f>
        <v>#REF!</v>
      </c>
      <c r="M365" s="34" t="e">
        <f>結果入力表!#REF!</f>
        <v>#REF!</v>
      </c>
      <c r="N365" s="35" t="e">
        <f>結果入力表!#REF!</f>
        <v>#REF!</v>
      </c>
      <c r="O365" s="35" t="e">
        <f>結果入力表!#REF!</f>
        <v>#REF!</v>
      </c>
      <c r="P365" s="35" t="e">
        <f>結果入力表!#REF!</f>
        <v>#REF!</v>
      </c>
      <c r="Q365" s="35" t="e">
        <f>結果入力表!#REF!</f>
        <v>#REF!</v>
      </c>
      <c r="R365" s="35" t="e">
        <f>結果入力表!#REF!</f>
        <v>#REF!</v>
      </c>
      <c r="S365" s="35" t="e">
        <f>結果入力表!#REF!</f>
        <v>#REF!</v>
      </c>
      <c r="T365" s="35" t="e">
        <f>結果入力表!#REF!</f>
        <v>#REF!</v>
      </c>
      <c r="U365" s="35" t="e">
        <f>結果入力表!#REF!</f>
        <v>#REF!</v>
      </c>
      <c r="V365" s="34" t="e">
        <f>結果入力表!#REF!</f>
        <v>#REF!</v>
      </c>
      <c r="W365" s="35" t="e">
        <f>結果入力表!#REF!</f>
        <v>#REF!</v>
      </c>
      <c r="X365" s="35" t="e">
        <f>結果入力表!#REF!</f>
        <v>#REF!</v>
      </c>
      <c r="Y365" s="36" t="e">
        <f>結果入力表!#REF!</f>
        <v>#REF!</v>
      </c>
      <c r="Z365" s="36" t="e">
        <f>結果入力表!#REF!</f>
        <v>#REF!</v>
      </c>
      <c r="AA365" s="34" t="e">
        <f>結果入力表!#REF!</f>
        <v>#REF!</v>
      </c>
      <c r="AB365" s="35" t="e">
        <f>結果入力表!#REF!</f>
        <v>#REF!</v>
      </c>
      <c r="AC365" s="35" t="e">
        <f>結果入力表!#REF!</f>
        <v>#REF!</v>
      </c>
      <c r="AD365" s="35" t="e">
        <f>結果入力表!#REF!</f>
        <v>#REF!</v>
      </c>
      <c r="AE365" s="35" t="e">
        <f>結果入力表!#REF!</f>
        <v>#REF!</v>
      </c>
      <c r="AF365" s="35" t="e">
        <f>結果入力表!#REF!</f>
        <v>#REF!</v>
      </c>
      <c r="AG365" s="35" t="e">
        <f>結果入力表!#REF!</f>
        <v>#REF!</v>
      </c>
      <c r="AH365" s="35" t="e">
        <f>結果入力表!#REF!</f>
        <v>#REF!</v>
      </c>
      <c r="AI365" s="35" t="e">
        <f>結果入力表!#REF!</f>
        <v>#REF!</v>
      </c>
      <c r="AJ365" s="35" t="e">
        <f>結果入力表!#REF!</f>
        <v>#REF!</v>
      </c>
      <c r="AK365" s="36" t="e">
        <f>結果入力表!#REF!</f>
        <v>#REF!</v>
      </c>
      <c r="AL365" s="34" t="e">
        <f>結果入力表!#REF!</f>
        <v>#REF!</v>
      </c>
      <c r="AM365" s="35" t="e">
        <f>結果入力表!#REF!</f>
        <v>#REF!</v>
      </c>
      <c r="AN365" s="35" t="e">
        <f>結果入力表!#REF!</f>
        <v>#REF!</v>
      </c>
      <c r="AO365" s="35" t="e">
        <f>結果入力表!#REF!</f>
        <v>#REF!</v>
      </c>
      <c r="AP365" s="35" t="e">
        <f>結果入力表!#REF!</f>
        <v>#REF!</v>
      </c>
      <c r="AQ365" s="35" t="e">
        <f>結果入力表!#REF!</f>
        <v>#REF!</v>
      </c>
      <c r="AR365" s="35" t="e">
        <f>結果入力表!#REF!</f>
        <v>#REF!</v>
      </c>
      <c r="AS365" s="37" t="e">
        <f>結果入力表!#REF!</f>
        <v>#REF!</v>
      </c>
      <c r="AT365" s="34" t="e">
        <f>結果入力表!#REF!</f>
        <v>#REF!</v>
      </c>
      <c r="AU365" s="35" t="e">
        <f>結果入力表!#REF!</f>
        <v>#REF!</v>
      </c>
      <c r="AV365" s="35" t="e">
        <f>結果入力表!#REF!</f>
        <v>#REF!</v>
      </c>
      <c r="AW365" s="35" t="e">
        <f>結果入力表!#REF!</f>
        <v>#REF!</v>
      </c>
      <c r="AX365" s="35" t="e">
        <f>結果入力表!#REF!</f>
        <v>#REF!</v>
      </c>
      <c r="AY365" s="35" t="e">
        <f>結果入力表!#REF!</f>
        <v>#REF!</v>
      </c>
      <c r="AZ365" s="35" t="e">
        <f>結果入力表!#REF!</f>
        <v>#REF!</v>
      </c>
      <c r="BA365" s="35" t="e">
        <f>結果入力表!#REF!</f>
        <v>#REF!</v>
      </c>
      <c r="BB365" s="35" t="e">
        <f>結果入力表!#REF!</f>
        <v>#REF!</v>
      </c>
      <c r="BC365" s="35" t="e">
        <f>結果入力表!#REF!</f>
        <v>#REF!</v>
      </c>
      <c r="BD365" s="35" t="e">
        <f>結果入力表!#REF!</f>
        <v>#REF!</v>
      </c>
      <c r="BE365" s="35" t="e">
        <f>結果入力表!#REF!</f>
        <v>#REF!</v>
      </c>
      <c r="BF365" s="35" t="e">
        <f>結果入力表!#REF!</f>
        <v>#REF!</v>
      </c>
      <c r="BG365" s="35" t="e">
        <f>結果入力表!#REF!</f>
        <v>#REF!</v>
      </c>
      <c r="BH365" s="35" t="e">
        <f>結果入力表!#REF!</f>
        <v>#REF!</v>
      </c>
      <c r="BI365" s="37" t="e">
        <f>結果入力表!#REF!</f>
        <v>#REF!</v>
      </c>
      <c r="BJ365" s="35" t="e">
        <f>結果入力表!#REF!</f>
        <v>#REF!</v>
      </c>
      <c r="BK365" s="40" t="e">
        <f>結果入力表!#REF!</f>
        <v>#REF!</v>
      </c>
      <c r="BL365" s="60" t="e">
        <f>結果入力表!#REF!</f>
        <v>#REF!</v>
      </c>
      <c r="BM365" s="41" t="e">
        <f>結果入力表!#REF!</f>
        <v>#REF!</v>
      </c>
      <c r="BN365" s="41" t="e">
        <f>結果入力表!#REF!</f>
        <v>#REF!</v>
      </c>
      <c r="BO365" s="41" t="e">
        <f>結果入力表!#REF!</f>
        <v>#REF!</v>
      </c>
      <c r="BP365" s="42" t="e">
        <f>結果入力表!#REF!</f>
        <v>#REF!</v>
      </c>
      <c r="BQ365" s="40"/>
      <c r="BR365" s="80"/>
      <c r="BT365" s="5" t="e">
        <f t="shared" si="11"/>
        <v>#REF!</v>
      </c>
      <c r="BU365" s="5" t="e">
        <f t="shared" si="10"/>
        <v>#REF!</v>
      </c>
      <c r="BV365" s="5" t="e">
        <f t="shared" si="10"/>
        <v>#REF!</v>
      </c>
      <c r="BW365" s="5" t="e">
        <f t="shared" si="10"/>
        <v>#REF!</v>
      </c>
    </row>
    <row r="366" spans="1:75" ht="17.350000000000001" customHeight="1">
      <c r="A366" s="109" t="e">
        <f>結果入力表!#REF!</f>
        <v>#REF!</v>
      </c>
      <c r="B366" s="33" t="e">
        <f>結果入力表!#REF!</f>
        <v>#REF!</v>
      </c>
      <c r="C366" s="59" t="e">
        <f>結果入力表!#REF!</f>
        <v>#REF!</v>
      </c>
      <c r="D366" s="58" t="e">
        <f>結果入力表!#REF!</f>
        <v>#REF!</v>
      </c>
      <c r="E366" s="35" t="e">
        <f>結果入力表!#REF!</f>
        <v>#REF!</v>
      </c>
      <c r="F366" s="35" t="e">
        <f>結果入力表!#REF!</f>
        <v>#REF!</v>
      </c>
      <c r="G366" s="35" t="e">
        <f>結果入力表!#REF!</f>
        <v>#REF!</v>
      </c>
      <c r="H366" s="35" t="e">
        <f>結果入力表!#REF!</f>
        <v>#REF!</v>
      </c>
      <c r="I366" s="35" t="e">
        <f>結果入力表!#REF!</f>
        <v>#REF!</v>
      </c>
      <c r="J366" s="35" t="e">
        <f>結果入力表!#REF!</f>
        <v>#REF!</v>
      </c>
      <c r="K366" s="35" t="e">
        <f>結果入力表!#REF!</f>
        <v>#REF!</v>
      </c>
      <c r="L366" s="35" t="e">
        <f>結果入力表!#REF!</f>
        <v>#REF!</v>
      </c>
      <c r="M366" s="34" t="e">
        <f>結果入力表!#REF!</f>
        <v>#REF!</v>
      </c>
      <c r="N366" s="35" t="e">
        <f>結果入力表!#REF!</f>
        <v>#REF!</v>
      </c>
      <c r="O366" s="35" t="e">
        <f>結果入力表!#REF!</f>
        <v>#REF!</v>
      </c>
      <c r="P366" s="35" t="e">
        <f>結果入力表!#REF!</f>
        <v>#REF!</v>
      </c>
      <c r="Q366" s="35" t="e">
        <f>結果入力表!#REF!</f>
        <v>#REF!</v>
      </c>
      <c r="R366" s="35" t="e">
        <f>結果入力表!#REF!</f>
        <v>#REF!</v>
      </c>
      <c r="S366" s="35" t="e">
        <f>結果入力表!#REF!</f>
        <v>#REF!</v>
      </c>
      <c r="T366" s="35" t="e">
        <f>結果入力表!#REF!</f>
        <v>#REF!</v>
      </c>
      <c r="U366" s="35" t="e">
        <f>結果入力表!#REF!</f>
        <v>#REF!</v>
      </c>
      <c r="V366" s="34" t="e">
        <f>結果入力表!#REF!</f>
        <v>#REF!</v>
      </c>
      <c r="W366" s="35" t="e">
        <f>結果入力表!#REF!</f>
        <v>#REF!</v>
      </c>
      <c r="X366" s="35" t="e">
        <f>結果入力表!#REF!</f>
        <v>#REF!</v>
      </c>
      <c r="Y366" s="36" t="e">
        <f>結果入力表!#REF!</f>
        <v>#REF!</v>
      </c>
      <c r="Z366" s="36" t="e">
        <f>結果入力表!#REF!</f>
        <v>#REF!</v>
      </c>
      <c r="AA366" s="34" t="e">
        <f>結果入力表!#REF!</f>
        <v>#REF!</v>
      </c>
      <c r="AB366" s="35" t="e">
        <f>結果入力表!#REF!</f>
        <v>#REF!</v>
      </c>
      <c r="AC366" s="35" t="e">
        <f>結果入力表!#REF!</f>
        <v>#REF!</v>
      </c>
      <c r="AD366" s="35" t="e">
        <f>結果入力表!#REF!</f>
        <v>#REF!</v>
      </c>
      <c r="AE366" s="35" t="e">
        <f>結果入力表!#REF!</f>
        <v>#REF!</v>
      </c>
      <c r="AF366" s="35" t="e">
        <f>結果入力表!#REF!</f>
        <v>#REF!</v>
      </c>
      <c r="AG366" s="35" t="e">
        <f>結果入力表!#REF!</f>
        <v>#REF!</v>
      </c>
      <c r="AH366" s="35" t="e">
        <f>結果入力表!#REF!</f>
        <v>#REF!</v>
      </c>
      <c r="AI366" s="35" t="e">
        <f>結果入力表!#REF!</f>
        <v>#REF!</v>
      </c>
      <c r="AJ366" s="35" t="e">
        <f>結果入力表!#REF!</f>
        <v>#REF!</v>
      </c>
      <c r="AK366" s="36" t="e">
        <f>結果入力表!#REF!</f>
        <v>#REF!</v>
      </c>
      <c r="AL366" s="34" t="e">
        <f>結果入力表!#REF!</f>
        <v>#REF!</v>
      </c>
      <c r="AM366" s="35" t="e">
        <f>結果入力表!#REF!</f>
        <v>#REF!</v>
      </c>
      <c r="AN366" s="35" t="e">
        <f>結果入力表!#REF!</f>
        <v>#REF!</v>
      </c>
      <c r="AO366" s="35" t="e">
        <f>結果入力表!#REF!</f>
        <v>#REF!</v>
      </c>
      <c r="AP366" s="35" t="e">
        <f>結果入力表!#REF!</f>
        <v>#REF!</v>
      </c>
      <c r="AQ366" s="35" t="e">
        <f>結果入力表!#REF!</f>
        <v>#REF!</v>
      </c>
      <c r="AR366" s="35" t="e">
        <f>結果入力表!#REF!</f>
        <v>#REF!</v>
      </c>
      <c r="AS366" s="37" t="e">
        <f>結果入力表!#REF!</f>
        <v>#REF!</v>
      </c>
      <c r="AT366" s="34" t="e">
        <f>結果入力表!#REF!</f>
        <v>#REF!</v>
      </c>
      <c r="AU366" s="35" t="e">
        <f>結果入力表!#REF!</f>
        <v>#REF!</v>
      </c>
      <c r="AV366" s="35" t="e">
        <f>結果入力表!#REF!</f>
        <v>#REF!</v>
      </c>
      <c r="AW366" s="35" t="e">
        <f>結果入力表!#REF!</f>
        <v>#REF!</v>
      </c>
      <c r="AX366" s="35" t="e">
        <f>結果入力表!#REF!</f>
        <v>#REF!</v>
      </c>
      <c r="AY366" s="35" t="e">
        <f>結果入力表!#REF!</f>
        <v>#REF!</v>
      </c>
      <c r="AZ366" s="35" t="e">
        <f>結果入力表!#REF!</f>
        <v>#REF!</v>
      </c>
      <c r="BA366" s="35" t="e">
        <f>結果入力表!#REF!</f>
        <v>#REF!</v>
      </c>
      <c r="BB366" s="35" t="e">
        <f>結果入力表!#REF!</f>
        <v>#REF!</v>
      </c>
      <c r="BC366" s="35" t="e">
        <f>結果入力表!#REF!</f>
        <v>#REF!</v>
      </c>
      <c r="BD366" s="35" t="e">
        <f>結果入力表!#REF!</f>
        <v>#REF!</v>
      </c>
      <c r="BE366" s="35" t="e">
        <f>結果入力表!#REF!</f>
        <v>#REF!</v>
      </c>
      <c r="BF366" s="35" t="e">
        <f>結果入力表!#REF!</f>
        <v>#REF!</v>
      </c>
      <c r="BG366" s="35" t="e">
        <f>結果入力表!#REF!</f>
        <v>#REF!</v>
      </c>
      <c r="BH366" s="35" t="e">
        <f>結果入力表!#REF!</f>
        <v>#REF!</v>
      </c>
      <c r="BI366" s="37" t="e">
        <f>結果入力表!#REF!</f>
        <v>#REF!</v>
      </c>
      <c r="BJ366" s="35" t="e">
        <f>結果入力表!#REF!</f>
        <v>#REF!</v>
      </c>
      <c r="BK366" s="40" t="e">
        <f>結果入力表!#REF!</f>
        <v>#REF!</v>
      </c>
      <c r="BL366" s="60" t="e">
        <f>結果入力表!#REF!</f>
        <v>#REF!</v>
      </c>
      <c r="BM366" s="41" t="e">
        <f>結果入力表!#REF!</f>
        <v>#REF!</v>
      </c>
      <c r="BN366" s="41" t="e">
        <f>結果入力表!#REF!</f>
        <v>#REF!</v>
      </c>
      <c r="BO366" s="41" t="e">
        <f>結果入力表!#REF!</f>
        <v>#REF!</v>
      </c>
      <c r="BP366" s="42" t="e">
        <f>結果入力表!#REF!</f>
        <v>#REF!</v>
      </c>
      <c r="BQ366" s="40"/>
      <c r="BR366" s="80"/>
      <c r="BT366" s="5" t="e">
        <f t="shared" si="11"/>
        <v>#REF!</v>
      </c>
      <c r="BU366" s="5" t="e">
        <f t="shared" si="10"/>
        <v>#REF!</v>
      </c>
      <c r="BV366" s="5" t="e">
        <f t="shared" si="10"/>
        <v>#REF!</v>
      </c>
      <c r="BW366" s="5" t="e">
        <f t="shared" si="10"/>
        <v>#REF!</v>
      </c>
    </row>
    <row r="367" spans="1:75" ht="17.350000000000001" customHeight="1">
      <c r="A367" s="109" t="e">
        <f>結果入力表!#REF!</f>
        <v>#REF!</v>
      </c>
      <c r="B367" s="33" t="e">
        <f>結果入力表!#REF!</f>
        <v>#REF!</v>
      </c>
      <c r="C367" s="59" t="e">
        <f>結果入力表!#REF!</f>
        <v>#REF!</v>
      </c>
      <c r="D367" s="58" t="e">
        <f>結果入力表!#REF!</f>
        <v>#REF!</v>
      </c>
      <c r="E367" s="35" t="e">
        <f>結果入力表!#REF!</f>
        <v>#REF!</v>
      </c>
      <c r="F367" s="35" t="e">
        <f>結果入力表!#REF!</f>
        <v>#REF!</v>
      </c>
      <c r="G367" s="35" t="e">
        <f>結果入力表!#REF!</f>
        <v>#REF!</v>
      </c>
      <c r="H367" s="35" t="e">
        <f>結果入力表!#REF!</f>
        <v>#REF!</v>
      </c>
      <c r="I367" s="35" t="e">
        <f>結果入力表!#REF!</f>
        <v>#REF!</v>
      </c>
      <c r="J367" s="35" t="e">
        <f>結果入力表!#REF!</f>
        <v>#REF!</v>
      </c>
      <c r="K367" s="35" t="e">
        <f>結果入力表!#REF!</f>
        <v>#REF!</v>
      </c>
      <c r="L367" s="35" t="e">
        <f>結果入力表!#REF!</f>
        <v>#REF!</v>
      </c>
      <c r="M367" s="34" t="e">
        <f>結果入力表!#REF!</f>
        <v>#REF!</v>
      </c>
      <c r="N367" s="35" t="e">
        <f>結果入力表!#REF!</f>
        <v>#REF!</v>
      </c>
      <c r="O367" s="35" t="e">
        <f>結果入力表!#REF!</f>
        <v>#REF!</v>
      </c>
      <c r="P367" s="35" t="e">
        <f>結果入力表!#REF!</f>
        <v>#REF!</v>
      </c>
      <c r="Q367" s="35" t="e">
        <f>結果入力表!#REF!</f>
        <v>#REF!</v>
      </c>
      <c r="R367" s="35" t="e">
        <f>結果入力表!#REF!</f>
        <v>#REF!</v>
      </c>
      <c r="S367" s="35" t="e">
        <f>結果入力表!#REF!</f>
        <v>#REF!</v>
      </c>
      <c r="T367" s="35" t="e">
        <f>結果入力表!#REF!</f>
        <v>#REF!</v>
      </c>
      <c r="U367" s="35" t="e">
        <f>結果入力表!#REF!</f>
        <v>#REF!</v>
      </c>
      <c r="V367" s="34" t="e">
        <f>結果入力表!#REF!</f>
        <v>#REF!</v>
      </c>
      <c r="W367" s="35" t="e">
        <f>結果入力表!#REF!</f>
        <v>#REF!</v>
      </c>
      <c r="X367" s="35" t="e">
        <f>結果入力表!#REF!</f>
        <v>#REF!</v>
      </c>
      <c r="Y367" s="36" t="e">
        <f>結果入力表!#REF!</f>
        <v>#REF!</v>
      </c>
      <c r="Z367" s="36" t="e">
        <f>結果入力表!#REF!</f>
        <v>#REF!</v>
      </c>
      <c r="AA367" s="34" t="e">
        <f>結果入力表!#REF!</f>
        <v>#REF!</v>
      </c>
      <c r="AB367" s="35" t="e">
        <f>結果入力表!#REF!</f>
        <v>#REF!</v>
      </c>
      <c r="AC367" s="35" t="e">
        <f>結果入力表!#REF!</f>
        <v>#REF!</v>
      </c>
      <c r="AD367" s="35" t="e">
        <f>結果入力表!#REF!</f>
        <v>#REF!</v>
      </c>
      <c r="AE367" s="35" t="e">
        <f>結果入力表!#REF!</f>
        <v>#REF!</v>
      </c>
      <c r="AF367" s="35" t="e">
        <f>結果入力表!#REF!</f>
        <v>#REF!</v>
      </c>
      <c r="AG367" s="35" t="e">
        <f>結果入力表!#REF!</f>
        <v>#REF!</v>
      </c>
      <c r="AH367" s="35" t="e">
        <f>結果入力表!#REF!</f>
        <v>#REF!</v>
      </c>
      <c r="AI367" s="35" t="e">
        <f>結果入力表!#REF!</f>
        <v>#REF!</v>
      </c>
      <c r="AJ367" s="35" t="e">
        <f>結果入力表!#REF!</f>
        <v>#REF!</v>
      </c>
      <c r="AK367" s="36" t="e">
        <f>結果入力表!#REF!</f>
        <v>#REF!</v>
      </c>
      <c r="AL367" s="34" t="e">
        <f>結果入力表!#REF!</f>
        <v>#REF!</v>
      </c>
      <c r="AM367" s="35" t="e">
        <f>結果入力表!#REF!</f>
        <v>#REF!</v>
      </c>
      <c r="AN367" s="35" t="e">
        <f>結果入力表!#REF!</f>
        <v>#REF!</v>
      </c>
      <c r="AO367" s="35" t="e">
        <f>結果入力表!#REF!</f>
        <v>#REF!</v>
      </c>
      <c r="AP367" s="35" t="e">
        <f>結果入力表!#REF!</f>
        <v>#REF!</v>
      </c>
      <c r="AQ367" s="35" t="e">
        <f>結果入力表!#REF!</f>
        <v>#REF!</v>
      </c>
      <c r="AR367" s="35" t="e">
        <f>結果入力表!#REF!</f>
        <v>#REF!</v>
      </c>
      <c r="AS367" s="37" t="e">
        <f>結果入力表!#REF!</f>
        <v>#REF!</v>
      </c>
      <c r="AT367" s="34" t="e">
        <f>結果入力表!#REF!</f>
        <v>#REF!</v>
      </c>
      <c r="AU367" s="35" t="e">
        <f>結果入力表!#REF!</f>
        <v>#REF!</v>
      </c>
      <c r="AV367" s="35" t="e">
        <f>結果入力表!#REF!</f>
        <v>#REF!</v>
      </c>
      <c r="AW367" s="35" t="e">
        <f>結果入力表!#REF!</f>
        <v>#REF!</v>
      </c>
      <c r="AX367" s="35" t="e">
        <f>結果入力表!#REF!</f>
        <v>#REF!</v>
      </c>
      <c r="AY367" s="35" t="e">
        <f>結果入力表!#REF!</f>
        <v>#REF!</v>
      </c>
      <c r="AZ367" s="35" t="e">
        <f>結果入力表!#REF!</f>
        <v>#REF!</v>
      </c>
      <c r="BA367" s="35" t="e">
        <f>結果入力表!#REF!</f>
        <v>#REF!</v>
      </c>
      <c r="BB367" s="35" t="e">
        <f>結果入力表!#REF!</f>
        <v>#REF!</v>
      </c>
      <c r="BC367" s="35" t="e">
        <f>結果入力表!#REF!</f>
        <v>#REF!</v>
      </c>
      <c r="BD367" s="35" t="e">
        <f>結果入力表!#REF!</f>
        <v>#REF!</v>
      </c>
      <c r="BE367" s="35" t="e">
        <f>結果入力表!#REF!</f>
        <v>#REF!</v>
      </c>
      <c r="BF367" s="35" t="e">
        <f>結果入力表!#REF!</f>
        <v>#REF!</v>
      </c>
      <c r="BG367" s="35" t="e">
        <f>結果入力表!#REF!</f>
        <v>#REF!</v>
      </c>
      <c r="BH367" s="35" t="e">
        <f>結果入力表!#REF!</f>
        <v>#REF!</v>
      </c>
      <c r="BI367" s="37" t="e">
        <f>結果入力表!#REF!</f>
        <v>#REF!</v>
      </c>
      <c r="BJ367" s="35" t="e">
        <f>結果入力表!#REF!</f>
        <v>#REF!</v>
      </c>
      <c r="BK367" s="40" t="e">
        <f>結果入力表!#REF!</f>
        <v>#REF!</v>
      </c>
      <c r="BL367" s="60" t="e">
        <f>結果入力表!#REF!</f>
        <v>#REF!</v>
      </c>
      <c r="BM367" s="41" t="e">
        <f>結果入力表!#REF!</f>
        <v>#REF!</v>
      </c>
      <c r="BN367" s="41" t="e">
        <f>結果入力表!#REF!</f>
        <v>#REF!</v>
      </c>
      <c r="BO367" s="41" t="e">
        <f>結果入力表!#REF!</f>
        <v>#REF!</v>
      </c>
      <c r="BP367" s="42" t="e">
        <f>結果入力表!#REF!</f>
        <v>#REF!</v>
      </c>
      <c r="BQ367" s="40"/>
      <c r="BR367" s="80"/>
      <c r="BT367" s="5" t="e">
        <f t="shared" si="11"/>
        <v>#REF!</v>
      </c>
      <c r="BU367" s="5" t="e">
        <f t="shared" si="10"/>
        <v>#REF!</v>
      </c>
      <c r="BV367" s="5" t="e">
        <f t="shared" si="10"/>
        <v>#REF!</v>
      </c>
      <c r="BW367" s="5" t="e">
        <f t="shared" si="10"/>
        <v>#REF!</v>
      </c>
    </row>
    <row r="368" spans="1:75" ht="17.350000000000001" customHeight="1">
      <c r="A368" s="109" t="e">
        <f>結果入力表!#REF!</f>
        <v>#REF!</v>
      </c>
      <c r="B368" s="33" t="e">
        <f>結果入力表!#REF!</f>
        <v>#REF!</v>
      </c>
      <c r="C368" s="59" t="e">
        <f>結果入力表!#REF!</f>
        <v>#REF!</v>
      </c>
      <c r="D368" s="58" t="e">
        <f>結果入力表!#REF!</f>
        <v>#REF!</v>
      </c>
      <c r="E368" s="35" t="e">
        <f>結果入力表!#REF!</f>
        <v>#REF!</v>
      </c>
      <c r="F368" s="35" t="e">
        <f>結果入力表!#REF!</f>
        <v>#REF!</v>
      </c>
      <c r="G368" s="35" t="e">
        <f>結果入力表!#REF!</f>
        <v>#REF!</v>
      </c>
      <c r="H368" s="35" t="e">
        <f>結果入力表!#REF!</f>
        <v>#REF!</v>
      </c>
      <c r="I368" s="35" t="e">
        <f>結果入力表!#REF!</f>
        <v>#REF!</v>
      </c>
      <c r="J368" s="35" t="e">
        <f>結果入力表!#REF!</f>
        <v>#REF!</v>
      </c>
      <c r="K368" s="35" t="e">
        <f>結果入力表!#REF!</f>
        <v>#REF!</v>
      </c>
      <c r="L368" s="35" t="e">
        <f>結果入力表!#REF!</f>
        <v>#REF!</v>
      </c>
      <c r="M368" s="34" t="e">
        <f>結果入力表!#REF!</f>
        <v>#REF!</v>
      </c>
      <c r="N368" s="35" t="e">
        <f>結果入力表!#REF!</f>
        <v>#REF!</v>
      </c>
      <c r="O368" s="35" t="e">
        <f>結果入力表!#REF!</f>
        <v>#REF!</v>
      </c>
      <c r="P368" s="35" t="e">
        <f>結果入力表!#REF!</f>
        <v>#REF!</v>
      </c>
      <c r="Q368" s="35" t="e">
        <f>結果入力表!#REF!</f>
        <v>#REF!</v>
      </c>
      <c r="R368" s="35" t="e">
        <f>結果入力表!#REF!</f>
        <v>#REF!</v>
      </c>
      <c r="S368" s="35" t="e">
        <f>結果入力表!#REF!</f>
        <v>#REF!</v>
      </c>
      <c r="T368" s="35" t="e">
        <f>結果入力表!#REF!</f>
        <v>#REF!</v>
      </c>
      <c r="U368" s="35" t="e">
        <f>結果入力表!#REF!</f>
        <v>#REF!</v>
      </c>
      <c r="V368" s="34" t="e">
        <f>結果入力表!#REF!</f>
        <v>#REF!</v>
      </c>
      <c r="W368" s="35" t="e">
        <f>結果入力表!#REF!</f>
        <v>#REF!</v>
      </c>
      <c r="X368" s="35" t="e">
        <f>結果入力表!#REF!</f>
        <v>#REF!</v>
      </c>
      <c r="Y368" s="36" t="e">
        <f>結果入力表!#REF!</f>
        <v>#REF!</v>
      </c>
      <c r="Z368" s="36" t="e">
        <f>結果入力表!#REF!</f>
        <v>#REF!</v>
      </c>
      <c r="AA368" s="34" t="e">
        <f>結果入力表!#REF!</f>
        <v>#REF!</v>
      </c>
      <c r="AB368" s="35" t="e">
        <f>結果入力表!#REF!</f>
        <v>#REF!</v>
      </c>
      <c r="AC368" s="35" t="e">
        <f>結果入力表!#REF!</f>
        <v>#REF!</v>
      </c>
      <c r="AD368" s="35" t="e">
        <f>結果入力表!#REF!</f>
        <v>#REF!</v>
      </c>
      <c r="AE368" s="35" t="e">
        <f>結果入力表!#REF!</f>
        <v>#REF!</v>
      </c>
      <c r="AF368" s="35" t="e">
        <f>結果入力表!#REF!</f>
        <v>#REF!</v>
      </c>
      <c r="AG368" s="35" t="e">
        <f>結果入力表!#REF!</f>
        <v>#REF!</v>
      </c>
      <c r="AH368" s="35" t="e">
        <f>結果入力表!#REF!</f>
        <v>#REF!</v>
      </c>
      <c r="AI368" s="35" t="e">
        <f>結果入力表!#REF!</f>
        <v>#REF!</v>
      </c>
      <c r="AJ368" s="35" t="e">
        <f>結果入力表!#REF!</f>
        <v>#REF!</v>
      </c>
      <c r="AK368" s="36" t="e">
        <f>結果入力表!#REF!</f>
        <v>#REF!</v>
      </c>
      <c r="AL368" s="34" t="e">
        <f>結果入力表!#REF!</f>
        <v>#REF!</v>
      </c>
      <c r="AM368" s="35" t="e">
        <f>結果入力表!#REF!</f>
        <v>#REF!</v>
      </c>
      <c r="AN368" s="35" t="e">
        <f>結果入力表!#REF!</f>
        <v>#REF!</v>
      </c>
      <c r="AO368" s="35" t="e">
        <f>結果入力表!#REF!</f>
        <v>#REF!</v>
      </c>
      <c r="AP368" s="35" t="e">
        <f>結果入力表!#REF!</f>
        <v>#REF!</v>
      </c>
      <c r="AQ368" s="35" t="e">
        <f>結果入力表!#REF!</f>
        <v>#REF!</v>
      </c>
      <c r="AR368" s="35" t="e">
        <f>結果入力表!#REF!</f>
        <v>#REF!</v>
      </c>
      <c r="AS368" s="37" t="e">
        <f>結果入力表!#REF!</f>
        <v>#REF!</v>
      </c>
      <c r="AT368" s="34" t="e">
        <f>結果入力表!#REF!</f>
        <v>#REF!</v>
      </c>
      <c r="AU368" s="35" t="e">
        <f>結果入力表!#REF!</f>
        <v>#REF!</v>
      </c>
      <c r="AV368" s="35" t="e">
        <f>結果入力表!#REF!</f>
        <v>#REF!</v>
      </c>
      <c r="AW368" s="35" t="e">
        <f>結果入力表!#REF!</f>
        <v>#REF!</v>
      </c>
      <c r="AX368" s="35" t="e">
        <f>結果入力表!#REF!</f>
        <v>#REF!</v>
      </c>
      <c r="AY368" s="35" t="e">
        <f>結果入力表!#REF!</f>
        <v>#REF!</v>
      </c>
      <c r="AZ368" s="35" t="e">
        <f>結果入力表!#REF!</f>
        <v>#REF!</v>
      </c>
      <c r="BA368" s="35" t="e">
        <f>結果入力表!#REF!</f>
        <v>#REF!</v>
      </c>
      <c r="BB368" s="35" t="e">
        <f>結果入力表!#REF!</f>
        <v>#REF!</v>
      </c>
      <c r="BC368" s="35" t="e">
        <f>結果入力表!#REF!</f>
        <v>#REF!</v>
      </c>
      <c r="BD368" s="35" t="e">
        <f>結果入力表!#REF!</f>
        <v>#REF!</v>
      </c>
      <c r="BE368" s="35" t="e">
        <f>結果入力表!#REF!</f>
        <v>#REF!</v>
      </c>
      <c r="BF368" s="35" t="e">
        <f>結果入力表!#REF!</f>
        <v>#REF!</v>
      </c>
      <c r="BG368" s="35" t="e">
        <f>結果入力表!#REF!</f>
        <v>#REF!</v>
      </c>
      <c r="BH368" s="35" t="e">
        <f>結果入力表!#REF!</f>
        <v>#REF!</v>
      </c>
      <c r="BI368" s="37" t="e">
        <f>結果入力表!#REF!</f>
        <v>#REF!</v>
      </c>
      <c r="BJ368" s="35" t="e">
        <f>結果入力表!#REF!</f>
        <v>#REF!</v>
      </c>
      <c r="BK368" s="40" t="e">
        <f>結果入力表!#REF!</f>
        <v>#REF!</v>
      </c>
      <c r="BL368" s="60" t="e">
        <f>結果入力表!#REF!</f>
        <v>#REF!</v>
      </c>
      <c r="BM368" s="41" t="e">
        <f>結果入力表!#REF!</f>
        <v>#REF!</v>
      </c>
      <c r="BN368" s="41" t="e">
        <f>結果入力表!#REF!</f>
        <v>#REF!</v>
      </c>
      <c r="BO368" s="41" t="e">
        <f>結果入力表!#REF!</f>
        <v>#REF!</v>
      </c>
      <c r="BP368" s="42" t="e">
        <f>結果入力表!#REF!</f>
        <v>#REF!</v>
      </c>
      <c r="BQ368" s="40"/>
      <c r="BR368" s="80"/>
      <c r="BT368" s="5" t="e">
        <f t="shared" si="11"/>
        <v>#REF!</v>
      </c>
      <c r="BU368" s="5" t="e">
        <f t="shared" si="10"/>
        <v>#REF!</v>
      </c>
      <c r="BV368" s="5" t="e">
        <f t="shared" si="10"/>
        <v>#REF!</v>
      </c>
      <c r="BW368" s="5" t="e">
        <f t="shared" si="10"/>
        <v>#REF!</v>
      </c>
    </row>
    <row r="369" spans="1:75" ht="17.350000000000001" customHeight="1">
      <c r="A369" s="109" t="e">
        <f>結果入力表!#REF!</f>
        <v>#REF!</v>
      </c>
      <c r="B369" s="33" t="e">
        <f>結果入力表!#REF!</f>
        <v>#REF!</v>
      </c>
      <c r="C369" s="59" t="e">
        <f>結果入力表!#REF!</f>
        <v>#REF!</v>
      </c>
      <c r="D369" s="58" t="e">
        <f>結果入力表!#REF!</f>
        <v>#REF!</v>
      </c>
      <c r="E369" s="35" t="e">
        <f>結果入力表!#REF!</f>
        <v>#REF!</v>
      </c>
      <c r="F369" s="35" t="e">
        <f>結果入力表!#REF!</f>
        <v>#REF!</v>
      </c>
      <c r="G369" s="35" t="e">
        <f>結果入力表!#REF!</f>
        <v>#REF!</v>
      </c>
      <c r="H369" s="35" t="e">
        <f>結果入力表!#REF!</f>
        <v>#REF!</v>
      </c>
      <c r="I369" s="35" t="e">
        <f>結果入力表!#REF!</f>
        <v>#REF!</v>
      </c>
      <c r="J369" s="35" t="e">
        <f>結果入力表!#REF!</f>
        <v>#REF!</v>
      </c>
      <c r="K369" s="35" t="e">
        <f>結果入力表!#REF!</f>
        <v>#REF!</v>
      </c>
      <c r="L369" s="35" t="e">
        <f>結果入力表!#REF!</f>
        <v>#REF!</v>
      </c>
      <c r="M369" s="34" t="e">
        <f>結果入力表!#REF!</f>
        <v>#REF!</v>
      </c>
      <c r="N369" s="35" t="e">
        <f>結果入力表!#REF!</f>
        <v>#REF!</v>
      </c>
      <c r="O369" s="35" t="e">
        <f>結果入力表!#REF!</f>
        <v>#REF!</v>
      </c>
      <c r="P369" s="35" t="e">
        <f>結果入力表!#REF!</f>
        <v>#REF!</v>
      </c>
      <c r="Q369" s="35" t="e">
        <f>結果入力表!#REF!</f>
        <v>#REF!</v>
      </c>
      <c r="R369" s="35" t="e">
        <f>結果入力表!#REF!</f>
        <v>#REF!</v>
      </c>
      <c r="S369" s="35" t="e">
        <f>結果入力表!#REF!</f>
        <v>#REF!</v>
      </c>
      <c r="T369" s="35" t="e">
        <f>結果入力表!#REF!</f>
        <v>#REF!</v>
      </c>
      <c r="U369" s="35" t="e">
        <f>結果入力表!#REF!</f>
        <v>#REF!</v>
      </c>
      <c r="V369" s="34" t="e">
        <f>結果入力表!#REF!</f>
        <v>#REF!</v>
      </c>
      <c r="W369" s="35" t="e">
        <f>結果入力表!#REF!</f>
        <v>#REF!</v>
      </c>
      <c r="X369" s="35" t="e">
        <f>結果入力表!#REF!</f>
        <v>#REF!</v>
      </c>
      <c r="Y369" s="36" t="e">
        <f>結果入力表!#REF!</f>
        <v>#REF!</v>
      </c>
      <c r="Z369" s="36" t="e">
        <f>結果入力表!#REF!</f>
        <v>#REF!</v>
      </c>
      <c r="AA369" s="34" t="e">
        <f>結果入力表!#REF!</f>
        <v>#REF!</v>
      </c>
      <c r="AB369" s="35" t="e">
        <f>結果入力表!#REF!</f>
        <v>#REF!</v>
      </c>
      <c r="AC369" s="35" t="e">
        <f>結果入力表!#REF!</f>
        <v>#REF!</v>
      </c>
      <c r="AD369" s="35" t="e">
        <f>結果入力表!#REF!</f>
        <v>#REF!</v>
      </c>
      <c r="AE369" s="35" t="e">
        <f>結果入力表!#REF!</f>
        <v>#REF!</v>
      </c>
      <c r="AF369" s="35" t="e">
        <f>結果入力表!#REF!</f>
        <v>#REF!</v>
      </c>
      <c r="AG369" s="35" t="e">
        <f>結果入力表!#REF!</f>
        <v>#REF!</v>
      </c>
      <c r="AH369" s="35" t="e">
        <f>結果入力表!#REF!</f>
        <v>#REF!</v>
      </c>
      <c r="AI369" s="35" t="e">
        <f>結果入力表!#REF!</f>
        <v>#REF!</v>
      </c>
      <c r="AJ369" s="35" t="e">
        <f>結果入力表!#REF!</f>
        <v>#REF!</v>
      </c>
      <c r="AK369" s="36" t="e">
        <f>結果入力表!#REF!</f>
        <v>#REF!</v>
      </c>
      <c r="AL369" s="34" t="e">
        <f>結果入力表!#REF!</f>
        <v>#REF!</v>
      </c>
      <c r="AM369" s="35" t="e">
        <f>結果入力表!#REF!</f>
        <v>#REF!</v>
      </c>
      <c r="AN369" s="35" t="e">
        <f>結果入力表!#REF!</f>
        <v>#REF!</v>
      </c>
      <c r="AO369" s="35" t="e">
        <f>結果入力表!#REF!</f>
        <v>#REF!</v>
      </c>
      <c r="AP369" s="35" t="e">
        <f>結果入力表!#REF!</f>
        <v>#REF!</v>
      </c>
      <c r="AQ369" s="35" t="e">
        <f>結果入力表!#REF!</f>
        <v>#REF!</v>
      </c>
      <c r="AR369" s="35" t="e">
        <f>結果入力表!#REF!</f>
        <v>#REF!</v>
      </c>
      <c r="AS369" s="37" t="e">
        <f>結果入力表!#REF!</f>
        <v>#REF!</v>
      </c>
      <c r="AT369" s="34" t="e">
        <f>結果入力表!#REF!</f>
        <v>#REF!</v>
      </c>
      <c r="AU369" s="35" t="e">
        <f>結果入力表!#REF!</f>
        <v>#REF!</v>
      </c>
      <c r="AV369" s="35" t="e">
        <f>結果入力表!#REF!</f>
        <v>#REF!</v>
      </c>
      <c r="AW369" s="35" t="e">
        <f>結果入力表!#REF!</f>
        <v>#REF!</v>
      </c>
      <c r="AX369" s="35" t="e">
        <f>結果入力表!#REF!</f>
        <v>#REF!</v>
      </c>
      <c r="AY369" s="35" t="e">
        <f>結果入力表!#REF!</f>
        <v>#REF!</v>
      </c>
      <c r="AZ369" s="35" t="e">
        <f>結果入力表!#REF!</f>
        <v>#REF!</v>
      </c>
      <c r="BA369" s="35" t="e">
        <f>結果入力表!#REF!</f>
        <v>#REF!</v>
      </c>
      <c r="BB369" s="35" t="e">
        <f>結果入力表!#REF!</f>
        <v>#REF!</v>
      </c>
      <c r="BC369" s="35" t="e">
        <f>結果入力表!#REF!</f>
        <v>#REF!</v>
      </c>
      <c r="BD369" s="35" t="e">
        <f>結果入力表!#REF!</f>
        <v>#REF!</v>
      </c>
      <c r="BE369" s="35" t="e">
        <f>結果入力表!#REF!</f>
        <v>#REF!</v>
      </c>
      <c r="BF369" s="35" t="e">
        <f>結果入力表!#REF!</f>
        <v>#REF!</v>
      </c>
      <c r="BG369" s="35" t="e">
        <f>結果入力表!#REF!</f>
        <v>#REF!</v>
      </c>
      <c r="BH369" s="35" t="e">
        <f>結果入力表!#REF!</f>
        <v>#REF!</v>
      </c>
      <c r="BI369" s="37" t="e">
        <f>結果入力表!#REF!</f>
        <v>#REF!</v>
      </c>
      <c r="BJ369" s="35" t="e">
        <f>結果入力表!#REF!</f>
        <v>#REF!</v>
      </c>
      <c r="BK369" s="40" t="e">
        <f>結果入力表!#REF!</f>
        <v>#REF!</v>
      </c>
      <c r="BL369" s="60" t="e">
        <f>結果入力表!#REF!</f>
        <v>#REF!</v>
      </c>
      <c r="BM369" s="41" t="e">
        <f>結果入力表!#REF!</f>
        <v>#REF!</v>
      </c>
      <c r="BN369" s="41" t="e">
        <f>結果入力表!#REF!</f>
        <v>#REF!</v>
      </c>
      <c r="BO369" s="41" t="e">
        <f>結果入力表!#REF!</f>
        <v>#REF!</v>
      </c>
      <c r="BP369" s="42" t="e">
        <f>結果入力表!#REF!</f>
        <v>#REF!</v>
      </c>
      <c r="BQ369" s="40"/>
      <c r="BR369" s="80"/>
      <c r="BT369" s="5" t="e">
        <f t="shared" si="11"/>
        <v>#REF!</v>
      </c>
      <c r="BU369" s="5" t="e">
        <f t="shared" si="10"/>
        <v>#REF!</v>
      </c>
      <c r="BV369" s="5" t="e">
        <f t="shared" si="10"/>
        <v>#REF!</v>
      </c>
      <c r="BW369" s="5" t="e">
        <f t="shared" si="10"/>
        <v>#REF!</v>
      </c>
    </row>
    <row r="370" spans="1:75" ht="17.350000000000001" customHeight="1">
      <c r="A370" s="109" t="e">
        <f>結果入力表!#REF!</f>
        <v>#REF!</v>
      </c>
      <c r="B370" s="33" t="e">
        <f>結果入力表!#REF!</f>
        <v>#REF!</v>
      </c>
      <c r="C370" s="59" t="e">
        <f>結果入力表!#REF!</f>
        <v>#REF!</v>
      </c>
      <c r="D370" s="58" t="e">
        <f>結果入力表!#REF!</f>
        <v>#REF!</v>
      </c>
      <c r="E370" s="35" t="e">
        <f>結果入力表!#REF!</f>
        <v>#REF!</v>
      </c>
      <c r="F370" s="35" t="e">
        <f>結果入力表!#REF!</f>
        <v>#REF!</v>
      </c>
      <c r="G370" s="35" t="e">
        <f>結果入力表!#REF!</f>
        <v>#REF!</v>
      </c>
      <c r="H370" s="35" t="e">
        <f>結果入力表!#REF!</f>
        <v>#REF!</v>
      </c>
      <c r="I370" s="35" t="e">
        <f>結果入力表!#REF!</f>
        <v>#REF!</v>
      </c>
      <c r="J370" s="35" t="e">
        <f>結果入力表!#REF!</f>
        <v>#REF!</v>
      </c>
      <c r="K370" s="35" t="e">
        <f>結果入力表!#REF!</f>
        <v>#REF!</v>
      </c>
      <c r="L370" s="35" t="e">
        <f>結果入力表!#REF!</f>
        <v>#REF!</v>
      </c>
      <c r="M370" s="34" t="e">
        <f>結果入力表!#REF!</f>
        <v>#REF!</v>
      </c>
      <c r="N370" s="35" t="e">
        <f>結果入力表!#REF!</f>
        <v>#REF!</v>
      </c>
      <c r="O370" s="35" t="e">
        <f>結果入力表!#REF!</f>
        <v>#REF!</v>
      </c>
      <c r="P370" s="35" t="e">
        <f>結果入力表!#REF!</f>
        <v>#REF!</v>
      </c>
      <c r="Q370" s="35" t="e">
        <f>結果入力表!#REF!</f>
        <v>#REF!</v>
      </c>
      <c r="R370" s="35" t="e">
        <f>結果入力表!#REF!</f>
        <v>#REF!</v>
      </c>
      <c r="S370" s="35" t="e">
        <f>結果入力表!#REF!</f>
        <v>#REF!</v>
      </c>
      <c r="T370" s="35" t="e">
        <f>結果入力表!#REF!</f>
        <v>#REF!</v>
      </c>
      <c r="U370" s="35" t="e">
        <f>結果入力表!#REF!</f>
        <v>#REF!</v>
      </c>
      <c r="V370" s="34" t="e">
        <f>結果入力表!#REF!</f>
        <v>#REF!</v>
      </c>
      <c r="W370" s="35" t="e">
        <f>結果入力表!#REF!</f>
        <v>#REF!</v>
      </c>
      <c r="X370" s="35" t="e">
        <f>結果入力表!#REF!</f>
        <v>#REF!</v>
      </c>
      <c r="Y370" s="36" t="e">
        <f>結果入力表!#REF!</f>
        <v>#REF!</v>
      </c>
      <c r="Z370" s="36" t="e">
        <f>結果入力表!#REF!</f>
        <v>#REF!</v>
      </c>
      <c r="AA370" s="34" t="e">
        <f>結果入力表!#REF!</f>
        <v>#REF!</v>
      </c>
      <c r="AB370" s="35" t="e">
        <f>結果入力表!#REF!</f>
        <v>#REF!</v>
      </c>
      <c r="AC370" s="35" t="e">
        <f>結果入力表!#REF!</f>
        <v>#REF!</v>
      </c>
      <c r="AD370" s="35" t="e">
        <f>結果入力表!#REF!</f>
        <v>#REF!</v>
      </c>
      <c r="AE370" s="35" t="e">
        <f>結果入力表!#REF!</f>
        <v>#REF!</v>
      </c>
      <c r="AF370" s="35" t="e">
        <f>結果入力表!#REF!</f>
        <v>#REF!</v>
      </c>
      <c r="AG370" s="35" t="e">
        <f>結果入力表!#REF!</f>
        <v>#REF!</v>
      </c>
      <c r="AH370" s="35" t="e">
        <f>結果入力表!#REF!</f>
        <v>#REF!</v>
      </c>
      <c r="AI370" s="35" t="e">
        <f>結果入力表!#REF!</f>
        <v>#REF!</v>
      </c>
      <c r="AJ370" s="35" t="e">
        <f>結果入力表!#REF!</f>
        <v>#REF!</v>
      </c>
      <c r="AK370" s="36" t="e">
        <f>結果入力表!#REF!</f>
        <v>#REF!</v>
      </c>
      <c r="AL370" s="34" t="e">
        <f>結果入力表!#REF!</f>
        <v>#REF!</v>
      </c>
      <c r="AM370" s="35" t="e">
        <f>結果入力表!#REF!</f>
        <v>#REF!</v>
      </c>
      <c r="AN370" s="35" t="e">
        <f>結果入力表!#REF!</f>
        <v>#REF!</v>
      </c>
      <c r="AO370" s="35" t="e">
        <f>結果入力表!#REF!</f>
        <v>#REF!</v>
      </c>
      <c r="AP370" s="35" t="e">
        <f>結果入力表!#REF!</f>
        <v>#REF!</v>
      </c>
      <c r="AQ370" s="35" t="e">
        <f>結果入力表!#REF!</f>
        <v>#REF!</v>
      </c>
      <c r="AR370" s="35" t="e">
        <f>結果入力表!#REF!</f>
        <v>#REF!</v>
      </c>
      <c r="AS370" s="37" t="e">
        <f>結果入力表!#REF!</f>
        <v>#REF!</v>
      </c>
      <c r="AT370" s="34" t="e">
        <f>結果入力表!#REF!</f>
        <v>#REF!</v>
      </c>
      <c r="AU370" s="35" t="e">
        <f>結果入力表!#REF!</f>
        <v>#REF!</v>
      </c>
      <c r="AV370" s="35" t="e">
        <f>結果入力表!#REF!</f>
        <v>#REF!</v>
      </c>
      <c r="AW370" s="35" t="e">
        <f>結果入力表!#REF!</f>
        <v>#REF!</v>
      </c>
      <c r="AX370" s="35" t="e">
        <f>結果入力表!#REF!</f>
        <v>#REF!</v>
      </c>
      <c r="AY370" s="35" t="e">
        <f>結果入力表!#REF!</f>
        <v>#REF!</v>
      </c>
      <c r="AZ370" s="35" t="e">
        <f>結果入力表!#REF!</f>
        <v>#REF!</v>
      </c>
      <c r="BA370" s="35" t="e">
        <f>結果入力表!#REF!</f>
        <v>#REF!</v>
      </c>
      <c r="BB370" s="35" t="e">
        <f>結果入力表!#REF!</f>
        <v>#REF!</v>
      </c>
      <c r="BC370" s="35" t="e">
        <f>結果入力表!#REF!</f>
        <v>#REF!</v>
      </c>
      <c r="BD370" s="35" t="e">
        <f>結果入力表!#REF!</f>
        <v>#REF!</v>
      </c>
      <c r="BE370" s="35" t="e">
        <f>結果入力表!#REF!</f>
        <v>#REF!</v>
      </c>
      <c r="BF370" s="35" t="e">
        <f>結果入力表!#REF!</f>
        <v>#REF!</v>
      </c>
      <c r="BG370" s="35" t="e">
        <f>結果入力表!#REF!</f>
        <v>#REF!</v>
      </c>
      <c r="BH370" s="35" t="e">
        <f>結果入力表!#REF!</f>
        <v>#REF!</v>
      </c>
      <c r="BI370" s="37" t="e">
        <f>結果入力表!#REF!</f>
        <v>#REF!</v>
      </c>
      <c r="BJ370" s="35" t="e">
        <f>結果入力表!#REF!</f>
        <v>#REF!</v>
      </c>
      <c r="BK370" s="40" t="e">
        <f>結果入力表!#REF!</f>
        <v>#REF!</v>
      </c>
      <c r="BL370" s="60" t="e">
        <f>結果入力表!#REF!</f>
        <v>#REF!</v>
      </c>
      <c r="BM370" s="41" t="e">
        <f>結果入力表!#REF!</f>
        <v>#REF!</v>
      </c>
      <c r="BN370" s="41" t="e">
        <f>結果入力表!#REF!</f>
        <v>#REF!</v>
      </c>
      <c r="BO370" s="41" t="e">
        <f>結果入力表!#REF!</f>
        <v>#REF!</v>
      </c>
      <c r="BP370" s="42" t="e">
        <f>結果入力表!#REF!</f>
        <v>#REF!</v>
      </c>
      <c r="BQ370" s="40"/>
      <c r="BR370" s="80"/>
      <c r="BT370" s="5" t="e">
        <f t="shared" si="11"/>
        <v>#REF!</v>
      </c>
      <c r="BU370" s="5" t="e">
        <f t="shared" si="10"/>
        <v>#REF!</v>
      </c>
      <c r="BV370" s="5" t="e">
        <f t="shared" si="10"/>
        <v>#REF!</v>
      </c>
      <c r="BW370" s="5" t="e">
        <f t="shared" si="10"/>
        <v>#REF!</v>
      </c>
    </row>
    <row r="371" spans="1:75" ht="17.350000000000001" customHeight="1">
      <c r="A371" s="109" t="e">
        <f>結果入力表!#REF!</f>
        <v>#REF!</v>
      </c>
      <c r="B371" s="33" t="e">
        <f>結果入力表!#REF!</f>
        <v>#REF!</v>
      </c>
      <c r="C371" s="59" t="e">
        <f>結果入力表!#REF!</f>
        <v>#REF!</v>
      </c>
      <c r="D371" s="58" t="e">
        <f>結果入力表!#REF!</f>
        <v>#REF!</v>
      </c>
      <c r="E371" s="35" t="e">
        <f>結果入力表!#REF!</f>
        <v>#REF!</v>
      </c>
      <c r="F371" s="35" t="e">
        <f>結果入力表!#REF!</f>
        <v>#REF!</v>
      </c>
      <c r="G371" s="35" t="e">
        <f>結果入力表!#REF!</f>
        <v>#REF!</v>
      </c>
      <c r="H371" s="35" t="e">
        <f>結果入力表!#REF!</f>
        <v>#REF!</v>
      </c>
      <c r="I371" s="35" t="e">
        <f>結果入力表!#REF!</f>
        <v>#REF!</v>
      </c>
      <c r="J371" s="35" t="e">
        <f>結果入力表!#REF!</f>
        <v>#REF!</v>
      </c>
      <c r="K371" s="35" t="e">
        <f>結果入力表!#REF!</f>
        <v>#REF!</v>
      </c>
      <c r="L371" s="35" t="e">
        <f>結果入力表!#REF!</f>
        <v>#REF!</v>
      </c>
      <c r="M371" s="34" t="e">
        <f>結果入力表!#REF!</f>
        <v>#REF!</v>
      </c>
      <c r="N371" s="35" t="e">
        <f>結果入力表!#REF!</f>
        <v>#REF!</v>
      </c>
      <c r="O371" s="35" t="e">
        <f>結果入力表!#REF!</f>
        <v>#REF!</v>
      </c>
      <c r="P371" s="35" t="e">
        <f>結果入力表!#REF!</f>
        <v>#REF!</v>
      </c>
      <c r="Q371" s="35" t="e">
        <f>結果入力表!#REF!</f>
        <v>#REF!</v>
      </c>
      <c r="R371" s="35" t="e">
        <f>結果入力表!#REF!</f>
        <v>#REF!</v>
      </c>
      <c r="S371" s="35" t="e">
        <f>結果入力表!#REF!</f>
        <v>#REF!</v>
      </c>
      <c r="T371" s="35" t="e">
        <f>結果入力表!#REF!</f>
        <v>#REF!</v>
      </c>
      <c r="U371" s="35" t="e">
        <f>結果入力表!#REF!</f>
        <v>#REF!</v>
      </c>
      <c r="V371" s="34" t="e">
        <f>結果入力表!#REF!</f>
        <v>#REF!</v>
      </c>
      <c r="W371" s="35" t="e">
        <f>結果入力表!#REF!</f>
        <v>#REF!</v>
      </c>
      <c r="X371" s="35" t="e">
        <f>結果入力表!#REF!</f>
        <v>#REF!</v>
      </c>
      <c r="Y371" s="36" t="e">
        <f>結果入力表!#REF!</f>
        <v>#REF!</v>
      </c>
      <c r="Z371" s="36" t="e">
        <f>結果入力表!#REF!</f>
        <v>#REF!</v>
      </c>
      <c r="AA371" s="34" t="e">
        <f>結果入力表!#REF!</f>
        <v>#REF!</v>
      </c>
      <c r="AB371" s="35" t="e">
        <f>結果入力表!#REF!</f>
        <v>#REF!</v>
      </c>
      <c r="AC371" s="35" t="e">
        <f>結果入力表!#REF!</f>
        <v>#REF!</v>
      </c>
      <c r="AD371" s="35" t="e">
        <f>結果入力表!#REF!</f>
        <v>#REF!</v>
      </c>
      <c r="AE371" s="35" t="e">
        <f>結果入力表!#REF!</f>
        <v>#REF!</v>
      </c>
      <c r="AF371" s="35" t="e">
        <f>結果入力表!#REF!</f>
        <v>#REF!</v>
      </c>
      <c r="AG371" s="35" t="e">
        <f>結果入力表!#REF!</f>
        <v>#REF!</v>
      </c>
      <c r="AH371" s="35" t="e">
        <f>結果入力表!#REF!</f>
        <v>#REF!</v>
      </c>
      <c r="AI371" s="35" t="e">
        <f>結果入力表!#REF!</f>
        <v>#REF!</v>
      </c>
      <c r="AJ371" s="35" t="e">
        <f>結果入力表!#REF!</f>
        <v>#REF!</v>
      </c>
      <c r="AK371" s="36" t="e">
        <f>結果入力表!#REF!</f>
        <v>#REF!</v>
      </c>
      <c r="AL371" s="34" t="e">
        <f>結果入力表!#REF!</f>
        <v>#REF!</v>
      </c>
      <c r="AM371" s="35" t="e">
        <f>結果入力表!#REF!</f>
        <v>#REF!</v>
      </c>
      <c r="AN371" s="35" t="e">
        <f>結果入力表!#REF!</f>
        <v>#REF!</v>
      </c>
      <c r="AO371" s="35" t="e">
        <f>結果入力表!#REF!</f>
        <v>#REF!</v>
      </c>
      <c r="AP371" s="35" t="e">
        <f>結果入力表!#REF!</f>
        <v>#REF!</v>
      </c>
      <c r="AQ371" s="35" t="e">
        <f>結果入力表!#REF!</f>
        <v>#REF!</v>
      </c>
      <c r="AR371" s="35" t="e">
        <f>結果入力表!#REF!</f>
        <v>#REF!</v>
      </c>
      <c r="AS371" s="37" t="e">
        <f>結果入力表!#REF!</f>
        <v>#REF!</v>
      </c>
      <c r="AT371" s="34" t="e">
        <f>結果入力表!#REF!</f>
        <v>#REF!</v>
      </c>
      <c r="AU371" s="35" t="e">
        <f>結果入力表!#REF!</f>
        <v>#REF!</v>
      </c>
      <c r="AV371" s="35" t="e">
        <f>結果入力表!#REF!</f>
        <v>#REF!</v>
      </c>
      <c r="AW371" s="35" t="e">
        <f>結果入力表!#REF!</f>
        <v>#REF!</v>
      </c>
      <c r="AX371" s="35" t="e">
        <f>結果入力表!#REF!</f>
        <v>#REF!</v>
      </c>
      <c r="AY371" s="35" t="e">
        <f>結果入力表!#REF!</f>
        <v>#REF!</v>
      </c>
      <c r="AZ371" s="35" t="e">
        <f>結果入力表!#REF!</f>
        <v>#REF!</v>
      </c>
      <c r="BA371" s="35" t="e">
        <f>結果入力表!#REF!</f>
        <v>#REF!</v>
      </c>
      <c r="BB371" s="35" t="e">
        <f>結果入力表!#REF!</f>
        <v>#REF!</v>
      </c>
      <c r="BC371" s="35" t="e">
        <f>結果入力表!#REF!</f>
        <v>#REF!</v>
      </c>
      <c r="BD371" s="35" t="e">
        <f>結果入力表!#REF!</f>
        <v>#REF!</v>
      </c>
      <c r="BE371" s="35" t="e">
        <f>結果入力表!#REF!</f>
        <v>#REF!</v>
      </c>
      <c r="BF371" s="35" t="e">
        <f>結果入力表!#REF!</f>
        <v>#REF!</v>
      </c>
      <c r="BG371" s="35" t="e">
        <f>結果入力表!#REF!</f>
        <v>#REF!</v>
      </c>
      <c r="BH371" s="35" t="e">
        <f>結果入力表!#REF!</f>
        <v>#REF!</v>
      </c>
      <c r="BI371" s="37" t="e">
        <f>結果入力表!#REF!</f>
        <v>#REF!</v>
      </c>
      <c r="BJ371" s="35" t="e">
        <f>結果入力表!#REF!</f>
        <v>#REF!</v>
      </c>
      <c r="BK371" s="40" t="e">
        <f>結果入力表!#REF!</f>
        <v>#REF!</v>
      </c>
      <c r="BL371" s="60" t="e">
        <f>結果入力表!#REF!</f>
        <v>#REF!</v>
      </c>
      <c r="BM371" s="41" t="e">
        <f>結果入力表!#REF!</f>
        <v>#REF!</v>
      </c>
      <c r="BN371" s="41" t="e">
        <f>結果入力表!#REF!</f>
        <v>#REF!</v>
      </c>
      <c r="BO371" s="41" t="e">
        <f>結果入力表!#REF!</f>
        <v>#REF!</v>
      </c>
      <c r="BP371" s="42" t="e">
        <f>結果入力表!#REF!</f>
        <v>#REF!</v>
      </c>
      <c r="BQ371" s="40"/>
      <c r="BR371" s="80"/>
      <c r="BT371" s="5" t="e">
        <f t="shared" si="11"/>
        <v>#REF!</v>
      </c>
      <c r="BU371" s="5" t="e">
        <f t="shared" si="10"/>
        <v>#REF!</v>
      </c>
      <c r="BV371" s="5" t="e">
        <f t="shared" si="10"/>
        <v>#REF!</v>
      </c>
      <c r="BW371" s="5" t="e">
        <f t="shared" si="10"/>
        <v>#REF!</v>
      </c>
    </row>
    <row r="372" spans="1:75" ht="17.350000000000001" customHeight="1">
      <c r="A372" s="109" t="e">
        <f>結果入力表!#REF!</f>
        <v>#REF!</v>
      </c>
      <c r="B372" s="33" t="e">
        <f>結果入力表!#REF!</f>
        <v>#REF!</v>
      </c>
      <c r="C372" s="59" t="e">
        <f>結果入力表!#REF!</f>
        <v>#REF!</v>
      </c>
      <c r="D372" s="58" t="e">
        <f>結果入力表!#REF!</f>
        <v>#REF!</v>
      </c>
      <c r="E372" s="35" t="e">
        <f>結果入力表!#REF!</f>
        <v>#REF!</v>
      </c>
      <c r="F372" s="35" t="e">
        <f>結果入力表!#REF!</f>
        <v>#REF!</v>
      </c>
      <c r="G372" s="35" t="e">
        <f>結果入力表!#REF!</f>
        <v>#REF!</v>
      </c>
      <c r="H372" s="35" t="e">
        <f>結果入力表!#REF!</f>
        <v>#REF!</v>
      </c>
      <c r="I372" s="35" t="e">
        <f>結果入力表!#REF!</f>
        <v>#REF!</v>
      </c>
      <c r="J372" s="35" t="e">
        <f>結果入力表!#REF!</f>
        <v>#REF!</v>
      </c>
      <c r="K372" s="35" t="e">
        <f>結果入力表!#REF!</f>
        <v>#REF!</v>
      </c>
      <c r="L372" s="35" t="e">
        <f>結果入力表!#REF!</f>
        <v>#REF!</v>
      </c>
      <c r="M372" s="34" t="e">
        <f>結果入力表!#REF!</f>
        <v>#REF!</v>
      </c>
      <c r="N372" s="35" t="e">
        <f>結果入力表!#REF!</f>
        <v>#REF!</v>
      </c>
      <c r="O372" s="35" t="e">
        <f>結果入力表!#REF!</f>
        <v>#REF!</v>
      </c>
      <c r="P372" s="35" t="e">
        <f>結果入力表!#REF!</f>
        <v>#REF!</v>
      </c>
      <c r="Q372" s="35" t="e">
        <f>結果入力表!#REF!</f>
        <v>#REF!</v>
      </c>
      <c r="R372" s="35" t="e">
        <f>結果入力表!#REF!</f>
        <v>#REF!</v>
      </c>
      <c r="S372" s="35" t="e">
        <f>結果入力表!#REF!</f>
        <v>#REF!</v>
      </c>
      <c r="T372" s="35" t="e">
        <f>結果入力表!#REF!</f>
        <v>#REF!</v>
      </c>
      <c r="U372" s="35" t="e">
        <f>結果入力表!#REF!</f>
        <v>#REF!</v>
      </c>
      <c r="V372" s="34" t="e">
        <f>結果入力表!#REF!</f>
        <v>#REF!</v>
      </c>
      <c r="W372" s="35" t="e">
        <f>結果入力表!#REF!</f>
        <v>#REF!</v>
      </c>
      <c r="X372" s="35" t="e">
        <f>結果入力表!#REF!</f>
        <v>#REF!</v>
      </c>
      <c r="Y372" s="36" t="e">
        <f>結果入力表!#REF!</f>
        <v>#REF!</v>
      </c>
      <c r="Z372" s="36" t="e">
        <f>結果入力表!#REF!</f>
        <v>#REF!</v>
      </c>
      <c r="AA372" s="34" t="e">
        <f>結果入力表!#REF!</f>
        <v>#REF!</v>
      </c>
      <c r="AB372" s="35" t="e">
        <f>結果入力表!#REF!</f>
        <v>#REF!</v>
      </c>
      <c r="AC372" s="35" t="e">
        <f>結果入力表!#REF!</f>
        <v>#REF!</v>
      </c>
      <c r="AD372" s="35" t="e">
        <f>結果入力表!#REF!</f>
        <v>#REF!</v>
      </c>
      <c r="AE372" s="35" t="e">
        <f>結果入力表!#REF!</f>
        <v>#REF!</v>
      </c>
      <c r="AF372" s="35" t="e">
        <f>結果入力表!#REF!</f>
        <v>#REF!</v>
      </c>
      <c r="AG372" s="35" t="e">
        <f>結果入力表!#REF!</f>
        <v>#REF!</v>
      </c>
      <c r="AH372" s="35" t="e">
        <f>結果入力表!#REF!</f>
        <v>#REF!</v>
      </c>
      <c r="AI372" s="35" t="e">
        <f>結果入力表!#REF!</f>
        <v>#REF!</v>
      </c>
      <c r="AJ372" s="35" t="e">
        <f>結果入力表!#REF!</f>
        <v>#REF!</v>
      </c>
      <c r="AK372" s="36" t="e">
        <f>結果入力表!#REF!</f>
        <v>#REF!</v>
      </c>
      <c r="AL372" s="34" t="e">
        <f>結果入力表!#REF!</f>
        <v>#REF!</v>
      </c>
      <c r="AM372" s="35" t="e">
        <f>結果入力表!#REF!</f>
        <v>#REF!</v>
      </c>
      <c r="AN372" s="35" t="e">
        <f>結果入力表!#REF!</f>
        <v>#REF!</v>
      </c>
      <c r="AO372" s="35" t="e">
        <f>結果入力表!#REF!</f>
        <v>#REF!</v>
      </c>
      <c r="AP372" s="35" t="e">
        <f>結果入力表!#REF!</f>
        <v>#REF!</v>
      </c>
      <c r="AQ372" s="35" t="e">
        <f>結果入力表!#REF!</f>
        <v>#REF!</v>
      </c>
      <c r="AR372" s="35" t="e">
        <f>結果入力表!#REF!</f>
        <v>#REF!</v>
      </c>
      <c r="AS372" s="37" t="e">
        <f>結果入力表!#REF!</f>
        <v>#REF!</v>
      </c>
      <c r="AT372" s="34" t="e">
        <f>結果入力表!#REF!</f>
        <v>#REF!</v>
      </c>
      <c r="AU372" s="35" t="e">
        <f>結果入力表!#REF!</f>
        <v>#REF!</v>
      </c>
      <c r="AV372" s="35" t="e">
        <f>結果入力表!#REF!</f>
        <v>#REF!</v>
      </c>
      <c r="AW372" s="35" t="e">
        <f>結果入力表!#REF!</f>
        <v>#REF!</v>
      </c>
      <c r="AX372" s="35" t="e">
        <f>結果入力表!#REF!</f>
        <v>#REF!</v>
      </c>
      <c r="AY372" s="35" t="e">
        <f>結果入力表!#REF!</f>
        <v>#REF!</v>
      </c>
      <c r="AZ372" s="35" t="e">
        <f>結果入力表!#REF!</f>
        <v>#REF!</v>
      </c>
      <c r="BA372" s="35" t="e">
        <f>結果入力表!#REF!</f>
        <v>#REF!</v>
      </c>
      <c r="BB372" s="35" t="e">
        <f>結果入力表!#REF!</f>
        <v>#REF!</v>
      </c>
      <c r="BC372" s="35" t="e">
        <f>結果入力表!#REF!</f>
        <v>#REF!</v>
      </c>
      <c r="BD372" s="35" t="e">
        <f>結果入力表!#REF!</f>
        <v>#REF!</v>
      </c>
      <c r="BE372" s="35" t="e">
        <f>結果入力表!#REF!</f>
        <v>#REF!</v>
      </c>
      <c r="BF372" s="35" t="e">
        <f>結果入力表!#REF!</f>
        <v>#REF!</v>
      </c>
      <c r="BG372" s="35" t="e">
        <f>結果入力表!#REF!</f>
        <v>#REF!</v>
      </c>
      <c r="BH372" s="35" t="e">
        <f>結果入力表!#REF!</f>
        <v>#REF!</v>
      </c>
      <c r="BI372" s="37" t="e">
        <f>結果入力表!#REF!</f>
        <v>#REF!</v>
      </c>
      <c r="BJ372" s="35" t="e">
        <f>結果入力表!#REF!</f>
        <v>#REF!</v>
      </c>
      <c r="BK372" s="40" t="e">
        <f>結果入力表!#REF!</f>
        <v>#REF!</v>
      </c>
      <c r="BL372" s="60" t="e">
        <f>結果入力表!#REF!</f>
        <v>#REF!</v>
      </c>
      <c r="BM372" s="41" t="e">
        <f>結果入力表!#REF!</f>
        <v>#REF!</v>
      </c>
      <c r="BN372" s="41" t="e">
        <f>結果入力表!#REF!</f>
        <v>#REF!</v>
      </c>
      <c r="BO372" s="41" t="e">
        <f>結果入力表!#REF!</f>
        <v>#REF!</v>
      </c>
      <c r="BP372" s="42" t="e">
        <f>結果入力表!#REF!</f>
        <v>#REF!</v>
      </c>
      <c r="BQ372" s="40"/>
      <c r="BR372" s="80"/>
      <c r="BT372" s="5" t="e">
        <f t="shared" si="11"/>
        <v>#REF!</v>
      </c>
      <c r="BU372" s="5" t="e">
        <f t="shared" si="10"/>
        <v>#REF!</v>
      </c>
      <c r="BV372" s="5" t="e">
        <f t="shared" si="10"/>
        <v>#REF!</v>
      </c>
      <c r="BW372" s="5" t="e">
        <f t="shared" si="10"/>
        <v>#REF!</v>
      </c>
    </row>
    <row r="373" spans="1:75" ht="17.350000000000001" customHeight="1">
      <c r="A373" s="109" t="e">
        <f>結果入力表!#REF!</f>
        <v>#REF!</v>
      </c>
      <c r="B373" s="33" t="e">
        <f>結果入力表!#REF!</f>
        <v>#REF!</v>
      </c>
      <c r="C373" s="59" t="e">
        <f>結果入力表!#REF!</f>
        <v>#REF!</v>
      </c>
      <c r="D373" s="58" t="e">
        <f>結果入力表!#REF!</f>
        <v>#REF!</v>
      </c>
      <c r="E373" s="35" t="e">
        <f>結果入力表!#REF!</f>
        <v>#REF!</v>
      </c>
      <c r="F373" s="35" t="e">
        <f>結果入力表!#REF!</f>
        <v>#REF!</v>
      </c>
      <c r="G373" s="35" t="e">
        <f>結果入力表!#REF!</f>
        <v>#REF!</v>
      </c>
      <c r="H373" s="35" t="e">
        <f>結果入力表!#REF!</f>
        <v>#REF!</v>
      </c>
      <c r="I373" s="35" t="e">
        <f>結果入力表!#REF!</f>
        <v>#REF!</v>
      </c>
      <c r="J373" s="35" t="e">
        <f>結果入力表!#REF!</f>
        <v>#REF!</v>
      </c>
      <c r="K373" s="35" t="e">
        <f>結果入力表!#REF!</f>
        <v>#REF!</v>
      </c>
      <c r="L373" s="35" t="e">
        <f>結果入力表!#REF!</f>
        <v>#REF!</v>
      </c>
      <c r="M373" s="34" t="e">
        <f>結果入力表!#REF!</f>
        <v>#REF!</v>
      </c>
      <c r="N373" s="35" t="e">
        <f>結果入力表!#REF!</f>
        <v>#REF!</v>
      </c>
      <c r="O373" s="35" t="e">
        <f>結果入力表!#REF!</f>
        <v>#REF!</v>
      </c>
      <c r="P373" s="35" t="e">
        <f>結果入力表!#REF!</f>
        <v>#REF!</v>
      </c>
      <c r="Q373" s="35" t="e">
        <f>結果入力表!#REF!</f>
        <v>#REF!</v>
      </c>
      <c r="R373" s="35" t="e">
        <f>結果入力表!#REF!</f>
        <v>#REF!</v>
      </c>
      <c r="S373" s="35" t="e">
        <f>結果入力表!#REF!</f>
        <v>#REF!</v>
      </c>
      <c r="T373" s="35" t="e">
        <f>結果入力表!#REF!</f>
        <v>#REF!</v>
      </c>
      <c r="U373" s="35" t="e">
        <f>結果入力表!#REF!</f>
        <v>#REF!</v>
      </c>
      <c r="V373" s="34" t="e">
        <f>結果入力表!#REF!</f>
        <v>#REF!</v>
      </c>
      <c r="W373" s="35" t="e">
        <f>結果入力表!#REF!</f>
        <v>#REF!</v>
      </c>
      <c r="X373" s="35" t="e">
        <f>結果入力表!#REF!</f>
        <v>#REF!</v>
      </c>
      <c r="Y373" s="36" t="e">
        <f>結果入力表!#REF!</f>
        <v>#REF!</v>
      </c>
      <c r="Z373" s="36" t="e">
        <f>結果入力表!#REF!</f>
        <v>#REF!</v>
      </c>
      <c r="AA373" s="34" t="e">
        <f>結果入力表!#REF!</f>
        <v>#REF!</v>
      </c>
      <c r="AB373" s="35" t="e">
        <f>結果入力表!#REF!</f>
        <v>#REF!</v>
      </c>
      <c r="AC373" s="35" t="e">
        <f>結果入力表!#REF!</f>
        <v>#REF!</v>
      </c>
      <c r="AD373" s="35" t="e">
        <f>結果入力表!#REF!</f>
        <v>#REF!</v>
      </c>
      <c r="AE373" s="35" t="e">
        <f>結果入力表!#REF!</f>
        <v>#REF!</v>
      </c>
      <c r="AF373" s="35" t="e">
        <f>結果入力表!#REF!</f>
        <v>#REF!</v>
      </c>
      <c r="AG373" s="35" t="e">
        <f>結果入力表!#REF!</f>
        <v>#REF!</v>
      </c>
      <c r="AH373" s="35" t="e">
        <f>結果入力表!#REF!</f>
        <v>#REF!</v>
      </c>
      <c r="AI373" s="35" t="e">
        <f>結果入力表!#REF!</f>
        <v>#REF!</v>
      </c>
      <c r="AJ373" s="35" t="e">
        <f>結果入力表!#REF!</f>
        <v>#REF!</v>
      </c>
      <c r="AK373" s="36" t="e">
        <f>結果入力表!#REF!</f>
        <v>#REF!</v>
      </c>
      <c r="AL373" s="34" t="e">
        <f>結果入力表!#REF!</f>
        <v>#REF!</v>
      </c>
      <c r="AM373" s="35" t="e">
        <f>結果入力表!#REF!</f>
        <v>#REF!</v>
      </c>
      <c r="AN373" s="35" t="e">
        <f>結果入力表!#REF!</f>
        <v>#REF!</v>
      </c>
      <c r="AO373" s="35" t="e">
        <f>結果入力表!#REF!</f>
        <v>#REF!</v>
      </c>
      <c r="AP373" s="35" t="e">
        <f>結果入力表!#REF!</f>
        <v>#REF!</v>
      </c>
      <c r="AQ373" s="35" t="e">
        <f>結果入力表!#REF!</f>
        <v>#REF!</v>
      </c>
      <c r="AR373" s="35" t="e">
        <f>結果入力表!#REF!</f>
        <v>#REF!</v>
      </c>
      <c r="AS373" s="37" t="e">
        <f>結果入力表!#REF!</f>
        <v>#REF!</v>
      </c>
      <c r="AT373" s="34" t="e">
        <f>結果入力表!#REF!</f>
        <v>#REF!</v>
      </c>
      <c r="AU373" s="35" t="e">
        <f>結果入力表!#REF!</f>
        <v>#REF!</v>
      </c>
      <c r="AV373" s="35" t="e">
        <f>結果入力表!#REF!</f>
        <v>#REF!</v>
      </c>
      <c r="AW373" s="35" t="e">
        <f>結果入力表!#REF!</f>
        <v>#REF!</v>
      </c>
      <c r="AX373" s="35" t="e">
        <f>結果入力表!#REF!</f>
        <v>#REF!</v>
      </c>
      <c r="AY373" s="35" t="e">
        <f>結果入力表!#REF!</f>
        <v>#REF!</v>
      </c>
      <c r="AZ373" s="35" t="e">
        <f>結果入力表!#REF!</f>
        <v>#REF!</v>
      </c>
      <c r="BA373" s="35" t="e">
        <f>結果入力表!#REF!</f>
        <v>#REF!</v>
      </c>
      <c r="BB373" s="35" t="e">
        <f>結果入力表!#REF!</f>
        <v>#REF!</v>
      </c>
      <c r="BC373" s="35" t="e">
        <f>結果入力表!#REF!</f>
        <v>#REF!</v>
      </c>
      <c r="BD373" s="35" t="e">
        <f>結果入力表!#REF!</f>
        <v>#REF!</v>
      </c>
      <c r="BE373" s="35" t="e">
        <f>結果入力表!#REF!</f>
        <v>#REF!</v>
      </c>
      <c r="BF373" s="35" t="e">
        <f>結果入力表!#REF!</f>
        <v>#REF!</v>
      </c>
      <c r="BG373" s="35" t="e">
        <f>結果入力表!#REF!</f>
        <v>#REF!</v>
      </c>
      <c r="BH373" s="35" t="e">
        <f>結果入力表!#REF!</f>
        <v>#REF!</v>
      </c>
      <c r="BI373" s="37" t="e">
        <f>結果入力表!#REF!</f>
        <v>#REF!</v>
      </c>
      <c r="BJ373" s="35" t="e">
        <f>結果入力表!#REF!</f>
        <v>#REF!</v>
      </c>
      <c r="BK373" s="40" t="e">
        <f>結果入力表!#REF!</f>
        <v>#REF!</v>
      </c>
      <c r="BL373" s="60" t="e">
        <f>結果入力表!#REF!</f>
        <v>#REF!</v>
      </c>
      <c r="BM373" s="41" t="e">
        <f>結果入力表!#REF!</f>
        <v>#REF!</v>
      </c>
      <c r="BN373" s="41" t="e">
        <f>結果入力表!#REF!</f>
        <v>#REF!</v>
      </c>
      <c r="BO373" s="41" t="e">
        <f>結果入力表!#REF!</f>
        <v>#REF!</v>
      </c>
      <c r="BP373" s="42" t="e">
        <f>結果入力表!#REF!</f>
        <v>#REF!</v>
      </c>
      <c r="BQ373" s="40"/>
      <c r="BR373" s="80"/>
      <c r="BT373" s="5" t="e">
        <f t="shared" si="11"/>
        <v>#REF!</v>
      </c>
      <c r="BU373" s="5" t="e">
        <f t="shared" si="10"/>
        <v>#REF!</v>
      </c>
      <c r="BV373" s="5" t="e">
        <f t="shared" si="10"/>
        <v>#REF!</v>
      </c>
      <c r="BW373" s="5" t="e">
        <f t="shared" si="10"/>
        <v>#REF!</v>
      </c>
    </row>
    <row r="374" spans="1:75" ht="17.350000000000001" customHeight="1">
      <c r="A374" s="109" t="e">
        <f>結果入力表!#REF!</f>
        <v>#REF!</v>
      </c>
      <c r="B374" s="33" t="e">
        <f>結果入力表!#REF!</f>
        <v>#REF!</v>
      </c>
      <c r="C374" s="59" t="e">
        <f>結果入力表!#REF!</f>
        <v>#REF!</v>
      </c>
      <c r="D374" s="58" t="e">
        <f>結果入力表!#REF!</f>
        <v>#REF!</v>
      </c>
      <c r="E374" s="35" t="e">
        <f>結果入力表!#REF!</f>
        <v>#REF!</v>
      </c>
      <c r="F374" s="35" t="e">
        <f>結果入力表!#REF!</f>
        <v>#REF!</v>
      </c>
      <c r="G374" s="35" t="e">
        <f>結果入力表!#REF!</f>
        <v>#REF!</v>
      </c>
      <c r="H374" s="35" t="e">
        <f>結果入力表!#REF!</f>
        <v>#REF!</v>
      </c>
      <c r="I374" s="35" t="e">
        <f>結果入力表!#REF!</f>
        <v>#REF!</v>
      </c>
      <c r="J374" s="35" t="e">
        <f>結果入力表!#REF!</f>
        <v>#REF!</v>
      </c>
      <c r="K374" s="35" t="e">
        <f>結果入力表!#REF!</f>
        <v>#REF!</v>
      </c>
      <c r="L374" s="35" t="e">
        <f>結果入力表!#REF!</f>
        <v>#REF!</v>
      </c>
      <c r="M374" s="34" t="e">
        <f>結果入力表!#REF!</f>
        <v>#REF!</v>
      </c>
      <c r="N374" s="35" t="e">
        <f>結果入力表!#REF!</f>
        <v>#REF!</v>
      </c>
      <c r="O374" s="35" t="e">
        <f>結果入力表!#REF!</f>
        <v>#REF!</v>
      </c>
      <c r="P374" s="35" t="e">
        <f>結果入力表!#REF!</f>
        <v>#REF!</v>
      </c>
      <c r="Q374" s="35" t="e">
        <f>結果入力表!#REF!</f>
        <v>#REF!</v>
      </c>
      <c r="R374" s="35" t="e">
        <f>結果入力表!#REF!</f>
        <v>#REF!</v>
      </c>
      <c r="S374" s="35" t="e">
        <f>結果入力表!#REF!</f>
        <v>#REF!</v>
      </c>
      <c r="T374" s="35" t="e">
        <f>結果入力表!#REF!</f>
        <v>#REF!</v>
      </c>
      <c r="U374" s="35" t="e">
        <f>結果入力表!#REF!</f>
        <v>#REF!</v>
      </c>
      <c r="V374" s="34" t="e">
        <f>結果入力表!#REF!</f>
        <v>#REF!</v>
      </c>
      <c r="W374" s="35" t="e">
        <f>結果入力表!#REF!</f>
        <v>#REF!</v>
      </c>
      <c r="X374" s="35" t="e">
        <f>結果入力表!#REF!</f>
        <v>#REF!</v>
      </c>
      <c r="Y374" s="36" t="e">
        <f>結果入力表!#REF!</f>
        <v>#REF!</v>
      </c>
      <c r="Z374" s="36" t="e">
        <f>結果入力表!#REF!</f>
        <v>#REF!</v>
      </c>
      <c r="AA374" s="34" t="e">
        <f>結果入力表!#REF!</f>
        <v>#REF!</v>
      </c>
      <c r="AB374" s="35" t="e">
        <f>結果入力表!#REF!</f>
        <v>#REF!</v>
      </c>
      <c r="AC374" s="35" t="e">
        <f>結果入力表!#REF!</f>
        <v>#REF!</v>
      </c>
      <c r="AD374" s="35" t="e">
        <f>結果入力表!#REF!</f>
        <v>#REF!</v>
      </c>
      <c r="AE374" s="35" t="e">
        <f>結果入力表!#REF!</f>
        <v>#REF!</v>
      </c>
      <c r="AF374" s="35" t="e">
        <f>結果入力表!#REF!</f>
        <v>#REF!</v>
      </c>
      <c r="AG374" s="35" t="e">
        <f>結果入力表!#REF!</f>
        <v>#REF!</v>
      </c>
      <c r="AH374" s="35" t="e">
        <f>結果入力表!#REF!</f>
        <v>#REF!</v>
      </c>
      <c r="AI374" s="35" t="e">
        <f>結果入力表!#REF!</f>
        <v>#REF!</v>
      </c>
      <c r="AJ374" s="35" t="e">
        <f>結果入力表!#REF!</f>
        <v>#REF!</v>
      </c>
      <c r="AK374" s="36" t="e">
        <f>結果入力表!#REF!</f>
        <v>#REF!</v>
      </c>
      <c r="AL374" s="34" t="e">
        <f>結果入力表!#REF!</f>
        <v>#REF!</v>
      </c>
      <c r="AM374" s="35" t="e">
        <f>結果入力表!#REF!</f>
        <v>#REF!</v>
      </c>
      <c r="AN374" s="35" t="e">
        <f>結果入力表!#REF!</f>
        <v>#REF!</v>
      </c>
      <c r="AO374" s="35" t="e">
        <f>結果入力表!#REF!</f>
        <v>#REF!</v>
      </c>
      <c r="AP374" s="35" t="e">
        <f>結果入力表!#REF!</f>
        <v>#REF!</v>
      </c>
      <c r="AQ374" s="35" t="e">
        <f>結果入力表!#REF!</f>
        <v>#REF!</v>
      </c>
      <c r="AR374" s="35" t="e">
        <f>結果入力表!#REF!</f>
        <v>#REF!</v>
      </c>
      <c r="AS374" s="37" t="e">
        <f>結果入力表!#REF!</f>
        <v>#REF!</v>
      </c>
      <c r="AT374" s="34" t="e">
        <f>結果入力表!#REF!</f>
        <v>#REF!</v>
      </c>
      <c r="AU374" s="35" t="e">
        <f>結果入力表!#REF!</f>
        <v>#REF!</v>
      </c>
      <c r="AV374" s="35" t="e">
        <f>結果入力表!#REF!</f>
        <v>#REF!</v>
      </c>
      <c r="AW374" s="35" t="e">
        <f>結果入力表!#REF!</f>
        <v>#REF!</v>
      </c>
      <c r="AX374" s="35" t="e">
        <f>結果入力表!#REF!</f>
        <v>#REF!</v>
      </c>
      <c r="AY374" s="35" t="e">
        <f>結果入力表!#REF!</f>
        <v>#REF!</v>
      </c>
      <c r="AZ374" s="35" t="e">
        <f>結果入力表!#REF!</f>
        <v>#REF!</v>
      </c>
      <c r="BA374" s="35" t="e">
        <f>結果入力表!#REF!</f>
        <v>#REF!</v>
      </c>
      <c r="BB374" s="35" t="e">
        <f>結果入力表!#REF!</f>
        <v>#REF!</v>
      </c>
      <c r="BC374" s="35" t="e">
        <f>結果入力表!#REF!</f>
        <v>#REF!</v>
      </c>
      <c r="BD374" s="35" t="e">
        <f>結果入力表!#REF!</f>
        <v>#REF!</v>
      </c>
      <c r="BE374" s="35" t="e">
        <f>結果入力表!#REF!</f>
        <v>#REF!</v>
      </c>
      <c r="BF374" s="35" t="e">
        <f>結果入力表!#REF!</f>
        <v>#REF!</v>
      </c>
      <c r="BG374" s="35" t="e">
        <f>結果入力表!#REF!</f>
        <v>#REF!</v>
      </c>
      <c r="BH374" s="35" t="e">
        <f>結果入力表!#REF!</f>
        <v>#REF!</v>
      </c>
      <c r="BI374" s="37" t="e">
        <f>結果入力表!#REF!</f>
        <v>#REF!</v>
      </c>
      <c r="BJ374" s="35" t="e">
        <f>結果入力表!#REF!</f>
        <v>#REF!</v>
      </c>
      <c r="BK374" s="40" t="e">
        <f>結果入力表!#REF!</f>
        <v>#REF!</v>
      </c>
      <c r="BL374" s="60" t="e">
        <f>結果入力表!#REF!</f>
        <v>#REF!</v>
      </c>
      <c r="BM374" s="41" t="e">
        <f>結果入力表!#REF!</f>
        <v>#REF!</v>
      </c>
      <c r="BN374" s="41" t="e">
        <f>結果入力表!#REF!</f>
        <v>#REF!</v>
      </c>
      <c r="BO374" s="41" t="e">
        <f>結果入力表!#REF!</f>
        <v>#REF!</v>
      </c>
      <c r="BP374" s="42" t="e">
        <f>結果入力表!#REF!</f>
        <v>#REF!</v>
      </c>
      <c r="BQ374" s="40"/>
      <c r="BR374" s="80"/>
      <c r="BT374" s="5" t="e">
        <f t="shared" si="11"/>
        <v>#REF!</v>
      </c>
      <c r="BU374" s="5" t="e">
        <f t="shared" si="10"/>
        <v>#REF!</v>
      </c>
      <c r="BV374" s="5" t="e">
        <f t="shared" si="10"/>
        <v>#REF!</v>
      </c>
      <c r="BW374" s="5" t="e">
        <f t="shared" si="10"/>
        <v>#REF!</v>
      </c>
    </row>
    <row r="375" spans="1:75" ht="17.350000000000001" customHeight="1">
      <c r="A375" s="109" t="e">
        <f>結果入力表!#REF!</f>
        <v>#REF!</v>
      </c>
      <c r="B375" s="33" t="e">
        <f>結果入力表!#REF!</f>
        <v>#REF!</v>
      </c>
      <c r="C375" s="59" t="e">
        <f>結果入力表!#REF!</f>
        <v>#REF!</v>
      </c>
      <c r="D375" s="58" t="e">
        <f>結果入力表!#REF!</f>
        <v>#REF!</v>
      </c>
      <c r="E375" s="35" t="e">
        <f>結果入力表!#REF!</f>
        <v>#REF!</v>
      </c>
      <c r="F375" s="35" t="e">
        <f>結果入力表!#REF!</f>
        <v>#REF!</v>
      </c>
      <c r="G375" s="35" t="e">
        <f>結果入力表!#REF!</f>
        <v>#REF!</v>
      </c>
      <c r="H375" s="35" t="e">
        <f>結果入力表!#REF!</f>
        <v>#REF!</v>
      </c>
      <c r="I375" s="35" t="e">
        <f>結果入力表!#REF!</f>
        <v>#REF!</v>
      </c>
      <c r="J375" s="35" t="e">
        <f>結果入力表!#REF!</f>
        <v>#REF!</v>
      </c>
      <c r="K375" s="35" t="e">
        <f>結果入力表!#REF!</f>
        <v>#REF!</v>
      </c>
      <c r="L375" s="35" t="e">
        <f>結果入力表!#REF!</f>
        <v>#REF!</v>
      </c>
      <c r="M375" s="34" t="e">
        <f>結果入力表!#REF!</f>
        <v>#REF!</v>
      </c>
      <c r="N375" s="35" t="e">
        <f>結果入力表!#REF!</f>
        <v>#REF!</v>
      </c>
      <c r="O375" s="35" t="e">
        <f>結果入力表!#REF!</f>
        <v>#REF!</v>
      </c>
      <c r="P375" s="35" t="e">
        <f>結果入力表!#REF!</f>
        <v>#REF!</v>
      </c>
      <c r="Q375" s="35" t="e">
        <f>結果入力表!#REF!</f>
        <v>#REF!</v>
      </c>
      <c r="R375" s="35" t="e">
        <f>結果入力表!#REF!</f>
        <v>#REF!</v>
      </c>
      <c r="S375" s="35" t="e">
        <f>結果入力表!#REF!</f>
        <v>#REF!</v>
      </c>
      <c r="T375" s="35" t="e">
        <f>結果入力表!#REF!</f>
        <v>#REF!</v>
      </c>
      <c r="U375" s="35" t="e">
        <f>結果入力表!#REF!</f>
        <v>#REF!</v>
      </c>
      <c r="V375" s="34" t="e">
        <f>結果入力表!#REF!</f>
        <v>#REF!</v>
      </c>
      <c r="W375" s="35" t="e">
        <f>結果入力表!#REF!</f>
        <v>#REF!</v>
      </c>
      <c r="X375" s="35" t="e">
        <f>結果入力表!#REF!</f>
        <v>#REF!</v>
      </c>
      <c r="Y375" s="36" t="e">
        <f>結果入力表!#REF!</f>
        <v>#REF!</v>
      </c>
      <c r="Z375" s="36" t="e">
        <f>結果入力表!#REF!</f>
        <v>#REF!</v>
      </c>
      <c r="AA375" s="34" t="e">
        <f>結果入力表!#REF!</f>
        <v>#REF!</v>
      </c>
      <c r="AB375" s="35" t="e">
        <f>結果入力表!#REF!</f>
        <v>#REF!</v>
      </c>
      <c r="AC375" s="35" t="e">
        <f>結果入力表!#REF!</f>
        <v>#REF!</v>
      </c>
      <c r="AD375" s="35" t="e">
        <f>結果入力表!#REF!</f>
        <v>#REF!</v>
      </c>
      <c r="AE375" s="35" t="e">
        <f>結果入力表!#REF!</f>
        <v>#REF!</v>
      </c>
      <c r="AF375" s="35" t="e">
        <f>結果入力表!#REF!</f>
        <v>#REF!</v>
      </c>
      <c r="AG375" s="35" t="e">
        <f>結果入力表!#REF!</f>
        <v>#REF!</v>
      </c>
      <c r="AH375" s="35" t="e">
        <f>結果入力表!#REF!</f>
        <v>#REF!</v>
      </c>
      <c r="AI375" s="35" t="e">
        <f>結果入力表!#REF!</f>
        <v>#REF!</v>
      </c>
      <c r="AJ375" s="35" t="e">
        <f>結果入力表!#REF!</f>
        <v>#REF!</v>
      </c>
      <c r="AK375" s="36" t="e">
        <f>結果入力表!#REF!</f>
        <v>#REF!</v>
      </c>
      <c r="AL375" s="34" t="e">
        <f>結果入力表!#REF!</f>
        <v>#REF!</v>
      </c>
      <c r="AM375" s="35" t="e">
        <f>結果入力表!#REF!</f>
        <v>#REF!</v>
      </c>
      <c r="AN375" s="35" t="e">
        <f>結果入力表!#REF!</f>
        <v>#REF!</v>
      </c>
      <c r="AO375" s="35" t="e">
        <f>結果入力表!#REF!</f>
        <v>#REF!</v>
      </c>
      <c r="AP375" s="35" t="e">
        <f>結果入力表!#REF!</f>
        <v>#REF!</v>
      </c>
      <c r="AQ375" s="35" t="e">
        <f>結果入力表!#REF!</f>
        <v>#REF!</v>
      </c>
      <c r="AR375" s="35" t="e">
        <f>結果入力表!#REF!</f>
        <v>#REF!</v>
      </c>
      <c r="AS375" s="37" t="e">
        <f>結果入力表!#REF!</f>
        <v>#REF!</v>
      </c>
      <c r="AT375" s="34" t="e">
        <f>結果入力表!#REF!</f>
        <v>#REF!</v>
      </c>
      <c r="AU375" s="35" t="e">
        <f>結果入力表!#REF!</f>
        <v>#REF!</v>
      </c>
      <c r="AV375" s="35" t="e">
        <f>結果入力表!#REF!</f>
        <v>#REF!</v>
      </c>
      <c r="AW375" s="35" t="e">
        <f>結果入力表!#REF!</f>
        <v>#REF!</v>
      </c>
      <c r="AX375" s="35" t="e">
        <f>結果入力表!#REF!</f>
        <v>#REF!</v>
      </c>
      <c r="AY375" s="35" t="e">
        <f>結果入力表!#REF!</f>
        <v>#REF!</v>
      </c>
      <c r="AZ375" s="35" t="e">
        <f>結果入力表!#REF!</f>
        <v>#REF!</v>
      </c>
      <c r="BA375" s="35" t="e">
        <f>結果入力表!#REF!</f>
        <v>#REF!</v>
      </c>
      <c r="BB375" s="35" t="e">
        <f>結果入力表!#REF!</f>
        <v>#REF!</v>
      </c>
      <c r="BC375" s="35" t="e">
        <f>結果入力表!#REF!</f>
        <v>#REF!</v>
      </c>
      <c r="BD375" s="35" t="e">
        <f>結果入力表!#REF!</f>
        <v>#REF!</v>
      </c>
      <c r="BE375" s="35" t="e">
        <f>結果入力表!#REF!</f>
        <v>#REF!</v>
      </c>
      <c r="BF375" s="35" t="e">
        <f>結果入力表!#REF!</f>
        <v>#REF!</v>
      </c>
      <c r="BG375" s="35" t="e">
        <f>結果入力表!#REF!</f>
        <v>#REF!</v>
      </c>
      <c r="BH375" s="35" t="e">
        <f>結果入力表!#REF!</f>
        <v>#REF!</v>
      </c>
      <c r="BI375" s="37" t="e">
        <f>結果入力表!#REF!</f>
        <v>#REF!</v>
      </c>
      <c r="BJ375" s="35" t="e">
        <f>結果入力表!#REF!</f>
        <v>#REF!</v>
      </c>
      <c r="BK375" s="40" t="e">
        <f>結果入力表!#REF!</f>
        <v>#REF!</v>
      </c>
      <c r="BL375" s="60" t="e">
        <f>結果入力表!#REF!</f>
        <v>#REF!</v>
      </c>
      <c r="BM375" s="41" t="e">
        <f>結果入力表!#REF!</f>
        <v>#REF!</v>
      </c>
      <c r="BN375" s="41" t="e">
        <f>結果入力表!#REF!</f>
        <v>#REF!</v>
      </c>
      <c r="BO375" s="41" t="e">
        <f>結果入力表!#REF!</f>
        <v>#REF!</v>
      </c>
      <c r="BP375" s="42" t="e">
        <f>結果入力表!#REF!</f>
        <v>#REF!</v>
      </c>
      <c r="BQ375" s="40"/>
      <c r="BR375" s="80"/>
      <c r="BT375" s="5" t="e">
        <f t="shared" si="11"/>
        <v>#REF!</v>
      </c>
      <c r="BU375" s="5" t="e">
        <f t="shared" si="10"/>
        <v>#REF!</v>
      </c>
      <c r="BV375" s="5" t="e">
        <f t="shared" si="10"/>
        <v>#REF!</v>
      </c>
      <c r="BW375" s="5" t="e">
        <f t="shared" si="10"/>
        <v>#REF!</v>
      </c>
    </row>
    <row r="376" spans="1:75" ht="17.350000000000001" customHeight="1">
      <c r="A376" s="109" t="e">
        <f>結果入力表!#REF!</f>
        <v>#REF!</v>
      </c>
      <c r="B376" s="33" t="e">
        <f>結果入力表!#REF!</f>
        <v>#REF!</v>
      </c>
      <c r="C376" s="59" t="e">
        <f>結果入力表!#REF!</f>
        <v>#REF!</v>
      </c>
      <c r="D376" s="58" t="e">
        <f>結果入力表!#REF!</f>
        <v>#REF!</v>
      </c>
      <c r="E376" s="35" t="e">
        <f>結果入力表!#REF!</f>
        <v>#REF!</v>
      </c>
      <c r="F376" s="35" t="e">
        <f>結果入力表!#REF!</f>
        <v>#REF!</v>
      </c>
      <c r="G376" s="35" t="e">
        <f>結果入力表!#REF!</f>
        <v>#REF!</v>
      </c>
      <c r="H376" s="35" t="e">
        <f>結果入力表!#REF!</f>
        <v>#REF!</v>
      </c>
      <c r="I376" s="35" t="e">
        <f>結果入力表!#REF!</f>
        <v>#REF!</v>
      </c>
      <c r="J376" s="35" t="e">
        <f>結果入力表!#REF!</f>
        <v>#REF!</v>
      </c>
      <c r="K376" s="35" t="e">
        <f>結果入力表!#REF!</f>
        <v>#REF!</v>
      </c>
      <c r="L376" s="35" t="e">
        <f>結果入力表!#REF!</f>
        <v>#REF!</v>
      </c>
      <c r="M376" s="34" t="e">
        <f>結果入力表!#REF!</f>
        <v>#REF!</v>
      </c>
      <c r="N376" s="35" t="e">
        <f>結果入力表!#REF!</f>
        <v>#REF!</v>
      </c>
      <c r="O376" s="35" t="e">
        <f>結果入力表!#REF!</f>
        <v>#REF!</v>
      </c>
      <c r="P376" s="35" t="e">
        <f>結果入力表!#REF!</f>
        <v>#REF!</v>
      </c>
      <c r="Q376" s="35" t="e">
        <f>結果入力表!#REF!</f>
        <v>#REF!</v>
      </c>
      <c r="R376" s="35" t="e">
        <f>結果入力表!#REF!</f>
        <v>#REF!</v>
      </c>
      <c r="S376" s="35" t="e">
        <f>結果入力表!#REF!</f>
        <v>#REF!</v>
      </c>
      <c r="T376" s="35" t="e">
        <f>結果入力表!#REF!</f>
        <v>#REF!</v>
      </c>
      <c r="U376" s="35" t="e">
        <f>結果入力表!#REF!</f>
        <v>#REF!</v>
      </c>
      <c r="V376" s="34" t="e">
        <f>結果入力表!#REF!</f>
        <v>#REF!</v>
      </c>
      <c r="W376" s="35" t="e">
        <f>結果入力表!#REF!</f>
        <v>#REF!</v>
      </c>
      <c r="X376" s="35" t="e">
        <f>結果入力表!#REF!</f>
        <v>#REF!</v>
      </c>
      <c r="Y376" s="36" t="e">
        <f>結果入力表!#REF!</f>
        <v>#REF!</v>
      </c>
      <c r="Z376" s="36" t="e">
        <f>結果入力表!#REF!</f>
        <v>#REF!</v>
      </c>
      <c r="AA376" s="34" t="e">
        <f>結果入力表!#REF!</f>
        <v>#REF!</v>
      </c>
      <c r="AB376" s="35" t="e">
        <f>結果入力表!#REF!</f>
        <v>#REF!</v>
      </c>
      <c r="AC376" s="35" t="e">
        <f>結果入力表!#REF!</f>
        <v>#REF!</v>
      </c>
      <c r="AD376" s="35" t="e">
        <f>結果入力表!#REF!</f>
        <v>#REF!</v>
      </c>
      <c r="AE376" s="35" t="e">
        <f>結果入力表!#REF!</f>
        <v>#REF!</v>
      </c>
      <c r="AF376" s="35" t="e">
        <f>結果入力表!#REF!</f>
        <v>#REF!</v>
      </c>
      <c r="AG376" s="35" t="e">
        <f>結果入力表!#REF!</f>
        <v>#REF!</v>
      </c>
      <c r="AH376" s="35" t="e">
        <f>結果入力表!#REF!</f>
        <v>#REF!</v>
      </c>
      <c r="AI376" s="35" t="e">
        <f>結果入力表!#REF!</f>
        <v>#REF!</v>
      </c>
      <c r="AJ376" s="35" t="e">
        <f>結果入力表!#REF!</f>
        <v>#REF!</v>
      </c>
      <c r="AK376" s="36" t="e">
        <f>結果入力表!#REF!</f>
        <v>#REF!</v>
      </c>
      <c r="AL376" s="34" t="e">
        <f>結果入力表!#REF!</f>
        <v>#REF!</v>
      </c>
      <c r="AM376" s="35" t="e">
        <f>結果入力表!#REF!</f>
        <v>#REF!</v>
      </c>
      <c r="AN376" s="35" t="e">
        <f>結果入力表!#REF!</f>
        <v>#REF!</v>
      </c>
      <c r="AO376" s="35" t="e">
        <f>結果入力表!#REF!</f>
        <v>#REF!</v>
      </c>
      <c r="AP376" s="35" t="e">
        <f>結果入力表!#REF!</f>
        <v>#REF!</v>
      </c>
      <c r="AQ376" s="35" t="e">
        <f>結果入力表!#REF!</f>
        <v>#REF!</v>
      </c>
      <c r="AR376" s="35" t="e">
        <f>結果入力表!#REF!</f>
        <v>#REF!</v>
      </c>
      <c r="AS376" s="37" t="e">
        <f>結果入力表!#REF!</f>
        <v>#REF!</v>
      </c>
      <c r="AT376" s="34" t="e">
        <f>結果入力表!#REF!</f>
        <v>#REF!</v>
      </c>
      <c r="AU376" s="35" t="e">
        <f>結果入力表!#REF!</f>
        <v>#REF!</v>
      </c>
      <c r="AV376" s="35" t="e">
        <f>結果入力表!#REF!</f>
        <v>#REF!</v>
      </c>
      <c r="AW376" s="35" t="e">
        <f>結果入力表!#REF!</f>
        <v>#REF!</v>
      </c>
      <c r="AX376" s="35" t="e">
        <f>結果入力表!#REF!</f>
        <v>#REF!</v>
      </c>
      <c r="AY376" s="35" t="e">
        <f>結果入力表!#REF!</f>
        <v>#REF!</v>
      </c>
      <c r="AZ376" s="35" t="e">
        <f>結果入力表!#REF!</f>
        <v>#REF!</v>
      </c>
      <c r="BA376" s="35" t="e">
        <f>結果入力表!#REF!</f>
        <v>#REF!</v>
      </c>
      <c r="BB376" s="35" t="e">
        <f>結果入力表!#REF!</f>
        <v>#REF!</v>
      </c>
      <c r="BC376" s="35" t="e">
        <f>結果入力表!#REF!</f>
        <v>#REF!</v>
      </c>
      <c r="BD376" s="35" t="e">
        <f>結果入力表!#REF!</f>
        <v>#REF!</v>
      </c>
      <c r="BE376" s="35" t="e">
        <f>結果入力表!#REF!</f>
        <v>#REF!</v>
      </c>
      <c r="BF376" s="35" t="e">
        <f>結果入力表!#REF!</f>
        <v>#REF!</v>
      </c>
      <c r="BG376" s="35" t="e">
        <f>結果入力表!#REF!</f>
        <v>#REF!</v>
      </c>
      <c r="BH376" s="35" t="e">
        <f>結果入力表!#REF!</f>
        <v>#REF!</v>
      </c>
      <c r="BI376" s="37" t="e">
        <f>結果入力表!#REF!</f>
        <v>#REF!</v>
      </c>
      <c r="BJ376" s="35" t="e">
        <f>結果入力表!#REF!</f>
        <v>#REF!</v>
      </c>
      <c r="BK376" s="40" t="e">
        <f>結果入力表!#REF!</f>
        <v>#REF!</v>
      </c>
      <c r="BL376" s="60" t="e">
        <f>結果入力表!#REF!</f>
        <v>#REF!</v>
      </c>
      <c r="BM376" s="41" t="e">
        <f>結果入力表!#REF!</f>
        <v>#REF!</v>
      </c>
      <c r="BN376" s="41" t="e">
        <f>結果入力表!#REF!</f>
        <v>#REF!</v>
      </c>
      <c r="BO376" s="41" t="e">
        <f>結果入力表!#REF!</f>
        <v>#REF!</v>
      </c>
      <c r="BP376" s="42" t="e">
        <f>結果入力表!#REF!</f>
        <v>#REF!</v>
      </c>
      <c r="BQ376" s="40"/>
      <c r="BR376" s="80"/>
      <c r="BT376" s="5" t="e">
        <f t="shared" si="11"/>
        <v>#REF!</v>
      </c>
      <c r="BU376" s="5" t="e">
        <f t="shared" si="10"/>
        <v>#REF!</v>
      </c>
      <c r="BV376" s="5" t="e">
        <f t="shared" si="10"/>
        <v>#REF!</v>
      </c>
      <c r="BW376" s="5" t="e">
        <f t="shared" si="10"/>
        <v>#REF!</v>
      </c>
    </row>
    <row r="377" spans="1:75" ht="17.350000000000001" customHeight="1">
      <c r="A377" s="109" t="e">
        <f>結果入力表!#REF!</f>
        <v>#REF!</v>
      </c>
      <c r="B377" s="33" t="e">
        <f>結果入力表!#REF!</f>
        <v>#REF!</v>
      </c>
      <c r="C377" s="59" t="e">
        <f>結果入力表!#REF!</f>
        <v>#REF!</v>
      </c>
      <c r="D377" s="58" t="e">
        <f>結果入力表!#REF!</f>
        <v>#REF!</v>
      </c>
      <c r="E377" s="35" t="e">
        <f>結果入力表!#REF!</f>
        <v>#REF!</v>
      </c>
      <c r="F377" s="35" t="e">
        <f>結果入力表!#REF!</f>
        <v>#REF!</v>
      </c>
      <c r="G377" s="35" t="e">
        <f>結果入力表!#REF!</f>
        <v>#REF!</v>
      </c>
      <c r="H377" s="35" t="e">
        <f>結果入力表!#REF!</f>
        <v>#REF!</v>
      </c>
      <c r="I377" s="35" t="e">
        <f>結果入力表!#REF!</f>
        <v>#REF!</v>
      </c>
      <c r="J377" s="35" t="e">
        <f>結果入力表!#REF!</f>
        <v>#REF!</v>
      </c>
      <c r="K377" s="35" t="e">
        <f>結果入力表!#REF!</f>
        <v>#REF!</v>
      </c>
      <c r="L377" s="35" t="e">
        <f>結果入力表!#REF!</f>
        <v>#REF!</v>
      </c>
      <c r="M377" s="34" t="e">
        <f>結果入力表!#REF!</f>
        <v>#REF!</v>
      </c>
      <c r="N377" s="35" t="e">
        <f>結果入力表!#REF!</f>
        <v>#REF!</v>
      </c>
      <c r="O377" s="35" t="e">
        <f>結果入力表!#REF!</f>
        <v>#REF!</v>
      </c>
      <c r="P377" s="35" t="e">
        <f>結果入力表!#REF!</f>
        <v>#REF!</v>
      </c>
      <c r="Q377" s="35" t="e">
        <f>結果入力表!#REF!</f>
        <v>#REF!</v>
      </c>
      <c r="R377" s="35" t="e">
        <f>結果入力表!#REF!</f>
        <v>#REF!</v>
      </c>
      <c r="S377" s="35" t="e">
        <f>結果入力表!#REF!</f>
        <v>#REF!</v>
      </c>
      <c r="T377" s="35" t="e">
        <f>結果入力表!#REF!</f>
        <v>#REF!</v>
      </c>
      <c r="U377" s="35" t="e">
        <f>結果入力表!#REF!</f>
        <v>#REF!</v>
      </c>
      <c r="V377" s="34" t="e">
        <f>結果入力表!#REF!</f>
        <v>#REF!</v>
      </c>
      <c r="W377" s="35" t="e">
        <f>結果入力表!#REF!</f>
        <v>#REF!</v>
      </c>
      <c r="X377" s="35" t="e">
        <f>結果入力表!#REF!</f>
        <v>#REF!</v>
      </c>
      <c r="Y377" s="36" t="e">
        <f>結果入力表!#REF!</f>
        <v>#REF!</v>
      </c>
      <c r="Z377" s="36" t="e">
        <f>結果入力表!#REF!</f>
        <v>#REF!</v>
      </c>
      <c r="AA377" s="34" t="e">
        <f>結果入力表!#REF!</f>
        <v>#REF!</v>
      </c>
      <c r="AB377" s="35" t="e">
        <f>結果入力表!#REF!</f>
        <v>#REF!</v>
      </c>
      <c r="AC377" s="35" t="e">
        <f>結果入力表!#REF!</f>
        <v>#REF!</v>
      </c>
      <c r="AD377" s="35" t="e">
        <f>結果入力表!#REF!</f>
        <v>#REF!</v>
      </c>
      <c r="AE377" s="35" t="e">
        <f>結果入力表!#REF!</f>
        <v>#REF!</v>
      </c>
      <c r="AF377" s="35" t="e">
        <f>結果入力表!#REF!</f>
        <v>#REF!</v>
      </c>
      <c r="AG377" s="35" t="e">
        <f>結果入力表!#REF!</f>
        <v>#REF!</v>
      </c>
      <c r="AH377" s="35" t="e">
        <f>結果入力表!#REF!</f>
        <v>#REF!</v>
      </c>
      <c r="AI377" s="35" t="e">
        <f>結果入力表!#REF!</f>
        <v>#REF!</v>
      </c>
      <c r="AJ377" s="35" t="e">
        <f>結果入力表!#REF!</f>
        <v>#REF!</v>
      </c>
      <c r="AK377" s="36" t="e">
        <f>結果入力表!#REF!</f>
        <v>#REF!</v>
      </c>
      <c r="AL377" s="34" t="e">
        <f>結果入力表!#REF!</f>
        <v>#REF!</v>
      </c>
      <c r="AM377" s="35" t="e">
        <f>結果入力表!#REF!</f>
        <v>#REF!</v>
      </c>
      <c r="AN377" s="35" t="e">
        <f>結果入力表!#REF!</f>
        <v>#REF!</v>
      </c>
      <c r="AO377" s="35" t="e">
        <f>結果入力表!#REF!</f>
        <v>#REF!</v>
      </c>
      <c r="AP377" s="35" t="e">
        <f>結果入力表!#REF!</f>
        <v>#REF!</v>
      </c>
      <c r="AQ377" s="35" t="e">
        <f>結果入力表!#REF!</f>
        <v>#REF!</v>
      </c>
      <c r="AR377" s="35" t="e">
        <f>結果入力表!#REF!</f>
        <v>#REF!</v>
      </c>
      <c r="AS377" s="37" t="e">
        <f>結果入力表!#REF!</f>
        <v>#REF!</v>
      </c>
      <c r="AT377" s="34" t="e">
        <f>結果入力表!#REF!</f>
        <v>#REF!</v>
      </c>
      <c r="AU377" s="35" t="e">
        <f>結果入力表!#REF!</f>
        <v>#REF!</v>
      </c>
      <c r="AV377" s="35" t="e">
        <f>結果入力表!#REF!</f>
        <v>#REF!</v>
      </c>
      <c r="AW377" s="35" t="e">
        <f>結果入力表!#REF!</f>
        <v>#REF!</v>
      </c>
      <c r="AX377" s="35" t="e">
        <f>結果入力表!#REF!</f>
        <v>#REF!</v>
      </c>
      <c r="AY377" s="35" t="e">
        <f>結果入力表!#REF!</f>
        <v>#REF!</v>
      </c>
      <c r="AZ377" s="35" t="e">
        <f>結果入力表!#REF!</f>
        <v>#REF!</v>
      </c>
      <c r="BA377" s="35" t="e">
        <f>結果入力表!#REF!</f>
        <v>#REF!</v>
      </c>
      <c r="BB377" s="35" t="e">
        <f>結果入力表!#REF!</f>
        <v>#REF!</v>
      </c>
      <c r="BC377" s="35" t="e">
        <f>結果入力表!#REF!</f>
        <v>#REF!</v>
      </c>
      <c r="BD377" s="35" t="e">
        <f>結果入力表!#REF!</f>
        <v>#REF!</v>
      </c>
      <c r="BE377" s="35" t="e">
        <f>結果入力表!#REF!</f>
        <v>#REF!</v>
      </c>
      <c r="BF377" s="35" t="e">
        <f>結果入力表!#REF!</f>
        <v>#REF!</v>
      </c>
      <c r="BG377" s="35" t="e">
        <f>結果入力表!#REF!</f>
        <v>#REF!</v>
      </c>
      <c r="BH377" s="35" t="e">
        <f>結果入力表!#REF!</f>
        <v>#REF!</v>
      </c>
      <c r="BI377" s="37" t="e">
        <f>結果入力表!#REF!</f>
        <v>#REF!</v>
      </c>
      <c r="BJ377" s="35" t="e">
        <f>結果入力表!#REF!</f>
        <v>#REF!</v>
      </c>
      <c r="BK377" s="40" t="e">
        <f>結果入力表!#REF!</f>
        <v>#REF!</v>
      </c>
      <c r="BL377" s="60" t="e">
        <f>結果入力表!#REF!</f>
        <v>#REF!</v>
      </c>
      <c r="BM377" s="41" t="e">
        <f>結果入力表!#REF!</f>
        <v>#REF!</v>
      </c>
      <c r="BN377" s="41" t="e">
        <f>結果入力表!#REF!</f>
        <v>#REF!</v>
      </c>
      <c r="BO377" s="41" t="e">
        <f>結果入力表!#REF!</f>
        <v>#REF!</v>
      </c>
      <c r="BP377" s="42" t="e">
        <f>結果入力表!#REF!</f>
        <v>#REF!</v>
      </c>
      <c r="BQ377" s="40"/>
      <c r="BR377" s="80"/>
      <c r="BT377" s="5" t="e">
        <f t="shared" si="11"/>
        <v>#REF!</v>
      </c>
      <c r="BU377" s="5" t="e">
        <f t="shared" si="10"/>
        <v>#REF!</v>
      </c>
      <c r="BV377" s="5" t="e">
        <f t="shared" si="10"/>
        <v>#REF!</v>
      </c>
      <c r="BW377" s="5" t="e">
        <f t="shared" si="10"/>
        <v>#REF!</v>
      </c>
    </row>
    <row r="378" spans="1:75" ht="17.350000000000001" customHeight="1">
      <c r="A378" s="109" t="e">
        <f>結果入力表!#REF!</f>
        <v>#REF!</v>
      </c>
      <c r="B378" s="33" t="e">
        <f>結果入力表!#REF!</f>
        <v>#REF!</v>
      </c>
      <c r="C378" s="59" t="e">
        <f>結果入力表!#REF!</f>
        <v>#REF!</v>
      </c>
      <c r="D378" s="58" t="e">
        <f>結果入力表!#REF!</f>
        <v>#REF!</v>
      </c>
      <c r="E378" s="35" t="e">
        <f>結果入力表!#REF!</f>
        <v>#REF!</v>
      </c>
      <c r="F378" s="35" t="e">
        <f>結果入力表!#REF!</f>
        <v>#REF!</v>
      </c>
      <c r="G378" s="35" t="e">
        <f>結果入力表!#REF!</f>
        <v>#REF!</v>
      </c>
      <c r="H378" s="35" t="e">
        <f>結果入力表!#REF!</f>
        <v>#REF!</v>
      </c>
      <c r="I378" s="35" t="e">
        <f>結果入力表!#REF!</f>
        <v>#REF!</v>
      </c>
      <c r="J378" s="35" t="e">
        <f>結果入力表!#REF!</f>
        <v>#REF!</v>
      </c>
      <c r="K378" s="35" t="e">
        <f>結果入力表!#REF!</f>
        <v>#REF!</v>
      </c>
      <c r="L378" s="35" t="e">
        <f>結果入力表!#REF!</f>
        <v>#REF!</v>
      </c>
      <c r="M378" s="34" t="e">
        <f>結果入力表!#REF!</f>
        <v>#REF!</v>
      </c>
      <c r="N378" s="35" t="e">
        <f>結果入力表!#REF!</f>
        <v>#REF!</v>
      </c>
      <c r="O378" s="35" t="e">
        <f>結果入力表!#REF!</f>
        <v>#REF!</v>
      </c>
      <c r="P378" s="35" t="e">
        <f>結果入力表!#REF!</f>
        <v>#REF!</v>
      </c>
      <c r="Q378" s="35" t="e">
        <f>結果入力表!#REF!</f>
        <v>#REF!</v>
      </c>
      <c r="R378" s="35" t="e">
        <f>結果入力表!#REF!</f>
        <v>#REF!</v>
      </c>
      <c r="S378" s="35" t="e">
        <f>結果入力表!#REF!</f>
        <v>#REF!</v>
      </c>
      <c r="T378" s="35" t="e">
        <f>結果入力表!#REF!</f>
        <v>#REF!</v>
      </c>
      <c r="U378" s="35" t="e">
        <f>結果入力表!#REF!</f>
        <v>#REF!</v>
      </c>
      <c r="V378" s="34" t="e">
        <f>結果入力表!#REF!</f>
        <v>#REF!</v>
      </c>
      <c r="W378" s="35" t="e">
        <f>結果入力表!#REF!</f>
        <v>#REF!</v>
      </c>
      <c r="X378" s="35" t="e">
        <f>結果入力表!#REF!</f>
        <v>#REF!</v>
      </c>
      <c r="Y378" s="36" t="e">
        <f>結果入力表!#REF!</f>
        <v>#REF!</v>
      </c>
      <c r="Z378" s="36" t="e">
        <f>結果入力表!#REF!</f>
        <v>#REF!</v>
      </c>
      <c r="AA378" s="34" t="e">
        <f>結果入力表!#REF!</f>
        <v>#REF!</v>
      </c>
      <c r="AB378" s="35" t="e">
        <f>結果入力表!#REF!</f>
        <v>#REF!</v>
      </c>
      <c r="AC378" s="35" t="e">
        <f>結果入力表!#REF!</f>
        <v>#REF!</v>
      </c>
      <c r="AD378" s="35" t="e">
        <f>結果入力表!#REF!</f>
        <v>#REF!</v>
      </c>
      <c r="AE378" s="35" t="e">
        <f>結果入力表!#REF!</f>
        <v>#REF!</v>
      </c>
      <c r="AF378" s="35" t="e">
        <f>結果入力表!#REF!</f>
        <v>#REF!</v>
      </c>
      <c r="AG378" s="35" t="e">
        <f>結果入力表!#REF!</f>
        <v>#REF!</v>
      </c>
      <c r="AH378" s="35" t="e">
        <f>結果入力表!#REF!</f>
        <v>#REF!</v>
      </c>
      <c r="AI378" s="35" t="e">
        <f>結果入力表!#REF!</f>
        <v>#REF!</v>
      </c>
      <c r="AJ378" s="35" t="e">
        <f>結果入力表!#REF!</f>
        <v>#REF!</v>
      </c>
      <c r="AK378" s="36" t="e">
        <f>結果入力表!#REF!</f>
        <v>#REF!</v>
      </c>
      <c r="AL378" s="34" t="e">
        <f>結果入力表!#REF!</f>
        <v>#REF!</v>
      </c>
      <c r="AM378" s="35" t="e">
        <f>結果入力表!#REF!</f>
        <v>#REF!</v>
      </c>
      <c r="AN378" s="35" t="e">
        <f>結果入力表!#REF!</f>
        <v>#REF!</v>
      </c>
      <c r="AO378" s="35" t="e">
        <f>結果入力表!#REF!</f>
        <v>#REF!</v>
      </c>
      <c r="AP378" s="35" t="e">
        <f>結果入力表!#REF!</f>
        <v>#REF!</v>
      </c>
      <c r="AQ378" s="35" t="e">
        <f>結果入力表!#REF!</f>
        <v>#REF!</v>
      </c>
      <c r="AR378" s="35" t="e">
        <f>結果入力表!#REF!</f>
        <v>#REF!</v>
      </c>
      <c r="AS378" s="37" t="e">
        <f>結果入力表!#REF!</f>
        <v>#REF!</v>
      </c>
      <c r="AT378" s="34" t="e">
        <f>結果入力表!#REF!</f>
        <v>#REF!</v>
      </c>
      <c r="AU378" s="35" t="e">
        <f>結果入力表!#REF!</f>
        <v>#REF!</v>
      </c>
      <c r="AV378" s="35" t="e">
        <f>結果入力表!#REF!</f>
        <v>#REF!</v>
      </c>
      <c r="AW378" s="35" t="e">
        <f>結果入力表!#REF!</f>
        <v>#REF!</v>
      </c>
      <c r="AX378" s="35" t="e">
        <f>結果入力表!#REF!</f>
        <v>#REF!</v>
      </c>
      <c r="AY378" s="35" t="e">
        <f>結果入力表!#REF!</f>
        <v>#REF!</v>
      </c>
      <c r="AZ378" s="35" t="e">
        <f>結果入力表!#REF!</f>
        <v>#REF!</v>
      </c>
      <c r="BA378" s="35" t="e">
        <f>結果入力表!#REF!</f>
        <v>#REF!</v>
      </c>
      <c r="BB378" s="35" t="e">
        <f>結果入力表!#REF!</f>
        <v>#REF!</v>
      </c>
      <c r="BC378" s="35" t="e">
        <f>結果入力表!#REF!</f>
        <v>#REF!</v>
      </c>
      <c r="BD378" s="35" t="e">
        <f>結果入力表!#REF!</f>
        <v>#REF!</v>
      </c>
      <c r="BE378" s="35" t="e">
        <f>結果入力表!#REF!</f>
        <v>#REF!</v>
      </c>
      <c r="BF378" s="35" t="e">
        <f>結果入力表!#REF!</f>
        <v>#REF!</v>
      </c>
      <c r="BG378" s="35" t="e">
        <f>結果入力表!#REF!</f>
        <v>#REF!</v>
      </c>
      <c r="BH378" s="35" t="e">
        <f>結果入力表!#REF!</f>
        <v>#REF!</v>
      </c>
      <c r="BI378" s="37" t="e">
        <f>結果入力表!#REF!</f>
        <v>#REF!</v>
      </c>
      <c r="BJ378" s="35" t="e">
        <f>結果入力表!#REF!</f>
        <v>#REF!</v>
      </c>
      <c r="BK378" s="40" t="e">
        <f>結果入力表!#REF!</f>
        <v>#REF!</v>
      </c>
      <c r="BL378" s="60" t="e">
        <f>結果入力表!#REF!</f>
        <v>#REF!</v>
      </c>
      <c r="BM378" s="41" t="e">
        <f>結果入力表!#REF!</f>
        <v>#REF!</v>
      </c>
      <c r="BN378" s="41" t="e">
        <f>結果入力表!#REF!</f>
        <v>#REF!</v>
      </c>
      <c r="BO378" s="41" t="e">
        <f>結果入力表!#REF!</f>
        <v>#REF!</v>
      </c>
      <c r="BP378" s="42" t="e">
        <f>結果入力表!#REF!</f>
        <v>#REF!</v>
      </c>
      <c r="BQ378" s="40"/>
      <c r="BR378" s="80"/>
      <c r="BT378" s="5" t="e">
        <f t="shared" si="11"/>
        <v>#REF!</v>
      </c>
      <c r="BU378" s="5" t="e">
        <f t="shared" si="10"/>
        <v>#REF!</v>
      </c>
      <c r="BV378" s="5" t="e">
        <f t="shared" si="10"/>
        <v>#REF!</v>
      </c>
      <c r="BW378" s="5" t="e">
        <f t="shared" si="10"/>
        <v>#REF!</v>
      </c>
    </row>
    <row r="379" spans="1:75" ht="17.350000000000001" customHeight="1">
      <c r="A379" s="109" t="e">
        <f>結果入力表!#REF!</f>
        <v>#REF!</v>
      </c>
      <c r="B379" s="33" t="e">
        <f>結果入力表!#REF!</f>
        <v>#REF!</v>
      </c>
      <c r="C379" s="59" t="e">
        <f>結果入力表!#REF!</f>
        <v>#REF!</v>
      </c>
      <c r="D379" s="58" t="e">
        <f>結果入力表!#REF!</f>
        <v>#REF!</v>
      </c>
      <c r="E379" s="35" t="e">
        <f>結果入力表!#REF!</f>
        <v>#REF!</v>
      </c>
      <c r="F379" s="35" t="e">
        <f>結果入力表!#REF!</f>
        <v>#REF!</v>
      </c>
      <c r="G379" s="35" t="e">
        <f>結果入力表!#REF!</f>
        <v>#REF!</v>
      </c>
      <c r="H379" s="35" t="e">
        <f>結果入力表!#REF!</f>
        <v>#REF!</v>
      </c>
      <c r="I379" s="35" t="e">
        <f>結果入力表!#REF!</f>
        <v>#REF!</v>
      </c>
      <c r="J379" s="35" t="e">
        <f>結果入力表!#REF!</f>
        <v>#REF!</v>
      </c>
      <c r="K379" s="35" t="e">
        <f>結果入力表!#REF!</f>
        <v>#REF!</v>
      </c>
      <c r="L379" s="35" t="e">
        <f>結果入力表!#REF!</f>
        <v>#REF!</v>
      </c>
      <c r="M379" s="34" t="e">
        <f>結果入力表!#REF!</f>
        <v>#REF!</v>
      </c>
      <c r="N379" s="35" t="e">
        <f>結果入力表!#REF!</f>
        <v>#REF!</v>
      </c>
      <c r="O379" s="35" t="e">
        <f>結果入力表!#REF!</f>
        <v>#REF!</v>
      </c>
      <c r="P379" s="35" t="e">
        <f>結果入力表!#REF!</f>
        <v>#REF!</v>
      </c>
      <c r="Q379" s="35" t="e">
        <f>結果入力表!#REF!</f>
        <v>#REF!</v>
      </c>
      <c r="R379" s="35" t="e">
        <f>結果入力表!#REF!</f>
        <v>#REF!</v>
      </c>
      <c r="S379" s="35" t="e">
        <f>結果入力表!#REF!</f>
        <v>#REF!</v>
      </c>
      <c r="T379" s="35" t="e">
        <f>結果入力表!#REF!</f>
        <v>#REF!</v>
      </c>
      <c r="U379" s="35" t="e">
        <f>結果入力表!#REF!</f>
        <v>#REF!</v>
      </c>
      <c r="V379" s="34" t="e">
        <f>結果入力表!#REF!</f>
        <v>#REF!</v>
      </c>
      <c r="W379" s="35" t="e">
        <f>結果入力表!#REF!</f>
        <v>#REF!</v>
      </c>
      <c r="X379" s="35" t="e">
        <f>結果入力表!#REF!</f>
        <v>#REF!</v>
      </c>
      <c r="Y379" s="36" t="e">
        <f>結果入力表!#REF!</f>
        <v>#REF!</v>
      </c>
      <c r="Z379" s="36" t="e">
        <f>結果入力表!#REF!</f>
        <v>#REF!</v>
      </c>
      <c r="AA379" s="34" t="e">
        <f>結果入力表!#REF!</f>
        <v>#REF!</v>
      </c>
      <c r="AB379" s="35" t="e">
        <f>結果入力表!#REF!</f>
        <v>#REF!</v>
      </c>
      <c r="AC379" s="35" t="e">
        <f>結果入力表!#REF!</f>
        <v>#REF!</v>
      </c>
      <c r="AD379" s="35" t="e">
        <f>結果入力表!#REF!</f>
        <v>#REF!</v>
      </c>
      <c r="AE379" s="35" t="e">
        <f>結果入力表!#REF!</f>
        <v>#REF!</v>
      </c>
      <c r="AF379" s="35" t="e">
        <f>結果入力表!#REF!</f>
        <v>#REF!</v>
      </c>
      <c r="AG379" s="35" t="e">
        <f>結果入力表!#REF!</f>
        <v>#REF!</v>
      </c>
      <c r="AH379" s="35" t="e">
        <f>結果入力表!#REF!</f>
        <v>#REF!</v>
      </c>
      <c r="AI379" s="35" t="e">
        <f>結果入力表!#REF!</f>
        <v>#REF!</v>
      </c>
      <c r="AJ379" s="35" t="e">
        <f>結果入力表!#REF!</f>
        <v>#REF!</v>
      </c>
      <c r="AK379" s="36" t="e">
        <f>結果入力表!#REF!</f>
        <v>#REF!</v>
      </c>
      <c r="AL379" s="34" t="e">
        <f>結果入力表!#REF!</f>
        <v>#REF!</v>
      </c>
      <c r="AM379" s="35" t="e">
        <f>結果入力表!#REF!</f>
        <v>#REF!</v>
      </c>
      <c r="AN379" s="35" t="e">
        <f>結果入力表!#REF!</f>
        <v>#REF!</v>
      </c>
      <c r="AO379" s="35" t="e">
        <f>結果入力表!#REF!</f>
        <v>#REF!</v>
      </c>
      <c r="AP379" s="35" t="e">
        <f>結果入力表!#REF!</f>
        <v>#REF!</v>
      </c>
      <c r="AQ379" s="35" t="e">
        <f>結果入力表!#REF!</f>
        <v>#REF!</v>
      </c>
      <c r="AR379" s="35" t="e">
        <f>結果入力表!#REF!</f>
        <v>#REF!</v>
      </c>
      <c r="AS379" s="37" t="e">
        <f>結果入力表!#REF!</f>
        <v>#REF!</v>
      </c>
      <c r="AT379" s="34" t="e">
        <f>結果入力表!#REF!</f>
        <v>#REF!</v>
      </c>
      <c r="AU379" s="35" t="e">
        <f>結果入力表!#REF!</f>
        <v>#REF!</v>
      </c>
      <c r="AV379" s="35" t="e">
        <f>結果入力表!#REF!</f>
        <v>#REF!</v>
      </c>
      <c r="AW379" s="35" t="e">
        <f>結果入力表!#REF!</f>
        <v>#REF!</v>
      </c>
      <c r="AX379" s="35" t="e">
        <f>結果入力表!#REF!</f>
        <v>#REF!</v>
      </c>
      <c r="AY379" s="35" t="e">
        <f>結果入力表!#REF!</f>
        <v>#REF!</v>
      </c>
      <c r="AZ379" s="35" t="e">
        <f>結果入力表!#REF!</f>
        <v>#REF!</v>
      </c>
      <c r="BA379" s="35" t="e">
        <f>結果入力表!#REF!</f>
        <v>#REF!</v>
      </c>
      <c r="BB379" s="35" t="e">
        <f>結果入力表!#REF!</f>
        <v>#REF!</v>
      </c>
      <c r="BC379" s="35" t="e">
        <f>結果入力表!#REF!</f>
        <v>#REF!</v>
      </c>
      <c r="BD379" s="35" t="e">
        <f>結果入力表!#REF!</f>
        <v>#REF!</v>
      </c>
      <c r="BE379" s="35" t="e">
        <f>結果入力表!#REF!</f>
        <v>#REF!</v>
      </c>
      <c r="BF379" s="35" t="e">
        <f>結果入力表!#REF!</f>
        <v>#REF!</v>
      </c>
      <c r="BG379" s="35" t="e">
        <f>結果入力表!#REF!</f>
        <v>#REF!</v>
      </c>
      <c r="BH379" s="35" t="e">
        <f>結果入力表!#REF!</f>
        <v>#REF!</v>
      </c>
      <c r="BI379" s="37" t="e">
        <f>結果入力表!#REF!</f>
        <v>#REF!</v>
      </c>
      <c r="BJ379" s="35" t="e">
        <f>結果入力表!#REF!</f>
        <v>#REF!</v>
      </c>
      <c r="BK379" s="40" t="e">
        <f>結果入力表!#REF!</f>
        <v>#REF!</v>
      </c>
      <c r="BL379" s="60" t="e">
        <f>結果入力表!#REF!</f>
        <v>#REF!</v>
      </c>
      <c r="BM379" s="41" t="e">
        <f>結果入力表!#REF!</f>
        <v>#REF!</v>
      </c>
      <c r="BN379" s="41" t="e">
        <f>結果入力表!#REF!</f>
        <v>#REF!</v>
      </c>
      <c r="BO379" s="41" t="e">
        <f>結果入力表!#REF!</f>
        <v>#REF!</v>
      </c>
      <c r="BP379" s="42" t="e">
        <f>結果入力表!#REF!</f>
        <v>#REF!</v>
      </c>
      <c r="BQ379" s="40"/>
      <c r="BR379" s="80"/>
      <c r="BT379" s="5" t="e">
        <f t="shared" si="11"/>
        <v>#REF!</v>
      </c>
      <c r="BU379" s="5" t="e">
        <f t="shared" si="10"/>
        <v>#REF!</v>
      </c>
      <c r="BV379" s="5" t="e">
        <f t="shared" si="10"/>
        <v>#REF!</v>
      </c>
      <c r="BW379" s="5" t="e">
        <f t="shared" si="10"/>
        <v>#REF!</v>
      </c>
    </row>
    <row r="380" spans="1:75" ht="17.350000000000001" customHeight="1">
      <c r="A380" s="109" t="e">
        <f>結果入力表!#REF!</f>
        <v>#REF!</v>
      </c>
      <c r="B380" s="33" t="e">
        <f>結果入力表!#REF!</f>
        <v>#REF!</v>
      </c>
      <c r="C380" s="59" t="e">
        <f>結果入力表!#REF!</f>
        <v>#REF!</v>
      </c>
      <c r="D380" s="58" t="e">
        <f>結果入力表!#REF!</f>
        <v>#REF!</v>
      </c>
      <c r="E380" s="35" t="e">
        <f>結果入力表!#REF!</f>
        <v>#REF!</v>
      </c>
      <c r="F380" s="35" t="e">
        <f>結果入力表!#REF!</f>
        <v>#REF!</v>
      </c>
      <c r="G380" s="35" t="e">
        <f>結果入力表!#REF!</f>
        <v>#REF!</v>
      </c>
      <c r="H380" s="35" t="e">
        <f>結果入力表!#REF!</f>
        <v>#REF!</v>
      </c>
      <c r="I380" s="35" t="e">
        <f>結果入力表!#REF!</f>
        <v>#REF!</v>
      </c>
      <c r="J380" s="35" t="e">
        <f>結果入力表!#REF!</f>
        <v>#REF!</v>
      </c>
      <c r="K380" s="35" t="e">
        <f>結果入力表!#REF!</f>
        <v>#REF!</v>
      </c>
      <c r="L380" s="35" t="e">
        <f>結果入力表!#REF!</f>
        <v>#REF!</v>
      </c>
      <c r="M380" s="34" t="e">
        <f>結果入力表!#REF!</f>
        <v>#REF!</v>
      </c>
      <c r="N380" s="35" t="e">
        <f>結果入力表!#REF!</f>
        <v>#REF!</v>
      </c>
      <c r="O380" s="35" t="e">
        <f>結果入力表!#REF!</f>
        <v>#REF!</v>
      </c>
      <c r="P380" s="35" t="e">
        <f>結果入力表!#REF!</f>
        <v>#REF!</v>
      </c>
      <c r="Q380" s="35" t="e">
        <f>結果入力表!#REF!</f>
        <v>#REF!</v>
      </c>
      <c r="R380" s="35" t="e">
        <f>結果入力表!#REF!</f>
        <v>#REF!</v>
      </c>
      <c r="S380" s="35" t="e">
        <f>結果入力表!#REF!</f>
        <v>#REF!</v>
      </c>
      <c r="T380" s="35" t="e">
        <f>結果入力表!#REF!</f>
        <v>#REF!</v>
      </c>
      <c r="U380" s="35" t="e">
        <f>結果入力表!#REF!</f>
        <v>#REF!</v>
      </c>
      <c r="V380" s="34" t="e">
        <f>結果入力表!#REF!</f>
        <v>#REF!</v>
      </c>
      <c r="W380" s="35" t="e">
        <f>結果入力表!#REF!</f>
        <v>#REF!</v>
      </c>
      <c r="X380" s="35" t="e">
        <f>結果入力表!#REF!</f>
        <v>#REF!</v>
      </c>
      <c r="Y380" s="36" t="e">
        <f>結果入力表!#REF!</f>
        <v>#REF!</v>
      </c>
      <c r="Z380" s="36" t="e">
        <f>結果入力表!#REF!</f>
        <v>#REF!</v>
      </c>
      <c r="AA380" s="34" t="e">
        <f>結果入力表!#REF!</f>
        <v>#REF!</v>
      </c>
      <c r="AB380" s="35" t="e">
        <f>結果入力表!#REF!</f>
        <v>#REF!</v>
      </c>
      <c r="AC380" s="35" t="e">
        <f>結果入力表!#REF!</f>
        <v>#REF!</v>
      </c>
      <c r="AD380" s="35" t="e">
        <f>結果入力表!#REF!</f>
        <v>#REF!</v>
      </c>
      <c r="AE380" s="35" t="e">
        <f>結果入力表!#REF!</f>
        <v>#REF!</v>
      </c>
      <c r="AF380" s="35" t="e">
        <f>結果入力表!#REF!</f>
        <v>#REF!</v>
      </c>
      <c r="AG380" s="35" t="e">
        <f>結果入力表!#REF!</f>
        <v>#REF!</v>
      </c>
      <c r="AH380" s="35" t="e">
        <f>結果入力表!#REF!</f>
        <v>#REF!</v>
      </c>
      <c r="AI380" s="35" t="e">
        <f>結果入力表!#REF!</f>
        <v>#REF!</v>
      </c>
      <c r="AJ380" s="35" t="e">
        <f>結果入力表!#REF!</f>
        <v>#REF!</v>
      </c>
      <c r="AK380" s="36" t="e">
        <f>結果入力表!#REF!</f>
        <v>#REF!</v>
      </c>
      <c r="AL380" s="34" t="e">
        <f>結果入力表!#REF!</f>
        <v>#REF!</v>
      </c>
      <c r="AM380" s="35" t="e">
        <f>結果入力表!#REF!</f>
        <v>#REF!</v>
      </c>
      <c r="AN380" s="35" t="e">
        <f>結果入力表!#REF!</f>
        <v>#REF!</v>
      </c>
      <c r="AO380" s="35" t="e">
        <f>結果入力表!#REF!</f>
        <v>#REF!</v>
      </c>
      <c r="AP380" s="35" t="e">
        <f>結果入力表!#REF!</f>
        <v>#REF!</v>
      </c>
      <c r="AQ380" s="35" t="e">
        <f>結果入力表!#REF!</f>
        <v>#REF!</v>
      </c>
      <c r="AR380" s="35" t="e">
        <f>結果入力表!#REF!</f>
        <v>#REF!</v>
      </c>
      <c r="AS380" s="37" t="e">
        <f>結果入力表!#REF!</f>
        <v>#REF!</v>
      </c>
      <c r="AT380" s="34" t="e">
        <f>結果入力表!#REF!</f>
        <v>#REF!</v>
      </c>
      <c r="AU380" s="35" t="e">
        <f>結果入力表!#REF!</f>
        <v>#REF!</v>
      </c>
      <c r="AV380" s="35" t="e">
        <f>結果入力表!#REF!</f>
        <v>#REF!</v>
      </c>
      <c r="AW380" s="35" t="e">
        <f>結果入力表!#REF!</f>
        <v>#REF!</v>
      </c>
      <c r="AX380" s="35" t="e">
        <f>結果入力表!#REF!</f>
        <v>#REF!</v>
      </c>
      <c r="AY380" s="35" t="e">
        <f>結果入力表!#REF!</f>
        <v>#REF!</v>
      </c>
      <c r="AZ380" s="35" t="e">
        <f>結果入力表!#REF!</f>
        <v>#REF!</v>
      </c>
      <c r="BA380" s="35" t="e">
        <f>結果入力表!#REF!</f>
        <v>#REF!</v>
      </c>
      <c r="BB380" s="35" t="e">
        <f>結果入力表!#REF!</f>
        <v>#REF!</v>
      </c>
      <c r="BC380" s="35" t="e">
        <f>結果入力表!#REF!</f>
        <v>#REF!</v>
      </c>
      <c r="BD380" s="35" t="e">
        <f>結果入力表!#REF!</f>
        <v>#REF!</v>
      </c>
      <c r="BE380" s="35" t="e">
        <f>結果入力表!#REF!</f>
        <v>#REF!</v>
      </c>
      <c r="BF380" s="35" t="e">
        <f>結果入力表!#REF!</f>
        <v>#REF!</v>
      </c>
      <c r="BG380" s="35" t="e">
        <f>結果入力表!#REF!</f>
        <v>#REF!</v>
      </c>
      <c r="BH380" s="35" t="e">
        <f>結果入力表!#REF!</f>
        <v>#REF!</v>
      </c>
      <c r="BI380" s="37" t="e">
        <f>結果入力表!#REF!</f>
        <v>#REF!</v>
      </c>
      <c r="BJ380" s="35" t="e">
        <f>結果入力表!#REF!</f>
        <v>#REF!</v>
      </c>
      <c r="BK380" s="40" t="e">
        <f>結果入力表!#REF!</f>
        <v>#REF!</v>
      </c>
      <c r="BL380" s="60" t="e">
        <f>結果入力表!#REF!</f>
        <v>#REF!</v>
      </c>
      <c r="BM380" s="41" t="e">
        <f>結果入力表!#REF!</f>
        <v>#REF!</v>
      </c>
      <c r="BN380" s="41" t="e">
        <f>結果入力表!#REF!</f>
        <v>#REF!</v>
      </c>
      <c r="BO380" s="41" t="e">
        <f>結果入力表!#REF!</f>
        <v>#REF!</v>
      </c>
      <c r="BP380" s="42" t="e">
        <f>結果入力表!#REF!</f>
        <v>#REF!</v>
      </c>
      <c r="BQ380" s="40"/>
      <c r="BR380" s="80"/>
      <c r="BT380" s="5" t="e">
        <f t="shared" si="11"/>
        <v>#REF!</v>
      </c>
      <c r="BU380" s="5" t="e">
        <f t="shared" si="10"/>
        <v>#REF!</v>
      </c>
      <c r="BV380" s="5" t="e">
        <f t="shared" si="10"/>
        <v>#REF!</v>
      </c>
      <c r="BW380" s="5" t="e">
        <f t="shared" si="10"/>
        <v>#REF!</v>
      </c>
    </row>
    <row r="381" spans="1:75" ht="17.350000000000001" customHeight="1">
      <c r="A381" s="109" t="e">
        <f>結果入力表!#REF!</f>
        <v>#REF!</v>
      </c>
      <c r="B381" s="33" t="e">
        <f>結果入力表!#REF!</f>
        <v>#REF!</v>
      </c>
      <c r="C381" s="59" t="e">
        <f>結果入力表!#REF!</f>
        <v>#REF!</v>
      </c>
      <c r="D381" s="58" t="e">
        <f>結果入力表!#REF!</f>
        <v>#REF!</v>
      </c>
      <c r="E381" s="35" t="e">
        <f>結果入力表!#REF!</f>
        <v>#REF!</v>
      </c>
      <c r="F381" s="35" t="e">
        <f>結果入力表!#REF!</f>
        <v>#REF!</v>
      </c>
      <c r="G381" s="35" t="e">
        <f>結果入力表!#REF!</f>
        <v>#REF!</v>
      </c>
      <c r="H381" s="35" t="e">
        <f>結果入力表!#REF!</f>
        <v>#REF!</v>
      </c>
      <c r="I381" s="35" t="e">
        <f>結果入力表!#REF!</f>
        <v>#REF!</v>
      </c>
      <c r="J381" s="35" t="e">
        <f>結果入力表!#REF!</f>
        <v>#REF!</v>
      </c>
      <c r="K381" s="35" t="e">
        <f>結果入力表!#REF!</f>
        <v>#REF!</v>
      </c>
      <c r="L381" s="35" t="e">
        <f>結果入力表!#REF!</f>
        <v>#REF!</v>
      </c>
      <c r="M381" s="34" t="e">
        <f>結果入力表!#REF!</f>
        <v>#REF!</v>
      </c>
      <c r="N381" s="35" t="e">
        <f>結果入力表!#REF!</f>
        <v>#REF!</v>
      </c>
      <c r="O381" s="35" t="e">
        <f>結果入力表!#REF!</f>
        <v>#REF!</v>
      </c>
      <c r="P381" s="35" t="e">
        <f>結果入力表!#REF!</f>
        <v>#REF!</v>
      </c>
      <c r="Q381" s="35" t="e">
        <f>結果入力表!#REF!</f>
        <v>#REF!</v>
      </c>
      <c r="R381" s="35" t="e">
        <f>結果入力表!#REF!</f>
        <v>#REF!</v>
      </c>
      <c r="S381" s="35" t="e">
        <f>結果入力表!#REF!</f>
        <v>#REF!</v>
      </c>
      <c r="T381" s="35" t="e">
        <f>結果入力表!#REF!</f>
        <v>#REF!</v>
      </c>
      <c r="U381" s="35" t="e">
        <f>結果入力表!#REF!</f>
        <v>#REF!</v>
      </c>
      <c r="V381" s="34" t="e">
        <f>結果入力表!#REF!</f>
        <v>#REF!</v>
      </c>
      <c r="W381" s="35" t="e">
        <f>結果入力表!#REF!</f>
        <v>#REF!</v>
      </c>
      <c r="X381" s="35" t="e">
        <f>結果入力表!#REF!</f>
        <v>#REF!</v>
      </c>
      <c r="Y381" s="36" t="e">
        <f>結果入力表!#REF!</f>
        <v>#REF!</v>
      </c>
      <c r="Z381" s="36" t="e">
        <f>結果入力表!#REF!</f>
        <v>#REF!</v>
      </c>
      <c r="AA381" s="34" t="e">
        <f>結果入力表!#REF!</f>
        <v>#REF!</v>
      </c>
      <c r="AB381" s="35" t="e">
        <f>結果入力表!#REF!</f>
        <v>#REF!</v>
      </c>
      <c r="AC381" s="35" t="e">
        <f>結果入力表!#REF!</f>
        <v>#REF!</v>
      </c>
      <c r="AD381" s="35" t="e">
        <f>結果入力表!#REF!</f>
        <v>#REF!</v>
      </c>
      <c r="AE381" s="35" t="e">
        <f>結果入力表!#REF!</f>
        <v>#REF!</v>
      </c>
      <c r="AF381" s="35" t="e">
        <f>結果入力表!#REF!</f>
        <v>#REF!</v>
      </c>
      <c r="AG381" s="35" t="e">
        <f>結果入力表!#REF!</f>
        <v>#REF!</v>
      </c>
      <c r="AH381" s="35" t="e">
        <f>結果入力表!#REF!</f>
        <v>#REF!</v>
      </c>
      <c r="AI381" s="35" t="e">
        <f>結果入力表!#REF!</f>
        <v>#REF!</v>
      </c>
      <c r="AJ381" s="35" t="e">
        <f>結果入力表!#REF!</f>
        <v>#REF!</v>
      </c>
      <c r="AK381" s="36" t="e">
        <f>結果入力表!#REF!</f>
        <v>#REF!</v>
      </c>
      <c r="AL381" s="34" t="e">
        <f>結果入力表!#REF!</f>
        <v>#REF!</v>
      </c>
      <c r="AM381" s="35" t="e">
        <f>結果入力表!#REF!</f>
        <v>#REF!</v>
      </c>
      <c r="AN381" s="35" t="e">
        <f>結果入力表!#REF!</f>
        <v>#REF!</v>
      </c>
      <c r="AO381" s="35" t="e">
        <f>結果入力表!#REF!</f>
        <v>#REF!</v>
      </c>
      <c r="AP381" s="35" t="e">
        <f>結果入力表!#REF!</f>
        <v>#REF!</v>
      </c>
      <c r="AQ381" s="35" t="e">
        <f>結果入力表!#REF!</f>
        <v>#REF!</v>
      </c>
      <c r="AR381" s="35" t="e">
        <f>結果入力表!#REF!</f>
        <v>#REF!</v>
      </c>
      <c r="AS381" s="37" t="e">
        <f>結果入力表!#REF!</f>
        <v>#REF!</v>
      </c>
      <c r="AT381" s="34" t="e">
        <f>結果入力表!#REF!</f>
        <v>#REF!</v>
      </c>
      <c r="AU381" s="35" t="e">
        <f>結果入力表!#REF!</f>
        <v>#REF!</v>
      </c>
      <c r="AV381" s="35" t="e">
        <f>結果入力表!#REF!</f>
        <v>#REF!</v>
      </c>
      <c r="AW381" s="35" t="e">
        <f>結果入力表!#REF!</f>
        <v>#REF!</v>
      </c>
      <c r="AX381" s="35" t="e">
        <f>結果入力表!#REF!</f>
        <v>#REF!</v>
      </c>
      <c r="AY381" s="35" t="e">
        <f>結果入力表!#REF!</f>
        <v>#REF!</v>
      </c>
      <c r="AZ381" s="35" t="e">
        <f>結果入力表!#REF!</f>
        <v>#REF!</v>
      </c>
      <c r="BA381" s="35" t="e">
        <f>結果入力表!#REF!</f>
        <v>#REF!</v>
      </c>
      <c r="BB381" s="35" t="e">
        <f>結果入力表!#REF!</f>
        <v>#REF!</v>
      </c>
      <c r="BC381" s="35" t="e">
        <f>結果入力表!#REF!</f>
        <v>#REF!</v>
      </c>
      <c r="BD381" s="35" t="e">
        <f>結果入力表!#REF!</f>
        <v>#REF!</v>
      </c>
      <c r="BE381" s="35" t="e">
        <f>結果入力表!#REF!</f>
        <v>#REF!</v>
      </c>
      <c r="BF381" s="35" t="e">
        <f>結果入力表!#REF!</f>
        <v>#REF!</v>
      </c>
      <c r="BG381" s="35" t="e">
        <f>結果入力表!#REF!</f>
        <v>#REF!</v>
      </c>
      <c r="BH381" s="35" t="e">
        <f>結果入力表!#REF!</f>
        <v>#REF!</v>
      </c>
      <c r="BI381" s="37" t="e">
        <f>結果入力表!#REF!</f>
        <v>#REF!</v>
      </c>
      <c r="BJ381" s="35" t="e">
        <f>結果入力表!#REF!</f>
        <v>#REF!</v>
      </c>
      <c r="BK381" s="40" t="e">
        <f>結果入力表!#REF!</f>
        <v>#REF!</v>
      </c>
      <c r="BL381" s="60" t="e">
        <f>結果入力表!#REF!</f>
        <v>#REF!</v>
      </c>
      <c r="BM381" s="41" t="e">
        <f>結果入力表!#REF!</f>
        <v>#REF!</v>
      </c>
      <c r="BN381" s="41" t="e">
        <f>結果入力表!#REF!</f>
        <v>#REF!</v>
      </c>
      <c r="BO381" s="41" t="e">
        <f>結果入力表!#REF!</f>
        <v>#REF!</v>
      </c>
      <c r="BP381" s="42" t="e">
        <f>結果入力表!#REF!</f>
        <v>#REF!</v>
      </c>
      <c r="BQ381" s="40"/>
      <c r="BR381" s="80"/>
      <c r="BT381" s="5" t="e">
        <f t="shared" si="11"/>
        <v>#REF!</v>
      </c>
      <c r="BU381" s="5" t="e">
        <f t="shared" si="10"/>
        <v>#REF!</v>
      </c>
      <c r="BV381" s="5" t="e">
        <f t="shared" si="10"/>
        <v>#REF!</v>
      </c>
      <c r="BW381" s="5" t="e">
        <f t="shared" si="10"/>
        <v>#REF!</v>
      </c>
    </row>
    <row r="382" spans="1:75" ht="17.350000000000001" customHeight="1">
      <c r="A382" s="109" t="e">
        <f>結果入力表!#REF!</f>
        <v>#REF!</v>
      </c>
      <c r="B382" s="33" t="e">
        <f>結果入力表!#REF!</f>
        <v>#REF!</v>
      </c>
      <c r="C382" s="59" t="e">
        <f>結果入力表!#REF!</f>
        <v>#REF!</v>
      </c>
      <c r="D382" s="58" t="e">
        <f>結果入力表!#REF!</f>
        <v>#REF!</v>
      </c>
      <c r="E382" s="35" t="e">
        <f>結果入力表!#REF!</f>
        <v>#REF!</v>
      </c>
      <c r="F382" s="35" t="e">
        <f>結果入力表!#REF!</f>
        <v>#REF!</v>
      </c>
      <c r="G382" s="35" t="e">
        <f>結果入力表!#REF!</f>
        <v>#REF!</v>
      </c>
      <c r="H382" s="35" t="e">
        <f>結果入力表!#REF!</f>
        <v>#REF!</v>
      </c>
      <c r="I382" s="35" t="e">
        <f>結果入力表!#REF!</f>
        <v>#REF!</v>
      </c>
      <c r="J382" s="35" t="e">
        <f>結果入力表!#REF!</f>
        <v>#REF!</v>
      </c>
      <c r="K382" s="35" t="e">
        <f>結果入力表!#REF!</f>
        <v>#REF!</v>
      </c>
      <c r="L382" s="35" t="e">
        <f>結果入力表!#REF!</f>
        <v>#REF!</v>
      </c>
      <c r="M382" s="34" t="e">
        <f>結果入力表!#REF!</f>
        <v>#REF!</v>
      </c>
      <c r="N382" s="35" t="e">
        <f>結果入力表!#REF!</f>
        <v>#REF!</v>
      </c>
      <c r="O382" s="35" t="e">
        <f>結果入力表!#REF!</f>
        <v>#REF!</v>
      </c>
      <c r="P382" s="35" t="e">
        <f>結果入力表!#REF!</f>
        <v>#REF!</v>
      </c>
      <c r="Q382" s="35" t="e">
        <f>結果入力表!#REF!</f>
        <v>#REF!</v>
      </c>
      <c r="R382" s="35" t="e">
        <f>結果入力表!#REF!</f>
        <v>#REF!</v>
      </c>
      <c r="S382" s="35" t="e">
        <f>結果入力表!#REF!</f>
        <v>#REF!</v>
      </c>
      <c r="T382" s="35" t="e">
        <f>結果入力表!#REF!</f>
        <v>#REF!</v>
      </c>
      <c r="U382" s="35" t="e">
        <f>結果入力表!#REF!</f>
        <v>#REF!</v>
      </c>
      <c r="V382" s="34" t="e">
        <f>結果入力表!#REF!</f>
        <v>#REF!</v>
      </c>
      <c r="W382" s="35" t="e">
        <f>結果入力表!#REF!</f>
        <v>#REF!</v>
      </c>
      <c r="X382" s="35" t="e">
        <f>結果入力表!#REF!</f>
        <v>#REF!</v>
      </c>
      <c r="Y382" s="36" t="e">
        <f>結果入力表!#REF!</f>
        <v>#REF!</v>
      </c>
      <c r="Z382" s="36" t="e">
        <f>結果入力表!#REF!</f>
        <v>#REF!</v>
      </c>
      <c r="AA382" s="34" t="e">
        <f>結果入力表!#REF!</f>
        <v>#REF!</v>
      </c>
      <c r="AB382" s="35" t="e">
        <f>結果入力表!#REF!</f>
        <v>#REF!</v>
      </c>
      <c r="AC382" s="35" t="e">
        <f>結果入力表!#REF!</f>
        <v>#REF!</v>
      </c>
      <c r="AD382" s="35" t="e">
        <f>結果入力表!#REF!</f>
        <v>#REF!</v>
      </c>
      <c r="AE382" s="35" t="e">
        <f>結果入力表!#REF!</f>
        <v>#REF!</v>
      </c>
      <c r="AF382" s="35" t="e">
        <f>結果入力表!#REF!</f>
        <v>#REF!</v>
      </c>
      <c r="AG382" s="35" t="e">
        <f>結果入力表!#REF!</f>
        <v>#REF!</v>
      </c>
      <c r="AH382" s="35" t="e">
        <f>結果入力表!#REF!</f>
        <v>#REF!</v>
      </c>
      <c r="AI382" s="35" t="e">
        <f>結果入力表!#REF!</f>
        <v>#REF!</v>
      </c>
      <c r="AJ382" s="35" t="e">
        <f>結果入力表!#REF!</f>
        <v>#REF!</v>
      </c>
      <c r="AK382" s="36" t="e">
        <f>結果入力表!#REF!</f>
        <v>#REF!</v>
      </c>
      <c r="AL382" s="34" t="e">
        <f>結果入力表!#REF!</f>
        <v>#REF!</v>
      </c>
      <c r="AM382" s="35" t="e">
        <f>結果入力表!#REF!</f>
        <v>#REF!</v>
      </c>
      <c r="AN382" s="35" t="e">
        <f>結果入力表!#REF!</f>
        <v>#REF!</v>
      </c>
      <c r="AO382" s="35" t="e">
        <f>結果入力表!#REF!</f>
        <v>#REF!</v>
      </c>
      <c r="AP382" s="35" t="e">
        <f>結果入力表!#REF!</f>
        <v>#REF!</v>
      </c>
      <c r="AQ382" s="35" t="e">
        <f>結果入力表!#REF!</f>
        <v>#REF!</v>
      </c>
      <c r="AR382" s="35" t="e">
        <f>結果入力表!#REF!</f>
        <v>#REF!</v>
      </c>
      <c r="AS382" s="37" t="e">
        <f>結果入力表!#REF!</f>
        <v>#REF!</v>
      </c>
      <c r="AT382" s="34" t="e">
        <f>結果入力表!#REF!</f>
        <v>#REF!</v>
      </c>
      <c r="AU382" s="35" t="e">
        <f>結果入力表!#REF!</f>
        <v>#REF!</v>
      </c>
      <c r="AV382" s="35" t="e">
        <f>結果入力表!#REF!</f>
        <v>#REF!</v>
      </c>
      <c r="AW382" s="35" t="e">
        <f>結果入力表!#REF!</f>
        <v>#REF!</v>
      </c>
      <c r="AX382" s="35" t="e">
        <f>結果入力表!#REF!</f>
        <v>#REF!</v>
      </c>
      <c r="AY382" s="35" t="e">
        <f>結果入力表!#REF!</f>
        <v>#REF!</v>
      </c>
      <c r="AZ382" s="35" t="e">
        <f>結果入力表!#REF!</f>
        <v>#REF!</v>
      </c>
      <c r="BA382" s="35" t="e">
        <f>結果入力表!#REF!</f>
        <v>#REF!</v>
      </c>
      <c r="BB382" s="35" t="e">
        <f>結果入力表!#REF!</f>
        <v>#REF!</v>
      </c>
      <c r="BC382" s="35" t="e">
        <f>結果入力表!#REF!</f>
        <v>#REF!</v>
      </c>
      <c r="BD382" s="35" t="e">
        <f>結果入力表!#REF!</f>
        <v>#REF!</v>
      </c>
      <c r="BE382" s="35" t="e">
        <f>結果入力表!#REF!</f>
        <v>#REF!</v>
      </c>
      <c r="BF382" s="35" t="e">
        <f>結果入力表!#REF!</f>
        <v>#REF!</v>
      </c>
      <c r="BG382" s="35" t="e">
        <f>結果入力表!#REF!</f>
        <v>#REF!</v>
      </c>
      <c r="BH382" s="35" t="e">
        <f>結果入力表!#REF!</f>
        <v>#REF!</v>
      </c>
      <c r="BI382" s="37" t="e">
        <f>結果入力表!#REF!</f>
        <v>#REF!</v>
      </c>
      <c r="BJ382" s="35" t="e">
        <f>結果入力表!#REF!</f>
        <v>#REF!</v>
      </c>
      <c r="BK382" s="40" t="e">
        <f>結果入力表!#REF!</f>
        <v>#REF!</v>
      </c>
      <c r="BL382" s="60" t="e">
        <f>結果入力表!#REF!</f>
        <v>#REF!</v>
      </c>
      <c r="BM382" s="41" t="e">
        <f>結果入力表!#REF!</f>
        <v>#REF!</v>
      </c>
      <c r="BN382" s="41" t="e">
        <f>結果入力表!#REF!</f>
        <v>#REF!</v>
      </c>
      <c r="BO382" s="41" t="e">
        <f>結果入力表!#REF!</f>
        <v>#REF!</v>
      </c>
      <c r="BP382" s="42" t="e">
        <f>結果入力表!#REF!</f>
        <v>#REF!</v>
      </c>
      <c r="BQ382" s="40"/>
      <c r="BR382" s="80"/>
      <c r="BT382" s="5" t="e">
        <f t="shared" si="11"/>
        <v>#REF!</v>
      </c>
      <c r="BU382" s="5" t="e">
        <f t="shared" si="10"/>
        <v>#REF!</v>
      </c>
      <c r="BV382" s="5" t="e">
        <f t="shared" si="10"/>
        <v>#REF!</v>
      </c>
      <c r="BW382" s="5" t="e">
        <f t="shared" si="10"/>
        <v>#REF!</v>
      </c>
    </row>
    <row r="383" spans="1:75" ht="17.350000000000001" customHeight="1">
      <c r="A383" s="109" t="e">
        <f>結果入力表!#REF!</f>
        <v>#REF!</v>
      </c>
      <c r="B383" s="33" t="e">
        <f>結果入力表!#REF!</f>
        <v>#REF!</v>
      </c>
      <c r="C383" s="59" t="e">
        <f>結果入力表!#REF!</f>
        <v>#REF!</v>
      </c>
      <c r="D383" s="58" t="e">
        <f>結果入力表!#REF!</f>
        <v>#REF!</v>
      </c>
      <c r="E383" s="35" t="e">
        <f>結果入力表!#REF!</f>
        <v>#REF!</v>
      </c>
      <c r="F383" s="35" t="e">
        <f>結果入力表!#REF!</f>
        <v>#REF!</v>
      </c>
      <c r="G383" s="35" t="e">
        <f>結果入力表!#REF!</f>
        <v>#REF!</v>
      </c>
      <c r="H383" s="35" t="e">
        <f>結果入力表!#REF!</f>
        <v>#REF!</v>
      </c>
      <c r="I383" s="35" t="e">
        <f>結果入力表!#REF!</f>
        <v>#REF!</v>
      </c>
      <c r="J383" s="35" t="e">
        <f>結果入力表!#REF!</f>
        <v>#REF!</v>
      </c>
      <c r="K383" s="35" t="e">
        <f>結果入力表!#REF!</f>
        <v>#REF!</v>
      </c>
      <c r="L383" s="35" t="e">
        <f>結果入力表!#REF!</f>
        <v>#REF!</v>
      </c>
      <c r="M383" s="34" t="e">
        <f>結果入力表!#REF!</f>
        <v>#REF!</v>
      </c>
      <c r="N383" s="35" t="e">
        <f>結果入力表!#REF!</f>
        <v>#REF!</v>
      </c>
      <c r="O383" s="35" t="e">
        <f>結果入力表!#REF!</f>
        <v>#REF!</v>
      </c>
      <c r="P383" s="35" t="e">
        <f>結果入力表!#REF!</f>
        <v>#REF!</v>
      </c>
      <c r="Q383" s="35" t="e">
        <f>結果入力表!#REF!</f>
        <v>#REF!</v>
      </c>
      <c r="R383" s="35" t="e">
        <f>結果入力表!#REF!</f>
        <v>#REF!</v>
      </c>
      <c r="S383" s="35" t="e">
        <f>結果入力表!#REF!</f>
        <v>#REF!</v>
      </c>
      <c r="T383" s="35" t="e">
        <f>結果入力表!#REF!</f>
        <v>#REF!</v>
      </c>
      <c r="U383" s="35" t="e">
        <f>結果入力表!#REF!</f>
        <v>#REF!</v>
      </c>
      <c r="V383" s="34" t="e">
        <f>結果入力表!#REF!</f>
        <v>#REF!</v>
      </c>
      <c r="W383" s="35" t="e">
        <f>結果入力表!#REF!</f>
        <v>#REF!</v>
      </c>
      <c r="X383" s="35" t="e">
        <f>結果入力表!#REF!</f>
        <v>#REF!</v>
      </c>
      <c r="Y383" s="36" t="e">
        <f>結果入力表!#REF!</f>
        <v>#REF!</v>
      </c>
      <c r="Z383" s="36" t="e">
        <f>結果入力表!#REF!</f>
        <v>#REF!</v>
      </c>
      <c r="AA383" s="34" t="e">
        <f>結果入力表!#REF!</f>
        <v>#REF!</v>
      </c>
      <c r="AB383" s="35" t="e">
        <f>結果入力表!#REF!</f>
        <v>#REF!</v>
      </c>
      <c r="AC383" s="35" t="e">
        <f>結果入力表!#REF!</f>
        <v>#REF!</v>
      </c>
      <c r="AD383" s="35" t="e">
        <f>結果入力表!#REF!</f>
        <v>#REF!</v>
      </c>
      <c r="AE383" s="35" t="e">
        <f>結果入力表!#REF!</f>
        <v>#REF!</v>
      </c>
      <c r="AF383" s="35" t="e">
        <f>結果入力表!#REF!</f>
        <v>#REF!</v>
      </c>
      <c r="AG383" s="35" t="e">
        <f>結果入力表!#REF!</f>
        <v>#REF!</v>
      </c>
      <c r="AH383" s="35" t="e">
        <f>結果入力表!#REF!</f>
        <v>#REF!</v>
      </c>
      <c r="AI383" s="35" t="e">
        <f>結果入力表!#REF!</f>
        <v>#REF!</v>
      </c>
      <c r="AJ383" s="35" t="e">
        <f>結果入力表!#REF!</f>
        <v>#REF!</v>
      </c>
      <c r="AK383" s="36" t="e">
        <f>結果入力表!#REF!</f>
        <v>#REF!</v>
      </c>
      <c r="AL383" s="34" t="e">
        <f>結果入力表!#REF!</f>
        <v>#REF!</v>
      </c>
      <c r="AM383" s="35" t="e">
        <f>結果入力表!#REF!</f>
        <v>#REF!</v>
      </c>
      <c r="AN383" s="35" t="e">
        <f>結果入力表!#REF!</f>
        <v>#REF!</v>
      </c>
      <c r="AO383" s="35" t="e">
        <f>結果入力表!#REF!</f>
        <v>#REF!</v>
      </c>
      <c r="AP383" s="35" t="e">
        <f>結果入力表!#REF!</f>
        <v>#REF!</v>
      </c>
      <c r="AQ383" s="35" t="e">
        <f>結果入力表!#REF!</f>
        <v>#REF!</v>
      </c>
      <c r="AR383" s="35" t="e">
        <f>結果入力表!#REF!</f>
        <v>#REF!</v>
      </c>
      <c r="AS383" s="37" t="e">
        <f>結果入力表!#REF!</f>
        <v>#REF!</v>
      </c>
      <c r="AT383" s="34" t="e">
        <f>結果入力表!#REF!</f>
        <v>#REF!</v>
      </c>
      <c r="AU383" s="35" t="e">
        <f>結果入力表!#REF!</f>
        <v>#REF!</v>
      </c>
      <c r="AV383" s="35" t="e">
        <f>結果入力表!#REF!</f>
        <v>#REF!</v>
      </c>
      <c r="AW383" s="35" t="e">
        <f>結果入力表!#REF!</f>
        <v>#REF!</v>
      </c>
      <c r="AX383" s="35" t="e">
        <f>結果入力表!#REF!</f>
        <v>#REF!</v>
      </c>
      <c r="AY383" s="35" t="e">
        <f>結果入力表!#REF!</f>
        <v>#REF!</v>
      </c>
      <c r="AZ383" s="35" t="e">
        <f>結果入力表!#REF!</f>
        <v>#REF!</v>
      </c>
      <c r="BA383" s="35" t="e">
        <f>結果入力表!#REF!</f>
        <v>#REF!</v>
      </c>
      <c r="BB383" s="35" t="e">
        <f>結果入力表!#REF!</f>
        <v>#REF!</v>
      </c>
      <c r="BC383" s="35" t="e">
        <f>結果入力表!#REF!</f>
        <v>#REF!</v>
      </c>
      <c r="BD383" s="35" t="e">
        <f>結果入力表!#REF!</f>
        <v>#REF!</v>
      </c>
      <c r="BE383" s="35" t="e">
        <f>結果入力表!#REF!</f>
        <v>#REF!</v>
      </c>
      <c r="BF383" s="35" t="e">
        <f>結果入力表!#REF!</f>
        <v>#REF!</v>
      </c>
      <c r="BG383" s="35" t="e">
        <f>結果入力表!#REF!</f>
        <v>#REF!</v>
      </c>
      <c r="BH383" s="35" t="e">
        <f>結果入力表!#REF!</f>
        <v>#REF!</v>
      </c>
      <c r="BI383" s="37" t="e">
        <f>結果入力表!#REF!</f>
        <v>#REF!</v>
      </c>
      <c r="BJ383" s="35" t="e">
        <f>結果入力表!#REF!</f>
        <v>#REF!</v>
      </c>
      <c r="BK383" s="40" t="e">
        <f>結果入力表!#REF!</f>
        <v>#REF!</v>
      </c>
      <c r="BL383" s="60" t="e">
        <f>結果入力表!#REF!</f>
        <v>#REF!</v>
      </c>
      <c r="BM383" s="41" t="e">
        <f>結果入力表!#REF!</f>
        <v>#REF!</v>
      </c>
      <c r="BN383" s="41" t="e">
        <f>結果入力表!#REF!</f>
        <v>#REF!</v>
      </c>
      <c r="BO383" s="41" t="e">
        <f>結果入力表!#REF!</f>
        <v>#REF!</v>
      </c>
      <c r="BP383" s="42" t="e">
        <f>結果入力表!#REF!</f>
        <v>#REF!</v>
      </c>
      <c r="BQ383" s="40"/>
      <c r="BR383" s="80"/>
      <c r="BT383" s="5" t="e">
        <f t="shared" si="11"/>
        <v>#REF!</v>
      </c>
      <c r="BU383" s="5" t="e">
        <f t="shared" si="10"/>
        <v>#REF!</v>
      </c>
      <c r="BV383" s="5" t="e">
        <f t="shared" si="10"/>
        <v>#REF!</v>
      </c>
      <c r="BW383" s="5" t="e">
        <f t="shared" si="10"/>
        <v>#REF!</v>
      </c>
    </row>
    <row r="384" spans="1:75" ht="17.350000000000001" customHeight="1">
      <c r="A384" s="109" t="e">
        <f>結果入力表!#REF!</f>
        <v>#REF!</v>
      </c>
      <c r="B384" s="33" t="e">
        <f>結果入力表!#REF!</f>
        <v>#REF!</v>
      </c>
      <c r="C384" s="43" t="e">
        <f>結果入力表!#REF!</f>
        <v>#REF!</v>
      </c>
      <c r="D384" s="58" t="e">
        <f>結果入力表!#REF!</f>
        <v>#REF!</v>
      </c>
      <c r="E384" s="35" t="e">
        <f>結果入力表!#REF!</f>
        <v>#REF!</v>
      </c>
      <c r="F384" s="35" t="e">
        <f>結果入力表!#REF!</f>
        <v>#REF!</v>
      </c>
      <c r="G384" s="35" t="e">
        <f>結果入力表!#REF!</f>
        <v>#REF!</v>
      </c>
      <c r="H384" s="35" t="e">
        <f>結果入力表!#REF!</f>
        <v>#REF!</v>
      </c>
      <c r="I384" s="35" t="e">
        <f>結果入力表!#REF!</f>
        <v>#REF!</v>
      </c>
      <c r="J384" s="35" t="e">
        <f>結果入力表!#REF!</f>
        <v>#REF!</v>
      </c>
      <c r="K384" s="35" t="e">
        <f>結果入力表!#REF!</f>
        <v>#REF!</v>
      </c>
      <c r="L384" s="35" t="e">
        <f>結果入力表!#REF!</f>
        <v>#REF!</v>
      </c>
      <c r="M384" s="34" t="e">
        <f>結果入力表!#REF!</f>
        <v>#REF!</v>
      </c>
      <c r="N384" s="35" t="e">
        <f>結果入力表!#REF!</f>
        <v>#REF!</v>
      </c>
      <c r="O384" s="35" t="e">
        <f>結果入力表!#REF!</f>
        <v>#REF!</v>
      </c>
      <c r="P384" s="35" t="e">
        <f>結果入力表!#REF!</f>
        <v>#REF!</v>
      </c>
      <c r="Q384" s="35" t="e">
        <f>結果入力表!#REF!</f>
        <v>#REF!</v>
      </c>
      <c r="R384" s="35" t="e">
        <f>結果入力表!#REF!</f>
        <v>#REF!</v>
      </c>
      <c r="S384" s="35" t="e">
        <f>結果入力表!#REF!</f>
        <v>#REF!</v>
      </c>
      <c r="T384" s="35" t="e">
        <f>結果入力表!#REF!</f>
        <v>#REF!</v>
      </c>
      <c r="U384" s="35" t="e">
        <f>結果入力表!#REF!</f>
        <v>#REF!</v>
      </c>
      <c r="V384" s="34" t="e">
        <f>結果入力表!#REF!</f>
        <v>#REF!</v>
      </c>
      <c r="W384" s="35" t="e">
        <f>結果入力表!#REF!</f>
        <v>#REF!</v>
      </c>
      <c r="X384" s="35" t="e">
        <f>結果入力表!#REF!</f>
        <v>#REF!</v>
      </c>
      <c r="Y384" s="36" t="e">
        <f>結果入力表!#REF!</f>
        <v>#REF!</v>
      </c>
      <c r="Z384" s="36" t="e">
        <f>結果入力表!#REF!</f>
        <v>#REF!</v>
      </c>
      <c r="AA384" s="34" t="e">
        <f>結果入力表!#REF!</f>
        <v>#REF!</v>
      </c>
      <c r="AB384" s="35" t="e">
        <f>結果入力表!#REF!</f>
        <v>#REF!</v>
      </c>
      <c r="AC384" s="35" t="e">
        <f>結果入力表!#REF!</f>
        <v>#REF!</v>
      </c>
      <c r="AD384" s="35" t="e">
        <f>結果入力表!#REF!</f>
        <v>#REF!</v>
      </c>
      <c r="AE384" s="35" t="e">
        <f>結果入力表!#REF!</f>
        <v>#REF!</v>
      </c>
      <c r="AF384" s="35" t="e">
        <f>結果入力表!#REF!</f>
        <v>#REF!</v>
      </c>
      <c r="AG384" s="35" t="e">
        <f>結果入力表!#REF!</f>
        <v>#REF!</v>
      </c>
      <c r="AH384" s="35" t="e">
        <f>結果入力表!#REF!</f>
        <v>#REF!</v>
      </c>
      <c r="AI384" s="35" t="e">
        <f>結果入力表!#REF!</f>
        <v>#REF!</v>
      </c>
      <c r="AJ384" s="35" t="e">
        <f>結果入力表!#REF!</f>
        <v>#REF!</v>
      </c>
      <c r="AK384" s="36" t="e">
        <f>結果入力表!#REF!</f>
        <v>#REF!</v>
      </c>
      <c r="AL384" s="34" t="e">
        <f>結果入力表!#REF!</f>
        <v>#REF!</v>
      </c>
      <c r="AM384" s="35" t="e">
        <f>結果入力表!#REF!</f>
        <v>#REF!</v>
      </c>
      <c r="AN384" s="35" t="e">
        <f>結果入力表!#REF!</f>
        <v>#REF!</v>
      </c>
      <c r="AO384" s="35" t="e">
        <f>結果入力表!#REF!</f>
        <v>#REF!</v>
      </c>
      <c r="AP384" s="35" t="e">
        <f>結果入力表!#REF!</f>
        <v>#REF!</v>
      </c>
      <c r="AQ384" s="35" t="e">
        <f>結果入力表!#REF!</f>
        <v>#REF!</v>
      </c>
      <c r="AR384" s="35" t="e">
        <f>結果入力表!#REF!</f>
        <v>#REF!</v>
      </c>
      <c r="AS384" s="37" t="e">
        <f>結果入力表!#REF!</f>
        <v>#REF!</v>
      </c>
      <c r="AT384" s="34" t="e">
        <f>結果入力表!#REF!</f>
        <v>#REF!</v>
      </c>
      <c r="AU384" s="35" t="e">
        <f>結果入力表!#REF!</f>
        <v>#REF!</v>
      </c>
      <c r="AV384" s="35" t="e">
        <f>結果入力表!#REF!</f>
        <v>#REF!</v>
      </c>
      <c r="AW384" s="35" t="e">
        <f>結果入力表!#REF!</f>
        <v>#REF!</v>
      </c>
      <c r="AX384" s="35" t="e">
        <f>結果入力表!#REF!</f>
        <v>#REF!</v>
      </c>
      <c r="AY384" s="35" t="e">
        <f>結果入力表!#REF!</f>
        <v>#REF!</v>
      </c>
      <c r="AZ384" s="35" t="e">
        <f>結果入力表!#REF!</f>
        <v>#REF!</v>
      </c>
      <c r="BA384" s="35" t="e">
        <f>結果入力表!#REF!</f>
        <v>#REF!</v>
      </c>
      <c r="BB384" s="35" t="e">
        <f>結果入力表!#REF!</f>
        <v>#REF!</v>
      </c>
      <c r="BC384" s="35" t="e">
        <f>結果入力表!#REF!</f>
        <v>#REF!</v>
      </c>
      <c r="BD384" s="35" t="e">
        <f>結果入力表!#REF!</f>
        <v>#REF!</v>
      </c>
      <c r="BE384" s="35" t="e">
        <f>結果入力表!#REF!</f>
        <v>#REF!</v>
      </c>
      <c r="BF384" s="35" t="e">
        <f>結果入力表!#REF!</f>
        <v>#REF!</v>
      </c>
      <c r="BG384" s="35" t="e">
        <f>結果入力表!#REF!</f>
        <v>#REF!</v>
      </c>
      <c r="BH384" s="35" t="e">
        <f>結果入力表!#REF!</f>
        <v>#REF!</v>
      </c>
      <c r="BI384" s="37" t="e">
        <f>結果入力表!#REF!</f>
        <v>#REF!</v>
      </c>
      <c r="BJ384" s="35" t="e">
        <f>結果入力表!#REF!</f>
        <v>#REF!</v>
      </c>
      <c r="BK384" s="40" t="e">
        <f>結果入力表!#REF!</f>
        <v>#REF!</v>
      </c>
      <c r="BL384" s="60" t="e">
        <f>結果入力表!#REF!</f>
        <v>#REF!</v>
      </c>
      <c r="BM384" s="41" t="e">
        <f>結果入力表!#REF!</f>
        <v>#REF!</v>
      </c>
      <c r="BN384" s="41" t="e">
        <f>結果入力表!#REF!</f>
        <v>#REF!</v>
      </c>
      <c r="BO384" s="41" t="e">
        <f>結果入力表!#REF!</f>
        <v>#REF!</v>
      </c>
      <c r="BP384" s="42" t="e">
        <f>結果入力表!#REF!</f>
        <v>#REF!</v>
      </c>
      <c r="BQ384" s="40"/>
      <c r="BR384" s="80"/>
      <c r="BT384" s="5" t="e">
        <f t="shared" si="11"/>
        <v>#REF!</v>
      </c>
      <c r="BU384" s="5" t="e">
        <f t="shared" si="10"/>
        <v>#REF!</v>
      </c>
      <c r="BV384" s="5" t="e">
        <f t="shared" si="10"/>
        <v>#REF!</v>
      </c>
      <c r="BW384" s="5" t="e">
        <f t="shared" si="10"/>
        <v>#REF!</v>
      </c>
    </row>
    <row r="385" spans="1:75" ht="17.350000000000001" customHeight="1">
      <c r="A385" s="109" t="e">
        <f>結果入力表!#REF!</f>
        <v>#REF!</v>
      </c>
      <c r="B385" s="33" t="e">
        <f>結果入力表!#REF!</f>
        <v>#REF!</v>
      </c>
      <c r="C385" s="59" t="e">
        <f>結果入力表!#REF!</f>
        <v>#REF!</v>
      </c>
      <c r="D385" s="58" t="e">
        <f>結果入力表!#REF!</f>
        <v>#REF!</v>
      </c>
      <c r="E385" s="35" t="e">
        <f>結果入力表!#REF!</f>
        <v>#REF!</v>
      </c>
      <c r="F385" s="35" t="e">
        <f>結果入力表!#REF!</f>
        <v>#REF!</v>
      </c>
      <c r="G385" s="35" t="e">
        <f>結果入力表!#REF!</f>
        <v>#REF!</v>
      </c>
      <c r="H385" s="35" t="e">
        <f>結果入力表!#REF!</f>
        <v>#REF!</v>
      </c>
      <c r="I385" s="35" t="e">
        <f>結果入力表!#REF!</f>
        <v>#REF!</v>
      </c>
      <c r="J385" s="35" t="e">
        <f>結果入力表!#REF!</f>
        <v>#REF!</v>
      </c>
      <c r="K385" s="35" t="e">
        <f>結果入力表!#REF!</f>
        <v>#REF!</v>
      </c>
      <c r="L385" s="35" t="e">
        <f>結果入力表!#REF!</f>
        <v>#REF!</v>
      </c>
      <c r="M385" s="34" t="e">
        <f>結果入力表!#REF!</f>
        <v>#REF!</v>
      </c>
      <c r="N385" s="35" t="e">
        <f>結果入力表!#REF!</f>
        <v>#REF!</v>
      </c>
      <c r="O385" s="35" t="e">
        <f>結果入力表!#REF!</f>
        <v>#REF!</v>
      </c>
      <c r="P385" s="35" t="e">
        <f>結果入力表!#REF!</f>
        <v>#REF!</v>
      </c>
      <c r="Q385" s="35" t="e">
        <f>結果入力表!#REF!</f>
        <v>#REF!</v>
      </c>
      <c r="R385" s="35" t="e">
        <f>結果入力表!#REF!</f>
        <v>#REF!</v>
      </c>
      <c r="S385" s="35" t="e">
        <f>結果入力表!#REF!</f>
        <v>#REF!</v>
      </c>
      <c r="T385" s="35" t="e">
        <f>結果入力表!#REF!</f>
        <v>#REF!</v>
      </c>
      <c r="U385" s="35" t="e">
        <f>結果入力表!#REF!</f>
        <v>#REF!</v>
      </c>
      <c r="V385" s="34" t="e">
        <f>結果入力表!#REF!</f>
        <v>#REF!</v>
      </c>
      <c r="W385" s="35" t="e">
        <f>結果入力表!#REF!</f>
        <v>#REF!</v>
      </c>
      <c r="X385" s="35" t="e">
        <f>結果入力表!#REF!</f>
        <v>#REF!</v>
      </c>
      <c r="Y385" s="36" t="e">
        <f>結果入力表!#REF!</f>
        <v>#REF!</v>
      </c>
      <c r="Z385" s="36" t="e">
        <f>結果入力表!#REF!</f>
        <v>#REF!</v>
      </c>
      <c r="AA385" s="34" t="e">
        <f>結果入力表!#REF!</f>
        <v>#REF!</v>
      </c>
      <c r="AB385" s="35" t="e">
        <f>結果入力表!#REF!</f>
        <v>#REF!</v>
      </c>
      <c r="AC385" s="35" t="e">
        <f>結果入力表!#REF!</f>
        <v>#REF!</v>
      </c>
      <c r="AD385" s="35" t="e">
        <f>結果入力表!#REF!</f>
        <v>#REF!</v>
      </c>
      <c r="AE385" s="35" t="e">
        <f>結果入力表!#REF!</f>
        <v>#REF!</v>
      </c>
      <c r="AF385" s="35" t="e">
        <f>結果入力表!#REF!</f>
        <v>#REF!</v>
      </c>
      <c r="AG385" s="35" t="e">
        <f>結果入力表!#REF!</f>
        <v>#REF!</v>
      </c>
      <c r="AH385" s="35" t="e">
        <f>結果入力表!#REF!</f>
        <v>#REF!</v>
      </c>
      <c r="AI385" s="35" t="e">
        <f>結果入力表!#REF!</f>
        <v>#REF!</v>
      </c>
      <c r="AJ385" s="35" t="e">
        <f>結果入力表!#REF!</f>
        <v>#REF!</v>
      </c>
      <c r="AK385" s="36" t="e">
        <f>結果入力表!#REF!</f>
        <v>#REF!</v>
      </c>
      <c r="AL385" s="34" t="e">
        <f>結果入力表!#REF!</f>
        <v>#REF!</v>
      </c>
      <c r="AM385" s="35" t="e">
        <f>結果入力表!#REF!</f>
        <v>#REF!</v>
      </c>
      <c r="AN385" s="35" t="e">
        <f>結果入力表!#REF!</f>
        <v>#REF!</v>
      </c>
      <c r="AO385" s="35" t="e">
        <f>結果入力表!#REF!</f>
        <v>#REF!</v>
      </c>
      <c r="AP385" s="35" t="e">
        <f>結果入力表!#REF!</f>
        <v>#REF!</v>
      </c>
      <c r="AQ385" s="35" t="e">
        <f>結果入力表!#REF!</f>
        <v>#REF!</v>
      </c>
      <c r="AR385" s="35" t="e">
        <f>結果入力表!#REF!</f>
        <v>#REF!</v>
      </c>
      <c r="AS385" s="37" t="e">
        <f>結果入力表!#REF!</f>
        <v>#REF!</v>
      </c>
      <c r="AT385" s="34" t="e">
        <f>結果入力表!#REF!</f>
        <v>#REF!</v>
      </c>
      <c r="AU385" s="35" t="e">
        <f>結果入力表!#REF!</f>
        <v>#REF!</v>
      </c>
      <c r="AV385" s="35" t="e">
        <f>結果入力表!#REF!</f>
        <v>#REF!</v>
      </c>
      <c r="AW385" s="35" t="e">
        <f>結果入力表!#REF!</f>
        <v>#REF!</v>
      </c>
      <c r="AX385" s="35" t="e">
        <f>結果入力表!#REF!</f>
        <v>#REF!</v>
      </c>
      <c r="AY385" s="35" t="e">
        <f>結果入力表!#REF!</f>
        <v>#REF!</v>
      </c>
      <c r="AZ385" s="35" t="e">
        <f>結果入力表!#REF!</f>
        <v>#REF!</v>
      </c>
      <c r="BA385" s="35" t="e">
        <f>結果入力表!#REF!</f>
        <v>#REF!</v>
      </c>
      <c r="BB385" s="35" t="e">
        <f>結果入力表!#REF!</f>
        <v>#REF!</v>
      </c>
      <c r="BC385" s="35" t="e">
        <f>結果入力表!#REF!</f>
        <v>#REF!</v>
      </c>
      <c r="BD385" s="35" t="e">
        <f>結果入力表!#REF!</f>
        <v>#REF!</v>
      </c>
      <c r="BE385" s="35" t="e">
        <f>結果入力表!#REF!</f>
        <v>#REF!</v>
      </c>
      <c r="BF385" s="35" t="e">
        <f>結果入力表!#REF!</f>
        <v>#REF!</v>
      </c>
      <c r="BG385" s="35" t="e">
        <f>結果入力表!#REF!</f>
        <v>#REF!</v>
      </c>
      <c r="BH385" s="35" t="e">
        <f>結果入力表!#REF!</f>
        <v>#REF!</v>
      </c>
      <c r="BI385" s="37" t="e">
        <f>結果入力表!#REF!</f>
        <v>#REF!</v>
      </c>
      <c r="BJ385" s="35" t="e">
        <f>結果入力表!#REF!</f>
        <v>#REF!</v>
      </c>
      <c r="BK385" s="40" t="e">
        <f>結果入力表!#REF!</f>
        <v>#REF!</v>
      </c>
      <c r="BL385" s="60" t="e">
        <f>結果入力表!#REF!</f>
        <v>#REF!</v>
      </c>
      <c r="BM385" s="41" t="e">
        <f>結果入力表!#REF!</f>
        <v>#REF!</v>
      </c>
      <c r="BN385" s="41" t="e">
        <f>結果入力表!#REF!</f>
        <v>#REF!</v>
      </c>
      <c r="BO385" s="41" t="e">
        <f>結果入力表!#REF!</f>
        <v>#REF!</v>
      </c>
      <c r="BP385" s="42" t="e">
        <f>結果入力表!#REF!</f>
        <v>#REF!</v>
      </c>
      <c r="BQ385" s="40"/>
      <c r="BR385" s="80"/>
      <c r="BT385" s="5" t="e">
        <f t="shared" si="11"/>
        <v>#REF!</v>
      </c>
      <c r="BU385" s="5" t="e">
        <f t="shared" ref="BU385:BW448" si="12">LEN(BM385&amp;"")</f>
        <v>#REF!</v>
      </c>
      <c r="BV385" s="5" t="e">
        <f t="shared" si="12"/>
        <v>#REF!</v>
      </c>
      <c r="BW385" s="5" t="e">
        <f t="shared" si="12"/>
        <v>#REF!</v>
      </c>
    </row>
    <row r="386" spans="1:75" ht="17.350000000000001" customHeight="1">
      <c r="A386" s="109" t="e">
        <f>結果入力表!#REF!</f>
        <v>#REF!</v>
      </c>
      <c r="B386" s="33" t="e">
        <f>結果入力表!#REF!</f>
        <v>#REF!</v>
      </c>
      <c r="C386" s="59" t="e">
        <f>結果入力表!#REF!</f>
        <v>#REF!</v>
      </c>
      <c r="D386" s="58" t="e">
        <f>結果入力表!#REF!</f>
        <v>#REF!</v>
      </c>
      <c r="E386" s="35" t="e">
        <f>結果入力表!#REF!</f>
        <v>#REF!</v>
      </c>
      <c r="F386" s="35" t="e">
        <f>結果入力表!#REF!</f>
        <v>#REF!</v>
      </c>
      <c r="G386" s="35" t="e">
        <f>結果入力表!#REF!</f>
        <v>#REF!</v>
      </c>
      <c r="H386" s="35" t="e">
        <f>結果入力表!#REF!</f>
        <v>#REF!</v>
      </c>
      <c r="I386" s="35" t="e">
        <f>結果入力表!#REF!</f>
        <v>#REF!</v>
      </c>
      <c r="J386" s="35" t="e">
        <f>結果入力表!#REF!</f>
        <v>#REF!</v>
      </c>
      <c r="K386" s="35" t="e">
        <f>結果入力表!#REF!</f>
        <v>#REF!</v>
      </c>
      <c r="L386" s="35" t="e">
        <f>結果入力表!#REF!</f>
        <v>#REF!</v>
      </c>
      <c r="M386" s="34" t="e">
        <f>結果入力表!#REF!</f>
        <v>#REF!</v>
      </c>
      <c r="N386" s="35" t="e">
        <f>結果入力表!#REF!</f>
        <v>#REF!</v>
      </c>
      <c r="O386" s="35" t="e">
        <f>結果入力表!#REF!</f>
        <v>#REF!</v>
      </c>
      <c r="P386" s="35" t="e">
        <f>結果入力表!#REF!</f>
        <v>#REF!</v>
      </c>
      <c r="Q386" s="35" t="e">
        <f>結果入力表!#REF!</f>
        <v>#REF!</v>
      </c>
      <c r="R386" s="35" t="e">
        <f>結果入力表!#REF!</f>
        <v>#REF!</v>
      </c>
      <c r="S386" s="35" t="e">
        <f>結果入力表!#REF!</f>
        <v>#REF!</v>
      </c>
      <c r="T386" s="35" t="e">
        <f>結果入力表!#REF!</f>
        <v>#REF!</v>
      </c>
      <c r="U386" s="35" t="e">
        <f>結果入力表!#REF!</f>
        <v>#REF!</v>
      </c>
      <c r="V386" s="34" t="e">
        <f>結果入力表!#REF!</f>
        <v>#REF!</v>
      </c>
      <c r="W386" s="35" t="e">
        <f>結果入力表!#REF!</f>
        <v>#REF!</v>
      </c>
      <c r="X386" s="35" t="e">
        <f>結果入力表!#REF!</f>
        <v>#REF!</v>
      </c>
      <c r="Y386" s="36" t="e">
        <f>結果入力表!#REF!</f>
        <v>#REF!</v>
      </c>
      <c r="Z386" s="36" t="e">
        <f>結果入力表!#REF!</f>
        <v>#REF!</v>
      </c>
      <c r="AA386" s="34" t="e">
        <f>結果入力表!#REF!</f>
        <v>#REF!</v>
      </c>
      <c r="AB386" s="35" t="e">
        <f>結果入力表!#REF!</f>
        <v>#REF!</v>
      </c>
      <c r="AC386" s="35" t="e">
        <f>結果入力表!#REF!</f>
        <v>#REF!</v>
      </c>
      <c r="AD386" s="35" t="e">
        <f>結果入力表!#REF!</f>
        <v>#REF!</v>
      </c>
      <c r="AE386" s="35" t="e">
        <f>結果入力表!#REF!</f>
        <v>#REF!</v>
      </c>
      <c r="AF386" s="35" t="e">
        <f>結果入力表!#REF!</f>
        <v>#REF!</v>
      </c>
      <c r="AG386" s="35" t="e">
        <f>結果入力表!#REF!</f>
        <v>#REF!</v>
      </c>
      <c r="AH386" s="35" t="e">
        <f>結果入力表!#REF!</f>
        <v>#REF!</v>
      </c>
      <c r="AI386" s="35" t="e">
        <f>結果入力表!#REF!</f>
        <v>#REF!</v>
      </c>
      <c r="AJ386" s="35" t="e">
        <f>結果入力表!#REF!</f>
        <v>#REF!</v>
      </c>
      <c r="AK386" s="36" t="e">
        <f>結果入力表!#REF!</f>
        <v>#REF!</v>
      </c>
      <c r="AL386" s="34" t="e">
        <f>結果入力表!#REF!</f>
        <v>#REF!</v>
      </c>
      <c r="AM386" s="35" t="e">
        <f>結果入力表!#REF!</f>
        <v>#REF!</v>
      </c>
      <c r="AN386" s="35" t="e">
        <f>結果入力表!#REF!</f>
        <v>#REF!</v>
      </c>
      <c r="AO386" s="35" t="e">
        <f>結果入力表!#REF!</f>
        <v>#REF!</v>
      </c>
      <c r="AP386" s="35" t="e">
        <f>結果入力表!#REF!</f>
        <v>#REF!</v>
      </c>
      <c r="AQ386" s="35" t="e">
        <f>結果入力表!#REF!</f>
        <v>#REF!</v>
      </c>
      <c r="AR386" s="35" t="e">
        <f>結果入力表!#REF!</f>
        <v>#REF!</v>
      </c>
      <c r="AS386" s="37" t="e">
        <f>結果入力表!#REF!</f>
        <v>#REF!</v>
      </c>
      <c r="AT386" s="34" t="e">
        <f>結果入力表!#REF!</f>
        <v>#REF!</v>
      </c>
      <c r="AU386" s="35" t="e">
        <f>結果入力表!#REF!</f>
        <v>#REF!</v>
      </c>
      <c r="AV386" s="35" t="e">
        <f>結果入力表!#REF!</f>
        <v>#REF!</v>
      </c>
      <c r="AW386" s="35" t="e">
        <f>結果入力表!#REF!</f>
        <v>#REF!</v>
      </c>
      <c r="AX386" s="35" t="e">
        <f>結果入力表!#REF!</f>
        <v>#REF!</v>
      </c>
      <c r="AY386" s="35" t="e">
        <f>結果入力表!#REF!</f>
        <v>#REF!</v>
      </c>
      <c r="AZ386" s="35" t="e">
        <f>結果入力表!#REF!</f>
        <v>#REF!</v>
      </c>
      <c r="BA386" s="35" t="e">
        <f>結果入力表!#REF!</f>
        <v>#REF!</v>
      </c>
      <c r="BB386" s="35" t="e">
        <f>結果入力表!#REF!</f>
        <v>#REF!</v>
      </c>
      <c r="BC386" s="35" t="e">
        <f>結果入力表!#REF!</f>
        <v>#REF!</v>
      </c>
      <c r="BD386" s="35" t="e">
        <f>結果入力表!#REF!</f>
        <v>#REF!</v>
      </c>
      <c r="BE386" s="35" t="e">
        <f>結果入力表!#REF!</f>
        <v>#REF!</v>
      </c>
      <c r="BF386" s="35" t="e">
        <f>結果入力表!#REF!</f>
        <v>#REF!</v>
      </c>
      <c r="BG386" s="35" t="e">
        <f>結果入力表!#REF!</f>
        <v>#REF!</v>
      </c>
      <c r="BH386" s="35" t="e">
        <f>結果入力表!#REF!</f>
        <v>#REF!</v>
      </c>
      <c r="BI386" s="37" t="e">
        <f>結果入力表!#REF!</f>
        <v>#REF!</v>
      </c>
      <c r="BJ386" s="35" t="e">
        <f>結果入力表!#REF!</f>
        <v>#REF!</v>
      </c>
      <c r="BK386" s="40" t="e">
        <f>結果入力表!#REF!</f>
        <v>#REF!</v>
      </c>
      <c r="BL386" s="60" t="e">
        <f>結果入力表!#REF!</f>
        <v>#REF!</v>
      </c>
      <c r="BM386" s="41" t="e">
        <f>結果入力表!#REF!</f>
        <v>#REF!</v>
      </c>
      <c r="BN386" s="41" t="e">
        <f>結果入力表!#REF!</f>
        <v>#REF!</v>
      </c>
      <c r="BO386" s="41" t="e">
        <f>結果入力表!#REF!</f>
        <v>#REF!</v>
      </c>
      <c r="BP386" s="42" t="e">
        <f>結果入力表!#REF!</f>
        <v>#REF!</v>
      </c>
      <c r="BQ386" s="40"/>
      <c r="BR386" s="80"/>
      <c r="BT386" s="5" t="e">
        <f t="shared" si="11"/>
        <v>#REF!</v>
      </c>
      <c r="BU386" s="5" t="e">
        <f t="shared" si="12"/>
        <v>#REF!</v>
      </c>
      <c r="BV386" s="5" t="e">
        <f t="shared" si="12"/>
        <v>#REF!</v>
      </c>
      <c r="BW386" s="5" t="e">
        <f t="shared" si="12"/>
        <v>#REF!</v>
      </c>
    </row>
    <row r="387" spans="1:75" ht="17.350000000000001" customHeight="1">
      <c r="A387" s="109" t="e">
        <f>結果入力表!#REF!</f>
        <v>#REF!</v>
      </c>
      <c r="B387" s="33" t="e">
        <f>結果入力表!#REF!</f>
        <v>#REF!</v>
      </c>
      <c r="C387" s="59" t="e">
        <f>結果入力表!#REF!</f>
        <v>#REF!</v>
      </c>
      <c r="D387" s="58" t="e">
        <f>結果入力表!#REF!</f>
        <v>#REF!</v>
      </c>
      <c r="E387" s="35" t="e">
        <f>結果入力表!#REF!</f>
        <v>#REF!</v>
      </c>
      <c r="F387" s="35" t="e">
        <f>結果入力表!#REF!</f>
        <v>#REF!</v>
      </c>
      <c r="G387" s="35" t="e">
        <f>結果入力表!#REF!</f>
        <v>#REF!</v>
      </c>
      <c r="H387" s="35" t="e">
        <f>結果入力表!#REF!</f>
        <v>#REF!</v>
      </c>
      <c r="I387" s="35" t="e">
        <f>結果入力表!#REF!</f>
        <v>#REF!</v>
      </c>
      <c r="J387" s="35" t="e">
        <f>結果入力表!#REF!</f>
        <v>#REF!</v>
      </c>
      <c r="K387" s="35" t="e">
        <f>結果入力表!#REF!</f>
        <v>#REF!</v>
      </c>
      <c r="L387" s="35" t="e">
        <f>結果入力表!#REF!</f>
        <v>#REF!</v>
      </c>
      <c r="M387" s="34" t="e">
        <f>結果入力表!#REF!</f>
        <v>#REF!</v>
      </c>
      <c r="N387" s="35" t="e">
        <f>結果入力表!#REF!</f>
        <v>#REF!</v>
      </c>
      <c r="O387" s="35" t="e">
        <f>結果入力表!#REF!</f>
        <v>#REF!</v>
      </c>
      <c r="P387" s="35" t="e">
        <f>結果入力表!#REF!</f>
        <v>#REF!</v>
      </c>
      <c r="Q387" s="35" t="e">
        <f>結果入力表!#REF!</f>
        <v>#REF!</v>
      </c>
      <c r="R387" s="35" t="e">
        <f>結果入力表!#REF!</f>
        <v>#REF!</v>
      </c>
      <c r="S387" s="35" t="e">
        <f>結果入力表!#REF!</f>
        <v>#REF!</v>
      </c>
      <c r="T387" s="35" t="e">
        <f>結果入力表!#REF!</f>
        <v>#REF!</v>
      </c>
      <c r="U387" s="35" t="e">
        <f>結果入力表!#REF!</f>
        <v>#REF!</v>
      </c>
      <c r="V387" s="34" t="e">
        <f>結果入力表!#REF!</f>
        <v>#REF!</v>
      </c>
      <c r="W387" s="35" t="e">
        <f>結果入力表!#REF!</f>
        <v>#REF!</v>
      </c>
      <c r="X387" s="35" t="e">
        <f>結果入力表!#REF!</f>
        <v>#REF!</v>
      </c>
      <c r="Y387" s="36" t="e">
        <f>結果入力表!#REF!</f>
        <v>#REF!</v>
      </c>
      <c r="Z387" s="36" t="e">
        <f>結果入力表!#REF!</f>
        <v>#REF!</v>
      </c>
      <c r="AA387" s="34" t="e">
        <f>結果入力表!#REF!</f>
        <v>#REF!</v>
      </c>
      <c r="AB387" s="35" t="e">
        <f>結果入力表!#REF!</f>
        <v>#REF!</v>
      </c>
      <c r="AC387" s="35" t="e">
        <f>結果入力表!#REF!</f>
        <v>#REF!</v>
      </c>
      <c r="AD387" s="35" t="e">
        <f>結果入力表!#REF!</f>
        <v>#REF!</v>
      </c>
      <c r="AE387" s="35" t="e">
        <f>結果入力表!#REF!</f>
        <v>#REF!</v>
      </c>
      <c r="AF387" s="35" t="e">
        <f>結果入力表!#REF!</f>
        <v>#REF!</v>
      </c>
      <c r="AG387" s="35" t="e">
        <f>結果入力表!#REF!</f>
        <v>#REF!</v>
      </c>
      <c r="AH387" s="35" t="e">
        <f>結果入力表!#REF!</f>
        <v>#REF!</v>
      </c>
      <c r="AI387" s="35" t="e">
        <f>結果入力表!#REF!</f>
        <v>#REF!</v>
      </c>
      <c r="AJ387" s="35" t="e">
        <f>結果入力表!#REF!</f>
        <v>#REF!</v>
      </c>
      <c r="AK387" s="36" t="e">
        <f>結果入力表!#REF!</f>
        <v>#REF!</v>
      </c>
      <c r="AL387" s="34" t="e">
        <f>結果入力表!#REF!</f>
        <v>#REF!</v>
      </c>
      <c r="AM387" s="35" t="e">
        <f>結果入力表!#REF!</f>
        <v>#REF!</v>
      </c>
      <c r="AN387" s="35" t="e">
        <f>結果入力表!#REF!</f>
        <v>#REF!</v>
      </c>
      <c r="AO387" s="35" t="e">
        <f>結果入力表!#REF!</f>
        <v>#REF!</v>
      </c>
      <c r="AP387" s="35" t="e">
        <f>結果入力表!#REF!</f>
        <v>#REF!</v>
      </c>
      <c r="AQ387" s="35" t="e">
        <f>結果入力表!#REF!</f>
        <v>#REF!</v>
      </c>
      <c r="AR387" s="35" t="e">
        <f>結果入力表!#REF!</f>
        <v>#REF!</v>
      </c>
      <c r="AS387" s="37" t="e">
        <f>結果入力表!#REF!</f>
        <v>#REF!</v>
      </c>
      <c r="AT387" s="34" t="e">
        <f>結果入力表!#REF!</f>
        <v>#REF!</v>
      </c>
      <c r="AU387" s="35" t="e">
        <f>結果入力表!#REF!</f>
        <v>#REF!</v>
      </c>
      <c r="AV387" s="35" t="e">
        <f>結果入力表!#REF!</f>
        <v>#REF!</v>
      </c>
      <c r="AW387" s="35" t="e">
        <f>結果入力表!#REF!</f>
        <v>#REF!</v>
      </c>
      <c r="AX387" s="35" t="e">
        <f>結果入力表!#REF!</f>
        <v>#REF!</v>
      </c>
      <c r="AY387" s="35" t="e">
        <f>結果入力表!#REF!</f>
        <v>#REF!</v>
      </c>
      <c r="AZ387" s="35" t="e">
        <f>結果入力表!#REF!</f>
        <v>#REF!</v>
      </c>
      <c r="BA387" s="35" t="e">
        <f>結果入力表!#REF!</f>
        <v>#REF!</v>
      </c>
      <c r="BB387" s="35" t="e">
        <f>結果入力表!#REF!</f>
        <v>#REF!</v>
      </c>
      <c r="BC387" s="35" t="e">
        <f>結果入力表!#REF!</f>
        <v>#REF!</v>
      </c>
      <c r="BD387" s="35" t="e">
        <f>結果入力表!#REF!</f>
        <v>#REF!</v>
      </c>
      <c r="BE387" s="35" t="e">
        <f>結果入力表!#REF!</f>
        <v>#REF!</v>
      </c>
      <c r="BF387" s="35" t="e">
        <f>結果入力表!#REF!</f>
        <v>#REF!</v>
      </c>
      <c r="BG387" s="35" t="e">
        <f>結果入力表!#REF!</f>
        <v>#REF!</v>
      </c>
      <c r="BH387" s="35" t="e">
        <f>結果入力表!#REF!</f>
        <v>#REF!</v>
      </c>
      <c r="BI387" s="37" t="e">
        <f>結果入力表!#REF!</f>
        <v>#REF!</v>
      </c>
      <c r="BJ387" s="35" t="e">
        <f>結果入力表!#REF!</f>
        <v>#REF!</v>
      </c>
      <c r="BK387" s="40" t="e">
        <f>結果入力表!#REF!</f>
        <v>#REF!</v>
      </c>
      <c r="BL387" s="60" t="e">
        <f>結果入力表!#REF!</f>
        <v>#REF!</v>
      </c>
      <c r="BM387" s="41" t="e">
        <f>結果入力表!#REF!</f>
        <v>#REF!</v>
      </c>
      <c r="BN387" s="41" t="e">
        <f>結果入力表!#REF!</f>
        <v>#REF!</v>
      </c>
      <c r="BO387" s="41" t="e">
        <f>結果入力表!#REF!</f>
        <v>#REF!</v>
      </c>
      <c r="BP387" s="42" t="e">
        <f>結果入力表!#REF!</f>
        <v>#REF!</v>
      </c>
      <c r="BQ387" s="40"/>
      <c r="BR387" s="80"/>
      <c r="BT387" s="5" t="e">
        <f t="shared" ref="BT387:BT450" si="13">SUM(D387:L387)</f>
        <v>#REF!</v>
      </c>
      <c r="BU387" s="5" t="e">
        <f t="shared" si="12"/>
        <v>#REF!</v>
      </c>
      <c r="BV387" s="5" t="e">
        <f t="shared" si="12"/>
        <v>#REF!</v>
      </c>
      <c r="BW387" s="5" t="e">
        <f t="shared" si="12"/>
        <v>#REF!</v>
      </c>
    </row>
    <row r="388" spans="1:75" ht="17.350000000000001" customHeight="1">
      <c r="A388" s="109" t="e">
        <f>結果入力表!#REF!</f>
        <v>#REF!</v>
      </c>
      <c r="B388" s="33" t="e">
        <f>結果入力表!#REF!</f>
        <v>#REF!</v>
      </c>
      <c r="C388" s="59" t="e">
        <f>結果入力表!#REF!</f>
        <v>#REF!</v>
      </c>
      <c r="D388" s="58" t="e">
        <f>結果入力表!#REF!</f>
        <v>#REF!</v>
      </c>
      <c r="E388" s="35" t="e">
        <f>結果入力表!#REF!</f>
        <v>#REF!</v>
      </c>
      <c r="F388" s="35" t="e">
        <f>結果入力表!#REF!</f>
        <v>#REF!</v>
      </c>
      <c r="G388" s="35" t="e">
        <f>結果入力表!#REF!</f>
        <v>#REF!</v>
      </c>
      <c r="H388" s="35" t="e">
        <f>結果入力表!#REF!</f>
        <v>#REF!</v>
      </c>
      <c r="I388" s="35" t="e">
        <f>結果入力表!#REF!</f>
        <v>#REF!</v>
      </c>
      <c r="J388" s="35" t="e">
        <f>結果入力表!#REF!</f>
        <v>#REF!</v>
      </c>
      <c r="K388" s="35" t="e">
        <f>結果入力表!#REF!</f>
        <v>#REF!</v>
      </c>
      <c r="L388" s="35" t="e">
        <f>結果入力表!#REF!</f>
        <v>#REF!</v>
      </c>
      <c r="M388" s="34" t="e">
        <f>結果入力表!#REF!</f>
        <v>#REF!</v>
      </c>
      <c r="N388" s="35" t="e">
        <f>結果入力表!#REF!</f>
        <v>#REF!</v>
      </c>
      <c r="O388" s="35" t="e">
        <f>結果入力表!#REF!</f>
        <v>#REF!</v>
      </c>
      <c r="P388" s="35" t="e">
        <f>結果入力表!#REF!</f>
        <v>#REF!</v>
      </c>
      <c r="Q388" s="35" t="e">
        <f>結果入力表!#REF!</f>
        <v>#REF!</v>
      </c>
      <c r="R388" s="35" t="e">
        <f>結果入力表!#REF!</f>
        <v>#REF!</v>
      </c>
      <c r="S388" s="35" t="e">
        <f>結果入力表!#REF!</f>
        <v>#REF!</v>
      </c>
      <c r="T388" s="35" t="e">
        <f>結果入力表!#REF!</f>
        <v>#REF!</v>
      </c>
      <c r="U388" s="35" t="e">
        <f>結果入力表!#REF!</f>
        <v>#REF!</v>
      </c>
      <c r="V388" s="34" t="e">
        <f>結果入力表!#REF!</f>
        <v>#REF!</v>
      </c>
      <c r="W388" s="35" t="e">
        <f>結果入力表!#REF!</f>
        <v>#REF!</v>
      </c>
      <c r="X388" s="35" t="e">
        <f>結果入力表!#REF!</f>
        <v>#REF!</v>
      </c>
      <c r="Y388" s="36" t="e">
        <f>結果入力表!#REF!</f>
        <v>#REF!</v>
      </c>
      <c r="Z388" s="36" t="e">
        <f>結果入力表!#REF!</f>
        <v>#REF!</v>
      </c>
      <c r="AA388" s="34" t="e">
        <f>結果入力表!#REF!</f>
        <v>#REF!</v>
      </c>
      <c r="AB388" s="35" t="e">
        <f>結果入力表!#REF!</f>
        <v>#REF!</v>
      </c>
      <c r="AC388" s="35" t="e">
        <f>結果入力表!#REF!</f>
        <v>#REF!</v>
      </c>
      <c r="AD388" s="35" t="e">
        <f>結果入力表!#REF!</f>
        <v>#REF!</v>
      </c>
      <c r="AE388" s="35" t="e">
        <f>結果入力表!#REF!</f>
        <v>#REF!</v>
      </c>
      <c r="AF388" s="35" t="e">
        <f>結果入力表!#REF!</f>
        <v>#REF!</v>
      </c>
      <c r="AG388" s="35" t="e">
        <f>結果入力表!#REF!</f>
        <v>#REF!</v>
      </c>
      <c r="AH388" s="35" t="e">
        <f>結果入力表!#REF!</f>
        <v>#REF!</v>
      </c>
      <c r="AI388" s="35" t="e">
        <f>結果入力表!#REF!</f>
        <v>#REF!</v>
      </c>
      <c r="AJ388" s="35" t="e">
        <f>結果入力表!#REF!</f>
        <v>#REF!</v>
      </c>
      <c r="AK388" s="36" t="e">
        <f>結果入力表!#REF!</f>
        <v>#REF!</v>
      </c>
      <c r="AL388" s="34" t="e">
        <f>結果入力表!#REF!</f>
        <v>#REF!</v>
      </c>
      <c r="AM388" s="35" t="e">
        <f>結果入力表!#REF!</f>
        <v>#REF!</v>
      </c>
      <c r="AN388" s="35" t="e">
        <f>結果入力表!#REF!</f>
        <v>#REF!</v>
      </c>
      <c r="AO388" s="35" t="e">
        <f>結果入力表!#REF!</f>
        <v>#REF!</v>
      </c>
      <c r="AP388" s="35" t="e">
        <f>結果入力表!#REF!</f>
        <v>#REF!</v>
      </c>
      <c r="AQ388" s="35" t="e">
        <f>結果入力表!#REF!</f>
        <v>#REF!</v>
      </c>
      <c r="AR388" s="35" t="e">
        <f>結果入力表!#REF!</f>
        <v>#REF!</v>
      </c>
      <c r="AS388" s="37" t="e">
        <f>結果入力表!#REF!</f>
        <v>#REF!</v>
      </c>
      <c r="AT388" s="34" t="e">
        <f>結果入力表!#REF!</f>
        <v>#REF!</v>
      </c>
      <c r="AU388" s="35" t="e">
        <f>結果入力表!#REF!</f>
        <v>#REF!</v>
      </c>
      <c r="AV388" s="35" t="e">
        <f>結果入力表!#REF!</f>
        <v>#REF!</v>
      </c>
      <c r="AW388" s="35" t="e">
        <f>結果入力表!#REF!</f>
        <v>#REF!</v>
      </c>
      <c r="AX388" s="35" t="e">
        <f>結果入力表!#REF!</f>
        <v>#REF!</v>
      </c>
      <c r="AY388" s="35" t="e">
        <f>結果入力表!#REF!</f>
        <v>#REF!</v>
      </c>
      <c r="AZ388" s="35" t="e">
        <f>結果入力表!#REF!</f>
        <v>#REF!</v>
      </c>
      <c r="BA388" s="35" t="e">
        <f>結果入力表!#REF!</f>
        <v>#REF!</v>
      </c>
      <c r="BB388" s="35" t="e">
        <f>結果入力表!#REF!</f>
        <v>#REF!</v>
      </c>
      <c r="BC388" s="35" t="e">
        <f>結果入力表!#REF!</f>
        <v>#REF!</v>
      </c>
      <c r="BD388" s="35" t="e">
        <f>結果入力表!#REF!</f>
        <v>#REF!</v>
      </c>
      <c r="BE388" s="35" t="e">
        <f>結果入力表!#REF!</f>
        <v>#REF!</v>
      </c>
      <c r="BF388" s="35" t="e">
        <f>結果入力表!#REF!</f>
        <v>#REF!</v>
      </c>
      <c r="BG388" s="35" t="e">
        <f>結果入力表!#REF!</f>
        <v>#REF!</v>
      </c>
      <c r="BH388" s="35" t="e">
        <f>結果入力表!#REF!</f>
        <v>#REF!</v>
      </c>
      <c r="BI388" s="37" t="e">
        <f>結果入力表!#REF!</f>
        <v>#REF!</v>
      </c>
      <c r="BJ388" s="35" t="e">
        <f>結果入力表!#REF!</f>
        <v>#REF!</v>
      </c>
      <c r="BK388" s="40" t="e">
        <f>結果入力表!#REF!</f>
        <v>#REF!</v>
      </c>
      <c r="BL388" s="60" t="e">
        <f>結果入力表!#REF!</f>
        <v>#REF!</v>
      </c>
      <c r="BM388" s="41" t="e">
        <f>結果入力表!#REF!</f>
        <v>#REF!</v>
      </c>
      <c r="BN388" s="41" t="e">
        <f>結果入力表!#REF!</f>
        <v>#REF!</v>
      </c>
      <c r="BO388" s="41" t="e">
        <f>結果入力表!#REF!</f>
        <v>#REF!</v>
      </c>
      <c r="BP388" s="42" t="e">
        <f>結果入力表!#REF!</f>
        <v>#REF!</v>
      </c>
      <c r="BQ388" s="40"/>
      <c r="BR388" s="80"/>
      <c r="BT388" s="5" t="e">
        <f t="shared" si="13"/>
        <v>#REF!</v>
      </c>
      <c r="BU388" s="5" t="e">
        <f t="shared" si="12"/>
        <v>#REF!</v>
      </c>
      <c r="BV388" s="5" t="e">
        <f t="shared" si="12"/>
        <v>#REF!</v>
      </c>
      <c r="BW388" s="5" t="e">
        <f t="shared" si="12"/>
        <v>#REF!</v>
      </c>
    </row>
    <row r="389" spans="1:75" ht="17.350000000000001" customHeight="1">
      <c r="A389" s="109" t="e">
        <f>結果入力表!#REF!</f>
        <v>#REF!</v>
      </c>
      <c r="B389" s="33" t="e">
        <f>結果入力表!#REF!</f>
        <v>#REF!</v>
      </c>
      <c r="C389" s="59" t="e">
        <f>結果入力表!#REF!</f>
        <v>#REF!</v>
      </c>
      <c r="D389" s="58" t="e">
        <f>結果入力表!#REF!</f>
        <v>#REF!</v>
      </c>
      <c r="E389" s="35" t="e">
        <f>結果入力表!#REF!</f>
        <v>#REF!</v>
      </c>
      <c r="F389" s="35" t="e">
        <f>結果入力表!#REF!</f>
        <v>#REF!</v>
      </c>
      <c r="G389" s="35" t="e">
        <f>結果入力表!#REF!</f>
        <v>#REF!</v>
      </c>
      <c r="H389" s="35" t="e">
        <f>結果入力表!#REF!</f>
        <v>#REF!</v>
      </c>
      <c r="I389" s="35" t="e">
        <f>結果入力表!#REF!</f>
        <v>#REF!</v>
      </c>
      <c r="J389" s="35" t="e">
        <f>結果入力表!#REF!</f>
        <v>#REF!</v>
      </c>
      <c r="K389" s="35" t="e">
        <f>結果入力表!#REF!</f>
        <v>#REF!</v>
      </c>
      <c r="L389" s="35" t="e">
        <f>結果入力表!#REF!</f>
        <v>#REF!</v>
      </c>
      <c r="M389" s="34" t="e">
        <f>結果入力表!#REF!</f>
        <v>#REF!</v>
      </c>
      <c r="N389" s="35" t="e">
        <f>結果入力表!#REF!</f>
        <v>#REF!</v>
      </c>
      <c r="O389" s="35" t="e">
        <f>結果入力表!#REF!</f>
        <v>#REF!</v>
      </c>
      <c r="P389" s="35" t="e">
        <f>結果入力表!#REF!</f>
        <v>#REF!</v>
      </c>
      <c r="Q389" s="35" t="e">
        <f>結果入力表!#REF!</f>
        <v>#REF!</v>
      </c>
      <c r="R389" s="35" t="e">
        <f>結果入力表!#REF!</f>
        <v>#REF!</v>
      </c>
      <c r="S389" s="35" t="e">
        <f>結果入力表!#REF!</f>
        <v>#REF!</v>
      </c>
      <c r="T389" s="35" t="e">
        <f>結果入力表!#REF!</f>
        <v>#REF!</v>
      </c>
      <c r="U389" s="35" t="e">
        <f>結果入力表!#REF!</f>
        <v>#REF!</v>
      </c>
      <c r="V389" s="34" t="e">
        <f>結果入力表!#REF!</f>
        <v>#REF!</v>
      </c>
      <c r="W389" s="35" t="e">
        <f>結果入力表!#REF!</f>
        <v>#REF!</v>
      </c>
      <c r="X389" s="35" t="e">
        <f>結果入力表!#REF!</f>
        <v>#REF!</v>
      </c>
      <c r="Y389" s="36" t="e">
        <f>結果入力表!#REF!</f>
        <v>#REF!</v>
      </c>
      <c r="Z389" s="36" t="e">
        <f>結果入力表!#REF!</f>
        <v>#REF!</v>
      </c>
      <c r="AA389" s="34" t="e">
        <f>結果入力表!#REF!</f>
        <v>#REF!</v>
      </c>
      <c r="AB389" s="35" t="e">
        <f>結果入力表!#REF!</f>
        <v>#REF!</v>
      </c>
      <c r="AC389" s="35" t="e">
        <f>結果入力表!#REF!</f>
        <v>#REF!</v>
      </c>
      <c r="AD389" s="35" t="e">
        <f>結果入力表!#REF!</f>
        <v>#REF!</v>
      </c>
      <c r="AE389" s="35" t="e">
        <f>結果入力表!#REF!</f>
        <v>#REF!</v>
      </c>
      <c r="AF389" s="35" t="e">
        <f>結果入力表!#REF!</f>
        <v>#REF!</v>
      </c>
      <c r="AG389" s="35" t="e">
        <f>結果入力表!#REF!</f>
        <v>#REF!</v>
      </c>
      <c r="AH389" s="35" t="e">
        <f>結果入力表!#REF!</f>
        <v>#REF!</v>
      </c>
      <c r="AI389" s="35" t="e">
        <f>結果入力表!#REF!</f>
        <v>#REF!</v>
      </c>
      <c r="AJ389" s="35" t="e">
        <f>結果入力表!#REF!</f>
        <v>#REF!</v>
      </c>
      <c r="AK389" s="36" t="e">
        <f>結果入力表!#REF!</f>
        <v>#REF!</v>
      </c>
      <c r="AL389" s="34" t="e">
        <f>結果入力表!#REF!</f>
        <v>#REF!</v>
      </c>
      <c r="AM389" s="35" t="e">
        <f>結果入力表!#REF!</f>
        <v>#REF!</v>
      </c>
      <c r="AN389" s="35" t="e">
        <f>結果入力表!#REF!</f>
        <v>#REF!</v>
      </c>
      <c r="AO389" s="35" t="e">
        <f>結果入力表!#REF!</f>
        <v>#REF!</v>
      </c>
      <c r="AP389" s="35" t="e">
        <f>結果入力表!#REF!</f>
        <v>#REF!</v>
      </c>
      <c r="AQ389" s="35" t="e">
        <f>結果入力表!#REF!</f>
        <v>#REF!</v>
      </c>
      <c r="AR389" s="35" t="e">
        <f>結果入力表!#REF!</f>
        <v>#REF!</v>
      </c>
      <c r="AS389" s="37" t="e">
        <f>結果入力表!#REF!</f>
        <v>#REF!</v>
      </c>
      <c r="AT389" s="34" t="e">
        <f>結果入力表!#REF!</f>
        <v>#REF!</v>
      </c>
      <c r="AU389" s="35" t="e">
        <f>結果入力表!#REF!</f>
        <v>#REF!</v>
      </c>
      <c r="AV389" s="35" t="e">
        <f>結果入力表!#REF!</f>
        <v>#REF!</v>
      </c>
      <c r="AW389" s="35" t="e">
        <f>結果入力表!#REF!</f>
        <v>#REF!</v>
      </c>
      <c r="AX389" s="35" t="e">
        <f>結果入力表!#REF!</f>
        <v>#REF!</v>
      </c>
      <c r="AY389" s="35" t="e">
        <f>結果入力表!#REF!</f>
        <v>#REF!</v>
      </c>
      <c r="AZ389" s="35" t="e">
        <f>結果入力表!#REF!</f>
        <v>#REF!</v>
      </c>
      <c r="BA389" s="35" t="e">
        <f>結果入力表!#REF!</f>
        <v>#REF!</v>
      </c>
      <c r="BB389" s="35" t="e">
        <f>結果入力表!#REF!</f>
        <v>#REF!</v>
      </c>
      <c r="BC389" s="35" t="e">
        <f>結果入力表!#REF!</f>
        <v>#REF!</v>
      </c>
      <c r="BD389" s="35" t="e">
        <f>結果入力表!#REF!</f>
        <v>#REF!</v>
      </c>
      <c r="BE389" s="35" t="e">
        <f>結果入力表!#REF!</f>
        <v>#REF!</v>
      </c>
      <c r="BF389" s="35" t="e">
        <f>結果入力表!#REF!</f>
        <v>#REF!</v>
      </c>
      <c r="BG389" s="35" t="e">
        <f>結果入力表!#REF!</f>
        <v>#REF!</v>
      </c>
      <c r="BH389" s="35" t="e">
        <f>結果入力表!#REF!</f>
        <v>#REF!</v>
      </c>
      <c r="BI389" s="37" t="e">
        <f>結果入力表!#REF!</f>
        <v>#REF!</v>
      </c>
      <c r="BJ389" s="35" t="e">
        <f>結果入力表!#REF!</f>
        <v>#REF!</v>
      </c>
      <c r="BK389" s="40" t="e">
        <f>結果入力表!#REF!</f>
        <v>#REF!</v>
      </c>
      <c r="BL389" s="60" t="e">
        <f>結果入力表!#REF!</f>
        <v>#REF!</v>
      </c>
      <c r="BM389" s="41" t="e">
        <f>結果入力表!#REF!</f>
        <v>#REF!</v>
      </c>
      <c r="BN389" s="41" t="e">
        <f>結果入力表!#REF!</f>
        <v>#REF!</v>
      </c>
      <c r="BO389" s="41" t="e">
        <f>結果入力表!#REF!</f>
        <v>#REF!</v>
      </c>
      <c r="BP389" s="42" t="e">
        <f>結果入力表!#REF!</f>
        <v>#REF!</v>
      </c>
      <c r="BQ389" s="40"/>
      <c r="BR389" s="80"/>
      <c r="BT389" s="5" t="e">
        <f t="shared" si="13"/>
        <v>#REF!</v>
      </c>
      <c r="BU389" s="5" t="e">
        <f t="shared" si="12"/>
        <v>#REF!</v>
      </c>
      <c r="BV389" s="5" t="e">
        <f t="shared" si="12"/>
        <v>#REF!</v>
      </c>
      <c r="BW389" s="5" t="e">
        <f t="shared" si="12"/>
        <v>#REF!</v>
      </c>
    </row>
    <row r="390" spans="1:75" ht="17.350000000000001" customHeight="1">
      <c r="A390" s="109" t="e">
        <f>結果入力表!#REF!</f>
        <v>#REF!</v>
      </c>
      <c r="B390" s="33" t="e">
        <f>結果入力表!#REF!</f>
        <v>#REF!</v>
      </c>
      <c r="C390" s="59" t="e">
        <f>結果入力表!#REF!</f>
        <v>#REF!</v>
      </c>
      <c r="D390" s="58" t="e">
        <f>結果入力表!#REF!</f>
        <v>#REF!</v>
      </c>
      <c r="E390" s="35" t="e">
        <f>結果入力表!#REF!</f>
        <v>#REF!</v>
      </c>
      <c r="F390" s="35" t="e">
        <f>結果入力表!#REF!</f>
        <v>#REF!</v>
      </c>
      <c r="G390" s="35" t="e">
        <f>結果入力表!#REF!</f>
        <v>#REF!</v>
      </c>
      <c r="H390" s="35" t="e">
        <f>結果入力表!#REF!</f>
        <v>#REF!</v>
      </c>
      <c r="I390" s="35" t="e">
        <f>結果入力表!#REF!</f>
        <v>#REF!</v>
      </c>
      <c r="J390" s="35" t="e">
        <f>結果入力表!#REF!</f>
        <v>#REF!</v>
      </c>
      <c r="K390" s="35" t="e">
        <f>結果入力表!#REF!</f>
        <v>#REF!</v>
      </c>
      <c r="L390" s="35" t="e">
        <f>結果入力表!#REF!</f>
        <v>#REF!</v>
      </c>
      <c r="M390" s="34" t="e">
        <f>結果入力表!#REF!</f>
        <v>#REF!</v>
      </c>
      <c r="N390" s="35" t="e">
        <f>結果入力表!#REF!</f>
        <v>#REF!</v>
      </c>
      <c r="O390" s="35" t="e">
        <f>結果入力表!#REF!</f>
        <v>#REF!</v>
      </c>
      <c r="P390" s="35" t="e">
        <f>結果入力表!#REF!</f>
        <v>#REF!</v>
      </c>
      <c r="Q390" s="35" t="e">
        <f>結果入力表!#REF!</f>
        <v>#REF!</v>
      </c>
      <c r="R390" s="35" t="e">
        <f>結果入力表!#REF!</f>
        <v>#REF!</v>
      </c>
      <c r="S390" s="35" t="e">
        <f>結果入力表!#REF!</f>
        <v>#REF!</v>
      </c>
      <c r="T390" s="35" t="e">
        <f>結果入力表!#REF!</f>
        <v>#REF!</v>
      </c>
      <c r="U390" s="35" t="e">
        <f>結果入力表!#REF!</f>
        <v>#REF!</v>
      </c>
      <c r="V390" s="34" t="e">
        <f>結果入力表!#REF!</f>
        <v>#REF!</v>
      </c>
      <c r="W390" s="35" t="e">
        <f>結果入力表!#REF!</f>
        <v>#REF!</v>
      </c>
      <c r="X390" s="35" t="e">
        <f>結果入力表!#REF!</f>
        <v>#REF!</v>
      </c>
      <c r="Y390" s="36" t="e">
        <f>結果入力表!#REF!</f>
        <v>#REF!</v>
      </c>
      <c r="Z390" s="36" t="e">
        <f>結果入力表!#REF!</f>
        <v>#REF!</v>
      </c>
      <c r="AA390" s="34" t="e">
        <f>結果入力表!#REF!</f>
        <v>#REF!</v>
      </c>
      <c r="AB390" s="35" t="e">
        <f>結果入力表!#REF!</f>
        <v>#REF!</v>
      </c>
      <c r="AC390" s="35" t="e">
        <f>結果入力表!#REF!</f>
        <v>#REF!</v>
      </c>
      <c r="AD390" s="35" t="e">
        <f>結果入力表!#REF!</f>
        <v>#REF!</v>
      </c>
      <c r="AE390" s="35" t="e">
        <f>結果入力表!#REF!</f>
        <v>#REF!</v>
      </c>
      <c r="AF390" s="35" t="e">
        <f>結果入力表!#REF!</f>
        <v>#REF!</v>
      </c>
      <c r="AG390" s="35" t="e">
        <f>結果入力表!#REF!</f>
        <v>#REF!</v>
      </c>
      <c r="AH390" s="35" t="e">
        <f>結果入力表!#REF!</f>
        <v>#REF!</v>
      </c>
      <c r="AI390" s="35" t="e">
        <f>結果入力表!#REF!</f>
        <v>#REF!</v>
      </c>
      <c r="AJ390" s="35" t="e">
        <f>結果入力表!#REF!</f>
        <v>#REF!</v>
      </c>
      <c r="AK390" s="36" t="e">
        <f>結果入力表!#REF!</f>
        <v>#REF!</v>
      </c>
      <c r="AL390" s="34" t="e">
        <f>結果入力表!#REF!</f>
        <v>#REF!</v>
      </c>
      <c r="AM390" s="35" t="e">
        <f>結果入力表!#REF!</f>
        <v>#REF!</v>
      </c>
      <c r="AN390" s="35" t="e">
        <f>結果入力表!#REF!</f>
        <v>#REF!</v>
      </c>
      <c r="AO390" s="35" t="e">
        <f>結果入力表!#REF!</f>
        <v>#REF!</v>
      </c>
      <c r="AP390" s="35" t="e">
        <f>結果入力表!#REF!</f>
        <v>#REF!</v>
      </c>
      <c r="AQ390" s="35" t="e">
        <f>結果入力表!#REF!</f>
        <v>#REF!</v>
      </c>
      <c r="AR390" s="35" t="e">
        <f>結果入力表!#REF!</f>
        <v>#REF!</v>
      </c>
      <c r="AS390" s="37" t="e">
        <f>結果入力表!#REF!</f>
        <v>#REF!</v>
      </c>
      <c r="AT390" s="34" t="e">
        <f>結果入力表!#REF!</f>
        <v>#REF!</v>
      </c>
      <c r="AU390" s="35" t="e">
        <f>結果入力表!#REF!</f>
        <v>#REF!</v>
      </c>
      <c r="AV390" s="35" t="e">
        <f>結果入力表!#REF!</f>
        <v>#REF!</v>
      </c>
      <c r="AW390" s="35" t="e">
        <f>結果入力表!#REF!</f>
        <v>#REF!</v>
      </c>
      <c r="AX390" s="35" t="e">
        <f>結果入力表!#REF!</f>
        <v>#REF!</v>
      </c>
      <c r="AY390" s="35" t="e">
        <f>結果入力表!#REF!</f>
        <v>#REF!</v>
      </c>
      <c r="AZ390" s="35" t="e">
        <f>結果入力表!#REF!</f>
        <v>#REF!</v>
      </c>
      <c r="BA390" s="35" t="e">
        <f>結果入力表!#REF!</f>
        <v>#REF!</v>
      </c>
      <c r="BB390" s="35" t="e">
        <f>結果入力表!#REF!</f>
        <v>#REF!</v>
      </c>
      <c r="BC390" s="35" t="e">
        <f>結果入力表!#REF!</f>
        <v>#REF!</v>
      </c>
      <c r="BD390" s="35" t="e">
        <f>結果入力表!#REF!</f>
        <v>#REF!</v>
      </c>
      <c r="BE390" s="35" t="e">
        <f>結果入力表!#REF!</f>
        <v>#REF!</v>
      </c>
      <c r="BF390" s="35" t="e">
        <f>結果入力表!#REF!</f>
        <v>#REF!</v>
      </c>
      <c r="BG390" s="35" t="e">
        <f>結果入力表!#REF!</f>
        <v>#REF!</v>
      </c>
      <c r="BH390" s="35" t="e">
        <f>結果入力表!#REF!</f>
        <v>#REF!</v>
      </c>
      <c r="BI390" s="37" t="e">
        <f>結果入力表!#REF!</f>
        <v>#REF!</v>
      </c>
      <c r="BJ390" s="35" t="e">
        <f>結果入力表!#REF!</f>
        <v>#REF!</v>
      </c>
      <c r="BK390" s="40" t="e">
        <f>結果入力表!#REF!</f>
        <v>#REF!</v>
      </c>
      <c r="BL390" s="60" t="e">
        <f>結果入力表!#REF!</f>
        <v>#REF!</v>
      </c>
      <c r="BM390" s="41" t="e">
        <f>結果入力表!#REF!</f>
        <v>#REF!</v>
      </c>
      <c r="BN390" s="41" t="e">
        <f>結果入力表!#REF!</f>
        <v>#REF!</v>
      </c>
      <c r="BO390" s="41" t="e">
        <f>結果入力表!#REF!</f>
        <v>#REF!</v>
      </c>
      <c r="BP390" s="42" t="e">
        <f>結果入力表!#REF!</f>
        <v>#REF!</v>
      </c>
      <c r="BQ390" s="40"/>
      <c r="BR390" s="80"/>
      <c r="BT390" s="5" t="e">
        <f t="shared" si="13"/>
        <v>#REF!</v>
      </c>
      <c r="BU390" s="5" t="e">
        <f t="shared" si="12"/>
        <v>#REF!</v>
      </c>
      <c r="BV390" s="5" t="e">
        <f t="shared" si="12"/>
        <v>#REF!</v>
      </c>
      <c r="BW390" s="5" t="e">
        <f t="shared" si="12"/>
        <v>#REF!</v>
      </c>
    </row>
    <row r="391" spans="1:75" ht="17.350000000000001" customHeight="1">
      <c r="A391" s="109" t="e">
        <f>結果入力表!#REF!</f>
        <v>#REF!</v>
      </c>
      <c r="B391" s="33" t="e">
        <f>結果入力表!#REF!</f>
        <v>#REF!</v>
      </c>
      <c r="C391" s="59" t="e">
        <f>結果入力表!#REF!</f>
        <v>#REF!</v>
      </c>
      <c r="D391" s="58" t="e">
        <f>結果入力表!#REF!</f>
        <v>#REF!</v>
      </c>
      <c r="E391" s="35" t="e">
        <f>結果入力表!#REF!</f>
        <v>#REF!</v>
      </c>
      <c r="F391" s="35" t="e">
        <f>結果入力表!#REF!</f>
        <v>#REF!</v>
      </c>
      <c r="G391" s="35" t="e">
        <f>結果入力表!#REF!</f>
        <v>#REF!</v>
      </c>
      <c r="H391" s="35" t="e">
        <f>結果入力表!#REF!</f>
        <v>#REF!</v>
      </c>
      <c r="I391" s="35" t="e">
        <f>結果入力表!#REF!</f>
        <v>#REF!</v>
      </c>
      <c r="J391" s="35" t="e">
        <f>結果入力表!#REF!</f>
        <v>#REF!</v>
      </c>
      <c r="K391" s="35" t="e">
        <f>結果入力表!#REF!</f>
        <v>#REF!</v>
      </c>
      <c r="L391" s="35" t="e">
        <f>結果入力表!#REF!</f>
        <v>#REF!</v>
      </c>
      <c r="M391" s="34" t="e">
        <f>結果入力表!#REF!</f>
        <v>#REF!</v>
      </c>
      <c r="N391" s="35" t="e">
        <f>結果入力表!#REF!</f>
        <v>#REF!</v>
      </c>
      <c r="O391" s="35" t="e">
        <f>結果入力表!#REF!</f>
        <v>#REF!</v>
      </c>
      <c r="P391" s="35" t="e">
        <f>結果入力表!#REF!</f>
        <v>#REF!</v>
      </c>
      <c r="Q391" s="35" t="e">
        <f>結果入力表!#REF!</f>
        <v>#REF!</v>
      </c>
      <c r="R391" s="35" t="e">
        <f>結果入力表!#REF!</f>
        <v>#REF!</v>
      </c>
      <c r="S391" s="35" t="e">
        <f>結果入力表!#REF!</f>
        <v>#REF!</v>
      </c>
      <c r="T391" s="35" t="e">
        <f>結果入力表!#REF!</f>
        <v>#REF!</v>
      </c>
      <c r="U391" s="35" t="e">
        <f>結果入力表!#REF!</f>
        <v>#REF!</v>
      </c>
      <c r="V391" s="34" t="e">
        <f>結果入力表!#REF!</f>
        <v>#REF!</v>
      </c>
      <c r="W391" s="35" t="e">
        <f>結果入力表!#REF!</f>
        <v>#REF!</v>
      </c>
      <c r="X391" s="35" t="e">
        <f>結果入力表!#REF!</f>
        <v>#REF!</v>
      </c>
      <c r="Y391" s="36" t="e">
        <f>結果入力表!#REF!</f>
        <v>#REF!</v>
      </c>
      <c r="Z391" s="36" t="e">
        <f>結果入力表!#REF!</f>
        <v>#REF!</v>
      </c>
      <c r="AA391" s="34" t="e">
        <f>結果入力表!#REF!</f>
        <v>#REF!</v>
      </c>
      <c r="AB391" s="35" t="e">
        <f>結果入力表!#REF!</f>
        <v>#REF!</v>
      </c>
      <c r="AC391" s="35" t="e">
        <f>結果入力表!#REF!</f>
        <v>#REF!</v>
      </c>
      <c r="AD391" s="35" t="e">
        <f>結果入力表!#REF!</f>
        <v>#REF!</v>
      </c>
      <c r="AE391" s="35" t="e">
        <f>結果入力表!#REF!</f>
        <v>#REF!</v>
      </c>
      <c r="AF391" s="35" t="e">
        <f>結果入力表!#REF!</f>
        <v>#REF!</v>
      </c>
      <c r="AG391" s="35" t="e">
        <f>結果入力表!#REF!</f>
        <v>#REF!</v>
      </c>
      <c r="AH391" s="35" t="e">
        <f>結果入力表!#REF!</f>
        <v>#REF!</v>
      </c>
      <c r="AI391" s="35" t="e">
        <f>結果入力表!#REF!</f>
        <v>#REF!</v>
      </c>
      <c r="AJ391" s="35" t="e">
        <f>結果入力表!#REF!</f>
        <v>#REF!</v>
      </c>
      <c r="AK391" s="36" t="e">
        <f>結果入力表!#REF!</f>
        <v>#REF!</v>
      </c>
      <c r="AL391" s="34" t="e">
        <f>結果入力表!#REF!</f>
        <v>#REF!</v>
      </c>
      <c r="AM391" s="35" t="e">
        <f>結果入力表!#REF!</f>
        <v>#REF!</v>
      </c>
      <c r="AN391" s="35" t="e">
        <f>結果入力表!#REF!</f>
        <v>#REF!</v>
      </c>
      <c r="AO391" s="35" t="e">
        <f>結果入力表!#REF!</f>
        <v>#REF!</v>
      </c>
      <c r="AP391" s="35" t="e">
        <f>結果入力表!#REF!</f>
        <v>#REF!</v>
      </c>
      <c r="AQ391" s="35" t="e">
        <f>結果入力表!#REF!</f>
        <v>#REF!</v>
      </c>
      <c r="AR391" s="35" t="e">
        <f>結果入力表!#REF!</f>
        <v>#REF!</v>
      </c>
      <c r="AS391" s="37" t="e">
        <f>結果入力表!#REF!</f>
        <v>#REF!</v>
      </c>
      <c r="AT391" s="34" t="e">
        <f>結果入力表!#REF!</f>
        <v>#REF!</v>
      </c>
      <c r="AU391" s="35" t="e">
        <f>結果入力表!#REF!</f>
        <v>#REF!</v>
      </c>
      <c r="AV391" s="35" t="e">
        <f>結果入力表!#REF!</f>
        <v>#REF!</v>
      </c>
      <c r="AW391" s="35" t="e">
        <f>結果入力表!#REF!</f>
        <v>#REF!</v>
      </c>
      <c r="AX391" s="35" t="e">
        <f>結果入力表!#REF!</f>
        <v>#REF!</v>
      </c>
      <c r="AY391" s="35" t="e">
        <f>結果入力表!#REF!</f>
        <v>#REF!</v>
      </c>
      <c r="AZ391" s="35" t="e">
        <f>結果入力表!#REF!</f>
        <v>#REF!</v>
      </c>
      <c r="BA391" s="35" t="e">
        <f>結果入力表!#REF!</f>
        <v>#REF!</v>
      </c>
      <c r="BB391" s="35" t="e">
        <f>結果入力表!#REF!</f>
        <v>#REF!</v>
      </c>
      <c r="BC391" s="35" t="e">
        <f>結果入力表!#REF!</f>
        <v>#REF!</v>
      </c>
      <c r="BD391" s="35" t="e">
        <f>結果入力表!#REF!</f>
        <v>#REF!</v>
      </c>
      <c r="BE391" s="35" t="e">
        <f>結果入力表!#REF!</f>
        <v>#REF!</v>
      </c>
      <c r="BF391" s="35" t="e">
        <f>結果入力表!#REF!</f>
        <v>#REF!</v>
      </c>
      <c r="BG391" s="35" t="e">
        <f>結果入力表!#REF!</f>
        <v>#REF!</v>
      </c>
      <c r="BH391" s="35" t="e">
        <f>結果入力表!#REF!</f>
        <v>#REF!</v>
      </c>
      <c r="BI391" s="37" t="e">
        <f>結果入力表!#REF!</f>
        <v>#REF!</v>
      </c>
      <c r="BJ391" s="35" t="e">
        <f>結果入力表!#REF!</f>
        <v>#REF!</v>
      </c>
      <c r="BK391" s="40" t="e">
        <f>結果入力表!#REF!</f>
        <v>#REF!</v>
      </c>
      <c r="BL391" s="60" t="e">
        <f>結果入力表!#REF!</f>
        <v>#REF!</v>
      </c>
      <c r="BM391" s="41" t="e">
        <f>結果入力表!#REF!</f>
        <v>#REF!</v>
      </c>
      <c r="BN391" s="41" t="e">
        <f>結果入力表!#REF!</f>
        <v>#REF!</v>
      </c>
      <c r="BO391" s="41" t="e">
        <f>結果入力表!#REF!</f>
        <v>#REF!</v>
      </c>
      <c r="BP391" s="42" t="e">
        <f>結果入力表!#REF!</f>
        <v>#REF!</v>
      </c>
      <c r="BQ391" s="40"/>
      <c r="BR391" s="80"/>
      <c r="BT391" s="5" t="e">
        <f t="shared" si="13"/>
        <v>#REF!</v>
      </c>
      <c r="BU391" s="5" t="e">
        <f t="shared" si="12"/>
        <v>#REF!</v>
      </c>
      <c r="BV391" s="5" t="e">
        <f t="shared" si="12"/>
        <v>#REF!</v>
      </c>
      <c r="BW391" s="5" t="e">
        <f t="shared" si="12"/>
        <v>#REF!</v>
      </c>
    </row>
    <row r="392" spans="1:75" ht="18" customHeight="1">
      <c r="A392" s="109" t="e">
        <f>結果入力表!#REF!</f>
        <v>#REF!</v>
      </c>
      <c r="B392" s="33" t="e">
        <f>結果入力表!#REF!</f>
        <v>#REF!</v>
      </c>
      <c r="C392" s="59" t="e">
        <f>結果入力表!#REF!</f>
        <v>#REF!</v>
      </c>
      <c r="D392" s="58" t="e">
        <f>結果入力表!#REF!</f>
        <v>#REF!</v>
      </c>
      <c r="E392" s="35" t="e">
        <f>結果入力表!#REF!</f>
        <v>#REF!</v>
      </c>
      <c r="F392" s="35" t="e">
        <f>結果入力表!#REF!</f>
        <v>#REF!</v>
      </c>
      <c r="G392" s="35" t="e">
        <f>結果入力表!#REF!</f>
        <v>#REF!</v>
      </c>
      <c r="H392" s="35" t="e">
        <f>結果入力表!#REF!</f>
        <v>#REF!</v>
      </c>
      <c r="I392" s="35" t="e">
        <f>結果入力表!#REF!</f>
        <v>#REF!</v>
      </c>
      <c r="J392" s="35" t="e">
        <f>結果入力表!#REF!</f>
        <v>#REF!</v>
      </c>
      <c r="K392" s="35" t="e">
        <f>結果入力表!#REF!</f>
        <v>#REF!</v>
      </c>
      <c r="L392" s="35" t="e">
        <f>結果入力表!#REF!</f>
        <v>#REF!</v>
      </c>
      <c r="M392" s="34" t="e">
        <f>結果入力表!#REF!</f>
        <v>#REF!</v>
      </c>
      <c r="N392" s="35" t="e">
        <f>結果入力表!#REF!</f>
        <v>#REF!</v>
      </c>
      <c r="O392" s="35" t="e">
        <f>結果入力表!#REF!</f>
        <v>#REF!</v>
      </c>
      <c r="P392" s="35" t="e">
        <f>結果入力表!#REF!</f>
        <v>#REF!</v>
      </c>
      <c r="Q392" s="35" t="e">
        <f>結果入力表!#REF!</f>
        <v>#REF!</v>
      </c>
      <c r="R392" s="35" t="e">
        <f>結果入力表!#REF!</f>
        <v>#REF!</v>
      </c>
      <c r="S392" s="35" t="e">
        <f>結果入力表!#REF!</f>
        <v>#REF!</v>
      </c>
      <c r="T392" s="35" t="e">
        <f>結果入力表!#REF!</f>
        <v>#REF!</v>
      </c>
      <c r="U392" s="35" t="e">
        <f>結果入力表!#REF!</f>
        <v>#REF!</v>
      </c>
      <c r="V392" s="34" t="e">
        <f>結果入力表!#REF!</f>
        <v>#REF!</v>
      </c>
      <c r="W392" s="35" t="e">
        <f>結果入力表!#REF!</f>
        <v>#REF!</v>
      </c>
      <c r="X392" s="35" t="e">
        <f>結果入力表!#REF!</f>
        <v>#REF!</v>
      </c>
      <c r="Y392" s="36" t="e">
        <f>結果入力表!#REF!</f>
        <v>#REF!</v>
      </c>
      <c r="Z392" s="36" t="e">
        <f>結果入力表!#REF!</f>
        <v>#REF!</v>
      </c>
      <c r="AA392" s="34" t="e">
        <f>結果入力表!#REF!</f>
        <v>#REF!</v>
      </c>
      <c r="AB392" s="35" t="e">
        <f>結果入力表!#REF!</f>
        <v>#REF!</v>
      </c>
      <c r="AC392" s="35" t="e">
        <f>結果入力表!#REF!</f>
        <v>#REF!</v>
      </c>
      <c r="AD392" s="35" t="e">
        <f>結果入力表!#REF!</f>
        <v>#REF!</v>
      </c>
      <c r="AE392" s="35" t="e">
        <f>結果入力表!#REF!</f>
        <v>#REF!</v>
      </c>
      <c r="AF392" s="35" t="e">
        <f>結果入力表!#REF!</f>
        <v>#REF!</v>
      </c>
      <c r="AG392" s="35" t="e">
        <f>結果入力表!#REF!</f>
        <v>#REF!</v>
      </c>
      <c r="AH392" s="35" t="e">
        <f>結果入力表!#REF!</f>
        <v>#REF!</v>
      </c>
      <c r="AI392" s="35" t="e">
        <f>結果入力表!#REF!</f>
        <v>#REF!</v>
      </c>
      <c r="AJ392" s="35" t="e">
        <f>結果入力表!#REF!</f>
        <v>#REF!</v>
      </c>
      <c r="AK392" s="36" t="e">
        <f>結果入力表!#REF!</f>
        <v>#REF!</v>
      </c>
      <c r="AL392" s="34" t="e">
        <f>結果入力表!#REF!</f>
        <v>#REF!</v>
      </c>
      <c r="AM392" s="35" t="e">
        <f>結果入力表!#REF!</f>
        <v>#REF!</v>
      </c>
      <c r="AN392" s="35" t="e">
        <f>結果入力表!#REF!</f>
        <v>#REF!</v>
      </c>
      <c r="AO392" s="35" t="e">
        <f>結果入力表!#REF!</f>
        <v>#REF!</v>
      </c>
      <c r="AP392" s="35" t="e">
        <f>結果入力表!#REF!</f>
        <v>#REF!</v>
      </c>
      <c r="AQ392" s="35" t="e">
        <f>結果入力表!#REF!</f>
        <v>#REF!</v>
      </c>
      <c r="AR392" s="35" t="e">
        <f>結果入力表!#REF!</f>
        <v>#REF!</v>
      </c>
      <c r="AS392" s="37" t="e">
        <f>結果入力表!#REF!</f>
        <v>#REF!</v>
      </c>
      <c r="AT392" s="34" t="e">
        <f>結果入力表!#REF!</f>
        <v>#REF!</v>
      </c>
      <c r="AU392" s="35" t="e">
        <f>結果入力表!#REF!</f>
        <v>#REF!</v>
      </c>
      <c r="AV392" s="35" t="e">
        <f>結果入力表!#REF!</f>
        <v>#REF!</v>
      </c>
      <c r="AW392" s="35" t="e">
        <f>結果入力表!#REF!</f>
        <v>#REF!</v>
      </c>
      <c r="AX392" s="35" t="e">
        <f>結果入力表!#REF!</f>
        <v>#REF!</v>
      </c>
      <c r="AY392" s="35" t="e">
        <f>結果入力表!#REF!</f>
        <v>#REF!</v>
      </c>
      <c r="AZ392" s="35" t="e">
        <f>結果入力表!#REF!</f>
        <v>#REF!</v>
      </c>
      <c r="BA392" s="35" t="e">
        <f>結果入力表!#REF!</f>
        <v>#REF!</v>
      </c>
      <c r="BB392" s="35" t="e">
        <f>結果入力表!#REF!</f>
        <v>#REF!</v>
      </c>
      <c r="BC392" s="35" t="e">
        <f>結果入力表!#REF!</f>
        <v>#REF!</v>
      </c>
      <c r="BD392" s="35" t="e">
        <f>結果入力表!#REF!</f>
        <v>#REF!</v>
      </c>
      <c r="BE392" s="35" t="e">
        <f>結果入力表!#REF!</f>
        <v>#REF!</v>
      </c>
      <c r="BF392" s="35" t="e">
        <f>結果入力表!#REF!</f>
        <v>#REF!</v>
      </c>
      <c r="BG392" s="35" t="e">
        <f>結果入力表!#REF!</f>
        <v>#REF!</v>
      </c>
      <c r="BH392" s="35" t="e">
        <f>結果入力表!#REF!</f>
        <v>#REF!</v>
      </c>
      <c r="BI392" s="37" t="e">
        <f>結果入力表!#REF!</f>
        <v>#REF!</v>
      </c>
      <c r="BJ392" s="35" t="e">
        <f>結果入力表!#REF!</f>
        <v>#REF!</v>
      </c>
      <c r="BK392" s="40" t="e">
        <f>結果入力表!#REF!</f>
        <v>#REF!</v>
      </c>
      <c r="BL392" s="60" t="e">
        <f>結果入力表!#REF!</f>
        <v>#REF!</v>
      </c>
      <c r="BM392" s="41" t="e">
        <f>結果入力表!#REF!</f>
        <v>#REF!</v>
      </c>
      <c r="BN392" s="41" t="e">
        <f>結果入力表!#REF!</f>
        <v>#REF!</v>
      </c>
      <c r="BO392" s="41" t="e">
        <f>結果入力表!#REF!</f>
        <v>#REF!</v>
      </c>
      <c r="BP392" s="42" t="e">
        <f>結果入力表!#REF!</f>
        <v>#REF!</v>
      </c>
      <c r="BQ392" s="40"/>
      <c r="BR392" s="80"/>
      <c r="BT392" s="5" t="e">
        <f t="shared" si="13"/>
        <v>#REF!</v>
      </c>
      <c r="BU392" s="5" t="e">
        <f t="shared" si="12"/>
        <v>#REF!</v>
      </c>
      <c r="BV392" s="5" t="e">
        <f t="shared" si="12"/>
        <v>#REF!</v>
      </c>
      <c r="BW392" s="5" t="e">
        <f t="shared" si="12"/>
        <v>#REF!</v>
      </c>
    </row>
    <row r="393" spans="1:75" ht="18" customHeight="1">
      <c r="A393" s="109" t="e">
        <f>結果入力表!#REF!</f>
        <v>#REF!</v>
      </c>
      <c r="B393" s="33" t="e">
        <f>結果入力表!#REF!</f>
        <v>#REF!</v>
      </c>
      <c r="C393" s="59" t="e">
        <f>結果入力表!#REF!</f>
        <v>#REF!</v>
      </c>
      <c r="D393" s="58" t="e">
        <f>結果入力表!#REF!</f>
        <v>#REF!</v>
      </c>
      <c r="E393" s="35" t="e">
        <f>結果入力表!#REF!</f>
        <v>#REF!</v>
      </c>
      <c r="F393" s="35" t="e">
        <f>結果入力表!#REF!</f>
        <v>#REF!</v>
      </c>
      <c r="G393" s="35" t="e">
        <f>結果入力表!#REF!</f>
        <v>#REF!</v>
      </c>
      <c r="H393" s="35" t="e">
        <f>結果入力表!#REF!</f>
        <v>#REF!</v>
      </c>
      <c r="I393" s="35" t="e">
        <f>結果入力表!#REF!</f>
        <v>#REF!</v>
      </c>
      <c r="J393" s="35" t="e">
        <f>結果入力表!#REF!</f>
        <v>#REF!</v>
      </c>
      <c r="K393" s="35" t="e">
        <f>結果入力表!#REF!</f>
        <v>#REF!</v>
      </c>
      <c r="L393" s="35" t="e">
        <f>結果入力表!#REF!</f>
        <v>#REF!</v>
      </c>
      <c r="M393" s="34" t="e">
        <f>結果入力表!#REF!</f>
        <v>#REF!</v>
      </c>
      <c r="N393" s="35" t="e">
        <f>結果入力表!#REF!</f>
        <v>#REF!</v>
      </c>
      <c r="O393" s="35" t="e">
        <f>結果入力表!#REF!</f>
        <v>#REF!</v>
      </c>
      <c r="P393" s="35" t="e">
        <f>結果入力表!#REF!</f>
        <v>#REF!</v>
      </c>
      <c r="Q393" s="35" t="e">
        <f>結果入力表!#REF!</f>
        <v>#REF!</v>
      </c>
      <c r="R393" s="35" t="e">
        <f>結果入力表!#REF!</f>
        <v>#REF!</v>
      </c>
      <c r="S393" s="35" t="e">
        <f>結果入力表!#REF!</f>
        <v>#REF!</v>
      </c>
      <c r="T393" s="35" t="e">
        <f>結果入力表!#REF!</f>
        <v>#REF!</v>
      </c>
      <c r="U393" s="35" t="e">
        <f>結果入力表!#REF!</f>
        <v>#REF!</v>
      </c>
      <c r="V393" s="34" t="e">
        <f>結果入力表!#REF!</f>
        <v>#REF!</v>
      </c>
      <c r="W393" s="35" t="e">
        <f>結果入力表!#REF!</f>
        <v>#REF!</v>
      </c>
      <c r="X393" s="35" t="e">
        <f>結果入力表!#REF!</f>
        <v>#REF!</v>
      </c>
      <c r="Y393" s="36" t="e">
        <f>結果入力表!#REF!</f>
        <v>#REF!</v>
      </c>
      <c r="Z393" s="36" t="e">
        <f>結果入力表!#REF!</f>
        <v>#REF!</v>
      </c>
      <c r="AA393" s="34" t="e">
        <f>結果入力表!#REF!</f>
        <v>#REF!</v>
      </c>
      <c r="AB393" s="35" t="e">
        <f>結果入力表!#REF!</f>
        <v>#REF!</v>
      </c>
      <c r="AC393" s="35" t="e">
        <f>結果入力表!#REF!</f>
        <v>#REF!</v>
      </c>
      <c r="AD393" s="35" t="e">
        <f>結果入力表!#REF!</f>
        <v>#REF!</v>
      </c>
      <c r="AE393" s="35" t="e">
        <f>結果入力表!#REF!</f>
        <v>#REF!</v>
      </c>
      <c r="AF393" s="35" t="e">
        <f>結果入力表!#REF!</f>
        <v>#REF!</v>
      </c>
      <c r="AG393" s="35" t="e">
        <f>結果入力表!#REF!</f>
        <v>#REF!</v>
      </c>
      <c r="AH393" s="35" t="e">
        <f>結果入力表!#REF!</f>
        <v>#REF!</v>
      </c>
      <c r="AI393" s="35" t="e">
        <f>結果入力表!#REF!</f>
        <v>#REF!</v>
      </c>
      <c r="AJ393" s="35" t="e">
        <f>結果入力表!#REF!</f>
        <v>#REF!</v>
      </c>
      <c r="AK393" s="36" t="e">
        <f>結果入力表!#REF!</f>
        <v>#REF!</v>
      </c>
      <c r="AL393" s="34" t="e">
        <f>結果入力表!#REF!</f>
        <v>#REF!</v>
      </c>
      <c r="AM393" s="35" t="e">
        <f>結果入力表!#REF!</f>
        <v>#REF!</v>
      </c>
      <c r="AN393" s="35" t="e">
        <f>結果入力表!#REF!</f>
        <v>#REF!</v>
      </c>
      <c r="AO393" s="35" t="e">
        <f>結果入力表!#REF!</f>
        <v>#REF!</v>
      </c>
      <c r="AP393" s="35" t="e">
        <f>結果入力表!#REF!</f>
        <v>#REF!</v>
      </c>
      <c r="AQ393" s="35" t="e">
        <f>結果入力表!#REF!</f>
        <v>#REF!</v>
      </c>
      <c r="AR393" s="35" t="e">
        <f>結果入力表!#REF!</f>
        <v>#REF!</v>
      </c>
      <c r="AS393" s="37" t="e">
        <f>結果入力表!#REF!</f>
        <v>#REF!</v>
      </c>
      <c r="AT393" s="34" t="e">
        <f>結果入力表!#REF!</f>
        <v>#REF!</v>
      </c>
      <c r="AU393" s="35" t="e">
        <f>結果入力表!#REF!</f>
        <v>#REF!</v>
      </c>
      <c r="AV393" s="35" t="e">
        <f>結果入力表!#REF!</f>
        <v>#REF!</v>
      </c>
      <c r="AW393" s="35" t="e">
        <f>結果入力表!#REF!</f>
        <v>#REF!</v>
      </c>
      <c r="AX393" s="35" t="e">
        <f>結果入力表!#REF!</f>
        <v>#REF!</v>
      </c>
      <c r="AY393" s="35" t="e">
        <f>結果入力表!#REF!</f>
        <v>#REF!</v>
      </c>
      <c r="AZ393" s="35" t="e">
        <f>結果入力表!#REF!</f>
        <v>#REF!</v>
      </c>
      <c r="BA393" s="35" t="e">
        <f>結果入力表!#REF!</f>
        <v>#REF!</v>
      </c>
      <c r="BB393" s="35" t="e">
        <f>結果入力表!#REF!</f>
        <v>#REF!</v>
      </c>
      <c r="BC393" s="35" t="e">
        <f>結果入力表!#REF!</f>
        <v>#REF!</v>
      </c>
      <c r="BD393" s="35" t="e">
        <f>結果入力表!#REF!</f>
        <v>#REF!</v>
      </c>
      <c r="BE393" s="35" t="e">
        <f>結果入力表!#REF!</f>
        <v>#REF!</v>
      </c>
      <c r="BF393" s="35" t="e">
        <f>結果入力表!#REF!</f>
        <v>#REF!</v>
      </c>
      <c r="BG393" s="35" t="e">
        <f>結果入力表!#REF!</f>
        <v>#REF!</v>
      </c>
      <c r="BH393" s="35" t="e">
        <f>結果入力表!#REF!</f>
        <v>#REF!</v>
      </c>
      <c r="BI393" s="37" t="e">
        <f>結果入力表!#REF!</f>
        <v>#REF!</v>
      </c>
      <c r="BJ393" s="35" t="e">
        <f>結果入力表!#REF!</f>
        <v>#REF!</v>
      </c>
      <c r="BK393" s="40" t="e">
        <f>結果入力表!#REF!</f>
        <v>#REF!</v>
      </c>
      <c r="BL393" s="60" t="e">
        <f>結果入力表!#REF!</f>
        <v>#REF!</v>
      </c>
      <c r="BM393" s="41" t="e">
        <f>結果入力表!#REF!</f>
        <v>#REF!</v>
      </c>
      <c r="BN393" s="41" t="e">
        <f>結果入力表!#REF!</f>
        <v>#REF!</v>
      </c>
      <c r="BO393" s="41" t="e">
        <f>結果入力表!#REF!</f>
        <v>#REF!</v>
      </c>
      <c r="BP393" s="42" t="e">
        <f>結果入力表!#REF!</f>
        <v>#REF!</v>
      </c>
      <c r="BQ393" s="40"/>
      <c r="BR393" s="80"/>
      <c r="BT393" s="5" t="e">
        <f t="shared" si="13"/>
        <v>#REF!</v>
      </c>
      <c r="BU393" s="5" t="e">
        <f t="shared" si="12"/>
        <v>#REF!</v>
      </c>
      <c r="BV393" s="5" t="e">
        <f t="shared" si="12"/>
        <v>#REF!</v>
      </c>
      <c r="BW393" s="5" t="e">
        <f t="shared" si="12"/>
        <v>#REF!</v>
      </c>
    </row>
    <row r="394" spans="1:75" ht="18" customHeight="1">
      <c r="A394" s="109" t="e">
        <f>結果入力表!#REF!</f>
        <v>#REF!</v>
      </c>
      <c r="B394" s="33" t="e">
        <f>結果入力表!#REF!</f>
        <v>#REF!</v>
      </c>
      <c r="C394" s="59" t="e">
        <f>結果入力表!#REF!</f>
        <v>#REF!</v>
      </c>
      <c r="D394" s="58" t="e">
        <f>結果入力表!#REF!</f>
        <v>#REF!</v>
      </c>
      <c r="E394" s="35" t="e">
        <f>結果入力表!#REF!</f>
        <v>#REF!</v>
      </c>
      <c r="F394" s="35" t="e">
        <f>結果入力表!#REF!</f>
        <v>#REF!</v>
      </c>
      <c r="G394" s="35" t="e">
        <f>結果入力表!#REF!</f>
        <v>#REF!</v>
      </c>
      <c r="H394" s="35" t="e">
        <f>結果入力表!#REF!</f>
        <v>#REF!</v>
      </c>
      <c r="I394" s="35" t="e">
        <f>結果入力表!#REF!</f>
        <v>#REF!</v>
      </c>
      <c r="J394" s="35" t="e">
        <f>結果入力表!#REF!</f>
        <v>#REF!</v>
      </c>
      <c r="K394" s="35" t="e">
        <f>結果入力表!#REF!</f>
        <v>#REF!</v>
      </c>
      <c r="L394" s="35" t="e">
        <f>結果入力表!#REF!</f>
        <v>#REF!</v>
      </c>
      <c r="M394" s="34" t="e">
        <f>結果入力表!#REF!</f>
        <v>#REF!</v>
      </c>
      <c r="N394" s="35" t="e">
        <f>結果入力表!#REF!</f>
        <v>#REF!</v>
      </c>
      <c r="O394" s="35" t="e">
        <f>結果入力表!#REF!</f>
        <v>#REF!</v>
      </c>
      <c r="P394" s="35" t="e">
        <f>結果入力表!#REF!</f>
        <v>#REF!</v>
      </c>
      <c r="Q394" s="35" t="e">
        <f>結果入力表!#REF!</f>
        <v>#REF!</v>
      </c>
      <c r="R394" s="35" t="e">
        <f>結果入力表!#REF!</f>
        <v>#REF!</v>
      </c>
      <c r="S394" s="35" t="e">
        <f>結果入力表!#REF!</f>
        <v>#REF!</v>
      </c>
      <c r="T394" s="35" t="e">
        <f>結果入力表!#REF!</f>
        <v>#REF!</v>
      </c>
      <c r="U394" s="35" t="e">
        <f>結果入力表!#REF!</f>
        <v>#REF!</v>
      </c>
      <c r="V394" s="34" t="e">
        <f>結果入力表!#REF!</f>
        <v>#REF!</v>
      </c>
      <c r="W394" s="35" t="e">
        <f>結果入力表!#REF!</f>
        <v>#REF!</v>
      </c>
      <c r="X394" s="35" t="e">
        <f>結果入力表!#REF!</f>
        <v>#REF!</v>
      </c>
      <c r="Y394" s="36" t="e">
        <f>結果入力表!#REF!</f>
        <v>#REF!</v>
      </c>
      <c r="Z394" s="36" t="e">
        <f>結果入力表!#REF!</f>
        <v>#REF!</v>
      </c>
      <c r="AA394" s="34" t="e">
        <f>結果入力表!#REF!</f>
        <v>#REF!</v>
      </c>
      <c r="AB394" s="35" t="e">
        <f>結果入力表!#REF!</f>
        <v>#REF!</v>
      </c>
      <c r="AC394" s="35" t="e">
        <f>結果入力表!#REF!</f>
        <v>#REF!</v>
      </c>
      <c r="AD394" s="35" t="e">
        <f>結果入力表!#REF!</f>
        <v>#REF!</v>
      </c>
      <c r="AE394" s="35" t="e">
        <f>結果入力表!#REF!</f>
        <v>#REF!</v>
      </c>
      <c r="AF394" s="35" t="e">
        <f>結果入力表!#REF!</f>
        <v>#REF!</v>
      </c>
      <c r="AG394" s="35" t="e">
        <f>結果入力表!#REF!</f>
        <v>#REF!</v>
      </c>
      <c r="AH394" s="35" t="e">
        <f>結果入力表!#REF!</f>
        <v>#REF!</v>
      </c>
      <c r="AI394" s="35" t="e">
        <f>結果入力表!#REF!</f>
        <v>#REF!</v>
      </c>
      <c r="AJ394" s="35" t="e">
        <f>結果入力表!#REF!</f>
        <v>#REF!</v>
      </c>
      <c r="AK394" s="36" t="e">
        <f>結果入力表!#REF!</f>
        <v>#REF!</v>
      </c>
      <c r="AL394" s="34" t="e">
        <f>結果入力表!#REF!</f>
        <v>#REF!</v>
      </c>
      <c r="AM394" s="35" t="e">
        <f>結果入力表!#REF!</f>
        <v>#REF!</v>
      </c>
      <c r="AN394" s="35" t="e">
        <f>結果入力表!#REF!</f>
        <v>#REF!</v>
      </c>
      <c r="AO394" s="35" t="e">
        <f>結果入力表!#REF!</f>
        <v>#REF!</v>
      </c>
      <c r="AP394" s="35" t="e">
        <f>結果入力表!#REF!</f>
        <v>#REF!</v>
      </c>
      <c r="AQ394" s="35" t="e">
        <f>結果入力表!#REF!</f>
        <v>#REF!</v>
      </c>
      <c r="AR394" s="35" t="e">
        <f>結果入力表!#REF!</f>
        <v>#REF!</v>
      </c>
      <c r="AS394" s="37" t="e">
        <f>結果入力表!#REF!</f>
        <v>#REF!</v>
      </c>
      <c r="AT394" s="34" t="e">
        <f>結果入力表!#REF!</f>
        <v>#REF!</v>
      </c>
      <c r="AU394" s="35" t="e">
        <f>結果入力表!#REF!</f>
        <v>#REF!</v>
      </c>
      <c r="AV394" s="35" t="e">
        <f>結果入力表!#REF!</f>
        <v>#REF!</v>
      </c>
      <c r="AW394" s="35" t="e">
        <f>結果入力表!#REF!</f>
        <v>#REF!</v>
      </c>
      <c r="AX394" s="35" t="e">
        <f>結果入力表!#REF!</f>
        <v>#REF!</v>
      </c>
      <c r="AY394" s="35" t="e">
        <f>結果入力表!#REF!</f>
        <v>#REF!</v>
      </c>
      <c r="AZ394" s="35" t="e">
        <f>結果入力表!#REF!</f>
        <v>#REF!</v>
      </c>
      <c r="BA394" s="35" t="e">
        <f>結果入力表!#REF!</f>
        <v>#REF!</v>
      </c>
      <c r="BB394" s="35" t="e">
        <f>結果入力表!#REF!</f>
        <v>#REF!</v>
      </c>
      <c r="BC394" s="35" t="e">
        <f>結果入力表!#REF!</f>
        <v>#REF!</v>
      </c>
      <c r="BD394" s="35" t="e">
        <f>結果入力表!#REF!</f>
        <v>#REF!</v>
      </c>
      <c r="BE394" s="35" t="e">
        <f>結果入力表!#REF!</f>
        <v>#REF!</v>
      </c>
      <c r="BF394" s="35" t="e">
        <f>結果入力表!#REF!</f>
        <v>#REF!</v>
      </c>
      <c r="BG394" s="35" t="e">
        <f>結果入力表!#REF!</f>
        <v>#REF!</v>
      </c>
      <c r="BH394" s="35" t="e">
        <f>結果入力表!#REF!</f>
        <v>#REF!</v>
      </c>
      <c r="BI394" s="37" t="e">
        <f>結果入力表!#REF!</f>
        <v>#REF!</v>
      </c>
      <c r="BJ394" s="35" t="e">
        <f>結果入力表!#REF!</f>
        <v>#REF!</v>
      </c>
      <c r="BK394" s="40" t="e">
        <f>結果入力表!#REF!</f>
        <v>#REF!</v>
      </c>
      <c r="BL394" s="60" t="e">
        <f>結果入力表!#REF!</f>
        <v>#REF!</v>
      </c>
      <c r="BM394" s="41" t="e">
        <f>結果入力表!#REF!</f>
        <v>#REF!</v>
      </c>
      <c r="BN394" s="41" t="e">
        <f>結果入力表!#REF!</f>
        <v>#REF!</v>
      </c>
      <c r="BO394" s="41" t="e">
        <f>結果入力表!#REF!</f>
        <v>#REF!</v>
      </c>
      <c r="BP394" s="42" t="e">
        <f>結果入力表!#REF!</f>
        <v>#REF!</v>
      </c>
      <c r="BQ394" s="40"/>
      <c r="BR394" s="80"/>
      <c r="BT394" s="5" t="e">
        <f t="shared" si="13"/>
        <v>#REF!</v>
      </c>
      <c r="BU394" s="5" t="e">
        <f t="shared" si="12"/>
        <v>#REF!</v>
      </c>
      <c r="BV394" s="5" t="e">
        <f t="shared" si="12"/>
        <v>#REF!</v>
      </c>
      <c r="BW394" s="5" t="e">
        <f t="shared" si="12"/>
        <v>#REF!</v>
      </c>
    </row>
    <row r="395" spans="1:75" ht="18" customHeight="1">
      <c r="A395" s="109" t="e">
        <f>結果入力表!#REF!</f>
        <v>#REF!</v>
      </c>
      <c r="B395" s="33" t="e">
        <f>結果入力表!#REF!</f>
        <v>#REF!</v>
      </c>
      <c r="C395" s="59" t="e">
        <f>結果入力表!#REF!</f>
        <v>#REF!</v>
      </c>
      <c r="D395" s="58" t="e">
        <f>結果入力表!#REF!</f>
        <v>#REF!</v>
      </c>
      <c r="E395" s="35" t="e">
        <f>結果入力表!#REF!</f>
        <v>#REF!</v>
      </c>
      <c r="F395" s="35" t="e">
        <f>結果入力表!#REF!</f>
        <v>#REF!</v>
      </c>
      <c r="G395" s="35" t="e">
        <f>結果入力表!#REF!</f>
        <v>#REF!</v>
      </c>
      <c r="H395" s="35" t="e">
        <f>結果入力表!#REF!</f>
        <v>#REF!</v>
      </c>
      <c r="I395" s="35" t="e">
        <f>結果入力表!#REF!</f>
        <v>#REF!</v>
      </c>
      <c r="J395" s="35" t="e">
        <f>結果入力表!#REF!</f>
        <v>#REF!</v>
      </c>
      <c r="K395" s="35" t="e">
        <f>結果入力表!#REF!</f>
        <v>#REF!</v>
      </c>
      <c r="L395" s="35" t="e">
        <f>結果入力表!#REF!</f>
        <v>#REF!</v>
      </c>
      <c r="M395" s="34" t="e">
        <f>結果入力表!#REF!</f>
        <v>#REF!</v>
      </c>
      <c r="N395" s="35" t="e">
        <f>結果入力表!#REF!</f>
        <v>#REF!</v>
      </c>
      <c r="O395" s="35" t="e">
        <f>結果入力表!#REF!</f>
        <v>#REF!</v>
      </c>
      <c r="P395" s="35" t="e">
        <f>結果入力表!#REF!</f>
        <v>#REF!</v>
      </c>
      <c r="Q395" s="35" t="e">
        <f>結果入力表!#REF!</f>
        <v>#REF!</v>
      </c>
      <c r="R395" s="35" t="e">
        <f>結果入力表!#REF!</f>
        <v>#REF!</v>
      </c>
      <c r="S395" s="35" t="e">
        <f>結果入力表!#REF!</f>
        <v>#REF!</v>
      </c>
      <c r="T395" s="35" t="e">
        <f>結果入力表!#REF!</f>
        <v>#REF!</v>
      </c>
      <c r="U395" s="35" t="e">
        <f>結果入力表!#REF!</f>
        <v>#REF!</v>
      </c>
      <c r="V395" s="34" t="e">
        <f>結果入力表!#REF!</f>
        <v>#REF!</v>
      </c>
      <c r="W395" s="35" t="e">
        <f>結果入力表!#REF!</f>
        <v>#REF!</v>
      </c>
      <c r="X395" s="35" t="e">
        <f>結果入力表!#REF!</f>
        <v>#REF!</v>
      </c>
      <c r="Y395" s="36" t="e">
        <f>結果入力表!#REF!</f>
        <v>#REF!</v>
      </c>
      <c r="Z395" s="36" t="e">
        <f>結果入力表!#REF!</f>
        <v>#REF!</v>
      </c>
      <c r="AA395" s="34" t="e">
        <f>結果入力表!#REF!</f>
        <v>#REF!</v>
      </c>
      <c r="AB395" s="35" t="e">
        <f>結果入力表!#REF!</f>
        <v>#REF!</v>
      </c>
      <c r="AC395" s="35" t="e">
        <f>結果入力表!#REF!</f>
        <v>#REF!</v>
      </c>
      <c r="AD395" s="35" t="e">
        <f>結果入力表!#REF!</f>
        <v>#REF!</v>
      </c>
      <c r="AE395" s="35" t="e">
        <f>結果入力表!#REF!</f>
        <v>#REF!</v>
      </c>
      <c r="AF395" s="35" t="e">
        <f>結果入力表!#REF!</f>
        <v>#REF!</v>
      </c>
      <c r="AG395" s="35" t="e">
        <f>結果入力表!#REF!</f>
        <v>#REF!</v>
      </c>
      <c r="AH395" s="35" t="e">
        <f>結果入力表!#REF!</f>
        <v>#REF!</v>
      </c>
      <c r="AI395" s="35" t="e">
        <f>結果入力表!#REF!</f>
        <v>#REF!</v>
      </c>
      <c r="AJ395" s="35" t="e">
        <f>結果入力表!#REF!</f>
        <v>#REF!</v>
      </c>
      <c r="AK395" s="36" t="e">
        <f>結果入力表!#REF!</f>
        <v>#REF!</v>
      </c>
      <c r="AL395" s="34" t="e">
        <f>結果入力表!#REF!</f>
        <v>#REF!</v>
      </c>
      <c r="AM395" s="35" t="e">
        <f>結果入力表!#REF!</f>
        <v>#REF!</v>
      </c>
      <c r="AN395" s="35" t="e">
        <f>結果入力表!#REF!</f>
        <v>#REF!</v>
      </c>
      <c r="AO395" s="35" t="e">
        <f>結果入力表!#REF!</f>
        <v>#REF!</v>
      </c>
      <c r="AP395" s="35" t="e">
        <f>結果入力表!#REF!</f>
        <v>#REF!</v>
      </c>
      <c r="AQ395" s="35" t="e">
        <f>結果入力表!#REF!</f>
        <v>#REF!</v>
      </c>
      <c r="AR395" s="35" t="e">
        <f>結果入力表!#REF!</f>
        <v>#REF!</v>
      </c>
      <c r="AS395" s="37" t="e">
        <f>結果入力表!#REF!</f>
        <v>#REF!</v>
      </c>
      <c r="AT395" s="34" t="e">
        <f>結果入力表!#REF!</f>
        <v>#REF!</v>
      </c>
      <c r="AU395" s="35" t="e">
        <f>結果入力表!#REF!</f>
        <v>#REF!</v>
      </c>
      <c r="AV395" s="35" t="e">
        <f>結果入力表!#REF!</f>
        <v>#REF!</v>
      </c>
      <c r="AW395" s="35" t="e">
        <f>結果入力表!#REF!</f>
        <v>#REF!</v>
      </c>
      <c r="AX395" s="35" t="e">
        <f>結果入力表!#REF!</f>
        <v>#REF!</v>
      </c>
      <c r="AY395" s="35" t="e">
        <f>結果入力表!#REF!</f>
        <v>#REF!</v>
      </c>
      <c r="AZ395" s="35" t="e">
        <f>結果入力表!#REF!</f>
        <v>#REF!</v>
      </c>
      <c r="BA395" s="35" t="e">
        <f>結果入力表!#REF!</f>
        <v>#REF!</v>
      </c>
      <c r="BB395" s="35" t="e">
        <f>結果入力表!#REF!</f>
        <v>#REF!</v>
      </c>
      <c r="BC395" s="35" t="e">
        <f>結果入力表!#REF!</f>
        <v>#REF!</v>
      </c>
      <c r="BD395" s="35" t="e">
        <f>結果入力表!#REF!</f>
        <v>#REF!</v>
      </c>
      <c r="BE395" s="35" t="e">
        <f>結果入力表!#REF!</f>
        <v>#REF!</v>
      </c>
      <c r="BF395" s="35" t="e">
        <f>結果入力表!#REF!</f>
        <v>#REF!</v>
      </c>
      <c r="BG395" s="35" t="e">
        <f>結果入力表!#REF!</f>
        <v>#REF!</v>
      </c>
      <c r="BH395" s="35" t="e">
        <f>結果入力表!#REF!</f>
        <v>#REF!</v>
      </c>
      <c r="BI395" s="37" t="e">
        <f>結果入力表!#REF!</f>
        <v>#REF!</v>
      </c>
      <c r="BJ395" s="35" t="e">
        <f>結果入力表!#REF!</f>
        <v>#REF!</v>
      </c>
      <c r="BK395" s="40" t="e">
        <f>結果入力表!#REF!</f>
        <v>#REF!</v>
      </c>
      <c r="BL395" s="60" t="e">
        <f>結果入力表!#REF!</f>
        <v>#REF!</v>
      </c>
      <c r="BM395" s="41" t="e">
        <f>結果入力表!#REF!</f>
        <v>#REF!</v>
      </c>
      <c r="BN395" s="41" t="e">
        <f>結果入力表!#REF!</f>
        <v>#REF!</v>
      </c>
      <c r="BO395" s="41" t="e">
        <f>結果入力表!#REF!</f>
        <v>#REF!</v>
      </c>
      <c r="BP395" s="42" t="e">
        <f>結果入力表!#REF!</f>
        <v>#REF!</v>
      </c>
      <c r="BQ395" s="40"/>
      <c r="BR395" s="80"/>
      <c r="BT395" s="5" t="e">
        <f t="shared" si="13"/>
        <v>#REF!</v>
      </c>
      <c r="BU395" s="5" t="e">
        <f t="shared" si="12"/>
        <v>#REF!</v>
      </c>
      <c r="BV395" s="5" t="e">
        <f t="shared" si="12"/>
        <v>#REF!</v>
      </c>
      <c r="BW395" s="5" t="e">
        <f t="shared" si="12"/>
        <v>#REF!</v>
      </c>
    </row>
    <row r="396" spans="1:75" ht="18" customHeight="1">
      <c r="A396" s="109" t="e">
        <f>結果入力表!#REF!</f>
        <v>#REF!</v>
      </c>
      <c r="B396" s="33" t="e">
        <f>結果入力表!#REF!</f>
        <v>#REF!</v>
      </c>
      <c r="C396" s="59" t="e">
        <f>結果入力表!#REF!</f>
        <v>#REF!</v>
      </c>
      <c r="D396" s="58" t="e">
        <f>結果入力表!#REF!</f>
        <v>#REF!</v>
      </c>
      <c r="E396" s="35" t="e">
        <f>結果入力表!#REF!</f>
        <v>#REF!</v>
      </c>
      <c r="F396" s="35" t="e">
        <f>結果入力表!#REF!</f>
        <v>#REF!</v>
      </c>
      <c r="G396" s="35" t="e">
        <f>結果入力表!#REF!</f>
        <v>#REF!</v>
      </c>
      <c r="H396" s="35" t="e">
        <f>結果入力表!#REF!</f>
        <v>#REF!</v>
      </c>
      <c r="I396" s="35" t="e">
        <f>結果入力表!#REF!</f>
        <v>#REF!</v>
      </c>
      <c r="J396" s="35" t="e">
        <f>結果入力表!#REF!</f>
        <v>#REF!</v>
      </c>
      <c r="K396" s="35" t="e">
        <f>結果入力表!#REF!</f>
        <v>#REF!</v>
      </c>
      <c r="L396" s="35" t="e">
        <f>結果入力表!#REF!</f>
        <v>#REF!</v>
      </c>
      <c r="M396" s="34" t="e">
        <f>結果入力表!#REF!</f>
        <v>#REF!</v>
      </c>
      <c r="N396" s="35" t="e">
        <f>結果入力表!#REF!</f>
        <v>#REF!</v>
      </c>
      <c r="O396" s="35" t="e">
        <f>結果入力表!#REF!</f>
        <v>#REF!</v>
      </c>
      <c r="P396" s="35" t="e">
        <f>結果入力表!#REF!</f>
        <v>#REF!</v>
      </c>
      <c r="Q396" s="35" t="e">
        <f>結果入力表!#REF!</f>
        <v>#REF!</v>
      </c>
      <c r="R396" s="35" t="e">
        <f>結果入力表!#REF!</f>
        <v>#REF!</v>
      </c>
      <c r="S396" s="35" t="e">
        <f>結果入力表!#REF!</f>
        <v>#REF!</v>
      </c>
      <c r="T396" s="35" t="e">
        <f>結果入力表!#REF!</f>
        <v>#REF!</v>
      </c>
      <c r="U396" s="35" t="e">
        <f>結果入力表!#REF!</f>
        <v>#REF!</v>
      </c>
      <c r="V396" s="34" t="e">
        <f>結果入力表!#REF!</f>
        <v>#REF!</v>
      </c>
      <c r="W396" s="35" t="e">
        <f>結果入力表!#REF!</f>
        <v>#REF!</v>
      </c>
      <c r="X396" s="35" t="e">
        <f>結果入力表!#REF!</f>
        <v>#REF!</v>
      </c>
      <c r="Y396" s="36" t="e">
        <f>結果入力表!#REF!</f>
        <v>#REF!</v>
      </c>
      <c r="Z396" s="36" t="e">
        <f>結果入力表!#REF!</f>
        <v>#REF!</v>
      </c>
      <c r="AA396" s="34" t="e">
        <f>結果入力表!#REF!</f>
        <v>#REF!</v>
      </c>
      <c r="AB396" s="35" t="e">
        <f>結果入力表!#REF!</f>
        <v>#REF!</v>
      </c>
      <c r="AC396" s="35" t="e">
        <f>結果入力表!#REF!</f>
        <v>#REF!</v>
      </c>
      <c r="AD396" s="35" t="e">
        <f>結果入力表!#REF!</f>
        <v>#REF!</v>
      </c>
      <c r="AE396" s="35" t="e">
        <f>結果入力表!#REF!</f>
        <v>#REF!</v>
      </c>
      <c r="AF396" s="35" t="e">
        <f>結果入力表!#REF!</f>
        <v>#REF!</v>
      </c>
      <c r="AG396" s="35" t="e">
        <f>結果入力表!#REF!</f>
        <v>#REF!</v>
      </c>
      <c r="AH396" s="35" t="e">
        <f>結果入力表!#REF!</f>
        <v>#REF!</v>
      </c>
      <c r="AI396" s="35" t="e">
        <f>結果入力表!#REF!</f>
        <v>#REF!</v>
      </c>
      <c r="AJ396" s="35" t="e">
        <f>結果入力表!#REF!</f>
        <v>#REF!</v>
      </c>
      <c r="AK396" s="36" t="e">
        <f>結果入力表!#REF!</f>
        <v>#REF!</v>
      </c>
      <c r="AL396" s="34" t="e">
        <f>結果入力表!#REF!</f>
        <v>#REF!</v>
      </c>
      <c r="AM396" s="35" t="e">
        <f>結果入力表!#REF!</f>
        <v>#REF!</v>
      </c>
      <c r="AN396" s="35" t="e">
        <f>結果入力表!#REF!</f>
        <v>#REF!</v>
      </c>
      <c r="AO396" s="35" t="e">
        <f>結果入力表!#REF!</f>
        <v>#REF!</v>
      </c>
      <c r="AP396" s="35" t="e">
        <f>結果入力表!#REF!</f>
        <v>#REF!</v>
      </c>
      <c r="AQ396" s="35" t="e">
        <f>結果入力表!#REF!</f>
        <v>#REF!</v>
      </c>
      <c r="AR396" s="35" t="e">
        <f>結果入力表!#REF!</f>
        <v>#REF!</v>
      </c>
      <c r="AS396" s="37" t="e">
        <f>結果入力表!#REF!</f>
        <v>#REF!</v>
      </c>
      <c r="AT396" s="34" t="e">
        <f>結果入力表!#REF!</f>
        <v>#REF!</v>
      </c>
      <c r="AU396" s="35" t="e">
        <f>結果入力表!#REF!</f>
        <v>#REF!</v>
      </c>
      <c r="AV396" s="35" t="e">
        <f>結果入力表!#REF!</f>
        <v>#REF!</v>
      </c>
      <c r="AW396" s="35" t="e">
        <f>結果入力表!#REF!</f>
        <v>#REF!</v>
      </c>
      <c r="AX396" s="35" t="e">
        <f>結果入力表!#REF!</f>
        <v>#REF!</v>
      </c>
      <c r="AY396" s="35" t="e">
        <f>結果入力表!#REF!</f>
        <v>#REF!</v>
      </c>
      <c r="AZ396" s="35" t="e">
        <f>結果入力表!#REF!</f>
        <v>#REF!</v>
      </c>
      <c r="BA396" s="35" t="e">
        <f>結果入力表!#REF!</f>
        <v>#REF!</v>
      </c>
      <c r="BB396" s="35" t="e">
        <f>結果入力表!#REF!</f>
        <v>#REF!</v>
      </c>
      <c r="BC396" s="35" t="e">
        <f>結果入力表!#REF!</f>
        <v>#REF!</v>
      </c>
      <c r="BD396" s="35" t="e">
        <f>結果入力表!#REF!</f>
        <v>#REF!</v>
      </c>
      <c r="BE396" s="35" t="e">
        <f>結果入力表!#REF!</f>
        <v>#REF!</v>
      </c>
      <c r="BF396" s="35" t="e">
        <f>結果入力表!#REF!</f>
        <v>#REF!</v>
      </c>
      <c r="BG396" s="35" t="e">
        <f>結果入力表!#REF!</f>
        <v>#REF!</v>
      </c>
      <c r="BH396" s="35" t="e">
        <f>結果入力表!#REF!</f>
        <v>#REF!</v>
      </c>
      <c r="BI396" s="37" t="e">
        <f>結果入力表!#REF!</f>
        <v>#REF!</v>
      </c>
      <c r="BJ396" s="35" t="e">
        <f>結果入力表!#REF!</f>
        <v>#REF!</v>
      </c>
      <c r="BK396" s="40" t="e">
        <f>結果入力表!#REF!</f>
        <v>#REF!</v>
      </c>
      <c r="BL396" s="60" t="e">
        <f>結果入力表!#REF!</f>
        <v>#REF!</v>
      </c>
      <c r="BM396" s="41" t="e">
        <f>結果入力表!#REF!</f>
        <v>#REF!</v>
      </c>
      <c r="BN396" s="41" t="e">
        <f>結果入力表!#REF!</f>
        <v>#REF!</v>
      </c>
      <c r="BO396" s="41" t="e">
        <f>結果入力表!#REF!</f>
        <v>#REF!</v>
      </c>
      <c r="BP396" s="42" t="e">
        <f>結果入力表!#REF!</f>
        <v>#REF!</v>
      </c>
      <c r="BQ396" s="40"/>
      <c r="BR396" s="80"/>
      <c r="BT396" s="5" t="e">
        <f t="shared" si="13"/>
        <v>#REF!</v>
      </c>
      <c r="BU396" s="5" t="e">
        <f t="shared" si="12"/>
        <v>#REF!</v>
      </c>
      <c r="BV396" s="5" t="e">
        <f t="shared" si="12"/>
        <v>#REF!</v>
      </c>
      <c r="BW396" s="5" t="e">
        <f t="shared" si="12"/>
        <v>#REF!</v>
      </c>
    </row>
    <row r="397" spans="1:75" ht="18" customHeight="1">
      <c r="A397" s="109" t="e">
        <f>結果入力表!#REF!</f>
        <v>#REF!</v>
      </c>
      <c r="B397" s="33" t="e">
        <f>結果入力表!#REF!</f>
        <v>#REF!</v>
      </c>
      <c r="C397" s="59" t="e">
        <f>結果入力表!#REF!</f>
        <v>#REF!</v>
      </c>
      <c r="D397" s="58" t="e">
        <f>結果入力表!#REF!</f>
        <v>#REF!</v>
      </c>
      <c r="E397" s="35" t="e">
        <f>結果入力表!#REF!</f>
        <v>#REF!</v>
      </c>
      <c r="F397" s="35" t="e">
        <f>結果入力表!#REF!</f>
        <v>#REF!</v>
      </c>
      <c r="G397" s="35" t="e">
        <f>結果入力表!#REF!</f>
        <v>#REF!</v>
      </c>
      <c r="H397" s="35" t="e">
        <f>結果入力表!#REF!</f>
        <v>#REF!</v>
      </c>
      <c r="I397" s="35" t="e">
        <f>結果入力表!#REF!</f>
        <v>#REF!</v>
      </c>
      <c r="J397" s="35" t="e">
        <f>結果入力表!#REF!</f>
        <v>#REF!</v>
      </c>
      <c r="K397" s="35" t="e">
        <f>結果入力表!#REF!</f>
        <v>#REF!</v>
      </c>
      <c r="L397" s="35" t="e">
        <f>結果入力表!#REF!</f>
        <v>#REF!</v>
      </c>
      <c r="M397" s="34" t="e">
        <f>結果入力表!#REF!</f>
        <v>#REF!</v>
      </c>
      <c r="N397" s="35" t="e">
        <f>結果入力表!#REF!</f>
        <v>#REF!</v>
      </c>
      <c r="O397" s="35" t="e">
        <f>結果入力表!#REF!</f>
        <v>#REF!</v>
      </c>
      <c r="P397" s="35" t="e">
        <f>結果入力表!#REF!</f>
        <v>#REF!</v>
      </c>
      <c r="Q397" s="35" t="e">
        <f>結果入力表!#REF!</f>
        <v>#REF!</v>
      </c>
      <c r="R397" s="35" t="e">
        <f>結果入力表!#REF!</f>
        <v>#REF!</v>
      </c>
      <c r="S397" s="35" t="e">
        <f>結果入力表!#REF!</f>
        <v>#REF!</v>
      </c>
      <c r="T397" s="35" t="e">
        <f>結果入力表!#REF!</f>
        <v>#REF!</v>
      </c>
      <c r="U397" s="35" t="e">
        <f>結果入力表!#REF!</f>
        <v>#REF!</v>
      </c>
      <c r="V397" s="34" t="e">
        <f>結果入力表!#REF!</f>
        <v>#REF!</v>
      </c>
      <c r="W397" s="35" t="e">
        <f>結果入力表!#REF!</f>
        <v>#REF!</v>
      </c>
      <c r="X397" s="35" t="e">
        <f>結果入力表!#REF!</f>
        <v>#REF!</v>
      </c>
      <c r="Y397" s="36" t="e">
        <f>結果入力表!#REF!</f>
        <v>#REF!</v>
      </c>
      <c r="Z397" s="36" t="e">
        <f>結果入力表!#REF!</f>
        <v>#REF!</v>
      </c>
      <c r="AA397" s="34" t="e">
        <f>結果入力表!#REF!</f>
        <v>#REF!</v>
      </c>
      <c r="AB397" s="35" t="e">
        <f>結果入力表!#REF!</f>
        <v>#REF!</v>
      </c>
      <c r="AC397" s="35" t="e">
        <f>結果入力表!#REF!</f>
        <v>#REF!</v>
      </c>
      <c r="AD397" s="35" t="e">
        <f>結果入力表!#REF!</f>
        <v>#REF!</v>
      </c>
      <c r="AE397" s="35" t="e">
        <f>結果入力表!#REF!</f>
        <v>#REF!</v>
      </c>
      <c r="AF397" s="35" t="e">
        <f>結果入力表!#REF!</f>
        <v>#REF!</v>
      </c>
      <c r="AG397" s="35" t="e">
        <f>結果入力表!#REF!</f>
        <v>#REF!</v>
      </c>
      <c r="AH397" s="35" t="e">
        <f>結果入力表!#REF!</f>
        <v>#REF!</v>
      </c>
      <c r="AI397" s="35" t="e">
        <f>結果入力表!#REF!</f>
        <v>#REF!</v>
      </c>
      <c r="AJ397" s="35" t="e">
        <f>結果入力表!#REF!</f>
        <v>#REF!</v>
      </c>
      <c r="AK397" s="36" t="e">
        <f>結果入力表!#REF!</f>
        <v>#REF!</v>
      </c>
      <c r="AL397" s="34" t="e">
        <f>結果入力表!#REF!</f>
        <v>#REF!</v>
      </c>
      <c r="AM397" s="35" t="e">
        <f>結果入力表!#REF!</f>
        <v>#REF!</v>
      </c>
      <c r="AN397" s="35" t="e">
        <f>結果入力表!#REF!</f>
        <v>#REF!</v>
      </c>
      <c r="AO397" s="35" t="e">
        <f>結果入力表!#REF!</f>
        <v>#REF!</v>
      </c>
      <c r="AP397" s="35" t="e">
        <f>結果入力表!#REF!</f>
        <v>#REF!</v>
      </c>
      <c r="AQ397" s="35" t="e">
        <f>結果入力表!#REF!</f>
        <v>#REF!</v>
      </c>
      <c r="AR397" s="35" t="e">
        <f>結果入力表!#REF!</f>
        <v>#REF!</v>
      </c>
      <c r="AS397" s="37" t="e">
        <f>結果入力表!#REF!</f>
        <v>#REF!</v>
      </c>
      <c r="AT397" s="34" t="e">
        <f>結果入力表!#REF!</f>
        <v>#REF!</v>
      </c>
      <c r="AU397" s="35" t="e">
        <f>結果入力表!#REF!</f>
        <v>#REF!</v>
      </c>
      <c r="AV397" s="35" t="e">
        <f>結果入力表!#REF!</f>
        <v>#REF!</v>
      </c>
      <c r="AW397" s="35" t="e">
        <f>結果入力表!#REF!</f>
        <v>#REF!</v>
      </c>
      <c r="AX397" s="35" t="e">
        <f>結果入力表!#REF!</f>
        <v>#REF!</v>
      </c>
      <c r="AY397" s="35" t="e">
        <f>結果入力表!#REF!</f>
        <v>#REF!</v>
      </c>
      <c r="AZ397" s="35" t="e">
        <f>結果入力表!#REF!</f>
        <v>#REF!</v>
      </c>
      <c r="BA397" s="35" t="e">
        <f>結果入力表!#REF!</f>
        <v>#REF!</v>
      </c>
      <c r="BB397" s="35" t="e">
        <f>結果入力表!#REF!</f>
        <v>#REF!</v>
      </c>
      <c r="BC397" s="35" t="e">
        <f>結果入力表!#REF!</f>
        <v>#REF!</v>
      </c>
      <c r="BD397" s="35" t="e">
        <f>結果入力表!#REF!</f>
        <v>#REF!</v>
      </c>
      <c r="BE397" s="35" t="e">
        <f>結果入力表!#REF!</f>
        <v>#REF!</v>
      </c>
      <c r="BF397" s="35" t="e">
        <f>結果入力表!#REF!</f>
        <v>#REF!</v>
      </c>
      <c r="BG397" s="35" t="e">
        <f>結果入力表!#REF!</f>
        <v>#REF!</v>
      </c>
      <c r="BH397" s="35" t="e">
        <f>結果入力表!#REF!</f>
        <v>#REF!</v>
      </c>
      <c r="BI397" s="37" t="e">
        <f>結果入力表!#REF!</f>
        <v>#REF!</v>
      </c>
      <c r="BJ397" s="35" t="e">
        <f>結果入力表!#REF!</f>
        <v>#REF!</v>
      </c>
      <c r="BK397" s="40" t="e">
        <f>結果入力表!#REF!</f>
        <v>#REF!</v>
      </c>
      <c r="BL397" s="60" t="e">
        <f>結果入力表!#REF!</f>
        <v>#REF!</v>
      </c>
      <c r="BM397" s="41" t="e">
        <f>結果入力表!#REF!</f>
        <v>#REF!</v>
      </c>
      <c r="BN397" s="41" t="e">
        <f>結果入力表!#REF!</f>
        <v>#REF!</v>
      </c>
      <c r="BO397" s="41" t="e">
        <f>結果入力表!#REF!</f>
        <v>#REF!</v>
      </c>
      <c r="BP397" s="42" t="e">
        <f>結果入力表!#REF!</f>
        <v>#REF!</v>
      </c>
      <c r="BQ397" s="40"/>
      <c r="BR397" s="80"/>
      <c r="BT397" s="5" t="e">
        <f t="shared" si="13"/>
        <v>#REF!</v>
      </c>
      <c r="BU397" s="5" t="e">
        <f t="shared" si="12"/>
        <v>#REF!</v>
      </c>
      <c r="BV397" s="5" t="e">
        <f t="shared" si="12"/>
        <v>#REF!</v>
      </c>
      <c r="BW397" s="5" t="e">
        <f t="shared" si="12"/>
        <v>#REF!</v>
      </c>
    </row>
    <row r="398" spans="1:75" ht="18" customHeight="1">
      <c r="A398" s="109" t="e">
        <f>結果入力表!#REF!</f>
        <v>#REF!</v>
      </c>
      <c r="B398" s="33" t="e">
        <f>結果入力表!#REF!</f>
        <v>#REF!</v>
      </c>
      <c r="C398" s="59" t="e">
        <f>結果入力表!#REF!</f>
        <v>#REF!</v>
      </c>
      <c r="D398" s="58" t="e">
        <f>結果入力表!#REF!</f>
        <v>#REF!</v>
      </c>
      <c r="E398" s="35" t="e">
        <f>結果入力表!#REF!</f>
        <v>#REF!</v>
      </c>
      <c r="F398" s="35" t="e">
        <f>結果入力表!#REF!</f>
        <v>#REF!</v>
      </c>
      <c r="G398" s="35" t="e">
        <f>結果入力表!#REF!</f>
        <v>#REF!</v>
      </c>
      <c r="H398" s="35" t="e">
        <f>結果入力表!#REF!</f>
        <v>#REF!</v>
      </c>
      <c r="I398" s="35" t="e">
        <f>結果入力表!#REF!</f>
        <v>#REF!</v>
      </c>
      <c r="J398" s="35" t="e">
        <f>結果入力表!#REF!</f>
        <v>#REF!</v>
      </c>
      <c r="K398" s="35" t="e">
        <f>結果入力表!#REF!</f>
        <v>#REF!</v>
      </c>
      <c r="L398" s="35" t="e">
        <f>結果入力表!#REF!</f>
        <v>#REF!</v>
      </c>
      <c r="M398" s="34" t="e">
        <f>結果入力表!#REF!</f>
        <v>#REF!</v>
      </c>
      <c r="N398" s="35" t="e">
        <f>結果入力表!#REF!</f>
        <v>#REF!</v>
      </c>
      <c r="O398" s="35" t="e">
        <f>結果入力表!#REF!</f>
        <v>#REF!</v>
      </c>
      <c r="P398" s="35" t="e">
        <f>結果入力表!#REF!</f>
        <v>#REF!</v>
      </c>
      <c r="Q398" s="35" t="e">
        <f>結果入力表!#REF!</f>
        <v>#REF!</v>
      </c>
      <c r="R398" s="35" t="e">
        <f>結果入力表!#REF!</f>
        <v>#REF!</v>
      </c>
      <c r="S398" s="35" t="e">
        <f>結果入力表!#REF!</f>
        <v>#REF!</v>
      </c>
      <c r="T398" s="35" t="e">
        <f>結果入力表!#REF!</f>
        <v>#REF!</v>
      </c>
      <c r="U398" s="35" t="e">
        <f>結果入力表!#REF!</f>
        <v>#REF!</v>
      </c>
      <c r="V398" s="34" t="e">
        <f>結果入力表!#REF!</f>
        <v>#REF!</v>
      </c>
      <c r="W398" s="35" t="e">
        <f>結果入力表!#REF!</f>
        <v>#REF!</v>
      </c>
      <c r="X398" s="35" t="e">
        <f>結果入力表!#REF!</f>
        <v>#REF!</v>
      </c>
      <c r="Y398" s="36" t="e">
        <f>結果入力表!#REF!</f>
        <v>#REF!</v>
      </c>
      <c r="Z398" s="36" t="e">
        <f>結果入力表!#REF!</f>
        <v>#REF!</v>
      </c>
      <c r="AA398" s="34" t="e">
        <f>結果入力表!#REF!</f>
        <v>#REF!</v>
      </c>
      <c r="AB398" s="35" t="e">
        <f>結果入力表!#REF!</f>
        <v>#REF!</v>
      </c>
      <c r="AC398" s="35" t="e">
        <f>結果入力表!#REF!</f>
        <v>#REF!</v>
      </c>
      <c r="AD398" s="35" t="e">
        <f>結果入力表!#REF!</f>
        <v>#REF!</v>
      </c>
      <c r="AE398" s="35" t="e">
        <f>結果入力表!#REF!</f>
        <v>#REF!</v>
      </c>
      <c r="AF398" s="35" t="e">
        <f>結果入力表!#REF!</f>
        <v>#REF!</v>
      </c>
      <c r="AG398" s="35" t="e">
        <f>結果入力表!#REF!</f>
        <v>#REF!</v>
      </c>
      <c r="AH398" s="35" t="e">
        <f>結果入力表!#REF!</f>
        <v>#REF!</v>
      </c>
      <c r="AI398" s="35" t="e">
        <f>結果入力表!#REF!</f>
        <v>#REF!</v>
      </c>
      <c r="AJ398" s="35" t="e">
        <f>結果入力表!#REF!</f>
        <v>#REF!</v>
      </c>
      <c r="AK398" s="36" t="e">
        <f>結果入力表!#REF!</f>
        <v>#REF!</v>
      </c>
      <c r="AL398" s="34" t="e">
        <f>結果入力表!#REF!</f>
        <v>#REF!</v>
      </c>
      <c r="AM398" s="35" t="e">
        <f>結果入力表!#REF!</f>
        <v>#REF!</v>
      </c>
      <c r="AN398" s="35" t="e">
        <f>結果入力表!#REF!</f>
        <v>#REF!</v>
      </c>
      <c r="AO398" s="35" t="e">
        <f>結果入力表!#REF!</f>
        <v>#REF!</v>
      </c>
      <c r="AP398" s="35" t="e">
        <f>結果入力表!#REF!</f>
        <v>#REF!</v>
      </c>
      <c r="AQ398" s="35" t="e">
        <f>結果入力表!#REF!</f>
        <v>#REF!</v>
      </c>
      <c r="AR398" s="35" t="e">
        <f>結果入力表!#REF!</f>
        <v>#REF!</v>
      </c>
      <c r="AS398" s="37" t="e">
        <f>結果入力表!#REF!</f>
        <v>#REF!</v>
      </c>
      <c r="AT398" s="34" t="e">
        <f>結果入力表!#REF!</f>
        <v>#REF!</v>
      </c>
      <c r="AU398" s="35" t="e">
        <f>結果入力表!#REF!</f>
        <v>#REF!</v>
      </c>
      <c r="AV398" s="35" t="e">
        <f>結果入力表!#REF!</f>
        <v>#REF!</v>
      </c>
      <c r="AW398" s="35" t="e">
        <f>結果入力表!#REF!</f>
        <v>#REF!</v>
      </c>
      <c r="AX398" s="35" t="e">
        <f>結果入力表!#REF!</f>
        <v>#REF!</v>
      </c>
      <c r="AY398" s="35" t="e">
        <f>結果入力表!#REF!</f>
        <v>#REF!</v>
      </c>
      <c r="AZ398" s="35" t="e">
        <f>結果入力表!#REF!</f>
        <v>#REF!</v>
      </c>
      <c r="BA398" s="35" t="e">
        <f>結果入力表!#REF!</f>
        <v>#REF!</v>
      </c>
      <c r="BB398" s="35" t="e">
        <f>結果入力表!#REF!</f>
        <v>#REF!</v>
      </c>
      <c r="BC398" s="35" t="e">
        <f>結果入力表!#REF!</f>
        <v>#REF!</v>
      </c>
      <c r="BD398" s="35" t="e">
        <f>結果入力表!#REF!</f>
        <v>#REF!</v>
      </c>
      <c r="BE398" s="35" t="e">
        <f>結果入力表!#REF!</f>
        <v>#REF!</v>
      </c>
      <c r="BF398" s="35" t="e">
        <f>結果入力表!#REF!</f>
        <v>#REF!</v>
      </c>
      <c r="BG398" s="35" t="e">
        <f>結果入力表!#REF!</f>
        <v>#REF!</v>
      </c>
      <c r="BH398" s="35" t="e">
        <f>結果入力表!#REF!</f>
        <v>#REF!</v>
      </c>
      <c r="BI398" s="37" t="e">
        <f>結果入力表!#REF!</f>
        <v>#REF!</v>
      </c>
      <c r="BJ398" s="35" t="e">
        <f>結果入力表!#REF!</f>
        <v>#REF!</v>
      </c>
      <c r="BK398" s="40" t="e">
        <f>結果入力表!#REF!</f>
        <v>#REF!</v>
      </c>
      <c r="BL398" s="60" t="e">
        <f>結果入力表!#REF!</f>
        <v>#REF!</v>
      </c>
      <c r="BM398" s="41" t="e">
        <f>結果入力表!#REF!</f>
        <v>#REF!</v>
      </c>
      <c r="BN398" s="41" t="e">
        <f>結果入力表!#REF!</f>
        <v>#REF!</v>
      </c>
      <c r="BO398" s="41" t="e">
        <f>結果入力表!#REF!</f>
        <v>#REF!</v>
      </c>
      <c r="BP398" s="42" t="e">
        <f>結果入力表!#REF!</f>
        <v>#REF!</v>
      </c>
      <c r="BQ398" s="40"/>
      <c r="BR398" s="80"/>
      <c r="BT398" s="5" t="e">
        <f t="shared" si="13"/>
        <v>#REF!</v>
      </c>
      <c r="BU398" s="5" t="e">
        <f t="shared" si="12"/>
        <v>#REF!</v>
      </c>
      <c r="BV398" s="5" t="e">
        <f t="shared" si="12"/>
        <v>#REF!</v>
      </c>
      <c r="BW398" s="5" t="e">
        <f t="shared" si="12"/>
        <v>#REF!</v>
      </c>
    </row>
    <row r="399" spans="1:75" ht="18" customHeight="1">
      <c r="A399" s="109" t="e">
        <f>結果入力表!#REF!</f>
        <v>#REF!</v>
      </c>
      <c r="B399" s="33" t="e">
        <f>結果入力表!#REF!</f>
        <v>#REF!</v>
      </c>
      <c r="C399" s="59" t="e">
        <f>結果入力表!#REF!</f>
        <v>#REF!</v>
      </c>
      <c r="D399" s="58" t="e">
        <f>結果入力表!#REF!</f>
        <v>#REF!</v>
      </c>
      <c r="E399" s="35" t="e">
        <f>結果入力表!#REF!</f>
        <v>#REF!</v>
      </c>
      <c r="F399" s="35" t="e">
        <f>結果入力表!#REF!</f>
        <v>#REF!</v>
      </c>
      <c r="G399" s="35" t="e">
        <f>結果入力表!#REF!</f>
        <v>#REF!</v>
      </c>
      <c r="H399" s="35" t="e">
        <f>結果入力表!#REF!</f>
        <v>#REF!</v>
      </c>
      <c r="I399" s="35" t="e">
        <f>結果入力表!#REF!</f>
        <v>#REF!</v>
      </c>
      <c r="J399" s="35" t="e">
        <f>結果入力表!#REF!</f>
        <v>#REF!</v>
      </c>
      <c r="K399" s="35" t="e">
        <f>結果入力表!#REF!</f>
        <v>#REF!</v>
      </c>
      <c r="L399" s="35" t="e">
        <f>結果入力表!#REF!</f>
        <v>#REF!</v>
      </c>
      <c r="M399" s="34" t="e">
        <f>結果入力表!#REF!</f>
        <v>#REF!</v>
      </c>
      <c r="N399" s="35" t="e">
        <f>結果入力表!#REF!</f>
        <v>#REF!</v>
      </c>
      <c r="O399" s="35" t="e">
        <f>結果入力表!#REF!</f>
        <v>#REF!</v>
      </c>
      <c r="P399" s="35" t="e">
        <f>結果入力表!#REF!</f>
        <v>#REF!</v>
      </c>
      <c r="Q399" s="35" t="e">
        <f>結果入力表!#REF!</f>
        <v>#REF!</v>
      </c>
      <c r="R399" s="35" t="e">
        <f>結果入力表!#REF!</f>
        <v>#REF!</v>
      </c>
      <c r="S399" s="35" t="e">
        <f>結果入力表!#REF!</f>
        <v>#REF!</v>
      </c>
      <c r="T399" s="35" t="e">
        <f>結果入力表!#REF!</f>
        <v>#REF!</v>
      </c>
      <c r="U399" s="35" t="e">
        <f>結果入力表!#REF!</f>
        <v>#REF!</v>
      </c>
      <c r="V399" s="34" t="e">
        <f>結果入力表!#REF!</f>
        <v>#REF!</v>
      </c>
      <c r="W399" s="35" t="e">
        <f>結果入力表!#REF!</f>
        <v>#REF!</v>
      </c>
      <c r="X399" s="35" t="e">
        <f>結果入力表!#REF!</f>
        <v>#REF!</v>
      </c>
      <c r="Y399" s="36" t="e">
        <f>結果入力表!#REF!</f>
        <v>#REF!</v>
      </c>
      <c r="Z399" s="36" t="e">
        <f>結果入力表!#REF!</f>
        <v>#REF!</v>
      </c>
      <c r="AA399" s="34" t="e">
        <f>結果入力表!#REF!</f>
        <v>#REF!</v>
      </c>
      <c r="AB399" s="35" t="e">
        <f>結果入力表!#REF!</f>
        <v>#REF!</v>
      </c>
      <c r="AC399" s="35" t="e">
        <f>結果入力表!#REF!</f>
        <v>#REF!</v>
      </c>
      <c r="AD399" s="35" t="e">
        <f>結果入力表!#REF!</f>
        <v>#REF!</v>
      </c>
      <c r="AE399" s="35" t="e">
        <f>結果入力表!#REF!</f>
        <v>#REF!</v>
      </c>
      <c r="AF399" s="35" t="e">
        <f>結果入力表!#REF!</f>
        <v>#REF!</v>
      </c>
      <c r="AG399" s="35" t="e">
        <f>結果入力表!#REF!</f>
        <v>#REF!</v>
      </c>
      <c r="AH399" s="35" t="e">
        <f>結果入力表!#REF!</f>
        <v>#REF!</v>
      </c>
      <c r="AI399" s="35" t="e">
        <f>結果入力表!#REF!</f>
        <v>#REF!</v>
      </c>
      <c r="AJ399" s="35" t="e">
        <f>結果入力表!#REF!</f>
        <v>#REF!</v>
      </c>
      <c r="AK399" s="36" t="e">
        <f>結果入力表!#REF!</f>
        <v>#REF!</v>
      </c>
      <c r="AL399" s="34" t="e">
        <f>結果入力表!#REF!</f>
        <v>#REF!</v>
      </c>
      <c r="AM399" s="35" t="e">
        <f>結果入力表!#REF!</f>
        <v>#REF!</v>
      </c>
      <c r="AN399" s="35" t="e">
        <f>結果入力表!#REF!</f>
        <v>#REF!</v>
      </c>
      <c r="AO399" s="35" t="e">
        <f>結果入力表!#REF!</f>
        <v>#REF!</v>
      </c>
      <c r="AP399" s="35" t="e">
        <f>結果入力表!#REF!</f>
        <v>#REF!</v>
      </c>
      <c r="AQ399" s="35" t="e">
        <f>結果入力表!#REF!</f>
        <v>#REF!</v>
      </c>
      <c r="AR399" s="35" t="e">
        <f>結果入力表!#REF!</f>
        <v>#REF!</v>
      </c>
      <c r="AS399" s="37" t="e">
        <f>結果入力表!#REF!</f>
        <v>#REF!</v>
      </c>
      <c r="AT399" s="34" t="e">
        <f>結果入力表!#REF!</f>
        <v>#REF!</v>
      </c>
      <c r="AU399" s="35" t="e">
        <f>結果入力表!#REF!</f>
        <v>#REF!</v>
      </c>
      <c r="AV399" s="35" t="e">
        <f>結果入力表!#REF!</f>
        <v>#REF!</v>
      </c>
      <c r="AW399" s="35" t="e">
        <f>結果入力表!#REF!</f>
        <v>#REF!</v>
      </c>
      <c r="AX399" s="35" t="e">
        <f>結果入力表!#REF!</f>
        <v>#REF!</v>
      </c>
      <c r="AY399" s="35" t="e">
        <f>結果入力表!#REF!</f>
        <v>#REF!</v>
      </c>
      <c r="AZ399" s="35" t="e">
        <f>結果入力表!#REF!</f>
        <v>#REF!</v>
      </c>
      <c r="BA399" s="35" t="e">
        <f>結果入力表!#REF!</f>
        <v>#REF!</v>
      </c>
      <c r="BB399" s="35" t="e">
        <f>結果入力表!#REF!</f>
        <v>#REF!</v>
      </c>
      <c r="BC399" s="35" t="e">
        <f>結果入力表!#REF!</f>
        <v>#REF!</v>
      </c>
      <c r="BD399" s="35" t="e">
        <f>結果入力表!#REF!</f>
        <v>#REF!</v>
      </c>
      <c r="BE399" s="35" t="e">
        <f>結果入力表!#REF!</f>
        <v>#REF!</v>
      </c>
      <c r="BF399" s="35" t="e">
        <f>結果入力表!#REF!</f>
        <v>#REF!</v>
      </c>
      <c r="BG399" s="35" t="e">
        <f>結果入力表!#REF!</f>
        <v>#REF!</v>
      </c>
      <c r="BH399" s="35" t="e">
        <f>結果入力表!#REF!</f>
        <v>#REF!</v>
      </c>
      <c r="BI399" s="37" t="e">
        <f>結果入力表!#REF!</f>
        <v>#REF!</v>
      </c>
      <c r="BJ399" s="35" t="e">
        <f>結果入力表!#REF!</f>
        <v>#REF!</v>
      </c>
      <c r="BK399" s="40" t="e">
        <f>結果入力表!#REF!</f>
        <v>#REF!</v>
      </c>
      <c r="BL399" s="60" t="e">
        <f>結果入力表!#REF!</f>
        <v>#REF!</v>
      </c>
      <c r="BM399" s="41" t="e">
        <f>結果入力表!#REF!</f>
        <v>#REF!</v>
      </c>
      <c r="BN399" s="41" t="e">
        <f>結果入力表!#REF!</f>
        <v>#REF!</v>
      </c>
      <c r="BO399" s="41" t="e">
        <f>結果入力表!#REF!</f>
        <v>#REF!</v>
      </c>
      <c r="BP399" s="42" t="e">
        <f>結果入力表!#REF!</f>
        <v>#REF!</v>
      </c>
      <c r="BQ399" s="40"/>
      <c r="BR399" s="80"/>
      <c r="BT399" s="5" t="e">
        <f t="shared" si="13"/>
        <v>#REF!</v>
      </c>
      <c r="BU399" s="5" t="e">
        <f t="shared" si="12"/>
        <v>#REF!</v>
      </c>
      <c r="BV399" s="5" t="e">
        <f t="shared" si="12"/>
        <v>#REF!</v>
      </c>
      <c r="BW399" s="5" t="e">
        <f t="shared" si="12"/>
        <v>#REF!</v>
      </c>
    </row>
    <row r="400" spans="1:75" ht="17.350000000000001" customHeight="1">
      <c r="A400" s="109" t="e">
        <f>結果入力表!#REF!</f>
        <v>#REF!</v>
      </c>
      <c r="B400" s="33" t="e">
        <f>結果入力表!#REF!</f>
        <v>#REF!</v>
      </c>
      <c r="C400" s="59" t="e">
        <f>結果入力表!#REF!</f>
        <v>#REF!</v>
      </c>
      <c r="D400" s="58" t="e">
        <f>結果入力表!#REF!</f>
        <v>#REF!</v>
      </c>
      <c r="E400" s="35" t="e">
        <f>結果入力表!#REF!</f>
        <v>#REF!</v>
      </c>
      <c r="F400" s="35" t="e">
        <f>結果入力表!#REF!</f>
        <v>#REF!</v>
      </c>
      <c r="G400" s="35" t="e">
        <f>結果入力表!#REF!</f>
        <v>#REF!</v>
      </c>
      <c r="H400" s="35" t="e">
        <f>結果入力表!#REF!</f>
        <v>#REF!</v>
      </c>
      <c r="I400" s="35" t="e">
        <f>結果入力表!#REF!</f>
        <v>#REF!</v>
      </c>
      <c r="J400" s="35" t="e">
        <f>結果入力表!#REF!</f>
        <v>#REF!</v>
      </c>
      <c r="K400" s="35" t="e">
        <f>結果入力表!#REF!</f>
        <v>#REF!</v>
      </c>
      <c r="L400" s="35" t="e">
        <f>結果入力表!#REF!</f>
        <v>#REF!</v>
      </c>
      <c r="M400" s="34" t="e">
        <f>結果入力表!#REF!</f>
        <v>#REF!</v>
      </c>
      <c r="N400" s="35" t="e">
        <f>結果入力表!#REF!</f>
        <v>#REF!</v>
      </c>
      <c r="O400" s="35" t="e">
        <f>結果入力表!#REF!</f>
        <v>#REF!</v>
      </c>
      <c r="P400" s="35" t="e">
        <f>結果入力表!#REF!</f>
        <v>#REF!</v>
      </c>
      <c r="Q400" s="35" t="e">
        <f>結果入力表!#REF!</f>
        <v>#REF!</v>
      </c>
      <c r="R400" s="35" t="e">
        <f>結果入力表!#REF!</f>
        <v>#REF!</v>
      </c>
      <c r="S400" s="35" t="e">
        <f>結果入力表!#REF!</f>
        <v>#REF!</v>
      </c>
      <c r="T400" s="35" t="e">
        <f>結果入力表!#REF!</f>
        <v>#REF!</v>
      </c>
      <c r="U400" s="35" t="e">
        <f>結果入力表!#REF!</f>
        <v>#REF!</v>
      </c>
      <c r="V400" s="34" t="e">
        <f>結果入力表!#REF!</f>
        <v>#REF!</v>
      </c>
      <c r="W400" s="35" t="e">
        <f>結果入力表!#REF!</f>
        <v>#REF!</v>
      </c>
      <c r="X400" s="35" t="e">
        <f>結果入力表!#REF!</f>
        <v>#REF!</v>
      </c>
      <c r="Y400" s="36" t="e">
        <f>結果入力表!#REF!</f>
        <v>#REF!</v>
      </c>
      <c r="Z400" s="36" t="e">
        <f>結果入力表!#REF!</f>
        <v>#REF!</v>
      </c>
      <c r="AA400" s="34" t="e">
        <f>結果入力表!#REF!</f>
        <v>#REF!</v>
      </c>
      <c r="AB400" s="35" t="e">
        <f>結果入力表!#REF!</f>
        <v>#REF!</v>
      </c>
      <c r="AC400" s="35" t="e">
        <f>結果入力表!#REF!</f>
        <v>#REF!</v>
      </c>
      <c r="AD400" s="35" t="e">
        <f>結果入力表!#REF!</f>
        <v>#REF!</v>
      </c>
      <c r="AE400" s="35" t="e">
        <f>結果入力表!#REF!</f>
        <v>#REF!</v>
      </c>
      <c r="AF400" s="35" t="e">
        <f>結果入力表!#REF!</f>
        <v>#REF!</v>
      </c>
      <c r="AG400" s="35" t="e">
        <f>結果入力表!#REF!</f>
        <v>#REF!</v>
      </c>
      <c r="AH400" s="35" t="e">
        <f>結果入力表!#REF!</f>
        <v>#REF!</v>
      </c>
      <c r="AI400" s="35" t="e">
        <f>結果入力表!#REF!</f>
        <v>#REF!</v>
      </c>
      <c r="AJ400" s="35" t="e">
        <f>結果入力表!#REF!</f>
        <v>#REF!</v>
      </c>
      <c r="AK400" s="36" t="e">
        <f>結果入力表!#REF!</f>
        <v>#REF!</v>
      </c>
      <c r="AL400" s="34" t="e">
        <f>結果入力表!#REF!</f>
        <v>#REF!</v>
      </c>
      <c r="AM400" s="35" t="e">
        <f>結果入力表!#REF!</f>
        <v>#REF!</v>
      </c>
      <c r="AN400" s="35" t="e">
        <f>結果入力表!#REF!</f>
        <v>#REF!</v>
      </c>
      <c r="AO400" s="35" t="e">
        <f>結果入力表!#REF!</f>
        <v>#REF!</v>
      </c>
      <c r="AP400" s="35" t="e">
        <f>結果入力表!#REF!</f>
        <v>#REF!</v>
      </c>
      <c r="AQ400" s="35" t="e">
        <f>結果入力表!#REF!</f>
        <v>#REF!</v>
      </c>
      <c r="AR400" s="35" t="e">
        <f>結果入力表!#REF!</f>
        <v>#REF!</v>
      </c>
      <c r="AS400" s="37" t="e">
        <f>結果入力表!#REF!</f>
        <v>#REF!</v>
      </c>
      <c r="AT400" s="34" t="e">
        <f>結果入力表!#REF!</f>
        <v>#REF!</v>
      </c>
      <c r="AU400" s="35" t="e">
        <f>結果入力表!#REF!</f>
        <v>#REF!</v>
      </c>
      <c r="AV400" s="35" t="e">
        <f>結果入力表!#REF!</f>
        <v>#REF!</v>
      </c>
      <c r="AW400" s="35" t="e">
        <f>結果入力表!#REF!</f>
        <v>#REF!</v>
      </c>
      <c r="AX400" s="35" t="e">
        <f>結果入力表!#REF!</f>
        <v>#REF!</v>
      </c>
      <c r="AY400" s="35" t="e">
        <f>結果入力表!#REF!</f>
        <v>#REF!</v>
      </c>
      <c r="AZ400" s="35" t="e">
        <f>結果入力表!#REF!</f>
        <v>#REF!</v>
      </c>
      <c r="BA400" s="35" t="e">
        <f>結果入力表!#REF!</f>
        <v>#REF!</v>
      </c>
      <c r="BB400" s="35" t="e">
        <f>結果入力表!#REF!</f>
        <v>#REF!</v>
      </c>
      <c r="BC400" s="35" t="e">
        <f>結果入力表!#REF!</f>
        <v>#REF!</v>
      </c>
      <c r="BD400" s="35" t="e">
        <f>結果入力表!#REF!</f>
        <v>#REF!</v>
      </c>
      <c r="BE400" s="35" t="e">
        <f>結果入力表!#REF!</f>
        <v>#REF!</v>
      </c>
      <c r="BF400" s="35" t="e">
        <f>結果入力表!#REF!</f>
        <v>#REF!</v>
      </c>
      <c r="BG400" s="35" t="e">
        <f>結果入力表!#REF!</f>
        <v>#REF!</v>
      </c>
      <c r="BH400" s="35" t="e">
        <f>結果入力表!#REF!</f>
        <v>#REF!</v>
      </c>
      <c r="BI400" s="37" t="e">
        <f>結果入力表!#REF!</f>
        <v>#REF!</v>
      </c>
      <c r="BJ400" s="35" t="e">
        <f>結果入力表!#REF!</f>
        <v>#REF!</v>
      </c>
      <c r="BK400" s="40" t="e">
        <f>結果入力表!#REF!</f>
        <v>#REF!</v>
      </c>
      <c r="BL400" s="60" t="e">
        <f>結果入力表!#REF!</f>
        <v>#REF!</v>
      </c>
      <c r="BM400" s="41" t="e">
        <f>結果入力表!#REF!</f>
        <v>#REF!</v>
      </c>
      <c r="BN400" s="41" t="e">
        <f>結果入力表!#REF!</f>
        <v>#REF!</v>
      </c>
      <c r="BO400" s="41" t="e">
        <f>結果入力表!#REF!</f>
        <v>#REF!</v>
      </c>
      <c r="BP400" s="42" t="e">
        <f>結果入力表!#REF!</f>
        <v>#REF!</v>
      </c>
      <c r="BQ400" s="40"/>
      <c r="BR400" s="80"/>
      <c r="BT400" s="5" t="e">
        <f t="shared" si="13"/>
        <v>#REF!</v>
      </c>
      <c r="BU400" s="5" t="e">
        <f t="shared" si="12"/>
        <v>#REF!</v>
      </c>
      <c r="BV400" s="5" t="e">
        <f t="shared" si="12"/>
        <v>#REF!</v>
      </c>
      <c r="BW400" s="5" t="e">
        <f t="shared" si="12"/>
        <v>#REF!</v>
      </c>
    </row>
    <row r="401" spans="1:75" ht="17.350000000000001" customHeight="1">
      <c r="A401" s="109" t="e">
        <f>結果入力表!#REF!</f>
        <v>#REF!</v>
      </c>
      <c r="B401" s="33" t="e">
        <f>結果入力表!#REF!</f>
        <v>#REF!</v>
      </c>
      <c r="C401" s="59" t="e">
        <f>結果入力表!#REF!</f>
        <v>#REF!</v>
      </c>
      <c r="D401" s="58" t="e">
        <f>結果入力表!#REF!</f>
        <v>#REF!</v>
      </c>
      <c r="E401" s="35" t="e">
        <f>結果入力表!#REF!</f>
        <v>#REF!</v>
      </c>
      <c r="F401" s="35" t="e">
        <f>結果入力表!#REF!</f>
        <v>#REF!</v>
      </c>
      <c r="G401" s="35" t="e">
        <f>結果入力表!#REF!</f>
        <v>#REF!</v>
      </c>
      <c r="H401" s="35" t="e">
        <f>結果入力表!#REF!</f>
        <v>#REF!</v>
      </c>
      <c r="I401" s="35" t="e">
        <f>結果入力表!#REF!</f>
        <v>#REF!</v>
      </c>
      <c r="J401" s="35" t="e">
        <f>結果入力表!#REF!</f>
        <v>#REF!</v>
      </c>
      <c r="K401" s="35" t="e">
        <f>結果入力表!#REF!</f>
        <v>#REF!</v>
      </c>
      <c r="L401" s="35" t="e">
        <f>結果入力表!#REF!</f>
        <v>#REF!</v>
      </c>
      <c r="M401" s="34" t="e">
        <f>結果入力表!#REF!</f>
        <v>#REF!</v>
      </c>
      <c r="N401" s="35" t="e">
        <f>結果入力表!#REF!</f>
        <v>#REF!</v>
      </c>
      <c r="O401" s="35" t="e">
        <f>結果入力表!#REF!</f>
        <v>#REF!</v>
      </c>
      <c r="P401" s="35" t="e">
        <f>結果入力表!#REF!</f>
        <v>#REF!</v>
      </c>
      <c r="Q401" s="35" t="e">
        <f>結果入力表!#REF!</f>
        <v>#REF!</v>
      </c>
      <c r="R401" s="35" t="e">
        <f>結果入力表!#REF!</f>
        <v>#REF!</v>
      </c>
      <c r="S401" s="35" t="e">
        <f>結果入力表!#REF!</f>
        <v>#REF!</v>
      </c>
      <c r="T401" s="35" t="e">
        <f>結果入力表!#REF!</f>
        <v>#REF!</v>
      </c>
      <c r="U401" s="35" t="e">
        <f>結果入力表!#REF!</f>
        <v>#REF!</v>
      </c>
      <c r="V401" s="34" t="e">
        <f>結果入力表!#REF!</f>
        <v>#REF!</v>
      </c>
      <c r="W401" s="35" t="e">
        <f>結果入力表!#REF!</f>
        <v>#REF!</v>
      </c>
      <c r="X401" s="35" t="e">
        <f>結果入力表!#REF!</f>
        <v>#REF!</v>
      </c>
      <c r="Y401" s="36" t="e">
        <f>結果入力表!#REF!</f>
        <v>#REF!</v>
      </c>
      <c r="Z401" s="36" t="e">
        <f>結果入力表!#REF!</f>
        <v>#REF!</v>
      </c>
      <c r="AA401" s="34" t="e">
        <f>結果入力表!#REF!</f>
        <v>#REF!</v>
      </c>
      <c r="AB401" s="35" t="e">
        <f>結果入力表!#REF!</f>
        <v>#REF!</v>
      </c>
      <c r="AC401" s="35" t="e">
        <f>結果入力表!#REF!</f>
        <v>#REF!</v>
      </c>
      <c r="AD401" s="35" t="e">
        <f>結果入力表!#REF!</f>
        <v>#REF!</v>
      </c>
      <c r="AE401" s="35" t="e">
        <f>結果入力表!#REF!</f>
        <v>#REF!</v>
      </c>
      <c r="AF401" s="35" t="e">
        <f>結果入力表!#REF!</f>
        <v>#REF!</v>
      </c>
      <c r="AG401" s="35" t="e">
        <f>結果入力表!#REF!</f>
        <v>#REF!</v>
      </c>
      <c r="AH401" s="35" t="e">
        <f>結果入力表!#REF!</f>
        <v>#REF!</v>
      </c>
      <c r="AI401" s="35" t="e">
        <f>結果入力表!#REF!</f>
        <v>#REF!</v>
      </c>
      <c r="AJ401" s="35" t="e">
        <f>結果入力表!#REF!</f>
        <v>#REF!</v>
      </c>
      <c r="AK401" s="36" t="e">
        <f>結果入力表!#REF!</f>
        <v>#REF!</v>
      </c>
      <c r="AL401" s="34" t="e">
        <f>結果入力表!#REF!</f>
        <v>#REF!</v>
      </c>
      <c r="AM401" s="35" t="e">
        <f>結果入力表!#REF!</f>
        <v>#REF!</v>
      </c>
      <c r="AN401" s="35" t="e">
        <f>結果入力表!#REF!</f>
        <v>#REF!</v>
      </c>
      <c r="AO401" s="35" t="e">
        <f>結果入力表!#REF!</f>
        <v>#REF!</v>
      </c>
      <c r="AP401" s="35" t="e">
        <f>結果入力表!#REF!</f>
        <v>#REF!</v>
      </c>
      <c r="AQ401" s="35" t="e">
        <f>結果入力表!#REF!</f>
        <v>#REF!</v>
      </c>
      <c r="AR401" s="35" t="e">
        <f>結果入力表!#REF!</f>
        <v>#REF!</v>
      </c>
      <c r="AS401" s="37" t="e">
        <f>結果入力表!#REF!</f>
        <v>#REF!</v>
      </c>
      <c r="AT401" s="34" t="e">
        <f>結果入力表!#REF!</f>
        <v>#REF!</v>
      </c>
      <c r="AU401" s="35" t="e">
        <f>結果入力表!#REF!</f>
        <v>#REF!</v>
      </c>
      <c r="AV401" s="35" t="e">
        <f>結果入力表!#REF!</f>
        <v>#REF!</v>
      </c>
      <c r="AW401" s="35" t="e">
        <f>結果入力表!#REF!</f>
        <v>#REF!</v>
      </c>
      <c r="AX401" s="35" t="e">
        <f>結果入力表!#REF!</f>
        <v>#REF!</v>
      </c>
      <c r="AY401" s="35" t="e">
        <f>結果入力表!#REF!</f>
        <v>#REF!</v>
      </c>
      <c r="AZ401" s="35" t="e">
        <f>結果入力表!#REF!</f>
        <v>#REF!</v>
      </c>
      <c r="BA401" s="35" t="e">
        <f>結果入力表!#REF!</f>
        <v>#REF!</v>
      </c>
      <c r="BB401" s="35" t="e">
        <f>結果入力表!#REF!</f>
        <v>#REF!</v>
      </c>
      <c r="BC401" s="35" t="e">
        <f>結果入力表!#REF!</f>
        <v>#REF!</v>
      </c>
      <c r="BD401" s="35" t="e">
        <f>結果入力表!#REF!</f>
        <v>#REF!</v>
      </c>
      <c r="BE401" s="35" t="e">
        <f>結果入力表!#REF!</f>
        <v>#REF!</v>
      </c>
      <c r="BF401" s="35" t="e">
        <f>結果入力表!#REF!</f>
        <v>#REF!</v>
      </c>
      <c r="BG401" s="35" t="e">
        <f>結果入力表!#REF!</f>
        <v>#REF!</v>
      </c>
      <c r="BH401" s="35" t="e">
        <f>結果入力表!#REF!</f>
        <v>#REF!</v>
      </c>
      <c r="BI401" s="37" t="e">
        <f>結果入力表!#REF!</f>
        <v>#REF!</v>
      </c>
      <c r="BJ401" s="35" t="e">
        <f>結果入力表!#REF!</f>
        <v>#REF!</v>
      </c>
      <c r="BK401" s="40" t="e">
        <f>結果入力表!#REF!</f>
        <v>#REF!</v>
      </c>
      <c r="BL401" s="60" t="e">
        <f>結果入力表!#REF!</f>
        <v>#REF!</v>
      </c>
      <c r="BM401" s="41" t="e">
        <f>結果入力表!#REF!</f>
        <v>#REF!</v>
      </c>
      <c r="BN401" s="41" t="e">
        <f>結果入力表!#REF!</f>
        <v>#REF!</v>
      </c>
      <c r="BO401" s="41" t="e">
        <f>結果入力表!#REF!</f>
        <v>#REF!</v>
      </c>
      <c r="BP401" s="42" t="e">
        <f>結果入力表!#REF!</f>
        <v>#REF!</v>
      </c>
      <c r="BQ401" s="40"/>
      <c r="BR401" s="80"/>
      <c r="BT401" s="5" t="e">
        <f t="shared" si="13"/>
        <v>#REF!</v>
      </c>
      <c r="BU401" s="5" t="e">
        <f t="shared" si="12"/>
        <v>#REF!</v>
      </c>
      <c r="BV401" s="5" t="e">
        <f t="shared" si="12"/>
        <v>#REF!</v>
      </c>
      <c r="BW401" s="5" t="e">
        <f t="shared" si="12"/>
        <v>#REF!</v>
      </c>
    </row>
    <row r="402" spans="1:75" ht="17.350000000000001" customHeight="1">
      <c r="A402" s="109" t="e">
        <f>結果入力表!#REF!</f>
        <v>#REF!</v>
      </c>
      <c r="B402" s="33" t="e">
        <f>結果入力表!#REF!</f>
        <v>#REF!</v>
      </c>
      <c r="C402" s="59" t="e">
        <f>結果入力表!#REF!</f>
        <v>#REF!</v>
      </c>
      <c r="D402" s="58" t="e">
        <f>結果入力表!#REF!</f>
        <v>#REF!</v>
      </c>
      <c r="E402" s="35" t="e">
        <f>結果入力表!#REF!</f>
        <v>#REF!</v>
      </c>
      <c r="F402" s="35" t="e">
        <f>結果入力表!#REF!</f>
        <v>#REF!</v>
      </c>
      <c r="G402" s="35" t="e">
        <f>結果入力表!#REF!</f>
        <v>#REF!</v>
      </c>
      <c r="H402" s="35" t="e">
        <f>結果入力表!#REF!</f>
        <v>#REF!</v>
      </c>
      <c r="I402" s="35" t="e">
        <f>結果入力表!#REF!</f>
        <v>#REF!</v>
      </c>
      <c r="J402" s="35" t="e">
        <f>結果入力表!#REF!</f>
        <v>#REF!</v>
      </c>
      <c r="K402" s="35" t="e">
        <f>結果入力表!#REF!</f>
        <v>#REF!</v>
      </c>
      <c r="L402" s="35" t="e">
        <f>結果入力表!#REF!</f>
        <v>#REF!</v>
      </c>
      <c r="M402" s="34" t="e">
        <f>結果入力表!#REF!</f>
        <v>#REF!</v>
      </c>
      <c r="N402" s="35" t="e">
        <f>結果入力表!#REF!</f>
        <v>#REF!</v>
      </c>
      <c r="O402" s="35" t="e">
        <f>結果入力表!#REF!</f>
        <v>#REF!</v>
      </c>
      <c r="P402" s="35" t="e">
        <f>結果入力表!#REF!</f>
        <v>#REF!</v>
      </c>
      <c r="Q402" s="35" t="e">
        <f>結果入力表!#REF!</f>
        <v>#REF!</v>
      </c>
      <c r="R402" s="35" t="e">
        <f>結果入力表!#REF!</f>
        <v>#REF!</v>
      </c>
      <c r="S402" s="35" t="e">
        <f>結果入力表!#REF!</f>
        <v>#REF!</v>
      </c>
      <c r="T402" s="35" t="e">
        <f>結果入力表!#REF!</f>
        <v>#REF!</v>
      </c>
      <c r="U402" s="35" t="e">
        <f>結果入力表!#REF!</f>
        <v>#REF!</v>
      </c>
      <c r="V402" s="34" t="e">
        <f>結果入力表!#REF!</f>
        <v>#REF!</v>
      </c>
      <c r="W402" s="35" t="e">
        <f>結果入力表!#REF!</f>
        <v>#REF!</v>
      </c>
      <c r="X402" s="35" t="e">
        <f>結果入力表!#REF!</f>
        <v>#REF!</v>
      </c>
      <c r="Y402" s="36" t="e">
        <f>結果入力表!#REF!</f>
        <v>#REF!</v>
      </c>
      <c r="Z402" s="36" t="e">
        <f>結果入力表!#REF!</f>
        <v>#REF!</v>
      </c>
      <c r="AA402" s="34" t="e">
        <f>結果入力表!#REF!</f>
        <v>#REF!</v>
      </c>
      <c r="AB402" s="35" t="e">
        <f>結果入力表!#REF!</f>
        <v>#REF!</v>
      </c>
      <c r="AC402" s="35" t="e">
        <f>結果入力表!#REF!</f>
        <v>#REF!</v>
      </c>
      <c r="AD402" s="35" t="e">
        <f>結果入力表!#REF!</f>
        <v>#REF!</v>
      </c>
      <c r="AE402" s="35" t="e">
        <f>結果入力表!#REF!</f>
        <v>#REF!</v>
      </c>
      <c r="AF402" s="35" t="e">
        <f>結果入力表!#REF!</f>
        <v>#REF!</v>
      </c>
      <c r="AG402" s="35" t="e">
        <f>結果入力表!#REF!</f>
        <v>#REF!</v>
      </c>
      <c r="AH402" s="35" t="e">
        <f>結果入力表!#REF!</f>
        <v>#REF!</v>
      </c>
      <c r="AI402" s="35" t="e">
        <f>結果入力表!#REF!</f>
        <v>#REF!</v>
      </c>
      <c r="AJ402" s="35" t="e">
        <f>結果入力表!#REF!</f>
        <v>#REF!</v>
      </c>
      <c r="AK402" s="36" t="e">
        <f>結果入力表!#REF!</f>
        <v>#REF!</v>
      </c>
      <c r="AL402" s="34" t="e">
        <f>結果入力表!#REF!</f>
        <v>#REF!</v>
      </c>
      <c r="AM402" s="35" t="e">
        <f>結果入力表!#REF!</f>
        <v>#REF!</v>
      </c>
      <c r="AN402" s="35" t="e">
        <f>結果入力表!#REF!</f>
        <v>#REF!</v>
      </c>
      <c r="AO402" s="35" t="e">
        <f>結果入力表!#REF!</f>
        <v>#REF!</v>
      </c>
      <c r="AP402" s="35" t="e">
        <f>結果入力表!#REF!</f>
        <v>#REF!</v>
      </c>
      <c r="AQ402" s="35" t="e">
        <f>結果入力表!#REF!</f>
        <v>#REF!</v>
      </c>
      <c r="AR402" s="35" t="e">
        <f>結果入力表!#REF!</f>
        <v>#REF!</v>
      </c>
      <c r="AS402" s="37" t="e">
        <f>結果入力表!#REF!</f>
        <v>#REF!</v>
      </c>
      <c r="AT402" s="34" t="e">
        <f>結果入力表!#REF!</f>
        <v>#REF!</v>
      </c>
      <c r="AU402" s="35" t="e">
        <f>結果入力表!#REF!</f>
        <v>#REF!</v>
      </c>
      <c r="AV402" s="35" t="e">
        <f>結果入力表!#REF!</f>
        <v>#REF!</v>
      </c>
      <c r="AW402" s="35" t="e">
        <f>結果入力表!#REF!</f>
        <v>#REF!</v>
      </c>
      <c r="AX402" s="35" t="e">
        <f>結果入力表!#REF!</f>
        <v>#REF!</v>
      </c>
      <c r="AY402" s="35" t="e">
        <f>結果入力表!#REF!</f>
        <v>#REF!</v>
      </c>
      <c r="AZ402" s="35" t="e">
        <f>結果入力表!#REF!</f>
        <v>#REF!</v>
      </c>
      <c r="BA402" s="35" t="e">
        <f>結果入力表!#REF!</f>
        <v>#REF!</v>
      </c>
      <c r="BB402" s="35" t="e">
        <f>結果入力表!#REF!</f>
        <v>#REF!</v>
      </c>
      <c r="BC402" s="35" t="e">
        <f>結果入力表!#REF!</f>
        <v>#REF!</v>
      </c>
      <c r="BD402" s="35" t="e">
        <f>結果入力表!#REF!</f>
        <v>#REF!</v>
      </c>
      <c r="BE402" s="35" t="e">
        <f>結果入力表!#REF!</f>
        <v>#REF!</v>
      </c>
      <c r="BF402" s="35" t="e">
        <f>結果入力表!#REF!</f>
        <v>#REF!</v>
      </c>
      <c r="BG402" s="35" t="e">
        <f>結果入力表!#REF!</f>
        <v>#REF!</v>
      </c>
      <c r="BH402" s="35" t="e">
        <f>結果入力表!#REF!</f>
        <v>#REF!</v>
      </c>
      <c r="BI402" s="37" t="e">
        <f>結果入力表!#REF!</f>
        <v>#REF!</v>
      </c>
      <c r="BJ402" s="35" t="e">
        <f>結果入力表!#REF!</f>
        <v>#REF!</v>
      </c>
      <c r="BK402" s="40" t="e">
        <f>結果入力表!#REF!</f>
        <v>#REF!</v>
      </c>
      <c r="BL402" s="60" t="e">
        <f>結果入力表!#REF!</f>
        <v>#REF!</v>
      </c>
      <c r="BM402" s="41" t="e">
        <f>結果入力表!#REF!</f>
        <v>#REF!</v>
      </c>
      <c r="BN402" s="41" t="e">
        <f>結果入力表!#REF!</f>
        <v>#REF!</v>
      </c>
      <c r="BO402" s="41" t="e">
        <f>結果入力表!#REF!</f>
        <v>#REF!</v>
      </c>
      <c r="BP402" s="42" t="e">
        <f>結果入力表!#REF!</f>
        <v>#REF!</v>
      </c>
      <c r="BQ402" s="40"/>
      <c r="BR402" s="80"/>
      <c r="BT402" s="5" t="e">
        <f t="shared" si="13"/>
        <v>#REF!</v>
      </c>
      <c r="BU402" s="5" t="e">
        <f t="shared" si="12"/>
        <v>#REF!</v>
      </c>
      <c r="BV402" s="5" t="e">
        <f t="shared" si="12"/>
        <v>#REF!</v>
      </c>
      <c r="BW402" s="5" t="e">
        <f t="shared" si="12"/>
        <v>#REF!</v>
      </c>
    </row>
    <row r="403" spans="1:75" ht="17.350000000000001" customHeight="1">
      <c r="A403" s="109" t="e">
        <f>結果入力表!#REF!</f>
        <v>#REF!</v>
      </c>
      <c r="B403" s="33" t="e">
        <f>結果入力表!#REF!</f>
        <v>#REF!</v>
      </c>
      <c r="C403" s="59" t="e">
        <f>結果入力表!#REF!</f>
        <v>#REF!</v>
      </c>
      <c r="D403" s="58" t="e">
        <f>結果入力表!#REF!</f>
        <v>#REF!</v>
      </c>
      <c r="E403" s="35" t="e">
        <f>結果入力表!#REF!</f>
        <v>#REF!</v>
      </c>
      <c r="F403" s="35" t="e">
        <f>結果入力表!#REF!</f>
        <v>#REF!</v>
      </c>
      <c r="G403" s="35" t="e">
        <f>結果入力表!#REF!</f>
        <v>#REF!</v>
      </c>
      <c r="H403" s="35" t="e">
        <f>結果入力表!#REF!</f>
        <v>#REF!</v>
      </c>
      <c r="I403" s="35" t="e">
        <f>結果入力表!#REF!</f>
        <v>#REF!</v>
      </c>
      <c r="J403" s="35" t="e">
        <f>結果入力表!#REF!</f>
        <v>#REF!</v>
      </c>
      <c r="K403" s="35" t="e">
        <f>結果入力表!#REF!</f>
        <v>#REF!</v>
      </c>
      <c r="L403" s="35" t="e">
        <f>結果入力表!#REF!</f>
        <v>#REF!</v>
      </c>
      <c r="M403" s="34" t="e">
        <f>結果入力表!#REF!</f>
        <v>#REF!</v>
      </c>
      <c r="N403" s="35" t="e">
        <f>結果入力表!#REF!</f>
        <v>#REF!</v>
      </c>
      <c r="O403" s="35" t="e">
        <f>結果入力表!#REF!</f>
        <v>#REF!</v>
      </c>
      <c r="P403" s="35" t="e">
        <f>結果入力表!#REF!</f>
        <v>#REF!</v>
      </c>
      <c r="Q403" s="35" t="e">
        <f>結果入力表!#REF!</f>
        <v>#REF!</v>
      </c>
      <c r="R403" s="35" t="e">
        <f>結果入力表!#REF!</f>
        <v>#REF!</v>
      </c>
      <c r="S403" s="35" t="e">
        <f>結果入力表!#REF!</f>
        <v>#REF!</v>
      </c>
      <c r="T403" s="35" t="e">
        <f>結果入力表!#REF!</f>
        <v>#REF!</v>
      </c>
      <c r="U403" s="35" t="e">
        <f>結果入力表!#REF!</f>
        <v>#REF!</v>
      </c>
      <c r="V403" s="34" t="e">
        <f>結果入力表!#REF!</f>
        <v>#REF!</v>
      </c>
      <c r="W403" s="35" t="e">
        <f>結果入力表!#REF!</f>
        <v>#REF!</v>
      </c>
      <c r="X403" s="35" t="e">
        <f>結果入力表!#REF!</f>
        <v>#REF!</v>
      </c>
      <c r="Y403" s="36" t="e">
        <f>結果入力表!#REF!</f>
        <v>#REF!</v>
      </c>
      <c r="Z403" s="36" t="e">
        <f>結果入力表!#REF!</f>
        <v>#REF!</v>
      </c>
      <c r="AA403" s="34" t="e">
        <f>結果入力表!#REF!</f>
        <v>#REF!</v>
      </c>
      <c r="AB403" s="35" t="e">
        <f>結果入力表!#REF!</f>
        <v>#REF!</v>
      </c>
      <c r="AC403" s="35" t="e">
        <f>結果入力表!#REF!</f>
        <v>#REF!</v>
      </c>
      <c r="AD403" s="35" t="e">
        <f>結果入力表!#REF!</f>
        <v>#REF!</v>
      </c>
      <c r="AE403" s="35" t="e">
        <f>結果入力表!#REF!</f>
        <v>#REF!</v>
      </c>
      <c r="AF403" s="35" t="e">
        <f>結果入力表!#REF!</f>
        <v>#REF!</v>
      </c>
      <c r="AG403" s="35" t="e">
        <f>結果入力表!#REF!</f>
        <v>#REF!</v>
      </c>
      <c r="AH403" s="35" t="e">
        <f>結果入力表!#REF!</f>
        <v>#REF!</v>
      </c>
      <c r="AI403" s="35" t="e">
        <f>結果入力表!#REF!</f>
        <v>#REF!</v>
      </c>
      <c r="AJ403" s="35" t="e">
        <f>結果入力表!#REF!</f>
        <v>#REF!</v>
      </c>
      <c r="AK403" s="36" t="e">
        <f>結果入力表!#REF!</f>
        <v>#REF!</v>
      </c>
      <c r="AL403" s="34" t="e">
        <f>結果入力表!#REF!</f>
        <v>#REF!</v>
      </c>
      <c r="AM403" s="35" t="e">
        <f>結果入力表!#REF!</f>
        <v>#REF!</v>
      </c>
      <c r="AN403" s="35" t="e">
        <f>結果入力表!#REF!</f>
        <v>#REF!</v>
      </c>
      <c r="AO403" s="35" t="e">
        <f>結果入力表!#REF!</f>
        <v>#REF!</v>
      </c>
      <c r="AP403" s="35" t="e">
        <f>結果入力表!#REF!</f>
        <v>#REF!</v>
      </c>
      <c r="AQ403" s="35" t="e">
        <f>結果入力表!#REF!</f>
        <v>#REF!</v>
      </c>
      <c r="AR403" s="35" t="e">
        <f>結果入力表!#REF!</f>
        <v>#REF!</v>
      </c>
      <c r="AS403" s="37" t="e">
        <f>結果入力表!#REF!</f>
        <v>#REF!</v>
      </c>
      <c r="AT403" s="34" t="e">
        <f>結果入力表!#REF!</f>
        <v>#REF!</v>
      </c>
      <c r="AU403" s="35" t="e">
        <f>結果入力表!#REF!</f>
        <v>#REF!</v>
      </c>
      <c r="AV403" s="35" t="e">
        <f>結果入力表!#REF!</f>
        <v>#REF!</v>
      </c>
      <c r="AW403" s="35" t="e">
        <f>結果入力表!#REF!</f>
        <v>#REF!</v>
      </c>
      <c r="AX403" s="35" t="e">
        <f>結果入力表!#REF!</f>
        <v>#REF!</v>
      </c>
      <c r="AY403" s="35" t="e">
        <f>結果入力表!#REF!</f>
        <v>#REF!</v>
      </c>
      <c r="AZ403" s="35" t="e">
        <f>結果入力表!#REF!</f>
        <v>#REF!</v>
      </c>
      <c r="BA403" s="35" t="e">
        <f>結果入力表!#REF!</f>
        <v>#REF!</v>
      </c>
      <c r="BB403" s="35" t="e">
        <f>結果入力表!#REF!</f>
        <v>#REF!</v>
      </c>
      <c r="BC403" s="35" t="e">
        <f>結果入力表!#REF!</f>
        <v>#REF!</v>
      </c>
      <c r="BD403" s="35" t="e">
        <f>結果入力表!#REF!</f>
        <v>#REF!</v>
      </c>
      <c r="BE403" s="35" t="e">
        <f>結果入力表!#REF!</f>
        <v>#REF!</v>
      </c>
      <c r="BF403" s="35" t="e">
        <f>結果入力表!#REF!</f>
        <v>#REF!</v>
      </c>
      <c r="BG403" s="35" t="e">
        <f>結果入力表!#REF!</f>
        <v>#REF!</v>
      </c>
      <c r="BH403" s="35" t="e">
        <f>結果入力表!#REF!</f>
        <v>#REF!</v>
      </c>
      <c r="BI403" s="37" t="e">
        <f>結果入力表!#REF!</f>
        <v>#REF!</v>
      </c>
      <c r="BJ403" s="35" t="e">
        <f>結果入力表!#REF!</f>
        <v>#REF!</v>
      </c>
      <c r="BK403" s="40" t="e">
        <f>結果入力表!#REF!</f>
        <v>#REF!</v>
      </c>
      <c r="BL403" s="60" t="e">
        <f>結果入力表!#REF!</f>
        <v>#REF!</v>
      </c>
      <c r="BM403" s="41" t="e">
        <f>結果入力表!#REF!</f>
        <v>#REF!</v>
      </c>
      <c r="BN403" s="41" t="e">
        <f>結果入力表!#REF!</f>
        <v>#REF!</v>
      </c>
      <c r="BO403" s="41" t="e">
        <f>結果入力表!#REF!</f>
        <v>#REF!</v>
      </c>
      <c r="BP403" s="42" t="e">
        <f>結果入力表!#REF!</f>
        <v>#REF!</v>
      </c>
      <c r="BQ403" s="40"/>
      <c r="BR403" s="80"/>
      <c r="BT403" s="5" t="e">
        <f t="shared" si="13"/>
        <v>#REF!</v>
      </c>
      <c r="BU403" s="5" t="e">
        <f t="shared" si="12"/>
        <v>#REF!</v>
      </c>
      <c r="BV403" s="5" t="e">
        <f t="shared" si="12"/>
        <v>#REF!</v>
      </c>
      <c r="BW403" s="5" t="e">
        <f t="shared" si="12"/>
        <v>#REF!</v>
      </c>
    </row>
    <row r="404" spans="1:75" ht="17.350000000000001" customHeight="1">
      <c r="A404" s="109" t="e">
        <f>結果入力表!#REF!</f>
        <v>#REF!</v>
      </c>
      <c r="B404" s="33" t="e">
        <f>結果入力表!#REF!</f>
        <v>#REF!</v>
      </c>
      <c r="C404" s="59" t="e">
        <f>結果入力表!#REF!</f>
        <v>#REF!</v>
      </c>
      <c r="D404" s="58" t="e">
        <f>結果入力表!#REF!</f>
        <v>#REF!</v>
      </c>
      <c r="E404" s="35" t="e">
        <f>結果入力表!#REF!</f>
        <v>#REF!</v>
      </c>
      <c r="F404" s="35" t="e">
        <f>結果入力表!#REF!</f>
        <v>#REF!</v>
      </c>
      <c r="G404" s="35" t="e">
        <f>結果入力表!#REF!</f>
        <v>#REF!</v>
      </c>
      <c r="H404" s="35" t="e">
        <f>結果入力表!#REF!</f>
        <v>#REF!</v>
      </c>
      <c r="I404" s="35" t="e">
        <f>結果入力表!#REF!</f>
        <v>#REF!</v>
      </c>
      <c r="J404" s="35" t="e">
        <f>結果入力表!#REF!</f>
        <v>#REF!</v>
      </c>
      <c r="K404" s="35" t="e">
        <f>結果入力表!#REF!</f>
        <v>#REF!</v>
      </c>
      <c r="L404" s="35" t="e">
        <f>結果入力表!#REF!</f>
        <v>#REF!</v>
      </c>
      <c r="M404" s="34" t="e">
        <f>結果入力表!#REF!</f>
        <v>#REF!</v>
      </c>
      <c r="N404" s="35" t="e">
        <f>結果入力表!#REF!</f>
        <v>#REF!</v>
      </c>
      <c r="O404" s="35" t="e">
        <f>結果入力表!#REF!</f>
        <v>#REF!</v>
      </c>
      <c r="P404" s="35" t="e">
        <f>結果入力表!#REF!</f>
        <v>#REF!</v>
      </c>
      <c r="Q404" s="35" t="e">
        <f>結果入力表!#REF!</f>
        <v>#REF!</v>
      </c>
      <c r="R404" s="35" t="e">
        <f>結果入力表!#REF!</f>
        <v>#REF!</v>
      </c>
      <c r="S404" s="35" t="e">
        <f>結果入力表!#REF!</f>
        <v>#REF!</v>
      </c>
      <c r="T404" s="35" t="e">
        <f>結果入力表!#REF!</f>
        <v>#REF!</v>
      </c>
      <c r="U404" s="35" t="e">
        <f>結果入力表!#REF!</f>
        <v>#REF!</v>
      </c>
      <c r="V404" s="34" t="e">
        <f>結果入力表!#REF!</f>
        <v>#REF!</v>
      </c>
      <c r="W404" s="35" t="e">
        <f>結果入力表!#REF!</f>
        <v>#REF!</v>
      </c>
      <c r="X404" s="35" t="e">
        <f>結果入力表!#REF!</f>
        <v>#REF!</v>
      </c>
      <c r="Y404" s="36" t="e">
        <f>結果入力表!#REF!</f>
        <v>#REF!</v>
      </c>
      <c r="Z404" s="36" t="e">
        <f>結果入力表!#REF!</f>
        <v>#REF!</v>
      </c>
      <c r="AA404" s="34" t="e">
        <f>結果入力表!#REF!</f>
        <v>#REF!</v>
      </c>
      <c r="AB404" s="35" t="e">
        <f>結果入力表!#REF!</f>
        <v>#REF!</v>
      </c>
      <c r="AC404" s="35" t="e">
        <f>結果入力表!#REF!</f>
        <v>#REF!</v>
      </c>
      <c r="AD404" s="35" t="e">
        <f>結果入力表!#REF!</f>
        <v>#REF!</v>
      </c>
      <c r="AE404" s="35" t="e">
        <f>結果入力表!#REF!</f>
        <v>#REF!</v>
      </c>
      <c r="AF404" s="35" t="e">
        <f>結果入力表!#REF!</f>
        <v>#REF!</v>
      </c>
      <c r="AG404" s="35" t="e">
        <f>結果入力表!#REF!</f>
        <v>#REF!</v>
      </c>
      <c r="AH404" s="35" t="e">
        <f>結果入力表!#REF!</f>
        <v>#REF!</v>
      </c>
      <c r="AI404" s="35" t="e">
        <f>結果入力表!#REF!</f>
        <v>#REF!</v>
      </c>
      <c r="AJ404" s="35" t="e">
        <f>結果入力表!#REF!</f>
        <v>#REF!</v>
      </c>
      <c r="AK404" s="36" t="e">
        <f>結果入力表!#REF!</f>
        <v>#REF!</v>
      </c>
      <c r="AL404" s="34" t="e">
        <f>結果入力表!#REF!</f>
        <v>#REF!</v>
      </c>
      <c r="AM404" s="35" t="e">
        <f>結果入力表!#REF!</f>
        <v>#REF!</v>
      </c>
      <c r="AN404" s="35" t="e">
        <f>結果入力表!#REF!</f>
        <v>#REF!</v>
      </c>
      <c r="AO404" s="35" t="e">
        <f>結果入力表!#REF!</f>
        <v>#REF!</v>
      </c>
      <c r="AP404" s="35" t="e">
        <f>結果入力表!#REF!</f>
        <v>#REF!</v>
      </c>
      <c r="AQ404" s="35" t="e">
        <f>結果入力表!#REF!</f>
        <v>#REF!</v>
      </c>
      <c r="AR404" s="35" t="e">
        <f>結果入力表!#REF!</f>
        <v>#REF!</v>
      </c>
      <c r="AS404" s="37" t="e">
        <f>結果入力表!#REF!</f>
        <v>#REF!</v>
      </c>
      <c r="AT404" s="34" t="e">
        <f>結果入力表!#REF!</f>
        <v>#REF!</v>
      </c>
      <c r="AU404" s="35" t="e">
        <f>結果入力表!#REF!</f>
        <v>#REF!</v>
      </c>
      <c r="AV404" s="35" t="e">
        <f>結果入力表!#REF!</f>
        <v>#REF!</v>
      </c>
      <c r="AW404" s="35" t="e">
        <f>結果入力表!#REF!</f>
        <v>#REF!</v>
      </c>
      <c r="AX404" s="35" t="e">
        <f>結果入力表!#REF!</f>
        <v>#REF!</v>
      </c>
      <c r="AY404" s="35" t="e">
        <f>結果入力表!#REF!</f>
        <v>#REF!</v>
      </c>
      <c r="AZ404" s="35" t="e">
        <f>結果入力表!#REF!</f>
        <v>#REF!</v>
      </c>
      <c r="BA404" s="35" t="e">
        <f>結果入力表!#REF!</f>
        <v>#REF!</v>
      </c>
      <c r="BB404" s="35" t="e">
        <f>結果入力表!#REF!</f>
        <v>#REF!</v>
      </c>
      <c r="BC404" s="35" t="e">
        <f>結果入力表!#REF!</f>
        <v>#REF!</v>
      </c>
      <c r="BD404" s="35" t="e">
        <f>結果入力表!#REF!</f>
        <v>#REF!</v>
      </c>
      <c r="BE404" s="35" t="e">
        <f>結果入力表!#REF!</f>
        <v>#REF!</v>
      </c>
      <c r="BF404" s="35" t="e">
        <f>結果入力表!#REF!</f>
        <v>#REF!</v>
      </c>
      <c r="BG404" s="35" t="e">
        <f>結果入力表!#REF!</f>
        <v>#REF!</v>
      </c>
      <c r="BH404" s="35" t="e">
        <f>結果入力表!#REF!</f>
        <v>#REF!</v>
      </c>
      <c r="BI404" s="37" t="e">
        <f>結果入力表!#REF!</f>
        <v>#REF!</v>
      </c>
      <c r="BJ404" s="35" t="e">
        <f>結果入力表!#REF!</f>
        <v>#REF!</v>
      </c>
      <c r="BK404" s="40" t="e">
        <f>結果入力表!#REF!</f>
        <v>#REF!</v>
      </c>
      <c r="BL404" s="60" t="e">
        <f>結果入力表!#REF!</f>
        <v>#REF!</v>
      </c>
      <c r="BM404" s="41" t="e">
        <f>結果入力表!#REF!</f>
        <v>#REF!</v>
      </c>
      <c r="BN404" s="41" t="e">
        <f>結果入力表!#REF!</f>
        <v>#REF!</v>
      </c>
      <c r="BO404" s="41" t="e">
        <f>結果入力表!#REF!</f>
        <v>#REF!</v>
      </c>
      <c r="BP404" s="42" t="e">
        <f>結果入力表!#REF!</f>
        <v>#REF!</v>
      </c>
      <c r="BQ404" s="40"/>
      <c r="BR404" s="80"/>
      <c r="BT404" s="5" t="e">
        <f t="shared" si="13"/>
        <v>#REF!</v>
      </c>
      <c r="BU404" s="5" t="e">
        <f t="shared" si="12"/>
        <v>#REF!</v>
      </c>
      <c r="BV404" s="5" t="e">
        <f t="shared" si="12"/>
        <v>#REF!</v>
      </c>
      <c r="BW404" s="5" t="e">
        <f t="shared" si="12"/>
        <v>#REF!</v>
      </c>
    </row>
    <row r="405" spans="1:75" ht="17.350000000000001" customHeight="1">
      <c r="A405" s="109" t="e">
        <f>結果入力表!#REF!</f>
        <v>#REF!</v>
      </c>
      <c r="B405" s="33" t="e">
        <f>結果入力表!#REF!</f>
        <v>#REF!</v>
      </c>
      <c r="C405" s="59" t="e">
        <f>結果入力表!#REF!</f>
        <v>#REF!</v>
      </c>
      <c r="D405" s="58" t="e">
        <f>結果入力表!#REF!</f>
        <v>#REF!</v>
      </c>
      <c r="E405" s="35" t="e">
        <f>結果入力表!#REF!</f>
        <v>#REF!</v>
      </c>
      <c r="F405" s="35" t="e">
        <f>結果入力表!#REF!</f>
        <v>#REF!</v>
      </c>
      <c r="G405" s="35" t="e">
        <f>結果入力表!#REF!</f>
        <v>#REF!</v>
      </c>
      <c r="H405" s="35" t="e">
        <f>結果入力表!#REF!</f>
        <v>#REF!</v>
      </c>
      <c r="I405" s="35" t="e">
        <f>結果入力表!#REF!</f>
        <v>#REF!</v>
      </c>
      <c r="J405" s="35" t="e">
        <f>結果入力表!#REF!</f>
        <v>#REF!</v>
      </c>
      <c r="K405" s="35" t="e">
        <f>結果入力表!#REF!</f>
        <v>#REF!</v>
      </c>
      <c r="L405" s="35" t="e">
        <f>結果入力表!#REF!</f>
        <v>#REF!</v>
      </c>
      <c r="M405" s="34" t="e">
        <f>結果入力表!#REF!</f>
        <v>#REF!</v>
      </c>
      <c r="N405" s="35" t="e">
        <f>結果入力表!#REF!</f>
        <v>#REF!</v>
      </c>
      <c r="O405" s="35" t="e">
        <f>結果入力表!#REF!</f>
        <v>#REF!</v>
      </c>
      <c r="P405" s="35" t="e">
        <f>結果入力表!#REF!</f>
        <v>#REF!</v>
      </c>
      <c r="Q405" s="35" t="e">
        <f>結果入力表!#REF!</f>
        <v>#REF!</v>
      </c>
      <c r="R405" s="35" t="e">
        <f>結果入力表!#REF!</f>
        <v>#REF!</v>
      </c>
      <c r="S405" s="35" t="e">
        <f>結果入力表!#REF!</f>
        <v>#REF!</v>
      </c>
      <c r="T405" s="35" t="e">
        <f>結果入力表!#REF!</f>
        <v>#REF!</v>
      </c>
      <c r="U405" s="35" t="e">
        <f>結果入力表!#REF!</f>
        <v>#REF!</v>
      </c>
      <c r="V405" s="34" t="e">
        <f>結果入力表!#REF!</f>
        <v>#REF!</v>
      </c>
      <c r="W405" s="35" t="e">
        <f>結果入力表!#REF!</f>
        <v>#REF!</v>
      </c>
      <c r="X405" s="35" t="e">
        <f>結果入力表!#REF!</f>
        <v>#REF!</v>
      </c>
      <c r="Y405" s="36" t="e">
        <f>結果入力表!#REF!</f>
        <v>#REF!</v>
      </c>
      <c r="Z405" s="36" t="e">
        <f>結果入力表!#REF!</f>
        <v>#REF!</v>
      </c>
      <c r="AA405" s="34" t="e">
        <f>結果入力表!#REF!</f>
        <v>#REF!</v>
      </c>
      <c r="AB405" s="35" t="e">
        <f>結果入力表!#REF!</f>
        <v>#REF!</v>
      </c>
      <c r="AC405" s="35" t="e">
        <f>結果入力表!#REF!</f>
        <v>#REF!</v>
      </c>
      <c r="AD405" s="35" t="e">
        <f>結果入力表!#REF!</f>
        <v>#REF!</v>
      </c>
      <c r="AE405" s="35" t="e">
        <f>結果入力表!#REF!</f>
        <v>#REF!</v>
      </c>
      <c r="AF405" s="35" t="e">
        <f>結果入力表!#REF!</f>
        <v>#REF!</v>
      </c>
      <c r="AG405" s="35" t="e">
        <f>結果入力表!#REF!</f>
        <v>#REF!</v>
      </c>
      <c r="AH405" s="35" t="e">
        <f>結果入力表!#REF!</f>
        <v>#REF!</v>
      </c>
      <c r="AI405" s="35" t="e">
        <f>結果入力表!#REF!</f>
        <v>#REF!</v>
      </c>
      <c r="AJ405" s="35" t="e">
        <f>結果入力表!#REF!</f>
        <v>#REF!</v>
      </c>
      <c r="AK405" s="36" t="e">
        <f>結果入力表!#REF!</f>
        <v>#REF!</v>
      </c>
      <c r="AL405" s="34" t="e">
        <f>結果入力表!#REF!</f>
        <v>#REF!</v>
      </c>
      <c r="AM405" s="35" t="e">
        <f>結果入力表!#REF!</f>
        <v>#REF!</v>
      </c>
      <c r="AN405" s="35" t="e">
        <f>結果入力表!#REF!</f>
        <v>#REF!</v>
      </c>
      <c r="AO405" s="35" t="e">
        <f>結果入力表!#REF!</f>
        <v>#REF!</v>
      </c>
      <c r="AP405" s="35" t="e">
        <f>結果入力表!#REF!</f>
        <v>#REF!</v>
      </c>
      <c r="AQ405" s="35" t="e">
        <f>結果入力表!#REF!</f>
        <v>#REF!</v>
      </c>
      <c r="AR405" s="35" t="e">
        <f>結果入力表!#REF!</f>
        <v>#REF!</v>
      </c>
      <c r="AS405" s="37" t="e">
        <f>結果入力表!#REF!</f>
        <v>#REF!</v>
      </c>
      <c r="AT405" s="34" t="e">
        <f>結果入力表!#REF!</f>
        <v>#REF!</v>
      </c>
      <c r="AU405" s="35" t="e">
        <f>結果入力表!#REF!</f>
        <v>#REF!</v>
      </c>
      <c r="AV405" s="35" t="e">
        <f>結果入力表!#REF!</f>
        <v>#REF!</v>
      </c>
      <c r="AW405" s="35" t="e">
        <f>結果入力表!#REF!</f>
        <v>#REF!</v>
      </c>
      <c r="AX405" s="35" t="e">
        <f>結果入力表!#REF!</f>
        <v>#REF!</v>
      </c>
      <c r="AY405" s="35" t="e">
        <f>結果入力表!#REF!</f>
        <v>#REF!</v>
      </c>
      <c r="AZ405" s="35" t="e">
        <f>結果入力表!#REF!</f>
        <v>#REF!</v>
      </c>
      <c r="BA405" s="35" t="e">
        <f>結果入力表!#REF!</f>
        <v>#REF!</v>
      </c>
      <c r="BB405" s="35" t="e">
        <f>結果入力表!#REF!</f>
        <v>#REF!</v>
      </c>
      <c r="BC405" s="35" t="e">
        <f>結果入力表!#REF!</f>
        <v>#REF!</v>
      </c>
      <c r="BD405" s="35" t="e">
        <f>結果入力表!#REF!</f>
        <v>#REF!</v>
      </c>
      <c r="BE405" s="35" t="e">
        <f>結果入力表!#REF!</f>
        <v>#REF!</v>
      </c>
      <c r="BF405" s="35" t="e">
        <f>結果入力表!#REF!</f>
        <v>#REF!</v>
      </c>
      <c r="BG405" s="35" t="e">
        <f>結果入力表!#REF!</f>
        <v>#REF!</v>
      </c>
      <c r="BH405" s="35" t="e">
        <f>結果入力表!#REF!</f>
        <v>#REF!</v>
      </c>
      <c r="BI405" s="37" t="e">
        <f>結果入力表!#REF!</f>
        <v>#REF!</v>
      </c>
      <c r="BJ405" s="35" t="e">
        <f>結果入力表!#REF!</f>
        <v>#REF!</v>
      </c>
      <c r="BK405" s="40" t="e">
        <f>結果入力表!#REF!</f>
        <v>#REF!</v>
      </c>
      <c r="BL405" s="60" t="e">
        <f>結果入力表!#REF!</f>
        <v>#REF!</v>
      </c>
      <c r="BM405" s="41" t="e">
        <f>結果入力表!#REF!</f>
        <v>#REF!</v>
      </c>
      <c r="BN405" s="41" t="e">
        <f>結果入力表!#REF!</f>
        <v>#REF!</v>
      </c>
      <c r="BO405" s="41" t="e">
        <f>結果入力表!#REF!</f>
        <v>#REF!</v>
      </c>
      <c r="BP405" s="42" t="e">
        <f>結果入力表!#REF!</f>
        <v>#REF!</v>
      </c>
      <c r="BQ405" s="40"/>
      <c r="BR405" s="80"/>
      <c r="BT405" s="5" t="e">
        <f t="shared" si="13"/>
        <v>#REF!</v>
      </c>
      <c r="BU405" s="5" t="e">
        <f t="shared" si="12"/>
        <v>#REF!</v>
      </c>
      <c r="BV405" s="5" t="e">
        <f t="shared" si="12"/>
        <v>#REF!</v>
      </c>
      <c r="BW405" s="5" t="e">
        <f t="shared" si="12"/>
        <v>#REF!</v>
      </c>
    </row>
    <row r="406" spans="1:75" ht="17.350000000000001" customHeight="1">
      <c r="A406" s="109" t="e">
        <f>結果入力表!#REF!</f>
        <v>#REF!</v>
      </c>
      <c r="B406" s="33" t="e">
        <f>結果入力表!#REF!</f>
        <v>#REF!</v>
      </c>
      <c r="C406" s="59" t="e">
        <f>結果入力表!#REF!</f>
        <v>#REF!</v>
      </c>
      <c r="D406" s="58" t="e">
        <f>結果入力表!#REF!</f>
        <v>#REF!</v>
      </c>
      <c r="E406" s="35" t="e">
        <f>結果入力表!#REF!</f>
        <v>#REF!</v>
      </c>
      <c r="F406" s="35" t="e">
        <f>結果入力表!#REF!</f>
        <v>#REF!</v>
      </c>
      <c r="G406" s="35" t="e">
        <f>結果入力表!#REF!</f>
        <v>#REF!</v>
      </c>
      <c r="H406" s="35" t="e">
        <f>結果入力表!#REF!</f>
        <v>#REF!</v>
      </c>
      <c r="I406" s="35" t="e">
        <f>結果入力表!#REF!</f>
        <v>#REF!</v>
      </c>
      <c r="J406" s="35" t="e">
        <f>結果入力表!#REF!</f>
        <v>#REF!</v>
      </c>
      <c r="K406" s="35" t="e">
        <f>結果入力表!#REF!</f>
        <v>#REF!</v>
      </c>
      <c r="L406" s="35" t="e">
        <f>結果入力表!#REF!</f>
        <v>#REF!</v>
      </c>
      <c r="M406" s="34" t="e">
        <f>結果入力表!#REF!</f>
        <v>#REF!</v>
      </c>
      <c r="N406" s="35" t="e">
        <f>結果入力表!#REF!</f>
        <v>#REF!</v>
      </c>
      <c r="O406" s="35" t="e">
        <f>結果入力表!#REF!</f>
        <v>#REF!</v>
      </c>
      <c r="P406" s="35" t="e">
        <f>結果入力表!#REF!</f>
        <v>#REF!</v>
      </c>
      <c r="Q406" s="35" t="e">
        <f>結果入力表!#REF!</f>
        <v>#REF!</v>
      </c>
      <c r="R406" s="35" t="e">
        <f>結果入力表!#REF!</f>
        <v>#REF!</v>
      </c>
      <c r="S406" s="35" t="e">
        <f>結果入力表!#REF!</f>
        <v>#REF!</v>
      </c>
      <c r="T406" s="35" t="e">
        <f>結果入力表!#REF!</f>
        <v>#REF!</v>
      </c>
      <c r="U406" s="35" t="e">
        <f>結果入力表!#REF!</f>
        <v>#REF!</v>
      </c>
      <c r="V406" s="34" t="e">
        <f>結果入力表!#REF!</f>
        <v>#REF!</v>
      </c>
      <c r="W406" s="35" t="e">
        <f>結果入力表!#REF!</f>
        <v>#REF!</v>
      </c>
      <c r="X406" s="35" t="e">
        <f>結果入力表!#REF!</f>
        <v>#REF!</v>
      </c>
      <c r="Y406" s="36" t="e">
        <f>結果入力表!#REF!</f>
        <v>#REF!</v>
      </c>
      <c r="Z406" s="36" t="e">
        <f>結果入力表!#REF!</f>
        <v>#REF!</v>
      </c>
      <c r="AA406" s="34" t="e">
        <f>結果入力表!#REF!</f>
        <v>#REF!</v>
      </c>
      <c r="AB406" s="35" t="e">
        <f>結果入力表!#REF!</f>
        <v>#REF!</v>
      </c>
      <c r="AC406" s="35" t="e">
        <f>結果入力表!#REF!</f>
        <v>#REF!</v>
      </c>
      <c r="AD406" s="35" t="e">
        <f>結果入力表!#REF!</f>
        <v>#REF!</v>
      </c>
      <c r="AE406" s="35" t="e">
        <f>結果入力表!#REF!</f>
        <v>#REF!</v>
      </c>
      <c r="AF406" s="35" t="e">
        <f>結果入力表!#REF!</f>
        <v>#REF!</v>
      </c>
      <c r="AG406" s="35" t="e">
        <f>結果入力表!#REF!</f>
        <v>#REF!</v>
      </c>
      <c r="AH406" s="35" t="e">
        <f>結果入力表!#REF!</f>
        <v>#REF!</v>
      </c>
      <c r="AI406" s="35" t="e">
        <f>結果入力表!#REF!</f>
        <v>#REF!</v>
      </c>
      <c r="AJ406" s="35" t="e">
        <f>結果入力表!#REF!</f>
        <v>#REF!</v>
      </c>
      <c r="AK406" s="36" t="e">
        <f>結果入力表!#REF!</f>
        <v>#REF!</v>
      </c>
      <c r="AL406" s="34" t="e">
        <f>結果入力表!#REF!</f>
        <v>#REF!</v>
      </c>
      <c r="AM406" s="35" t="e">
        <f>結果入力表!#REF!</f>
        <v>#REF!</v>
      </c>
      <c r="AN406" s="35" t="e">
        <f>結果入力表!#REF!</f>
        <v>#REF!</v>
      </c>
      <c r="AO406" s="35" t="e">
        <f>結果入力表!#REF!</f>
        <v>#REF!</v>
      </c>
      <c r="AP406" s="35" t="e">
        <f>結果入力表!#REF!</f>
        <v>#REF!</v>
      </c>
      <c r="AQ406" s="35" t="e">
        <f>結果入力表!#REF!</f>
        <v>#REF!</v>
      </c>
      <c r="AR406" s="35" t="e">
        <f>結果入力表!#REF!</f>
        <v>#REF!</v>
      </c>
      <c r="AS406" s="37" t="e">
        <f>結果入力表!#REF!</f>
        <v>#REF!</v>
      </c>
      <c r="AT406" s="34" t="e">
        <f>結果入力表!#REF!</f>
        <v>#REF!</v>
      </c>
      <c r="AU406" s="35" t="e">
        <f>結果入力表!#REF!</f>
        <v>#REF!</v>
      </c>
      <c r="AV406" s="35" t="e">
        <f>結果入力表!#REF!</f>
        <v>#REF!</v>
      </c>
      <c r="AW406" s="35" t="e">
        <f>結果入力表!#REF!</f>
        <v>#REF!</v>
      </c>
      <c r="AX406" s="35" t="e">
        <f>結果入力表!#REF!</f>
        <v>#REF!</v>
      </c>
      <c r="AY406" s="35" t="e">
        <f>結果入力表!#REF!</f>
        <v>#REF!</v>
      </c>
      <c r="AZ406" s="35" t="e">
        <f>結果入力表!#REF!</f>
        <v>#REF!</v>
      </c>
      <c r="BA406" s="35" t="e">
        <f>結果入力表!#REF!</f>
        <v>#REF!</v>
      </c>
      <c r="BB406" s="35" t="e">
        <f>結果入力表!#REF!</f>
        <v>#REF!</v>
      </c>
      <c r="BC406" s="35" t="e">
        <f>結果入力表!#REF!</f>
        <v>#REF!</v>
      </c>
      <c r="BD406" s="35" t="e">
        <f>結果入力表!#REF!</f>
        <v>#REF!</v>
      </c>
      <c r="BE406" s="35" t="e">
        <f>結果入力表!#REF!</f>
        <v>#REF!</v>
      </c>
      <c r="BF406" s="35" t="e">
        <f>結果入力表!#REF!</f>
        <v>#REF!</v>
      </c>
      <c r="BG406" s="35" t="e">
        <f>結果入力表!#REF!</f>
        <v>#REF!</v>
      </c>
      <c r="BH406" s="35" t="e">
        <f>結果入力表!#REF!</f>
        <v>#REF!</v>
      </c>
      <c r="BI406" s="37" t="e">
        <f>結果入力表!#REF!</f>
        <v>#REF!</v>
      </c>
      <c r="BJ406" s="35" t="e">
        <f>結果入力表!#REF!</f>
        <v>#REF!</v>
      </c>
      <c r="BK406" s="40" t="e">
        <f>結果入力表!#REF!</f>
        <v>#REF!</v>
      </c>
      <c r="BL406" s="60" t="e">
        <f>結果入力表!#REF!</f>
        <v>#REF!</v>
      </c>
      <c r="BM406" s="41" t="e">
        <f>結果入力表!#REF!</f>
        <v>#REF!</v>
      </c>
      <c r="BN406" s="41" t="e">
        <f>結果入力表!#REF!</f>
        <v>#REF!</v>
      </c>
      <c r="BO406" s="41" t="e">
        <f>結果入力表!#REF!</f>
        <v>#REF!</v>
      </c>
      <c r="BP406" s="42" t="e">
        <f>結果入力表!#REF!</f>
        <v>#REF!</v>
      </c>
      <c r="BQ406" s="40"/>
      <c r="BR406" s="80"/>
      <c r="BT406" s="5" t="e">
        <f t="shared" si="13"/>
        <v>#REF!</v>
      </c>
      <c r="BU406" s="5" t="e">
        <f t="shared" si="12"/>
        <v>#REF!</v>
      </c>
      <c r="BV406" s="5" t="e">
        <f t="shared" si="12"/>
        <v>#REF!</v>
      </c>
      <c r="BW406" s="5" t="e">
        <f t="shared" si="12"/>
        <v>#REF!</v>
      </c>
    </row>
    <row r="407" spans="1:75" ht="17.350000000000001" customHeight="1">
      <c r="A407" s="109" t="e">
        <f>結果入力表!#REF!</f>
        <v>#REF!</v>
      </c>
      <c r="B407" s="33" t="e">
        <f>結果入力表!#REF!</f>
        <v>#REF!</v>
      </c>
      <c r="C407" s="59" t="e">
        <f>結果入力表!#REF!</f>
        <v>#REF!</v>
      </c>
      <c r="D407" s="58" t="e">
        <f>結果入力表!#REF!</f>
        <v>#REF!</v>
      </c>
      <c r="E407" s="35" t="e">
        <f>結果入力表!#REF!</f>
        <v>#REF!</v>
      </c>
      <c r="F407" s="35" t="e">
        <f>結果入力表!#REF!</f>
        <v>#REF!</v>
      </c>
      <c r="G407" s="35" t="e">
        <f>結果入力表!#REF!</f>
        <v>#REF!</v>
      </c>
      <c r="H407" s="35" t="e">
        <f>結果入力表!#REF!</f>
        <v>#REF!</v>
      </c>
      <c r="I407" s="35" t="e">
        <f>結果入力表!#REF!</f>
        <v>#REF!</v>
      </c>
      <c r="J407" s="35" t="e">
        <f>結果入力表!#REF!</f>
        <v>#REF!</v>
      </c>
      <c r="K407" s="35" t="e">
        <f>結果入力表!#REF!</f>
        <v>#REF!</v>
      </c>
      <c r="L407" s="35" t="e">
        <f>結果入力表!#REF!</f>
        <v>#REF!</v>
      </c>
      <c r="M407" s="34" t="e">
        <f>結果入力表!#REF!</f>
        <v>#REF!</v>
      </c>
      <c r="N407" s="35" t="e">
        <f>結果入力表!#REF!</f>
        <v>#REF!</v>
      </c>
      <c r="O407" s="35" t="e">
        <f>結果入力表!#REF!</f>
        <v>#REF!</v>
      </c>
      <c r="P407" s="35" t="e">
        <f>結果入力表!#REF!</f>
        <v>#REF!</v>
      </c>
      <c r="Q407" s="35" t="e">
        <f>結果入力表!#REF!</f>
        <v>#REF!</v>
      </c>
      <c r="R407" s="35" t="e">
        <f>結果入力表!#REF!</f>
        <v>#REF!</v>
      </c>
      <c r="S407" s="35" t="e">
        <f>結果入力表!#REF!</f>
        <v>#REF!</v>
      </c>
      <c r="T407" s="35" t="e">
        <f>結果入力表!#REF!</f>
        <v>#REF!</v>
      </c>
      <c r="U407" s="35" t="e">
        <f>結果入力表!#REF!</f>
        <v>#REF!</v>
      </c>
      <c r="V407" s="34" t="e">
        <f>結果入力表!#REF!</f>
        <v>#REF!</v>
      </c>
      <c r="W407" s="35" t="e">
        <f>結果入力表!#REF!</f>
        <v>#REF!</v>
      </c>
      <c r="X407" s="35" t="e">
        <f>結果入力表!#REF!</f>
        <v>#REF!</v>
      </c>
      <c r="Y407" s="36" t="e">
        <f>結果入力表!#REF!</f>
        <v>#REF!</v>
      </c>
      <c r="Z407" s="36" t="e">
        <f>結果入力表!#REF!</f>
        <v>#REF!</v>
      </c>
      <c r="AA407" s="34" t="e">
        <f>結果入力表!#REF!</f>
        <v>#REF!</v>
      </c>
      <c r="AB407" s="35" t="e">
        <f>結果入力表!#REF!</f>
        <v>#REF!</v>
      </c>
      <c r="AC407" s="35" t="e">
        <f>結果入力表!#REF!</f>
        <v>#REF!</v>
      </c>
      <c r="AD407" s="35" t="e">
        <f>結果入力表!#REF!</f>
        <v>#REF!</v>
      </c>
      <c r="AE407" s="35" t="e">
        <f>結果入力表!#REF!</f>
        <v>#REF!</v>
      </c>
      <c r="AF407" s="35" t="e">
        <f>結果入力表!#REF!</f>
        <v>#REF!</v>
      </c>
      <c r="AG407" s="35" t="e">
        <f>結果入力表!#REF!</f>
        <v>#REF!</v>
      </c>
      <c r="AH407" s="35" t="e">
        <f>結果入力表!#REF!</f>
        <v>#REF!</v>
      </c>
      <c r="AI407" s="35" t="e">
        <f>結果入力表!#REF!</f>
        <v>#REF!</v>
      </c>
      <c r="AJ407" s="35" t="e">
        <f>結果入力表!#REF!</f>
        <v>#REF!</v>
      </c>
      <c r="AK407" s="36" t="e">
        <f>結果入力表!#REF!</f>
        <v>#REF!</v>
      </c>
      <c r="AL407" s="34" t="e">
        <f>結果入力表!#REF!</f>
        <v>#REF!</v>
      </c>
      <c r="AM407" s="35" t="e">
        <f>結果入力表!#REF!</f>
        <v>#REF!</v>
      </c>
      <c r="AN407" s="35" t="e">
        <f>結果入力表!#REF!</f>
        <v>#REF!</v>
      </c>
      <c r="AO407" s="35" t="e">
        <f>結果入力表!#REF!</f>
        <v>#REF!</v>
      </c>
      <c r="AP407" s="35" t="e">
        <f>結果入力表!#REF!</f>
        <v>#REF!</v>
      </c>
      <c r="AQ407" s="35" t="e">
        <f>結果入力表!#REF!</f>
        <v>#REF!</v>
      </c>
      <c r="AR407" s="35" t="e">
        <f>結果入力表!#REF!</f>
        <v>#REF!</v>
      </c>
      <c r="AS407" s="37" t="e">
        <f>結果入力表!#REF!</f>
        <v>#REF!</v>
      </c>
      <c r="AT407" s="34" t="e">
        <f>結果入力表!#REF!</f>
        <v>#REF!</v>
      </c>
      <c r="AU407" s="35" t="e">
        <f>結果入力表!#REF!</f>
        <v>#REF!</v>
      </c>
      <c r="AV407" s="35" t="e">
        <f>結果入力表!#REF!</f>
        <v>#REF!</v>
      </c>
      <c r="AW407" s="35" t="e">
        <f>結果入力表!#REF!</f>
        <v>#REF!</v>
      </c>
      <c r="AX407" s="35" t="e">
        <f>結果入力表!#REF!</f>
        <v>#REF!</v>
      </c>
      <c r="AY407" s="35" t="e">
        <f>結果入力表!#REF!</f>
        <v>#REF!</v>
      </c>
      <c r="AZ407" s="35" t="e">
        <f>結果入力表!#REF!</f>
        <v>#REF!</v>
      </c>
      <c r="BA407" s="35" t="e">
        <f>結果入力表!#REF!</f>
        <v>#REF!</v>
      </c>
      <c r="BB407" s="35" t="e">
        <f>結果入力表!#REF!</f>
        <v>#REF!</v>
      </c>
      <c r="BC407" s="35" t="e">
        <f>結果入力表!#REF!</f>
        <v>#REF!</v>
      </c>
      <c r="BD407" s="35" t="e">
        <f>結果入力表!#REF!</f>
        <v>#REF!</v>
      </c>
      <c r="BE407" s="35" t="e">
        <f>結果入力表!#REF!</f>
        <v>#REF!</v>
      </c>
      <c r="BF407" s="35" t="e">
        <f>結果入力表!#REF!</f>
        <v>#REF!</v>
      </c>
      <c r="BG407" s="35" t="e">
        <f>結果入力表!#REF!</f>
        <v>#REF!</v>
      </c>
      <c r="BH407" s="35" t="e">
        <f>結果入力表!#REF!</f>
        <v>#REF!</v>
      </c>
      <c r="BI407" s="37" t="e">
        <f>結果入力表!#REF!</f>
        <v>#REF!</v>
      </c>
      <c r="BJ407" s="35" t="e">
        <f>結果入力表!#REF!</f>
        <v>#REF!</v>
      </c>
      <c r="BK407" s="40" t="e">
        <f>結果入力表!#REF!</f>
        <v>#REF!</v>
      </c>
      <c r="BL407" s="60" t="e">
        <f>結果入力表!#REF!</f>
        <v>#REF!</v>
      </c>
      <c r="BM407" s="41" t="e">
        <f>結果入力表!#REF!</f>
        <v>#REF!</v>
      </c>
      <c r="BN407" s="41" t="e">
        <f>結果入力表!#REF!</f>
        <v>#REF!</v>
      </c>
      <c r="BO407" s="41" t="e">
        <f>結果入力表!#REF!</f>
        <v>#REF!</v>
      </c>
      <c r="BP407" s="42" t="e">
        <f>結果入力表!#REF!</f>
        <v>#REF!</v>
      </c>
      <c r="BQ407" s="40"/>
      <c r="BR407" s="80"/>
      <c r="BT407" s="5" t="e">
        <f t="shared" si="13"/>
        <v>#REF!</v>
      </c>
      <c r="BU407" s="5" t="e">
        <f t="shared" si="12"/>
        <v>#REF!</v>
      </c>
      <c r="BV407" s="5" t="e">
        <f t="shared" si="12"/>
        <v>#REF!</v>
      </c>
      <c r="BW407" s="5" t="e">
        <f t="shared" si="12"/>
        <v>#REF!</v>
      </c>
    </row>
    <row r="408" spans="1:75" ht="17.350000000000001" customHeight="1">
      <c r="A408" s="109" t="e">
        <f>結果入力表!#REF!</f>
        <v>#REF!</v>
      </c>
      <c r="B408" s="33" t="e">
        <f>結果入力表!#REF!</f>
        <v>#REF!</v>
      </c>
      <c r="C408" s="59" t="e">
        <f>結果入力表!#REF!</f>
        <v>#REF!</v>
      </c>
      <c r="D408" s="58" t="e">
        <f>結果入力表!#REF!</f>
        <v>#REF!</v>
      </c>
      <c r="E408" s="35" t="e">
        <f>結果入力表!#REF!</f>
        <v>#REF!</v>
      </c>
      <c r="F408" s="35" t="e">
        <f>結果入力表!#REF!</f>
        <v>#REF!</v>
      </c>
      <c r="G408" s="35" t="e">
        <f>結果入力表!#REF!</f>
        <v>#REF!</v>
      </c>
      <c r="H408" s="35" t="e">
        <f>結果入力表!#REF!</f>
        <v>#REF!</v>
      </c>
      <c r="I408" s="35" t="e">
        <f>結果入力表!#REF!</f>
        <v>#REF!</v>
      </c>
      <c r="J408" s="35" t="e">
        <f>結果入力表!#REF!</f>
        <v>#REF!</v>
      </c>
      <c r="K408" s="35" t="e">
        <f>結果入力表!#REF!</f>
        <v>#REF!</v>
      </c>
      <c r="L408" s="35" t="e">
        <f>結果入力表!#REF!</f>
        <v>#REF!</v>
      </c>
      <c r="M408" s="34" t="e">
        <f>結果入力表!#REF!</f>
        <v>#REF!</v>
      </c>
      <c r="N408" s="35" t="e">
        <f>結果入力表!#REF!</f>
        <v>#REF!</v>
      </c>
      <c r="O408" s="35" t="e">
        <f>結果入力表!#REF!</f>
        <v>#REF!</v>
      </c>
      <c r="P408" s="35" t="e">
        <f>結果入力表!#REF!</f>
        <v>#REF!</v>
      </c>
      <c r="Q408" s="35" t="e">
        <f>結果入力表!#REF!</f>
        <v>#REF!</v>
      </c>
      <c r="R408" s="35" t="e">
        <f>結果入力表!#REF!</f>
        <v>#REF!</v>
      </c>
      <c r="S408" s="35" t="e">
        <f>結果入力表!#REF!</f>
        <v>#REF!</v>
      </c>
      <c r="T408" s="35" t="e">
        <f>結果入力表!#REF!</f>
        <v>#REF!</v>
      </c>
      <c r="U408" s="35" t="e">
        <f>結果入力表!#REF!</f>
        <v>#REF!</v>
      </c>
      <c r="V408" s="34" t="e">
        <f>結果入力表!#REF!</f>
        <v>#REF!</v>
      </c>
      <c r="W408" s="35" t="e">
        <f>結果入力表!#REF!</f>
        <v>#REF!</v>
      </c>
      <c r="X408" s="35" t="e">
        <f>結果入力表!#REF!</f>
        <v>#REF!</v>
      </c>
      <c r="Y408" s="36" t="e">
        <f>結果入力表!#REF!</f>
        <v>#REF!</v>
      </c>
      <c r="Z408" s="36" t="e">
        <f>結果入力表!#REF!</f>
        <v>#REF!</v>
      </c>
      <c r="AA408" s="34" t="e">
        <f>結果入力表!#REF!</f>
        <v>#REF!</v>
      </c>
      <c r="AB408" s="35" t="e">
        <f>結果入力表!#REF!</f>
        <v>#REF!</v>
      </c>
      <c r="AC408" s="35" t="e">
        <f>結果入力表!#REF!</f>
        <v>#REF!</v>
      </c>
      <c r="AD408" s="35" t="e">
        <f>結果入力表!#REF!</f>
        <v>#REF!</v>
      </c>
      <c r="AE408" s="35" t="e">
        <f>結果入力表!#REF!</f>
        <v>#REF!</v>
      </c>
      <c r="AF408" s="35" t="e">
        <f>結果入力表!#REF!</f>
        <v>#REF!</v>
      </c>
      <c r="AG408" s="35" t="e">
        <f>結果入力表!#REF!</f>
        <v>#REF!</v>
      </c>
      <c r="AH408" s="35" t="e">
        <f>結果入力表!#REF!</f>
        <v>#REF!</v>
      </c>
      <c r="AI408" s="35" t="e">
        <f>結果入力表!#REF!</f>
        <v>#REF!</v>
      </c>
      <c r="AJ408" s="35" t="e">
        <f>結果入力表!#REF!</f>
        <v>#REF!</v>
      </c>
      <c r="AK408" s="36" t="e">
        <f>結果入力表!#REF!</f>
        <v>#REF!</v>
      </c>
      <c r="AL408" s="34" t="e">
        <f>結果入力表!#REF!</f>
        <v>#REF!</v>
      </c>
      <c r="AM408" s="35" t="e">
        <f>結果入力表!#REF!</f>
        <v>#REF!</v>
      </c>
      <c r="AN408" s="35" t="e">
        <f>結果入力表!#REF!</f>
        <v>#REF!</v>
      </c>
      <c r="AO408" s="35" t="e">
        <f>結果入力表!#REF!</f>
        <v>#REF!</v>
      </c>
      <c r="AP408" s="35" t="e">
        <f>結果入力表!#REF!</f>
        <v>#REF!</v>
      </c>
      <c r="AQ408" s="35" t="e">
        <f>結果入力表!#REF!</f>
        <v>#REF!</v>
      </c>
      <c r="AR408" s="35" t="e">
        <f>結果入力表!#REF!</f>
        <v>#REF!</v>
      </c>
      <c r="AS408" s="37" t="e">
        <f>結果入力表!#REF!</f>
        <v>#REF!</v>
      </c>
      <c r="AT408" s="34" t="e">
        <f>結果入力表!#REF!</f>
        <v>#REF!</v>
      </c>
      <c r="AU408" s="35" t="e">
        <f>結果入力表!#REF!</f>
        <v>#REF!</v>
      </c>
      <c r="AV408" s="35" t="e">
        <f>結果入力表!#REF!</f>
        <v>#REF!</v>
      </c>
      <c r="AW408" s="35" t="e">
        <f>結果入力表!#REF!</f>
        <v>#REF!</v>
      </c>
      <c r="AX408" s="35" t="e">
        <f>結果入力表!#REF!</f>
        <v>#REF!</v>
      </c>
      <c r="AY408" s="35" t="e">
        <f>結果入力表!#REF!</f>
        <v>#REF!</v>
      </c>
      <c r="AZ408" s="35" t="e">
        <f>結果入力表!#REF!</f>
        <v>#REF!</v>
      </c>
      <c r="BA408" s="35" t="e">
        <f>結果入力表!#REF!</f>
        <v>#REF!</v>
      </c>
      <c r="BB408" s="35" t="e">
        <f>結果入力表!#REF!</f>
        <v>#REF!</v>
      </c>
      <c r="BC408" s="35" t="e">
        <f>結果入力表!#REF!</f>
        <v>#REF!</v>
      </c>
      <c r="BD408" s="35" t="e">
        <f>結果入力表!#REF!</f>
        <v>#REF!</v>
      </c>
      <c r="BE408" s="35" t="e">
        <f>結果入力表!#REF!</f>
        <v>#REF!</v>
      </c>
      <c r="BF408" s="35" t="e">
        <f>結果入力表!#REF!</f>
        <v>#REF!</v>
      </c>
      <c r="BG408" s="35" t="e">
        <f>結果入力表!#REF!</f>
        <v>#REF!</v>
      </c>
      <c r="BH408" s="35" t="e">
        <f>結果入力表!#REF!</f>
        <v>#REF!</v>
      </c>
      <c r="BI408" s="37" t="e">
        <f>結果入力表!#REF!</f>
        <v>#REF!</v>
      </c>
      <c r="BJ408" s="35" t="e">
        <f>結果入力表!#REF!</f>
        <v>#REF!</v>
      </c>
      <c r="BK408" s="40" t="e">
        <f>結果入力表!#REF!</f>
        <v>#REF!</v>
      </c>
      <c r="BL408" s="60" t="e">
        <f>結果入力表!#REF!</f>
        <v>#REF!</v>
      </c>
      <c r="BM408" s="41" t="e">
        <f>結果入力表!#REF!</f>
        <v>#REF!</v>
      </c>
      <c r="BN408" s="41" t="e">
        <f>結果入力表!#REF!</f>
        <v>#REF!</v>
      </c>
      <c r="BO408" s="41" t="e">
        <f>結果入力表!#REF!</f>
        <v>#REF!</v>
      </c>
      <c r="BP408" s="42" t="e">
        <f>結果入力表!#REF!</f>
        <v>#REF!</v>
      </c>
      <c r="BQ408" s="40"/>
      <c r="BR408" s="80"/>
      <c r="BT408" s="5" t="e">
        <f t="shared" si="13"/>
        <v>#REF!</v>
      </c>
      <c r="BU408" s="5" t="e">
        <f t="shared" si="12"/>
        <v>#REF!</v>
      </c>
      <c r="BV408" s="5" t="e">
        <f t="shared" si="12"/>
        <v>#REF!</v>
      </c>
      <c r="BW408" s="5" t="e">
        <f t="shared" si="12"/>
        <v>#REF!</v>
      </c>
    </row>
    <row r="409" spans="1:75" ht="17.350000000000001" customHeight="1">
      <c r="A409" s="109" t="e">
        <f>結果入力表!#REF!</f>
        <v>#REF!</v>
      </c>
      <c r="B409" s="33" t="e">
        <f>結果入力表!#REF!</f>
        <v>#REF!</v>
      </c>
      <c r="C409" s="43" t="e">
        <f>結果入力表!#REF!</f>
        <v>#REF!</v>
      </c>
      <c r="D409" s="58" t="e">
        <f>結果入力表!#REF!</f>
        <v>#REF!</v>
      </c>
      <c r="E409" s="35" t="e">
        <f>結果入力表!#REF!</f>
        <v>#REF!</v>
      </c>
      <c r="F409" s="35" t="e">
        <f>結果入力表!#REF!</f>
        <v>#REF!</v>
      </c>
      <c r="G409" s="35" t="e">
        <f>結果入力表!#REF!</f>
        <v>#REF!</v>
      </c>
      <c r="H409" s="35" t="e">
        <f>結果入力表!#REF!</f>
        <v>#REF!</v>
      </c>
      <c r="I409" s="35" t="e">
        <f>結果入力表!#REF!</f>
        <v>#REF!</v>
      </c>
      <c r="J409" s="35" t="e">
        <f>結果入力表!#REF!</f>
        <v>#REF!</v>
      </c>
      <c r="K409" s="35" t="e">
        <f>結果入力表!#REF!</f>
        <v>#REF!</v>
      </c>
      <c r="L409" s="35" t="e">
        <f>結果入力表!#REF!</f>
        <v>#REF!</v>
      </c>
      <c r="M409" s="34" t="e">
        <f>結果入力表!#REF!</f>
        <v>#REF!</v>
      </c>
      <c r="N409" s="35" t="e">
        <f>結果入力表!#REF!</f>
        <v>#REF!</v>
      </c>
      <c r="O409" s="35" t="e">
        <f>結果入力表!#REF!</f>
        <v>#REF!</v>
      </c>
      <c r="P409" s="35" t="e">
        <f>結果入力表!#REF!</f>
        <v>#REF!</v>
      </c>
      <c r="Q409" s="35" t="e">
        <f>結果入力表!#REF!</f>
        <v>#REF!</v>
      </c>
      <c r="R409" s="35" t="e">
        <f>結果入力表!#REF!</f>
        <v>#REF!</v>
      </c>
      <c r="S409" s="35" t="e">
        <f>結果入力表!#REF!</f>
        <v>#REF!</v>
      </c>
      <c r="T409" s="35" t="e">
        <f>結果入力表!#REF!</f>
        <v>#REF!</v>
      </c>
      <c r="U409" s="35" t="e">
        <f>結果入力表!#REF!</f>
        <v>#REF!</v>
      </c>
      <c r="V409" s="34" t="e">
        <f>結果入力表!#REF!</f>
        <v>#REF!</v>
      </c>
      <c r="W409" s="35" t="e">
        <f>結果入力表!#REF!</f>
        <v>#REF!</v>
      </c>
      <c r="X409" s="35" t="e">
        <f>結果入力表!#REF!</f>
        <v>#REF!</v>
      </c>
      <c r="Y409" s="36" t="e">
        <f>結果入力表!#REF!</f>
        <v>#REF!</v>
      </c>
      <c r="Z409" s="36" t="e">
        <f>結果入力表!#REF!</f>
        <v>#REF!</v>
      </c>
      <c r="AA409" s="34" t="e">
        <f>結果入力表!#REF!</f>
        <v>#REF!</v>
      </c>
      <c r="AB409" s="35" t="e">
        <f>結果入力表!#REF!</f>
        <v>#REF!</v>
      </c>
      <c r="AC409" s="35" t="e">
        <f>結果入力表!#REF!</f>
        <v>#REF!</v>
      </c>
      <c r="AD409" s="35" t="e">
        <f>結果入力表!#REF!</f>
        <v>#REF!</v>
      </c>
      <c r="AE409" s="35" t="e">
        <f>結果入力表!#REF!</f>
        <v>#REF!</v>
      </c>
      <c r="AF409" s="35" t="e">
        <f>結果入力表!#REF!</f>
        <v>#REF!</v>
      </c>
      <c r="AG409" s="35" t="e">
        <f>結果入力表!#REF!</f>
        <v>#REF!</v>
      </c>
      <c r="AH409" s="35" t="e">
        <f>結果入力表!#REF!</f>
        <v>#REF!</v>
      </c>
      <c r="AI409" s="35" t="e">
        <f>結果入力表!#REF!</f>
        <v>#REF!</v>
      </c>
      <c r="AJ409" s="35" t="e">
        <f>結果入力表!#REF!</f>
        <v>#REF!</v>
      </c>
      <c r="AK409" s="36" t="e">
        <f>結果入力表!#REF!</f>
        <v>#REF!</v>
      </c>
      <c r="AL409" s="34" t="e">
        <f>結果入力表!#REF!</f>
        <v>#REF!</v>
      </c>
      <c r="AM409" s="35" t="e">
        <f>結果入力表!#REF!</f>
        <v>#REF!</v>
      </c>
      <c r="AN409" s="35" t="e">
        <f>結果入力表!#REF!</f>
        <v>#REF!</v>
      </c>
      <c r="AO409" s="35" t="e">
        <f>結果入力表!#REF!</f>
        <v>#REF!</v>
      </c>
      <c r="AP409" s="35" t="e">
        <f>結果入力表!#REF!</f>
        <v>#REF!</v>
      </c>
      <c r="AQ409" s="35" t="e">
        <f>結果入力表!#REF!</f>
        <v>#REF!</v>
      </c>
      <c r="AR409" s="35" t="e">
        <f>結果入力表!#REF!</f>
        <v>#REF!</v>
      </c>
      <c r="AS409" s="37" t="e">
        <f>結果入力表!#REF!</f>
        <v>#REF!</v>
      </c>
      <c r="AT409" s="34" t="e">
        <f>結果入力表!#REF!</f>
        <v>#REF!</v>
      </c>
      <c r="AU409" s="35" t="e">
        <f>結果入力表!#REF!</f>
        <v>#REF!</v>
      </c>
      <c r="AV409" s="35" t="e">
        <f>結果入力表!#REF!</f>
        <v>#REF!</v>
      </c>
      <c r="AW409" s="35" t="e">
        <f>結果入力表!#REF!</f>
        <v>#REF!</v>
      </c>
      <c r="AX409" s="35" t="e">
        <f>結果入力表!#REF!</f>
        <v>#REF!</v>
      </c>
      <c r="AY409" s="35" t="e">
        <f>結果入力表!#REF!</f>
        <v>#REF!</v>
      </c>
      <c r="AZ409" s="35" t="e">
        <f>結果入力表!#REF!</f>
        <v>#REF!</v>
      </c>
      <c r="BA409" s="35" t="e">
        <f>結果入力表!#REF!</f>
        <v>#REF!</v>
      </c>
      <c r="BB409" s="35" t="e">
        <f>結果入力表!#REF!</f>
        <v>#REF!</v>
      </c>
      <c r="BC409" s="35" t="e">
        <f>結果入力表!#REF!</f>
        <v>#REF!</v>
      </c>
      <c r="BD409" s="35" t="e">
        <f>結果入力表!#REF!</f>
        <v>#REF!</v>
      </c>
      <c r="BE409" s="35" t="e">
        <f>結果入力表!#REF!</f>
        <v>#REF!</v>
      </c>
      <c r="BF409" s="35" t="e">
        <f>結果入力表!#REF!</f>
        <v>#REF!</v>
      </c>
      <c r="BG409" s="35" t="e">
        <f>結果入力表!#REF!</f>
        <v>#REF!</v>
      </c>
      <c r="BH409" s="35" t="e">
        <f>結果入力表!#REF!</f>
        <v>#REF!</v>
      </c>
      <c r="BI409" s="37" t="e">
        <f>結果入力表!#REF!</f>
        <v>#REF!</v>
      </c>
      <c r="BJ409" s="35" t="e">
        <f>結果入力表!#REF!</f>
        <v>#REF!</v>
      </c>
      <c r="BK409" s="40" t="e">
        <f>結果入力表!#REF!</f>
        <v>#REF!</v>
      </c>
      <c r="BL409" s="60" t="e">
        <f>結果入力表!#REF!</f>
        <v>#REF!</v>
      </c>
      <c r="BM409" s="41" t="e">
        <f>結果入力表!#REF!</f>
        <v>#REF!</v>
      </c>
      <c r="BN409" s="41" t="e">
        <f>結果入力表!#REF!</f>
        <v>#REF!</v>
      </c>
      <c r="BO409" s="41" t="e">
        <f>結果入力表!#REF!</f>
        <v>#REF!</v>
      </c>
      <c r="BP409" s="42" t="e">
        <f>結果入力表!#REF!</f>
        <v>#REF!</v>
      </c>
      <c r="BQ409" s="40"/>
      <c r="BR409" s="80"/>
      <c r="BT409" s="5" t="e">
        <f t="shared" si="13"/>
        <v>#REF!</v>
      </c>
      <c r="BU409" s="5" t="e">
        <f t="shared" si="12"/>
        <v>#REF!</v>
      </c>
      <c r="BV409" s="5" t="e">
        <f t="shared" si="12"/>
        <v>#REF!</v>
      </c>
      <c r="BW409" s="5" t="e">
        <f t="shared" si="12"/>
        <v>#REF!</v>
      </c>
    </row>
    <row r="410" spans="1:75" ht="17.350000000000001" customHeight="1">
      <c r="A410" s="109" t="e">
        <f>結果入力表!#REF!</f>
        <v>#REF!</v>
      </c>
      <c r="B410" s="33" t="e">
        <f>結果入力表!#REF!</f>
        <v>#REF!</v>
      </c>
      <c r="C410" s="59" t="e">
        <f>結果入力表!#REF!</f>
        <v>#REF!</v>
      </c>
      <c r="D410" s="58" t="e">
        <f>結果入力表!#REF!</f>
        <v>#REF!</v>
      </c>
      <c r="E410" s="35" t="e">
        <f>結果入力表!#REF!</f>
        <v>#REF!</v>
      </c>
      <c r="F410" s="35" t="e">
        <f>結果入力表!#REF!</f>
        <v>#REF!</v>
      </c>
      <c r="G410" s="35" t="e">
        <f>結果入力表!#REF!</f>
        <v>#REF!</v>
      </c>
      <c r="H410" s="35" t="e">
        <f>結果入力表!#REF!</f>
        <v>#REF!</v>
      </c>
      <c r="I410" s="35" t="e">
        <f>結果入力表!#REF!</f>
        <v>#REF!</v>
      </c>
      <c r="J410" s="35" t="e">
        <f>結果入力表!#REF!</f>
        <v>#REF!</v>
      </c>
      <c r="K410" s="35" t="e">
        <f>結果入力表!#REF!</f>
        <v>#REF!</v>
      </c>
      <c r="L410" s="35" t="e">
        <f>結果入力表!#REF!</f>
        <v>#REF!</v>
      </c>
      <c r="M410" s="34" t="e">
        <f>結果入力表!#REF!</f>
        <v>#REF!</v>
      </c>
      <c r="N410" s="35" t="e">
        <f>結果入力表!#REF!</f>
        <v>#REF!</v>
      </c>
      <c r="O410" s="35" t="e">
        <f>結果入力表!#REF!</f>
        <v>#REF!</v>
      </c>
      <c r="P410" s="35" t="e">
        <f>結果入力表!#REF!</f>
        <v>#REF!</v>
      </c>
      <c r="Q410" s="35" t="e">
        <f>結果入力表!#REF!</f>
        <v>#REF!</v>
      </c>
      <c r="R410" s="35" t="e">
        <f>結果入力表!#REF!</f>
        <v>#REF!</v>
      </c>
      <c r="S410" s="35" t="e">
        <f>結果入力表!#REF!</f>
        <v>#REF!</v>
      </c>
      <c r="T410" s="35" t="e">
        <f>結果入力表!#REF!</f>
        <v>#REF!</v>
      </c>
      <c r="U410" s="35" t="e">
        <f>結果入力表!#REF!</f>
        <v>#REF!</v>
      </c>
      <c r="V410" s="34" t="e">
        <f>結果入力表!#REF!</f>
        <v>#REF!</v>
      </c>
      <c r="W410" s="35" t="e">
        <f>結果入力表!#REF!</f>
        <v>#REF!</v>
      </c>
      <c r="X410" s="35" t="e">
        <f>結果入力表!#REF!</f>
        <v>#REF!</v>
      </c>
      <c r="Y410" s="36" t="e">
        <f>結果入力表!#REF!</f>
        <v>#REF!</v>
      </c>
      <c r="Z410" s="36" t="e">
        <f>結果入力表!#REF!</f>
        <v>#REF!</v>
      </c>
      <c r="AA410" s="34" t="e">
        <f>結果入力表!#REF!</f>
        <v>#REF!</v>
      </c>
      <c r="AB410" s="35" t="e">
        <f>結果入力表!#REF!</f>
        <v>#REF!</v>
      </c>
      <c r="AC410" s="35" t="e">
        <f>結果入力表!#REF!</f>
        <v>#REF!</v>
      </c>
      <c r="AD410" s="35" t="e">
        <f>結果入力表!#REF!</f>
        <v>#REF!</v>
      </c>
      <c r="AE410" s="35" t="e">
        <f>結果入力表!#REF!</f>
        <v>#REF!</v>
      </c>
      <c r="AF410" s="35" t="e">
        <f>結果入力表!#REF!</f>
        <v>#REF!</v>
      </c>
      <c r="AG410" s="35" t="e">
        <f>結果入力表!#REF!</f>
        <v>#REF!</v>
      </c>
      <c r="AH410" s="35" t="e">
        <f>結果入力表!#REF!</f>
        <v>#REF!</v>
      </c>
      <c r="AI410" s="35" t="e">
        <f>結果入力表!#REF!</f>
        <v>#REF!</v>
      </c>
      <c r="AJ410" s="35" t="e">
        <f>結果入力表!#REF!</f>
        <v>#REF!</v>
      </c>
      <c r="AK410" s="36" t="e">
        <f>結果入力表!#REF!</f>
        <v>#REF!</v>
      </c>
      <c r="AL410" s="34" t="e">
        <f>結果入力表!#REF!</f>
        <v>#REF!</v>
      </c>
      <c r="AM410" s="35" t="e">
        <f>結果入力表!#REF!</f>
        <v>#REF!</v>
      </c>
      <c r="AN410" s="35" t="e">
        <f>結果入力表!#REF!</f>
        <v>#REF!</v>
      </c>
      <c r="AO410" s="35" t="e">
        <f>結果入力表!#REF!</f>
        <v>#REF!</v>
      </c>
      <c r="AP410" s="35" t="e">
        <f>結果入力表!#REF!</f>
        <v>#REF!</v>
      </c>
      <c r="AQ410" s="35" t="e">
        <f>結果入力表!#REF!</f>
        <v>#REF!</v>
      </c>
      <c r="AR410" s="35" t="e">
        <f>結果入力表!#REF!</f>
        <v>#REF!</v>
      </c>
      <c r="AS410" s="37" t="e">
        <f>結果入力表!#REF!</f>
        <v>#REF!</v>
      </c>
      <c r="AT410" s="34" t="e">
        <f>結果入力表!#REF!</f>
        <v>#REF!</v>
      </c>
      <c r="AU410" s="35" t="e">
        <f>結果入力表!#REF!</f>
        <v>#REF!</v>
      </c>
      <c r="AV410" s="35" t="e">
        <f>結果入力表!#REF!</f>
        <v>#REF!</v>
      </c>
      <c r="AW410" s="35" t="e">
        <f>結果入力表!#REF!</f>
        <v>#REF!</v>
      </c>
      <c r="AX410" s="35" t="e">
        <f>結果入力表!#REF!</f>
        <v>#REF!</v>
      </c>
      <c r="AY410" s="35" t="e">
        <f>結果入力表!#REF!</f>
        <v>#REF!</v>
      </c>
      <c r="AZ410" s="35" t="e">
        <f>結果入力表!#REF!</f>
        <v>#REF!</v>
      </c>
      <c r="BA410" s="35" t="e">
        <f>結果入力表!#REF!</f>
        <v>#REF!</v>
      </c>
      <c r="BB410" s="35" t="e">
        <f>結果入力表!#REF!</f>
        <v>#REF!</v>
      </c>
      <c r="BC410" s="35" t="e">
        <f>結果入力表!#REF!</f>
        <v>#REF!</v>
      </c>
      <c r="BD410" s="35" t="e">
        <f>結果入力表!#REF!</f>
        <v>#REF!</v>
      </c>
      <c r="BE410" s="35" t="e">
        <f>結果入力表!#REF!</f>
        <v>#REF!</v>
      </c>
      <c r="BF410" s="35" t="e">
        <f>結果入力表!#REF!</f>
        <v>#REF!</v>
      </c>
      <c r="BG410" s="35" t="e">
        <f>結果入力表!#REF!</f>
        <v>#REF!</v>
      </c>
      <c r="BH410" s="35" t="e">
        <f>結果入力表!#REF!</f>
        <v>#REF!</v>
      </c>
      <c r="BI410" s="37" t="e">
        <f>結果入力表!#REF!</f>
        <v>#REF!</v>
      </c>
      <c r="BJ410" s="35" t="e">
        <f>結果入力表!#REF!</f>
        <v>#REF!</v>
      </c>
      <c r="BK410" s="40" t="e">
        <f>結果入力表!#REF!</f>
        <v>#REF!</v>
      </c>
      <c r="BL410" s="60" t="e">
        <f>結果入力表!#REF!</f>
        <v>#REF!</v>
      </c>
      <c r="BM410" s="41" t="e">
        <f>結果入力表!#REF!</f>
        <v>#REF!</v>
      </c>
      <c r="BN410" s="41" t="e">
        <f>結果入力表!#REF!</f>
        <v>#REF!</v>
      </c>
      <c r="BO410" s="41" t="e">
        <f>結果入力表!#REF!</f>
        <v>#REF!</v>
      </c>
      <c r="BP410" s="42" t="e">
        <f>結果入力表!#REF!</f>
        <v>#REF!</v>
      </c>
      <c r="BQ410" s="40"/>
      <c r="BR410" s="80"/>
      <c r="BT410" s="5" t="e">
        <f t="shared" si="13"/>
        <v>#REF!</v>
      </c>
      <c r="BU410" s="5" t="e">
        <f t="shared" si="12"/>
        <v>#REF!</v>
      </c>
      <c r="BV410" s="5" t="e">
        <f t="shared" si="12"/>
        <v>#REF!</v>
      </c>
      <c r="BW410" s="5" t="e">
        <f t="shared" si="12"/>
        <v>#REF!</v>
      </c>
    </row>
    <row r="411" spans="1:75" ht="17.350000000000001" customHeight="1">
      <c r="A411" s="109" t="e">
        <f>結果入力表!#REF!</f>
        <v>#REF!</v>
      </c>
      <c r="B411" s="33" t="e">
        <f>結果入力表!#REF!</f>
        <v>#REF!</v>
      </c>
      <c r="C411" s="59" t="e">
        <f>結果入力表!#REF!</f>
        <v>#REF!</v>
      </c>
      <c r="D411" s="58" t="e">
        <f>結果入力表!#REF!</f>
        <v>#REF!</v>
      </c>
      <c r="E411" s="35" t="e">
        <f>結果入力表!#REF!</f>
        <v>#REF!</v>
      </c>
      <c r="F411" s="35" t="e">
        <f>結果入力表!#REF!</f>
        <v>#REF!</v>
      </c>
      <c r="G411" s="35" t="e">
        <f>結果入力表!#REF!</f>
        <v>#REF!</v>
      </c>
      <c r="H411" s="35" t="e">
        <f>結果入力表!#REF!</f>
        <v>#REF!</v>
      </c>
      <c r="I411" s="35" t="e">
        <f>結果入力表!#REF!</f>
        <v>#REF!</v>
      </c>
      <c r="J411" s="35" t="e">
        <f>結果入力表!#REF!</f>
        <v>#REF!</v>
      </c>
      <c r="K411" s="35" t="e">
        <f>結果入力表!#REF!</f>
        <v>#REF!</v>
      </c>
      <c r="L411" s="35" t="e">
        <f>結果入力表!#REF!</f>
        <v>#REF!</v>
      </c>
      <c r="M411" s="34" t="e">
        <f>結果入力表!#REF!</f>
        <v>#REF!</v>
      </c>
      <c r="N411" s="35" t="e">
        <f>結果入力表!#REF!</f>
        <v>#REF!</v>
      </c>
      <c r="O411" s="35" t="e">
        <f>結果入力表!#REF!</f>
        <v>#REF!</v>
      </c>
      <c r="P411" s="35" t="e">
        <f>結果入力表!#REF!</f>
        <v>#REF!</v>
      </c>
      <c r="Q411" s="35" t="e">
        <f>結果入力表!#REF!</f>
        <v>#REF!</v>
      </c>
      <c r="R411" s="35" t="e">
        <f>結果入力表!#REF!</f>
        <v>#REF!</v>
      </c>
      <c r="S411" s="35" t="e">
        <f>結果入力表!#REF!</f>
        <v>#REF!</v>
      </c>
      <c r="T411" s="35" t="e">
        <f>結果入力表!#REF!</f>
        <v>#REF!</v>
      </c>
      <c r="U411" s="35" t="e">
        <f>結果入力表!#REF!</f>
        <v>#REF!</v>
      </c>
      <c r="V411" s="34" t="e">
        <f>結果入力表!#REF!</f>
        <v>#REF!</v>
      </c>
      <c r="W411" s="35" t="e">
        <f>結果入力表!#REF!</f>
        <v>#REF!</v>
      </c>
      <c r="X411" s="35" t="e">
        <f>結果入力表!#REF!</f>
        <v>#REF!</v>
      </c>
      <c r="Y411" s="36" t="e">
        <f>結果入力表!#REF!</f>
        <v>#REF!</v>
      </c>
      <c r="Z411" s="36" t="e">
        <f>結果入力表!#REF!</f>
        <v>#REF!</v>
      </c>
      <c r="AA411" s="34" t="e">
        <f>結果入力表!#REF!</f>
        <v>#REF!</v>
      </c>
      <c r="AB411" s="35" t="e">
        <f>結果入力表!#REF!</f>
        <v>#REF!</v>
      </c>
      <c r="AC411" s="35" t="e">
        <f>結果入力表!#REF!</f>
        <v>#REF!</v>
      </c>
      <c r="AD411" s="35" t="e">
        <f>結果入力表!#REF!</f>
        <v>#REF!</v>
      </c>
      <c r="AE411" s="35" t="e">
        <f>結果入力表!#REF!</f>
        <v>#REF!</v>
      </c>
      <c r="AF411" s="35" t="e">
        <f>結果入力表!#REF!</f>
        <v>#REF!</v>
      </c>
      <c r="AG411" s="35" t="e">
        <f>結果入力表!#REF!</f>
        <v>#REF!</v>
      </c>
      <c r="AH411" s="35" t="e">
        <f>結果入力表!#REF!</f>
        <v>#REF!</v>
      </c>
      <c r="AI411" s="35" t="e">
        <f>結果入力表!#REF!</f>
        <v>#REF!</v>
      </c>
      <c r="AJ411" s="35" t="e">
        <f>結果入力表!#REF!</f>
        <v>#REF!</v>
      </c>
      <c r="AK411" s="36" t="e">
        <f>結果入力表!#REF!</f>
        <v>#REF!</v>
      </c>
      <c r="AL411" s="34" t="e">
        <f>結果入力表!#REF!</f>
        <v>#REF!</v>
      </c>
      <c r="AM411" s="35" t="e">
        <f>結果入力表!#REF!</f>
        <v>#REF!</v>
      </c>
      <c r="AN411" s="35" t="e">
        <f>結果入力表!#REF!</f>
        <v>#REF!</v>
      </c>
      <c r="AO411" s="35" t="e">
        <f>結果入力表!#REF!</f>
        <v>#REF!</v>
      </c>
      <c r="AP411" s="35" t="e">
        <f>結果入力表!#REF!</f>
        <v>#REF!</v>
      </c>
      <c r="AQ411" s="35" t="e">
        <f>結果入力表!#REF!</f>
        <v>#REF!</v>
      </c>
      <c r="AR411" s="35" t="e">
        <f>結果入力表!#REF!</f>
        <v>#REF!</v>
      </c>
      <c r="AS411" s="37" t="e">
        <f>結果入力表!#REF!</f>
        <v>#REF!</v>
      </c>
      <c r="AT411" s="34" t="e">
        <f>結果入力表!#REF!</f>
        <v>#REF!</v>
      </c>
      <c r="AU411" s="35" t="e">
        <f>結果入力表!#REF!</f>
        <v>#REF!</v>
      </c>
      <c r="AV411" s="35" t="e">
        <f>結果入力表!#REF!</f>
        <v>#REF!</v>
      </c>
      <c r="AW411" s="35" t="e">
        <f>結果入力表!#REF!</f>
        <v>#REF!</v>
      </c>
      <c r="AX411" s="35" t="e">
        <f>結果入力表!#REF!</f>
        <v>#REF!</v>
      </c>
      <c r="AY411" s="35" t="e">
        <f>結果入力表!#REF!</f>
        <v>#REF!</v>
      </c>
      <c r="AZ411" s="35" t="e">
        <f>結果入力表!#REF!</f>
        <v>#REF!</v>
      </c>
      <c r="BA411" s="35" t="e">
        <f>結果入力表!#REF!</f>
        <v>#REF!</v>
      </c>
      <c r="BB411" s="35" t="e">
        <f>結果入力表!#REF!</f>
        <v>#REF!</v>
      </c>
      <c r="BC411" s="35" t="e">
        <f>結果入力表!#REF!</f>
        <v>#REF!</v>
      </c>
      <c r="BD411" s="35" t="e">
        <f>結果入力表!#REF!</f>
        <v>#REF!</v>
      </c>
      <c r="BE411" s="35" t="e">
        <f>結果入力表!#REF!</f>
        <v>#REF!</v>
      </c>
      <c r="BF411" s="35" t="e">
        <f>結果入力表!#REF!</f>
        <v>#REF!</v>
      </c>
      <c r="BG411" s="35" t="e">
        <f>結果入力表!#REF!</f>
        <v>#REF!</v>
      </c>
      <c r="BH411" s="35" t="e">
        <f>結果入力表!#REF!</f>
        <v>#REF!</v>
      </c>
      <c r="BI411" s="37" t="e">
        <f>結果入力表!#REF!</f>
        <v>#REF!</v>
      </c>
      <c r="BJ411" s="35" t="e">
        <f>結果入力表!#REF!</f>
        <v>#REF!</v>
      </c>
      <c r="BK411" s="40" t="e">
        <f>結果入力表!#REF!</f>
        <v>#REF!</v>
      </c>
      <c r="BL411" s="60" t="e">
        <f>結果入力表!#REF!</f>
        <v>#REF!</v>
      </c>
      <c r="BM411" s="41" t="e">
        <f>結果入力表!#REF!</f>
        <v>#REF!</v>
      </c>
      <c r="BN411" s="41" t="e">
        <f>結果入力表!#REF!</f>
        <v>#REF!</v>
      </c>
      <c r="BO411" s="41" t="e">
        <f>結果入力表!#REF!</f>
        <v>#REF!</v>
      </c>
      <c r="BP411" s="42" t="e">
        <f>結果入力表!#REF!</f>
        <v>#REF!</v>
      </c>
      <c r="BQ411" s="40"/>
      <c r="BR411" s="80"/>
      <c r="BT411" s="5" t="e">
        <f t="shared" si="13"/>
        <v>#REF!</v>
      </c>
      <c r="BU411" s="5" t="e">
        <f t="shared" si="12"/>
        <v>#REF!</v>
      </c>
      <c r="BV411" s="5" t="e">
        <f t="shared" si="12"/>
        <v>#REF!</v>
      </c>
      <c r="BW411" s="5" t="e">
        <f t="shared" si="12"/>
        <v>#REF!</v>
      </c>
    </row>
    <row r="412" spans="1:75" ht="17.350000000000001" customHeight="1">
      <c r="A412" s="109" t="e">
        <f>結果入力表!#REF!</f>
        <v>#REF!</v>
      </c>
      <c r="B412" s="33" t="e">
        <f>結果入力表!#REF!</f>
        <v>#REF!</v>
      </c>
      <c r="C412" s="59" t="e">
        <f>結果入力表!#REF!</f>
        <v>#REF!</v>
      </c>
      <c r="D412" s="58" t="e">
        <f>結果入力表!#REF!</f>
        <v>#REF!</v>
      </c>
      <c r="E412" s="35" t="e">
        <f>結果入力表!#REF!</f>
        <v>#REF!</v>
      </c>
      <c r="F412" s="35" t="e">
        <f>結果入力表!#REF!</f>
        <v>#REF!</v>
      </c>
      <c r="G412" s="35" t="e">
        <f>結果入力表!#REF!</f>
        <v>#REF!</v>
      </c>
      <c r="H412" s="35" t="e">
        <f>結果入力表!#REF!</f>
        <v>#REF!</v>
      </c>
      <c r="I412" s="35" t="e">
        <f>結果入力表!#REF!</f>
        <v>#REF!</v>
      </c>
      <c r="J412" s="35" t="e">
        <f>結果入力表!#REF!</f>
        <v>#REF!</v>
      </c>
      <c r="K412" s="35" t="e">
        <f>結果入力表!#REF!</f>
        <v>#REF!</v>
      </c>
      <c r="L412" s="35" t="e">
        <f>結果入力表!#REF!</f>
        <v>#REF!</v>
      </c>
      <c r="M412" s="34" t="e">
        <f>結果入力表!#REF!</f>
        <v>#REF!</v>
      </c>
      <c r="N412" s="35" t="e">
        <f>結果入力表!#REF!</f>
        <v>#REF!</v>
      </c>
      <c r="O412" s="35" t="e">
        <f>結果入力表!#REF!</f>
        <v>#REF!</v>
      </c>
      <c r="P412" s="35" t="e">
        <f>結果入力表!#REF!</f>
        <v>#REF!</v>
      </c>
      <c r="Q412" s="35" t="e">
        <f>結果入力表!#REF!</f>
        <v>#REF!</v>
      </c>
      <c r="R412" s="35" t="e">
        <f>結果入力表!#REF!</f>
        <v>#REF!</v>
      </c>
      <c r="S412" s="35" t="e">
        <f>結果入力表!#REF!</f>
        <v>#REF!</v>
      </c>
      <c r="T412" s="35" t="e">
        <f>結果入力表!#REF!</f>
        <v>#REF!</v>
      </c>
      <c r="U412" s="35" t="e">
        <f>結果入力表!#REF!</f>
        <v>#REF!</v>
      </c>
      <c r="V412" s="34" t="e">
        <f>結果入力表!#REF!</f>
        <v>#REF!</v>
      </c>
      <c r="W412" s="35" t="e">
        <f>結果入力表!#REF!</f>
        <v>#REF!</v>
      </c>
      <c r="X412" s="35" t="e">
        <f>結果入力表!#REF!</f>
        <v>#REF!</v>
      </c>
      <c r="Y412" s="36" t="e">
        <f>結果入力表!#REF!</f>
        <v>#REF!</v>
      </c>
      <c r="Z412" s="36" t="e">
        <f>結果入力表!#REF!</f>
        <v>#REF!</v>
      </c>
      <c r="AA412" s="34" t="e">
        <f>結果入力表!#REF!</f>
        <v>#REF!</v>
      </c>
      <c r="AB412" s="35" t="e">
        <f>結果入力表!#REF!</f>
        <v>#REF!</v>
      </c>
      <c r="AC412" s="35" t="e">
        <f>結果入力表!#REF!</f>
        <v>#REF!</v>
      </c>
      <c r="AD412" s="35" t="e">
        <f>結果入力表!#REF!</f>
        <v>#REF!</v>
      </c>
      <c r="AE412" s="35" t="e">
        <f>結果入力表!#REF!</f>
        <v>#REF!</v>
      </c>
      <c r="AF412" s="35" t="e">
        <f>結果入力表!#REF!</f>
        <v>#REF!</v>
      </c>
      <c r="AG412" s="35" t="e">
        <f>結果入力表!#REF!</f>
        <v>#REF!</v>
      </c>
      <c r="AH412" s="35" t="e">
        <f>結果入力表!#REF!</f>
        <v>#REF!</v>
      </c>
      <c r="AI412" s="35" t="e">
        <f>結果入力表!#REF!</f>
        <v>#REF!</v>
      </c>
      <c r="AJ412" s="35" t="e">
        <f>結果入力表!#REF!</f>
        <v>#REF!</v>
      </c>
      <c r="AK412" s="36" t="e">
        <f>結果入力表!#REF!</f>
        <v>#REF!</v>
      </c>
      <c r="AL412" s="34" t="e">
        <f>結果入力表!#REF!</f>
        <v>#REF!</v>
      </c>
      <c r="AM412" s="35" t="e">
        <f>結果入力表!#REF!</f>
        <v>#REF!</v>
      </c>
      <c r="AN412" s="35" t="e">
        <f>結果入力表!#REF!</f>
        <v>#REF!</v>
      </c>
      <c r="AO412" s="35" t="e">
        <f>結果入力表!#REF!</f>
        <v>#REF!</v>
      </c>
      <c r="AP412" s="35" t="e">
        <f>結果入力表!#REF!</f>
        <v>#REF!</v>
      </c>
      <c r="AQ412" s="35" t="e">
        <f>結果入力表!#REF!</f>
        <v>#REF!</v>
      </c>
      <c r="AR412" s="35" t="e">
        <f>結果入力表!#REF!</f>
        <v>#REF!</v>
      </c>
      <c r="AS412" s="37" t="e">
        <f>結果入力表!#REF!</f>
        <v>#REF!</v>
      </c>
      <c r="AT412" s="34" t="e">
        <f>結果入力表!#REF!</f>
        <v>#REF!</v>
      </c>
      <c r="AU412" s="35" t="e">
        <f>結果入力表!#REF!</f>
        <v>#REF!</v>
      </c>
      <c r="AV412" s="35" t="e">
        <f>結果入力表!#REF!</f>
        <v>#REF!</v>
      </c>
      <c r="AW412" s="35" t="e">
        <f>結果入力表!#REF!</f>
        <v>#REF!</v>
      </c>
      <c r="AX412" s="35" t="e">
        <f>結果入力表!#REF!</f>
        <v>#REF!</v>
      </c>
      <c r="AY412" s="35" t="e">
        <f>結果入力表!#REF!</f>
        <v>#REF!</v>
      </c>
      <c r="AZ412" s="35" t="e">
        <f>結果入力表!#REF!</f>
        <v>#REF!</v>
      </c>
      <c r="BA412" s="35" t="e">
        <f>結果入力表!#REF!</f>
        <v>#REF!</v>
      </c>
      <c r="BB412" s="35" t="e">
        <f>結果入力表!#REF!</f>
        <v>#REF!</v>
      </c>
      <c r="BC412" s="35" t="e">
        <f>結果入力表!#REF!</f>
        <v>#REF!</v>
      </c>
      <c r="BD412" s="35" t="e">
        <f>結果入力表!#REF!</f>
        <v>#REF!</v>
      </c>
      <c r="BE412" s="35" t="e">
        <f>結果入力表!#REF!</f>
        <v>#REF!</v>
      </c>
      <c r="BF412" s="35" t="e">
        <f>結果入力表!#REF!</f>
        <v>#REF!</v>
      </c>
      <c r="BG412" s="35" t="e">
        <f>結果入力表!#REF!</f>
        <v>#REF!</v>
      </c>
      <c r="BH412" s="35" t="e">
        <f>結果入力表!#REF!</f>
        <v>#REF!</v>
      </c>
      <c r="BI412" s="37" t="e">
        <f>結果入力表!#REF!</f>
        <v>#REF!</v>
      </c>
      <c r="BJ412" s="35" t="e">
        <f>結果入力表!#REF!</f>
        <v>#REF!</v>
      </c>
      <c r="BK412" s="40" t="e">
        <f>結果入力表!#REF!</f>
        <v>#REF!</v>
      </c>
      <c r="BL412" s="60" t="e">
        <f>結果入力表!#REF!</f>
        <v>#REF!</v>
      </c>
      <c r="BM412" s="41" t="e">
        <f>結果入力表!#REF!</f>
        <v>#REF!</v>
      </c>
      <c r="BN412" s="41" t="e">
        <f>結果入力表!#REF!</f>
        <v>#REF!</v>
      </c>
      <c r="BO412" s="41" t="e">
        <f>結果入力表!#REF!</f>
        <v>#REF!</v>
      </c>
      <c r="BP412" s="42" t="e">
        <f>結果入力表!#REF!</f>
        <v>#REF!</v>
      </c>
      <c r="BQ412" s="40"/>
      <c r="BR412" s="80"/>
      <c r="BT412" s="5" t="e">
        <f t="shared" si="13"/>
        <v>#REF!</v>
      </c>
      <c r="BU412" s="5" t="e">
        <f t="shared" si="12"/>
        <v>#REF!</v>
      </c>
      <c r="BV412" s="5" t="e">
        <f t="shared" si="12"/>
        <v>#REF!</v>
      </c>
      <c r="BW412" s="5" t="e">
        <f t="shared" si="12"/>
        <v>#REF!</v>
      </c>
    </row>
    <row r="413" spans="1:75" ht="17.350000000000001" customHeight="1">
      <c r="A413" s="109" t="e">
        <f>結果入力表!#REF!</f>
        <v>#REF!</v>
      </c>
      <c r="B413" s="33" t="e">
        <f>結果入力表!#REF!</f>
        <v>#REF!</v>
      </c>
      <c r="C413" s="59" t="e">
        <f>結果入力表!#REF!</f>
        <v>#REF!</v>
      </c>
      <c r="D413" s="58" t="e">
        <f>結果入力表!#REF!</f>
        <v>#REF!</v>
      </c>
      <c r="E413" s="35" t="e">
        <f>結果入力表!#REF!</f>
        <v>#REF!</v>
      </c>
      <c r="F413" s="35" t="e">
        <f>結果入力表!#REF!</f>
        <v>#REF!</v>
      </c>
      <c r="G413" s="35" t="e">
        <f>結果入力表!#REF!</f>
        <v>#REF!</v>
      </c>
      <c r="H413" s="35" t="e">
        <f>結果入力表!#REF!</f>
        <v>#REF!</v>
      </c>
      <c r="I413" s="35" t="e">
        <f>結果入力表!#REF!</f>
        <v>#REF!</v>
      </c>
      <c r="J413" s="35" t="e">
        <f>結果入力表!#REF!</f>
        <v>#REF!</v>
      </c>
      <c r="K413" s="35" t="e">
        <f>結果入力表!#REF!</f>
        <v>#REF!</v>
      </c>
      <c r="L413" s="35" t="e">
        <f>結果入力表!#REF!</f>
        <v>#REF!</v>
      </c>
      <c r="M413" s="34" t="e">
        <f>結果入力表!#REF!</f>
        <v>#REF!</v>
      </c>
      <c r="N413" s="35" t="e">
        <f>結果入力表!#REF!</f>
        <v>#REF!</v>
      </c>
      <c r="O413" s="35" t="e">
        <f>結果入力表!#REF!</f>
        <v>#REF!</v>
      </c>
      <c r="P413" s="35" t="e">
        <f>結果入力表!#REF!</f>
        <v>#REF!</v>
      </c>
      <c r="Q413" s="35" t="e">
        <f>結果入力表!#REF!</f>
        <v>#REF!</v>
      </c>
      <c r="R413" s="35" t="e">
        <f>結果入力表!#REF!</f>
        <v>#REF!</v>
      </c>
      <c r="S413" s="35" t="e">
        <f>結果入力表!#REF!</f>
        <v>#REF!</v>
      </c>
      <c r="T413" s="35" t="e">
        <f>結果入力表!#REF!</f>
        <v>#REF!</v>
      </c>
      <c r="U413" s="35" t="e">
        <f>結果入力表!#REF!</f>
        <v>#REF!</v>
      </c>
      <c r="V413" s="34" t="e">
        <f>結果入力表!#REF!</f>
        <v>#REF!</v>
      </c>
      <c r="W413" s="35" t="e">
        <f>結果入力表!#REF!</f>
        <v>#REF!</v>
      </c>
      <c r="X413" s="35" t="e">
        <f>結果入力表!#REF!</f>
        <v>#REF!</v>
      </c>
      <c r="Y413" s="36" t="e">
        <f>結果入力表!#REF!</f>
        <v>#REF!</v>
      </c>
      <c r="Z413" s="36" t="e">
        <f>結果入力表!#REF!</f>
        <v>#REF!</v>
      </c>
      <c r="AA413" s="34" t="e">
        <f>結果入力表!#REF!</f>
        <v>#REF!</v>
      </c>
      <c r="AB413" s="35" t="e">
        <f>結果入力表!#REF!</f>
        <v>#REF!</v>
      </c>
      <c r="AC413" s="35" t="e">
        <f>結果入力表!#REF!</f>
        <v>#REF!</v>
      </c>
      <c r="AD413" s="35" t="e">
        <f>結果入力表!#REF!</f>
        <v>#REF!</v>
      </c>
      <c r="AE413" s="35" t="e">
        <f>結果入力表!#REF!</f>
        <v>#REF!</v>
      </c>
      <c r="AF413" s="35" t="e">
        <f>結果入力表!#REF!</f>
        <v>#REF!</v>
      </c>
      <c r="AG413" s="35" t="e">
        <f>結果入力表!#REF!</f>
        <v>#REF!</v>
      </c>
      <c r="AH413" s="35" t="e">
        <f>結果入力表!#REF!</f>
        <v>#REF!</v>
      </c>
      <c r="AI413" s="35" t="e">
        <f>結果入力表!#REF!</f>
        <v>#REF!</v>
      </c>
      <c r="AJ413" s="35" t="e">
        <f>結果入力表!#REF!</f>
        <v>#REF!</v>
      </c>
      <c r="AK413" s="36" t="e">
        <f>結果入力表!#REF!</f>
        <v>#REF!</v>
      </c>
      <c r="AL413" s="34" t="e">
        <f>結果入力表!#REF!</f>
        <v>#REF!</v>
      </c>
      <c r="AM413" s="35" t="e">
        <f>結果入力表!#REF!</f>
        <v>#REF!</v>
      </c>
      <c r="AN413" s="35" t="e">
        <f>結果入力表!#REF!</f>
        <v>#REF!</v>
      </c>
      <c r="AO413" s="35" t="e">
        <f>結果入力表!#REF!</f>
        <v>#REF!</v>
      </c>
      <c r="AP413" s="35" t="e">
        <f>結果入力表!#REF!</f>
        <v>#REF!</v>
      </c>
      <c r="AQ413" s="35" t="e">
        <f>結果入力表!#REF!</f>
        <v>#REF!</v>
      </c>
      <c r="AR413" s="35" t="e">
        <f>結果入力表!#REF!</f>
        <v>#REF!</v>
      </c>
      <c r="AS413" s="37" t="e">
        <f>結果入力表!#REF!</f>
        <v>#REF!</v>
      </c>
      <c r="AT413" s="34" t="e">
        <f>結果入力表!#REF!</f>
        <v>#REF!</v>
      </c>
      <c r="AU413" s="35" t="e">
        <f>結果入力表!#REF!</f>
        <v>#REF!</v>
      </c>
      <c r="AV413" s="35" t="e">
        <f>結果入力表!#REF!</f>
        <v>#REF!</v>
      </c>
      <c r="AW413" s="35" t="e">
        <f>結果入力表!#REF!</f>
        <v>#REF!</v>
      </c>
      <c r="AX413" s="35" t="e">
        <f>結果入力表!#REF!</f>
        <v>#REF!</v>
      </c>
      <c r="AY413" s="35" t="e">
        <f>結果入力表!#REF!</f>
        <v>#REF!</v>
      </c>
      <c r="AZ413" s="35" t="e">
        <f>結果入力表!#REF!</f>
        <v>#REF!</v>
      </c>
      <c r="BA413" s="35" t="e">
        <f>結果入力表!#REF!</f>
        <v>#REF!</v>
      </c>
      <c r="BB413" s="35" t="e">
        <f>結果入力表!#REF!</f>
        <v>#REF!</v>
      </c>
      <c r="BC413" s="35" t="e">
        <f>結果入力表!#REF!</f>
        <v>#REF!</v>
      </c>
      <c r="BD413" s="35" t="e">
        <f>結果入力表!#REF!</f>
        <v>#REF!</v>
      </c>
      <c r="BE413" s="35" t="e">
        <f>結果入力表!#REF!</f>
        <v>#REF!</v>
      </c>
      <c r="BF413" s="35" t="e">
        <f>結果入力表!#REF!</f>
        <v>#REF!</v>
      </c>
      <c r="BG413" s="35" t="e">
        <f>結果入力表!#REF!</f>
        <v>#REF!</v>
      </c>
      <c r="BH413" s="35" t="e">
        <f>結果入力表!#REF!</f>
        <v>#REF!</v>
      </c>
      <c r="BI413" s="37" t="e">
        <f>結果入力表!#REF!</f>
        <v>#REF!</v>
      </c>
      <c r="BJ413" s="35" t="e">
        <f>結果入力表!#REF!</f>
        <v>#REF!</v>
      </c>
      <c r="BK413" s="40" t="e">
        <f>結果入力表!#REF!</f>
        <v>#REF!</v>
      </c>
      <c r="BL413" s="60" t="e">
        <f>結果入力表!#REF!</f>
        <v>#REF!</v>
      </c>
      <c r="BM413" s="41" t="e">
        <f>結果入力表!#REF!</f>
        <v>#REF!</v>
      </c>
      <c r="BN413" s="41" t="e">
        <f>結果入力表!#REF!</f>
        <v>#REF!</v>
      </c>
      <c r="BO413" s="41" t="e">
        <f>結果入力表!#REF!</f>
        <v>#REF!</v>
      </c>
      <c r="BP413" s="42" t="e">
        <f>結果入力表!#REF!</f>
        <v>#REF!</v>
      </c>
      <c r="BQ413" s="40"/>
      <c r="BR413" s="80"/>
      <c r="BT413" s="5" t="e">
        <f t="shared" si="13"/>
        <v>#REF!</v>
      </c>
      <c r="BU413" s="5" t="e">
        <f t="shared" si="12"/>
        <v>#REF!</v>
      </c>
      <c r="BV413" s="5" t="e">
        <f t="shared" si="12"/>
        <v>#REF!</v>
      </c>
      <c r="BW413" s="5" t="e">
        <f t="shared" si="12"/>
        <v>#REF!</v>
      </c>
    </row>
    <row r="414" spans="1:75" ht="17.350000000000001" customHeight="1">
      <c r="A414" s="109" t="e">
        <f>結果入力表!#REF!</f>
        <v>#REF!</v>
      </c>
      <c r="B414" s="33" t="e">
        <f>結果入力表!#REF!</f>
        <v>#REF!</v>
      </c>
      <c r="C414" s="59" t="e">
        <f>結果入力表!#REF!</f>
        <v>#REF!</v>
      </c>
      <c r="D414" s="58" t="e">
        <f>結果入力表!#REF!</f>
        <v>#REF!</v>
      </c>
      <c r="E414" s="35" t="e">
        <f>結果入力表!#REF!</f>
        <v>#REF!</v>
      </c>
      <c r="F414" s="35" t="e">
        <f>結果入力表!#REF!</f>
        <v>#REF!</v>
      </c>
      <c r="G414" s="35" t="e">
        <f>結果入力表!#REF!</f>
        <v>#REF!</v>
      </c>
      <c r="H414" s="35" t="e">
        <f>結果入力表!#REF!</f>
        <v>#REF!</v>
      </c>
      <c r="I414" s="35" t="e">
        <f>結果入力表!#REF!</f>
        <v>#REF!</v>
      </c>
      <c r="J414" s="35" t="e">
        <f>結果入力表!#REF!</f>
        <v>#REF!</v>
      </c>
      <c r="K414" s="35" t="e">
        <f>結果入力表!#REF!</f>
        <v>#REF!</v>
      </c>
      <c r="L414" s="35" t="e">
        <f>結果入力表!#REF!</f>
        <v>#REF!</v>
      </c>
      <c r="M414" s="34" t="e">
        <f>結果入力表!#REF!</f>
        <v>#REF!</v>
      </c>
      <c r="N414" s="35" t="e">
        <f>結果入力表!#REF!</f>
        <v>#REF!</v>
      </c>
      <c r="O414" s="35" t="e">
        <f>結果入力表!#REF!</f>
        <v>#REF!</v>
      </c>
      <c r="P414" s="35" t="e">
        <f>結果入力表!#REF!</f>
        <v>#REF!</v>
      </c>
      <c r="Q414" s="35" t="e">
        <f>結果入力表!#REF!</f>
        <v>#REF!</v>
      </c>
      <c r="R414" s="35" t="e">
        <f>結果入力表!#REF!</f>
        <v>#REF!</v>
      </c>
      <c r="S414" s="35" t="e">
        <f>結果入力表!#REF!</f>
        <v>#REF!</v>
      </c>
      <c r="T414" s="35" t="e">
        <f>結果入力表!#REF!</f>
        <v>#REF!</v>
      </c>
      <c r="U414" s="35" t="e">
        <f>結果入力表!#REF!</f>
        <v>#REF!</v>
      </c>
      <c r="V414" s="34" t="e">
        <f>結果入力表!#REF!</f>
        <v>#REF!</v>
      </c>
      <c r="W414" s="35" t="e">
        <f>結果入力表!#REF!</f>
        <v>#REF!</v>
      </c>
      <c r="X414" s="35" t="e">
        <f>結果入力表!#REF!</f>
        <v>#REF!</v>
      </c>
      <c r="Y414" s="36" t="e">
        <f>結果入力表!#REF!</f>
        <v>#REF!</v>
      </c>
      <c r="Z414" s="36" t="e">
        <f>結果入力表!#REF!</f>
        <v>#REF!</v>
      </c>
      <c r="AA414" s="34" t="e">
        <f>結果入力表!#REF!</f>
        <v>#REF!</v>
      </c>
      <c r="AB414" s="35" t="e">
        <f>結果入力表!#REF!</f>
        <v>#REF!</v>
      </c>
      <c r="AC414" s="35" t="e">
        <f>結果入力表!#REF!</f>
        <v>#REF!</v>
      </c>
      <c r="AD414" s="35" t="e">
        <f>結果入力表!#REF!</f>
        <v>#REF!</v>
      </c>
      <c r="AE414" s="35" t="e">
        <f>結果入力表!#REF!</f>
        <v>#REF!</v>
      </c>
      <c r="AF414" s="35" t="e">
        <f>結果入力表!#REF!</f>
        <v>#REF!</v>
      </c>
      <c r="AG414" s="35" t="e">
        <f>結果入力表!#REF!</f>
        <v>#REF!</v>
      </c>
      <c r="AH414" s="35" t="e">
        <f>結果入力表!#REF!</f>
        <v>#REF!</v>
      </c>
      <c r="AI414" s="35" t="e">
        <f>結果入力表!#REF!</f>
        <v>#REF!</v>
      </c>
      <c r="AJ414" s="35" t="e">
        <f>結果入力表!#REF!</f>
        <v>#REF!</v>
      </c>
      <c r="AK414" s="36" t="e">
        <f>結果入力表!#REF!</f>
        <v>#REF!</v>
      </c>
      <c r="AL414" s="34" t="e">
        <f>結果入力表!#REF!</f>
        <v>#REF!</v>
      </c>
      <c r="AM414" s="35" t="e">
        <f>結果入力表!#REF!</f>
        <v>#REF!</v>
      </c>
      <c r="AN414" s="35" t="e">
        <f>結果入力表!#REF!</f>
        <v>#REF!</v>
      </c>
      <c r="AO414" s="35" t="e">
        <f>結果入力表!#REF!</f>
        <v>#REF!</v>
      </c>
      <c r="AP414" s="35" t="e">
        <f>結果入力表!#REF!</f>
        <v>#REF!</v>
      </c>
      <c r="AQ414" s="35" t="e">
        <f>結果入力表!#REF!</f>
        <v>#REF!</v>
      </c>
      <c r="AR414" s="35" t="e">
        <f>結果入力表!#REF!</f>
        <v>#REF!</v>
      </c>
      <c r="AS414" s="37" t="e">
        <f>結果入力表!#REF!</f>
        <v>#REF!</v>
      </c>
      <c r="AT414" s="34" t="e">
        <f>結果入力表!#REF!</f>
        <v>#REF!</v>
      </c>
      <c r="AU414" s="35" t="e">
        <f>結果入力表!#REF!</f>
        <v>#REF!</v>
      </c>
      <c r="AV414" s="35" t="e">
        <f>結果入力表!#REF!</f>
        <v>#REF!</v>
      </c>
      <c r="AW414" s="35" t="e">
        <f>結果入力表!#REF!</f>
        <v>#REF!</v>
      </c>
      <c r="AX414" s="35" t="e">
        <f>結果入力表!#REF!</f>
        <v>#REF!</v>
      </c>
      <c r="AY414" s="35" t="e">
        <f>結果入力表!#REF!</f>
        <v>#REF!</v>
      </c>
      <c r="AZ414" s="35" t="e">
        <f>結果入力表!#REF!</f>
        <v>#REF!</v>
      </c>
      <c r="BA414" s="35" t="e">
        <f>結果入力表!#REF!</f>
        <v>#REF!</v>
      </c>
      <c r="BB414" s="35" t="e">
        <f>結果入力表!#REF!</f>
        <v>#REF!</v>
      </c>
      <c r="BC414" s="35" t="e">
        <f>結果入力表!#REF!</f>
        <v>#REF!</v>
      </c>
      <c r="BD414" s="35" t="e">
        <f>結果入力表!#REF!</f>
        <v>#REF!</v>
      </c>
      <c r="BE414" s="35" t="e">
        <f>結果入力表!#REF!</f>
        <v>#REF!</v>
      </c>
      <c r="BF414" s="35" t="e">
        <f>結果入力表!#REF!</f>
        <v>#REF!</v>
      </c>
      <c r="BG414" s="35" t="e">
        <f>結果入力表!#REF!</f>
        <v>#REF!</v>
      </c>
      <c r="BH414" s="35" t="e">
        <f>結果入力表!#REF!</f>
        <v>#REF!</v>
      </c>
      <c r="BI414" s="37" t="e">
        <f>結果入力表!#REF!</f>
        <v>#REF!</v>
      </c>
      <c r="BJ414" s="35" t="e">
        <f>結果入力表!#REF!</f>
        <v>#REF!</v>
      </c>
      <c r="BK414" s="40" t="e">
        <f>結果入力表!#REF!</f>
        <v>#REF!</v>
      </c>
      <c r="BL414" s="60" t="e">
        <f>結果入力表!#REF!</f>
        <v>#REF!</v>
      </c>
      <c r="BM414" s="41" t="e">
        <f>結果入力表!#REF!</f>
        <v>#REF!</v>
      </c>
      <c r="BN414" s="41" t="e">
        <f>結果入力表!#REF!</f>
        <v>#REF!</v>
      </c>
      <c r="BO414" s="41" t="e">
        <f>結果入力表!#REF!</f>
        <v>#REF!</v>
      </c>
      <c r="BP414" s="42" t="e">
        <f>結果入力表!#REF!</f>
        <v>#REF!</v>
      </c>
      <c r="BQ414" s="40"/>
      <c r="BR414" s="80"/>
      <c r="BT414" s="5" t="e">
        <f t="shared" si="13"/>
        <v>#REF!</v>
      </c>
      <c r="BU414" s="5" t="e">
        <f t="shared" si="12"/>
        <v>#REF!</v>
      </c>
      <c r="BV414" s="5" t="e">
        <f t="shared" si="12"/>
        <v>#REF!</v>
      </c>
      <c r="BW414" s="5" t="e">
        <f t="shared" si="12"/>
        <v>#REF!</v>
      </c>
    </row>
    <row r="415" spans="1:75" ht="17.350000000000001" customHeight="1">
      <c r="A415" s="109" t="e">
        <f>結果入力表!#REF!</f>
        <v>#REF!</v>
      </c>
      <c r="B415" s="33" t="e">
        <f>結果入力表!#REF!</f>
        <v>#REF!</v>
      </c>
      <c r="C415" s="59" t="e">
        <f>結果入力表!#REF!</f>
        <v>#REF!</v>
      </c>
      <c r="D415" s="58" t="e">
        <f>結果入力表!#REF!</f>
        <v>#REF!</v>
      </c>
      <c r="E415" s="35" t="e">
        <f>結果入力表!#REF!</f>
        <v>#REF!</v>
      </c>
      <c r="F415" s="35" t="e">
        <f>結果入力表!#REF!</f>
        <v>#REF!</v>
      </c>
      <c r="G415" s="35" t="e">
        <f>結果入力表!#REF!</f>
        <v>#REF!</v>
      </c>
      <c r="H415" s="35" t="e">
        <f>結果入力表!#REF!</f>
        <v>#REF!</v>
      </c>
      <c r="I415" s="35" t="e">
        <f>結果入力表!#REF!</f>
        <v>#REF!</v>
      </c>
      <c r="J415" s="35" t="e">
        <f>結果入力表!#REF!</f>
        <v>#REF!</v>
      </c>
      <c r="K415" s="35" t="e">
        <f>結果入力表!#REF!</f>
        <v>#REF!</v>
      </c>
      <c r="L415" s="35" t="e">
        <f>結果入力表!#REF!</f>
        <v>#REF!</v>
      </c>
      <c r="M415" s="34" t="e">
        <f>結果入力表!#REF!</f>
        <v>#REF!</v>
      </c>
      <c r="N415" s="35" t="e">
        <f>結果入力表!#REF!</f>
        <v>#REF!</v>
      </c>
      <c r="O415" s="35" t="e">
        <f>結果入力表!#REF!</f>
        <v>#REF!</v>
      </c>
      <c r="P415" s="35" t="e">
        <f>結果入力表!#REF!</f>
        <v>#REF!</v>
      </c>
      <c r="Q415" s="35" t="e">
        <f>結果入力表!#REF!</f>
        <v>#REF!</v>
      </c>
      <c r="R415" s="35" t="e">
        <f>結果入力表!#REF!</f>
        <v>#REF!</v>
      </c>
      <c r="S415" s="35" t="e">
        <f>結果入力表!#REF!</f>
        <v>#REF!</v>
      </c>
      <c r="T415" s="35" t="e">
        <f>結果入力表!#REF!</f>
        <v>#REF!</v>
      </c>
      <c r="U415" s="35" t="e">
        <f>結果入力表!#REF!</f>
        <v>#REF!</v>
      </c>
      <c r="V415" s="34" t="e">
        <f>結果入力表!#REF!</f>
        <v>#REF!</v>
      </c>
      <c r="W415" s="35" t="e">
        <f>結果入力表!#REF!</f>
        <v>#REF!</v>
      </c>
      <c r="X415" s="35" t="e">
        <f>結果入力表!#REF!</f>
        <v>#REF!</v>
      </c>
      <c r="Y415" s="36" t="e">
        <f>結果入力表!#REF!</f>
        <v>#REF!</v>
      </c>
      <c r="Z415" s="36" t="e">
        <f>結果入力表!#REF!</f>
        <v>#REF!</v>
      </c>
      <c r="AA415" s="34" t="e">
        <f>結果入力表!#REF!</f>
        <v>#REF!</v>
      </c>
      <c r="AB415" s="35" t="e">
        <f>結果入力表!#REF!</f>
        <v>#REF!</v>
      </c>
      <c r="AC415" s="35" t="e">
        <f>結果入力表!#REF!</f>
        <v>#REF!</v>
      </c>
      <c r="AD415" s="35" t="e">
        <f>結果入力表!#REF!</f>
        <v>#REF!</v>
      </c>
      <c r="AE415" s="35" t="e">
        <f>結果入力表!#REF!</f>
        <v>#REF!</v>
      </c>
      <c r="AF415" s="35" t="e">
        <f>結果入力表!#REF!</f>
        <v>#REF!</v>
      </c>
      <c r="AG415" s="35" t="e">
        <f>結果入力表!#REF!</f>
        <v>#REF!</v>
      </c>
      <c r="AH415" s="35" t="e">
        <f>結果入力表!#REF!</f>
        <v>#REF!</v>
      </c>
      <c r="AI415" s="35" t="e">
        <f>結果入力表!#REF!</f>
        <v>#REF!</v>
      </c>
      <c r="AJ415" s="35" t="e">
        <f>結果入力表!#REF!</f>
        <v>#REF!</v>
      </c>
      <c r="AK415" s="36" t="e">
        <f>結果入力表!#REF!</f>
        <v>#REF!</v>
      </c>
      <c r="AL415" s="34" t="e">
        <f>結果入力表!#REF!</f>
        <v>#REF!</v>
      </c>
      <c r="AM415" s="35" t="e">
        <f>結果入力表!#REF!</f>
        <v>#REF!</v>
      </c>
      <c r="AN415" s="35" t="e">
        <f>結果入力表!#REF!</f>
        <v>#REF!</v>
      </c>
      <c r="AO415" s="35" t="e">
        <f>結果入力表!#REF!</f>
        <v>#REF!</v>
      </c>
      <c r="AP415" s="35" t="e">
        <f>結果入力表!#REF!</f>
        <v>#REF!</v>
      </c>
      <c r="AQ415" s="35" t="e">
        <f>結果入力表!#REF!</f>
        <v>#REF!</v>
      </c>
      <c r="AR415" s="35" t="e">
        <f>結果入力表!#REF!</f>
        <v>#REF!</v>
      </c>
      <c r="AS415" s="37" t="e">
        <f>結果入力表!#REF!</f>
        <v>#REF!</v>
      </c>
      <c r="AT415" s="34" t="e">
        <f>結果入力表!#REF!</f>
        <v>#REF!</v>
      </c>
      <c r="AU415" s="35" t="e">
        <f>結果入力表!#REF!</f>
        <v>#REF!</v>
      </c>
      <c r="AV415" s="35" t="e">
        <f>結果入力表!#REF!</f>
        <v>#REF!</v>
      </c>
      <c r="AW415" s="35" t="e">
        <f>結果入力表!#REF!</f>
        <v>#REF!</v>
      </c>
      <c r="AX415" s="35" t="e">
        <f>結果入力表!#REF!</f>
        <v>#REF!</v>
      </c>
      <c r="AY415" s="35" t="e">
        <f>結果入力表!#REF!</f>
        <v>#REF!</v>
      </c>
      <c r="AZ415" s="35" t="e">
        <f>結果入力表!#REF!</f>
        <v>#REF!</v>
      </c>
      <c r="BA415" s="35" t="e">
        <f>結果入力表!#REF!</f>
        <v>#REF!</v>
      </c>
      <c r="BB415" s="35" t="e">
        <f>結果入力表!#REF!</f>
        <v>#REF!</v>
      </c>
      <c r="BC415" s="35" t="e">
        <f>結果入力表!#REF!</f>
        <v>#REF!</v>
      </c>
      <c r="BD415" s="35" t="e">
        <f>結果入力表!#REF!</f>
        <v>#REF!</v>
      </c>
      <c r="BE415" s="35" t="e">
        <f>結果入力表!#REF!</f>
        <v>#REF!</v>
      </c>
      <c r="BF415" s="35" t="e">
        <f>結果入力表!#REF!</f>
        <v>#REF!</v>
      </c>
      <c r="BG415" s="35" t="e">
        <f>結果入力表!#REF!</f>
        <v>#REF!</v>
      </c>
      <c r="BH415" s="35" t="e">
        <f>結果入力表!#REF!</f>
        <v>#REF!</v>
      </c>
      <c r="BI415" s="37" t="e">
        <f>結果入力表!#REF!</f>
        <v>#REF!</v>
      </c>
      <c r="BJ415" s="35" t="e">
        <f>結果入力表!#REF!</f>
        <v>#REF!</v>
      </c>
      <c r="BK415" s="40" t="e">
        <f>結果入力表!#REF!</f>
        <v>#REF!</v>
      </c>
      <c r="BL415" s="60" t="e">
        <f>結果入力表!#REF!</f>
        <v>#REF!</v>
      </c>
      <c r="BM415" s="41" t="e">
        <f>結果入力表!#REF!</f>
        <v>#REF!</v>
      </c>
      <c r="BN415" s="41" t="e">
        <f>結果入力表!#REF!</f>
        <v>#REF!</v>
      </c>
      <c r="BO415" s="41" t="e">
        <f>結果入力表!#REF!</f>
        <v>#REF!</v>
      </c>
      <c r="BP415" s="42" t="e">
        <f>結果入力表!#REF!</f>
        <v>#REF!</v>
      </c>
      <c r="BQ415" s="40"/>
      <c r="BR415" s="80"/>
      <c r="BT415" s="5" t="e">
        <f t="shared" si="13"/>
        <v>#REF!</v>
      </c>
      <c r="BU415" s="5" t="e">
        <f t="shared" si="12"/>
        <v>#REF!</v>
      </c>
      <c r="BV415" s="5" t="e">
        <f t="shared" si="12"/>
        <v>#REF!</v>
      </c>
      <c r="BW415" s="5" t="e">
        <f t="shared" si="12"/>
        <v>#REF!</v>
      </c>
    </row>
    <row r="416" spans="1:75" ht="17.350000000000001" customHeight="1">
      <c r="A416" s="109" t="e">
        <f>結果入力表!#REF!</f>
        <v>#REF!</v>
      </c>
      <c r="B416" s="33" t="e">
        <f>結果入力表!#REF!</f>
        <v>#REF!</v>
      </c>
      <c r="C416" s="59" t="e">
        <f>結果入力表!#REF!</f>
        <v>#REF!</v>
      </c>
      <c r="D416" s="58" t="e">
        <f>結果入力表!#REF!</f>
        <v>#REF!</v>
      </c>
      <c r="E416" s="35" t="e">
        <f>結果入力表!#REF!</f>
        <v>#REF!</v>
      </c>
      <c r="F416" s="35" t="e">
        <f>結果入力表!#REF!</f>
        <v>#REF!</v>
      </c>
      <c r="G416" s="35" t="e">
        <f>結果入力表!#REF!</f>
        <v>#REF!</v>
      </c>
      <c r="H416" s="35" t="e">
        <f>結果入力表!#REF!</f>
        <v>#REF!</v>
      </c>
      <c r="I416" s="35" t="e">
        <f>結果入力表!#REF!</f>
        <v>#REF!</v>
      </c>
      <c r="J416" s="35" t="e">
        <f>結果入力表!#REF!</f>
        <v>#REF!</v>
      </c>
      <c r="K416" s="35" t="e">
        <f>結果入力表!#REF!</f>
        <v>#REF!</v>
      </c>
      <c r="L416" s="35" t="e">
        <f>結果入力表!#REF!</f>
        <v>#REF!</v>
      </c>
      <c r="M416" s="34" t="e">
        <f>結果入力表!#REF!</f>
        <v>#REF!</v>
      </c>
      <c r="N416" s="35" t="e">
        <f>結果入力表!#REF!</f>
        <v>#REF!</v>
      </c>
      <c r="O416" s="35" t="e">
        <f>結果入力表!#REF!</f>
        <v>#REF!</v>
      </c>
      <c r="P416" s="35" t="e">
        <f>結果入力表!#REF!</f>
        <v>#REF!</v>
      </c>
      <c r="Q416" s="35" t="e">
        <f>結果入力表!#REF!</f>
        <v>#REF!</v>
      </c>
      <c r="R416" s="35" t="e">
        <f>結果入力表!#REF!</f>
        <v>#REF!</v>
      </c>
      <c r="S416" s="35" t="e">
        <f>結果入力表!#REF!</f>
        <v>#REF!</v>
      </c>
      <c r="T416" s="35" t="e">
        <f>結果入力表!#REF!</f>
        <v>#REF!</v>
      </c>
      <c r="U416" s="35" t="e">
        <f>結果入力表!#REF!</f>
        <v>#REF!</v>
      </c>
      <c r="V416" s="34" t="e">
        <f>結果入力表!#REF!</f>
        <v>#REF!</v>
      </c>
      <c r="W416" s="35" t="e">
        <f>結果入力表!#REF!</f>
        <v>#REF!</v>
      </c>
      <c r="X416" s="35" t="e">
        <f>結果入力表!#REF!</f>
        <v>#REF!</v>
      </c>
      <c r="Y416" s="36" t="e">
        <f>結果入力表!#REF!</f>
        <v>#REF!</v>
      </c>
      <c r="Z416" s="36" t="e">
        <f>結果入力表!#REF!</f>
        <v>#REF!</v>
      </c>
      <c r="AA416" s="34" t="e">
        <f>結果入力表!#REF!</f>
        <v>#REF!</v>
      </c>
      <c r="AB416" s="35" t="e">
        <f>結果入力表!#REF!</f>
        <v>#REF!</v>
      </c>
      <c r="AC416" s="35" t="e">
        <f>結果入力表!#REF!</f>
        <v>#REF!</v>
      </c>
      <c r="AD416" s="35" t="e">
        <f>結果入力表!#REF!</f>
        <v>#REF!</v>
      </c>
      <c r="AE416" s="35" t="e">
        <f>結果入力表!#REF!</f>
        <v>#REF!</v>
      </c>
      <c r="AF416" s="35" t="e">
        <f>結果入力表!#REF!</f>
        <v>#REF!</v>
      </c>
      <c r="AG416" s="35" t="e">
        <f>結果入力表!#REF!</f>
        <v>#REF!</v>
      </c>
      <c r="AH416" s="35" t="e">
        <f>結果入力表!#REF!</f>
        <v>#REF!</v>
      </c>
      <c r="AI416" s="35" t="e">
        <f>結果入力表!#REF!</f>
        <v>#REF!</v>
      </c>
      <c r="AJ416" s="35" t="e">
        <f>結果入力表!#REF!</f>
        <v>#REF!</v>
      </c>
      <c r="AK416" s="36" t="e">
        <f>結果入力表!#REF!</f>
        <v>#REF!</v>
      </c>
      <c r="AL416" s="34" t="e">
        <f>結果入力表!#REF!</f>
        <v>#REF!</v>
      </c>
      <c r="AM416" s="35" t="e">
        <f>結果入力表!#REF!</f>
        <v>#REF!</v>
      </c>
      <c r="AN416" s="35" t="e">
        <f>結果入力表!#REF!</f>
        <v>#REF!</v>
      </c>
      <c r="AO416" s="35" t="e">
        <f>結果入力表!#REF!</f>
        <v>#REF!</v>
      </c>
      <c r="AP416" s="35" t="e">
        <f>結果入力表!#REF!</f>
        <v>#REF!</v>
      </c>
      <c r="AQ416" s="35" t="e">
        <f>結果入力表!#REF!</f>
        <v>#REF!</v>
      </c>
      <c r="AR416" s="35" t="e">
        <f>結果入力表!#REF!</f>
        <v>#REF!</v>
      </c>
      <c r="AS416" s="37" t="e">
        <f>結果入力表!#REF!</f>
        <v>#REF!</v>
      </c>
      <c r="AT416" s="34" t="e">
        <f>結果入力表!#REF!</f>
        <v>#REF!</v>
      </c>
      <c r="AU416" s="35" t="e">
        <f>結果入力表!#REF!</f>
        <v>#REF!</v>
      </c>
      <c r="AV416" s="35" t="e">
        <f>結果入力表!#REF!</f>
        <v>#REF!</v>
      </c>
      <c r="AW416" s="35" t="e">
        <f>結果入力表!#REF!</f>
        <v>#REF!</v>
      </c>
      <c r="AX416" s="35" t="e">
        <f>結果入力表!#REF!</f>
        <v>#REF!</v>
      </c>
      <c r="AY416" s="35" t="e">
        <f>結果入力表!#REF!</f>
        <v>#REF!</v>
      </c>
      <c r="AZ416" s="35" t="e">
        <f>結果入力表!#REF!</f>
        <v>#REF!</v>
      </c>
      <c r="BA416" s="35" t="e">
        <f>結果入力表!#REF!</f>
        <v>#REF!</v>
      </c>
      <c r="BB416" s="35" t="e">
        <f>結果入力表!#REF!</f>
        <v>#REF!</v>
      </c>
      <c r="BC416" s="35" t="e">
        <f>結果入力表!#REF!</f>
        <v>#REF!</v>
      </c>
      <c r="BD416" s="35" t="e">
        <f>結果入力表!#REF!</f>
        <v>#REF!</v>
      </c>
      <c r="BE416" s="35" t="e">
        <f>結果入力表!#REF!</f>
        <v>#REF!</v>
      </c>
      <c r="BF416" s="35" t="e">
        <f>結果入力表!#REF!</f>
        <v>#REF!</v>
      </c>
      <c r="BG416" s="35" t="e">
        <f>結果入力表!#REF!</f>
        <v>#REF!</v>
      </c>
      <c r="BH416" s="35" t="e">
        <f>結果入力表!#REF!</f>
        <v>#REF!</v>
      </c>
      <c r="BI416" s="37" t="e">
        <f>結果入力表!#REF!</f>
        <v>#REF!</v>
      </c>
      <c r="BJ416" s="35" t="e">
        <f>結果入力表!#REF!</f>
        <v>#REF!</v>
      </c>
      <c r="BK416" s="40" t="e">
        <f>結果入力表!#REF!</f>
        <v>#REF!</v>
      </c>
      <c r="BL416" s="60" t="e">
        <f>結果入力表!#REF!</f>
        <v>#REF!</v>
      </c>
      <c r="BM416" s="41" t="e">
        <f>結果入力表!#REF!</f>
        <v>#REF!</v>
      </c>
      <c r="BN416" s="41" t="e">
        <f>結果入力表!#REF!</f>
        <v>#REF!</v>
      </c>
      <c r="BO416" s="41" t="e">
        <f>結果入力表!#REF!</f>
        <v>#REF!</v>
      </c>
      <c r="BP416" s="42" t="e">
        <f>結果入力表!#REF!</f>
        <v>#REF!</v>
      </c>
      <c r="BQ416" s="40"/>
      <c r="BR416" s="80"/>
      <c r="BT416" s="5" t="e">
        <f t="shared" si="13"/>
        <v>#REF!</v>
      </c>
      <c r="BU416" s="5" t="e">
        <f t="shared" si="12"/>
        <v>#REF!</v>
      </c>
      <c r="BV416" s="5" t="e">
        <f t="shared" si="12"/>
        <v>#REF!</v>
      </c>
      <c r="BW416" s="5" t="e">
        <f t="shared" si="12"/>
        <v>#REF!</v>
      </c>
    </row>
    <row r="417" spans="1:75" ht="17.350000000000001" customHeight="1">
      <c r="A417" s="109" t="e">
        <f>結果入力表!#REF!</f>
        <v>#REF!</v>
      </c>
      <c r="B417" s="33" t="e">
        <f>結果入力表!#REF!</f>
        <v>#REF!</v>
      </c>
      <c r="C417" s="59" t="e">
        <f>結果入力表!#REF!</f>
        <v>#REF!</v>
      </c>
      <c r="D417" s="58" t="e">
        <f>結果入力表!#REF!</f>
        <v>#REF!</v>
      </c>
      <c r="E417" s="35" t="e">
        <f>結果入力表!#REF!</f>
        <v>#REF!</v>
      </c>
      <c r="F417" s="35" t="e">
        <f>結果入力表!#REF!</f>
        <v>#REF!</v>
      </c>
      <c r="G417" s="35" t="e">
        <f>結果入力表!#REF!</f>
        <v>#REF!</v>
      </c>
      <c r="H417" s="35" t="e">
        <f>結果入力表!#REF!</f>
        <v>#REF!</v>
      </c>
      <c r="I417" s="35" t="e">
        <f>結果入力表!#REF!</f>
        <v>#REF!</v>
      </c>
      <c r="J417" s="35" t="e">
        <f>結果入力表!#REF!</f>
        <v>#REF!</v>
      </c>
      <c r="K417" s="35" t="e">
        <f>結果入力表!#REF!</f>
        <v>#REF!</v>
      </c>
      <c r="L417" s="35" t="e">
        <f>結果入力表!#REF!</f>
        <v>#REF!</v>
      </c>
      <c r="M417" s="34" t="e">
        <f>結果入力表!#REF!</f>
        <v>#REF!</v>
      </c>
      <c r="N417" s="35" t="e">
        <f>結果入力表!#REF!</f>
        <v>#REF!</v>
      </c>
      <c r="O417" s="35" t="e">
        <f>結果入力表!#REF!</f>
        <v>#REF!</v>
      </c>
      <c r="P417" s="35" t="e">
        <f>結果入力表!#REF!</f>
        <v>#REF!</v>
      </c>
      <c r="Q417" s="35" t="e">
        <f>結果入力表!#REF!</f>
        <v>#REF!</v>
      </c>
      <c r="R417" s="35" t="e">
        <f>結果入力表!#REF!</f>
        <v>#REF!</v>
      </c>
      <c r="S417" s="35" t="e">
        <f>結果入力表!#REF!</f>
        <v>#REF!</v>
      </c>
      <c r="T417" s="35" t="e">
        <f>結果入力表!#REF!</f>
        <v>#REF!</v>
      </c>
      <c r="U417" s="35" t="e">
        <f>結果入力表!#REF!</f>
        <v>#REF!</v>
      </c>
      <c r="V417" s="34" t="e">
        <f>結果入力表!#REF!</f>
        <v>#REF!</v>
      </c>
      <c r="W417" s="35" t="e">
        <f>結果入力表!#REF!</f>
        <v>#REF!</v>
      </c>
      <c r="X417" s="35" t="e">
        <f>結果入力表!#REF!</f>
        <v>#REF!</v>
      </c>
      <c r="Y417" s="36" t="e">
        <f>結果入力表!#REF!</f>
        <v>#REF!</v>
      </c>
      <c r="Z417" s="36" t="e">
        <f>結果入力表!#REF!</f>
        <v>#REF!</v>
      </c>
      <c r="AA417" s="34" t="e">
        <f>結果入力表!#REF!</f>
        <v>#REF!</v>
      </c>
      <c r="AB417" s="35" t="e">
        <f>結果入力表!#REF!</f>
        <v>#REF!</v>
      </c>
      <c r="AC417" s="35" t="e">
        <f>結果入力表!#REF!</f>
        <v>#REF!</v>
      </c>
      <c r="AD417" s="35" t="e">
        <f>結果入力表!#REF!</f>
        <v>#REF!</v>
      </c>
      <c r="AE417" s="35" t="e">
        <f>結果入力表!#REF!</f>
        <v>#REF!</v>
      </c>
      <c r="AF417" s="35" t="e">
        <f>結果入力表!#REF!</f>
        <v>#REF!</v>
      </c>
      <c r="AG417" s="35" t="e">
        <f>結果入力表!#REF!</f>
        <v>#REF!</v>
      </c>
      <c r="AH417" s="35" t="e">
        <f>結果入力表!#REF!</f>
        <v>#REF!</v>
      </c>
      <c r="AI417" s="35" t="e">
        <f>結果入力表!#REF!</f>
        <v>#REF!</v>
      </c>
      <c r="AJ417" s="35" t="e">
        <f>結果入力表!#REF!</f>
        <v>#REF!</v>
      </c>
      <c r="AK417" s="36" t="e">
        <f>結果入力表!#REF!</f>
        <v>#REF!</v>
      </c>
      <c r="AL417" s="34" t="e">
        <f>結果入力表!#REF!</f>
        <v>#REF!</v>
      </c>
      <c r="AM417" s="35" t="e">
        <f>結果入力表!#REF!</f>
        <v>#REF!</v>
      </c>
      <c r="AN417" s="35" t="e">
        <f>結果入力表!#REF!</f>
        <v>#REF!</v>
      </c>
      <c r="AO417" s="35" t="e">
        <f>結果入力表!#REF!</f>
        <v>#REF!</v>
      </c>
      <c r="AP417" s="35" t="e">
        <f>結果入力表!#REF!</f>
        <v>#REF!</v>
      </c>
      <c r="AQ417" s="35" t="e">
        <f>結果入力表!#REF!</f>
        <v>#REF!</v>
      </c>
      <c r="AR417" s="35" t="e">
        <f>結果入力表!#REF!</f>
        <v>#REF!</v>
      </c>
      <c r="AS417" s="37" t="e">
        <f>結果入力表!#REF!</f>
        <v>#REF!</v>
      </c>
      <c r="AT417" s="34" t="e">
        <f>結果入力表!#REF!</f>
        <v>#REF!</v>
      </c>
      <c r="AU417" s="35" t="e">
        <f>結果入力表!#REF!</f>
        <v>#REF!</v>
      </c>
      <c r="AV417" s="35" t="e">
        <f>結果入力表!#REF!</f>
        <v>#REF!</v>
      </c>
      <c r="AW417" s="35" t="e">
        <f>結果入力表!#REF!</f>
        <v>#REF!</v>
      </c>
      <c r="AX417" s="35" t="e">
        <f>結果入力表!#REF!</f>
        <v>#REF!</v>
      </c>
      <c r="AY417" s="35" t="e">
        <f>結果入力表!#REF!</f>
        <v>#REF!</v>
      </c>
      <c r="AZ417" s="35" t="e">
        <f>結果入力表!#REF!</f>
        <v>#REF!</v>
      </c>
      <c r="BA417" s="35" t="e">
        <f>結果入力表!#REF!</f>
        <v>#REF!</v>
      </c>
      <c r="BB417" s="35" t="e">
        <f>結果入力表!#REF!</f>
        <v>#REF!</v>
      </c>
      <c r="BC417" s="35" t="e">
        <f>結果入力表!#REF!</f>
        <v>#REF!</v>
      </c>
      <c r="BD417" s="35" t="e">
        <f>結果入力表!#REF!</f>
        <v>#REF!</v>
      </c>
      <c r="BE417" s="35" t="e">
        <f>結果入力表!#REF!</f>
        <v>#REF!</v>
      </c>
      <c r="BF417" s="35" t="e">
        <f>結果入力表!#REF!</f>
        <v>#REF!</v>
      </c>
      <c r="BG417" s="35" t="e">
        <f>結果入力表!#REF!</f>
        <v>#REF!</v>
      </c>
      <c r="BH417" s="35" t="e">
        <f>結果入力表!#REF!</f>
        <v>#REF!</v>
      </c>
      <c r="BI417" s="37" t="e">
        <f>結果入力表!#REF!</f>
        <v>#REF!</v>
      </c>
      <c r="BJ417" s="35" t="e">
        <f>結果入力表!#REF!</f>
        <v>#REF!</v>
      </c>
      <c r="BK417" s="40" t="e">
        <f>結果入力表!#REF!</f>
        <v>#REF!</v>
      </c>
      <c r="BL417" s="60" t="e">
        <f>結果入力表!#REF!</f>
        <v>#REF!</v>
      </c>
      <c r="BM417" s="41" t="e">
        <f>結果入力表!#REF!</f>
        <v>#REF!</v>
      </c>
      <c r="BN417" s="41" t="e">
        <f>結果入力表!#REF!</f>
        <v>#REF!</v>
      </c>
      <c r="BO417" s="41" t="e">
        <f>結果入力表!#REF!</f>
        <v>#REF!</v>
      </c>
      <c r="BP417" s="42" t="e">
        <f>結果入力表!#REF!</f>
        <v>#REF!</v>
      </c>
      <c r="BQ417" s="40"/>
      <c r="BR417" s="80"/>
      <c r="BT417" s="5" t="e">
        <f t="shared" si="13"/>
        <v>#REF!</v>
      </c>
      <c r="BU417" s="5" t="e">
        <f t="shared" si="12"/>
        <v>#REF!</v>
      </c>
      <c r="BV417" s="5" t="e">
        <f t="shared" si="12"/>
        <v>#REF!</v>
      </c>
      <c r="BW417" s="5" t="e">
        <f t="shared" si="12"/>
        <v>#REF!</v>
      </c>
    </row>
    <row r="418" spans="1:75" ht="17.350000000000001" customHeight="1">
      <c r="A418" s="109" t="e">
        <f>結果入力表!#REF!</f>
        <v>#REF!</v>
      </c>
      <c r="B418" s="33" t="e">
        <f>結果入力表!#REF!</f>
        <v>#REF!</v>
      </c>
      <c r="C418" s="59" t="e">
        <f>結果入力表!#REF!</f>
        <v>#REF!</v>
      </c>
      <c r="D418" s="58" t="e">
        <f>結果入力表!#REF!</f>
        <v>#REF!</v>
      </c>
      <c r="E418" s="35" t="e">
        <f>結果入力表!#REF!</f>
        <v>#REF!</v>
      </c>
      <c r="F418" s="35" t="e">
        <f>結果入力表!#REF!</f>
        <v>#REF!</v>
      </c>
      <c r="G418" s="35" t="e">
        <f>結果入力表!#REF!</f>
        <v>#REF!</v>
      </c>
      <c r="H418" s="35" t="e">
        <f>結果入力表!#REF!</f>
        <v>#REF!</v>
      </c>
      <c r="I418" s="35" t="e">
        <f>結果入力表!#REF!</f>
        <v>#REF!</v>
      </c>
      <c r="J418" s="35" t="e">
        <f>結果入力表!#REF!</f>
        <v>#REF!</v>
      </c>
      <c r="K418" s="35" t="e">
        <f>結果入力表!#REF!</f>
        <v>#REF!</v>
      </c>
      <c r="L418" s="35" t="e">
        <f>結果入力表!#REF!</f>
        <v>#REF!</v>
      </c>
      <c r="M418" s="34" t="e">
        <f>結果入力表!#REF!</f>
        <v>#REF!</v>
      </c>
      <c r="N418" s="35" t="e">
        <f>結果入力表!#REF!</f>
        <v>#REF!</v>
      </c>
      <c r="O418" s="35" t="e">
        <f>結果入力表!#REF!</f>
        <v>#REF!</v>
      </c>
      <c r="P418" s="35" t="e">
        <f>結果入力表!#REF!</f>
        <v>#REF!</v>
      </c>
      <c r="Q418" s="35" t="e">
        <f>結果入力表!#REF!</f>
        <v>#REF!</v>
      </c>
      <c r="R418" s="35" t="e">
        <f>結果入力表!#REF!</f>
        <v>#REF!</v>
      </c>
      <c r="S418" s="35" t="e">
        <f>結果入力表!#REF!</f>
        <v>#REF!</v>
      </c>
      <c r="T418" s="35" t="e">
        <f>結果入力表!#REF!</f>
        <v>#REF!</v>
      </c>
      <c r="U418" s="35" t="e">
        <f>結果入力表!#REF!</f>
        <v>#REF!</v>
      </c>
      <c r="V418" s="34" t="e">
        <f>結果入力表!#REF!</f>
        <v>#REF!</v>
      </c>
      <c r="W418" s="35" t="e">
        <f>結果入力表!#REF!</f>
        <v>#REF!</v>
      </c>
      <c r="X418" s="35" t="e">
        <f>結果入力表!#REF!</f>
        <v>#REF!</v>
      </c>
      <c r="Y418" s="36" t="e">
        <f>結果入力表!#REF!</f>
        <v>#REF!</v>
      </c>
      <c r="Z418" s="36" t="e">
        <f>結果入力表!#REF!</f>
        <v>#REF!</v>
      </c>
      <c r="AA418" s="34" t="e">
        <f>結果入力表!#REF!</f>
        <v>#REF!</v>
      </c>
      <c r="AB418" s="35" t="e">
        <f>結果入力表!#REF!</f>
        <v>#REF!</v>
      </c>
      <c r="AC418" s="35" t="e">
        <f>結果入力表!#REF!</f>
        <v>#REF!</v>
      </c>
      <c r="AD418" s="35" t="e">
        <f>結果入力表!#REF!</f>
        <v>#REF!</v>
      </c>
      <c r="AE418" s="35" t="e">
        <f>結果入力表!#REF!</f>
        <v>#REF!</v>
      </c>
      <c r="AF418" s="35" t="e">
        <f>結果入力表!#REF!</f>
        <v>#REF!</v>
      </c>
      <c r="AG418" s="35" t="e">
        <f>結果入力表!#REF!</f>
        <v>#REF!</v>
      </c>
      <c r="AH418" s="35" t="e">
        <f>結果入力表!#REF!</f>
        <v>#REF!</v>
      </c>
      <c r="AI418" s="35" t="e">
        <f>結果入力表!#REF!</f>
        <v>#REF!</v>
      </c>
      <c r="AJ418" s="35" t="e">
        <f>結果入力表!#REF!</f>
        <v>#REF!</v>
      </c>
      <c r="AK418" s="36" t="e">
        <f>結果入力表!#REF!</f>
        <v>#REF!</v>
      </c>
      <c r="AL418" s="34" t="e">
        <f>結果入力表!#REF!</f>
        <v>#REF!</v>
      </c>
      <c r="AM418" s="35" t="e">
        <f>結果入力表!#REF!</f>
        <v>#REF!</v>
      </c>
      <c r="AN418" s="35" t="e">
        <f>結果入力表!#REF!</f>
        <v>#REF!</v>
      </c>
      <c r="AO418" s="35" t="e">
        <f>結果入力表!#REF!</f>
        <v>#REF!</v>
      </c>
      <c r="AP418" s="35" t="e">
        <f>結果入力表!#REF!</f>
        <v>#REF!</v>
      </c>
      <c r="AQ418" s="35" t="e">
        <f>結果入力表!#REF!</f>
        <v>#REF!</v>
      </c>
      <c r="AR418" s="35" t="e">
        <f>結果入力表!#REF!</f>
        <v>#REF!</v>
      </c>
      <c r="AS418" s="37" t="e">
        <f>結果入力表!#REF!</f>
        <v>#REF!</v>
      </c>
      <c r="AT418" s="34" t="e">
        <f>結果入力表!#REF!</f>
        <v>#REF!</v>
      </c>
      <c r="AU418" s="35" t="e">
        <f>結果入力表!#REF!</f>
        <v>#REF!</v>
      </c>
      <c r="AV418" s="35" t="e">
        <f>結果入力表!#REF!</f>
        <v>#REF!</v>
      </c>
      <c r="AW418" s="35" t="e">
        <f>結果入力表!#REF!</f>
        <v>#REF!</v>
      </c>
      <c r="AX418" s="35" t="e">
        <f>結果入力表!#REF!</f>
        <v>#REF!</v>
      </c>
      <c r="AY418" s="35" t="e">
        <f>結果入力表!#REF!</f>
        <v>#REF!</v>
      </c>
      <c r="AZ418" s="35" t="e">
        <f>結果入力表!#REF!</f>
        <v>#REF!</v>
      </c>
      <c r="BA418" s="35" t="e">
        <f>結果入力表!#REF!</f>
        <v>#REF!</v>
      </c>
      <c r="BB418" s="35" t="e">
        <f>結果入力表!#REF!</f>
        <v>#REF!</v>
      </c>
      <c r="BC418" s="35" t="e">
        <f>結果入力表!#REF!</f>
        <v>#REF!</v>
      </c>
      <c r="BD418" s="35" t="e">
        <f>結果入力表!#REF!</f>
        <v>#REF!</v>
      </c>
      <c r="BE418" s="35" t="e">
        <f>結果入力表!#REF!</f>
        <v>#REF!</v>
      </c>
      <c r="BF418" s="35" t="e">
        <f>結果入力表!#REF!</f>
        <v>#REF!</v>
      </c>
      <c r="BG418" s="35" t="e">
        <f>結果入力表!#REF!</f>
        <v>#REF!</v>
      </c>
      <c r="BH418" s="35" t="e">
        <f>結果入力表!#REF!</f>
        <v>#REF!</v>
      </c>
      <c r="BI418" s="37" t="e">
        <f>結果入力表!#REF!</f>
        <v>#REF!</v>
      </c>
      <c r="BJ418" s="35" t="e">
        <f>結果入力表!#REF!</f>
        <v>#REF!</v>
      </c>
      <c r="BK418" s="40" t="e">
        <f>結果入力表!#REF!</f>
        <v>#REF!</v>
      </c>
      <c r="BL418" s="60" t="e">
        <f>結果入力表!#REF!</f>
        <v>#REF!</v>
      </c>
      <c r="BM418" s="41" t="e">
        <f>結果入力表!#REF!</f>
        <v>#REF!</v>
      </c>
      <c r="BN418" s="41" t="e">
        <f>結果入力表!#REF!</f>
        <v>#REF!</v>
      </c>
      <c r="BO418" s="41" t="e">
        <f>結果入力表!#REF!</f>
        <v>#REF!</v>
      </c>
      <c r="BP418" s="42" t="e">
        <f>結果入力表!#REF!</f>
        <v>#REF!</v>
      </c>
      <c r="BQ418" s="40"/>
      <c r="BR418" s="80"/>
      <c r="BT418" s="5" t="e">
        <f t="shared" si="13"/>
        <v>#REF!</v>
      </c>
      <c r="BU418" s="5" t="e">
        <f t="shared" si="12"/>
        <v>#REF!</v>
      </c>
      <c r="BV418" s="5" t="e">
        <f t="shared" si="12"/>
        <v>#REF!</v>
      </c>
      <c r="BW418" s="5" t="e">
        <f t="shared" si="12"/>
        <v>#REF!</v>
      </c>
    </row>
    <row r="419" spans="1:75" ht="17.350000000000001" customHeight="1">
      <c r="A419" s="109" t="e">
        <f>結果入力表!#REF!</f>
        <v>#REF!</v>
      </c>
      <c r="B419" s="33" t="e">
        <f>結果入力表!#REF!</f>
        <v>#REF!</v>
      </c>
      <c r="C419" s="59" t="e">
        <f>結果入力表!#REF!</f>
        <v>#REF!</v>
      </c>
      <c r="D419" s="58" t="e">
        <f>結果入力表!#REF!</f>
        <v>#REF!</v>
      </c>
      <c r="E419" s="35" t="e">
        <f>結果入力表!#REF!</f>
        <v>#REF!</v>
      </c>
      <c r="F419" s="35" t="e">
        <f>結果入力表!#REF!</f>
        <v>#REF!</v>
      </c>
      <c r="G419" s="35" t="e">
        <f>結果入力表!#REF!</f>
        <v>#REF!</v>
      </c>
      <c r="H419" s="35" t="e">
        <f>結果入力表!#REF!</f>
        <v>#REF!</v>
      </c>
      <c r="I419" s="35" t="e">
        <f>結果入力表!#REF!</f>
        <v>#REF!</v>
      </c>
      <c r="J419" s="35" t="e">
        <f>結果入力表!#REF!</f>
        <v>#REF!</v>
      </c>
      <c r="K419" s="35" t="e">
        <f>結果入力表!#REF!</f>
        <v>#REF!</v>
      </c>
      <c r="L419" s="35" t="e">
        <f>結果入力表!#REF!</f>
        <v>#REF!</v>
      </c>
      <c r="M419" s="34" t="e">
        <f>結果入力表!#REF!</f>
        <v>#REF!</v>
      </c>
      <c r="N419" s="35" t="e">
        <f>結果入力表!#REF!</f>
        <v>#REF!</v>
      </c>
      <c r="O419" s="35" t="e">
        <f>結果入力表!#REF!</f>
        <v>#REF!</v>
      </c>
      <c r="P419" s="35" t="e">
        <f>結果入力表!#REF!</f>
        <v>#REF!</v>
      </c>
      <c r="Q419" s="35" t="e">
        <f>結果入力表!#REF!</f>
        <v>#REF!</v>
      </c>
      <c r="R419" s="35" t="e">
        <f>結果入力表!#REF!</f>
        <v>#REF!</v>
      </c>
      <c r="S419" s="35" t="e">
        <f>結果入力表!#REF!</f>
        <v>#REF!</v>
      </c>
      <c r="T419" s="35" t="e">
        <f>結果入力表!#REF!</f>
        <v>#REF!</v>
      </c>
      <c r="U419" s="35" t="e">
        <f>結果入力表!#REF!</f>
        <v>#REF!</v>
      </c>
      <c r="V419" s="34" t="e">
        <f>結果入力表!#REF!</f>
        <v>#REF!</v>
      </c>
      <c r="W419" s="35" t="e">
        <f>結果入力表!#REF!</f>
        <v>#REF!</v>
      </c>
      <c r="X419" s="35" t="e">
        <f>結果入力表!#REF!</f>
        <v>#REF!</v>
      </c>
      <c r="Y419" s="36" t="e">
        <f>結果入力表!#REF!</f>
        <v>#REF!</v>
      </c>
      <c r="Z419" s="36" t="e">
        <f>結果入力表!#REF!</f>
        <v>#REF!</v>
      </c>
      <c r="AA419" s="34" t="e">
        <f>結果入力表!#REF!</f>
        <v>#REF!</v>
      </c>
      <c r="AB419" s="35" t="e">
        <f>結果入力表!#REF!</f>
        <v>#REF!</v>
      </c>
      <c r="AC419" s="35" t="e">
        <f>結果入力表!#REF!</f>
        <v>#REF!</v>
      </c>
      <c r="AD419" s="35" t="e">
        <f>結果入力表!#REF!</f>
        <v>#REF!</v>
      </c>
      <c r="AE419" s="35" t="e">
        <f>結果入力表!#REF!</f>
        <v>#REF!</v>
      </c>
      <c r="AF419" s="35" t="e">
        <f>結果入力表!#REF!</f>
        <v>#REF!</v>
      </c>
      <c r="AG419" s="35" t="e">
        <f>結果入力表!#REF!</f>
        <v>#REF!</v>
      </c>
      <c r="AH419" s="35" t="e">
        <f>結果入力表!#REF!</f>
        <v>#REF!</v>
      </c>
      <c r="AI419" s="35" t="e">
        <f>結果入力表!#REF!</f>
        <v>#REF!</v>
      </c>
      <c r="AJ419" s="35" t="e">
        <f>結果入力表!#REF!</f>
        <v>#REF!</v>
      </c>
      <c r="AK419" s="36" t="e">
        <f>結果入力表!#REF!</f>
        <v>#REF!</v>
      </c>
      <c r="AL419" s="34" t="e">
        <f>結果入力表!#REF!</f>
        <v>#REF!</v>
      </c>
      <c r="AM419" s="35" t="e">
        <f>結果入力表!#REF!</f>
        <v>#REF!</v>
      </c>
      <c r="AN419" s="35" t="e">
        <f>結果入力表!#REF!</f>
        <v>#REF!</v>
      </c>
      <c r="AO419" s="35" t="e">
        <f>結果入力表!#REF!</f>
        <v>#REF!</v>
      </c>
      <c r="AP419" s="35" t="e">
        <f>結果入力表!#REF!</f>
        <v>#REF!</v>
      </c>
      <c r="AQ419" s="35" t="e">
        <f>結果入力表!#REF!</f>
        <v>#REF!</v>
      </c>
      <c r="AR419" s="35" t="e">
        <f>結果入力表!#REF!</f>
        <v>#REF!</v>
      </c>
      <c r="AS419" s="37" t="e">
        <f>結果入力表!#REF!</f>
        <v>#REF!</v>
      </c>
      <c r="AT419" s="34" t="e">
        <f>結果入力表!#REF!</f>
        <v>#REF!</v>
      </c>
      <c r="AU419" s="35" t="e">
        <f>結果入力表!#REF!</f>
        <v>#REF!</v>
      </c>
      <c r="AV419" s="35" t="e">
        <f>結果入力表!#REF!</f>
        <v>#REF!</v>
      </c>
      <c r="AW419" s="35" t="e">
        <f>結果入力表!#REF!</f>
        <v>#REF!</v>
      </c>
      <c r="AX419" s="35" t="e">
        <f>結果入力表!#REF!</f>
        <v>#REF!</v>
      </c>
      <c r="AY419" s="35" t="e">
        <f>結果入力表!#REF!</f>
        <v>#REF!</v>
      </c>
      <c r="AZ419" s="35" t="e">
        <f>結果入力表!#REF!</f>
        <v>#REF!</v>
      </c>
      <c r="BA419" s="35" t="e">
        <f>結果入力表!#REF!</f>
        <v>#REF!</v>
      </c>
      <c r="BB419" s="35" t="e">
        <f>結果入力表!#REF!</f>
        <v>#REF!</v>
      </c>
      <c r="BC419" s="35" t="e">
        <f>結果入力表!#REF!</f>
        <v>#REF!</v>
      </c>
      <c r="BD419" s="35" t="e">
        <f>結果入力表!#REF!</f>
        <v>#REF!</v>
      </c>
      <c r="BE419" s="35" t="e">
        <f>結果入力表!#REF!</f>
        <v>#REF!</v>
      </c>
      <c r="BF419" s="35" t="e">
        <f>結果入力表!#REF!</f>
        <v>#REF!</v>
      </c>
      <c r="BG419" s="35" t="e">
        <f>結果入力表!#REF!</f>
        <v>#REF!</v>
      </c>
      <c r="BH419" s="35" t="e">
        <f>結果入力表!#REF!</f>
        <v>#REF!</v>
      </c>
      <c r="BI419" s="37" t="e">
        <f>結果入力表!#REF!</f>
        <v>#REF!</v>
      </c>
      <c r="BJ419" s="35" t="e">
        <f>結果入力表!#REF!</f>
        <v>#REF!</v>
      </c>
      <c r="BK419" s="40" t="e">
        <f>結果入力表!#REF!</f>
        <v>#REF!</v>
      </c>
      <c r="BL419" s="60" t="e">
        <f>結果入力表!#REF!</f>
        <v>#REF!</v>
      </c>
      <c r="BM419" s="41" t="e">
        <f>結果入力表!#REF!</f>
        <v>#REF!</v>
      </c>
      <c r="BN419" s="41" t="e">
        <f>結果入力表!#REF!</f>
        <v>#REF!</v>
      </c>
      <c r="BO419" s="41" t="e">
        <f>結果入力表!#REF!</f>
        <v>#REF!</v>
      </c>
      <c r="BP419" s="42" t="e">
        <f>結果入力表!#REF!</f>
        <v>#REF!</v>
      </c>
      <c r="BQ419" s="40"/>
      <c r="BR419" s="80"/>
      <c r="BT419" s="5" t="e">
        <f t="shared" si="13"/>
        <v>#REF!</v>
      </c>
      <c r="BU419" s="5" t="e">
        <f t="shared" si="12"/>
        <v>#REF!</v>
      </c>
      <c r="BV419" s="5" t="e">
        <f t="shared" si="12"/>
        <v>#REF!</v>
      </c>
      <c r="BW419" s="5" t="e">
        <f t="shared" si="12"/>
        <v>#REF!</v>
      </c>
    </row>
    <row r="420" spans="1:75" ht="17.350000000000001" customHeight="1">
      <c r="A420" s="109" t="e">
        <f>結果入力表!#REF!</f>
        <v>#REF!</v>
      </c>
      <c r="B420" s="33" t="e">
        <f>結果入力表!#REF!</f>
        <v>#REF!</v>
      </c>
      <c r="C420" s="59" t="e">
        <f>結果入力表!#REF!</f>
        <v>#REF!</v>
      </c>
      <c r="D420" s="58" t="e">
        <f>結果入力表!#REF!</f>
        <v>#REF!</v>
      </c>
      <c r="E420" s="35" t="e">
        <f>結果入力表!#REF!</f>
        <v>#REF!</v>
      </c>
      <c r="F420" s="35" t="e">
        <f>結果入力表!#REF!</f>
        <v>#REF!</v>
      </c>
      <c r="G420" s="35" t="e">
        <f>結果入力表!#REF!</f>
        <v>#REF!</v>
      </c>
      <c r="H420" s="35" t="e">
        <f>結果入力表!#REF!</f>
        <v>#REF!</v>
      </c>
      <c r="I420" s="35" t="e">
        <f>結果入力表!#REF!</f>
        <v>#REF!</v>
      </c>
      <c r="J420" s="35" t="e">
        <f>結果入力表!#REF!</f>
        <v>#REF!</v>
      </c>
      <c r="K420" s="35" t="e">
        <f>結果入力表!#REF!</f>
        <v>#REF!</v>
      </c>
      <c r="L420" s="35" t="e">
        <f>結果入力表!#REF!</f>
        <v>#REF!</v>
      </c>
      <c r="M420" s="34" t="e">
        <f>結果入力表!#REF!</f>
        <v>#REF!</v>
      </c>
      <c r="N420" s="35" t="e">
        <f>結果入力表!#REF!</f>
        <v>#REF!</v>
      </c>
      <c r="O420" s="35" t="e">
        <f>結果入力表!#REF!</f>
        <v>#REF!</v>
      </c>
      <c r="P420" s="35" t="e">
        <f>結果入力表!#REF!</f>
        <v>#REF!</v>
      </c>
      <c r="Q420" s="35" t="e">
        <f>結果入力表!#REF!</f>
        <v>#REF!</v>
      </c>
      <c r="R420" s="35" t="e">
        <f>結果入力表!#REF!</f>
        <v>#REF!</v>
      </c>
      <c r="S420" s="35" t="e">
        <f>結果入力表!#REF!</f>
        <v>#REF!</v>
      </c>
      <c r="T420" s="35" t="e">
        <f>結果入力表!#REF!</f>
        <v>#REF!</v>
      </c>
      <c r="U420" s="35" t="e">
        <f>結果入力表!#REF!</f>
        <v>#REF!</v>
      </c>
      <c r="V420" s="34" t="e">
        <f>結果入力表!#REF!</f>
        <v>#REF!</v>
      </c>
      <c r="W420" s="35" t="e">
        <f>結果入力表!#REF!</f>
        <v>#REF!</v>
      </c>
      <c r="X420" s="35" t="e">
        <f>結果入力表!#REF!</f>
        <v>#REF!</v>
      </c>
      <c r="Y420" s="36" t="e">
        <f>結果入力表!#REF!</f>
        <v>#REF!</v>
      </c>
      <c r="Z420" s="36" t="e">
        <f>結果入力表!#REF!</f>
        <v>#REF!</v>
      </c>
      <c r="AA420" s="34" t="e">
        <f>結果入力表!#REF!</f>
        <v>#REF!</v>
      </c>
      <c r="AB420" s="35" t="e">
        <f>結果入力表!#REF!</f>
        <v>#REF!</v>
      </c>
      <c r="AC420" s="35" t="e">
        <f>結果入力表!#REF!</f>
        <v>#REF!</v>
      </c>
      <c r="AD420" s="35" t="e">
        <f>結果入力表!#REF!</f>
        <v>#REF!</v>
      </c>
      <c r="AE420" s="35" t="e">
        <f>結果入力表!#REF!</f>
        <v>#REF!</v>
      </c>
      <c r="AF420" s="35" t="e">
        <f>結果入力表!#REF!</f>
        <v>#REF!</v>
      </c>
      <c r="AG420" s="35" t="e">
        <f>結果入力表!#REF!</f>
        <v>#REF!</v>
      </c>
      <c r="AH420" s="35" t="e">
        <f>結果入力表!#REF!</f>
        <v>#REF!</v>
      </c>
      <c r="AI420" s="35" t="e">
        <f>結果入力表!#REF!</f>
        <v>#REF!</v>
      </c>
      <c r="AJ420" s="35" t="e">
        <f>結果入力表!#REF!</f>
        <v>#REF!</v>
      </c>
      <c r="AK420" s="36" t="e">
        <f>結果入力表!#REF!</f>
        <v>#REF!</v>
      </c>
      <c r="AL420" s="34" t="e">
        <f>結果入力表!#REF!</f>
        <v>#REF!</v>
      </c>
      <c r="AM420" s="35" t="e">
        <f>結果入力表!#REF!</f>
        <v>#REF!</v>
      </c>
      <c r="AN420" s="35" t="e">
        <f>結果入力表!#REF!</f>
        <v>#REF!</v>
      </c>
      <c r="AO420" s="35" t="e">
        <f>結果入力表!#REF!</f>
        <v>#REF!</v>
      </c>
      <c r="AP420" s="35" t="e">
        <f>結果入力表!#REF!</f>
        <v>#REF!</v>
      </c>
      <c r="AQ420" s="35" t="e">
        <f>結果入力表!#REF!</f>
        <v>#REF!</v>
      </c>
      <c r="AR420" s="35" t="e">
        <f>結果入力表!#REF!</f>
        <v>#REF!</v>
      </c>
      <c r="AS420" s="37" t="e">
        <f>結果入力表!#REF!</f>
        <v>#REF!</v>
      </c>
      <c r="AT420" s="34" t="e">
        <f>結果入力表!#REF!</f>
        <v>#REF!</v>
      </c>
      <c r="AU420" s="35" t="e">
        <f>結果入力表!#REF!</f>
        <v>#REF!</v>
      </c>
      <c r="AV420" s="35" t="e">
        <f>結果入力表!#REF!</f>
        <v>#REF!</v>
      </c>
      <c r="AW420" s="35" t="e">
        <f>結果入力表!#REF!</f>
        <v>#REF!</v>
      </c>
      <c r="AX420" s="35" t="e">
        <f>結果入力表!#REF!</f>
        <v>#REF!</v>
      </c>
      <c r="AY420" s="35" t="e">
        <f>結果入力表!#REF!</f>
        <v>#REF!</v>
      </c>
      <c r="AZ420" s="35" t="e">
        <f>結果入力表!#REF!</f>
        <v>#REF!</v>
      </c>
      <c r="BA420" s="35" t="e">
        <f>結果入力表!#REF!</f>
        <v>#REF!</v>
      </c>
      <c r="BB420" s="35" t="e">
        <f>結果入力表!#REF!</f>
        <v>#REF!</v>
      </c>
      <c r="BC420" s="35" t="e">
        <f>結果入力表!#REF!</f>
        <v>#REF!</v>
      </c>
      <c r="BD420" s="35" t="e">
        <f>結果入力表!#REF!</f>
        <v>#REF!</v>
      </c>
      <c r="BE420" s="35" t="e">
        <f>結果入力表!#REF!</f>
        <v>#REF!</v>
      </c>
      <c r="BF420" s="35" t="e">
        <f>結果入力表!#REF!</f>
        <v>#REF!</v>
      </c>
      <c r="BG420" s="35" t="e">
        <f>結果入力表!#REF!</f>
        <v>#REF!</v>
      </c>
      <c r="BH420" s="35" t="e">
        <f>結果入力表!#REF!</f>
        <v>#REF!</v>
      </c>
      <c r="BI420" s="37" t="e">
        <f>結果入力表!#REF!</f>
        <v>#REF!</v>
      </c>
      <c r="BJ420" s="35" t="e">
        <f>結果入力表!#REF!</f>
        <v>#REF!</v>
      </c>
      <c r="BK420" s="40" t="e">
        <f>結果入力表!#REF!</f>
        <v>#REF!</v>
      </c>
      <c r="BL420" s="60" t="e">
        <f>結果入力表!#REF!</f>
        <v>#REF!</v>
      </c>
      <c r="BM420" s="41" t="e">
        <f>結果入力表!#REF!</f>
        <v>#REF!</v>
      </c>
      <c r="BN420" s="41" t="e">
        <f>結果入力表!#REF!</f>
        <v>#REF!</v>
      </c>
      <c r="BO420" s="41" t="e">
        <f>結果入力表!#REF!</f>
        <v>#REF!</v>
      </c>
      <c r="BP420" s="42" t="e">
        <f>結果入力表!#REF!</f>
        <v>#REF!</v>
      </c>
      <c r="BQ420" s="40"/>
      <c r="BR420" s="80"/>
      <c r="BT420" s="5" t="e">
        <f t="shared" si="13"/>
        <v>#REF!</v>
      </c>
      <c r="BU420" s="5" t="e">
        <f t="shared" si="12"/>
        <v>#REF!</v>
      </c>
      <c r="BV420" s="5" t="e">
        <f t="shared" si="12"/>
        <v>#REF!</v>
      </c>
      <c r="BW420" s="5" t="e">
        <f t="shared" si="12"/>
        <v>#REF!</v>
      </c>
    </row>
    <row r="421" spans="1:75" ht="17.350000000000001" customHeight="1">
      <c r="A421" s="109" t="e">
        <f>結果入力表!#REF!</f>
        <v>#REF!</v>
      </c>
      <c r="B421" s="33" t="e">
        <f>結果入力表!#REF!</f>
        <v>#REF!</v>
      </c>
      <c r="C421" s="59" t="e">
        <f>結果入力表!#REF!</f>
        <v>#REF!</v>
      </c>
      <c r="D421" s="58" t="e">
        <f>結果入力表!#REF!</f>
        <v>#REF!</v>
      </c>
      <c r="E421" s="35" t="e">
        <f>結果入力表!#REF!</f>
        <v>#REF!</v>
      </c>
      <c r="F421" s="35" t="e">
        <f>結果入力表!#REF!</f>
        <v>#REF!</v>
      </c>
      <c r="G421" s="35" t="e">
        <f>結果入力表!#REF!</f>
        <v>#REF!</v>
      </c>
      <c r="H421" s="35" t="e">
        <f>結果入力表!#REF!</f>
        <v>#REF!</v>
      </c>
      <c r="I421" s="35" t="e">
        <f>結果入力表!#REF!</f>
        <v>#REF!</v>
      </c>
      <c r="J421" s="35" t="e">
        <f>結果入力表!#REF!</f>
        <v>#REF!</v>
      </c>
      <c r="K421" s="35" t="e">
        <f>結果入力表!#REF!</f>
        <v>#REF!</v>
      </c>
      <c r="L421" s="35" t="e">
        <f>結果入力表!#REF!</f>
        <v>#REF!</v>
      </c>
      <c r="M421" s="34" t="e">
        <f>結果入力表!#REF!</f>
        <v>#REF!</v>
      </c>
      <c r="N421" s="35" t="e">
        <f>結果入力表!#REF!</f>
        <v>#REF!</v>
      </c>
      <c r="O421" s="35" t="e">
        <f>結果入力表!#REF!</f>
        <v>#REF!</v>
      </c>
      <c r="P421" s="35" t="e">
        <f>結果入力表!#REF!</f>
        <v>#REF!</v>
      </c>
      <c r="Q421" s="35" t="e">
        <f>結果入力表!#REF!</f>
        <v>#REF!</v>
      </c>
      <c r="R421" s="35" t="e">
        <f>結果入力表!#REF!</f>
        <v>#REF!</v>
      </c>
      <c r="S421" s="35" t="e">
        <f>結果入力表!#REF!</f>
        <v>#REF!</v>
      </c>
      <c r="T421" s="35" t="e">
        <f>結果入力表!#REF!</f>
        <v>#REF!</v>
      </c>
      <c r="U421" s="35" t="e">
        <f>結果入力表!#REF!</f>
        <v>#REF!</v>
      </c>
      <c r="V421" s="34" t="e">
        <f>結果入力表!#REF!</f>
        <v>#REF!</v>
      </c>
      <c r="W421" s="35" t="e">
        <f>結果入力表!#REF!</f>
        <v>#REF!</v>
      </c>
      <c r="X421" s="35" t="e">
        <f>結果入力表!#REF!</f>
        <v>#REF!</v>
      </c>
      <c r="Y421" s="36" t="e">
        <f>結果入力表!#REF!</f>
        <v>#REF!</v>
      </c>
      <c r="Z421" s="36" t="e">
        <f>結果入力表!#REF!</f>
        <v>#REF!</v>
      </c>
      <c r="AA421" s="34" t="e">
        <f>結果入力表!#REF!</f>
        <v>#REF!</v>
      </c>
      <c r="AB421" s="35" t="e">
        <f>結果入力表!#REF!</f>
        <v>#REF!</v>
      </c>
      <c r="AC421" s="35" t="e">
        <f>結果入力表!#REF!</f>
        <v>#REF!</v>
      </c>
      <c r="AD421" s="35" t="e">
        <f>結果入力表!#REF!</f>
        <v>#REF!</v>
      </c>
      <c r="AE421" s="35" t="e">
        <f>結果入力表!#REF!</f>
        <v>#REF!</v>
      </c>
      <c r="AF421" s="35" t="e">
        <f>結果入力表!#REF!</f>
        <v>#REF!</v>
      </c>
      <c r="AG421" s="35" t="e">
        <f>結果入力表!#REF!</f>
        <v>#REF!</v>
      </c>
      <c r="AH421" s="35" t="e">
        <f>結果入力表!#REF!</f>
        <v>#REF!</v>
      </c>
      <c r="AI421" s="35" t="e">
        <f>結果入力表!#REF!</f>
        <v>#REF!</v>
      </c>
      <c r="AJ421" s="35" t="e">
        <f>結果入力表!#REF!</f>
        <v>#REF!</v>
      </c>
      <c r="AK421" s="36" t="e">
        <f>結果入力表!#REF!</f>
        <v>#REF!</v>
      </c>
      <c r="AL421" s="34" t="e">
        <f>結果入力表!#REF!</f>
        <v>#REF!</v>
      </c>
      <c r="AM421" s="35" t="e">
        <f>結果入力表!#REF!</f>
        <v>#REF!</v>
      </c>
      <c r="AN421" s="35" t="e">
        <f>結果入力表!#REF!</f>
        <v>#REF!</v>
      </c>
      <c r="AO421" s="35" t="e">
        <f>結果入力表!#REF!</f>
        <v>#REF!</v>
      </c>
      <c r="AP421" s="35" t="e">
        <f>結果入力表!#REF!</f>
        <v>#REF!</v>
      </c>
      <c r="AQ421" s="35" t="e">
        <f>結果入力表!#REF!</f>
        <v>#REF!</v>
      </c>
      <c r="AR421" s="35" t="e">
        <f>結果入力表!#REF!</f>
        <v>#REF!</v>
      </c>
      <c r="AS421" s="37" t="e">
        <f>結果入力表!#REF!</f>
        <v>#REF!</v>
      </c>
      <c r="AT421" s="34" t="e">
        <f>結果入力表!#REF!</f>
        <v>#REF!</v>
      </c>
      <c r="AU421" s="35" t="e">
        <f>結果入力表!#REF!</f>
        <v>#REF!</v>
      </c>
      <c r="AV421" s="35" t="e">
        <f>結果入力表!#REF!</f>
        <v>#REF!</v>
      </c>
      <c r="AW421" s="35" t="e">
        <f>結果入力表!#REF!</f>
        <v>#REF!</v>
      </c>
      <c r="AX421" s="35" t="e">
        <f>結果入力表!#REF!</f>
        <v>#REF!</v>
      </c>
      <c r="AY421" s="35" t="e">
        <f>結果入力表!#REF!</f>
        <v>#REF!</v>
      </c>
      <c r="AZ421" s="35" t="e">
        <f>結果入力表!#REF!</f>
        <v>#REF!</v>
      </c>
      <c r="BA421" s="35" t="e">
        <f>結果入力表!#REF!</f>
        <v>#REF!</v>
      </c>
      <c r="BB421" s="35" t="e">
        <f>結果入力表!#REF!</f>
        <v>#REF!</v>
      </c>
      <c r="BC421" s="35" t="e">
        <f>結果入力表!#REF!</f>
        <v>#REF!</v>
      </c>
      <c r="BD421" s="35" t="e">
        <f>結果入力表!#REF!</f>
        <v>#REF!</v>
      </c>
      <c r="BE421" s="35" t="e">
        <f>結果入力表!#REF!</f>
        <v>#REF!</v>
      </c>
      <c r="BF421" s="35" t="e">
        <f>結果入力表!#REF!</f>
        <v>#REF!</v>
      </c>
      <c r="BG421" s="35" t="e">
        <f>結果入力表!#REF!</f>
        <v>#REF!</v>
      </c>
      <c r="BH421" s="35" t="e">
        <f>結果入力表!#REF!</f>
        <v>#REF!</v>
      </c>
      <c r="BI421" s="37" t="e">
        <f>結果入力表!#REF!</f>
        <v>#REF!</v>
      </c>
      <c r="BJ421" s="35" t="e">
        <f>結果入力表!#REF!</f>
        <v>#REF!</v>
      </c>
      <c r="BK421" s="40" t="e">
        <f>結果入力表!#REF!</f>
        <v>#REF!</v>
      </c>
      <c r="BL421" s="60" t="e">
        <f>結果入力表!#REF!</f>
        <v>#REF!</v>
      </c>
      <c r="BM421" s="41" t="e">
        <f>結果入力表!#REF!</f>
        <v>#REF!</v>
      </c>
      <c r="BN421" s="41" t="e">
        <f>結果入力表!#REF!</f>
        <v>#REF!</v>
      </c>
      <c r="BO421" s="41" t="e">
        <f>結果入力表!#REF!</f>
        <v>#REF!</v>
      </c>
      <c r="BP421" s="42" t="e">
        <f>結果入力表!#REF!</f>
        <v>#REF!</v>
      </c>
      <c r="BQ421" s="40"/>
      <c r="BR421" s="80"/>
      <c r="BT421" s="5" t="e">
        <f t="shared" si="13"/>
        <v>#REF!</v>
      </c>
      <c r="BU421" s="5" t="e">
        <f t="shared" si="12"/>
        <v>#REF!</v>
      </c>
      <c r="BV421" s="5" t="e">
        <f t="shared" si="12"/>
        <v>#REF!</v>
      </c>
      <c r="BW421" s="5" t="e">
        <f t="shared" si="12"/>
        <v>#REF!</v>
      </c>
    </row>
    <row r="422" spans="1:75" ht="17.350000000000001" customHeight="1">
      <c r="A422" s="109" t="e">
        <f>結果入力表!#REF!</f>
        <v>#REF!</v>
      </c>
      <c r="B422" s="33" t="e">
        <f>結果入力表!#REF!</f>
        <v>#REF!</v>
      </c>
      <c r="C422" s="59" t="e">
        <f>結果入力表!#REF!</f>
        <v>#REF!</v>
      </c>
      <c r="D422" s="58" t="e">
        <f>結果入力表!#REF!</f>
        <v>#REF!</v>
      </c>
      <c r="E422" s="35" t="e">
        <f>結果入力表!#REF!</f>
        <v>#REF!</v>
      </c>
      <c r="F422" s="35" t="e">
        <f>結果入力表!#REF!</f>
        <v>#REF!</v>
      </c>
      <c r="G422" s="35" t="e">
        <f>結果入力表!#REF!</f>
        <v>#REF!</v>
      </c>
      <c r="H422" s="35" t="e">
        <f>結果入力表!#REF!</f>
        <v>#REF!</v>
      </c>
      <c r="I422" s="35" t="e">
        <f>結果入力表!#REF!</f>
        <v>#REF!</v>
      </c>
      <c r="J422" s="35" t="e">
        <f>結果入力表!#REF!</f>
        <v>#REF!</v>
      </c>
      <c r="K422" s="35" t="e">
        <f>結果入力表!#REF!</f>
        <v>#REF!</v>
      </c>
      <c r="L422" s="35" t="e">
        <f>結果入力表!#REF!</f>
        <v>#REF!</v>
      </c>
      <c r="M422" s="34" t="e">
        <f>結果入力表!#REF!</f>
        <v>#REF!</v>
      </c>
      <c r="N422" s="35" t="e">
        <f>結果入力表!#REF!</f>
        <v>#REF!</v>
      </c>
      <c r="O422" s="35" t="e">
        <f>結果入力表!#REF!</f>
        <v>#REF!</v>
      </c>
      <c r="P422" s="35" t="e">
        <f>結果入力表!#REF!</f>
        <v>#REF!</v>
      </c>
      <c r="Q422" s="35" t="e">
        <f>結果入力表!#REF!</f>
        <v>#REF!</v>
      </c>
      <c r="R422" s="35" t="e">
        <f>結果入力表!#REF!</f>
        <v>#REF!</v>
      </c>
      <c r="S422" s="35" t="e">
        <f>結果入力表!#REF!</f>
        <v>#REF!</v>
      </c>
      <c r="T422" s="35" t="e">
        <f>結果入力表!#REF!</f>
        <v>#REF!</v>
      </c>
      <c r="U422" s="35" t="e">
        <f>結果入力表!#REF!</f>
        <v>#REF!</v>
      </c>
      <c r="V422" s="34" t="e">
        <f>結果入力表!#REF!</f>
        <v>#REF!</v>
      </c>
      <c r="W422" s="35" t="e">
        <f>結果入力表!#REF!</f>
        <v>#REF!</v>
      </c>
      <c r="X422" s="35" t="e">
        <f>結果入力表!#REF!</f>
        <v>#REF!</v>
      </c>
      <c r="Y422" s="36" t="e">
        <f>結果入力表!#REF!</f>
        <v>#REF!</v>
      </c>
      <c r="Z422" s="36" t="e">
        <f>結果入力表!#REF!</f>
        <v>#REF!</v>
      </c>
      <c r="AA422" s="34" t="e">
        <f>結果入力表!#REF!</f>
        <v>#REF!</v>
      </c>
      <c r="AB422" s="35" t="e">
        <f>結果入力表!#REF!</f>
        <v>#REF!</v>
      </c>
      <c r="AC422" s="35" t="e">
        <f>結果入力表!#REF!</f>
        <v>#REF!</v>
      </c>
      <c r="AD422" s="35" t="e">
        <f>結果入力表!#REF!</f>
        <v>#REF!</v>
      </c>
      <c r="AE422" s="35" t="e">
        <f>結果入力表!#REF!</f>
        <v>#REF!</v>
      </c>
      <c r="AF422" s="35" t="e">
        <f>結果入力表!#REF!</f>
        <v>#REF!</v>
      </c>
      <c r="AG422" s="35" t="e">
        <f>結果入力表!#REF!</f>
        <v>#REF!</v>
      </c>
      <c r="AH422" s="35" t="e">
        <f>結果入力表!#REF!</f>
        <v>#REF!</v>
      </c>
      <c r="AI422" s="35" t="e">
        <f>結果入力表!#REF!</f>
        <v>#REF!</v>
      </c>
      <c r="AJ422" s="35" t="e">
        <f>結果入力表!#REF!</f>
        <v>#REF!</v>
      </c>
      <c r="AK422" s="36" t="e">
        <f>結果入力表!#REF!</f>
        <v>#REF!</v>
      </c>
      <c r="AL422" s="34" t="e">
        <f>結果入力表!#REF!</f>
        <v>#REF!</v>
      </c>
      <c r="AM422" s="35" t="e">
        <f>結果入力表!#REF!</f>
        <v>#REF!</v>
      </c>
      <c r="AN422" s="35" t="e">
        <f>結果入力表!#REF!</f>
        <v>#REF!</v>
      </c>
      <c r="AO422" s="35" t="e">
        <f>結果入力表!#REF!</f>
        <v>#REF!</v>
      </c>
      <c r="AP422" s="35" t="e">
        <f>結果入力表!#REF!</f>
        <v>#REF!</v>
      </c>
      <c r="AQ422" s="35" t="e">
        <f>結果入力表!#REF!</f>
        <v>#REF!</v>
      </c>
      <c r="AR422" s="35" t="e">
        <f>結果入力表!#REF!</f>
        <v>#REF!</v>
      </c>
      <c r="AS422" s="37" t="e">
        <f>結果入力表!#REF!</f>
        <v>#REF!</v>
      </c>
      <c r="AT422" s="34" t="e">
        <f>結果入力表!#REF!</f>
        <v>#REF!</v>
      </c>
      <c r="AU422" s="35" t="e">
        <f>結果入力表!#REF!</f>
        <v>#REF!</v>
      </c>
      <c r="AV422" s="35" t="e">
        <f>結果入力表!#REF!</f>
        <v>#REF!</v>
      </c>
      <c r="AW422" s="35" t="e">
        <f>結果入力表!#REF!</f>
        <v>#REF!</v>
      </c>
      <c r="AX422" s="35" t="e">
        <f>結果入力表!#REF!</f>
        <v>#REF!</v>
      </c>
      <c r="AY422" s="35" t="e">
        <f>結果入力表!#REF!</f>
        <v>#REF!</v>
      </c>
      <c r="AZ422" s="35" t="e">
        <f>結果入力表!#REF!</f>
        <v>#REF!</v>
      </c>
      <c r="BA422" s="35" t="e">
        <f>結果入力表!#REF!</f>
        <v>#REF!</v>
      </c>
      <c r="BB422" s="35" t="e">
        <f>結果入力表!#REF!</f>
        <v>#REF!</v>
      </c>
      <c r="BC422" s="35" t="e">
        <f>結果入力表!#REF!</f>
        <v>#REF!</v>
      </c>
      <c r="BD422" s="35" t="e">
        <f>結果入力表!#REF!</f>
        <v>#REF!</v>
      </c>
      <c r="BE422" s="35" t="e">
        <f>結果入力表!#REF!</f>
        <v>#REF!</v>
      </c>
      <c r="BF422" s="35" t="e">
        <f>結果入力表!#REF!</f>
        <v>#REF!</v>
      </c>
      <c r="BG422" s="35" t="e">
        <f>結果入力表!#REF!</f>
        <v>#REF!</v>
      </c>
      <c r="BH422" s="35" t="e">
        <f>結果入力表!#REF!</f>
        <v>#REF!</v>
      </c>
      <c r="BI422" s="37" t="e">
        <f>結果入力表!#REF!</f>
        <v>#REF!</v>
      </c>
      <c r="BJ422" s="35" t="e">
        <f>結果入力表!#REF!</f>
        <v>#REF!</v>
      </c>
      <c r="BK422" s="40" t="e">
        <f>結果入力表!#REF!</f>
        <v>#REF!</v>
      </c>
      <c r="BL422" s="60" t="e">
        <f>結果入力表!#REF!</f>
        <v>#REF!</v>
      </c>
      <c r="BM422" s="41" t="e">
        <f>結果入力表!#REF!</f>
        <v>#REF!</v>
      </c>
      <c r="BN422" s="41" t="e">
        <f>結果入力表!#REF!</f>
        <v>#REF!</v>
      </c>
      <c r="BO422" s="41" t="e">
        <f>結果入力表!#REF!</f>
        <v>#REF!</v>
      </c>
      <c r="BP422" s="42" t="e">
        <f>結果入力表!#REF!</f>
        <v>#REF!</v>
      </c>
      <c r="BQ422" s="40"/>
      <c r="BR422" s="80"/>
      <c r="BT422" s="5" t="e">
        <f t="shared" si="13"/>
        <v>#REF!</v>
      </c>
      <c r="BU422" s="5" t="e">
        <f t="shared" si="12"/>
        <v>#REF!</v>
      </c>
      <c r="BV422" s="5" t="e">
        <f t="shared" si="12"/>
        <v>#REF!</v>
      </c>
      <c r="BW422" s="5" t="e">
        <f t="shared" si="12"/>
        <v>#REF!</v>
      </c>
    </row>
    <row r="423" spans="1:75" ht="17.350000000000001" customHeight="1">
      <c r="A423" s="109" t="e">
        <f>結果入力表!#REF!</f>
        <v>#REF!</v>
      </c>
      <c r="B423" s="33" t="e">
        <f>結果入力表!#REF!</f>
        <v>#REF!</v>
      </c>
      <c r="C423" s="59" t="e">
        <f>結果入力表!#REF!</f>
        <v>#REF!</v>
      </c>
      <c r="D423" s="58" t="e">
        <f>結果入力表!#REF!</f>
        <v>#REF!</v>
      </c>
      <c r="E423" s="35" t="e">
        <f>結果入力表!#REF!</f>
        <v>#REF!</v>
      </c>
      <c r="F423" s="35" t="e">
        <f>結果入力表!#REF!</f>
        <v>#REF!</v>
      </c>
      <c r="G423" s="35" t="e">
        <f>結果入力表!#REF!</f>
        <v>#REF!</v>
      </c>
      <c r="H423" s="35" t="e">
        <f>結果入力表!#REF!</f>
        <v>#REF!</v>
      </c>
      <c r="I423" s="35" t="e">
        <f>結果入力表!#REF!</f>
        <v>#REF!</v>
      </c>
      <c r="J423" s="35" t="e">
        <f>結果入力表!#REF!</f>
        <v>#REF!</v>
      </c>
      <c r="K423" s="35" t="e">
        <f>結果入力表!#REF!</f>
        <v>#REF!</v>
      </c>
      <c r="L423" s="35" t="e">
        <f>結果入力表!#REF!</f>
        <v>#REF!</v>
      </c>
      <c r="M423" s="34" t="e">
        <f>結果入力表!#REF!</f>
        <v>#REF!</v>
      </c>
      <c r="N423" s="35" t="e">
        <f>結果入力表!#REF!</f>
        <v>#REF!</v>
      </c>
      <c r="O423" s="35" t="e">
        <f>結果入力表!#REF!</f>
        <v>#REF!</v>
      </c>
      <c r="P423" s="35" t="e">
        <f>結果入力表!#REF!</f>
        <v>#REF!</v>
      </c>
      <c r="Q423" s="35" t="e">
        <f>結果入力表!#REF!</f>
        <v>#REF!</v>
      </c>
      <c r="R423" s="35" t="e">
        <f>結果入力表!#REF!</f>
        <v>#REF!</v>
      </c>
      <c r="S423" s="35" t="e">
        <f>結果入力表!#REF!</f>
        <v>#REF!</v>
      </c>
      <c r="T423" s="35" t="e">
        <f>結果入力表!#REF!</f>
        <v>#REF!</v>
      </c>
      <c r="U423" s="35" t="e">
        <f>結果入力表!#REF!</f>
        <v>#REF!</v>
      </c>
      <c r="V423" s="34" t="e">
        <f>結果入力表!#REF!</f>
        <v>#REF!</v>
      </c>
      <c r="W423" s="35" t="e">
        <f>結果入力表!#REF!</f>
        <v>#REF!</v>
      </c>
      <c r="X423" s="35" t="e">
        <f>結果入力表!#REF!</f>
        <v>#REF!</v>
      </c>
      <c r="Y423" s="36" t="e">
        <f>結果入力表!#REF!</f>
        <v>#REF!</v>
      </c>
      <c r="Z423" s="36" t="e">
        <f>結果入力表!#REF!</f>
        <v>#REF!</v>
      </c>
      <c r="AA423" s="34" t="e">
        <f>結果入力表!#REF!</f>
        <v>#REF!</v>
      </c>
      <c r="AB423" s="35" t="e">
        <f>結果入力表!#REF!</f>
        <v>#REF!</v>
      </c>
      <c r="AC423" s="35" t="e">
        <f>結果入力表!#REF!</f>
        <v>#REF!</v>
      </c>
      <c r="AD423" s="35" t="e">
        <f>結果入力表!#REF!</f>
        <v>#REF!</v>
      </c>
      <c r="AE423" s="35" t="e">
        <f>結果入力表!#REF!</f>
        <v>#REF!</v>
      </c>
      <c r="AF423" s="35" t="e">
        <f>結果入力表!#REF!</f>
        <v>#REF!</v>
      </c>
      <c r="AG423" s="35" t="e">
        <f>結果入力表!#REF!</f>
        <v>#REF!</v>
      </c>
      <c r="AH423" s="35" t="e">
        <f>結果入力表!#REF!</f>
        <v>#REF!</v>
      </c>
      <c r="AI423" s="35" t="e">
        <f>結果入力表!#REF!</f>
        <v>#REF!</v>
      </c>
      <c r="AJ423" s="35" t="e">
        <f>結果入力表!#REF!</f>
        <v>#REF!</v>
      </c>
      <c r="AK423" s="36" t="e">
        <f>結果入力表!#REF!</f>
        <v>#REF!</v>
      </c>
      <c r="AL423" s="34" t="e">
        <f>結果入力表!#REF!</f>
        <v>#REF!</v>
      </c>
      <c r="AM423" s="35" t="e">
        <f>結果入力表!#REF!</f>
        <v>#REF!</v>
      </c>
      <c r="AN423" s="35" t="e">
        <f>結果入力表!#REF!</f>
        <v>#REF!</v>
      </c>
      <c r="AO423" s="35" t="e">
        <f>結果入力表!#REF!</f>
        <v>#REF!</v>
      </c>
      <c r="AP423" s="35" t="e">
        <f>結果入力表!#REF!</f>
        <v>#REF!</v>
      </c>
      <c r="AQ423" s="35" t="e">
        <f>結果入力表!#REF!</f>
        <v>#REF!</v>
      </c>
      <c r="AR423" s="35" t="e">
        <f>結果入力表!#REF!</f>
        <v>#REF!</v>
      </c>
      <c r="AS423" s="37" t="e">
        <f>結果入力表!#REF!</f>
        <v>#REF!</v>
      </c>
      <c r="AT423" s="34" t="e">
        <f>結果入力表!#REF!</f>
        <v>#REF!</v>
      </c>
      <c r="AU423" s="35" t="e">
        <f>結果入力表!#REF!</f>
        <v>#REF!</v>
      </c>
      <c r="AV423" s="35" t="e">
        <f>結果入力表!#REF!</f>
        <v>#REF!</v>
      </c>
      <c r="AW423" s="35" t="e">
        <f>結果入力表!#REF!</f>
        <v>#REF!</v>
      </c>
      <c r="AX423" s="35" t="e">
        <f>結果入力表!#REF!</f>
        <v>#REF!</v>
      </c>
      <c r="AY423" s="35" t="e">
        <f>結果入力表!#REF!</f>
        <v>#REF!</v>
      </c>
      <c r="AZ423" s="35" t="e">
        <f>結果入力表!#REF!</f>
        <v>#REF!</v>
      </c>
      <c r="BA423" s="35" t="e">
        <f>結果入力表!#REF!</f>
        <v>#REF!</v>
      </c>
      <c r="BB423" s="35" t="e">
        <f>結果入力表!#REF!</f>
        <v>#REF!</v>
      </c>
      <c r="BC423" s="35" t="e">
        <f>結果入力表!#REF!</f>
        <v>#REF!</v>
      </c>
      <c r="BD423" s="35" t="e">
        <f>結果入力表!#REF!</f>
        <v>#REF!</v>
      </c>
      <c r="BE423" s="35" t="e">
        <f>結果入力表!#REF!</f>
        <v>#REF!</v>
      </c>
      <c r="BF423" s="35" t="e">
        <f>結果入力表!#REF!</f>
        <v>#REF!</v>
      </c>
      <c r="BG423" s="35" t="e">
        <f>結果入力表!#REF!</f>
        <v>#REF!</v>
      </c>
      <c r="BH423" s="35" t="e">
        <f>結果入力表!#REF!</f>
        <v>#REF!</v>
      </c>
      <c r="BI423" s="37" t="e">
        <f>結果入力表!#REF!</f>
        <v>#REF!</v>
      </c>
      <c r="BJ423" s="35" t="e">
        <f>結果入力表!#REF!</f>
        <v>#REF!</v>
      </c>
      <c r="BK423" s="40" t="e">
        <f>結果入力表!#REF!</f>
        <v>#REF!</v>
      </c>
      <c r="BL423" s="60" t="e">
        <f>結果入力表!#REF!</f>
        <v>#REF!</v>
      </c>
      <c r="BM423" s="41" t="e">
        <f>結果入力表!#REF!</f>
        <v>#REF!</v>
      </c>
      <c r="BN423" s="41" t="e">
        <f>結果入力表!#REF!</f>
        <v>#REF!</v>
      </c>
      <c r="BO423" s="41" t="e">
        <f>結果入力表!#REF!</f>
        <v>#REF!</v>
      </c>
      <c r="BP423" s="42" t="e">
        <f>結果入力表!#REF!</f>
        <v>#REF!</v>
      </c>
      <c r="BQ423" s="40"/>
      <c r="BR423" s="80"/>
      <c r="BT423" s="5" t="e">
        <f t="shared" si="13"/>
        <v>#REF!</v>
      </c>
      <c r="BU423" s="5" t="e">
        <f t="shared" si="12"/>
        <v>#REF!</v>
      </c>
      <c r="BV423" s="5" t="e">
        <f t="shared" si="12"/>
        <v>#REF!</v>
      </c>
      <c r="BW423" s="5" t="e">
        <f t="shared" si="12"/>
        <v>#REF!</v>
      </c>
    </row>
    <row r="424" spans="1:75" ht="17.350000000000001" customHeight="1">
      <c r="A424" s="109" t="e">
        <f>結果入力表!#REF!</f>
        <v>#REF!</v>
      </c>
      <c r="B424" s="33" t="e">
        <f>結果入力表!#REF!</f>
        <v>#REF!</v>
      </c>
      <c r="C424" s="59" t="e">
        <f>結果入力表!#REF!</f>
        <v>#REF!</v>
      </c>
      <c r="D424" s="58" t="e">
        <f>結果入力表!#REF!</f>
        <v>#REF!</v>
      </c>
      <c r="E424" s="35" t="e">
        <f>結果入力表!#REF!</f>
        <v>#REF!</v>
      </c>
      <c r="F424" s="35" t="e">
        <f>結果入力表!#REF!</f>
        <v>#REF!</v>
      </c>
      <c r="G424" s="35" t="e">
        <f>結果入力表!#REF!</f>
        <v>#REF!</v>
      </c>
      <c r="H424" s="35" t="e">
        <f>結果入力表!#REF!</f>
        <v>#REF!</v>
      </c>
      <c r="I424" s="35" t="e">
        <f>結果入力表!#REF!</f>
        <v>#REF!</v>
      </c>
      <c r="J424" s="35" t="e">
        <f>結果入力表!#REF!</f>
        <v>#REF!</v>
      </c>
      <c r="K424" s="35" t="e">
        <f>結果入力表!#REF!</f>
        <v>#REF!</v>
      </c>
      <c r="L424" s="35" t="e">
        <f>結果入力表!#REF!</f>
        <v>#REF!</v>
      </c>
      <c r="M424" s="34" t="e">
        <f>結果入力表!#REF!</f>
        <v>#REF!</v>
      </c>
      <c r="N424" s="35" t="e">
        <f>結果入力表!#REF!</f>
        <v>#REF!</v>
      </c>
      <c r="O424" s="35" t="e">
        <f>結果入力表!#REF!</f>
        <v>#REF!</v>
      </c>
      <c r="P424" s="35" t="e">
        <f>結果入力表!#REF!</f>
        <v>#REF!</v>
      </c>
      <c r="Q424" s="35" t="e">
        <f>結果入力表!#REF!</f>
        <v>#REF!</v>
      </c>
      <c r="R424" s="35" t="e">
        <f>結果入力表!#REF!</f>
        <v>#REF!</v>
      </c>
      <c r="S424" s="35" t="e">
        <f>結果入力表!#REF!</f>
        <v>#REF!</v>
      </c>
      <c r="T424" s="35" t="e">
        <f>結果入力表!#REF!</f>
        <v>#REF!</v>
      </c>
      <c r="U424" s="35" t="e">
        <f>結果入力表!#REF!</f>
        <v>#REF!</v>
      </c>
      <c r="V424" s="34" t="e">
        <f>結果入力表!#REF!</f>
        <v>#REF!</v>
      </c>
      <c r="W424" s="35" t="e">
        <f>結果入力表!#REF!</f>
        <v>#REF!</v>
      </c>
      <c r="X424" s="35" t="e">
        <f>結果入力表!#REF!</f>
        <v>#REF!</v>
      </c>
      <c r="Y424" s="36" t="e">
        <f>結果入力表!#REF!</f>
        <v>#REF!</v>
      </c>
      <c r="Z424" s="36" t="e">
        <f>結果入力表!#REF!</f>
        <v>#REF!</v>
      </c>
      <c r="AA424" s="34" t="e">
        <f>結果入力表!#REF!</f>
        <v>#REF!</v>
      </c>
      <c r="AB424" s="35" t="e">
        <f>結果入力表!#REF!</f>
        <v>#REF!</v>
      </c>
      <c r="AC424" s="35" t="e">
        <f>結果入力表!#REF!</f>
        <v>#REF!</v>
      </c>
      <c r="AD424" s="35" t="e">
        <f>結果入力表!#REF!</f>
        <v>#REF!</v>
      </c>
      <c r="AE424" s="35" t="e">
        <f>結果入力表!#REF!</f>
        <v>#REF!</v>
      </c>
      <c r="AF424" s="35" t="e">
        <f>結果入力表!#REF!</f>
        <v>#REF!</v>
      </c>
      <c r="AG424" s="35" t="e">
        <f>結果入力表!#REF!</f>
        <v>#REF!</v>
      </c>
      <c r="AH424" s="35" t="e">
        <f>結果入力表!#REF!</f>
        <v>#REF!</v>
      </c>
      <c r="AI424" s="35" t="e">
        <f>結果入力表!#REF!</f>
        <v>#REF!</v>
      </c>
      <c r="AJ424" s="35" t="e">
        <f>結果入力表!#REF!</f>
        <v>#REF!</v>
      </c>
      <c r="AK424" s="36" t="e">
        <f>結果入力表!#REF!</f>
        <v>#REF!</v>
      </c>
      <c r="AL424" s="34" t="e">
        <f>結果入力表!#REF!</f>
        <v>#REF!</v>
      </c>
      <c r="AM424" s="35" t="e">
        <f>結果入力表!#REF!</f>
        <v>#REF!</v>
      </c>
      <c r="AN424" s="35" t="e">
        <f>結果入力表!#REF!</f>
        <v>#REF!</v>
      </c>
      <c r="AO424" s="35" t="e">
        <f>結果入力表!#REF!</f>
        <v>#REF!</v>
      </c>
      <c r="AP424" s="35" t="e">
        <f>結果入力表!#REF!</f>
        <v>#REF!</v>
      </c>
      <c r="AQ424" s="35" t="e">
        <f>結果入力表!#REF!</f>
        <v>#REF!</v>
      </c>
      <c r="AR424" s="35" t="e">
        <f>結果入力表!#REF!</f>
        <v>#REF!</v>
      </c>
      <c r="AS424" s="37" t="e">
        <f>結果入力表!#REF!</f>
        <v>#REF!</v>
      </c>
      <c r="AT424" s="34" t="e">
        <f>結果入力表!#REF!</f>
        <v>#REF!</v>
      </c>
      <c r="AU424" s="35" t="e">
        <f>結果入力表!#REF!</f>
        <v>#REF!</v>
      </c>
      <c r="AV424" s="35" t="e">
        <f>結果入力表!#REF!</f>
        <v>#REF!</v>
      </c>
      <c r="AW424" s="35" t="e">
        <f>結果入力表!#REF!</f>
        <v>#REF!</v>
      </c>
      <c r="AX424" s="35" t="e">
        <f>結果入力表!#REF!</f>
        <v>#REF!</v>
      </c>
      <c r="AY424" s="35" t="e">
        <f>結果入力表!#REF!</f>
        <v>#REF!</v>
      </c>
      <c r="AZ424" s="35" t="e">
        <f>結果入力表!#REF!</f>
        <v>#REF!</v>
      </c>
      <c r="BA424" s="35" t="e">
        <f>結果入力表!#REF!</f>
        <v>#REF!</v>
      </c>
      <c r="BB424" s="35" t="e">
        <f>結果入力表!#REF!</f>
        <v>#REF!</v>
      </c>
      <c r="BC424" s="35" t="e">
        <f>結果入力表!#REF!</f>
        <v>#REF!</v>
      </c>
      <c r="BD424" s="35" t="e">
        <f>結果入力表!#REF!</f>
        <v>#REF!</v>
      </c>
      <c r="BE424" s="35" t="e">
        <f>結果入力表!#REF!</f>
        <v>#REF!</v>
      </c>
      <c r="BF424" s="35" t="e">
        <f>結果入力表!#REF!</f>
        <v>#REF!</v>
      </c>
      <c r="BG424" s="35" t="e">
        <f>結果入力表!#REF!</f>
        <v>#REF!</v>
      </c>
      <c r="BH424" s="35" t="e">
        <f>結果入力表!#REF!</f>
        <v>#REF!</v>
      </c>
      <c r="BI424" s="37" t="e">
        <f>結果入力表!#REF!</f>
        <v>#REF!</v>
      </c>
      <c r="BJ424" s="35" t="e">
        <f>結果入力表!#REF!</f>
        <v>#REF!</v>
      </c>
      <c r="BK424" s="40" t="e">
        <f>結果入力表!#REF!</f>
        <v>#REF!</v>
      </c>
      <c r="BL424" s="60" t="e">
        <f>結果入力表!#REF!</f>
        <v>#REF!</v>
      </c>
      <c r="BM424" s="41" t="e">
        <f>結果入力表!#REF!</f>
        <v>#REF!</v>
      </c>
      <c r="BN424" s="41" t="e">
        <f>結果入力表!#REF!</f>
        <v>#REF!</v>
      </c>
      <c r="BO424" s="41" t="e">
        <f>結果入力表!#REF!</f>
        <v>#REF!</v>
      </c>
      <c r="BP424" s="42" t="e">
        <f>結果入力表!#REF!</f>
        <v>#REF!</v>
      </c>
      <c r="BQ424" s="40"/>
      <c r="BR424" s="80"/>
      <c r="BT424" s="5" t="e">
        <f t="shared" si="13"/>
        <v>#REF!</v>
      </c>
      <c r="BU424" s="5" t="e">
        <f t="shared" si="12"/>
        <v>#REF!</v>
      </c>
      <c r="BV424" s="5" t="e">
        <f t="shared" si="12"/>
        <v>#REF!</v>
      </c>
      <c r="BW424" s="5" t="e">
        <f t="shared" si="12"/>
        <v>#REF!</v>
      </c>
    </row>
    <row r="425" spans="1:75" ht="17.350000000000001" customHeight="1">
      <c r="A425" s="109" t="e">
        <f>結果入力表!#REF!</f>
        <v>#REF!</v>
      </c>
      <c r="B425" s="33" t="e">
        <f>結果入力表!#REF!</f>
        <v>#REF!</v>
      </c>
      <c r="C425" s="59" t="e">
        <f>結果入力表!#REF!</f>
        <v>#REF!</v>
      </c>
      <c r="D425" s="58" t="e">
        <f>結果入力表!#REF!</f>
        <v>#REF!</v>
      </c>
      <c r="E425" s="35" t="e">
        <f>結果入力表!#REF!</f>
        <v>#REF!</v>
      </c>
      <c r="F425" s="35" t="e">
        <f>結果入力表!#REF!</f>
        <v>#REF!</v>
      </c>
      <c r="G425" s="35" t="e">
        <f>結果入力表!#REF!</f>
        <v>#REF!</v>
      </c>
      <c r="H425" s="35" t="e">
        <f>結果入力表!#REF!</f>
        <v>#REF!</v>
      </c>
      <c r="I425" s="35" t="e">
        <f>結果入力表!#REF!</f>
        <v>#REF!</v>
      </c>
      <c r="J425" s="35" t="e">
        <f>結果入力表!#REF!</f>
        <v>#REF!</v>
      </c>
      <c r="K425" s="35" t="e">
        <f>結果入力表!#REF!</f>
        <v>#REF!</v>
      </c>
      <c r="L425" s="35" t="e">
        <f>結果入力表!#REF!</f>
        <v>#REF!</v>
      </c>
      <c r="M425" s="34" t="e">
        <f>結果入力表!#REF!</f>
        <v>#REF!</v>
      </c>
      <c r="N425" s="35" t="e">
        <f>結果入力表!#REF!</f>
        <v>#REF!</v>
      </c>
      <c r="O425" s="35" t="e">
        <f>結果入力表!#REF!</f>
        <v>#REF!</v>
      </c>
      <c r="P425" s="35" t="e">
        <f>結果入力表!#REF!</f>
        <v>#REF!</v>
      </c>
      <c r="Q425" s="35" t="e">
        <f>結果入力表!#REF!</f>
        <v>#REF!</v>
      </c>
      <c r="R425" s="35" t="e">
        <f>結果入力表!#REF!</f>
        <v>#REF!</v>
      </c>
      <c r="S425" s="35" t="e">
        <f>結果入力表!#REF!</f>
        <v>#REF!</v>
      </c>
      <c r="T425" s="35" t="e">
        <f>結果入力表!#REF!</f>
        <v>#REF!</v>
      </c>
      <c r="U425" s="35" t="e">
        <f>結果入力表!#REF!</f>
        <v>#REF!</v>
      </c>
      <c r="V425" s="34" t="e">
        <f>結果入力表!#REF!</f>
        <v>#REF!</v>
      </c>
      <c r="W425" s="35" t="e">
        <f>結果入力表!#REF!</f>
        <v>#REF!</v>
      </c>
      <c r="X425" s="35" t="e">
        <f>結果入力表!#REF!</f>
        <v>#REF!</v>
      </c>
      <c r="Y425" s="36" t="e">
        <f>結果入力表!#REF!</f>
        <v>#REF!</v>
      </c>
      <c r="Z425" s="36" t="e">
        <f>結果入力表!#REF!</f>
        <v>#REF!</v>
      </c>
      <c r="AA425" s="34" t="e">
        <f>結果入力表!#REF!</f>
        <v>#REF!</v>
      </c>
      <c r="AB425" s="35" t="e">
        <f>結果入力表!#REF!</f>
        <v>#REF!</v>
      </c>
      <c r="AC425" s="35" t="e">
        <f>結果入力表!#REF!</f>
        <v>#REF!</v>
      </c>
      <c r="AD425" s="35" t="e">
        <f>結果入力表!#REF!</f>
        <v>#REF!</v>
      </c>
      <c r="AE425" s="35" t="e">
        <f>結果入力表!#REF!</f>
        <v>#REF!</v>
      </c>
      <c r="AF425" s="35" t="e">
        <f>結果入力表!#REF!</f>
        <v>#REF!</v>
      </c>
      <c r="AG425" s="35" t="e">
        <f>結果入力表!#REF!</f>
        <v>#REF!</v>
      </c>
      <c r="AH425" s="35" t="e">
        <f>結果入力表!#REF!</f>
        <v>#REF!</v>
      </c>
      <c r="AI425" s="35" t="e">
        <f>結果入力表!#REF!</f>
        <v>#REF!</v>
      </c>
      <c r="AJ425" s="35" t="e">
        <f>結果入力表!#REF!</f>
        <v>#REF!</v>
      </c>
      <c r="AK425" s="36" t="e">
        <f>結果入力表!#REF!</f>
        <v>#REF!</v>
      </c>
      <c r="AL425" s="34" t="e">
        <f>結果入力表!#REF!</f>
        <v>#REF!</v>
      </c>
      <c r="AM425" s="35" t="e">
        <f>結果入力表!#REF!</f>
        <v>#REF!</v>
      </c>
      <c r="AN425" s="35" t="e">
        <f>結果入力表!#REF!</f>
        <v>#REF!</v>
      </c>
      <c r="AO425" s="35" t="e">
        <f>結果入力表!#REF!</f>
        <v>#REF!</v>
      </c>
      <c r="AP425" s="35" t="e">
        <f>結果入力表!#REF!</f>
        <v>#REF!</v>
      </c>
      <c r="AQ425" s="35" t="e">
        <f>結果入力表!#REF!</f>
        <v>#REF!</v>
      </c>
      <c r="AR425" s="35" t="e">
        <f>結果入力表!#REF!</f>
        <v>#REF!</v>
      </c>
      <c r="AS425" s="37" t="e">
        <f>結果入力表!#REF!</f>
        <v>#REF!</v>
      </c>
      <c r="AT425" s="34" t="e">
        <f>結果入力表!#REF!</f>
        <v>#REF!</v>
      </c>
      <c r="AU425" s="35" t="e">
        <f>結果入力表!#REF!</f>
        <v>#REF!</v>
      </c>
      <c r="AV425" s="35" t="e">
        <f>結果入力表!#REF!</f>
        <v>#REF!</v>
      </c>
      <c r="AW425" s="35" t="e">
        <f>結果入力表!#REF!</f>
        <v>#REF!</v>
      </c>
      <c r="AX425" s="35" t="e">
        <f>結果入力表!#REF!</f>
        <v>#REF!</v>
      </c>
      <c r="AY425" s="35" t="e">
        <f>結果入力表!#REF!</f>
        <v>#REF!</v>
      </c>
      <c r="AZ425" s="35" t="e">
        <f>結果入力表!#REF!</f>
        <v>#REF!</v>
      </c>
      <c r="BA425" s="35" t="e">
        <f>結果入力表!#REF!</f>
        <v>#REF!</v>
      </c>
      <c r="BB425" s="35" t="e">
        <f>結果入力表!#REF!</f>
        <v>#REF!</v>
      </c>
      <c r="BC425" s="35" t="e">
        <f>結果入力表!#REF!</f>
        <v>#REF!</v>
      </c>
      <c r="BD425" s="35" t="e">
        <f>結果入力表!#REF!</f>
        <v>#REF!</v>
      </c>
      <c r="BE425" s="35" t="e">
        <f>結果入力表!#REF!</f>
        <v>#REF!</v>
      </c>
      <c r="BF425" s="35" t="e">
        <f>結果入力表!#REF!</f>
        <v>#REF!</v>
      </c>
      <c r="BG425" s="35" t="e">
        <f>結果入力表!#REF!</f>
        <v>#REF!</v>
      </c>
      <c r="BH425" s="35" t="e">
        <f>結果入力表!#REF!</f>
        <v>#REF!</v>
      </c>
      <c r="BI425" s="37" t="e">
        <f>結果入力表!#REF!</f>
        <v>#REF!</v>
      </c>
      <c r="BJ425" s="35" t="e">
        <f>結果入力表!#REF!</f>
        <v>#REF!</v>
      </c>
      <c r="BK425" s="40" t="e">
        <f>結果入力表!#REF!</f>
        <v>#REF!</v>
      </c>
      <c r="BL425" s="60" t="e">
        <f>結果入力表!#REF!</f>
        <v>#REF!</v>
      </c>
      <c r="BM425" s="41" t="e">
        <f>結果入力表!#REF!</f>
        <v>#REF!</v>
      </c>
      <c r="BN425" s="41" t="e">
        <f>結果入力表!#REF!</f>
        <v>#REF!</v>
      </c>
      <c r="BO425" s="41" t="e">
        <f>結果入力表!#REF!</f>
        <v>#REF!</v>
      </c>
      <c r="BP425" s="42" t="e">
        <f>結果入力表!#REF!</f>
        <v>#REF!</v>
      </c>
      <c r="BQ425" s="40"/>
      <c r="BR425" s="80"/>
      <c r="BT425" s="5" t="e">
        <f t="shared" si="13"/>
        <v>#REF!</v>
      </c>
      <c r="BU425" s="5" t="e">
        <f t="shared" si="12"/>
        <v>#REF!</v>
      </c>
      <c r="BV425" s="5" t="e">
        <f t="shared" si="12"/>
        <v>#REF!</v>
      </c>
      <c r="BW425" s="5" t="e">
        <f t="shared" si="12"/>
        <v>#REF!</v>
      </c>
    </row>
    <row r="426" spans="1:75" ht="17.350000000000001" customHeight="1">
      <c r="A426" s="109" t="e">
        <f>結果入力表!#REF!</f>
        <v>#REF!</v>
      </c>
      <c r="B426" s="33" t="e">
        <f>結果入力表!#REF!</f>
        <v>#REF!</v>
      </c>
      <c r="C426" s="59" t="e">
        <f>結果入力表!#REF!</f>
        <v>#REF!</v>
      </c>
      <c r="D426" s="58" t="e">
        <f>結果入力表!#REF!</f>
        <v>#REF!</v>
      </c>
      <c r="E426" s="35" t="e">
        <f>結果入力表!#REF!</f>
        <v>#REF!</v>
      </c>
      <c r="F426" s="35" t="e">
        <f>結果入力表!#REF!</f>
        <v>#REF!</v>
      </c>
      <c r="G426" s="35" t="e">
        <f>結果入力表!#REF!</f>
        <v>#REF!</v>
      </c>
      <c r="H426" s="35" t="e">
        <f>結果入力表!#REF!</f>
        <v>#REF!</v>
      </c>
      <c r="I426" s="35" t="e">
        <f>結果入力表!#REF!</f>
        <v>#REF!</v>
      </c>
      <c r="J426" s="35" t="e">
        <f>結果入力表!#REF!</f>
        <v>#REF!</v>
      </c>
      <c r="K426" s="35" t="e">
        <f>結果入力表!#REF!</f>
        <v>#REF!</v>
      </c>
      <c r="L426" s="35" t="e">
        <f>結果入力表!#REF!</f>
        <v>#REF!</v>
      </c>
      <c r="M426" s="34" t="e">
        <f>結果入力表!#REF!</f>
        <v>#REF!</v>
      </c>
      <c r="N426" s="35" t="e">
        <f>結果入力表!#REF!</f>
        <v>#REF!</v>
      </c>
      <c r="O426" s="35" t="e">
        <f>結果入力表!#REF!</f>
        <v>#REF!</v>
      </c>
      <c r="P426" s="35" t="e">
        <f>結果入力表!#REF!</f>
        <v>#REF!</v>
      </c>
      <c r="Q426" s="35" t="e">
        <f>結果入力表!#REF!</f>
        <v>#REF!</v>
      </c>
      <c r="R426" s="35" t="e">
        <f>結果入力表!#REF!</f>
        <v>#REF!</v>
      </c>
      <c r="S426" s="35" t="e">
        <f>結果入力表!#REF!</f>
        <v>#REF!</v>
      </c>
      <c r="T426" s="35" t="e">
        <f>結果入力表!#REF!</f>
        <v>#REF!</v>
      </c>
      <c r="U426" s="35" t="e">
        <f>結果入力表!#REF!</f>
        <v>#REF!</v>
      </c>
      <c r="V426" s="34" t="e">
        <f>結果入力表!#REF!</f>
        <v>#REF!</v>
      </c>
      <c r="W426" s="35" t="e">
        <f>結果入力表!#REF!</f>
        <v>#REF!</v>
      </c>
      <c r="X426" s="35" t="e">
        <f>結果入力表!#REF!</f>
        <v>#REF!</v>
      </c>
      <c r="Y426" s="36" t="e">
        <f>結果入力表!#REF!</f>
        <v>#REF!</v>
      </c>
      <c r="Z426" s="36" t="e">
        <f>結果入力表!#REF!</f>
        <v>#REF!</v>
      </c>
      <c r="AA426" s="34" t="e">
        <f>結果入力表!#REF!</f>
        <v>#REF!</v>
      </c>
      <c r="AB426" s="35" t="e">
        <f>結果入力表!#REF!</f>
        <v>#REF!</v>
      </c>
      <c r="AC426" s="35" t="e">
        <f>結果入力表!#REF!</f>
        <v>#REF!</v>
      </c>
      <c r="AD426" s="35" t="e">
        <f>結果入力表!#REF!</f>
        <v>#REF!</v>
      </c>
      <c r="AE426" s="35" t="e">
        <f>結果入力表!#REF!</f>
        <v>#REF!</v>
      </c>
      <c r="AF426" s="35" t="e">
        <f>結果入力表!#REF!</f>
        <v>#REF!</v>
      </c>
      <c r="AG426" s="35" t="e">
        <f>結果入力表!#REF!</f>
        <v>#REF!</v>
      </c>
      <c r="AH426" s="35" t="e">
        <f>結果入力表!#REF!</f>
        <v>#REF!</v>
      </c>
      <c r="AI426" s="35" t="e">
        <f>結果入力表!#REF!</f>
        <v>#REF!</v>
      </c>
      <c r="AJ426" s="35" t="e">
        <f>結果入力表!#REF!</f>
        <v>#REF!</v>
      </c>
      <c r="AK426" s="36" t="e">
        <f>結果入力表!#REF!</f>
        <v>#REF!</v>
      </c>
      <c r="AL426" s="34" t="e">
        <f>結果入力表!#REF!</f>
        <v>#REF!</v>
      </c>
      <c r="AM426" s="35" t="e">
        <f>結果入力表!#REF!</f>
        <v>#REF!</v>
      </c>
      <c r="AN426" s="35" t="e">
        <f>結果入力表!#REF!</f>
        <v>#REF!</v>
      </c>
      <c r="AO426" s="35" t="e">
        <f>結果入力表!#REF!</f>
        <v>#REF!</v>
      </c>
      <c r="AP426" s="35" t="e">
        <f>結果入力表!#REF!</f>
        <v>#REF!</v>
      </c>
      <c r="AQ426" s="35" t="e">
        <f>結果入力表!#REF!</f>
        <v>#REF!</v>
      </c>
      <c r="AR426" s="35" t="e">
        <f>結果入力表!#REF!</f>
        <v>#REF!</v>
      </c>
      <c r="AS426" s="37" t="e">
        <f>結果入力表!#REF!</f>
        <v>#REF!</v>
      </c>
      <c r="AT426" s="34" t="e">
        <f>結果入力表!#REF!</f>
        <v>#REF!</v>
      </c>
      <c r="AU426" s="35" t="e">
        <f>結果入力表!#REF!</f>
        <v>#REF!</v>
      </c>
      <c r="AV426" s="35" t="e">
        <f>結果入力表!#REF!</f>
        <v>#REF!</v>
      </c>
      <c r="AW426" s="35" t="e">
        <f>結果入力表!#REF!</f>
        <v>#REF!</v>
      </c>
      <c r="AX426" s="35" t="e">
        <f>結果入力表!#REF!</f>
        <v>#REF!</v>
      </c>
      <c r="AY426" s="35" t="e">
        <f>結果入力表!#REF!</f>
        <v>#REF!</v>
      </c>
      <c r="AZ426" s="35" t="e">
        <f>結果入力表!#REF!</f>
        <v>#REF!</v>
      </c>
      <c r="BA426" s="35" t="e">
        <f>結果入力表!#REF!</f>
        <v>#REF!</v>
      </c>
      <c r="BB426" s="35" t="e">
        <f>結果入力表!#REF!</f>
        <v>#REF!</v>
      </c>
      <c r="BC426" s="35" t="e">
        <f>結果入力表!#REF!</f>
        <v>#REF!</v>
      </c>
      <c r="BD426" s="35" t="e">
        <f>結果入力表!#REF!</f>
        <v>#REF!</v>
      </c>
      <c r="BE426" s="35" t="e">
        <f>結果入力表!#REF!</f>
        <v>#REF!</v>
      </c>
      <c r="BF426" s="35" t="e">
        <f>結果入力表!#REF!</f>
        <v>#REF!</v>
      </c>
      <c r="BG426" s="35" t="e">
        <f>結果入力表!#REF!</f>
        <v>#REF!</v>
      </c>
      <c r="BH426" s="35" t="e">
        <f>結果入力表!#REF!</f>
        <v>#REF!</v>
      </c>
      <c r="BI426" s="37" t="e">
        <f>結果入力表!#REF!</f>
        <v>#REF!</v>
      </c>
      <c r="BJ426" s="35" t="e">
        <f>結果入力表!#REF!</f>
        <v>#REF!</v>
      </c>
      <c r="BK426" s="40" t="e">
        <f>結果入力表!#REF!</f>
        <v>#REF!</v>
      </c>
      <c r="BL426" s="60" t="e">
        <f>結果入力表!#REF!</f>
        <v>#REF!</v>
      </c>
      <c r="BM426" s="41" t="e">
        <f>結果入力表!#REF!</f>
        <v>#REF!</v>
      </c>
      <c r="BN426" s="41" t="e">
        <f>結果入力表!#REF!</f>
        <v>#REF!</v>
      </c>
      <c r="BO426" s="41" t="e">
        <f>結果入力表!#REF!</f>
        <v>#REF!</v>
      </c>
      <c r="BP426" s="42" t="e">
        <f>結果入力表!#REF!</f>
        <v>#REF!</v>
      </c>
      <c r="BQ426" s="40"/>
      <c r="BR426" s="80"/>
      <c r="BT426" s="5" t="e">
        <f t="shared" si="13"/>
        <v>#REF!</v>
      </c>
      <c r="BU426" s="5" t="e">
        <f t="shared" si="12"/>
        <v>#REF!</v>
      </c>
      <c r="BV426" s="5" t="e">
        <f t="shared" si="12"/>
        <v>#REF!</v>
      </c>
      <c r="BW426" s="5" t="e">
        <f t="shared" si="12"/>
        <v>#REF!</v>
      </c>
    </row>
    <row r="427" spans="1:75" ht="17.350000000000001" customHeight="1">
      <c r="A427" s="109" t="e">
        <f>結果入力表!#REF!</f>
        <v>#REF!</v>
      </c>
      <c r="B427" s="33" t="e">
        <f>結果入力表!#REF!</f>
        <v>#REF!</v>
      </c>
      <c r="C427" s="59" t="e">
        <f>結果入力表!#REF!</f>
        <v>#REF!</v>
      </c>
      <c r="D427" s="58" t="e">
        <f>結果入力表!#REF!</f>
        <v>#REF!</v>
      </c>
      <c r="E427" s="35" t="e">
        <f>結果入力表!#REF!</f>
        <v>#REF!</v>
      </c>
      <c r="F427" s="35" t="e">
        <f>結果入力表!#REF!</f>
        <v>#REF!</v>
      </c>
      <c r="G427" s="35" t="e">
        <f>結果入力表!#REF!</f>
        <v>#REF!</v>
      </c>
      <c r="H427" s="35" t="e">
        <f>結果入力表!#REF!</f>
        <v>#REF!</v>
      </c>
      <c r="I427" s="35" t="e">
        <f>結果入力表!#REF!</f>
        <v>#REF!</v>
      </c>
      <c r="J427" s="35" t="e">
        <f>結果入力表!#REF!</f>
        <v>#REF!</v>
      </c>
      <c r="K427" s="35" t="e">
        <f>結果入力表!#REF!</f>
        <v>#REF!</v>
      </c>
      <c r="L427" s="35" t="e">
        <f>結果入力表!#REF!</f>
        <v>#REF!</v>
      </c>
      <c r="M427" s="34" t="e">
        <f>結果入力表!#REF!</f>
        <v>#REF!</v>
      </c>
      <c r="N427" s="35" t="e">
        <f>結果入力表!#REF!</f>
        <v>#REF!</v>
      </c>
      <c r="O427" s="35" t="e">
        <f>結果入力表!#REF!</f>
        <v>#REF!</v>
      </c>
      <c r="P427" s="35" t="e">
        <f>結果入力表!#REF!</f>
        <v>#REF!</v>
      </c>
      <c r="Q427" s="35" t="e">
        <f>結果入力表!#REF!</f>
        <v>#REF!</v>
      </c>
      <c r="R427" s="35" t="e">
        <f>結果入力表!#REF!</f>
        <v>#REF!</v>
      </c>
      <c r="S427" s="35" t="e">
        <f>結果入力表!#REF!</f>
        <v>#REF!</v>
      </c>
      <c r="T427" s="35" t="e">
        <f>結果入力表!#REF!</f>
        <v>#REF!</v>
      </c>
      <c r="U427" s="35" t="e">
        <f>結果入力表!#REF!</f>
        <v>#REF!</v>
      </c>
      <c r="V427" s="34" t="e">
        <f>結果入力表!#REF!</f>
        <v>#REF!</v>
      </c>
      <c r="W427" s="35" t="e">
        <f>結果入力表!#REF!</f>
        <v>#REF!</v>
      </c>
      <c r="X427" s="35" t="e">
        <f>結果入力表!#REF!</f>
        <v>#REF!</v>
      </c>
      <c r="Y427" s="36" t="e">
        <f>結果入力表!#REF!</f>
        <v>#REF!</v>
      </c>
      <c r="Z427" s="36" t="e">
        <f>結果入力表!#REF!</f>
        <v>#REF!</v>
      </c>
      <c r="AA427" s="34" t="e">
        <f>結果入力表!#REF!</f>
        <v>#REF!</v>
      </c>
      <c r="AB427" s="35" t="e">
        <f>結果入力表!#REF!</f>
        <v>#REF!</v>
      </c>
      <c r="AC427" s="35" t="e">
        <f>結果入力表!#REF!</f>
        <v>#REF!</v>
      </c>
      <c r="AD427" s="35" t="e">
        <f>結果入力表!#REF!</f>
        <v>#REF!</v>
      </c>
      <c r="AE427" s="35" t="e">
        <f>結果入力表!#REF!</f>
        <v>#REF!</v>
      </c>
      <c r="AF427" s="35" t="e">
        <f>結果入力表!#REF!</f>
        <v>#REF!</v>
      </c>
      <c r="AG427" s="35" t="e">
        <f>結果入力表!#REF!</f>
        <v>#REF!</v>
      </c>
      <c r="AH427" s="35" t="e">
        <f>結果入力表!#REF!</f>
        <v>#REF!</v>
      </c>
      <c r="AI427" s="35" t="e">
        <f>結果入力表!#REF!</f>
        <v>#REF!</v>
      </c>
      <c r="AJ427" s="35" t="e">
        <f>結果入力表!#REF!</f>
        <v>#REF!</v>
      </c>
      <c r="AK427" s="36" t="e">
        <f>結果入力表!#REF!</f>
        <v>#REF!</v>
      </c>
      <c r="AL427" s="34" t="e">
        <f>結果入力表!#REF!</f>
        <v>#REF!</v>
      </c>
      <c r="AM427" s="35" t="e">
        <f>結果入力表!#REF!</f>
        <v>#REF!</v>
      </c>
      <c r="AN427" s="35" t="e">
        <f>結果入力表!#REF!</f>
        <v>#REF!</v>
      </c>
      <c r="AO427" s="35" t="e">
        <f>結果入力表!#REF!</f>
        <v>#REF!</v>
      </c>
      <c r="AP427" s="35" t="e">
        <f>結果入力表!#REF!</f>
        <v>#REF!</v>
      </c>
      <c r="AQ427" s="35" t="e">
        <f>結果入力表!#REF!</f>
        <v>#REF!</v>
      </c>
      <c r="AR427" s="35" t="e">
        <f>結果入力表!#REF!</f>
        <v>#REF!</v>
      </c>
      <c r="AS427" s="37" t="e">
        <f>結果入力表!#REF!</f>
        <v>#REF!</v>
      </c>
      <c r="AT427" s="34" t="e">
        <f>結果入力表!#REF!</f>
        <v>#REF!</v>
      </c>
      <c r="AU427" s="35" t="e">
        <f>結果入力表!#REF!</f>
        <v>#REF!</v>
      </c>
      <c r="AV427" s="35" t="e">
        <f>結果入力表!#REF!</f>
        <v>#REF!</v>
      </c>
      <c r="AW427" s="35" t="e">
        <f>結果入力表!#REF!</f>
        <v>#REF!</v>
      </c>
      <c r="AX427" s="35" t="e">
        <f>結果入力表!#REF!</f>
        <v>#REF!</v>
      </c>
      <c r="AY427" s="35" t="e">
        <f>結果入力表!#REF!</f>
        <v>#REF!</v>
      </c>
      <c r="AZ427" s="35" t="e">
        <f>結果入力表!#REF!</f>
        <v>#REF!</v>
      </c>
      <c r="BA427" s="35" t="e">
        <f>結果入力表!#REF!</f>
        <v>#REF!</v>
      </c>
      <c r="BB427" s="35" t="e">
        <f>結果入力表!#REF!</f>
        <v>#REF!</v>
      </c>
      <c r="BC427" s="35" t="e">
        <f>結果入力表!#REF!</f>
        <v>#REF!</v>
      </c>
      <c r="BD427" s="35" t="e">
        <f>結果入力表!#REF!</f>
        <v>#REF!</v>
      </c>
      <c r="BE427" s="35" t="e">
        <f>結果入力表!#REF!</f>
        <v>#REF!</v>
      </c>
      <c r="BF427" s="35" t="e">
        <f>結果入力表!#REF!</f>
        <v>#REF!</v>
      </c>
      <c r="BG427" s="35" t="e">
        <f>結果入力表!#REF!</f>
        <v>#REF!</v>
      </c>
      <c r="BH427" s="35" t="e">
        <f>結果入力表!#REF!</f>
        <v>#REF!</v>
      </c>
      <c r="BI427" s="37" t="e">
        <f>結果入力表!#REF!</f>
        <v>#REF!</v>
      </c>
      <c r="BJ427" s="35" t="e">
        <f>結果入力表!#REF!</f>
        <v>#REF!</v>
      </c>
      <c r="BK427" s="40" t="e">
        <f>結果入力表!#REF!</f>
        <v>#REF!</v>
      </c>
      <c r="BL427" s="60" t="e">
        <f>結果入力表!#REF!</f>
        <v>#REF!</v>
      </c>
      <c r="BM427" s="41" t="e">
        <f>結果入力表!#REF!</f>
        <v>#REF!</v>
      </c>
      <c r="BN427" s="41" t="e">
        <f>結果入力表!#REF!</f>
        <v>#REF!</v>
      </c>
      <c r="BO427" s="41" t="e">
        <f>結果入力表!#REF!</f>
        <v>#REF!</v>
      </c>
      <c r="BP427" s="42" t="e">
        <f>結果入力表!#REF!</f>
        <v>#REF!</v>
      </c>
      <c r="BQ427" s="40"/>
      <c r="BR427" s="80"/>
      <c r="BT427" s="5" t="e">
        <f t="shared" si="13"/>
        <v>#REF!</v>
      </c>
      <c r="BU427" s="5" t="e">
        <f t="shared" si="12"/>
        <v>#REF!</v>
      </c>
      <c r="BV427" s="5" t="e">
        <f t="shared" si="12"/>
        <v>#REF!</v>
      </c>
      <c r="BW427" s="5" t="e">
        <f t="shared" si="12"/>
        <v>#REF!</v>
      </c>
    </row>
    <row r="428" spans="1:75" ht="17.350000000000001" customHeight="1">
      <c r="A428" s="109" t="e">
        <f>結果入力表!#REF!</f>
        <v>#REF!</v>
      </c>
      <c r="B428" s="33" t="e">
        <f>結果入力表!#REF!</f>
        <v>#REF!</v>
      </c>
      <c r="C428" s="59" t="e">
        <f>結果入力表!#REF!</f>
        <v>#REF!</v>
      </c>
      <c r="D428" s="58" t="e">
        <f>結果入力表!#REF!</f>
        <v>#REF!</v>
      </c>
      <c r="E428" s="35" t="e">
        <f>結果入力表!#REF!</f>
        <v>#REF!</v>
      </c>
      <c r="F428" s="35" t="e">
        <f>結果入力表!#REF!</f>
        <v>#REF!</v>
      </c>
      <c r="G428" s="35" t="e">
        <f>結果入力表!#REF!</f>
        <v>#REF!</v>
      </c>
      <c r="H428" s="35" t="e">
        <f>結果入力表!#REF!</f>
        <v>#REF!</v>
      </c>
      <c r="I428" s="35" t="e">
        <f>結果入力表!#REF!</f>
        <v>#REF!</v>
      </c>
      <c r="J428" s="35" t="e">
        <f>結果入力表!#REF!</f>
        <v>#REF!</v>
      </c>
      <c r="K428" s="35" t="e">
        <f>結果入力表!#REF!</f>
        <v>#REF!</v>
      </c>
      <c r="L428" s="35" t="e">
        <f>結果入力表!#REF!</f>
        <v>#REF!</v>
      </c>
      <c r="M428" s="34" t="e">
        <f>結果入力表!#REF!</f>
        <v>#REF!</v>
      </c>
      <c r="N428" s="35" t="e">
        <f>結果入力表!#REF!</f>
        <v>#REF!</v>
      </c>
      <c r="O428" s="35" t="e">
        <f>結果入力表!#REF!</f>
        <v>#REF!</v>
      </c>
      <c r="P428" s="35" t="e">
        <f>結果入力表!#REF!</f>
        <v>#REF!</v>
      </c>
      <c r="Q428" s="35" t="e">
        <f>結果入力表!#REF!</f>
        <v>#REF!</v>
      </c>
      <c r="R428" s="35" t="e">
        <f>結果入力表!#REF!</f>
        <v>#REF!</v>
      </c>
      <c r="S428" s="35" t="e">
        <f>結果入力表!#REF!</f>
        <v>#REF!</v>
      </c>
      <c r="T428" s="35" t="e">
        <f>結果入力表!#REF!</f>
        <v>#REF!</v>
      </c>
      <c r="U428" s="35" t="e">
        <f>結果入力表!#REF!</f>
        <v>#REF!</v>
      </c>
      <c r="V428" s="34" t="e">
        <f>結果入力表!#REF!</f>
        <v>#REF!</v>
      </c>
      <c r="W428" s="35" t="e">
        <f>結果入力表!#REF!</f>
        <v>#REF!</v>
      </c>
      <c r="X428" s="35" t="e">
        <f>結果入力表!#REF!</f>
        <v>#REF!</v>
      </c>
      <c r="Y428" s="36" t="e">
        <f>結果入力表!#REF!</f>
        <v>#REF!</v>
      </c>
      <c r="Z428" s="36" t="e">
        <f>結果入力表!#REF!</f>
        <v>#REF!</v>
      </c>
      <c r="AA428" s="34" t="e">
        <f>結果入力表!#REF!</f>
        <v>#REF!</v>
      </c>
      <c r="AB428" s="35" t="e">
        <f>結果入力表!#REF!</f>
        <v>#REF!</v>
      </c>
      <c r="AC428" s="35" t="e">
        <f>結果入力表!#REF!</f>
        <v>#REF!</v>
      </c>
      <c r="AD428" s="35" t="e">
        <f>結果入力表!#REF!</f>
        <v>#REF!</v>
      </c>
      <c r="AE428" s="35" t="e">
        <f>結果入力表!#REF!</f>
        <v>#REF!</v>
      </c>
      <c r="AF428" s="35" t="e">
        <f>結果入力表!#REF!</f>
        <v>#REF!</v>
      </c>
      <c r="AG428" s="35" t="e">
        <f>結果入力表!#REF!</f>
        <v>#REF!</v>
      </c>
      <c r="AH428" s="35" t="e">
        <f>結果入力表!#REF!</f>
        <v>#REF!</v>
      </c>
      <c r="AI428" s="35" t="e">
        <f>結果入力表!#REF!</f>
        <v>#REF!</v>
      </c>
      <c r="AJ428" s="35" t="e">
        <f>結果入力表!#REF!</f>
        <v>#REF!</v>
      </c>
      <c r="AK428" s="36" t="e">
        <f>結果入力表!#REF!</f>
        <v>#REF!</v>
      </c>
      <c r="AL428" s="34" t="e">
        <f>結果入力表!#REF!</f>
        <v>#REF!</v>
      </c>
      <c r="AM428" s="35" t="e">
        <f>結果入力表!#REF!</f>
        <v>#REF!</v>
      </c>
      <c r="AN428" s="35" t="e">
        <f>結果入力表!#REF!</f>
        <v>#REF!</v>
      </c>
      <c r="AO428" s="35" t="e">
        <f>結果入力表!#REF!</f>
        <v>#REF!</v>
      </c>
      <c r="AP428" s="35" t="e">
        <f>結果入力表!#REF!</f>
        <v>#REF!</v>
      </c>
      <c r="AQ428" s="35" t="e">
        <f>結果入力表!#REF!</f>
        <v>#REF!</v>
      </c>
      <c r="AR428" s="35" t="e">
        <f>結果入力表!#REF!</f>
        <v>#REF!</v>
      </c>
      <c r="AS428" s="37" t="e">
        <f>結果入力表!#REF!</f>
        <v>#REF!</v>
      </c>
      <c r="AT428" s="34" t="e">
        <f>結果入力表!#REF!</f>
        <v>#REF!</v>
      </c>
      <c r="AU428" s="35" t="e">
        <f>結果入力表!#REF!</f>
        <v>#REF!</v>
      </c>
      <c r="AV428" s="35" t="e">
        <f>結果入力表!#REF!</f>
        <v>#REF!</v>
      </c>
      <c r="AW428" s="35" t="e">
        <f>結果入力表!#REF!</f>
        <v>#REF!</v>
      </c>
      <c r="AX428" s="35" t="e">
        <f>結果入力表!#REF!</f>
        <v>#REF!</v>
      </c>
      <c r="AY428" s="35" t="e">
        <f>結果入力表!#REF!</f>
        <v>#REF!</v>
      </c>
      <c r="AZ428" s="35" t="e">
        <f>結果入力表!#REF!</f>
        <v>#REF!</v>
      </c>
      <c r="BA428" s="35" t="e">
        <f>結果入力表!#REF!</f>
        <v>#REF!</v>
      </c>
      <c r="BB428" s="35" t="e">
        <f>結果入力表!#REF!</f>
        <v>#REF!</v>
      </c>
      <c r="BC428" s="35" t="e">
        <f>結果入力表!#REF!</f>
        <v>#REF!</v>
      </c>
      <c r="BD428" s="35" t="e">
        <f>結果入力表!#REF!</f>
        <v>#REF!</v>
      </c>
      <c r="BE428" s="35" t="e">
        <f>結果入力表!#REF!</f>
        <v>#REF!</v>
      </c>
      <c r="BF428" s="35" t="e">
        <f>結果入力表!#REF!</f>
        <v>#REF!</v>
      </c>
      <c r="BG428" s="35" t="e">
        <f>結果入力表!#REF!</f>
        <v>#REF!</v>
      </c>
      <c r="BH428" s="35" t="e">
        <f>結果入力表!#REF!</f>
        <v>#REF!</v>
      </c>
      <c r="BI428" s="37" t="e">
        <f>結果入力表!#REF!</f>
        <v>#REF!</v>
      </c>
      <c r="BJ428" s="35" t="e">
        <f>結果入力表!#REF!</f>
        <v>#REF!</v>
      </c>
      <c r="BK428" s="40" t="e">
        <f>結果入力表!#REF!</f>
        <v>#REF!</v>
      </c>
      <c r="BL428" s="60" t="e">
        <f>結果入力表!#REF!</f>
        <v>#REF!</v>
      </c>
      <c r="BM428" s="41" t="e">
        <f>結果入力表!#REF!</f>
        <v>#REF!</v>
      </c>
      <c r="BN428" s="41" t="e">
        <f>結果入力表!#REF!</f>
        <v>#REF!</v>
      </c>
      <c r="BO428" s="41" t="e">
        <f>結果入力表!#REF!</f>
        <v>#REF!</v>
      </c>
      <c r="BP428" s="42" t="e">
        <f>結果入力表!#REF!</f>
        <v>#REF!</v>
      </c>
      <c r="BQ428" s="40"/>
      <c r="BR428" s="80"/>
      <c r="BT428" s="5" t="e">
        <f t="shared" si="13"/>
        <v>#REF!</v>
      </c>
      <c r="BU428" s="5" t="e">
        <f t="shared" si="12"/>
        <v>#REF!</v>
      </c>
      <c r="BV428" s="5" t="e">
        <f t="shared" si="12"/>
        <v>#REF!</v>
      </c>
      <c r="BW428" s="5" t="e">
        <f t="shared" si="12"/>
        <v>#REF!</v>
      </c>
    </row>
    <row r="429" spans="1:75" ht="17.350000000000001" customHeight="1">
      <c r="A429" s="109" t="e">
        <f>結果入力表!#REF!</f>
        <v>#REF!</v>
      </c>
      <c r="B429" s="33" t="e">
        <f>結果入力表!#REF!</f>
        <v>#REF!</v>
      </c>
      <c r="C429" s="59" t="e">
        <f>結果入力表!#REF!</f>
        <v>#REF!</v>
      </c>
      <c r="D429" s="58" t="e">
        <f>結果入力表!#REF!</f>
        <v>#REF!</v>
      </c>
      <c r="E429" s="35" t="e">
        <f>結果入力表!#REF!</f>
        <v>#REF!</v>
      </c>
      <c r="F429" s="35" t="e">
        <f>結果入力表!#REF!</f>
        <v>#REF!</v>
      </c>
      <c r="G429" s="35" t="e">
        <f>結果入力表!#REF!</f>
        <v>#REF!</v>
      </c>
      <c r="H429" s="35" t="e">
        <f>結果入力表!#REF!</f>
        <v>#REF!</v>
      </c>
      <c r="I429" s="35" t="e">
        <f>結果入力表!#REF!</f>
        <v>#REF!</v>
      </c>
      <c r="J429" s="35" t="e">
        <f>結果入力表!#REF!</f>
        <v>#REF!</v>
      </c>
      <c r="K429" s="35" t="e">
        <f>結果入力表!#REF!</f>
        <v>#REF!</v>
      </c>
      <c r="L429" s="35" t="e">
        <f>結果入力表!#REF!</f>
        <v>#REF!</v>
      </c>
      <c r="M429" s="34" t="e">
        <f>結果入力表!#REF!</f>
        <v>#REF!</v>
      </c>
      <c r="N429" s="35" t="e">
        <f>結果入力表!#REF!</f>
        <v>#REF!</v>
      </c>
      <c r="O429" s="35" t="e">
        <f>結果入力表!#REF!</f>
        <v>#REF!</v>
      </c>
      <c r="P429" s="35" t="e">
        <f>結果入力表!#REF!</f>
        <v>#REF!</v>
      </c>
      <c r="Q429" s="35" t="e">
        <f>結果入力表!#REF!</f>
        <v>#REF!</v>
      </c>
      <c r="R429" s="35" t="e">
        <f>結果入力表!#REF!</f>
        <v>#REF!</v>
      </c>
      <c r="S429" s="35" t="e">
        <f>結果入力表!#REF!</f>
        <v>#REF!</v>
      </c>
      <c r="T429" s="35" t="e">
        <f>結果入力表!#REF!</f>
        <v>#REF!</v>
      </c>
      <c r="U429" s="35" t="e">
        <f>結果入力表!#REF!</f>
        <v>#REF!</v>
      </c>
      <c r="V429" s="34" t="e">
        <f>結果入力表!#REF!</f>
        <v>#REF!</v>
      </c>
      <c r="W429" s="35" t="e">
        <f>結果入力表!#REF!</f>
        <v>#REF!</v>
      </c>
      <c r="X429" s="35" t="e">
        <f>結果入力表!#REF!</f>
        <v>#REF!</v>
      </c>
      <c r="Y429" s="36" t="e">
        <f>結果入力表!#REF!</f>
        <v>#REF!</v>
      </c>
      <c r="Z429" s="36" t="e">
        <f>結果入力表!#REF!</f>
        <v>#REF!</v>
      </c>
      <c r="AA429" s="34" t="e">
        <f>結果入力表!#REF!</f>
        <v>#REF!</v>
      </c>
      <c r="AB429" s="35" t="e">
        <f>結果入力表!#REF!</f>
        <v>#REF!</v>
      </c>
      <c r="AC429" s="35" t="e">
        <f>結果入力表!#REF!</f>
        <v>#REF!</v>
      </c>
      <c r="AD429" s="35" t="e">
        <f>結果入力表!#REF!</f>
        <v>#REF!</v>
      </c>
      <c r="AE429" s="35" t="e">
        <f>結果入力表!#REF!</f>
        <v>#REF!</v>
      </c>
      <c r="AF429" s="35" t="e">
        <f>結果入力表!#REF!</f>
        <v>#REF!</v>
      </c>
      <c r="AG429" s="35" t="e">
        <f>結果入力表!#REF!</f>
        <v>#REF!</v>
      </c>
      <c r="AH429" s="35" t="e">
        <f>結果入力表!#REF!</f>
        <v>#REF!</v>
      </c>
      <c r="AI429" s="35" t="e">
        <f>結果入力表!#REF!</f>
        <v>#REF!</v>
      </c>
      <c r="AJ429" s="35" t="e">
        <f>結果入力表!#REF!</f>
        <v>#REF!</v>
      </c>
      <c r="AK429" s="36" t="e">
        <f>結果入力表!#REF!</f>
        <v>#REF!</v>
      </c>
      <c r="AL429" s="34" t="e">
        <f>結果入力表!#REF!</f>
        <v>#REF!</v>
      </c>
      <c r="AM429" s="35" t="e">
        <f>結果入力表!#REF!</f>
        <v>#REF!</v>
      </c>
      <c r="AN429" s="35" t="e">
        <f>結果入力表!#REF!</f>
        <v>#REF!</v>
      </c>
      <c r="AO429" s="35" t="e">
        <f>結果入力表!#REF!</f>
        <v>#REF!</v>
      </c>
      <c r="AP429" s="35" t="e">
        <f>結果入力表!#REF!</f>
        <v>#REF!</v>
      </c>
      <c r="AQ429" s="35" t="e">
        <f>結果入力表!#REF!</f>
        <v>#REF!</v>
      </c>
      <c r="AR429" s="35" t="e">
        <f>結果入力表!#REF!</f>
        <v>#REF!</v>
      </c>
      <c r="AS429" s="37" t="e">
        <f>結果入力表!#REF!</f>
        <v>#REF!</v>
      </c>
      <c r="AT429" s="34" t="e">
        <f>結果入力表!#REF!</f>
        <v>#REF!</v>
      </c>
      <c r="AU429" s="35" t="e">
        <f>結果入力表!#REF!</f>
        <v>#REF!</v>
      </c>
      <c r="AV429" s="35" t="e">
        <f>結果入力表!#REF!</f>
        <v>#REF!</v>
      </c>
      <c r="AW429" s="35" t="e">
        <f>結果入力表!#REF!</f>
        <v>#REF!</v>
      </c>
      <c r="AX429" s="35" t="e">
        <f>結果入力表!#REF!</f>
        <v>#REF!</v>
      </c>
      <c r="AY429" s="35" t="e">
        <f>結果入力表!#REF!</f>
        <v>#REF!</v>
      </c>
      <c r="AZ429" s="35" t="e">
        <f>結果入力表!#REF!</f>
        <v>#REF!</v>
      </c>
      <c r="BA429" s="35" t="e">
        <f>結果入力表!#REF!</f>
        <v>#REF!</v>
      </c>
      <c r="BB429" s="35" t="e">
        <f>結果入力表!#REF!</f>
        <v>#REF!</v>
      </c>
      <c r="BC429" s="35" t="e">
        <f>結果入力表!#REF!</f>
        <v>#REF!</v>
      </c>
      <c r="BD429" s="35" t="e">
        <f>結果入力表!#REF!</f>
        <v>#REF!</v>
      </c>
      <c r="BE429" s="35" t="e">
        <f>結果入力表!#REF!</f>
        <v>#REF!</v>
      </c>
      <c r="BF429" s="35" t="e">
        <f>結果入力表!#REF!</f>
        <v>#REF!</v>
      </c>
      <c r="BG429" s="35" t="e">
        <f>結果入力表!#REF!</f>
        <v>#REF!</v>
      </c>
      <c r="BH429" s="35" t="e">
        <f>結果入力表!#REF!</f>
        <v>#REF!</v>
      </c>
      <c r="BI429" s="37" t="e">
        <f>結果入力表!#REF!</f>
        <v>#REF!</v>
      </c>
      <c r="BJ429" s="35" t="e">
        <f>結果入力表!#REF!</f>
        <v>#REF!</v>
      </c>
      <c r="BK429" s="40" t="e">
        <f>結果入力表!#REF!</f>
        <v>#REF!</v>
      </c>
      <c r="BL429" s="60" t="e">
        <f>結果入力表!#REF!</f>
        <v>#REF!</v>
      </c>
      <c r="BM429" s="41" t="e">
        <f>結果入力表!#REF!</f>
        <v>#REF!</v>
      </c>
      <c r="BN429" s="41" t="e">
        <f>結果入力表!#REF!</f>
        <v>#REF!</v>
      </c>
      <c r="BO429" s="41" t="e">
        <f>結果入力表!#REF!</f>
        <v>#REF!</v>
      </c>
      <c r="BP429" s="42" t="e">
        <f>結果入力表!#REF!</f>
        <v>#REF!</v>
      </c>
      <c r="BQ429" s="40"/>
      <c r="BR429" s="80"/>
      <c r="BT429" s="5" t="e">
        <f t="shared" si="13"/>
        <v>#REF!</v>
      </c>
      <c r="BU429" s="5" t="e">
        <f t="shared" si="12"/>
        <v>#REF!</v>
      </c>
      <c r="BV429" s="5" t="e">
        <f t="shared" si="12"/>
        <v>#REF!</v>
      </c>
      <c r="BW429" s="5" t="e">
        <f t="shared" si="12"/>
        <v>#REF!</v>
      </c>
    </row>
    <row r="430" spans="1:75" ht="17.350000000000001" customHeight="1">
      <c r="A430" s="109" t="e">
        <f>結果入力表!#REF!</f>
        <v>#REF!</v>
      </c>
      <c r="B430" s="33" t="e">
        <f>結果入力表!#REF!</f>
        <v>#REF!</v>
      </c>
      <c r="C430" s="59" t="e">
        <f>結果入力表!#REF!</f>
        <v>#REF!</v>
      </c>
      <c r="D430" s="58" t="e">
        <f>結果入力表!#REF!</f>
        <v>#REF!</v>
      </c>
      <c r="E430" s="35" t="e">
        <f>結果入力表!#REF!</f>
        <v>#REF!</v>
      </c>
      <c r="F430" s="35" t="e">
        <f>結果入力表!#REF!</f>
        <v>#REF!</v>
      </c>
      <c r="G430" s="35" t="e">
        <f>結果入力表!#REF!</f>
        <v>#REF!</v>
      </c>
      <c r="H430" s="35" t="e">
        <f>結果入力表!#REF!</f>
        <v>#REF!</v>
      </c>
      <c r="I430" s="35" t="e">
        <f>結果入力表!#REF!</f>
        <v>#REF!</v>
      </c>
      <c r="J430" s="35" t="e">
        <f>結果入力表!#REF!</f>
        <v>#REF!</v>
      </c>
      <c r="K430" s="35" t="e">
        <f>結果入力表!#REF!</f>
        <v>#REF!</v>
      </c>
      <c r="L430" s="35" t="e">
        <f>結果入力表!#REF!</f>
        <v>#REF!</v>
      </c>
      <c r="M430" s="34" t="e">
        <f>結果入力表!#REF!</f>
        <v>#REF!</v>
      </c>
      <c r="N430" s="35" t="e">
        <f>結果入力表!#REF!</f>
        <v>#REF!</v>
      </c>
      <c r="O430" s="35" t="e">
        <f>結果入力表!#REF!</f>
        <v>#REF!</v>
      </c>
      <c r="P430" s="35" t="e">
        <f>結果入力表!#REF!</f>
        <v>#REF!</v>
      </c>
      <c r="Q430" s="35" t="e">
        <f>結果入力表!#REF!</f>
        <v>#REF!</v>
      </c>
      <c r="R430" s="35" t="e">
        <f>結果入力表!#REF!</f>
        <v>#REF!</v>
      </c>
      <c r="S430" s="35" t="e">
        <f>結果入力表!#REF!</f>
        <v>#REF!</v>
      </c>
      <c r="T430" s="35" t="e">
        <f>結果入力表!#REF!</f>
        <v>#REF!</v>
      </c>
      <c r="U430" s="35" t="e">
        <f>結果入力表!#REF!</f>
        <v>#REF!</v>
      </c>
      <c r="V430" s="34" t="e">
        <f>結果入力表!#REF!</f>
        <v>#REF!</v>
      </c>
      <c r="W430" s="35" t="e">
        <f>結果入力表!#REF!</f>
        <v>#REF!</v>
      </c>
      <c r="X430" s="35" t="e">
        <f>結果入力表!#REF!</f>
        <v>#REF!</v>
      </c>
      <c r="Y430" s="36" t="e">
        <f>結果入力表!#REF!</f>
        <v>#REF!</v>
      </c>
      <c r="Z430" s="36" t="e">
        <f>結果入力表!#REF!</f>
        <v>#REF!</v>
      </c>
      <c r="AA430" s="34" t="e">
        <f>結果入力表!#REF!</f>
        <v>#REF!</v>
      </c>
      <c r="AB430" s="35" t="e">
        <f>結果入力表!#REF!</f>
        <v>#REF!</v>
      </c>
      <c r="AC430" s="35" t="e">
        <f>結果入力表!#REF!</f>
        <v>#REF!</v>
      </c>
      <c r="AD430" s="35" t="e">
        <f>結果入力表!#REF!</f>
        <v>#REF!</v>
      </c>
      <c r="AE430" s="35" t="e">
        <f>結果入力表!#REF!</f>
        <v>#REF!</v>
      </c>
      <c r="AF430" s="35" t="e">
        <f>結果入力表!#REF!</f>
        <v>#REF!</v>
      </c>
      <c r="AG430" s="35" t="e">
        <f>結果入力表!#REF!</f>
        <v>#REF!</v>
      </c>
      <c r="AH430" s="35" t="e">
        <f>結果入力表!#REF!</f>
        <v>#REF!</v>
      </c>
      <c r="AI430" s="35" t="e">
        <f>結果入力表!#REF!</f>
        <v>#REF!</v>
      </c>
      <c r="AJ430" s="35" t="e">
        <f>結果入力表!#REF!</f>
        <v>#REF!</v>
      </c>
      <c r="AK430" s="36" t="e">
        <f>結果入力表!#REF!</f>
        <v>#REF!</v>
      </c>
      <c r="AL430" s="34" t="e">
        <f>結果入力表!#REF!</f>
        <v>#REF!</v>
      </c>
      <c r="AM430" s="35" t="e">
        <f>結果入力表!#REF!</f>
        <v>#REF!</v>
      </c>
      <c r="AN430" s="35" t="e">
        <f>結果入力表!#REF!</f>
        <v>#REF!</v>
      </c>
      <c r="AO430" s="35" t="e">
        <f>結果入力表!#REF!</f>
        <v>#REF!</v>
      </c>
      <c r="AP430" s="35" t="e">
        <f>結果入力表!#REF!</f>
        <v>#REF!</v>
      </c>
      <c r="AQ430" s="35" t="e">
        <f>結果入力表!#REF!</f>
        <v>#REF!</v>
      </c>
      <c r="AR430" s="35" t="e">
        <f>結果入力表!#REF!</f>
        <v>#REF!</v>
      </c>
      <c r="AS430" s="37" t="e">
        <f>結果入力表!#REF!</f>
        <v>#REF!</v>
      </c>
      <c r="AT430" s="34" t="e">
        <f>結果入力表!#REF!</f>
        <v>#REF!</v>
      </c>
      <c r="AU430" s="35" t="e">
        <f>結果入力表!#REF!</f>
        <v>#REF!</v>
      </c>
      <c r="AV430" s="35" t="e">
        <f>結果入力表!#REF!</f>
        <v>#REF!</v>
      </c>
      <c r="AW430" s="35" t="e">
        <f>結果入力表!#REF!</f>
        <v>#REF!</v>
      </c>
      <c r="AX430" s="35" t="e">
        <f>結果入力表!#REF!</f>
        <v>#REF!</v>
      </c>
      <c r="AY430" s="35" t="e">
        <f>結果入力表!#REF!</f>
        <v>#REF!</v>
      </c>
      <c r="AZ430" s="35" t="e">
        <f>結果入力表!#REF!</f>
        <v>#REF!</v>
      </c>
      <c r="BA430" s="35" t="e">
        <f>結果入力表!#REF!</f>
        <v>#REF!</v>
      </c>
      <c r="BB430" s="35" t="e">
        <f>結果入力表!#REF!</f>
        <v>#REF!</v>
      </c>
      <c r="BC430" s="35" t="e">
        <f>結果入力表!#REF!</f>
        <v>#REF!</v>
      </c>
      <c r="BD430" s="35" t="e">
        <f>結果入力表!#REF!</f>
        <v>#REF!</v>
      </c>
      <c r="BE430" s="35" t="e">
        <f>結果入力表!#REF!</f>
        <v>#REF!</v>
      </c>
      <c r="BF430" s="35" t="e">
        <f>結果入力表!#REF!</f>
        <v>#REF!</v>
      </c>
      <c r="BG430" s="35" t="e">
        <f>結果入力表!#REF!</f>
        <v>#REF!</v>
      </c>
      <c r="BH430" s="35" t="e">
        <f>結果入力表!#REF!</f>
        <v>#REF!</v>
      </c>
      <c r="BI430" s="37" t="e">
        <f>結果入力表!#REF!</f>
        <v>#REF!</v>
      </c>
      <c r="BJ430" s="35" t="e">
        <f>結果入力表!#REF!</f>
        <v>#REF!</v>
      </c>
      <c r="BK430" s="40" t="e">
        <f>結果入力表!#REF!</f>
        <v>#REF!</v>
      </c>
      <c r="BL430" s="60" t="e">
        <f>結果入力表!#REF!</f>
        <v>#REF!</v>
      </c>
      <c r="BM430" s="41" t="e">
        <f>結果入力表!#REF!</f>
        <v>#REF!</v>
      </c>
      <c r="BN430" s="41" t="e">
        <f>結果入力表!#REF!</f>
        <v>#REF!</v>
      </c>
      <c r="BO430" s="41" t="e">
        <f>結果入力表!#REF!</f>
        <v>#REF!</v>
      </c>
      <c r="BP430" s="42" t="e">
        <f>結果入力表!#REF!</f>
        <v>#REF!</v>
      </c>
      <c r="BQ430" s="40"/>
      <c r="BR430" s="80"/>
      <c r="BT430" s="5" t="e">
        <f t="shared" si="13"/>
        <v>#REF!</v>
      </c>
      <c r="BU430" s="5" t="e">
        <f t="shared" si="12"/>
        <v>#REF!</v>
      </c>
      <c r="BV430" s="5" t="e">
        <f t="shared" si="12"/>
        <v>#REF!</v>
      </c>
      <c r="BW430" s="5" t="e">
        <f t="shared" si="12"/>
        <v>#REF!</v>
      </c>
    </row>
    <row r="431" spans="1:75" ht="17.350000000000001" customHeight="1">
      <c r="A431" s="109" t="e">
        <f>結果入力表!#REF!</f>
        <v>#REF!</v>
      </c>
      <c r="B431" s="33" t="e">
        <f>結果入力表!#REF!</f>
        <v>#REF!</v>
      </c>
      <c r="C431" s="59" t="e">
        <f>結果入力表!#REF!</f>
        <v>#REF!</v>
      </c>
      <c r="D431" s="58" t="e">
        <f>結果入力表!#REF!</f>
        <v>#REF!</v>
      </c>
      <c r="E431" s="35" t="e">
        <f>結果入力表!#REF!</f>
        <v>#REF!</v>
      </c>
      <c r="F431" s="35" t="e">
        <f>結果入力表!#REF!</f>
        <v>#REF!</v>
      </c>
      <c r="G431" s="35" t="e">
        <f>結果入力表!#REF!</f>
        <v>#REF!</v>
      </c>
      <c r="H431" s="35" t="e">
        <f>結果入力表!#REF!</f>
        <v>#REF!</v>
      </c>
      <c r="I431" s="35" t="e">
        <f>結果入力表!#REF!</f>
        <v>#REF!</v>
      </c>
      <c r="J431" s="35" t="e">
        <f>結果入力表!#REF!</f>
        <v>#REF!</v>
      </c>
      <c r="K431" s="35" t="e">
        <f>結果入力表!#REF!</f>
        <v>#REF!</v>
      </c>
      <c r="L431" s="35" t="e">
        <f>結果入力表!#REF!</f>
        <v>#REF!</v>
      </c>
      <c r="M431" s="34" t="e">
        <f>結果入力表!#REF!</f>
        <v>#REF!</v>
      </c>
      <c r="N431" s="35" t="e">
        <f>結果入力表!#REF!</f>
        <v>#REF!</v>
      </c>
      <c r="O431" s="35" t="e">
        <f>結果入力表!#REF!</f>
        <v>#REF!</v>
      </c>
      <c r="P431" s="35" t="e">
        <f>結果入力表!#REF!</f>
        <v>#REF!</v>
      </c>
      <c r="Q431" s="35" t="e">
        <f>結果入力表!#REF!</f>
        <v>#REF!</v>
      </c>
      <c r="R431" s="35" t="e">
        <f>結果入力表!#REF!</f>
        <v>#REF!</v>
      </c>
      <c r="S431" s="35" t="e">
        <f>結果入力表!#REF!</f>
        <v>#REF!</v>
      </c>
      <c r="T431" s="35" t="e">
        <f>結果入力表!#REF!</f>
        <v>#REF!</v>
      </c>
      <c r="U431" s="35" t="e">
        <f>結果入力表!#REF!</f>
        <v>#REF!</v>
      </c>
      <c r="V431" s="34" t="e">
        <f>結果入力表!#REF!</f>
        <v>#REF!</v>
      </c>
      <c r="W431" s="35" t="e">
        <f>結果入力表!#REF!</f>
        <v>#REF!</v>
      </c>
      <c r="X431" s="35" t="e">
        <f>結果入力表!#REF!</f>
        <v>#REF!</v>
      </c>
      <c r="Y431" s="36" t="e">
        <f>結果入力表!#REF!</f>
        <v>#REF!</v>
      </c>
      <c r="Z431" s="36" t="e">
        <f>結果入力表!#REF!</f>
        <v>#REF!</v>
      </c>
      <c r="AA431" s="34" t="e">
        <f>結果入力表!#REF!</f>
        <v>#REF!</v>
      </c>
      <c r="AB431" s="35" t="e">
        <f>結果入力表!#REF!</f>
        <v>#REF!</v>
      </c>
      <c r="AC431" s="35" t="e">
        <f>結果入力表!#REF!</f>
        <v>#REF!</v>
      </c>
      <c r="AD431" s="35" t="e">
        <f>結果入力表!#REF!</f>
        <v>#REF!</v>
      </c>
      <c r="AE431" s="35" t="e">
        <f>結果入力表!#REF!</f>
        <v>#REF!</v>
      </c>
      <c r="AF431" s="35" t="e">
        <f>結果入力表!#REF!</f>
        <v>#REF!</v>
      </c>
      <c r="AG431" s="35" t="e">
        <f>結果入力表!#REF!</f>
        <v>#REF!</v>
      </c>
      <c r="AH431" s="35" t="e">
        <f>結果入力表!#REF!</f>
        <v>#REF!</v>
      </c>
      <c r="AI431" s="35" t="e">
        <f>結果入力表!#REF!</f>
        <v>#REF!</v>
      </c>
      <c r="AJ431" s="35" t="e">
        <f>結果入力表!#REF!</f>
        <v>#REF!</v>
      </c>
      <c r="AK431" s="36" t="e">
        <f>結果入力表!#REF!</f>
        <v>#REF!</v>
      </c>
      <c r="AL431" s="34" t="e">
        <f>結果入力表!#REF!</f>
        <v>#REF!</v>
      </c>
      <c r="AM431" s="35" t="e">
        <f>結果入力表!#REF!</f>
        <v>#REF!</v>
      </c>
      <c r="AN431" s="35" t="e">
        <f>結果入力表!#REF!</f>
        <v>#REF!</v>
      </c>
      <c r="AO431" s="35" t="e">
        <f>結果入力表!#REF!</f>
        <v>#REF!</v>
      </c>
      <c r="AP431" s="35" t="e">
        <f>結果入力表!#REF!</f>
        <v>#REF!</v>
      </c>
      <c r="AQ431" s="35" t="e">
        <f>結果入力表!#REF!</f>
        <v>#REF!</v>
      </c>
      <c r="AR431" s="35" t="e">
        <f>結果入力表!#REF!</f>
        <v>#REF!</v>
      </c>
      <c r="AS431" s="37" t="e">
        <f>結果入力表!#REF!</f>
        <v>#REF!</v>
      </c>
      <c r="AT431" s="34" t="e">
        <f>結果入力表!#REF!</f>
        <v>#REF!</v>
      </c>
      <c r="AU431" s="35" t="e">
        <f>結果入力表!#REF!</f>
        <v>#REF!</v>
      </c>
      <c r="AV431" s="35" t="e">
        <f>結果入力表!#REF!</f>
        <v>#REF!</v>
      </c>
      <c r="AW431" s="35" t="e">
        <f>結果入力表!#REF!</f>
        <v>#REF!</v>
      </c>
      <c r="AX431" s="35" t="e">
        <f>結果入力表!#REF!</f>
        <v>#REF!</v>
      </c>
      <c r="AY431" s="35" t="e">
        <f>結果入力表!#REF!</f>
        <v>#REF!</v>
      </c>
      <c r="AZ431" s="35" t="e">
        <f>結果入力表!#REF!</f>
        <v>#REF!</v>
      </c>
      <c r="BA431" s="35" t="e">
        <f>結果入力表!#REF!</f>
        <v>#REF!</v>
      </c>
      <c r="BB431" s="35" t="e">
        <f>結果入力表!#REF!</f>
        <v>#REF!</v>
      </c>
      <c r="BC431" s="35" t="e">
        <f>結果入力表!#REF!</f>
        <v>#REF!</v>
      </c>
      <c r="BD431" s="35" t="e">
        <f>結果入力表!#REF!</f>
        <v>#REF!</v>
      </c>
      <c r="BE431" s="35" t="e">
        <f>結果入力表!#REF!</f>
        <v>#REF!</v>
      </c>
      <c r="BF431" s="35" t="e">
        <f>結果入力表!#REF!</f>
        <v>#REF!</v>
      </c>
      <c r="BG431" s="35" t="e">
        <f>結果入力表!#REF!</f>
        <v>#REF!</v>
      </c>
      <c r="BH431" s="35" t="e">
        <f>結果入力表!#REF!</f>
        <v>#REF!</v>
      </c>
      <c r="BI431" s="37" t="e">
        <f>結果入力表!#REF!</f>
        <v>#REF!</v>
      </c>
      <c r="BJ431" s="35" t="e">
        <f>結果入力表!#REF!</f>
        <v>#REF!</v>
      </c>
      <c r="BK431" s="40" t="e">
        <f>結果入力表!#REF!</f>
        <v>#REF!</v>
      </c>
      <c r="BL431" s="60" t="e">
        <f>結果入力表!#REF!</f>
        <v>#REF!</v>
      </c>
      <c r="BM431" s="41" t="e">
        <f>結果入力表!#REF!</f>
        <v>#REF!</v>
      </c>
      <c r="BN431" s="41" t="e">
        <f>結果入力表!#REF!</f>
        <v>#REF!</v>
      </c>
      <c r="BO431" s="41" t="e">
        <f>結果入力表!#REF!</f>
        <v>#REF!</v>
      </c>
      <c r="BP431" s="42" t="e">
        <f>結果入力表!#REF!</f>
        <v>#REF!</v>
      </c>
      <c r="BQ431" s="40"/>
      <c r="BR431" s="80"/>
      <c r="BT431" s="5" t="e">
        <f t="shared" si="13"/>
        <v>#REF!</v>
      </c>
      <c r="BU431" s="5" t="e">
        <f t="shared" si="12"/>
        <v>#REF!</v>
      </c>
      <c r="BV431" s="5" t="e">
        <f t="shared" si="12"/>
        <v>#REF!</v>
      </c>
      <c r="BW431" s="5" t="e">
        <f t="shared" si="12"/>
        <v>#REF!</v>
      </c>
    </row>
    <row r="432" spans="1:75" ht="17.350000000000001" customHeight="1">
      <c r="A432" s="109" t="e">
        <f>結果入力表!#REF!</f>
        <v>#REF!</v>
      </c>
      <c r="B432" s="33" t="e">
        <f>結果入力表!#REF!</f>
        <v>#REF!</v>
      </c>
      <c r="C432" s="59" t="e">
        <f>結果入力表!#REF!</f>
        <v>#REF!</v>
      </c>
      <c r="D432" s="58" t="e">
        <f>結果入力表!#REF!</f>
        <v>#REF!</v>
      </c>
      <c r="E432" s="35" t="e">
        <f>結果入力表!#REF!</f>
        <v>#REF!</v>
      </c>
      <c r="F432" s="35" t="e">
        <f>結果入力表!#REF!</f>
        <v>#REF!</v>
      </c>
      <c r="G432" s="35" t="e">
        <f>結果入力表!#REF!</f>
        <v>#REF!</v>
      </c>
      <c r="H432" s="35" t="e">
        <f>結果入力表!#REF!</f>
        <v>#REF!</v>
      </c>
      <c r="I432" s="35" t="e">
        <f>結果入力表!#REF!</f>
        <v>#REF!</v>
      </c>
      <c r="J432" s="35" t="e">
        <f>結果入力表!#REF!</f>
        <v>#REF!</v>
      </c>
      <c r="K432" s="35" t="e">
        <f>結果入力表!#REF!</f>
        <v>#REF!</v>
      </c>
      <c r="L432" s="35" t="e">
        <f>結果入力表!#REF!</f>
        <v>#REF!</v>
      </c>
      <c r="M432" s="34" t="e">
        <f>結果入力表!#REF!</f>
        <v>#REF!</v>
      </c>
      <c r="N432" s="35" t="e">
        <f>結果入力表!#REF!</f>
        <v>#REF!</v>
      </c>
      <c r="O432" s="35" t="e">
        <f>結果入力表!#REF!</f>
        <v>#REF!</v>
      </c>
      <c r="P432" s="35" t="e">
        <f>結果入力表!#REF!</f>
        <v>#REF!</v>
      </c>
      <c r="Q432" s="35" t="e">
        <f>結果入力表!#REF!</f>
        <v>#REF!</v>
      </c>
      <c r="R432" s="35" t="e">
        <f>結果入力表!#REF!</f>
        <v>#REF!</v>
      </c>
      <c r="S432" s="35" t="e">
        <f>結果入力表!#REF!</f>
        <v>#REF!</v>
      </c>
      <c r="T432" s="35" t="e">
        <f>結果入力表!#REF!</f>
        <v>#REF!</v>
      </c>
      <c r="U432" s="35" t="e">
        <f>結果入力表!#REF!</f>
        <v>#REF!</v>
      </c>
      <c r="V432" s="34" t="e">
        <f>結果入力表!#REF!</f>
        <v>#REF!</v>
      </c>
      <c r="W432" s="35" t="e">
        <f>結果入力表!#REF!</f>
        <v>#REF!</v>
      </c>
      <c r="X432" s="35" t="e">
        <f>結果入力表!#REF!</f>
        <v>#REF!</v>
      </c>
      <c r="Y432" s="36" t="e">
        <f>結果入力表!#REF!</f>
        <v>#REF!</v>
      </c>
      <c r="Z432" s="36" t="e">
        <f>結果入力表!#REF!</f>
        <v>#REF!</v>
      </c>
      <c r="AA432" s="34" t="e">
        <f>結果入力表!#REF!</f>
        <v>#REF!</v>
      </c>
      <c r="AB432" s="35" t="e">
        <f>結果入力表!#REF!</f>
        <v>#REF!</v>
      </c>
      <c r="AC432" s="35" t="e">
        <f>結果入力表!#REF!</f>
        <v>#REF!</v>
      </c>
      <c r="AD432" s="35" t="e">
        <f>結果入力表!#REF!</f>
        <v>#REF!</v>
      </c>
      <c r="AE432" s="35" t="e">
        <f>結果入力表!#REF!</f>
        <v>#REF!</v>
      </c>
      <c r="AF432" s="35" t="e">
        <f>結果入力表!#REF!</f>
        <v>#REF!</v>
      </c>
      <c r="AG432" s="35" t="e">
        <f>結果入力表!#REF!</f>
        <v>#REF!</v>
      </c>
      <c r="AH432" s="35" t="e">
        <f>結果入力表!#REF!</f>
        <v>#REF!</v>
      </c>
      <c r="AI432" s="35" t="e">
        <f>結果入力表!#REF!</f>
        <v>#REF!</v>
      </c>
      <c r="AJ432" s="35" t="e">
        <f>結果入力表!#REF!</f>
        <v>#REF!</v>
      </c>
      <c r="AK432" s="36" t="e">
        <f>結果入力表!#REF!</f>
        <v>#REF!</v>
      </c>
      <c r="AL432" s="34" t="e">
        <f>結果入力表!#REF!</f>
        <v>#REF!</v>
      </c>
      <c r="AM432" s="35" t="e">
        <f>結果入力表!#REF!</f>
        <v>#REF!</v>
      </c>
      <c r="AN432" s="35" t="e">
        <f>結果入力表!#REF!</f>
        <v>#REF!</v>
      </c>
      <c r="AO432" s="35" t="e">
        <f>結果入力表!#REF!</f>
        <v>#REF!</v>
      </c>
      <c r="AP432" s="35" t="e">
        <f>結果入力表!#REF!</f>
        <v>#REF!</v>
      </c>
      <c r="AQ432" s="35" t="e">
        <f>結果入力表!#REF!</f>
        <v>#REF!</v>
      </c>
      <c r="AR432" s="35" t="e">
        <f>結果入力表!#REF!</f>
        <v>#REF!</v>
      </c>
      <c r="AS432" s="37" t="e">
        <f>結果入力表!#REF!</f>
        <v>#REF!</v>
      </c>
      <c r="AT432" s="34" t="e">
        <f>結果入力表!#REF!</f>
        <v>#REF!</v>
      </c>
      <c r="AU432" s="35" t="e">
        <f>結果入力表!#REF!</f>
        <v>#REF!</v>
      </c>
      <c r="AV432" s="35" t="e">
        <f>結果入力表!#REF!</f>
        <v>#REF!</v>
      </c>
      <c r="AW432" s="35" t="e">
        <f>結果入力表!#REF!</f>
        <v>#REF!</v>
      </c>
      <c r="AX432" s="35" t="e">
        <f>結果入力表!#REF!</f>
        <v>#REF!</v>
      </c>
      <c r="AY432" s="35" t="e">
        <f>結果入力表!#REF!</f>
        <v>#REF!</v>
      </c>
      <c r="AZ432" s="35" t="e">
        <f>結果入力表!#REF!</f>
        <v>#REF!</v>
      </c>
      <c r="BA432" s="35" t="e">
        <f>結果入力表!#REF!</f>
        <v>#REF!</v>
      </c>
      <c r="BB432" s="35" t="e">
        <f>結果入力表!#REF!</f>
        <v>#REF!</v>
      </c>
      <c r="BC432" s="35" t="e">
        <f>結果入力表!#REF!</f>
        <v>#REF!</v>
      </c>
      <c r="BD432" s="35" t="e">
        <f>結果入力表!#REF!</f>
        <v>#REF!</v>
      </c>
      <c r="BE432" s="35" t="e">
        <f>結果入力表!#REF!</f>
        <v>#REF!</v>
      </c>
      <c r="BF432" s="35" t="e">
        <f>結果入力表!#REF!</f>
        <v>#REF!</v>
      </c>
      <c r="BG432" s="35" t="e">
        <f>結果入力表!#REF!</f>
        <v>#REF!</v>
      </c>
      <c r="BH432" s="35" t="e">
        <f>結果入力表!#REF!</f>
        <v>#REF!</v>
      </c>
      <c r="BI432" s="37" t="e">
        <f>結果入力表!#REF!</f>
        <v>#REF!</v>
      </c>
      <c r="BJ432" s="35" t="e">
        <f>結果入力表!#REF!</f>
        <v>#REF!</v>
      </c>
      <c r="BK432" s="40" t="e">
        <f>結果入力表!#REF!</f>
        <v>#REF!</v>
      </c>
      <c r="BL432" s="60" t="e">
        <f>結果入力表!#REF!</f>
        <v>#REF!</v>
      </c>
      <c r="BM432" s="41" t="e">
        <f>結果入力表!#REF!</f>
        <v>#REF!</v>
      </c>
      <c r="BN432" s="41" t="e">
        <f>結果入力表!#REF!</f>
        <v>#REF!</v>
      </c>
      <c r="BO432" s="41" t="e">
        <f>結果入力表!#REF!</f>
        <v>#REF!</v>
      </c>
      <c r="BP432" s="42" t="e">
        <f>結果入力表!#REF!</f>
        <v>#REF!</v>
      </c>
      <c r="BQ432" s="40"/>
      <c r="BR432" s="80"/>
      <c r="BT432" s="5" t="e">
        <f t="shared" si="13"/>
        <v>#REF!</v>
      </c>
      <c r="BU432" s="5" t="e">
        <f t="shared" si="12"/>
        <v>#REF!</v>
      </c>
      <c r="BV432" s="5" t="e">
        <f t="shared" si="12"/>
        <v>#REF!</v>
      </c>
      <c r="BW432" s="5" t="e">
        <f t="shared" si="12"/>
        <v>#REF!</v>
      </c>
    </row>
    <row r="433" spans="1:75" ht="17.350000000000001" customHeight="1">
      <c r="A433" s="109" t="e">
        <f>結果入力表!#REF!</f>
        <v>#REF!</v>
      </c>
      <c r="B433" s="33" t="e">
        <f>結果入力表!#REF!</f>
        <v>#REF!</v>
      </c>
      <c r="C433" s="59" t="e">
        <f>結果入力表!#REF!</f>
        <v>#REF!</v>
      </c>
      <c r="D433" s="58" t="e">
        <f>結果入力表!#REF!</f>
        <v>#REF!</v>
      </c>
      <c r="E433" s="35" t="e">
        <f>結果入力表!#REF!</f>
        <v>#REF!</v>
      </c>
      <c r="F433" s="35" t="e">
        <f>結果入力表!#REF!</f>
        <v>#REF!</v>
      </c>
      <c r="G433" s="35" t="e">
        <f>結果入力表!#REF!</f>
        <v>#REF!</v>
      </c>
      <c r="H433" s="35" t="e">
        <f>結果入力表!#REF!</f>
        <v>#REF!</v>
      </c>
      <c r="I433" s="35" t="e">
        <f>結果入力表!#REF!</f>
        <v>#REF!</v>
      </c>
      <c r="J433" s="35" t="e">
        <f>結果入力表!#REF!</f>
        <v>#REF!</v>
      </c>
      <c r="K433" s="35" t="e">
        <f>結果入力表!#REF!</f>
        <v>#REF!</v>
      </c>
      <c r="L433" s="35" t="e">
        <f>結果入力表!#REF!</f>
        <v>#REF!</v>
      </c>
      <c r="M433" s="34" t="e">
        <f>結果入力表!#REF!</f>
        <v>#REF!</v>
      </c>
      <c r="N433" s="35" t="e">
        <f>結果入力表!#REF!</f>
        <v>#REF!</v>
      </c>
      <c r="O433" s="35" t="e">
        <f>結果入力表!#REF!</f>
        <v>#REF!</v>
      </c>
      <c r="P433" s="35" t="e">
        <f>結果入力表!#REF!</f>
        <v>#REF!</v>
      </c>
      <c r="Q433" s="35" t="e">
        <f>結果入力表!#REF!</f>
        <v>#REF!</v>
      </c>
      <c r="R433" s="35" t="e">
        <f>結果入力表!#REF!</f>
        <v>#REF!</v>
      </c>
      <c r="S433" s="35" t="e">
        <f>結果入力表!#REF!</f>
        <v>#REF!</v>
      </c>
      <c r="T433" s="35" t="e">
        <f>結果入力表!#REF!</f>
        <v>#REF!</v>
      </c>
      <c r="U433" s="35" t="e">
        <f>結果入力表!#REF!</f>
        <v>#REF!</v>
      </c>
      <c r="V433" s="34" t="e">
        <f>結果入力表!#REF!</f>
        <v>#REF!</v>
      </c>
      <c r="W433" s="35" t="e">
        <f>結果入力表!#REF!</f>
        <v>#REF!</v>
      </c>
      <c r="X433" s="35" t="e">
        <f>結果入力表!#REF!</f>
        <v>#REF!</v>
      </c>
      <c r="Y433" s="36" t="e">
        <f>結果入力表!#REF!</f>
        <v>#REF!</v>
      </c>
      <c r="Z433" s="36" t="e">
        <f>結果入力表!#REF!</f>
        <v>#REF!</v>
      </c>
      <c r="AA433" s="34" t="e">
        <f>結果入力表!#REF!</f>
        <v>#REF!</v>
      </c>
      <c r="AB433" s="35" t="e">
        <f>結果入力表!#REF!</f>
        <v>#REF!</v>
      </c>
      <c r="AC433" s="35" t="e">
        <f>結果入力表!#REF!</f>
        <v>#REF!</v>
      </c>
      <c r="AD433" s="35" t="e">
        <f>結果入力表!#REF!</f>
        <v>#REF!</v>
      </c>
      <c r="AE433" s="35" t="e">
        <f>結果入力表!#REF!</f>
        <v>#REF!</v>
      </c>
      <c r="AF433" s="35" t="e">
        <f>結果入力表!#REF!</f>
        <v>#REF!</v>
      </c>
      <c r="AG433" s="35" t="e">
        <f>結果入力表!#REF!</f>
        <v>#REF!</v>
      </c>
      <c r="AH433" s="35" t="e">
        <f>結果入力表!#REF!</f>
        <v>#REF!</v>
      </c>
      <c r="AI433" s="35" t="e">
        <f>結果入力表!#REF!</f>
        <v>#REF!</v>
      </c>
      <c r="AJ433" s="35" t="e">
        <f>結果入力表!#REF!</f>
        <v>#REF!</v>
      </c>
      <c r="AK433" s="36" t="e">
        <f>結果入力表!#REF!</f>
        <v>#REF!</v>
      </c>
      <c r="AL433" s="34" t="e">
        <f>結果入力表!#REF!</f>
        <v>#REF!</v>
      </c>
      <c r="AM433" s="35" t="e">
        <f>結果入力表!#REF!</f>
        <v>#REF!</v>
      </c>
      <c r="AN433" s="35" t="e">
        <f>結果入力表!#REF!</f>
        <v>#REF!</v>
      </c>
      <c r="AO433" s="35" t="e">
        <f>結果入力表!#REF!</f>
        <v>#REF!</v>
      </c>
      <c r="AP433" s="35" t="e">
        <f>結果入力表!#REF!</f>
        <v>#REF!</v>
      </c>
      <c r="AQ433" s="35" t="e">
        <f>結果入力表!#REF!</f>
        <v>#REF!</v>
      </c>
      <c r="AR433" s="35" t="e">
        <f>結果入力表!#REF!</f>
        <v>#REF!</v>
      </c>
      <c r="AS433" s="37" t="e">
        <f>結果入力表!#REF!</f>
        <v>#REF!</v>
      </c>
      <c r="AT433" s="34" t="e">
        <f>結果入力表!#REF!</f>
        <v>#REF!</v>
      </c>
      <c r="AU433" s="35" t="e">
        <f>結果入力表!#REF!</f>
        <v>#REF!</v>
      </c>
      <c r="AV433" s="35" t="e">
        <f>結果入力表!#REF!</f>
        <v>#REF!</v>
      </c>
      <c r="AW433" s="35" t="e">
        <f>結果入力表!#REF!</f>
        <v>#REF!</v>
      </c>
      <c r="AX433" s="35" t="e">
        <f>結果入力表!#REF!</f>
        <v>#REF!</v>
      </c>
      <c r="AY433" s="35" t="e">
        <f>結果入力表!#REF!</f>
        <v>#REF!</v>
      </c>
      <c r="AZ433" s="35" t="e">
        <f>結果入力表!#REF!</f>
        <v>#REF!</v>
      </c>
      <c r="BA433" s="35" t="e">
        <f>結果入力表!#REF!</f>
        <v>#REF!</v>
      </c>
      <c r="BB433" s="35" t="e">
        <f>結果入力表!#REF!</f>
        <v>#REF!</v>
      </c>
      <c r="BC433" s="35" t="e">
        <f>結果入力表!#REF!</f>
        <v>#REF!</v>
      </c>
      <c r="BD433" s="35" t="e">
        <f>結果入力表!#REF!</f>
        <v>#REF!</v>
      </c>
      <c r="BE433" s="35" t="e">
        <f>結果入力表!#REF!</f>
        <v>#REF!</v>
      </c>
      <c r="BF433" s="35" t="e">
        <f>結果入力表!#REF!</f>
        <v>#REF!</v>
      </c>
      <c r="BG433" s="35" t="e">
        <f>結果入力表!#REF!</f>
        <v>#REF!</v>
      </c>
      <c r="BH433" s="35" t="e">
        <f>結果入力表!#REF!</f>
        <v>#REF!</v>
      </c>
      <c r="BI433" s="37" t="e">
        <f>結果入力表!#REF!</f>
        <v>#REF!</v>
      </c>
      <c r="BJ433" s="35" t="e">
        <f>結果入力表!#REF!</f>
        <v>#REF!</v>
      </c>
      <c r="BK433" s="40" t="e">
        <f>結果入力表!#REF!</f>
        <v>#REF!</v>
      </c>
      <c r="BL433" s="60" t="e">
        <f>結果入力表!#REF!</f>
        <v>#REF!</v>
      </c>
      <c r="BM433" s="41" t="e">
        <f>結果入力表!#REF!</f>
        <v>#REF!</v>
      </c>
      <c r="BN433" s="41" t="e">
        <f>結果入力表!#REF!</f>
        <v>#REF!</v>
      </c>
      <c r="BO433" s="41" t="e">
        <f>結果入力表!#REF!</f>
        <v>#REF!</v>
      </c>
      <c r="BP433" s="42" t="e">
        <f>結果入力表!#REF!</f>
        <v>#REF!</v>
      </c>
      <c r="BQ433" s="40"/>
      <c r="BR433" s="80"/>
      <c r="BT433" s="5" t="e">
        <f t="shared" si="13"/>
        <v>#REF!</v>
      </c>
      <c r="BU433" s="5" t="e">
        <f t="shared" si="12"/>
        <v>#REF!</v>
      </c>
      <c r="BV433" s="5" t="e">
        <f t="shared" si="12"/>
        <v>#REF!</v>
      </c>
      <c r="BW433" s="5" t="e">
        <f t="shared" si="12"/>
        <v>#REF!</v>
      </c>
    </row>
    <row r="434" spans="1:75" ht="17.350000000000001" customHeight="1">
      <c r="A434" s="109" t="e">
        <f>結果入力表!#REF!</f>
        <v>#REF!</v>
      </c>
      <c r="B434" s="33" t="e">
        <f>結果入力表!#REF!</f>
        <v>#REF!</v>
      </c>
      <c r="C434" s="43" t="e">
        <f>結果入力表!#REF!</f>
        <v>#REF!</v>
      </c>
      <c r="D434" s="58" t="e">
        <f>結果入力表!#REF!</f>
        <v>#REF!</v>
      </c>
      <c r="E434" s="35" t="e">
        <f>結果入力表!#REF!</f>
        <v>#REF!</v>
      </c>
      <c r="F434" s="35" t="e">
        <f>結果入力表!#REF!</f>
        <v>#REF!</v>
      </c>
      <c r="G434" s="35" t="e">
        <f>結果入力表!#REF!</f>
        <v>#REF!</v>
      </c>
      <c r="H434" s="35" t="e">
        <f>結果入力表!#REF!</f>
        <v>#REF!</v>
      </c>
      <c r="I434" s="35" t="e">
        <f>結果入力表!#REF!</f>
        <v>#REF!</v>
      </c>
      <c r="J434" s="35" t="e">
        <f>結果入力表!#REF!</f>
        <v>#REF!</v>
      </c>
      <c r="K434" s="35" t="e">
        <f>結果入力表!#REF!</f>
        <v>#REF!</v>
      </c>
      <c r="L434" s="35" t="e">
        <f>結果入力表!#REF!</f>
        <v>#REF!</v>
      </c>
      <c r="M434" s="34" t="e">
        <f>結果入力表!#REF!</f>
        <v>#REF!</v>
      </c>
      <c r="N434" s="35" t="e">
        <f>結果入力表!#REF!</f>
        <v>#REF!</v>
      </c>
      <c r="O434" s="35" t="e">
        <f>結果入力表!#REF!</f>
        <v>#REF!</v>
      </c>
      <c r="P434" s="35" t="e">
        <f>結果入力表!#REF!</f>
        <v>#REF!</v>
      </c>
      <c r="Q434" s="35" t="e">
        <f>結果入力表!#REF!</f>
        <v>#REF!</v>
      </c>
      <c r="R434" s="35" t="e">
        <f>結果入力表!#REF!</f>
        <v>#REF!</v>
      </c>
      <c r="S434" s="35" t="e">
        <f>結果入力表!#REF!</f>
        <v>#REF!</v>
      </c>
      <c r="T434" s="35" t="e">
        <f>結果入力表!#REF!</f>
        <v>#REF!</v>
      </c>
      <c r="U434" s="35" t="e">
        <f>結果入力表!#REF!</f>
        <v>#REF!</v>
      </c>
      <c r="V434" s="34" t="e">
        <f>結果入力表!#REF!</f>
        <v>#REF!</v>
      </c>
      <c r="W434" s="35" t="e">
        <f>結果入力表!#REF!</f>
        <v>#REF!</v>
      </c>
      <c r="X434" s="35" t="e">
        <f>結果入力表!#REF!</f>
        <v>#REF!</v>
      </c>
      <c r="Y434" s="36" t="e">
        <f>結果入力表!#REF!</f>
        <v>#REF!</v>
      </c>
      <c r="Z434" s="36" t="e">
        <f>結果入力表!#REF!</f>
        <v>#REF!</v>
      </c>
      <c r="AA434" s="34" t="e">
        <f>結果入力表!#REF!</f>
        <v>#REF!</v>
      </c>
      <c r="AB434" s="35" t="e">
        <f>結果入力表!#REF!</f>
        <v>#REF!</v>
      </c>
      <c r="AC434" s="35" t="e">
        <f>結果入力表!#REF!</f>
        <v>#REF!</v>
      </c>
      <c r="AD434" s="35" t="e">
        <f>結果入力表!#REF!</f>
        <v>#REF!</v>
      </c>
      <c r="AE434" s="35" t="e">
        <f>結果入力表!#REF!</f>
        <v>#REF!</v>
      </c>
      <c r="AF434" s="35" t="e">
        <f>結果入力表!#REF!</f>
        <v>#REF!</v>
      </c>
      <c r="AG434" s="35" t="e">
        <f>結果入力表!#REF!</f>
        <v>#REF!</v>
      </c>
      <c r="AH434" s="35" t="e">
        <f>結果入力表!#REF!</f>
        <v>#REF!</v>
      </c>
      <c r="AI434" s="35" t="e">
        <f>結果入力表!#REF!</f>
        <v>#REF!</v>
      </c>
      <c r="AJ434" s="35" t="e">
        <f>結果入力表!#REF!</f>
        <v>#REF!</v>
      </c>
      <c r="AK434" s="36" t="e">
        <f>結果入力表!#REF!</f>
        <v>#REF!</v>
      </c>
      <c r="AL434" s="34" t="e">
        <f>結果入力表!#REF!</f>
        <v>#REF!</v>
      </c>
      <c r="AM434" s="35" t="e">
        <f>結果入力表!#REF!</f>
        <v>#REF!</v>
      </c>
      <c r="AN434" s="35" t="e">
        <f>結果入力表!#REF!</f>
        <v>#REF!</v>
      </c>
      <c r="AO434" s="35" t="e">
        <f>結果入力表!#REF!</f>
        <v>#REF!</v>
      </c>
      <c r="AP434" s="35" t="e">
        <f>結果入力表!#REF!</f>
        <v>#REF!</v>
      </c>
      <c r="AQ434" s="35" t="e">
        <f>結果入力表!#REF!</f>
        <v>#REF!</v>
      </c>
      <c r="AR434" s="35" t="e">
        <f>結果入力表!#REF!</f>
        <v>#REF!</v>
      </c>
      <c r="AS434" s="37" t="e">
        <f>結果入力表!#REF!</f>
        <v>#REF!</v>
      </c>
      <c r="AT434" s="34" t="e">
        <f>結果入力表!#REF!</f>
        <v>#REF!</v>
      </c>
      <c r="AU434" s="35" t="e">
        <f>結果入力表!#REF!</f>
        <v>#REF!</v>
      </c>
      <c r="AV434" s="35" t="e">
        <f>結果入力表!#REF!</f>
        <v>#REF!</v>
      </c>
      <c r="AW434" s="35" t="e">
        <f>結果入力表!#REF!</f>
        <v>#REF!</v>
      </c>
      <c r="AX434" s="35" t="e">
        <f>結果入力表!#REF!</f>
        <v>#REF!</v>
      </c>
      <c r="AY434" s="35" t="e">
        <f>結果入力表!#REF!</f>
        <v>#REF!</v>
      </c>
      <c r="AZ434" s="35" t="e">
        <f>結果入力表!#REF!</f>
        <v>#REF!</v>
      </c>
      <c r="BA434" s="35" t="e">
        <f>結果入力表!#REF!</f>
        <v>#REF!</v>
      </c>
      <c r="BB434" s="35" t="e">
        <f>結果入力表!#REF!</f>
        <v>#REF!</v>
      </c>
      <c r="BC434" s="35" t="e">
        <f>結果入力表!#REF!</f>
        <v>#REF!</v>
      </c>
      <c r="BD434" s="35" t="e">
        <f>結果入力表!#REF!</f>
        <v>#REF!</v>
      </c>
      <c r="BE434" s="35" t="e">
        <f>結果入力表!#REF!</f>
        <v>#REF!</v>
      </c>
      <c r="BF434" s="35" t="e">
        <f>結果入力表!#REF!</f>
        <v>#REF!</v>
      </c>
      <c r="BG434" s="35" t="e">
        <f>結果入力表!#REF!</f>
        <v>#REF!</v>
      </c>
      <c r="BH434" s="35" t="e">
        <f>結果入力表!#REF!</f>
        <v>#REF!</v>
      </c>
      <c r="BI434" s="37" t="e">
        <f>結果入力表!#REF!</f>
        <v>#REF!</v>
      </c>
      <c r="BJ434" s="35" t="e">
        <f>結果入力表!#REF!</f>
        <v>#REF!</v>
      </c>
      <c r="BK434" s="40" t="e">
        <f>結果入力表!#REF!</f>
        <v>#REF!</v>
      </c>
      <c r="BL434" s="60" t="e">
        <f>結果入力表!#REF!</f>
        <v>#REF!</v>
      </c>
      <c r="BM434" s="41" t="e">
        <f>結果入力表!#REF!</f>
        <v>#REF!</v>
      </c>
      <c r="BN434" s="41" t="e">
        <f>結果入力表!#REF!</f>
        <v>#REF!</v>
      </c>
      <c r="BO434" s="41" t="e">
        <f>結果入力表!#REF!</f>
        <v>#REF!</v>
      </c>
      <c r="BP434" s="42" t="e">
        <f>結果入力表!#REF!</f>
        <v>#REF!</v>
      </c>
      <c r="BQ434" s="40"/>
      <c r="BR434" s="80"/>
      <c r="BT434" s="5" t="e">
        <f t="shared" si="13"/>
        <v>#REF!</v>
      </c>
      <c r="BU434" s="5" t="e">
        <f t="shared" si="12"/>
        <v>#REF!</v>
      </c>
      <c r="BV434" s="5" t="e">
        <f t="shared" si="12"/>
        <v>#REF!</v>
      </c>
      <c r="BW434" s="5" t="e">
        <f t="shared" si="12"/>
        <v>#REF!</v>
      </c>
    </row>
    <row r="435" spans="1:75" ht="17.350000000000001" customHeight="1">
      <c r="A435" s="109" t="e">
        <f>結果入力表!#REF!</f>
        <v>#REF!</v>
      </c>
      <c r="B435" s="33" t="e">
        <f>結果入力表!#REF!</f>
        <v>#REF!</v>
      </c>
      <c r="C435" s="59" t="e">
        <f>結果入力表!#REF!</f>
        <v>#REF!</v>
      </c>
      <c r="D435" s="58" t="e">
        <f>結果入力表!#REF!</f>
        <v>#REF!</v>
      </c>
      <c r="E435" s="35" t="e">
        <f>結果入力表!#REF!</f>
        <v>#REF!</v>
      </c>
      <c r="F435" s="35" t="e">
        <f>結果入力表!#REF!</f>
        <v>#REF!</v>
      </c>
      <c r="G435" s="35" t="e">
        <f>結果入力表!#REF!</f>
        <v>#REF!</v>
      </c>
      <c r="H435" s="35" t="e">
        <f>結果入力表!#REF!</f>
        <v>#REF!</v>
      </c>
      <c r="I435" s="35" t="e">
        <f>結果入力表!#REF!</f>
        <v>#REF!</v>
      </c>
      <c r="J435" s="35" t="e">
        <f>結果入力表!#REF!</f>
        <v>#REF!</v>
      </c>
      <c r="K435" s="35" t="e">
        <f>結果入力表!#REF!</f>
        <v>#REF!</v>
      </c>
      <c r="L435" s="35" t="e">
        <f>結果入力表!#REF!</f>
        <v>#REF!</v>
      </c>
      <c r="M435" s="34" t="e">
        <f>結果入力表!#REF!</f>
        <v>#REF!</v>
      </c>
      <c r="N435" s="35" t="e">
        <f>結果入力表!#REF!</f>
        <v>#REF!</v>
      </c>
      <c r="O435" s="35" t="e">
        <f>結果入力表!#REF!</f>
        <v>#REF!</v>
      </c>
      <c r="P435" s="35" t="e">
        <f>結果入力表!#REF!</f>
        <v>#REF!</v>
      </c>
      <c r="Q435" s="35" t="e">
        <f>結果入力表!#REF!</f>
        <v>#REF!</v>
      </c>
      <c r="R435" s="35" t="e">
        <f>結果入力表!#REF!</f>
        <v>#REF!</v>
      </c>
      <c r="S435" s="35" t="e">
        <f>結果入力表!#REF!</f>
        <v>#REF!</v>
      </c>
      <c r="T435" s="35" t="e">
        <f>結果入力表!#REF!</f>
        <v>#REF!</v>
      </c>
      <c r="U435" s="35" t="e">
        <f>結果入力表!#REF!</f>
        <v>#REF!</v>
      </c>
      <c r="V435" s="34" t="e">
        <f>結果入力表!#REF!</f>
        <v>#REF!</v>
      </c>
      <c r="W435" s="35" t="e">
        <f>結果入力表!#REF!</f>
        <v>#REF!</v>
      </c>
      <c r="X435" s="35" t="e">
        <f>結果入力表!#REF!</f>
        <v>#REF!</v>
      </c>
      <c r="Y435" s="36" t="e">
        <f>結果入力表!#REF!</f>
        <v>#REF!</v>
      </c>
      <c r="Z435" s="36" t="e">
        <f>結果入力表!#REF!</f>
        <v>#REF!</v>
      </c>
      <c r="AA435" s="34" t="e">
        <f>結果入力表!#REF!</f>
        <v>#REF!</v>
      </c>
      <c r="AB435" s="35" t="e">
        <f>結果入力表!#REF!</f>
        <v>#REF!</v>
      </c>
      <c r="AC435" s="35" t="e">
        <f>結果入力表!#REF!</f>
        <v>#REF!</v>
      </c>
      <c r="AD435" s="35" t="e">
        <f>結果入力表!#REF!</f>
        <v>#REF!</v>
      </c>
      <c r="AE435" s="35" t="e">
        <f>結果入力表!#REF!</f>
        <v>#REF!</v>
      </c>
      <c r="AF435" s="35" t="e">
        <f>結果入力表!#REF!</f>
        <v>#REF!</v>
      </c>
      <c r="AG435" s="35" t="e">
        <f>結果入力表!#REF!</f>
        <v>#REF!</v>
      </c>
      <c r="AH435" s="35" t="e">
        <f>結果入力表!#REF!</f>
        <v>#REF!</v>
      </c>
      <c r="AI435" s="35" t="e">
        <f>結果入力表!#REF!</f>
        <v>#REF!</v>
      </c>
      <c r="AJ435" s="35" t="e">
        <f>結果入力表!#REF!</f>
        <v>#REF!</v>
      </c>
      <c r="AK435" s="36" t="e">
        <f>結果入力表!#REF!</f>
        <v>#REF!</v>
      </c>
      <c r="AL435" s="34" t="e">
        <f>結果入力表!#REF!</f>
        <v>#REF!</v>
      </c>
      <c r="AM435" s="35" t="e">
        <f>結果入力表!#REF!</f>
        <v>#REF!</v>
      </c>
      <c r="AN435" s="35" t="e">
        <f>結果入力表!#REF!</f>
        <v>#REF!</v>
      </c>
      <c r="AO435" s="35" t="e">
        <f>結果入力表!#REF!</f>
        <v>#REF!</v>
      </c>
      <c r="AP435" s="35" t="e">
        <f>結果入力表!#REF!</f>
        <v>#REF!</v>
      </c>
      <c r="AQ435" s="35" t="e">
        <f>結果入力表!#REF!</f>
        <v>#REF!</v>
      </c>
      <c r="AR435" s="35" t="e">
        <f>結果入力表!#REF!</f>
        <v>#REF!</v>
      </c>
      <c r="AS435" s="37" t="e">
        <f>結果入力表!#REF!</f>
        <v>#REF!</v>
      </c>
      <c r="AT435" s="34" t="e">
        <f>結果入力表!#REF!</f>
        <v>#REF!</v>
      </c>
      <c r="AU435" s="35" t="e">
        <f>結果入力表!#REF!</f>
        <v>#REF!</v>
      </c>
      <c r="AV435" s="35" t="e">
        <f>結果入力表!#REF!</f>
        <v>#REF!</v>
      </c>
      <c r="AW435" s="35" t="e">
        <f>結果入力表!#REF!</f>
        <v>#REF!</v>
      </c>
      <c r="AX435" s="35" t="e">
        <f>結果入力表!#REF!</f>
        <v>#REF!</v>
      </c>
      <c r="AY435" s="35" t="e">
        <f>結果入力表!#REF!</f>
        <v>#REF!</v>
      </c>
      <c r="AZ435" s="35" t="e">
        <f>結果入力表!#REF!</f>
        <v>#REF!</v>
      </c>
      <c r="BA435" s="35" t="e">
        <f>結果入力表!#REF!</f>
        <v>#REF!</v>
      </c>
      <c r="BB435" s="35" t="e">
        <f>結果入力表!#REF!</f>
        <v>#REF!</v>
      </c>
      <c r="BC435" s="35" t="e">
        <f>結果入力表!#REF!</f>
        <v>#REF!</v>
      </c>
      <c r="BD435" s="35" t="e">
        <f>結果入力表!#REF!</f>
        <v>#REF!</v>
      </c>
      <c r="BE435" s="35" t="e">
        <f>結果入力表!#REF!</f>
        <v>#REF!</v>
      </c>
      <c r="BF435" s="35" t="e">
        <f>結果入力表!#REF!</f>
        <v>#REF!</v>
      </c>
      <c r="BG435" s="35" t="e">
        <f>結果入力表!#REF!</f>
        <v>#REF!</v>
      </c>
      <c r="BH435" s="35" t="e">
        <f>結果入力表!#REF!</f>
        <v>#REF!</v>
      </c>
      <c r="BI435" s="37" t="e">
        <f>結果入力表!#REF!</f>
        <v>#REF!</v>
      </c>
      <c r="BJ435" s="35" t="e">
        <f>結果入力表!#REF!</f>
        <v>#REF!</v>
      </c>
      <c r="BK435" s="40" t="e">
        <f>結果入力表!#REF!</f>
        <v>#REF!</v>
      </c>
      <c r="BL435" s="60" t="e">
        <f>結果入力表!#REF!</f>
        <v>#REF!</v>
      </c>
      <c r="BM435" s="41" t="e">
        <f>結果入力表!#REF!</f>
        <v>#REF!</v>
      </c>
      <c r="BN435" s="41" t="e">
        <f>結果入力表!#REF!</f>
        <v>#REF!</v>
      </c>
      <c r="BO435" s="41" t="e">
        <f>結果入力表!#REF!</f>
        <v>#REF!</v>
      </c>
      <c r="BP435" s="42" t="e">
        <f>結果入力表!#REF!</f>
        <v>#REF!</v>
      </c>
      <c r="BQ435" s="40"/>
      <c r="BR435" s="80"/>
      <c r="BT435" s="5" t="e">
        <f t="shared" si="13"/>
        <v>#REF!</v>
      </c>
      <c r="BU435" s="5" t="e">
        <f t="shared" si="12"/>
        <v>#REF!</v>
      </c>
      <c r="BV435" s="5" t="e">
        <f t="shared" si="12"/>
        <v>#REF!</v>
      </c>
      <c r="BW435" s="5" t="e">
        <f t="shared" si="12"/>
        <v>#REF!</v>
      </c>
    </row>
    <row r="436" spans="1:75" ht="17.350000000000001" customHeight="1">
      <c r="A436" s="109" t="e">
        <f>結果入力表!#REF!</f>
        <v>#REF!</v>
      </c>
      <c r="B436" s="33" t="e">
        <f>結果入力表!#REF!</f>
        <v>#REF!</v>
      </c>
      <c r="C436" s="59" t="e">
        <f>結果入力表!#REF!</f>
        <v>#REF!</v>
      </c>
      <c r="D436" s="58" t="e">
        <f>結果入力表!#REF!</f>
        <v>#REF!</v>
      </c>
      <c r="E436" s="35" t="e">
        <f>結果入力表!#REF!</f>
        <v>#REF!</v>
      </c>
      <c r="F436" s="35" t="e">
        <f>結果入力表!#REF!</f>
        <v>#REF!</v>
      </c>
      <c r="G436" s="35" t="e">
        <f>結果入力表!#REF!</f>
        <v>#REF!</v>
      </c>
      <c r="H436" s="35" t="e">
        <f>結果入力表!#REF!</f>
        <v>#REF!</v>
      </c>
      <c r="I436" s="35" t="e">
        <f>結果入力表!#REF!</f>
        <v>#REF!</v>
      </c>
      <c r="J436" s="35" t="e">
        <f>結果入力表!#REF!</f>
        <v>#REF!</v>
      </c>
      <c r="K436" s="35" t="e">
        <f>結果入力表!#REF!</f>
        <v>#REF!</v>
      </c>
      <c r="L436" s="35" t="e">
        <f>結果入力表!#REF!</f>
        <v>#REF!</v>
      </c>
      <c r="M436" s="34" t="e">
        <f>結果入力表!#REF!</f>
        <v>#REF!</v>
      </c>
      <c r="N436" s="35" t="e">
        <f>結果入力表!#REF!</f>
        <v>#REF!</v>
      </c>
      <c r="O436" s="35" t="e">
        <f>結果入力表!#REF!</f>
        <v>#REF!</v>
      </c>
      <c r="P436" s="35" t="e">
        <f>結果入力表!#REF!</f>
        <v>#REF!</v>
      </c>
      <c r="Q436" s="35" t="e">
        <f>結果入力表!#REF!</f>
        <v>#REF!</v>
      </c>
      <c r="R436" s="35" t="e">
        <f>結果入力表!#REF!</f>
        <v>#REF!</v>
      </c>
      <c r="S436" s="35" t="e">
        <f>結果入力表!#REF!</f>
        <v>#REF!</v>
      </c>
      <c r="T436" s="35" t="e">
        <f>結果入力表!#REF!</f>
        <v>#REF!</v>
      </c>
      <c r="U436" s="35" t="e">
        <f>結果入力表!#REF!</f>
        <v>#REF!</v>
      </c>
      <c r="V436" s="34" t="e">
        <f>結果入力表!#REF!</f>
        <v>#REF!</v>
      </c>
      <c r="W436" s="35" t="e">
        <f>結果入力表!#REF!</f>
        <v>#REF!</v>
      </c>
      <c r="X436" s="35" t="e">
        <f>結果入力表!#REF!</f>
        <v>#REF!</v>
      </c>
      <c r="Y436" s="36" t="e">
        <f>結果入力表!#REF!</f>
        <v>#REF!</v>
      </c>
      <c r="Z436" s="36" t="e">
        <f>結果入力表!#REF!</f>
        <v>#REF!</v>
      </c>
      <c r="AA436" s="34" t="e">
        <f>結果入力表!#REF!</f>
        <v>#REF!</v>
      </c>
      <c r="AB436" s="35" t="e">
        <f>結果入力表!#REF!</f>
        <v>#REF!</v>
      </c>
      <c r="AC436" s="35" t="e">
        <f>結果入力表!#REF!</f>
        <v>#REF!</v>
      </c>
      <c r="AD436" s="35" t="e">
        <f>結果入力表!#REF!</f>
        <v>#REF!</v>
      </c>
      <c r="AE436" s="35" t="e">
        <f>結果入力表!#REF!</f>
        <v>#REF!</v>
      </c>
      <c r="AF436" s="35" t="e">
        <f>結果入力表!#REF!</f>
        <v>#REF!</v>
      </c>
      <c r="AG436" s="35" t="e">
        <f>結果入力表!#REF!</f>
        <v>#REF!</v>
      </c>
      <c r="AH436" s="35" t="e">
        <f>結果入力表!#REF!</f>
        <v>#REF!</v>
      </c>
      <c r="AI436" s="35" t="e">
        <f>結果入力表!#REF!</f>
        <v>#REF!</v>
      </c>
      <c r="AJ436" s="35" t="e">
        <f>結果入力表!#REF!</f>
        <v>#REF!</v>
      </c>
      <c r="AK436" s="36" t="e">
        <f>結果入力表!#REF!</f>
        <v>#REF!</v>
      </c>
      <c r="AL436" s="34" t="e">
        <f>結果入力表!#REF!</f>
        <v>#REF!</v>
      </c>
      <c r="AM436" s="35" t="e">
        <f>結果入力表!#REF!</f>
        <v>#REF!</v>
      </c>
      <c r="AN436" s="35" t="e">
        <f>結果入力表!#REF!</f>
        <v>#REF!</v>
      </c>
      <c r="AO436" s="35" t="e">
        <f>結果入力表!#REF!</f>
        <v>#REF!</v>
      </c>
      <c r="AP436" s="35" t="e">
        <f>結果入力表!#REF!</f>
        <v>#REF!</v>
      </c>
      <c r="AQ436" s="35" t="e">
        <f>結果入力表!#REF!</f>
        <v>#REF!</v>
      </c>
      <c r="AR436" s="35" t="e">
        <f>結果入力表!#REF!</f>
        <v>#REF!</v>
      </c>
      <c r="AS436" s="37" t="e">
        <f>結果入力表!#REF!</f>
        <v>#REF!</v>
      </c>
      <c r="AT436" s="34" t="e">
        <f>結果入力表!#REF!</f>
        <v>#REF!</v>
      </c>
      <c r="AU436" s="35" t="e">
        <f>結果入力表!#REF!</f>
        <v>#REF!</v>
      </c>
      <c r="AV436" s="35" t="e">
        <f>結果入力表!#REF!</f>
        <v>#REF!</v>
      </c>
      <c r="AW436" s="35" t="e">
        <f>結果入力表!#REF!</f>
        <v>#REF!</v>
      </c>
      <c r="AX436" s="35" t="e">
        <f>結果入力表!#REF!</f>
        <v>#REF!</v>
      </c>
      <c r="AY436" s="35" t="e">
        <f>結果入力表!#REF!</f>
        <v>#REF!</v>
      </c>
      <c r="AZ436" s="35" t="e">
        <f>結果入力表!#REF!</f>
        <v>#REF!</v>
      </c>
      <c r="BA436" s="35" t="e">
        <f>結果入力表!#REF!</f>
        <v>#REF!</v>
      </c>
      <c r="BB436" s="35" t="e">
        <f>結果入力表!#REF!</f>
        <v>#REF!</v>
      </c>
      <c r="BC436" s="35" t="e">
        <f>結果入力表!#REF!</f>
        <v>#REF!</v>
      </c>
      <c r="BD436" s="35" t="e">
        <f>結果入力表!#REF!</f>
        <v>#REF!</v>
      </c>
      <c r="BE436" s="35" t="e">
        <f>結果入力表!#REF!</f>
        <v>#REF!</v>
      </c>
      <c r="BF436" s="35" t="e">
        <f>結果入力表!#REF!</f>
        <v>#REF!</v>
      </c>
      <c r="BG436" s="35" t="e">
        <f>結果入力表!#REF!</f>
        <v>#REF!</v>
      </c>
      <c r="BH436" s="35" t="e">
        <f>結果入力表!#REF!</f>
        <v>#REF!</v>
      </c>
      <c r="BI436" s="37" t="e">
        <f>結果入力表!#REF!</f>
        <v>#REF!</v>
      </c>
      <c r="BJ436" s="35" t="e">
        <f>結果入力表!#REF!</f>
        <v>#REF!</v>
      </c>
      <c r="BK436" s="40" t="e">
        <f>結果入力表!#REF!</f>
        <v>#REF!</v>
      </c>
      <c r="BL436" s="60" t="e">
        <f>結果入力表!#REF!</f>
        <v>#REF!</v>
      </c>
      <c r="BM436" s="41" t="e">
        <f>結果入力表!#REF!</f>
        <v>#REF!</v>
      </c>
      <c r="BN436" s="41" t="e">
        <f>結果入力表!#REF!</f>
        <v>#REF!</v>
      </c>
      <c r="BO436" s="41" t="e">
        <f>結果入力表!#REF!</f>
        <v>#REF!</v>
      </c>
      <c r="BP436" s="42" t="e">
        <f>結果入力表!#REF!</f>
        <v>#REF!</v>
      </c>
      <c r="BQ436" s="40"/>
      <c r="BR436" s="80"/>
      <c r="BT436" s="5" t="e">
        <f t="shared" si="13"/>
        <v>#REF!</v>
      </c>
      <c r="BU436" s="5" t="e">
        <f t="shared" si="12"/>
        <v>#REF!</v>
      </c>
      <c r="BV436" s="5" t="e">
        <f t="shared" si="12"/>
        <v>#REF!</v>
      </c>
      <c r="BW436" s="5" t="e">
        <f t="shared" si="12"/>
        <v>#REF!</v>
      </c>
    </row>
    <row r="437" spans="1:75" ht="17.350000000000001" customHeight="1">
      <c r="A437" s="109" t="e">
        <f>結果入力表!#REF!</f>
        <v>#REF!</v>
      </c>
      <c r="B437" s="33" t="e">
        <f>結果入力表!#REF!</f>
        <v>#REF!</v>
      </c>
      <c r="C437" s="59" t="e">
        <f>結果入力表!#REF!</f>
        <v>#REF!</v>
      </c>
      <c r="D437" s="58" t="e">
        <f>結果入力表!#REF!</f>
        <v>#REF!</v>
      </c>
      <c r="E437" s="35" t="e">
        <f>結果入力表!#REF!</f>
        <v>#REF!</v>
      </c>
      <c r="F437" s="35" t="e">
        <f>結果入力表!#REF!</f>
        <v>#REF!</v>
      </c>
      <c r="G437" s="35" t="e">
        <f>結果入力表!#REF!</f>
        <v>#REF!</v>
      </c>
      <c r="H437" s="35" t="e">
        <f>結果入力表!#REF!</f>
        <v>#REF!</v>
      </c>
      <c r="I437" s="35" t="e">
        <f>結果入力表!#REF!</f>
        <v>#REF!</v>
      </c>
      <c r="J437" s="35" t="e">
        <f>結果入力表!#REF!</f>
        <v>#REF!</v>
      </c>
      <c r="K437" s="35" t="e">
        <f>結果入力表!#REF!</f>
        <v>#REF!</v>
      </c>
      <c r="L437" s="35" t="e">
        <f>結果入力表!#REF!</f>
        <v>#REF!</v>
      </c>
      <c r="M437" s="34" t="e">
        <f>結果入力表!#REF!</f>
        <v>#REF!</v>
      </c>
      <c r="N437" s="35" t="e">
        <f>結果入力表!#REF!</f>
        <v>#REF!</v>
      </c>
      <c r="O437" s="35" t="e">
        <f>結果入力表!#REF!</f>
        <v>#REF!</v>
      </c>
      <c r="P437" s="35" t="e">
        <f>結果入力表!#REF!</f>
        <v>#REF!</v>
      </c>
      <c r="Q437" s="35" t="e">
        <f>結果入力表!#REF!</f>
        <v>#REF!</v>
      </c>
      <c r="R437" s="35" t="e">
        <f>結果入力表!#REF!</f>
        <v>#REF!</v>
      </c>
      <c r="S437" s="35" t="e">
        <f>結果入力表!#REF!</f>
        <v>#REF!</v>
      </c>
      <c r="T437" s="35" t="e">
        <f>結果入力表!#REF!</f>
        <v>#REF!</v>
      </c>
      <c r="U437" s="35" t="e">
        <f>結果入力表!#REF!</f>
        <v>#REF!</v>
      </c>
      <c r="V437" s="34" t="e">
        <f>結果入力表!#REF!</f>
        <v>#REF!</v>
      </c>
      <c r="W437" s="35" t="e">
        <f>結果入力表!#REF!</f>
        <v>#REF!</v>
      </c>
      <c r="X437" s="35" t="e">
        <f>結果入力表!#REF!</f>
        <v>#REF!</v>
      </c>
      <c r="Y437" s="36" t="e">
        <f>結果入力表!#REF!</f>
        <v>#REF!</v>
      </c>
      <c r="Z437" s="36" t="e">
        <f>結果入力表!#REF!</f>
        <v>#REF!</v>
      </c>
      <c r="AA437" s="34" t="e">
        <f>結果入力表!#REF!</f>
        <v>#REF!</v>
      </c>
      <c r="AB437" s="35" t="e">
        <f>結果入力表!#REF!</f>
        <v>#REF!</v>
      </c>
      <c r="AC437" s="35" t="e">
        <f>結果入力表!#REF!</f>
        <v>#REF!</v>
      </c>
      <c r="AD437" s="35" t="e">
        <f>結果入力表!#REF!</f>
        <v>#REF!</v>
      </c>
      <c r="AE437" s="35" t="e">
        <f>結果入力表!#REF!</f>
        <v>#REF!</v>
      </c>
      <c r="AF437" s="35" t="e">
        <f>結果入力表!#REF!</f>
        <v>#REF!</v>
      </c>
      <c r="AG437" s="35" t="e">
        <f>結果入力表!#REF!</f>
        <v>#REF!</v>
      </c>
      <c r="AH437" s="35" t="e">
        <f>結果入力表!#REF!</f>
        <v>#REF!</v>
      </c>
      <c r="AI437" s="35" t="e">
        <f>結果入力表!#REF!</f>
        <v>#REF!</v>
      </c>
      <c r="AJ437" s="35" t="e">
        <f>結果入力表!#REF!</f>
        <v>#REF!</v>
      </c>
      <c r="AK437" s="36" t="e">
        <f>結果入力表!#REF!</f>
        <v>#REF!</v>
      </c>
      <c r="AL437" s="34" t="e">
        <f>結果入力表!#REF!</f>
        <v>#REF!</v>
      </c>
      <c r="AM437" s="35" t="e">
        <f>結果入力表!#REF!</f>
        <v>#REF!</v>
      </c>
      <c r="AN437" s="35" t="e">
        <f>結果入力表!#REF!</f>
        <v>#REF!</v>
      </c>
      <c r="AO437" s="35" t="e">
        <f>結果入力表!#REF!</f>
        <v>#REF!</v>
      </c>
      <c r="AP437" s="35" t="e">
        <f>結果入力表!#REF!</f>
        <v>#REF!</v>
      </c>
      <c r="AQ437" s="35" t="e">
        <f>結果入力表!#REF!</f>
        <v>#REF!</v>
      </c>
      <c r="AR437" s="35" t="e">
        <f>結果入力表!#REF!</f>
        <v>#REF!</v>
      </c>
      <c r="AS437" s="37" t="e">
        <f>結果入力表!#REF!</f>
        <v>#REF!</v>
      </c>
      <c r="AT437" s="34" t="e">
        <f>結果入力表!#REF!</f>
        <v>#REF!</v>
      </c>
      <c r="AU437" s="35" t="e">
        <f>結果入力表!#REF!</f>
        <v>#REF!</v>
      </c>
      <c r="AV437" s="35" t="e">
        <f>結果入力表!#REF!</f>
        <v>#REF!</v>
      </c>
      <c r="AW437" s="35" t="e">
        <f>結果入力表!#REF!</f>
        <v>#REF!</v>
      </c>
      <c r="AX437" s="35" t="e">
        <f>結果入力表!#REF!</f>
        <v>#REF!</v>
      </c>
      <c r="AY437" s="35" t="e">
        <f>結果入力表!#REF!</f>
        <v>#REF!</v>
      </c>
      <c r="AZ437" s="35" t="e">
        <f>結果入力表!#REF!</f>
        <v>#REF!</v>
      </c>
      <c r="BA437" s="35" t="e">
        <f>結果入力表!#REF!</f>
        <v>#REF!</v>
      </c>
      <c r="BB437" s="35" t="e">
        <f>結果入力表!#REF!</f>
        <v>#REF!</v>
      </c>
      <c r="BC437" s="35" t="e">
        <f>結果入力表!#REF!</f>
        <v>#REF!</v>
      </c>
      <c r="BD437" s="35" t="e">
        <f>結果入力表!#REF!</f>
        <v>#REF!</v>
      </c>
      <c r="BE437" s="35" t="e">
        <f>結果入力表!#REF!</f>
        <v>#REF!</v>
      </c>
      <c r="BF437" s="35" t="e">
        <f>結果入力表!#REF!</f>
        <v>#REF!</v>
      </c>
      <c r="BG437" s="35" t="e">
        <f>結果入力表!#REF!</f>
        <v>#REF!</v>
      </c>
      <c r="BH437" s="35" t="e">
        <f>結果入力表!#REF!</f>
        <v>#REF!</v>
      </c>
      <c r="BI437" s="37" t="e">
        <f>結果入力表!#REF!</f>
        <v>#REF!</v>
      </c>
      <c r="BJ437" s="35" t="e">
        <f>結果入力表!#REF!</f>
        <v>#REF!</v>
      </c>
      <c r="BK437" s="40" t="e">
        <f>結果入力表!#REF!</f>
        <v>#REF!</v>
      </c>
      <c r="BL437" s="60" t="e">
        <f>結果入力表!#REF!</f>
        <v>#REF!</v>
      </c>
      <c r="BM437" s="41" t="e">
        <f>結果入力表!#REF!</f>
        <v>#REF!</v>
      </c>
      <c r="BN437" s="41" t="e">
        <f>結果入力表!#REF!</f>
        <v>#REF!</v>
      </c>
      <c r="BO437" s="41" t="e">
        <f>結果入力表!#REF!</f>
        <v>#REF!</v>
      </c>
      <c r="BP437" s="42" t="e">
        <f>結果入力表!#REF!</f>
        <v>#REF!</v>
      </c>
      <c r="BQ437" s="40"/>
      <c r="BR437" s="80"/>
      <c r="BT437" s="5" t="e">
        <f t="shared" si="13"/>
        <v>#REF!</v>
      </c>
      <c r="BU437" s="5" t="e">
        <f t="shared" si="12"/>
        <v>#REF!</v>
      </c>
      <c r="BV437" s="5" t="e">
        <f t="shared" si="12"/>
        <v>#REF!</v>
      </c>
      <c r="BW437" s="5" t="e">
        <f t="shared" si="12"/>
        <v>#REF!</v>
      </c>
    </row>
    <row r="438" spans="1:75" ht="17.350000000000001" customHeight="1">
      <c r="A438" s="109" t="e">
        <f>結果入力表!#REF!</f>
        <v>#REF!</v>
      </c>
      <c r="B438" s="33" t="e">
        <f>結果入力表!#REF!</f>
        <v>#REF!</v>
      </c>
      <c r="C438" s="59" t="e">
        <f>結果入力表!#REF!</f>
        <v>#REF!</v>
      </c>
      <c r="D438" s="58" t="e">
        <f>結果入力表!#REF!</f>
        <v>#REF!</v>
      </c>
      <c r="E438" s="35" t="e">
        <f>結果入力表!#REF!</f>
        <v>#REF!</v>
      </c>
      <c r="F438" s="35" t="e">
        <f>結果入力表!#REF!</f>
        <v>#REF!</v>
      </c>
      <c r="G438" s="35" t="e">
        <f>結果入力表!#REF!</f>
        <v>#REF!</v>
      </c>
      <c r="H438" s="35" t="e">
        <f>結果入力表!#REF!</f>
        <v>#REF!</v>
      </c>
      <c r="I438" s="35" t="e">
        <f>結果入力表!#REF!</f>
        <v>#REF!</v>
      </c>
      <c r="J438" s="35" t="e">
        <f>結果入力表!#REF!</f>
        <v>#REF!</v>
      </c>
      <c r="K438" s="35" t="e">
        <f>結果入力表!#REF!</f>
        <v>#REF!</v>
      </c>
      <c r="L438" s="35" t="e">
        <f>結果入力表!#REF!</f>
        <v>#REF!</v>
      </c>
      <c r="M438" s="34" t="e">
        <f>結果入力表!#REF!</f>
        <v>#REF!</v>
      </c>
      <c r="N438" s="35" t="e">
        <f>結果入力表!#REF!</f>
        <v>#REF!</v>
      </c>
      <c r="O438" s="35" t="e">
        <f>結果入力表!#REF!</f>
        <v>#REF!</v>
      </c>
      <c r="P438" s="35" t="e">
        <f>結果入力表!#REF!</f>
        <v>#REF!</v>
      </c>
      <c r="Q438" s="35" t="e">
        <f>結果入力表!#REF!</f>
        <v>#REF!</v>
      </c>
      <c r="R438" s="35" t="e">
        <f>結果入力表!#REF!</f>
        <v>#REF!</v>
      </c>
      <c r="S438" s="35" t="e">
        <f>結果入力表!#REF!</f>
        <v>#REF!</v>
      </c>
      <c r="T438" s="35" t="e">
        <f>結果入力表!#REF!</f>
        <v>#REF!</v>
      </c>
      <c r="U438" s="35" t="e">
        <f>結果入力表!#REF!</f>
        <v>#REF!</v>
      </c>
      <c r="V438" s="34" t="e">
        <f>結果入力表!#REF!</f>
        <v>#REF!</v>
      </c>
      <c r="W438" s="35" t="e">
        <f>結果入力表!#REF!</f>
        <v>#REF!</v>
      </c>
      <c r="X438" s="35" t="e">
        <f>結果入力表!#REF!</f>
        <v>#REF!</v>
      </c>
      <c r="Y438" s="36" t="e">
        <f>結果入力表!#REF!</f>
        <v>#REF!</v>
      </c>
      <c r="Z438" s="36" t="e">
        <f>結果入力表!#REF!</f>
        <v>#REF!</v>
      </c>
      <c r="AA438" s="34" t="e">
        <f>結果入力表!#REF!</f>
        <v>#REF!</v>
      </c>
      <c r="AB438" s="35" t="e">
        <f>結果入力表!#REF!</f>
        <v>#REF!</v>
      </c>
      <c r="AC438" s="35" t="e">
        <f>結果入力表!#REF!</f>
        <v>#REF!</v>
      </c>
      <c r="AD438" s="35" t="e">
        <f>結果入力表!#REF!</f>
        <v>#REF!</v>
      </c>
      <c r="AE438" s="35" t="e">
        <f>結果入力表!#REF!</f>
        <v>#REF!</v>
      </c>
      <c r="AF438" s="35" t="e">
        <f>結果入力表!#REF!</f>
        <v>#REF!</v>
      </c>
      <c r="AG438" s="35" t="e">
        <f>結果入力表!#REF!</f>
        <v>#REF!</v>
      </c>
      <c r="AH438" s="35" t="e">
        <f>結果入力表!#REF!</f>
        <v>#REF!</v>
      </c>
      <c r="AI438" s="35" t="e">
        <f>結果入力表!#REF!</f>
        <v>#REF!</v>
      </c>
      <c r="AJ438" s="35" t="e">
        <f>結果入力表!#REF!</f>
        <v>#REF!</v>
      </c>
      <c r="AK438" s="36" t="e">
        <f>結果入力表!#REF!</f>
        <v>#REF!</v>
      </c>
      <c r="AL438" s="34" t="e">
        <f>結果入力表!#REF!</f>
        <v>#REF!</v>
      </c>
      <c r="AM438" s="35" t="e">
        <f>結果入力表!#REF!</f>
        <v>#REF!</v>
      </c>
      <c r="AN438" s="35" t="e">
        <f>結果入力表!#REF!</f>
        <v>#REF!</v>
      </c>
      <c r="AO438" s="35" t="e">
        <f>結果入力表!#REF!</f>
        <v>#REF!</v>
      </c>
      <c r="AP438" s="35" t="e">
        <f>結果入力表!#REF!</f>
        <v>#REF!</v>
      </c>
      <c r="AQ438" s="35" t="e">
        <f>結果入力表!#REF!</f>
        <v>#REF!</v>
      </c>
      <c r="AR438" s="35" t="e">
        <f>結果入力表!#REF!</f>
        <v>#REF!</v>
      </c>
      <c r="AS438" s="37" t="e">
        <f>結果入力表!#REF!</f>
        <v>#REF!</v>
      </c>
      <c r="AT438" s="34" t="e">
        <f>結果入力表!#REF!</f>
        <v>#REF!</v>
      </c>
      <c r="AU438" s="35" t="e">
        <f>結果入力表!#REF!</f>
        <v>#REF!</v>
      </c>
      <c r="AV438" s="35" t="e">
        <f>結果入力表!#REF!</f>
        <v>#REF!</v>
      </c>
      <c r="AW438" s="35" t="e">
        <f>結果入力表!#REF!</f>
        <v>#REF!</v>
      </c>
      <c r="AX438" s="35" t="e">
        <f>結果入力表!#REF!</f>
        <v>#REF!</v>
      </c>
      <c r="AY438" s="35" t="e">
        <f>結果入力表!#REF!</f>
        <v>#REF!</v>
      </c>
      <c r="AZ438" s="35" t="e">
        <f>結果入力表!#REF!</f>
        <v>#REF!</v>
      </c>
      <c r="BA438" s="35" t="e">
        <f>結果入力表!#REF!</f>
        <v>#REF!</v>
      </c>
      <c r="BB438" s="35" t="e">
        <f>結果入力表!#REF!</f>
        <v>#REF!</v>
      </c>
      <c r="BC438" s="35" t="e">
        <f>結果入力表!#REF!</f>
        <v>#REF!</v>
      </c>
      <c r="BD438" s="35" t="e">
        <f>結果入力表!#REF!</f>
        <v>#REF!</v>
      </c>
      <c r="BE438" s="35" t="e">
        <f>結果入力表!#REF!</f>
        <v>#REF!</v>
      </c>
      <c r="BF438" s="35" t="e">
        <f>結果入力表!#REF!</f>
        <v>#REF!</v>
      </c>
      <c r="BG438" s="35" t="e">
        <f>結果入力表!#REF!</f>
        <v>#REF!</v>
      </c>
      <c r="BH438" s="35" t="e">
        <f>結果入力表!#REF!</f>
        <v>#REF!</v>
      </c>
      <c r="BI438" s="37" t="e">
        <f>結果入力表!#REF!</f>
        <v>#REF!</v>
      </c>
      <c r="BJ438" s="35" t="e">
        <f>結果入力表!#REF!</f>
        <v>#REF!</v>
      </c>
      <c r="BK438" s="40" t="e">
        <f>結果入力表!#REF!</f>
        <v>#REF!</v>
      </c>
      <c r="BL438" s="60" t="e">
        <f>結果入力表!#REF!</f>
        <v>#REF!</v>
      </c>
      <c r="BM438" s="41" t="e">
        <f>結果入力表!#REF!</f>
        <v>#REF!</v>
      </c>
      <c r="BN438" s="41" t="e">
        <f>結果入力表!#REF!</f>
        <v>#REF!</v>
      </c>
      <c r="BO438" s="41" t="e">
        <f>結果入力表!#REF!</f>
        <v>#REF!</v>
      </c>
      <c r="BP438" s="42" t="e">
        <f>結果入力表!#REF!</f>
        <v>#REF!</v>
      </c>
      <c r="BQ438" s="40"/>
      <c r="BR438" s="80"/>
      <c r="BT438" s="5" t="e">
        <f t="shared" si="13"/>
        <v>#REF!</v>
      </c>
      <c r="BU438" s="5" t="e">
        <f t="shared" si="12"/>
        <v>#REF!</v>
      </c>
      <c r="BV438" s="5" t="e">
        <f t="shared" si="12"/>
        <v>#REF!</v>
      </c>
      <c r="BW438" s="5" t="e">
        <f t="shared" si="12"/>
        <v>#REF!</v>
      </c>
    </row>
    <row r="439" spans="1:75" ht="17.350000000000001" customHeight="1">
      <c r="A439" s="109" t="e">
        <f>結果入力表!#REF!</f>
        <v>#REF!</v>
      </c>
      <c r="B439" s="33" t="e">
        <f>結果入力表!#REF!</f>
        <v>#REF!</v>
      </c>
      <c r="C439" s="59" t="e">
        <f>結果入力表!#REF!</f>
        <v>#REF!</v>
      </c>
      <c r="D439" s="58" t="e">
        <f>結果入力表!#REF!</f>
        <v>#REF!</v>
      </c>
      <c r="E439" s="35" t="e">
        <f>結果入力表!#REF!</f>
        <v>#REF!</v>
      </c>
      <c r="F439" s="35" t="e">
        <f>結果入力表!#REF!</f>
        <v>#REF!</v>
      </c>
      <c r="G439" s="35" t="e">
        <f>結果入力表!#REF!</f>
        <v>#REF!</v>
      </c>
      <c r="H439" s="35" t="e">
        <f>結果入力表!#REF!</f>
        <v>#REF!</v>
      </c>
      <c r="I439" s="35" t="e">
        <f>結果入力表!#REF!</f>
        <v>#REF!</v>
      </c>
      <c r="J439" s="35" t="e">
        <f>結果入力表!#REF!</f>
        <v>#REF!</v>
      </c>
      <c r="K439" s="35" t="e">
        <f>結果入力表!#REF!</f>
        <v>#REF!</v>
      </c>
      <c r="L439" s="35" t="e">
        <f>結果入力表!#REF!</f>
        <v>#REF!</v>
      </c>
      <c r="M439" s="34" t="e">
        <f>結果入力表!#REF!</f>
        <v>#REF!</v>
      </c>
      <c r="N439" s="35" t="e">
        <f>結果入力表!#REF!</f>
        <v>#REF!</v>
      </c>
      <c r="O439" s="35" t="e">
        <f>結果入力表!#REF!</f>
        <v>#REF!</v>
      </c>
      <c r="P439" s="35" t="e">
        <f>結果入力表!#REF!</f>
        <v>#REF!</v>
      </c>
      <c r="Q439" s="35" t="e">
        <f>結果入力表!#REF!</f>
        <v>#REF!</v>
      </c>
      <c r="R439" s="35" t="e">
        <f>結果入力表!#REF!</f>
        <v>#REF!</v>
      </c>
      <c r="S439" s="35" t="e">
        <f>結果入力表!#REF!</f>
        <v>#REF!</v>
      </c>
      <c r="T439" s="35" t="e">
        <f>結果入力表!#REF!</f>
        <v>#REF!</v>
      </c>
      <c r="U439" s="35" t="e">
        <f>結果入力表!#REF!</f>
        <v>#REF!</v>
      </c>
      <c r="V439" s="34" t="e">
        <f>結果入力表!#REF!</f>
        <v>#REF!</v>
      </c>
      <c r="W439" s="35" t="e">
        <f>結果入力表!#REF!</f>
        <v>#REF!</v>
      </c>
      <c r="X439" s="35" t="e">
        <f>結果入力表!#REF!</f>
        <v>#REF!</v>
      </c>
      <c r="Y439" s="36" t="e">
        <f>結果入力表!#REF!</f>
        <v>#REF!</v>
      </c>
      <c r="Z439" s="36" t="e">
        <f>結果入力表!#REF!</f>
        <v>#REF!</v>
      </c>
      <c r="AA439" s="34" t="e">
        <f>結果入力表!#REF!</f>
        <v>#REF!</v>
      </c>
      <c r="AB439" s="35" t="e">
        <f>結果入力表!#REF!</f>
        <v>#REF!</v>
      </c>
      <c r="AC439" s="35" t="e">
        <f>結果入力表!#REF!</f>
        <v>#REF!</v>
      </c>
      <c r="AD439" s="35" t="e">
        <f>結果入力表!#REF!</f>
        <v>#REF!</v>
      </c>
      <c r="AE439" s="35" t="e">
        <f>結果入力表!#REF!</f>
        <v>#REF!</v>
      </c>
      <c r="AF439" s="35" t="e">
        <f>結果入力表!#REF!</f>
        <v>#REF!</v>
      </c>
      <c r="AG439" s="35" t="e">
        <f>結果入力表!#REF!</f>
        <v>#REF!</v>
      </c>
      <c r="AH439" s="35" t="e">
        <f>結果入力表!#REF!</f>
        <v>#REF!</v>
      </c>
      <c r="AI439" s="35" t="e">
        <f>結果入力表!#REF!</f>
        <v>#REF!</v>
      </c>
      <c r="AJ439" s="35" t="e">
        <f>結果入力表!#REF!</f>
        <v>#REF!</v>
      </c>
      <c r="AK439" s="36" t="e">
        <f>結果入力表!#REF!</f>
        <v>#REF!</v>
      </c>
      <c r="AL439" s="34" t="e">
        <f>結果入力表!#REF!</f>
        <v>#REF!</v>
      </c>
      <c r="AM439" s="35" t="e">
        <f>結果入力表!#REF!</f>
        <v>#REF!</v>
      </c>
      <c r="AN439" s="35" t="e">
        <f>結果入力表!#REF!</f>
        <v>#REF!</v>
      </c>
      <c r="AO439" s="35" t="e">
        <f>結果入力表!#REF!</f>
        <v>#REF!</v>
      </c>
      <c r="AP439" s="35" t="e">
        <f>結果入力表!#REF!</f>
        <v>#REF!</v>
      </c>
      <c r="AQ439" s="35" t="e">
        <f>結果入力表!#REF!</f>
        <v>#REF!</v>
      </c>
      <c r="AR439" s="35" t="e">
        <f>結果入力表!#REF!</f>
        <v>#REF!</v>
      </c>
      <c r="AS439" s="37" t="e">
        <f>結果入力表!#REF!</f>
        <v>#REF!</v>
      </c>
      <c r="AT439" s="34" t="e">
        <f>結果入力表!#REF!</f>
        <v>#REF!</v>
      </c>
      <c r="AU439" s="35" t="e">
        <f>結果入力表!#REF!</f>
        <v>#REF!</v>
      </c>
      <c r="AV439" s="35" t="e">
        <f>結果入力表!#REF!</f>
        <v>#REF!</v>
      </c>
      <c r="AW439" s="35" t="e">
        <f>結果入力表!#REF!</f>
        <v>#REF!</v>
      </c>
      <c r="AX439" s="35" t="e">
        <f>結果入力表!#REF!</f>
        <v>#REF!</v>
      </c>
      <c r="AY439" s="35" t="e">
        <f>結果入力表!#REF!</f>
        <v>#REF!</v>
      </c>
      <c r="AZ439" s="35" t="e">
        <f>結果入力表!#REF!</f>
        <v>#REF!</v>
      </c>
      <c r="BA439" s="35" t="e">
        <f>結果入力表!#REF!</f>
        <v>#REF!</v>
      </c>
      <c r="BB439" s="35" t="e">
        <f>結果入力表!#REF!</f>
        <v>#REF!</v>
      </c>
      <c r="BC439" s="35" t="e">
        <f>結果入力表!#REF!</f>
        <v>#REF!</v>
      </c>
      <c r="BD439" s="35" t="e">
        <f>結果入力表!#REF!</f>
        <v>#REF!</v>
      </c>
      <c r="BE439" s="35" t="e">
        <f>結果入力表!#REF!</f>
        <v>#REF!</v>
      </c>
      <c r="BF439" s="35" t="e">
        <f>結果入力表!#REF!</f>
        <v>#REF!</v>
      </c>
      <c r="BG439" s="35" t="e">
        <f>結果入力表!#REF!</f>
        <v>#REF!</v>
      </c>
      <c r="BH439" s="35" t="e">
        <f>結果入力表!#REF!</f>
        <v>#REF!</v>
      </c>
      <c r="BI439" s="37" t="e">
        <f>結果入力表!#REF!</f>
        <v>#REF!</v>
      </c>
      <c r="BJ439" s="35" t="e">
        <f>結果入力表!#REF!</f>
        <v>#REF!</v>
      </c>
      <c r="BK439" s="40" t="e">
        <f>結果入力表!#REF!</f>
        <v>#REF!</v>
      </c>
      <c r="BL439" s="60" t="e">
        <f>結果入力表!#REF!</f>
        <v>#REF!</v>
      </c>
      <c r="BM439" s="41" t="e">
        <f>結果入力表!#REF!</f>
        <v>#REF!</v>
      </c>
      <c r="BN439" s="41" t="e">
        <f>結果入力表!#REF!</f>
        <v>#REF!</v>
      </c>
      <c r="BO439" s="41" t="e">
        <f>結果入力表!#REF!</f>
        <v>#REF!</v>
      </c>
      <c r="BP439" s="42" t="e">
        <f>結果入力表!#REF!</f>
        <v>#REF!</v>
      </c>
      <c r="BQ439" s="40"/>
      <c r="BR439" s="80"/>
      <c r="BT439" s="5" t="e">
        <f t="shared" si="13"/>
        <v>#REF!</v>
      </c>
      <c r="BU439" s="5" t="e">
        <f t="shared" si="12"/>
        <v>#REF!</v>
      </c>
      <c r="BV439" s="5" t="e">
        <f t="shared" si="12"/>
        <v>#REF!</v>
      </c>
      <c r="BW439" s="5" t="e">
        <f t="shared" si="12"/>
        <v>#REF!</v>
      </c>
    </row>
    <row r="440" spans="1:75" ht="17.350000000000001" customHeight="1">
      <c r="A440" s="109" t="e">
        <f>結果入力表!#REF!</f>
        <v>#REF!</v>
      </c>
      <c r="B440" s="33" t="e">
        <f>結果入力表!#REF!</f>
        <v>#REF!</v>
      </c>
      <c r="C440" s="43" t="e">
        <f>結果入力表!#REF!</f>
        <v>#REF!</v>
      </c>
      <c r="D440" s="58" t="e">
        <f>結果入力表!#REF!</f>
        <v>#REF!</v>
      </c>
      <c r="E440" s="35" t="e">
        <f>結果入力表!#REF!</f>
        <v>#REF!</v>
      </c>
      <c r="F440" s="35" t="e">
        <f>結果入力表!#REF!</f>
        <v>#REF!</v>
      </c>
      <c r="G440" s="35" t="e">
        <f>結果入力表!#REF!</f>
        <v>#REF!</v>
      </c>
      <c r="H440" s="35" t="e">
        <f>結果入力表!#REF!</f>
        <v>#REF!</v>
      </c>
      <c r="I440" s="35" t="e">
        <f>結果入力表!#REF!</f>
        <v>#REF!</v>
      </c>
      <c r="J440" s="35" t="e">
        <f>結果入力表!#REF!</f>
        <v>#REF!</v>
      </c>
      <c r="K440" s="35" t="e">
        <f>結果入力表!#REF!</f>
        <v>#REF!</v>
      </c>
      <c r="L440" s="35" t="e">
        <f>結果入力表!#REF!</f>
        <v>#REF!</v>
      </c>
      <c r="M440" s="34" t="e">
        <f>結果入力表!#REF!</f>
        <v>#REF!</v>
      </c>
      <c r="N440" s="35" t="e">
        <f>結果入力表!#REF!</f>
        <v>#REF!</v>
      </c>
      <c r="O440" s="35" t="e">
        <f>結果入力表!#REF!</f>
        <v>#REF!</v>
      </c>
      <c r="P440" s="35" t="e">
        <f>結果入力表!#REF!</f>
        <v>#REF!</v>
      </c>
      <c r="Q440" s="35" t="e">
        <f>結果入力表!#REF!</f>
        <v>#REF!</v>
      </c>
      <c r="R440" s="35" t="e">
        <f>結果入力表!#REF!</f>
        <v>#REF!</v>
      </c>
      <c r="S440" s="35" t="e">
        <f>結果入力表!#REF!</f>
        <v>#REF!</v>
      </c>
      <c r="T440" s="35" t="e">
        <f>結果入力表!#REF!</f>
        <v>#REF!</v>
      </c>
      <c r="U440" s="35" t="e">
        <f>結果入力表!#REF!</f>
        <v>#REF!</v>
      </c>
      <c r="V440" s="34" t="e">
        <f>結果入力表!#REF!</f>
        <v>#REF!</v>
      </c>
      <c r="W440" s="35" t="e">
        <f>結果入力表!#REF!</f>
        <v>#REF!</v>
      </c>
      <c r="X440" s="35" t="e">
        <f>結果入力表!#REF!</f>
        <v>#REF!</v>
      </c>
      <c r="Y440" s="36" t="e">
        <f>結果入力表!#REF!</f>
        <v>#REF!</v>
      </c>
      <c r="Z440" s="36" t="e">
        <f>結果入力表!#REF!</f>
        <v>#REF!</v>
      </c>
      <c r="AA440" s="34" t="e">
        <f>結果入力表!#REF!</f>
        <v>#REF!</v>
      </c>
      <c r="AB440" s="35" t="e">
        <f>結果入力表!#REF!</f>
        <v>#REF!</v>
      </c>
      <c r="AC440" s="35" t="e">
        <f>結果入力表!#REF!</f>
        <v>#REF!</v>
      </c>
      <c r="AD440" s="35" t="e">
        <f>結果入力表!#REF!</f>
        <v>#REF!</v>
      </c>
      <c r="AE440" s="35" t="e">
        <f>結果入力表!#REF!</f>
        <v>#REF!</v>
      </c>
      <c r="AF440" s="35" t="e">
        <f>結果入力表!#REF!</f>
        <v>#REF!</v>
      </c>
      <c r="AG440" s="35" t="e">
        <f>結果入力表!#REF!</f>
        <v>#REF!</v>
      </c>
      <c r="AH440" s="35" t="e">
        <f>結果入力表!#REF!</f>
        <v>#REF!</v>
      </c>
      <c r="AI440" s="35" t="e">
        <f>結果入力表!#REF!</f>
        <v>#REF!</v>
      </c>
      <c r="AJ440" s="35" t="e">
        <f>結果入力表!#REF!</f>
        <v>#REF!</v>
      </c>
      <c r="AK440" s="36" t="e">
        <f>結果入力表!#REF!</f>
        <v>#REF!</v>
      </c>
      <c r="AL440" s="34" t="e">
        <f>結果入力表!#REF!</f>
        <v>#REF!</v>
      </c>
      <c r="AM440" s="35" t="e">
        <f>結果入力表!#REF!</f>
        <v>#REF!</v>
      </c>
      <c r="AN440" s="35" t="e">
        <f>結果入力表!#REF!</f>
        <v>#REF!</v>
      </c>
      <c r="AO440" s="35" t="e">
        <f>結果入力表!#REF!</f>
        <v>#REF!</v>
      </c>
      <c r="AP440" s="35" t="e">
        <f>結果入力表!#REF!</f>
        <v>#REF!</v>
      </c>
      <c r="AQ440" s="35" t="e">
        <f>結果入力表!#REF!</f>
        <v>#REF!</v>
      </c>
      <c r="AR440" s="35" t="e">
        <f>結果入力表!#REF!</f>
        <v>#REF!</v>
      </c>
      <c r="AS440" s="37" t="e">
        <f>結果入力表!#REF!</f>
        <v>#REF!</v>
      </c>
      <c r="AT440" s="34" t="e">
        <f>結果入力表!#REF!</f>
        <v>#REF!</v>
      </c>
      <c r="AU440" s="35" t="e">
        <f>結果入力表!#REF!</f>
        <v>#REF!</v>
      </c>
      <c r="AV440" s="35" t="e">
        <f>結果入力表!#REF!</f>
        <v>#REF!</v>
      </c>
      <c r="AW440" s="35" t="e">
        <f>結果入力表!#REF!</f>
        <v>#REF!</v>
      </c>
      <c r="AX440" s="35" t="e">
        <f>結果入力表!#REF!</f>
        <v>#REF!</v>
      </c>
      <c r="AY440" s="35" t="e">
        <f>結果入力表!#REF!</f>
        <v>#REF!</v>
      </c>
      <c r="AZ440" s="35" t="e">
        <f>結果入力表!#REF!</f>
        <v>#REF!</v>
      </c>
      <c r="BA440" s="35" t="e">
        <f>結果入力表!#REF!</f>
        <v>#REF!</v>
      </c>
      <c r="BB440" s="35" t="e">
        <f>結果入力表!#REF!</f>
        <v>#REF!</v>
      </c>
      <c r="BC440" s="35" t="e">
        <f>結果入力表!#REF!</f>
        <v>#REF!</v>
      </c>
      <c r="BD440" s="35" t="e">
        <f>結果入力表!#REF!</f>
        <v>#REF!</v>
      </c>
      <c r="BE440" s="35" t="e">
        <f>結果入力表!#REF!</f>
        <v>#REF!</v>
      </c>
      <c r="BF440" s="35" t="e">
        <f>結果入力表!#REF!</f>
        <v>#REF!</v>
      </c>
      <c r="BG440" s="35" t="e">
        <f>結果入力表!#REF!</f>
        <v>#REF!</v>
      </c>
      <c r="BH440" s="35" t="e">
        <f>結果入力表!#REF!</f>
        <v>#REF!</v>
      </c>
      <c r="BI440" s="37" t="e">
        <f>結果入力表!#REF!</f>
        <v>#REF!</v>
      </c>
      <c r="BJ440" s="35" t="e">
        <f>結果入力表!#REF!</f>
        <v>#REF!</v>
      </c>
      <c r="BK440" s="40" t="e">
        <f>結果入力表!#REF!</f>
        <v>#REF!</v>
      </c>
      <c r="BL440" s="60" t="e">
        <f>結果入力表!#REF!</f>
        <v>#REF!</v>
      </c>
      <c r="BM440" s="41" t="e">
        <f>結果入力表!#REF!</f>
        <v>#REF!</v>
      </c>
      <c r="BN440" s="41" t="e">
        <f>結果入力表!#REF!</f>
        <v>#REF!</v>
      </c>
      <c r="BO440" s="41" t="e">
        <f>結果入力表!#REF!</f>
        <v>#REF!</v>
      </c>
      <c r="BP440" s="42" t="e">
        <f>結果入力表!#REF!</f>
        <v>#REF!</v>
      </c>
      <c r="BQ440" s="40"/>
      <c r="BR440" s="80"/>
      <c r="BT440" s="5" t="e">
        <f t="shared" si="13"/>
        <v>#REF!</v>
      </c>
      <c r="BU440" s="5" t="e">
        <f t="shared" si="12"/>
        <v>#REF!</v>
      </c>
      <c r="BV440" s="5" t="e">
        <f t="shared" si="12"/>
        <v>#REF!</v>
      </c>
      <c r="BW440" s="5" t="e">
        <f t="shared" si="12"/>
        <v>#REF!</v>
      </c>
    </row>
    <row r="441" spans="1:75" ht="17.350000000000001" customHeight="1">
      <c r="A441" s="109" t="e">
        <f>結果入力表!#REF!</f>
        <v>#REF!</v>
      </c>
      <c r="B441" s="33" t="e">
        <f>結果入力表!#REF!</f>
        <v>#REF!</v>
      </c>
      <c r="C441" s="59" t="e">
        <f>結果入力表!#REF!</f>
        <v>#REF!</v>
      </c>
      <c r="D441" s="58" t="e">
        <f>結果入力表!#REF!</f>
        <v>#REF!</v>
      </c>
      <c r="E441" s="35" t="e">
        <f>結果入力表!#REF!</f>
        <v>#REF!</v>
      </c>
      <c r="F441" s="35" t="e">
        <f>結果入力表!#REF!</f>
        <v>#REF!</v>
      </c>
      <c r="G441" s="35" t="e">
        <f>結果入力表!#REF!</f>
        <v>#REF!</v>
      </c>
      <c r="H441" s="35" t="e">
        <f>結果入力表!#REF!</f>
        <v>#REF!</v>
      </c>
      <c r="I441" s="35" t="e">
        <f>結果入力表!#REF!</f>
        <v>#REF!</v>
      </c>
      <c r="J441" s="35" t="e">
        <f>結果入力表!#REF!</f>
        <v>#REF!</v>
      </c>
      <c r="K441" s="35" t="e">
        <f>結果入力表!#REF!</f>
        <v>#REF!</v>
      </c>
      <c r="L441" s="35" t="e">
        <f>結果入力表!#REF!</f>
        <v>#REF!</v>
      </c>
      <c r="M441" s="34" t="e">
        <f>結果入力表!#REF!</f>
        <v>#REF!</v>
      </c>
      <c r="N441" s="35" t="e">
        <f>結果入力表!#REF!</f>
        <v>#REF!</v>
      </c>
      <c r="O441" s="35" t="e">
        <f>結果入力表!#REF!</f>
        <v>#REF!</v>
      </c>
      <c r="P441" s="35" t="e">
        <f>結果入力表!#REF!</f>
        <v>#REF!</v>
      </c>
      <c r="Q441" s="35" t="e">
        <f>結果入力表!#REF!</f>
        <v>#REF!</v>
      </c>
      <c r="R441" s="35" t="e">
        <f>結果入力表!#REF!</f>
        <v>#REF!</v>
      </c>
      <c r="S441" s="35" t="e">
        <f>結果入力表!#REF!</f>
        <v>#REF!</v>
      </c>
      <c r="T441" s="35" t="e">
        <f>結果入力表!#REF!</f>
        <v>#REF!</v>
      </c>
      <c r="U441" s="35" t="e">
        <f>結果入力表!#REF!</f>
        <v>#REF!</v>
      </c>
      <c r="V441" s="34" t="e">
        <f>結果入力表!#REF!</f>
        <v>#REF!</v>
      </c>
      <c r="W441" s="35" t="e">
        <f>結果入力表!#REF!</f>
        <v>#REF!</v>
      </c>
      <c r="X441" s="35" t="e">
        <f>結果入力表!#REF!</f>
        <v>#REF!</v>
      </c>
      <c r="Y441" s="36" t="e">
        <f>結果入力表!#REF!</f>
        <v>#REF!</v>
      </c>
      <c r="Z441" s="36" t="e">
        <f>結果入力表!#REF!</f>
        <v>#REF!</v>
      </c>
      <c r="AA441" s="34" t="e">
        <f>結果入力表!#REF!</f>
        <v>#REF!</v>
      </c>
      <c r="AB441" s="35" t="e">
        <f>結果入力表!#REF!</f>
        <v>#REF!</v>
      </c>
      <c r="AC441" s="35" t="e">
        <f>結果入力表!#REF!</f>
        <v>#REF!</v>
      </c>
      <c r="AD441" s="35" t="e">
        <f>結果入力表!#REF!</f>
        <v>#REF!</v>
      </c>
      <c r="AE441" s="35" t="e">
        <f>結果入力表!#REF!</f>
        <v>#REF!</v>
      </c>
      <c r="AF441" s="35" t="e">
        <f>結果入力表!#REF!</f>
        <v>#REF!</v>
      </c>
      <c r="AG441" s="35" t="e">
        <f>結果入力表!#REF!</f>
        <v>#REF!</v>
      </c>
      <c r="AH441" s="35" t="e">
        <f>結果入力表!#REF!</f>
        <v>#REF!</v>
      </c>
      <c r="AI441" s="35" t="e">
        <f>結果入力表!#REF!</f>
        <v>#REF!</v>
      </c>
      <c r="AJ441" s="35" t="e">
        <f>結果入力表!#REF!</f>
        <v>#REF!</v>
      </c>
      <c r="AK441" s="36" t="e">
        <f>結果入力表!#REF!</f>
        <v>#REF!</v>
      </c>
      <c r="AL441" s="34" t="e">
        <f>結果入力表!#REF!</f>
        <v>#REF!</v>
      </c>
      <c r="AM441" s="35" t="e">
        <f>結果入力表!#REF!</f>
        <v>#REF!</v>
      </c>
      <c r="AN441" s="35" t="e">
        <f>結果入力表!#REF!</f>
        <v>#REF!</v>
      </c>
      <c r="AO441" s="35" t="e">
        <f>結果入力表!#REF!</f>
        <v>#REF!</v>
      </c>
      <c r="AP441" s="35" t="e">
        <f>結果入力表!#REF!</f>
        <v>#REF!</v>
      </c>
      <c r="AQ441" s="35" t="e">
        <f>結果入力表!#REF!</f>
        <v>#REF!</v>
      </c>
      <c r="AR441" s="35" t="e">
        <f>結果入力表!#REF!</f>
        <v>#REF!</v>
      </c>
      <c r="AS441" s="37" t="e">
        <f>結果入力表!#REF!</f>
        <v>#REF!</v>
      </c>
      <c r="AT441" s="34" t="e">
        <f>結果入力表!#REF!</f>
        <v>#REF!</v>
      </c>
      <c r="AU441" s="35" t="e">
        <f>結果入力表!#REF!</f>
        <v>#REF!</v>
      </c>
      <c r="AV441" s="35" t="e">
        <f>結果入力表!#REF!</f>
        <v>#REF!</v>
      </c>
      <c r="AW441" s="35" t="e">
        <f>結果入力表!#REF!</f>
        <v>#REF!</v>
      </c>
      <c r="AX441" s="35" t="e">
        <f>結果入力表!#REF!</f>
        <v>#REF!</v>
      </c>
      <c r="AY441" s="35" t="e">
        <f>結果入力表!#REF!</f>
        <v>#REF!</v>
      </c>
      <c r="AZ441" s="35" t="e">
        <f>結果入力表!#REF!</f>
        <v>#REF!</v>
      </c>
      <c r="BA441" s="35" t="e">
        <f>結果入力表!#REF!</f>
        <v>#REF!</v>
      </c>
      <c r="BB441" s="35" t="e">
        <f>結果入力表!#REF!</f>
        <v>#REF!</v>
      </c>
      <c r="BC441" s="35" t="e">
        <f>結果入力表!#REF!</f>
        <v>#REF!</v>
      </c>
      <c r="BD441" s="35" t="e">
        <f>結果入力表!#REF!</f>
        <v>#REF!</v>
      </c>
      <c r="BE441" s="35" t="e">
        <f>結果入力表!#REF!</f>
        <v>#REF!</v>
      </c>
      <c r="BF441" s="35" t="e">
        <f>結果入力表!#REF!</f>
        <v>#REF!</v>
      </c>
      <c r="BG441" s="35" t="e">
        <f>結果入力表!#REF!</f>
        <v>#REF!</v>
      </c>
      <c r="BH441" s="35" t="e">
        <f>結果入力表!#REF!</f>
        <v>#REF!</v>
      </c>
      <c r="BI441" s="37" t="e">
        <f>結果入力表!#REF!</f>
        <v>#REF!</v>
      </c>
      <c r="BJ441" s="35" t="e">
        <f>結果入力表!#REF!</f>
        <v>#REF!</v>
      </c>
      <c r="BK441" s="40" t="e">
        <f>結果入力表!#REF!</f>
        <v>#REF!</v>
      </c>
      <c r="BL441" s="60" t="e">
        <f>結果入力表!#REF!</f>
        <v>#REF!</v>
      </c>
      <c r="BM441" s="41" t="e">
        <f>結果入力表!#REF!</f>
        <v>#REF!</v>
      </c>
      <c r="BN441" s="41" t="e">
        <f>結果入力表!#REF!</f>
        <v>#REF!</v>
      </c>
      <c r="BO441" s="41" t="e">
        <f>結果入力表!#REF!</f>
        <v>#REF!</v>
      </c>
      <c r="BP441" s="42" t="e">
        <f>結果入力表!#REF!</f>
        <v>#REF!</v>
      </c>
      <c r="BQ441" s="40"/>
      <c r="BR441" s="80"/>
      <c r="BT441" s="5" t="e">
        <f t="shared" si="13"/>
        <v>#REF!</v>
      </c>
      <c r="BU441" s="5" t="e">
        <f t="shared" si="12"/>
        <v>#REF!</v>
      </c>
      <c r="BV441" s="5" t="e">
        <f t="shared" si="12"/>
        <v>#REF!</v>
      </c>
      <c r="BW441" s="5" t="e">
        <f t="shared" si="12"/>
        <v>#REF!</v>
      </c>
    </row>
    <row r="442" spans="1:75" ht="17.350000000000001" customHeight="1">
      <c r="A442" s="109" t="e">
        <f>結果入力表!#REF!</f>
        <v>#REF!</v>
      </c>
      <c r="B442" s="33" t="e">
        <f>結果入力表!#REF!</f>
        <v>#REF!</v>
      </c>
      <c r="C442" s="59" t="e">
        <f>結果入力表!#REF!</f>
        <v>#REF!</v>
      </c>
      <c r="D442" s="58" t="e">
        <f>結果入力表!#REF!</f>
        <v>#REF!</v>
      </c>
      <c r="E442" s="35" t="e">
        <f>結果入力表!#REF!</f>
        <v>#REF!</v>
      </c>
      <c r="F442" s="35" t="e">
        <f>結果入力表!#REF!</f>
        <v>#REF!</v>
      </c>
      <c r="G442" s="35" t="e">
        <f>結果入力表!#REF!</f>
        <v>#REF!</v>
      </c>
      <c r="H442" s="35" t="e">
        <f>結果入力表!#REF!</f>
        <v>#REF!</v>
      </c>
      <c r="I442" s="35" t="e">
        <f>結果入力表!#REF!</f>
        <v>#REF!</v>
      </c>
      <c r="J442" s="35" t="e">
        <f>結果入力表!#REF!</f>
        <v>#REF!</v>
      </c>
      <c r="K442" s="35" t="e">
        <f>結果入力表!#REF!</f>
        <v>#REF!</v>
      </c>
      <c r="L442" s="35" t="e">
        <f>結果入力表!#REF!</f>
        <v>#REF!</v>
      </c>
      <c r="M442" s="34" t="e">
        <f>結果入力表!#REF!</f>
        <v>#REF!</v>
      </c>
      <c r="N442" s="35" t="e">
        <f>結果入力表!#REF!</f>
        <v>#REF!</v>
      </c>
      <c r="O442" s="35" t="e">
        <f>結果入力表!#REF!</f>
        <v>#REF!</v>
      </c>
      <c r="P442" s="35" t="e">
        <f>結果入力表!#REF!</f>
        <v>#REF!</v>
      </c>
      <c r="Q442" s="35" t="e">
        <f>結果入力表!#REF!</f>
        <v>#REF!</v>
      </c>
      <c r="R442" s="35" t="e">
        <f>結果入力表!#REF!</f>
        <v>#REF!</v>
      </c>
      <c r="S442" s="35" t="e">
        <f>結果入力表!#REF!</f>
        <v>#REF!</v>
      </c>
      <c r="T442" s="35" t="e">
        <f>結果入力表!#REF!</f>
        <v>#REF!</v>
      </c>
      <c r="U442" s="35" t="e">
        <f>結果入力表!#REF!</f>
        <v>#REF!</v>
      </c>
      <c r="V442" s="34" t="e">
        <f>結果入力表!#REF!</f>
        <v>#REF!</v>
      </c>
      <c r="W442" s="35" t="e">
        <f>結果入力表!#REF!</f>
        <v>#REF!</v>
      </c>
      <c r="X442" s="35" t="e">
        <f>結果入力表!#REF!</f>
        <v>#REF!</v>
      </c>
      <c r="Y442" s="36" t="e">
        <f>結果入力表!#REF!</f>
        <v>#REF!</v>
      </c>
      <c r="Z442" s="36" t="e">
        <f>結果入力表!#REF!</f>
        <v>#REF!</v>
      </c>
      <c r="AA442" s="34" t="e">
        <f>結果入力表!#REF!</f>
        <v>#REF!</v>
      </c>
      <c r="AB442" s="35" t="e">
        <f>結果入力表!#REF!</f>
        <v>#REF!</v>
      </c>
      <c r="AC442" s="35" t="e">
        <f>結果入力表!#REF!</f>
        <v>#REF!</v>
      </c>
      <c r="AD442" s="35" t="e">
        <f>結果入力表!#REF!</f>
        <v>#REF!</v>
      </c>
      <c r="AE442" s="35" t="e">
        <f>結果入力表!#REF!</f>
        <v>#REF!</v>
      </c>
      <c r="AF442" s="35" t="e">
        <f>結果入力表!#REF!</f>
        <v>#REF!</v>
      </c>
      <c r="AG442" s="35" t="e">
        <f>結果入力表!#REF!</f>
        <v>#REF!</v>
      </c>
      <c r="AH442" s="35" t="e">
        <f>結果入力表!#REF!</f>
        <v>#REF!</v>
      </c>
      <c r="AI442" s="35" t="e">
        <f>結果入力表!#REF!</f>
        <v>#REF!</v>
      </c>
      <c r="AJ442" s="35" t="e">
        <f>結果入力表!#REF!</f>
        <v>#REF!</v>
      </c>
      <c r="AK442" s="36" t="e">
        <f>結果入力表!#REF!</f>
        <v>#REF!</v>
      </c>
      <c r="AL442" s="34" t="e">
        <f>結果入力表!#REF!</f>
        <v>#REF!</v>
      </c>
      <c r="AM442" s="35" t="e">
        <f>結果入力表!#REF!</f>
        <v>#REF!</v>
      </c>
      <c r="AN442" s="35" t="e">
        <f>結果入力表!#REF!</f>
        <v>#REF!</v>
      </c>
      <c r="AO442" s="35" t="e">
        <f>結果入力表!#REF!</f>
        <v>#REF!</v>
      </c>
      <c r="AP442" s="35" t="e">
        <f>結果入力表!#REF!</f>
        <v>#REF!</v>
      </c>
      <c r="AQ442" s="35" t="e">
        <f>結果入力表!#REF!</f>
        <v>#REF!</v>
      </c>
      <c r="AR442" s="35" t="e">
        <f>結果入力表!#REF!</f>
        <v>#REF!</v>
      </c>
      <c r="AS442" s="37" t="e">
        <f>結果入力表!#REF!</f>
        <v>#REF!</v>
      </c>
      <c r="AT442" s="34" t="e">
        <f>結果入力表!#REF!</f>
        <v>#REF!</v>
      </c>
      <c r="AU442" s="35" t="e">
        <f>結果入力表!#REF!</f>
        <v>#REF!</v>
      </c>
      <c r="AV442" s="35" t="e">
        <f>結果入力表!#REF!</f>
        <v>#REF!</v>
      </c>
      <c r="AW442" s="35" t="e">
        <f>結果入力表!#REF!</f>
        <v>#REF!</v>
      </c>
      <c r="AX442" s="35" t="e">
        <f>結果入力表!#REF!</f>
        <v>#REF!</v>
      </c>
      <c r="AY442" s="35" t="e">
        <f>結果入力表!#REF!</f>
        <v>#REF!</v>
      </c>
      <c r="AZ442" s="35" t="e">
        <f>結果入力表!#REF!</f>
        <v>#REF!</v>
      </c>
      <c r="BA442" s="35" t="e">
        <f>結果入力表!#REF!</f>
        <v>#REF!</v>
      </c>
      <c r="BB442" s="35" t="e">
        <f>結果入力表!#REF!</f>
        <v>#REF!</v>
      </c>
      <c r="BC442" s="35" t="e">
        <f>結果入力表!#REF!</f>
        <v>#REF!</v>
      </c>
      <c r="BD442" s="35" t="e">
        <f>結果入力表!#REF!</f>
        <v>#REF!</v>
      </c>
      <c r="BE442" s="35" t="e">
        <f>結果入力表!#REF!</f>
        <v>#REF!</v>
      </c>
      <c r="BF442" s="35" t="e">
        <f>結果入力表!#REF!</f>
        <v>#REF!</v>
      </c>
      <c r="BG442" s="35" t="e">
        <f>結果入力表!#REF!</f>
        <v>#REF!</v>
      </c>
      <c r="BH442" s="35" t="e">
        <f>結果入力表!#REF!</f>
        <v>#REF!</v>
      </c>
      <c r="BI442" s="37" t="e">
        <f>結果入力表!#REF!</f>
        <v>#REF!</v>
      </c>
      <c r="BJ442" s="35" t="e">
        <f>結果入力表!#REF!</f>
        <v>#REF!</v>
      </c>
      <c r="BK442" s="40" t="e">
        <f>結果入力表!#REF!</f>
        <v>#REF!</v>
      </c>
      <c r="BL442" s="60" t="e">
        <f>結果入力表!#REF!</f>
        <v>#REF!</v>
      </c>
      <c r="BM442" s="41" t="e">
        <f>結果入力表!#REF!</f>
        <v>#REF!</v>
      </c>
      <c r="BN442" s="41" t="e">
        <f>結果入力表!#REF!</f>
        <v>#REF!</v>
      </c>
      <c r="BO442" s="41" t="e">
        <f>結果入力表!#REF!</f>
        <v>#REF!</v>
      </c>
      <c r="BP442" s="42" t="e">
        <f>結果入力表!#REF!</f>
        <v>#REF!</v>
      </c>
      <c r="BQ442" s="40"/>
      <c r="BR442" s="80"/>
      <c r="BT442" s="5" t="e">
        <f t="shared" si="13"/>
        <v>#REF!</v>
      </c>
      <c r="BU442" s="5" t="e">
        <f t="shared" si="12"/>
        <v>#REF!</v>
      </c>
      <c r="BV442" s="5" t="e">
        <f t="shared" si="12"/>
        <v>#REF!</v>
      </c>
      <c r="BW442" s="5" t="e">
        <f t="shared" si="12"/>
        <v>#REF!</v>
      </c>
    </row>
    <row r="443" spans="1:75" ht="17.350000000000001" customHeight="1">
      <c r="A443" s="109" t="e">
        <f>結果入力表!#REF!</f>
        <v>#REF!</v>
      </c>
      <c r="B443" s="33" t="e">
        <f>結果入力表!#REF!</f>
        <v>#REF!</v>
      </c>
      <c r="C443" s="59" t="e">
        <f>結果入力表!#REF!</f>
        <v>#REF!</v>
      </c>
      <c r="D443" s="58" t="e">
        <f>結果入力表!#REF!</f>
        <v>#REF!</v>
      </c>
      <c r="E443" s="35" t="e">
        <f>結果入力表!#REF!</f>
        <v>#REF!</v>
      </c>
      <c r="F443" s="35" t="e">
        <f>結果入力表!#REF!</f>
        <v>#REF!</v>
      </c>
      <c r="G443" s="35" t="e">
        <f>結果入力表!#REF!</f>
        <v>#REF!</v>
      </c>
      <c r="H443" s="35" t="e">
        <f>結果入力表!#REF!</f>
        <v>#REF!</v>
      </c>
      <c r="I443" s="35" t="e">
        <f>結果入力表!#REF!</f>
        <v>#REF!</v>
      </c>
      <c r="J443" s="35" t="e">
        <f>結果入力表!#REF!</f>
        <v>#REF!</v>
      </c>
      <c r="K443" s="35" t="e">
        <f>結果入力表!#REF!</f>
        <v>#REF!</v>
      </c>
      <c r="L443" s="35" t="e">
        <f>結果入力表!#REF!</f>
        <v>#REF!</v>
      </c>
      <c r="M443" s="34" t="e">
        <f>結果入力表!#REF!</f>
        <v>#REF!</v>
      </c>
      <c r="N443" s="35" t="e">
        <f>結果入力表!#REF!</f>
        <v>#REF!</v>
      </c>
      <c r="O443" s="35" t="e">
        <f>結果入力表!#REF!</f>
        <v>#REF!</v>
      </c>
      <c r="P443" s="35" t="e">
        <f>結果入力表!#REF!</f>
        <v>#REF!</v>
      </c>
      <c r="Q443" s="35" t="e">
        <f>結果入力表!#REF!</f>
        <v>#REF!</v>
      </c>
      <c r="R443" s="35" t="e">
        <f>結果入力表!#REF!</f>
        <v>#REF!</v>
      </c>
      <c r="S443" s="35" t="e">
        <f>結果入力表!#REF!</f>
        <v>#REF!</v>
      </c>
      <c r="T443" s="35" t="e">
        <f>結果入力表!#REF!</f>
        <v>#REF!</v>
      </c>
      <c r="U443" s="35" t="e">
        <f>結果入力表!#REF!</f>
        <v>#REF!</v>
      </c>
      <c r="V443" s="34" t="e">
        <f>結果入力表!#REF!</f>
        <v>#REF!</v>
      </c>
      <c r="W443" s="35" t="e">
        <f>結果入力表!#REF!</f>
        <v>#REF!</v>
      </c>
      <c r="X443" s="35" t="e">
        <f>結果入力表!#REF!</f>
        <v>#REF!</v>
      </c>
      <c r="Y443" s="36" t="e">
        <f>結果入力表!#REF!</f>
        <v>#REF!</v>
      </c>
      <c r="Z443" s="36" t="e">
        <f>結果入力表!#REF!</f>
        <v>#REF!</v>
      </c>
      <c r="AA443" s="34" t="e">
        <f>結果入力表!#REF!</f>
        <v>#REF!</v>
      </c>
      <c r="AB443" s="35" t="e">
        <f>結果入力表!#REF!</f>
        <v>#REF!</v>
      </c>
      <c r="AC443" s="35" t="e">
        <f>結果入力表!#REF!</f>
        <v>#REF!</v>
      </c>
      <c r="AD443" s="35" t="e">
        <f>結果入力表!#REF!</f>
        <v>#REF!</v>
      </c>
      <c r="AE443" s="35" t="e">
        <f>結果入力表!#REF!</f>
        <v>#REF!</v>
      </c>
      <c r="AF443" s="35" t="e">
        <f>結果入力表!#REF!</f>
        <v>#REF!</v>
      </c>
      <c r="AG443" s="35" t="e">
        <f>結果入力表!#REF!</f>
        <v>#REF!</v>
      </c>
      <c r="AH443" s="35" t="e">
        <f>結果入力表!#REF!</f>
        <v>#REF!</v>
      </c>
      <c r="AI443" s="35" t="e">
        <f>結果入力表!#REF!</f>
        <v>#REF!</v>
      </c>
      <c r="AJ443" s="35" t="e">
        <f>結果入力表!#REF!</f>
        <v>#REF!</v>
      </c>
      <c r="AK443" s="36" t="e">
        <f>結果入力表!#REF!</f>
        <v>#REF!</v>
      </c>
      <c r="AL443" s="34" t="e">
        <f>結果入力表!#REF!</f>
        <v>#REF!</v>
      </c>
      <c r="AM443" s="35" t="e">
        <f>結果入力表!#REF!</f>
        <v>#REF!</v>
      </c>
      <c r="AN443" s="35" t="e">
        <f>結果入力表!#REF!</f>
        <v>#REF!</v>
      </c>
      <c r="AO443" s="35" t="e">
        <f>結果入力表!#REF!</f>
        <v>#REF!</v>
      </c>
      <c r="AP443" s="35" t="e">
        <f>結果入力表!#REF!</f>
        <v>#REF!</v>
      </c>
      <c r="AQ443" s="35" t="e">
        <f>結果入力表!#REF!</f>
        <v>#REF!</v>
      </c>
      <c r="AR443" s="35" t="e">
        <f>結果入力表!#REF!</f>
        <v>#REF!</v>
      </c>
      <c r="AS443" s="37" t="e">
        <f>結果入力表!#REF!</f>
        <v>#REF!</v>
      </c>
      <c r="AT443" s="34" t="e">
        <f>結果入力表!#REF!</f>
        <v>#REF!</v>
      </c>
      <c r="AU443" s="35" t="e">
        <f>結果入力表!#REF!</f>
        <v>#REF!</v>
      </c>
      <c r="AV443" s="35" t="e">
        <f>結果入力表!#REF!</f>
        <v>#REF!</v>
      </c>
      <c r="AW443" s="35" t="e">
        <f>結果入力表!#REF!</f>
        <v>#REF!</v>
      </c>
      <c r="AX443" s="35" t="e">
        <f>結果入力表!#REF!</f>
        <v>#REF!</v>
      </c>
      <c r="AY443" s="35" t="e">
        <f>結果入力表!#REF!</f>
        <v>#REF!</v>
      </c>
      <c r="AZ443" s="35" t="e">
        <f>結果入力表!#REF!</f>
        <v>#REF!</v>
      </c>
      <c r="BA443" s="35" t="e">
        <f>結果入力表!#REF!</f>
        <v>#REF!</v>
      </c>
      <c r="BB443" s="35" t="e">
        <f>結果入力表!#REF!</f>
        <v>#REF!</v>
      </c>
      <c r="BC443" s="35" t="e">
        <f>結果入力表!#REF!</f>
        <v>#REF!</v>
      </c>
      <c r="BD443" s="35" t="e">
        <f>結果入力表!#REF!</f>
        <v>#REF!</v>
      </c>
      <c r="BE443" s="35" t="e">
        <f>結果入力表!#REF!</f>
        <v>#REF!</v>
      </c>
      <c r="BF443" s="35" t="e">
        <f>結果入力表!#REF!</f>
        <v>#REF!</v>
      </c>
      <c r="BG443" s="35" t="e">
        <f>結果入力表!#REF!</f>
        <v>#REF!</v>
      </c>
      <c r="BH443" s="35" t="e">
        <f>結果入力表!#REF!</f>
        <v>#REF!</v>
      </c>
      <c r="BI443" s="37" t="e">
        <f>結果入力表!#REF!</f>
        <v>#REF!</v>
      </c>
      <c r="BJ443" s="35" t="e">
        <f>結果入力表!#REF!</f>
        <v>#REF!</v>
      </c>
      <c r="BK443" s="40" t="e">
        <f>結果入力表!#REF!</f>
        <v>#REF!</v>
      </c>
      <c r="BL443" s="60" t="e">
        <f>結果入力表!#REF!</f>
        <v>#REF!</v>
      </c>
      <c r="BM443" s="41" t="e">
        <f>結果入力表!#REF!</f>
        <v>#REF!</v>
      </c>
      <c r="BN443" s="41" t="e">
        <f>結果入力表!#REF!</f>
        <v>#REF!</v>
      </c>
      <c r="BO443" s="41" t="e">
        <f>結果入力表!#REF!</f>
        <v>#REF!</v>
      </c>
      <c r="BP443" s="42" t="e">
        <f>結果入力表!#REF!</f>
        <v>#REF!</v>
      </c>
      <c r="BQ443" s="40"/>
      <c r="BR443" s="80"/>
      <c r="BT443" s="5" t="e">
        <f t="shared" si="13"/>
        <v>#REF!</v>
      </c>
      <c r="BU443" s="5" t="e">
        <f t="shared" si="12"/>
        <v>#REF!</v>
      </c>
      <c r="BV443" s="5" t="e">
        <f t="shared" si="12"/>
        <v>#REF!</v>
      </c>
      <c r="BW443" s="5" t="e">
        <f t="shared" si="12"/>
        <v>#REF!</v>
      </c>
    </row>
    <row r="444" spans="1:75" ht="17.350000000000001" customHeight="1">
      <c r="A444" s="109" t="e">
        <f>結果入力表!#REF!</f>
        <v>#REF!</v>
      </c>
      <c r="B444" s="33" t="e">
        <f>結果入力表!#REF!</f>
        <v>#REF!</v>
      </c>
      <c r="C444" s="59" t="e">
        <f>結果入力表!#REF!</f>
        <v>#REF!</v>
      </c>
      <c r="D444" s="58" t="e">
        <f>結果入力表!#REF!</f>
        <v>#REF!</v>
      </c>
      <c r="E444" s="35" t="e">
        <f>結果入力表!#REF!</f>
        <v>#REF!</v>
      </c>
      <c r="F444" s="35" t="e">
        <f>結果入力表!#REF!</f>
        <v>#REF!</v>
      </c>
      <c r="G444" s="35" t="e">
        <f>結果入力表!#REF!</f>
        <v>#REF!</v>
      </c>
      <c r="H444" s="35" t="e">
        <f>結果入力表!#REF!</f>
        <v>#REF!</v>
      </c>
      <c r="I444" s="35" t="e">
        <f>結果入力表!#REF!</f>
        <v>#REF!</v>
      </c>
      <c r="J444" s="35" t="e">
        <f>結果入力表!#REF!</f>
        <v>#REF!</v>
      </c>
      <c r="K444" s="35" t="e">
        <f>結果入力表!#REF!</f>
        <v>#REF!</v>
      </c>
      <c r="L444" s="35" t="e">
        <f>結果入力表!#REF!</f>
        <v>#REF!</v>
      </c>
      <c r="M444" s="34" t="e">
        <f>結果入力表!#REF!</f>
        <v>#REF!</v>
      </c>
      <c r="N444" s="35" t="e">
        <f>結果入力表!#REF!</f>
        <v>#REF!</v>
      </c>
      <c r="O444" s="35" t="e">
        <f>結果入力表!#REF!</f>
        <v>#REF!</v>
      </c>
      <c r="P444" s="35" t="e">
        <f>結果入力表!#REF!</f>
        <v>#REF!</v>
      </c>
      <c r="Q444" s="35" t="e">
        <f>結果入力表!#REF!</f>
        <v>#REF!</v>
      </c>
      <c r="R444" s="35" t="e">
        <f>結果入力表!#REF!</f>
        <v>#REF!</v>
      </c>
      <c r="S444" s="35" t="e">
        <f>結果入力表!#REF!</f>
        <v>#REF!</v>
      </c>
      <c r="T444" s="35" t="e">
        <f>結果入力表!#REF!</f>
        <v>#REF!</v>
      </c>
      <c r="U444" s="35" t="e">
        <f>結果入力表!#REF!</f>
        <v>#REF!</v>
      </c>
      <c r="V444" s="34" t="e">
        <f>結果入力表!#REF!</f>
        <v>#REF!</v>
      </c>
      <c r="W444" s="35" t="e">
        <f>結果入力表!#REF!</f>
        <v>#REF!</v>
      </c>
      <c r="X444" s="35" t="e">
        <f>結果入力表!#REF!</f>
        <v>#REF!</v>
      </c>
      <c r="Y444" s="36" t="e">
        <f>結果入力表!#REF!</f>
        <v>#REF!</v>
      </c>
      <c r="Z444" s="36" t="e">
        <f>結果入力表!#REF!</f>
        <v>#REF!</v>
      </c>
      <c r="AA444" s="34" t="e">
        <f>結果入力表!#REF!</f>
        <v>#REF!</v>
      </c>
      <c r="AB444" s="35" t="e">
        <f>結果入力表!#REF!</f>
        <v>#REF!</v>
      </c>
      <c r="AC444" s="35" t="e">
        <f>結果入力表!#REF!</f>
        <v>#REF!</v>
      </c>
      <c r="AD444" s="35" t="e">
        <f>結果入力表!#REF!</f>
        <v>#REF!</v>
      </c>
      <c r="AE444" s="35" t="e">
        <f>結果入力表!#REF!</f>
        <v>#REF!</v>
      </c>
      <c r="AF444" s="35" t="e">
        <f>結果入力表!#REF!</f>
        <v>#REF!</v>
      </c>
      <c r="AG444" s="35" t="e">
        <f>結果入力表!#REF!</f>
        <v>#REF!</v>
      </c>
      <c r="AH444" s="35" t="e">
        <f>結果入力表!#REF!</f>
        <v>#REF!</v>
      </c>
      <c r="AI444" s="35" t="e">
        <f>結果入力表!#REF!</f>
        <v>#REF!</v>
      </c>
      <c r="AJ444" s="35" t="e">
        <f>結果入力表!#REF!</f>
        <v>#REF!</v>
      </c>
      <c r="AK444" s="36" t="e">
        <f>結果入力表!#REF!</f>
        <v>#REF!</v>
      </c>
      <c r="AL444" s="34" t="e">
        <f>結果入力表!#REF!</f>
        <v>#REF!</v>
      </c>
      <c r="AM444" s="35" t="e">
        <f>結果入力表!#REF!</f>
        <v>#REF!</v>
      </c>
      <c r="AN444" s="35" t="e">
        <f>結果入力表!#REF!</f>
        <v>#REF!</v>
      </c>
      <c r="AO444" s="35" t="e">
        <f>結果入力表!#REF!</f>
        <v>#REF!</v>
      </c>
      <c r="AP444" s="35" t="e">
        <f>結果入力表!#REF!</f>
        <v>#REF!</v>
      </c>
      <c r="AQ444" s="35" t="e">
        <f>結果入力表!#REF!</f>
        <v>#REF!</v>
      </c>
      <c r="AR444" s="35" t="e">
        <f>結果入力表!#REF!</f>
        <v>#REF!</v>
      </c>
      <c r="AS444" s="37" t="e">
        <f>結果入力表!#REF!</f>
        <v>#REF!</v>
      </c>
      <c r="AT444" s="34" t="e">
        <f>結果入力表!#REF!</f>
        <v>#REF!</v>
      </c>
      <c r="AU444" s="35" t="e">
        <f>結果入力表!#REF!</f>
        <v>#REF!</v>
      </c>
      <c r="AV444" s="35" t="e">
        <f>結果入力表!#REF!</f>
        <v>#REF!</v>
      </c>
      <c r="AW444" s="35" t="e">
        <f>結果入力表!#REF!</f>
        <v>#REF!</v>
      </c>
      <c r="AX444" s="35" t="e">
        <f>結果入力表!#REF!</f>
        <v>#REF!</v>
      </c>
      <c r="AY444" s="35" t="e">
        <f>結果入力表!#REF!</f>
        <v>#REF!</v>
      </c>
      <c r="AZ444" s="35" t="e">
        <f>結果入力表!#REF!</f>
        <v>#REF!</v>
      </c>
      <c r="BA444" s="35" t="e">
        <f>結果入力表!#REF!</f>
        <v>#REF!</v>
      </c>
      <c r="BB444" s="35" t="e">
        <f>結果入力表!#REF!</f>
        <v>#REF!</v>
      </c>
      <c r="BC444" s="35" t="e">
        <f>結果入力表!#REF!</f>
        <v>#REF!</v>
      </c>
      <c r="BD444" s="35" t="e">
        <f>結果入力表!#REF!</f>
        <v>#REF!</v>
      </c>
      <c r="BE444" s="35" t="e">
        <f>結果入力表!#REF!</f>
        <v>#REF!</v>
      </c>
      <c r="BF444" s="35" t="e">
        <f>結果入力表!#REF!</f>
        <v>#REF!</v>
      </c>
      <c r="BG444" s="35" t="e">
        <f>結果入力表!#REF!</f>
        <v>#REF!</v>
      </c>
      <c r="BH444" s="35" t="e">
        <f>結果入力表!#REF!</f>
        <v>#REF!</v>
      </c>
      <c r="BI444" s="37" t="e">
        <f>結果入力表!#REF!</f>
        <v>#REF!</v>
      </c>
      <c r="BJ444" s="35" t="e">
        <f>結果入力表!#REF!</f>
        <v>#REF!</v>
      </c>
      <c r="BK444" s="40" t="e">
        <f>結果入力表!#REF!</f>
        <v>#REF!</v>
      </c>
      <c r="BL444" s="60" t="e">
        <f>結果入力表!#REF!</f>
        <v>#REF!</v>
      </c>
      <c r="BM444" s="41" t="e">
        <f>結果入力表!#REF!</f>
        <v>#REF!</v>
      </c>
      <c r="BN444" s="41" t="e">
        <f>結果入力表!#REF!</f>
        <v>#REF!</v>
      </c>
      <c r="BO444" s="41" t="e">
        <f>結果入力表!#REF!</f>
        <v>#REF!</v>
      </c>
      <c r="BP444" s="42" t="e">
        <f>結果入力表!#REF!</f>
        <v>#REF!</v>
      </c>
      <c r="BQ444" s="40"/>
      <c r="BR444" s="80"/>
      <c r="BT444" s="5" t="e">
        <f t="shared" si="13"/>
        <v>#REF!</v>
      </c>
      <c r="BU444" s="5" t="e">
        <f t="shared" si="12"/>
        <v>#REF!</v>
      </c>
      <c r="BV444" s="5" t="e">
        <f t="shared" si="12"/>
        <v>#REF!</v>
      </c>
      <c r="BW444" s="5" t="e">
        <f t="shared" si="12"/>
        <v>#REF!</v>
      </c>
    </row>
    <row r="445" spans="1:75" ht="17.350000000000001" customHeight="1">
      <c r="A445" s="109" t="e">
        <f>結果入力表!#REF!</f>
        <v>#REF!</v>
      </c>
      <c r="B445" s="33" t="e">
        <f>結果入力表!#REF!</f>
        <v>#REF!</v>
      </c>
      <c r="C445" s="59" t="e">
        <f>結果入力表!#REF!</f>
        <v>#REF!</v>
      </c>
      <c r="D445" s="58" t="e">
        <f>結果入力表!#REF!</f>
        <v>#REF!</v>
      </c>
      <c r="E445" s="35" t="e">
        <f>結果入力表!#REF!</f>
        <v>#REF!</v>
      </c>
      <c r="F445" s="35" t="e">
        <f>結果入力表!#REF!</f>
        <v>#REF!</v>
      </c>
      <c r="G445" s="35" t="e">
        <f>結果入力表!#REF!</f>
        <v>#REF!</v>
      </c>
      <c r="H445" s="35" t="e">
        <f>結果入力表!#REF!</f>
        <v>#REF!</v>
      </c>
      <c r="I445" s="35" t="e">
        <f>結果入力表!#REF!</f>
        <v>#REF!</v>
      </c>
      <c r="J445" s="35" t="e">
        <f>結果入力表!#REF!</f>
        <v>#REF!</v>
      </c>
      <c r="K445" s="35" t="e">
        <f>結果入力表!#REF!</f>
        <v>#REF!</v>
      </c>
      <c r="L445" s="35" t="e">
        <f>結果入力表!#REF!</f>
        <v>#REF!</v>
      </c>
      <c r="M445" s="34" t="e">
        <f>結果入力表!#REF!</f>
        <v>#REF!</v>
      </c>
      <c r="N445" s="35" t="e">
        <f>結果入力表!#REF!</f>
        <v>#REF!</v>
      </c>
      <c r="O445" s="35" t="e">
        <f>結果入力表!#REF!</f>
        <v>#REF!</v>
      </c>
      <c r="P445" s="35" t="e">
        <f>結果入力表!#REF!</f>
        <v>#REF!</v>
      </c>
      <c r="Q445" s="35" t="e">
        <f>結果入力表!#REF!</f>
        <v>#REF!</v>
      </c>
      <c r="R445" s="35" t="e">
        <f>結果入力表!#REF!</f>
        <v>#REF!</v>
      </c>
      <c r="S445" s="35" t="e">
        <f>結果入力表!#REF!</f>
        <v>#REF!</v>
      </c>
      <c r="T445" s="35" t="e">
        <f>結果入力表!#REF!</f>
        <v>#REF!</v>
      </c>
      <c r="U445" s="35" t="e">
        <f>結果入力表!#REF!</f>
        <v>#REF!</v>
      </c>
      <c r="V445" s="34" t="e">
        <f>結果入力表!#REF!</f>
        <v>#REF!</v>
      </c>
      <c r="W445" s="35" t="e">
        <f>結果入力表!#REF!</f>
        <v>#REF!</v>
      </c>
      <c r="X445" s="35" t="e">
        <f>結果入力表!#REF!</f>
        <v>#REF!</v>
      </c>
      <c r="Y445" s="36" t="e">
        <f>結果入力表!#REF!</f>
        <v>#REF!</v>
      </c>
      <c r="Z445" s="36" t="e">
        <f>結果入力表!#REF!</f>
        <v>#REF!</v>
      </c>
      <c r="AA445" s="34" t="e">
        <f>結果入力表!#REF!</f>
        <v>#REF!</v>
      </c>
      <c r="AB445" s="35" t="e">
        <f>結果入力表!#REF!</f>
        <v>#REF!</v>
      </c>
      <c r="AC445" s="35" t="e">
        <f>結果入力表!#REF!</f>
        <v>#REF!</v>
      </c>
      <c r="AD445" s="35" t="e">
        <f>結果入力表!#REF!</f>
        <v>#REF!</v>
      </c>
      <c r="AE445" s="35" t="e">
        <f>結果入力表!#REF!</f>
        <v>#REF!</v>
      </c>
      <c r="AF445" s="35" t="e">
        <f>結果入力表!#REF!</f>
        <v>#REF!</v>
      </c>
      <c r="AG445" s="35" t="e">
        <f>結果入力表!#REF!</f>
        <v>#REF!</v>
      </c>
      <c r="AH445" s="35" t="e">
        <f>結果入力表!#REF!</f>
        <v>#REF!</v>
      </c>
      <c r="AI445" s="35" t="e">
        <f>結果入力表!#REF!</f>
        <v>#REF!</v>
      </c>
      <c r="AJ445" s="35" t="e">
        <f>結果入力表!#REF!</f>
        <v>#REF!</v>
      </c>
      <c r="AK445" s="36" t="e">
        <f>結果入力表!#REF!</f>
        <v>#REF!</v>
      </c>
      <c r="AL445" s="34" t="e">
        <f>結果入力表!#REF!</f>
        <v>#REF!</v>
      </c>
      <c r="AM445" s="35" t="e">
        <f>結果入力表!#REF!</f>
        <v>#REF!</v>
      </c>
      <c r="AN445" s="35" t="e">
        <f>結果入力表!#REF!</f>
        <v>#REF!</v>
      </c>
      <c r="AO445" s="35" t="e">
        <f>結果入力表!#REF!</f>
        <v>#REF!</v>
      </c>
      <c r="AP445" s="35" t="e">
        <f>結果入力表!#REF!</f>
        <v>#REF!</v>
      </c>
      <c r="AQ445" s="35" t="e">
        <f>結果入力表!#REF!</f>
        <v>#REF!</v>
      </c>
      <c r="AR445" s="35" t="e">
        <f>結果入力表!#REF!</f>
        <v>#REF!</v>
      </c>
      <c r="AS445" s="37" t="e">
        <f>結果入力表!#REF!</f>
        <v>#REF!</v>
      </c>
      <c r="AT445" s="34" t="e">
        <f>結果入力表!#REF!</f>
        <v>#REF!</v>
      </c>
      <c r="AU445" s="35" t="e">
        <f>結果入力表!#REF!</f>
        <v>#REF!</v>
      </c>
      <c r="AV445" s="35" t="e">
        <f>結果入力表!#REF!</f>
        <v>#REF!</v>
      </c>
      <c r="AW445" s="35" t="e">
        <f>結果入力表!#REF!</f>
        <v>#REF!</v>
      </c>
      <c r="AX445" s="35" t="e">
        <f>結果入力表!#REF!</f>
        <v>#REF!</v>
      </c>
      <c r="AY445" s="35" t="e">
        <f>結果入力表!#REF!</f>
        <v>#REF!</v>
      </c>
      <c r="AZ445" s="35" t="e">
        <f>結果入力表!#REF!</f>
        <v>#REF!</v>
      </c>
      <c r="BA445" s="35" t="e">
        <f>結果入力表!#REF!</f>
        <v>#REF!</v>
      </c>
      <c r="BB445" s="35" t="e">
        <f>結果入力表!#REF!</f>
        <v>#REF!</v>
      </c>
      <c r="BC445" s="35" t="e">
        <f>結果入力表!#REF!</f>
        <v>#REF!</v>
      </c>
      <c r="BD445" s="35" t="e">
        <f>結果入力表!#REF!</f>
        <v>#REF!</v>
      </c>
      <c r="BE445" s="35" t="e">
        <f>結果入力表!#REF!</f>
        <v>#REF!</v>
      </c>
      <c r="BF445" s="35" t="e">
        <f>結果入力表!#REF!</f>
        <v>#REF!</v>
      </c>
      <c r="BG445" s="35" t="e">
        <f>結果入力表!#REF!</f>
        <v>#REF!</v>
      </c>
      <c r="BH445" s="35" t="e">
        <f>結果入力表!#REF!</f>
        <v>#REF!</v>
      </c>
      <c r="BI445" s="37" t="e">
        <f>結果入力表!#REF!</f>
        <v>#REF!</v>
      </c>
      <c r="BJ445" s="35" t="e">
        <f>結果入力表!#REF!</f>
        <v>#REF!</v>
      </c>
      <c r="BK445" s="40" t="e">
        <f>結果入力表!#REF!</f>
        <v>#REF!</v>
      </c>
      <c r="BL445" s="60" t="e">
        <f>結果入力表!#REF!</f>
        <v>#REF!</v>
      </c>
      <c r="BM445" s="41" t="e">
        <f>結果入力表!#REF!</f>
        <v>#REF!</v>
      </c>
      <c r="BN445" s="41" t="e">
        <f>結果入力表!#REF!</f>
        <v>#REF!</v>
      </c>
      <c r="BO445" s="41" t="e">
        <f>結果入力表!#REF!</f>
        <v>#REF!</v>
      </c>
      <c r="BP445" s="42" t="e">
        <f>結果入力表!#REF!</f>
        <v>#REF!</v>
      </c>
      <c r="BQ445" s="40"/>
      <c r="BR445" s="80"/>
      <c r="BT445" s="5" t="e">
        <f t="shared" si="13"/>
        <v>#REF!</v>
      </c>
      <c r="BU445" s="5" t="e">
        <f t="shared" si="12"/>
        <v>#REF!</v>
      </c>
      <c r="BV445" s="5" t="e">
        <f t="shared" si="12"/>
        <v>#REF!</v>
      </c>
      <c r="BW445" s="5" t="e">
        <f t="shared" si="12"/>
        <v>#REF!</v>
      </c>
    </row>
    <row r="446" spans="1:75" ht="17.350000000000001" customHeight="1">
      <c r="A446" s="109" t="e">
        <f>結果入力表!#REF!</f>
        <v>#REF!</v>
      </c>
      <c r="B446" s="33" t="e">
        <f>結果入力表!#REF!</f>
        <v>#REF!</v>
      </c>
      <c r="C446" s="59" t="e">
        <f>結果入力表!#REF!</f>
        <v>#REF!</v>
      </c>
      <c r="D446" s="58" t="e">
        <f>結果入力表!#REF!</f>
        <v>#REF!</v>
      </c>
      <c r="E446" s="35" t="e">
        <f>結果入力表!#REF!</f>
        <v>#REF!</v>
      </c>
      <c r="F446" s="35" t="e">
        <f>結果入力表!#REF!</f>
        <v>#REF!</v>
      </c>
      <c r="G446" s="35" t="e">
        <f>結果入力表!#REF!</f>
        <v>#REF!</v>
      </c>
      <c r="H446" s="35" t="e">
        <f>結果入力表!#REF!</f>
        <v>#REF!</v>
      </c>
      <c r="I446" s="35" t="e">
        <f>結果入力表!#REF!</f>
        <v>#REF!</v>
      </c>
      <c r="J446" s="35" t="e">
        <f>結果入力表!#REF!</f>
        <v>#REF!</v>
      </c>
      <c r="K446" s="35" t="e">
        <f>結果入力表!#REF!</f>
        <v>#REF!</v>
      </c>
      <c r="L446" s="35" t="e">
        <f>結果入力表!#REF!</f>
        <v>#REF!</v>
      </c>
      <c r="M446" s="34" t="e">
        <f>結果入力表!#REF!</f>
        <v>#REF!</v>
      </c>
      <c r="N446" s="35" t="e">
        <f>結果入力表!#REF!</f>
        <v>#REF!</v>
      </c>
      <c r="O446" s="35" t="e">
        <f>結果入力表!#REF!</f>
        <v>#REF!</v>
      </c>
      <c r="P446" s="35" t="e">
        <f>結果入力表!#REF!</f>
        <v>#REF!</v>
      </c>
      <c r="Q446" s="35" t="e">
        <f>結果入力表!#REF!</f>
        <v>#REF!</v>
      </c>
      <c r="R446" s="35" t="e">
        <f>結果入力表!#REF!</f>
        <v>#REF!</v>
      </c>
      <c r="S446" s="35" t="e">
        <f>結果入力表!#REF!</f>
        <v>#REF!</v>
      </c>
      <c r="T446" s="35" t="e">
        <f>結果入力表!#REF!</f>
        <v>#REF!</v>
      </c>
      <c r="U446" s="35" t="e">
        <f>結果入力表!#REF!</f>
        <v>#REF!</v>
      </c>
      <c r="V446" s="34" t="e">
        <f>結果入力表!#REF!</f>
        <v>#REF!</v>
      </c>
      <c r="W446" s="35" t="e">
        <f>結果入力表!#REF!</f>
        <v>#REF!</v>
      </c>
      <c r="X446" s="35" t="e">
        <f>結果入力表!#REF!</f>
        <v>#REF!</v>
      </c>
      <c r="Y446" s="36" t="e">
        <f>結果入力表!#REF!</f>
        <v>#REF!</v>
      </c>
      <c r="Z446" s="36" t="e">
        <f>結果入力表!#REF!</f>
        <v>#REF!</v>
      </c>
      <c r="AA446" s="34" t="e">
        <f>結果入力表!#REF!</f>
        <v>#REF!</v>
      </c>
      <c r="AB446" s="35" t="e">
        <f>結果入力表!#REF!</f>
        <v>#REF!</v>
      </c>
      <c r="AC446" s="35" t="e">
        <f>結果入力表!#REF!</f>
        <v>#REF!</v>
      </c>
      <c r="AD446" s="35" t="e">
        <f>結果入力表!#REF!</f>
        <v>#REF!</v>
      </c>
      <c r="AE446" s="35" t="e">
        <f>結果入力表!#REF!</f>
        <v>#REF!</v>
      </c>
      <c r="AF446" s="35" t="e">
        <f>結果入力表!#REF!</f>
        <v>#REF!</v>
      </c>
      <c r="AG446" s="35" t="e">
        <f>結果入力表!#REF!</f>
        <v>#REF!</v>
      </c>
      <c r="AH446" s="35" t="e">
        <f>結果入力表!#REF!</f>
        <v>#REF!</v>
      </c>
      <c r="AI446" s="35" t="e">
        <f>結果入力表!#REF!</f>
        <v>#REF!</v>
      </c>
      <c r="AJ446" s="35" t="e">
        <f>結果入力表!#REF!</f>
        <v>#REF!</v>
      </c>
      <c r="AK446" s="36" t="e">
        <f>結果入力表!#REF!</f>
        <v>#REF!</v>
      </c>
      <c r="AL446" s="34" t="e">
        <f>結果入力表!#REF!</f>
        <v>#REF!</v>
      </c>
      <c r="AM446" s="35" t="e">
        <f>結果入力表!#REF!</f>
        <v>#REF!</v>
      </c>
      <c r="AN446" s="35" t="e">
        <f>結果入力表!#REF!</f>
        <v>#REF!</v>
      </c>
      <c r="AO446" s="35" t="e">
        <f>結果入力表!#REF!</f>
        <v>#REF!</v>
      </c>
      <c r="AP446" s="35" t="e">
        <f>結果入力表!#REF!</f>
        <v>#REF!</v>
      </c>
      <c r="AQ446" s="35" t="e">
        <f>結果入力表!#REF!</f>
        <v>#REF!</v>
      </c>
      <c r="AR446" s="35" t="e">
        <f>結果入力表!#REF!</f>
        <v>#REF!</v>
      </c>
      <c r="AS446" s="37" t="e">
        <f>結果入力表!#REF!</f>
        <v>#REF!</v>
      </c>
      <c r="AT446" s="34" t="e">
        <f>結果入力表!#REF!</f>
        <v>#REF!</v>
      </c>
      <c r="AU446" s="35" t="e">
        <f>結果入力表!#REF!</f>
        <v>#REF!</v>
      </c>
      <c r="AV446" s="35" t="e">
        <f>結果入力表!#REF!</f>
        <v>#REF!</v>
      </c>
      <c r="AW446" s="35" t="e">
        <f>結果入力表!#REF!</f>
        <v>#REF!</v>
      </c>
      <c r="AX446" s="35" t="e">
        <f>結果入力表!#REF!</f>
        <v>#REF!</v>
      </c>
      <c r="AY446" s="35" t="e">
        <f>結果入力表!#REF!</f>
        <v>#REF!</v>
      </c>
      <c r="AZ446" s="35" t="e">
        <f>結果入力表!#REF!</f>
        <v>#REF!</v>
      </c>
      <c r="BA446" s="35" t="e">
        <f>結果入力表!#REF!</f>
        <v>#REF!</v>
      </c>
      <c r="BB446" s="35" t="e">
        <f>結果入力表!#REF!</f>
        <v>#REF!</v>
      </c>
      <c r="BC446" s="35" t="e">
        <f>結果入力表!#REF!</f>
        <v>#REF!</v>
      </c>
      <c r="BD446" s="35" t="e">
        <f>結果入力表!#REF!</f>
        <v>#REF!</v>
      </c>
      <c r="BE446" s="35" t="e">
        <f>結果入力表!#REF!</f>
        <v>#REF!</v>
      </c>
      <c r="BF446" s="35" t="e">
        <f>結果入力表!#REF!</f>
        <v>#REF!</v>
      </c>
      <c r="BG446" s="35" t="e">
        <f>結果入力表!#REF!</f>
        <v>#REF!</v>
      </c>
      <c r="BH446" s="35" t="e">
        <f>結果入力表!#REF!</f>
        <v>#REF!</v>
      </c>
      <c r="BI446" s="37" t="e">
        <f>結果入力表!#REF!</f>
        <v>#REF!</v>
      </c>
      <c r="BJ446" s="35" t="e">
        <f>結果入力表!#REF!</f>
        <v>#REF!</v>
      </c>
      <c r="BK446" s="40" t="e">
        <f>結果入力表!#REF!</f>
        <v>#REF!</v>
      </c>
      <c r="BL446" s="60" t="e">
        <f>結果入力表!#REF!</f>
        <v>#REF!</v>
      </c>
      <c r="BM446" s="41" t="e">
        <f>結果入力表!#REF!</f>
        <v>#REF!</v>
      </c>
      <c r="BN446" s="41" t="e">
        <f>結果入力表!#REF!</f>
        <v>#REF!</v>
      </c>
      <c r="BO446" s="41" t="e">
        <f>結果入力表!#REF!</f>
        <v>#REF!</v>
      </c>
      <c r="BP446" s="42" t="e">
        <f>結果入力表!#REF!</f>
        <v>#REF!</v>
      </c>
      <c r="BQ446" s="40"/>
      <c r="BR446" s="80"/>
      <c r="BT446" s="5" t="e">
        <f t="shared" si="13"/>
        <v>#REF!</v>
      </c>
      <c r="BU446" s="5" t="e">
        <f t="shared" si="12"/>
        <v>#REF!</v>
      </c>
      <c r="BV446" s="5" t="e">
        <f t="shared" si="12"/>
        <v>#REF!</v>
      </c>
      <c r="BW446" s="5" t="e">
        <f t="shared" si="12"/>
        <v>#REF!</v>
      </c>
    </row>
    <row r="447" spans="1:75" ht="17.350000000000001" customHeight="1">
      <c r="A447" s="109" t="e">
        <f>結果入力表!#REF!</f>
        <v>#REF!</v>
      </c>
      <c r="B447" s="33" t="e">
        <f>結果入力表!#REF!</f>
        <v>#REF!</v>
      </c>
      <c r="C447" s="59" t="e">
        <f>結果入力表!#REF!</f>
        <v>#REF!</v>
      </c>
      <c r="D447" s="58" t="e">
        <f>結果入力表!#REF!</f>
        <v>#REF!</v>
      </c>
      <c r="E447" s="35" t="e">
        <f>結果入力表!#REF!</f>
        <v>#REF!</v>
      </c>
      <c r="F447" s="35" t="e">
        <f>結果入力表!#REF!</f>
        <v>#REF!</v>
      </c>
      <c r="G447" s="35" t="e">
        <f>結果入力表!#REF!</f>
        <v>#REF!</v>
      </c>
      <c r="H447" s="35" t="e">
        <f>結果入力表!#REF!</f>
        <v>#REF!</v>
      </c>
      <c r="I447" s="35" t="e">
        <f>結果入力表!#REF!</f>
        <v>#REF!</v>
      </c>
      <c r="J447" s="35" t="e">
        <f>結果入力表!#REF!</f>
        <v>#REF!</v>
      </c>
      <c r="K447" s="35" t="e">
        <f>結果入力表!#REF!</f>
        <v>#REF!</v>
      </c>
      <c r="L447" s="35" t="e">
        <f>結果入力表!#REF!</f>
        <v>#REF!</v>
      </c>
      <c r="M447" s="34" t="e">
        <f>結果入力表!#REF!</f>
        <v>#REF!</v>
      </c>
      <c r="N447" s="35" t="e">
        <f>結果入力表!#REF!</f>
        <v>#REF!</v>
      </c>
      <c r="O447" s="35" t="e">
        <f>結果入力表!#REF!</f>
        <v>#REF!</v>
      </c>
      <c r="P447" s="35" t="e">
        <f>結果入力表!#REF!</f>
        <v>#REF!</v>
      </c>
      <c r="Q447" s="35" t="e">
        <f>結果入力表!#REF!</f>
        <v>#REF!</v>
      </c>
      <c r="R447" s="35" t="e">
        <f>結果入力表!#REF!</f>
        <v>#REF!</v>
      </c>
      <c r="S447" s="35" t="e">
        <f>結果入力表!#REF!</f>
        <v>#REF!</v>
      </c>
      <c r="T447" s="35" t="e">
        <f>結果入力表!#REF!</f>
        <v>#REF!</v>
      </c>
      <c r="U447" s="35" t="e">
        <f>結果入力表!#REF!</f>
        <v>#REF!</v>
      </c>
      <c r="V447" s="34" t="e">
        <f>結果入力表!#REF!</f>
        <v>#REF!</v>
      </c>
      <c r="W447" s="35" t="e">
        <f>結果入力表!#REF!</f>
        <v>#REF!</v>
      </c>
      <c r="X447" s="35" t="e">
        <f>結果入力表!#REF!</f>
        <v>#REF!</v>
      </c>
      <c r="Y447" s="36" t="e">
        <f>結果入力表!#REF!</f>
        <v>#REF!</v>
      </c>
      <c r="Z447" s="36" t="e">
        <f>結果入力表!#REF!</f>
        <v>#REF!</v>
      </c>
      <c r="AA447" s="34" t="e">
        <f>結果入力表!#REF!</f>
        <v>#REF!</v>
      </c>
      <c r="AB447" s="35" t="e">
        <f>結果入力表!#REF!</f>
        <v>#REF!</v>
      </c>
      <c r="AC447" s="35" t="e">
        <f>結果入力表!#REF!</f>
        <v>#REF!</v>
      </c>
      <c r="AD447" s="35" t="e">
        <f>結果入力表!#REF!</f>
        <v>#REF!</v>
      </c>
      <c r="AE447" s="35" t="e">
        <f>結果入力表!#REF!</f>
        <v>#REF!</v>
      </c>
      <c r="AF447" s="35" t="e">
        <f>結果入力表!#REF!</f>
        <v>#REF!</v>
      </c>
      <c r="AG447" s="35" t="e">
        <f>結果入力表!#REF!</f>
        <v>#REF!</v>
      </c>
      <c r="AH447" s="35" t="e">
        <f>結果入力表!#REF!</f>
        <v>#REF!</v>
      </c>
      <c r="AI447" s="35" t="e">
        <f>結果入力表!#REF!</f>
        <v>#REF!</v>
      </c>
      <c r="AJ447" s="35" t="e">
        <f>結果入力表!#REF!</f>
        <v>#REF!</v>
      </c>
      <c r="AK447" s="36" t="e">
        <f>結果入力表!#REF!</f>
        <v>#REF!</v>
      </c>
      <c r="AL447" s="34" t="e">
        <f>結果入力表!#REF!</f>
        <v>#REF!</v>
      </c>
      <c r="AM447" s="35" t="e">
        <f>結果入力表!#REF!</f>
        <v>#REF!</v>
      </c>
      <c r="AN447" s="35" t="e">
        <f>結果入力表!#REF!</f>
        <v>#REF!</v>
      </c>
      <c r="AO447" s="35" t="e">
        <f>結果入力表!#REF!</f>
        <v>#REF!</v>
      </c>
      <c r="AP447" s="35" t="e">
        <f>結果入力表!#REF!</f>
        <v>#REF!</v>
      </c>
      <c r="AQ447" s="35" t="e">
        <f>結果入力表!#REF!</f>
        <v>#REF!</v>
      </c>
      <c r="AR447" s="35" t="e">
        <f>結果入力表!#REF!</f>
        <v>#REF!</v>
      </c>
      <c r="AS447" s="37" t="e">
        <f>結果入力表!#REF!</f>
        <v>#REF!</v>
      </c>
      <c r="AT447" s="34" t="e">
        <f>結果入力表!#REF!</f>
        <v>#REF!</v>
      </c>
      <c r="AU447" s="35" t="e">
        <f>結果入力表!#REF!</f>
        <v>#REF!</v>
      </c>
      <c r="AV447" s="35" t="e">
        <f>結果入力表!#REF!</f>
        <v>#REF!</v>
      </c>
      <c r="AW447" s="35" t="e">
        <f>結果入力表!#REF!</f>
        <v>#REF!</v>
      </c>
      <c r="AX447" s="35" t="e">
        <f>結果入力表!#REF!</f>
        <v>#REF!</v>
      </c>
      <c r="AY447" s="35" t="e">
        <f>結果入力表!#REF!</f>
        <v>#REF!</v>
      </c>
      <c r="AZ447" s="35" t="e">
        <f>結果入力表!#REF!</f>
        <v>#REF!</v>
      </c>
      <c r="BA447" s="35" t="e">
        <f>結果入力表!#REF!</f>
        <v>#REF!</v>
      </c>
      <c r="BB447" s="35" t="e">
        <f>結果入力表!#REF!</f>
        <v>#REF!</v>
      </c>
      <c r="BC447" s="35" t="e">
        <f>結果入力表!#REF!</f>
        <v>#REF!</v>
      </c>
      <c r="BD447" s="35" t="e">
        <f>結果入力表!#REF!</f>
        <v>#REF!</v>
      </c>
      <c r="BE447" s="35" t="e">
        <f>結果入力表!#REF!</f>
        <v>#REF!</v>
      </c>
      <c r="BF447" s="35" t="e">
        <f>結果入力表!#REF!</f>
        <v>#REF!</v>
      </c>
      <c r="BG447" s="35" t="e">
        <f>結果入力表!#REF!</f>
        <v>#REF!</v>
      </c>
      <c r="BH447" s="35" t="e">
        <f>結果入力表!#REF!</f>
        <v>#REF!</v>
      </c>
      <c r="BI447" s="37" t="e">
        <f>結果入力表!#REF!</f>
        <v>#REF!</v>
      </c>
      <c r="BJ447" s="35" t="e">
        <f>結果入力表!#REF!</f>
        <v>#REF!</v>
      </c>
      <c r="BK447" s="40" t="e">
        <f>結果入力表!#REF!</f>
        <v>#REF!</v>
      </c>
      <c r="BL447" s="60" t="e">
        <f>結果入力表!#REF!</f>
        <v>#REF!</v>
      </c>
      <c r="BM447" s="41" t="e">
        <f>結果入力表!#REF!</f>
        <v>#REF!</v>
      </c>
      <c r="BN447" s="41" t="e">
        <f>結果入力表!#REF!</f>
        <v>#REF!</v>
      </c>
      <c r="BO447" s="41" t="e">
        <f>結果入力表!#REF!</f>
        <v>#REF!</v>
      </c>
      <c r="BP447" s="42" t="e">
        <f>結果入力表!#REF!</f>
        <v>#REF!</v>
      </c>
      <c r="BQ447" s="40"/>
      <c r="BR447" s="80"/>
      <c r="BT447" s="5" t="e">
        <f t="shared" si="13"/>
        <v>#REF!</v>
      </c>
      <c r="BU447" s="5" t="e">
        <f t="shared" si="12"/>
        <v>#REF!</v>
      </c>
      <c r="BV447" s="5" t="e">
        <f t="shared" si="12"/>
        <v>#REF!</v>
      </c>
      <c r="BW447" s="5" t="e">
        <f t="shared" si="12"/>
        <v>#REF!</v>
      </c>
    </row>
    <row r="448" spans="1:75" ht="17.350000000000001" customHeight="1">
      <c r="A448" s="109" t="e">
        <f>結果入力表!#REF!</f>
        <v>#REF!</v>
      </c>
      <c r="B448" s="33" t="e">
        <f>結果入力表!#REF!</f>
        <v>#REF!</v>
      </c>
      <c r="C448" s="59" t="e">
        <f>結果入力表!#REF!</f>
        <v>#REF!</v>
      </c>
      <c r="D448" s="58" t="e">
        <f>結果入力表!#REF!</f>
        <v>#REF!</v>
      </c>
      <c r="E448" s="35" t="e">
        <f>結果入力表!#REF!</f>
        <v>#REF!</v>
      </c>
      <c r="F448" s="35" t="e">
        <f>結果入力表!#REF!</f>
        <v>#REF!</v>
      </c>
      <c r="G448" s="35" t="e">
        <f>結果入力表!#REF!</f>
        <v>#REF!</v>
      </c>
      <c r="H448" s="35" t="e">
        <f>結果入力表!#REF!</f>
        <v>#REF!</v>
      </c>
      <c r="I448" s="35" t="e">
        <f>結果入力表!#REF!</f>
        <v>#REF!</v>
      </c>
      <c r="J448" s="35" t="e">
        <f>結果入力表!#REF!</f>
        <v>#REF!</v>
      </c>
      <c r="K448" s="35" t="e">
        <f>結果入力表!#REF!</f>
        <v>#REF!</v>
      </c>
      <c r="L448" s="35" t="e">
        <f>結果入力表!#REF!</f>
        <v>#REF!</v>
      </c>
      <c r="M448" s="34" t="e">
        <f>結果入力表!#REF!</f>
        <v>#REF!</v>
      </c>
      <c r="N448" s="35" t="e">
        <f>結果入力表!#REF!</f>
        <v>#REF!</v>
      </c>
      <c r="O448" s="35" t="e">
        <f>結果入力表!#REF!</f>
        <v>#REF!</v>
      </c>
      <c r="P448" s="35" t="e">
        <f>結果入力表!#REF!</f>
        <v>#REF!</v>
      </c>
      <c r="Q448" s="35" t="e">
        <f>結果入力表!#REF!</f>
        <v>#REF!</v>
      </c>
      <c r="R448" s="35" t="e">
        <f>結果入力表!#REF!</f>
        <v>#REF!</v>
      </c>
      <c r="S448" s="35" t="e">
        <f>結果入力表!#REF!</f>
        <v>#REF!</v>
      </c>
      <c r="T448" s="35" t="e">
        <f>結果入力表!#REF!</f>
        <v>#REF!</v>
      </c>
      <c r="U448" s="35" t="e">
        <f>結果入力表!#REF!</f>
        <v>#REF!</v>
      </c>
      <c r="V448" s="34" t="e">
        <f>結果入力表!#REF!</f>
        <v>#REF!</v>
      </c>
      <c r="W448" s="35" t="e">
        <f>結果入力表!#REF!</f>
        <v>#REF!</v>
      </c>
      <c r="X448" s="35" t="e">
        <f>結果入力表!#REF!</f>
        <v>#REF!</v>
      </c>
      <c r="Y448" s="36" t="e">
        <f>結果入力表!#REF!</f>
        <v>#REF!</v>
      </c>
      <c r="Z448" s="36" t="e">
        <f>結果入力表!#REF!</f>
        <v>#REF!</v>
      </c>
      <c r="AA448" s="34" t="e">
        <f>結果入力表!#REF!</f>
        <v>#REF!</v>
      </c>
      <c r="AB448" s="35" t="e">
        <f>結果入力表!#REF!</f>
        <v>#REF!</v>
      </c>
      <c r="AC448" s="35" t="e">
        <f>結果入力表!#REF!</f>
        <v>#REF!</v>
      </c>
      <c r="AD448" s="35" t="e">
        <f>結果入力表!#REF!</f>
        <v>#REF!</v>
      </c>
      <c r="AE448" s="35" t="e">
        <f>結果入力表!#REF!</f>
        <v>#REF!</v>
      </c>
      <c r="AF448" s="35" t="e">
        <f>結果入力表!#REF!</f>
        <v>#REF!</v>
      </c>
      <c r="AG448" s="35" t="e">
        <f>結果入力表!#REF!</f>
        <v>#REF!</v>
      </c>
      <c r="AH448" s="35" t="e">
        <f>結果入力表!#REF!</f>
        <v>#REF!</v>
      </c>
      <c r="AI448" s="35" t="e">
        <f>結果入力表!#REF!</f>
        <v>#REF!</v>
      </c>
      <c r="AJ448" s="35" t="e">
        <f>結果入力表!#REF!</f>
        <v>#REF!</v>
      </c>
      <c r="AK448" s="36" t="e">
        <f>結果入力表!#REF!</f>
        <v>#REF!</v>
      </c>
      <c r="AL448" s="34" t="e">
        <f>結果入力表!#REF!</f>
        <v>#REF!</v>
      </c>
      <c r="AM448" s="35" t="e">
        <f>結果入力表!#REF!</f>
        <v>#REF!</v>
      </c>
      <c r="AN448" s="35" t="e">
        <f>結果入力表!#REF!</f>
        <v>#REF!</v>
      </c>
      <c r="AO448" s="35" t="e">
        <f>結果入力表!#REF!</f>
        <v>#REF!</v>
      </c>
      <c r="AP448" s="35" t="e">
        <f>結果入力表!#REF!</f>
        <v>#REF!</v>
      </c>
      <c r="AQ448" s="35" t="e">
        <f>結果入力表!#REF!</f>
        <v>#REF!</v>
      </c>
      <c r="AR448" s="35" t="e">
        <f>結果入力表!#REF!</f>
        <v>#REF!</v>
      </c>
      <c r="AS448" s="37" t="e">
        <f>結果入力表!#REF!</f>
        <v>#REF!</v>
      </c>
      <c r="AT448" s="34" t="e">
        <f>結果入力表!#REF!</f>
        <v>#REF!</v>
      </c>
      <c r="AU448" s="35" t="e">
        <f>結果入力表!#REF!</f>
        <v>#REF!</v>
      </c>
      <c r="AV448" s="35" t="e">
        <f>結果入力表!#REF!</f>
        <v>#REF!</v>
      </c>
      <c r="AW448" s="35" t="e">
        <f>結果入力表!#REF!</f>
        <v>#REF!</v>
      </c>
      <c r="AX448" s="35" t="e">
        <f>結果入力表!#REF!</f>
        <v>#REF!</v>
      </c>
      <c r="AY448" s="35" t="e">
        <f>結果入力表!#REF!</f>
        <v>#REF!</v>
      </c>
      <c r="AZ448" s="35" t="e">
        <f>結果入力表!#REF!</f>
        <v>#REF!</v>
      </c>
      <c r="BA448" s="35" t="e">
        <f>結果入力表!#REF!</f>
        <v>#REF!</v>
      </c>
      <c r="BB448" s="35" t="e">
        <f>結果入力表!#REF!</f>
        <v>#REF!</v>
      </c>
      <c r="BC448" s="35" t="e">
        <f>結果入力表!#REF!</f>
        <v>#REF!</v>
      </c>
      <c r="BD448" s="35" t="e">
        <f>結果入力表!#REF!</f>
        <v>#REF!</v>
      </c>
      <c r="BE448" s="35" t="e">
        <f>結果入力表!#REF!</f>
        <v>#REF!</v>
      </c>
      <c r="BF448" s="35" t="e">
        <f>結果入力表!#REF!</f>
        <v>#REF!</v>
      </c>
      <c r="BG448" s="35" t="e">
        <f>結果入力表!#REF!</f>
        <v>#REF!</v>
      </c>
      <c r="BH448" s="35" t="e">
        <f>結果入力表!#REF!</f>
        <v>#REF!</v>
      </c>
      <c r="BI448" s="37" t="e">
        <f>結果入力表!#REF!</f>
        <v>#REF!</v>
      </c>
      <c r="BJ448" s="35" t="e">
        <f>結果入力表!#REF!</f>
        <v>#REF!</v>
      </c>
      <c r="BK448" s="40" t="e">
        <f>結果入力表!#REF!</f>
        <v>#REF!</v>
      </c>
      <c r="BL448" s="60" t="e">
        <f>結果入力表!#REF!</f>
        <v>#REF!</v>
      </c>
      <c r="BM448" s="41" t="e">
        <f>結果入力表!#REF!</f>
        <v>#REF!</v>
      </c>
      <c r="BN448" s="41" t="e">
        <f>結果入力表!#REF!</f>
        <v>#REF!</v>
      </c>
      <c r="BO448" s="41" t="e">
        <f>結果入力表!#REF!</f>
        <v>#REF!</v>
      </c>
      <c r="BP448" s="42" t="e">
        <f>結果入力表!#REF!</f>
        <v>#REF!</v>
      </c>
      <c r="BQ448" s="40"/>
      <c r="BR448" s="80"/>
      <c r="BT448" s="5" t="e">
        <f t="shared" si="13"/>
        <v>#REF!</v>
      </c>
      <c r="BU448" s="5" t="e">
        <f t="shared" si="12"/>
        <v>#REF!</v>
      </c>
      <c r="BV448" s="5" t="e">
        <f t="shared" si="12"/>
        <v>#REF!</v>
      </c>
      <c r="BW448" s="5" t="e">
        <f t="shared" si="12"/>
        <v>#REF!</v>
      </c>
    </row>
    <row r="449" spans="1:75" ht="17.350000000000001" customHeight="1">
      <c r="A449" s="109" t="e">
        <f>結果入力表!#REF!</f>
        <v>#REF!</v>
      </c>
      <c r="B449" s="33" t="e">
        <f>結果入力表!#REF!</f>
        <v>#REF!</v>
      </c>
      <c r="C449" s="43" t="e">
        <f>結果入力表!#REF!</f>
        <v>#REF!</v>
      </c>
      <c r="D449" s="58" t="e">
        <f>結果入力表!#REF!</f>
        <v>#REF!</v>
      </c>
      <c r="E449" s="35" t="e">
        <f>結果入力表!#REF!</f>
        <v>#REF!</v>
      </c>
      <c r="F449" s="35" t="e">
        <f>結果入力表!#REF!</f>
        <v>#REF!</v>
      </c>
      <c r="G449" s="35" t="e">
        <f>結果入力表!#REF!</f>
        <v>#REF!</v>
      </c>
      <c r="H449" s="35" t="e">
        <f>結果入力表!#REF!</f>
        <v>#REF!</v>
      </c>
      <c r="I449" s="35" t="e">
        <f>結果入力表!#REF!</f>
        <v>#REF!</v>
      </c>
      <c r="J449" s="35" t="e">
        <f>結果入力表!#REF!</f>
        <v>#REF!</v>
      </c>
      <c r="K449" s="35" t="e">
        <f>結果入力表!#REF!</f>
        <v>#REF!</v>
      </c>
      <c r="L449" s="35" t="e">
        <f>結果入力表!#REF!</f>
        <v>#REF!</v>
      </c>
      <c r="M449" s="34" t="e">
        <f>結果入力表!#REF!</f>
        <v>#REF!</v>
      </c>
      <c r="N449" s="35" t="e">
        <f>結果入力表!#REF!</f>
        <v>#REF!</v>
      </c>
      <c r="O449" s="35" t="e">
        <f>結果入力表!#REF!</f>
        <v>#REF!</v>
      </c>
      <c r="P449" s="35" t="e">
        <f>結果入力表!#REF!</f>
        <v>#REF!</v>
      </c>
      <c r="Q449" s="35" t="e">
        <f>結果入力表!#REF!</f>
        <v>#REF!</v>
      </c>
      <c r="R449" s="35" t="e">
        <f>結果入力表!#REF!</f>
        <v>#REF!</v>
      </c>
      <c r="S449" s="35" t="e">
        <f>結果入力表!#REF!</f>
        <v>#REF!</v>
      </c>
      <c r="T449" s="35" t="e">
        <f>結果入力表!#REF!</f>
        <v>#REF!</v>
      </c>
      <c r="U449" s="35" t="e">
        <f>結果入力表!#REF!</f>
        <v>#REF!</v>
      </c>
      <c r="V449" s="34" t="e">
        <f>結果入力表!#REF!</f>
        <v>#REF!</v>
      </c>
      <c r="W449" s="35" t="e">
        <f>結果入力表!#REF!</f>
        <v>#REF!</v>
      </c>
      <c r="X449" s="35" t="e">
        <f>結果入力表!#REF!</f>
        <v>#REF!</v>
      </c>
      <c r="Y449" s="36" t="e">
        <f>結果入力表!#REF!</f>
        <v>#REF!</v>
      </c>
      <c r="Z449" s="36" t="e">
        <f>結果入力表!#REF!</f>
        <v>#REF!</v>
      </c>
      <c r="AA449" s="34" t="e">
        <f>結果入力表!#REF!</f>
        <v>#REF!</v>
      </c>
      <c r="AB449" s="35" t="e">
        <f>結果入力表!#REF!</f>
        <v>#REF!</v>
      </c>
      <c r="AC449" s="35" t="e">
        <f>結果入力表!#REF!</f>
        <v>#REF!</v>
      </c>
      <c r="AD449" s="35" t="e">
        <f>結果入力表!#REF!</f>
        <v>#REF!</v>
      </c>
      <c r="AE449" s="35" t="e">
        <f>結果入力表!#REF!</f>
        <v>#REF!</v>
      </c>
      <c r="AF449" s="35" t="e">
        <f>結果入力表!#REF!</f>
        <v>#REF!</v>
      </c>
      <c r="AG449" s="35" t="e">
        <f>結果入力表!#REF!</f>
        <v>#REF!</v>
      </c>
      <c r="AH449" s="35" t="e">
        <f>結果入力表!#REF!</f>
        <v>#REF!</v>
      </c>
      <c r="AI449" s="35" t="e">
        <f>結果入力表!#REF!</f>
        <v>#REF!</v>
      </c>
      <c r="AJ449" s="35" t="e">
        <f>結果入力表!#REF!</f>
        <v>#REF!</v>
      </c>
      <c r="AK449" s="36" t="e">
        <f>結果入力表!#REF!</f>
        <v>#REF!</v>
      </c>
      <c r="AL449" s="34" t="e">
        <f>結果入力表!#REF!</f>
        <v>#REF!</v>
      </c>
      <c r="AM449" s="35" t="e">
        <f>結果入力表!#REF!</f>
        <v>#REF!</v>
      </c>
      <c r="AN449" s="35" t="e">
        <f>結果入力表!#REF!</f>
        <v>#REF!</v>
      </c>
      <c r="AO449" s="35" t="e">
        <f>結果入力表!#REF!</f>
        <v>#REF!</v>
      </c>
      <c r="AP449" s="35" t="e">
        <f>結果入力表!#REF!</f>
        <v>#REF!</v>
      </c>
      <c r="AQ449" s="35" t="e">
        <f>結果入力表!#REF!</f>
        <v>#REF!</v>
      </c>
      <c r="AR449" s="35" t="e">
        <f>結果入力表!#REF!</f>
        <v>#REF!</v>
      </c>
      <c r="AS449" s="37" t="e">
        <f>結果入力表!#REF!</f>
        <v>#REF!</v>
      </c>
      <c r="AT449" s="34" t="e">
        <f>結果入力表!#REF!</f>
        <v>#REF!</v>
      </c>
      <c r="AU449" s="35" t="e">
        <f>結果入力表!#REF!</f>
        <v>#REF!</v>
      </c>
      <c r="AV449" s="35" t="e">
        <f>結果入力表!#REF!</f>
        <v>#REF!</v>
      </c>
      <c r="AW449" s="35" t="e">
        <f>結果入力表!#REF!</f>
        <v>#REF!</v>
      </c>
      <c r="AX449" s="35" t="e">
        <f>結果入力表!#REF!</f>
        <v>#REF!</v>
      </c>
      <c r="AY449" s="35" t="e">
        <f>結果入力表!#REF!</f>
        <v>#REF!</v>
      </c>
      <c r="AZ449" s="35" t="e">
        <f>結果入力表!#REF!</f>
        <v>#REF!</v>
      </c>
      <c r="BA449" s="35" t="e">
        <f>結果入力表!#REF!</f>
        <v>#REF!</v>
      </c>
      <c r="BB449" s="35" t="e">
        <f>結果入力表!#REF!</f>
        <v>#REF!</v>
      </c>
      <c r="BC449" s="35" t="e">
        <f>結果入力表!#REF!</f>
        <v>#REF!</v>
      </c>
      <c r="BD449" s="35" t="e">
        <f>結果入力表!#REF!</f>
        <v>#REF!</v>
      </c>
      <c r="BE449" s="35" t="e">
        <f>結果入力表!#REF!</f>
        <v>#REF!</v>
      </c>
      <c r="BF449" s="35" t="e">
        <f>結果入力表!#REF!</f>
        <v>#REF!</v>
      </c>
      <c r="BG449" s="35" t="e">
        <f>結果入力表!#REF!</f>
        <v>#REF!</v>
      </c>
      <c r="BH449" s="35" t="e">
        <f>結果入力表!#REF!</f>
        <v>#REF!</v>
      </c>
      <c r="BI449" s="37" t="e">
        <f>結果入力表!#REF!</f>
        <v>#REF!</v>
      </c>
      <c r="BJ449" s="35" t="e">
        <f>結果入力表!#REF!</f>
        <v>#REF!</v>
      </c>
      <c r="BK449" s="40" t="e">
        <f>結果入力表!#REF!</f>
        <v>#REF!</v>
      </c>
      <c r="BL449" s="60" t="e">
        <f>結果入力表!#REF!</f>
        <v>#REF!</v>
      </c>
      <c r="BM449" s="41" t="e">
        <f>結果入力表!#REF!</f>
        <v>#REF!</v>
      </c>
      <c r="BN449" s="41" t="e">
        <f>結果入力表!#REF!</f>
        <v>#REF!</v>
      </c>
      <c r="BO449" s="41" t="e">
        <f>結果入力表!#REF!</f>
        <v>#REF!</v>
      </c>
      <c r="BP449" s="42" t="e">
        <f>結果入力表!#REF!</f>
        <v>#REF!</v>
      </c>
      <c r="BQ449" s="40"/>
      <c r="BR449" s="80"/>
      <c r="BT449" s="5" t="e">
        <f t="shared" si="13"/>
        <v>#REF!</v>
      </c>
      <c r="BU449" s="5" t="e">
        <f t="shared" ref="BU449:BW512" si="14">LEN(BM449&amp;"")</f>
        <v>#REF!</v>
      </c>
      <c r="BV449" s="5" t="e">
        <f t="shared" si="14"/>
        <v>#REF!</v>
      </c>
      <c r="BW449" s="5" t="e">
        <f t="shared" si="14"/>
        <v>#REF!</v>
      </c>
    </row>
    <row r="450" spans="1:75" ht="17.350000000000001" customHeight="1">
      <c r="A450" s="109" t="e">
        <f>結果入力表!#REF!</f>
        <v>#REF!</v>
      </c>
      <c r="B450" s="33" t="e">
        <f>結果入力表!#REF!</f>
        <v>#REF!</v>
      </c>
      <c r="C450" s="59" t="e">
        <f>結果入力表!#REF!</f>
        <v>#REF!</v>
      </c>
      <c r="D450" s="58" t="e">
        <f>結果入力表!#REF!</f>
        <v>#REF!</v>
      </c>
      <c r="E450" s="35" t="e">
        <f>結果入力表!#REF!</f>
        <v>#REF!</v>
      </c>
      <c r="F450" s="35" t="e">
        <f>結果入力表!#REF!</f>
        <v>#REF!</v>
      </c>
      <c r="G450" s="35" t="e">
        <f>結果入力表!#REF!</f>
        <v>#REF!</v>
      </c>
      <c r="H450" s="35" t="e">
        <f>結果入力表!#REF!</f>
        <v>#REF!</v>
      </c>
      <c r="I450" s="35" t="e">
        <f>結果入力表!#REF!</f>
        <v>#REF!</v>
      </c>
      <c r="J450" s="35" t="e">
        <f>結果入力表!#REF!</f>
        <v>#REF!</v>
      </c>
      <c r="K450" s="35" t="e">
        <f>結果入力表!#REF!</f>
        <v>#REF!</v>
      </c>
      <c r="L450" s="35" t="e">
        <f>結果入力表!#REF!</f>
        <v>#REF!</v>
      </c>
      <c r="M450" s="34" t="e">
        <f>結果入力表!#REF!</f>
        <v>#REF!</v>
      </c>
      <c r="N450" s="35" t="e">
        <f>結果入力表!#REF!</f>
        <v>#REF!</v>
      </c>
      <c r="O450" s="35" t="e">
        <f>結果入力表!#REF!</f>
        <v>#REF!</v>
      </c>
      <c r="P450" s="35" t="e">
        <f>結果入力表!#REF!</f>
        <v>#REF!</v>
      </c>
      <c r="Q450" s="35" t="e">
        <f>結果入力表!#REF!</f>
        <v>#REF!</v>
      </c>
      <c r="R450" s="35" t="e">
        <f>結果入力表!#REF!</f>
        <v>#REF!</v>
      </c>
      <c r="S450" s="35" t="e">
        <f>結果入力表!#REF!</f>
        <v>#REF!</v>
      </c>
      <c r="T450" s="35" t="e">
        <f>結果入力表!#REF!</f>
        <v>#REF!</v>
      </c>
      <c r="U450" s="35" t="e">
        <f>結果入力表!#REF!</f>
        <v>#REF!</v>
      </c>
      <c r="V450" s="34" t="e">
        <f>結果入力表!#REF!</f>
        <v>#REF!</v>
      </c>
      <c r="W450" s="35" t="e">
        <f>結果入力表!#REF!</f>
        <v>#REF!</v>
      </c>
      <c r="X450" s="35" t="e">
        <f>結果入力表!#REF!</f>
        <v>#REF!</v>
      </c>
      <c r="Y450" s="36" t="e">
        <f>結果入力表!#REF!</f>
        <v>#REF!</v>
      </c>
      <c r="Z450" s="36" t="e">
        <f>結果入力表!#REF!</f>
        <v>#REF!</v>
      </c>
      <c r="AA450" s="34" t="e">
        <f>結果入力表!#REF!</f>
        <v>#REF!</v>
      </c>
      <c r="AB450" s="35" t="e">
        <f>結果入力表!#REF!</f>
        <v>#REF!</v>
      </c>
      <c r="AC450" s="35" t="e">
        <f>結果入力表!#REF!</f>
        <v>#REF!</v>
      </c>
      <c r="AD450" s="35" t="e">
        <f>結果入力表!#REF!</f>
        <v>#REF!</v>
      </c>
      <c r="AE450" s="35" t="e">
        <f>結果入力表!#REF!</f>
        <v>#REF!</v>
      </c>
      <c r="AF450" s="35" t="e">
        <f>結果入力表!#REF!</f>
        <v>#REF!</v>
      </c>
      <c r="AG450" s="35" t="e">
        <f>結果入力表!#REF!</f>
        <v>#REF!</v>
      </c>
      <c r="AH450" s="35" t="e">
        <f>結果入力表!#REF!</f>
        <v>#REF!</v>
      </c>
      <c r="AI450" s="35" t="e">
        <f>結果入力表!#REF!</f>
        <v>#REF!</v>
      </c>
      <c r="AJ450" s="35" t="e">
        <f>結果入力表!#REF!</f>
        <v>#REF!</v>
      </c>
      <c r="AK450" s="36" t="e">
        <f>結果入力表!#REF!</f>
        <v>#REF!</v>
      </c>
      <c r="AL450" s="34" t="e">
        <f>結果入力表!#REF!</f>
        <v>#REF!</v>
      </c>
      <c r="AM450" s="35" t="e">
        <f>結果入力表!#REF!</f>
        <v>#REF!</v>
      </c>
      <c r="AN450" s="35" t="e">
        <f>結果入力表!#REF!</f>
        <v>#REF!</v>
      </c>
      <c r="AO450" s="35" t="e">
        <f>結果入力表!#REF!</f>
        <v>#REF!</v>
      </c>
      <c r="AP450" s="35" t="e">
        <f>結果入力表!#REF!</f>
        <v>#REF!</v>
      </c>
      <c r="AQ450" s="35" t="e">
        <f>結果入力表!#REF!</f>
        <v>#REF!</v>
      </c>
      <c r="AR450" s="35" t="e">
        <f>結果入力表!#REF!</f>
        <v>#REF!</v>
      </c>
      <c r="AS450" s="37" t="e">
        <f>結果入力表!#REF!</f>
        <v>#REF!</v>
      </c>
      <c r="AT450" s="34" t="e">
        <f>結果入力表!#REF!</f>
        <v>#REF!</v>
      </c>
      <c r="AU450" s="35" t="e">
        <f>結果入力表!#REF!</f>
        <v>#REF!</v>
      </c>
      <c r="AV450" s="35" t="e">
        <f>結果入力表!#REF!</f>
        <v>#REF!</v>
      </c>
      <c r="AW450" s="35" t="e">
        <f>結果入力表!#REF!</f>
        <v>#REF!</v>
      </c>
      <c r="AX450" s="35" t="e">
        <f>結果入力表!#REF!</f>
        <v>#REF!</v>
      </c>
      <c r="AY450" s="35" t="e">
        <f>結果入力表!#REF!</f>
        <v>#REF!</v>
      </c>
      <c r="AZ450" s="35" t="e">
        <f>結果入力表!#REF!</f>
        <v>#REF!</v>
      </c>
      <c r="BA450" s="35" t="e">
        <f>結果入力表!#REF!</f>
        <v>#REF!</v>
      </c>
      <c r="BB450" s="35" t="e">
        <f>結果入力表!#REF!</f>
        <v>#REF!</v>
      </c>
      <c r="BC450" s="35" t="e">
        <f>結果入力表!#REF!</f>
        <v>#REF!</v>
      </c>
      <c r="BD450" s="35" t="e">
        <f>結果入力表!#REF!</f>
        <v>#REF!</v>
      </c>
      <c r="BE450" s="35" t="e">
        <f>結果入力表!#REF!</f>
        <v>#REF!</v>
      </c>
      <c r="BF450" s="35" t="e">
        <f>結果入力表!#REF!</f>
        <v>#REF!</v>
      </c>
      <c r="BG450" s="35" t="e">
        <f>結果入力表!#REF!</f>
        <v>#REF!</v>
      </c>
      <c r="BH450" s="35" t="e">
        <f>結果入力表!#REF!</f>
        <v>#REF!</v>
      </c>
      <c r="BI450" s="37" t="e">
        <f>結果入力表!#REF!</f>
        <v>#REF!</v>
      </c>
      <c r="BJ450" s="35" t="e">
        <f>結果入力表!#REF!</f>
        <v>#REF!</v>
      </c>
      <c r="BK450" s="40" t="e">
        <f>結果入力表!#REF!</f>
        <v>#REF!</v>
      </c>
      <c r="BL450" s="60" t="e">
        <f>結果入力表!#REF!</f>
        <v>#REF!</v>
      </c>
      <c r="BM450" s="41" t="e">
        <f>結果入力表!#REF!</f>
        <v>#REF!</v>
      </c>
      <c r="BN450" s="41" t="e">
        <f>結果入力表!#REF!</f>
        <v>#REF!</v>
      </c>
      <c r="BO450" s="41" t="e">
        <f>結果入力表!#REF!</f>
        <v>#REF!</v>
      </c>
      <c r="BP450" s="42" t="e">
        <f>結果入力表!#REF!</f>
        <v>#REF!</v>
      </c>
      <c r="BQ450" s="40"/>
      <c r="BR450" s="80"/>
      <c r="BT450" s="5" t="e">
        <f t="shared" si="13"/>
        <v>#REF!</v>
      </c>
      <c r="BU450" s="5" t="e">
        <f t="shared" si="14"/>
        <v>#REF!</v>
      </c>
      <c r="BV450" s="5" t="e">
        <f t="shared" si="14"/>
        <v>#REF!</v>
      </c>
      <c r="BW450" s="5" t="e">
        <f t="shared" si="14"/>
        <v>#REF!</v>
      </c>
    </row>
    <row r="451" spans="1:75" ht="17.350000000000001" customHeight="1">
      <c r="A451" s="109" t="e">
        <f>結果入力表!#REF!</f>
        <v>#REF!</v>
      </c>
      <c r="B451" s="33" t="e">
        <f>結果入力表!#REF!</f>
        <v>#REF!</v>
      </c>
      <c r="C451" s="59" t="e">
        <f>結果入力表!#REF!</f>
        <v>#REF!</v>
      </c>
      <c r="D451" s="58" t="e">
        <f>結果入力表!#REF!</f>
        <v>#REF!</v>
      </c>
      <c r="E451" s="35" t="e">
        <f>結果入力表!#REF!</f>
        <v>#REF!</v>
      </c>
      <c r="F451" s="35" t="e">
        <f>結果入力表!#REF!</f>
        <v>#REF!</v>
      </c>
      <c r="G451" s="35" t="e">
        <f>結果入力表!#REF!</f>
        <v>#REF!</v>
      </c>
      <c r="H451" s="35" t="e">
        <f>結果入力表!#REF!</f>
        <v>#REF!</v>
      </c>
      <c r="I451" s="35" t="e">
        <f>結果入力表!#REF!</f>
        <v>#REF!</v>
      </c>
      <c r="J451" s="35" t="e">
        <f>結果入力表!#REF!</f>
        <v>#REF!</v>
      </c>
      <c r="K451" s="35" t="e">
        <f>結果入力表!#REF!</f>
        <v>#REF!</v>
      </c>
      <c r="L451" s="35" t="e">
        <f>結果入力表!#REF!</f>
        <v>#REF!</v>
      </c>
      <c r="M451" s="34" t="e">
        <f>結果入力表!#REF!</f>
        <v>#REF!</v>
      </c>
      <c r="N451" s="35" t="e">
        <f>結果入力表!#REF!</f>
        <v>#REF!</v>
      </c>
      <c r="O451" s="35" t="e">
        <f>結果入力表!#REF!</f>
        <v>#REF!</v>
      </c>
      <c r="P451" s="35" t="e">
        <f>結果入力表!#REF!</f>
        <v>#REF!</v>
      </c>
      <c r="Q451" s="35" t="e">
        <f>結果入力表!#REF!</f>
        <v>#REF!</v>
      </c>
      <c r="R451" s="35" t="e">
        <f>結果入力表!#REF!</f>
        <v>#REF!</v>
      </c>
      <c r="S451" s="35" t="e">
        <f>結果入力表!#REF!</f>
        <v>#REF!</v>
      </c>
      <c r="T451" s="35" t="e">
        <f>結果入力表!#REF!</f>
        <v>#REF!</v>
      </c>
      <c r="U451" s="35" t="e">
        <f>結果入力表!#REF!</f>
        <v>#REF!</v>
      </c>
      <c r="V451" s="34" t="e">
        <f>結果入力表!#REF!</f>
        <v>#REF!</v>
      </c>
      <c r="W451" s="35" t="e">
        <f>結果入力表!#REF!</f>
        <v>#REF!</v>
      </c>
      <c r="X451" s="35" t="e">
        <f>結果入力表!#REF!</f>
        <v>#REF!</v>
      </c>
      <c r="Y451" s="36" t="e">
        <f>結果入力表!#REF!</f>
        <v>#REF!</v>
      </c>
      <c r="Z451" s="36" t="e">
        <f>結果入力表!#REF!</f>
        <v>#REF!</v>
      </c>
      <c r="AA451" s="34" t="e">
        <f>結果入力表!#REF!</f>
        <v>#REF!</v>
      </c>
      <c r="AB451" s="35" t="e">
        <f>結果入力表!#REF!</f>
        <v>#REF!</v>
      </c>
      <c r="AC451" s="35" t="e">
        <f>結果入力表!#REF!</f>
        <v>#REF!</v>
      </c>
      <c r="AD451" s="35" t="e">
        <f>結果入力表!#REF!</f>
        <v>#REF!</v>
      </c>
      <c r="AE451" s="35" t="e">
        <f>結果入力表!#REF!</f>
        <v>#REF!</v>
      </c>
      <c r="AF451" s="35" t="e">
        <f>結果入力表!#REF!</f>
        <v>#REF!</v>
      </c>
      <c r="AG451" s="35" t="e">
        <f>結果入力表!#REF!</f>
        <v>#REF!</v>
      </c>
      <c r="AH451" s="35" t="e">
        <f>結果入力表!#REF!</f>
        <v>#REF!</v>
      </c>
      <c r="AI451" s="35" t="e">
        <f>結果入力表!#REF!</f>
        <v>#REF!</v>
      </c>
      <c r="AJ451" s="35" t="e">
        <f>結果入力表!#REF!</f>
        <v>#REF!</v>
      </c>
      <c r="AK451" s="36" t="e">
        <f>結果入力表!#REF!</f>
        <v>#REF!</v>
      </c>
      <c r="AL451" s="34" t="e">
        <f>結果入力表!#REF!</f>
        <v>#REF!</v>
      </c>
      <c r="AM451" s="35" t="e">
        <f>結果入力表!#REF!</f>
        <v>#REF!</v>
      </c>
      <c r="AN451" s="35" t="e">
        <f>結果入力表!#REF!</f>
        <v>#REF!</v>
      </c>
      <c r="AO451" s="35" t="e">
        <f>結果入力表!#REF!</f>
        <v>#REF!</v>
      </c>
      <c r="AP451" s="35" t="e">
        <f>結果入力表!#REF!</f>
        <v>#REF!</v>
      </c>
      <c r="AQ451" s="35" t="e">
        <f>結果入力表!#REF!</f>
        <v>#REF!</v>
      </c>
      <c r="AR451" s="35" t="e">
        <f>結果入力表!#REF!</f>
        <v>#REF!</v>
      </c>
      <c r="AS451" s="37" t="e">
        <f>結果入力表!#REF!</f>
        <v>#REF!</v>
      </c>
      <c r="AT451" s="34" t="e">
        <f>結果入力表!#REF!</f>
        <v>#REF!</v>
      </c>
      <c r="AU451" s="35" t="e">
        <f>結果入力表!#REF!</f>
        <v>#REF!</v>
      </c>
      <c r="AV451" s="35" t="e">
        <f>結果入力表!#REF!</f>
        <v>#REF!</v>
      </c>
      <c r="AW451" s="35" t="e">
        <f>結果入力表!#REF!</f>
        <v>#REF!</v>
      </c>
      <c r="AX451" s="35" t="e">
        <f>結果入力表!#REF!</f>
        <v>#REF!</v>
      </c>
      <c r="AY451" s="35" t="e">
        <f>結果入力表!#REF!</f>
        <v>#REF!</v>
      </c>
      <c r="AZ451" s="35" t="e">
        <f>結果入力表!#REF!</f>
        <v>#REF!</v>
      </c>
      <c r="BA451" s="35" t="e">
        <f>結果入力表!#REF!</f>
        <v>#REF!</v>
      </c>
      <c r="BB451" s="35" t="e">
        <f>結果入力表!#REF!</f>
        <v>#REF!</v>
      </c>
      <c r="BC451" s="35" t="e">
        <f>結果入力表!#REF!</f>
        <v>#REF!</v>
      </c>
      <c r="BD451" s="35" t="e">
        <f>結果入力表!#REF!</f>
        <v>#REF!</v>
      </c>
      <c r="BE451" s="35" t="e">
        <f>結果入力表!#REF!</f>
        <v>#REF!</v>
      </c>
      <c r="BF451" s="35" t="e">
        <f>結果入力表!#REF!</f>
        <v>#REF!</v>
      </c>
      <c r="BG451" s="35" t="e">
        <f>結果入力表!#REF!</f>
        <v>#REF!</v>
      </c>
      <c r="BH451" s="35" t="e">
        <f>結果入力表!#REF!</f>
        <v>#REF!</v>
      </c>
      <c r="BI451" s="37" t="e">
        <f>結果入力表!#REF!</f>
        <v>#REF!</v>
      </c>
      <c r="BJ451" s="35" t="e">
        <f>結果入力表!#REF!</f>
        <v>#REF!</v>
      </c>
      <c r="BK451" s="40" t="e">
        <f>結果入力表!#REF!</f>
        <v>#REF!</v>
      </c>
      <c r="BL451" s="60" t="e">
        <f>結果入力表!#REF!</f>
        <v>#REF!</v>
      </c>
      <c r="BM451" s="41" t="e">
        <f>結果入力表!#REF!</f>
        <v>#REF!</v>
      </c>
      <c r="BN451" s="41" t="e">
        <f>結果入力表!#REF!</f>
        <v>#REF!</v>
      </c>
      <c r="BO451" s="41" t="e">
        <f>結果入力表!#REF!</f>
        <v>#REF!</v>
      </c>
      <c r="BP451" s="42" t="e">
        <f>結果入力表!#REF!</f>
        <v>#REF!</v>
      </c>
      <c r="BQ451" s="40"/>
      <c r="BR451" s="80"/>
      <c r="BT451" s="5" t="e">
        <f t="shared" ref="BT451:BT514" si="15">SUM(D451:L451)</f>
        <v>#REF!</v>
      </c>
      <c r="BU451" s="5" t="e">
        <f t="shared" si="14"/>
        <v>#REF!</v>
      </c>
      <c r="BV451" s="5" t="e">
        <f t="shared" si="14"/>
        <v>#REF!</v>
      </c>
      <c r="BW451" s="5" t="e">
        <f t="shared" si="14"/>
        <v>#REF!</v>
      </c>
    </row>
    <row r="452" spans="1:75" ht="17.350000000000001" customHeight="1">
      <c r="A452" s="109" t="e">
        <f>結果入力表!#REF!</f>
        <v>#REF!</v>
      </c>
      <c r="B452" s="33" t="e">
        <f>結果入力表!#REF!</f>
        <v>#REF!</v>
      </c>
      <c r="C452" s="59" t="e">
        <f>結果入力表!#REF!</f>
        <v>#REF!</v>
      </c>
      <c r="D452" s="58" t="e">
        <f>結果入力表!#REF!</f>
        <v>#REF!</v>
      </c>
      <c r="E452" s="35" t="e">
        <f>結果入力表!#REF!</f>
        <v>#REF!</v>
      </c>
      <c r="F452" s="35" t="e">
        <f>結果入力表!#REF!</f>
        <v>#REF!</v>
      </c>
      <c r="G452" s="35" t="e">
        <f>結果入力表!#REF!</f>
        <v>#REF!</v>
      </c>
      <c r="H452" s="35" t="e">
        <f>結果入力表!#REF!</f>
        <v>#REF!</v>
      </c>
      <c r="I452" s="35" t="e">
        <f>結果入力表!#REF!</f>
        <v>#REF!</v>
      </c>
      <c r="J452" s="35" t="e">
        <f>結果入力表!#REF!</f>
        <v>#REF!</v>
      </c>
      <c r="K452" s="35" t="e">
        <f>結果入力表!#REF!</f>
        <v>#REF!</v>
      </c>
      <c r="L452" s="35" t="e">
        <f>結果入力表!#REF!</f>
        <v>#REF!</v>
      </c>
      <c r="M452" s="34" t="e">
        <f>結果入力表!#REF!</f>
        <v>#REF!</v>
      </c>
      <c r="N452" s="35" t="e">
        <f>結果入力表!#REF!</f>
        <v>#REF!</v>
      </c>
      <c r="O452" s="35" t="e">
        <f>結果入力表!#REF!</f>
        <v>#REF!</v>
      </c>
      <c r="P452" s="35" t="e">
        <f>結果入力表!#REF!</f>
        <v>#REF!</v>
      </c>
      <c r="Q452" s="35" t="e">
        <f>結果入力表!#REF!</f>
        <v>#REF!</v>
      </c>
      <c r="R452" s="35" t="e">
        <f>結果入力表!#REF!</f>
        <v>#REF!</v>
      </c>
      <c r="S452" s="35" t="e">
        <f>結果入力表!#REF!</f>
        <v>#REF!</v>
      </c>
      <c r="T452" s="35" t="e">
        <f>結果入力表!#REF!</f>
        <v>#REF!</v>
      </c>
      <c r="U452" s="35" t="e">
        <f>結果入力表!#REF!</f>
        <v>#REF!</v>
      </c>
      <c r="V452" s="34" t="e">
        <f>結果入力表!#REF!</f>
        <v>#REF!</v>
      </c>
      <c r="W452" s="35" t="e">
        <f>結果入力表!#REF!</f>
        <v>#REF!</v>
      </c>
      <c r="X452" s="35" t="e">
        <f>結果入力表!#REF!</f>
        <v>#REF!</v>
      </c>
      <c r="Y452" s="36" t="e">
        <f>結果入力表!#REF!</f>
        <v>#REF!</v>
      </c>
      <c r="Z452" s="36" t="e">
        <f>結果入力表!#REF!</f>
        <v>#REF!</v>
      </c>
      <c r="AA452" s="34" t="e">
        <f>結果入力表!#REF!</f>
        <v>#REF!</v>
      </c>
      <c r="AB452" s="35" t="e">
        <f>結果入力表!#REF!</f>
        <v>#REF!</v>
      </c>
      <c r="AC452" s="35" t="e">
        <f>結果入力表!#REF!</f>
        <v>#REF!</v>
      </c>
      <c r="AD452" s="35" t="e">
        <f>結果入力表!#REF!</f>
        <v>#REF!</v>
      </c>
      <c r="AE452" s="35" t="e">
        <f>結果入力表!#REF!</f>
        <v>#REF!</v>
      </c>
      <c r="AF452" s="35" t="e">
        <f>結果入力表!#REF!</f>
        <v>#REF!</v>
      </c>
      <c r="AG452" s="35" t="e">
        <f>結果入力表!#REF!</f>
        <v>#REF!</v>
      </c>
      <c r="AH452" s="35" t="e">
        <f>結果入力表!#REF!</f>
        <v>#REF!</v>
      </c>
      <c r="AI452" s="35" t="e">
        <f>結果入力表!#REF!</f>
        <v>#REF!</v>
      </c>
      <c r="AJ452" s="35" t="e">
        <f>結果入力表!#REF!</f>
        <v>#REF!</v>
      </c>
      <c r="AK452" s="36" t="e">
        <f>結果入力表!#REF!</f>
        <v>#REF!</v>
      </c>
      <c r="AL452" s="34" t="e">
        <f>結果入力表!#REF!</f>
        <v>#REF!</v>
      </c>
      <c r="AM452" s="35" t="e">
        <f>結果入力表!#REF!</f>
        <v>#REF!</v>
      </c>
      <c r="AN452" s="35" t="e">
        <f>結果入力表!#REF!</f>
        <v>#REF!</v>
      </c>
      <c r="AO452" s="35" t="e">
        <f>結果入力表!#REF!</f>
        <v>#REF!</v>
      </c>
      <c r="AP452" s="35" t="e">
        <f>結果入力表!#REF!</f>
        <v>#REF!</v>
      </c>
      <c r="AQ452" s="35" t="e">
        <f>結果入力表!#REF!</f>
        <v>#REF!</v>
      </c>
      <c r="AR452" s="35" t="e">
        <f>結果入力表!#REF!</f>
        <v>#REF!</v>
      </c>
      <c r="AS452" s="37" t="e">
        <f>結果入力表!#REF!</f>
        <v>#REF!</v>
      </c>
      <c r="AT452" s="34" t="e">
        <f>結果入力表!#REF!</f>
        <v>#REF!</v>
      </c>
      <c r="AU452" s="35" t="e">
        <f>結果入力表!#REF!</f>
        <v>#REF!</v>
      </c>
      <c r="AV452" s="35" t="e">
        <f>結果入力表!#REF!</f>
        <v>#REF!</v>
      </c>
      <c r="AW452" s="35" t="e">
        <f>結果入力表!#REF!</f>
        <v>#REF!</v>
      </c>
      <c r="AX452" s="35" t="e">
        <f>結果入力表!#REF!</f>
        <v>#REF!</v>
      </c>
      <c r="AY452" s="35" t="e">
        <f>結果入力表!#REF!</f>
        <v>#REF!</v>
      </c>
      <c r="AZ452" s="35" t="e">
        <f>結果入力表!#REF!</f>
        <v>#REF!</v>
      </c>
      <c r="BA452" s="35" t="e">
        <f>結果入力表!#REF!</f>
        <v>#REF!</v>
      </c>
      <c r="BB452" s="35" t="e">
        <f>結果入力表!#REF!</f>
        <v>#REF!</v>
      </c>
      <c r="BC452" s="35" t="e">
        <f>結果入力表!#REF!</f>
        <v>#REF!</v>
      </c>
      <c r="BD452" s="35" t="e">
        <f>結果入力表!#REF!</f>
        <v>#REF!</v>
      </c>
      <c r="BE452" s="35" t="e">
        <f>結果入力表!#REF!</f>
        <v>#REF!</v>
      </c>
      <c r="BF452" s="35" t="e">
        <f>結果入力表!#REF!</f>
        <v>#REF!</v>
      </c>
      <c r="BG452" s="35" t="e">
        <f>結果入力表!#REF!</f>
        <v>#REF!</v>
      </c>
      <c r="BH452" s="35" t="e">
        <f>結果入力表!#REF!</f>
        <v>#REF!</v>
      </c>
      <c r="BI452" s="37" t="e">
        <f>結果入力表!#REF!</f>
        <v>#REF!</v>
      </c>
      <c r="BJ452" s="35" t="e">
        <f>結果入力表!#REF!</f>
        <v>#REF!</v>
      </c>
      <c r="BK452" s="40" t="e">
        <f>結果入力表!#REF!</f>
        <v>#REF!</v>
      </c>
      <c r="BL452" s="60" t="e">
        <f>結果入力表!#REF!</f>
        <v>#REF!</v>
      </c>
      <c r="BM452" s="41" t="e">
        <f>結果入力表!#REF!</f>
        <v>#REF!</v>
      </c>
      <c r="BN452" s="41" t="e">
        <f>結果入力表!#REF!</f>
        <v>#REF!</v>
      </c>
      <c r="BO452" s="41" t="e">
        <f>結果入力表!#REF!</f>
        <v>#REF!</v>
      </c>
      <c r="BP452" s="42" t="e">
        <f>結果入力表!#REF!</f>
        <v>#REF!</v>
      </c>
      <c r="BQ452" s="40"/>
      <c r="BR452" s="80"/>
      <c r="BT452" s="5" t="e">
        <f t="shared" si="15"/>
        <v>#REF!</v>
      </c>
      <c r="BU452" s="5" t="e">
        <f t="shared" si="14"/>
        <v>#REF!</v>
      </c>
      <c r="BV452" s="5" t="e">
        <f t="shared" si="14"/>
        <v>#REF!</v>
      </c>
      <c r="BW452" s="5" t="e">
        <f t="shared" si="14"/>
        <v>#REF!</v>
      </c>
    </row>
    <row r="453" spans="1:75" ht="17.350000000000001" customHeight="1">
      <c r="A453" s="109" t="e">
        <f>結果入力表!#REF!</f>
        <v>#REF!</v>
      </c>
      <c r="B453" s="33" t="e">
        <f>結果入力表!#REF!</f>
        <v>#REF!</v>
      </c>
      <c r="C453" s="59" t="e">
        <f>結果入力表!#REF!</f>
        <v>#REF!</v>
      </c>
      <c r="D453" s="58" t="e">
        <f>結果入力表!#REF!</f>
        <v>#REF!</v>
      </c>
      <c r="E453" s="35" t="e">
        <f>結果入力表!#REF!</f>
        <v>#REF!</v>
      </c>
      <c r="F453" s="35" t="e">
        <f>結果入力表!#REF!</f>
        <v>#REF!</v>
      </c>
      <c r="G453" s="35" t="e">
        <f>結果入力表!#REF!</f>
        <v>#REF!</v>
      </c>
      <c r="H453" s="35" t="e">
        <f>結果入力表!#REF!</f>
        <v>#REF!</v>
      </c>
      <c r="I453" s="35" t="e">
        <f>結果入力表!#REF!</f>
        <v>#REF!</v>
      </c>
      <c r="J453" s="35" t="e">
        <f>結果入力表!#REF!</f>
        <v>#REF!</v>
      </c>
      <c r="K453" s="35" t="e">
        <f>結果入力表!#REF!</f>
        <v>#REF!</v>
      </c>
      <c r="L453" s="35" t="e">
        <f>結果入力表!#REF!</f>
        <v>#REF!</v>
      </c>
      <c r="M453" s="34" t="e">
        <f>結果入力表!#REF!</f>
        <v>#REF!</v>
      </c>
      <c r="N453" s="35" t="e">
        <f>結果入力表!#REF!</f>
        <v>#REF!</v>
      </c>
      <c r="O453" s="35" t="e">
        <f>結果入力表!#REF!</f>
        <v>#REF!</v>
      </c>
      <c r="P453" s="35" t="e">
        <f>結果入力表!#REF!</f>
        <v>#REF!</v>
      </c>
      <c r="Q453" s="35" t="e">
        <f>結果入力表!#REF!</f>
        <v>#REF!</v>
      </c>
      <c r="R453" s="35" t="e">
        <f>結果入力表!#REF!</f>
        <v>#REF!</v>
      </c>
      <c r="S453" s="35" t="e">
        <f>結果入力表!#REF!</f>
        <v>#REF!</v>
      </c>
      <c r="T453" s="35" t="e">
        <f>結果入力表!#REF!</f>
        <v>#REF!</v>
      </c>
      <c r="U453" s="35" t="e">
        <f>結果入力表!#REF!</f>
        <v>#REF!</v>
      </c>
      <c r="V453" s="34" t="e">
        <f>結果入力表!#REF!</f>
        <v>#REF!</v>
      </c>
      <c r="W453" s="35" t="e">
        <f>結果入力表!#REF!</f>
        <v>#REF!</v>
      </c>
      <c r="X453" s="35" t="e">
        <f>結果入力表!#REF!</f>
        <v>#REF!</v>
      </c>
      <c r="Y453" s="36" t="e">
        <f>結果入力表!#REF!</f>
        <v>#REF!</v>
      </c>
      <c r="Z453" s="36" t="e">
        <f>結果入力表!#REF!</f>
        <v>#REF!</v>
      </c>
      <c r="AA453" s="34" t="e">
        <f>結果入力表!#REF!</f>
        <v>#REF!</v>
      </c>
      <c r="AB453" s="35" t="e">
        <f>結果入力表!#REF!</f>
        <v>#REF!</v>
      </c>
      <c r="AC453" s="35" t="e">
        <f>結果入力表!#REF!</f>
        <v>#REF!</v>
      </c>
      <c r="AD453" s="35" t="e">
        <f>結果入力表!#REF!</f>
        <v>#REF!</v>
      </c>
      <c r="AE453" s="35" t="e">
        <f>結果入力表!#REF!</f>
        <v>#REF!</v>
      </c>
      <c r="AF453" s="35" t="e">
        <f>結果入力表!#REF!</f>
        <v>#REF!</v>
      </c>
      <c r="AG453" s="35" t="e">
        <f>結果入力表!#REF!</f>
        <v>#REF!</v>
      </c>
      <c r="AH453" s="35" t="e">
        <f>結果入力表!#REF!</f>
        <v>#REF!</v>
      </c>
      <c r="AI453" s="35" t="e">
        <f>結果入力表!#REF!</f>
        <v>#REF!</v>
      </c>
      <c r="AJ453" s="35" t="e">
        <f>結果入力表!#REF!</f>
        <v>#REF!</v>
      </c>
      <c r="AK453" s="36" t="e">
        <f>結果入力表!#REF!</f>
        <v>#REF!</v>
      </c>
      <c r="AL453" s="34" t="e">
        <f>結果入力表!#REF!</f>
        <v>#REF!</v>
      </c>
      <c r="AM453" s="35" t="e">
        <f>結果入力表!#REF!</f>
        <v>#REF!</v>
      </c>
      <c r="AN453" s="35" t="e">
        <f>結果入力表!#REF!</f>
        <v>#REF!</v>
      </c>
      <c r="AO453" s="35" t="e">
        <f>結果入力表!#REF!</f>
        <v>#REF!</v>
      </c>
      <c r="AP453" s="35" t="e">
        <f>結果入力表!#REF!</f>
        <v>#REF!</v>
      </c>
      <c r="AQ453" s="35" t="e">
        <f>結果入力表!#REF!</f>
        <v>#REF!</v>
      </c>
      <c r="AR453" s="35" t="e">
        <f>結果入力表!#REF!</f>
        <v>#REF!</v>
      </c>
      <c r="AS453" s="37" t="e">
        <f>結果入力表!#REF!</f>
        <v>#REF!</v>
      </c>
      <c r="AT453" s="34" t="e">
        <f>結果入力表!#REF!</f>
        <v>#REF!</v>
      </c>
      <c r="AU453" s="35" t="e">
        <f>結果入力表!#REF!</f>
        <v>#REF!</v>
      </c>
      <c r="AV453" s="35" t="e">
        <f>結果入力表!#REF!</f>
        <v>#REF!</v>
      </c>
      <c r="AW453" s="35" t="e">
        <f>結果入力表!#REF!</f>
        <v>#REF!</v>
      </c>
      <c r="AX453" s="35" t="e">
        <f>結果入力表!#REF!</f>
        <v>#REF!</v>
      </c>
      <c r="AY453" s="35" t="e">
        <f>結果入力表!#REF!</f>
        <v>#REF!</v>
      </c>
      <c r="AZ453" s="35" t="e">
        <f>結果入力表!#REF!</f>
        <v>#REF!</v>
      </c>
      <c r="BA453" s="35" t="e">
        <f>結果入力表!#REF!</f>
        <v>#REF!</v>
      </c>
      <c r="BB453" s="35" t="e">
        <f>結果入力表!#REF!</f>
        <v>#REF!</v>
      </c>
      <c r="BC453" s="35" t="e">
        <f>結果入力表!#REF!</f>
        <v>#REF!</v>
      </c>
      <c r="BD453" s="35" t="e">
        <f>結果入力表!#REF!</f>
        <v>#REF!</v>
      </c>
      <c r="BE453" s="35" t="e">
        <f>結果入力表!#REF!</f>
        <v>#REF!</v>
      </c>
      <c r="BF453" s="35" t="e">
        <f>結果入力表!#REF!</f>
        <v>#REF!</v>
      </c>
      <c r="BG453" s="35" t="e">
        <f>結果入力表!#REF!</f>
        <v>#REF!</v>
      </c>
      <c r="BH453" s="35" t="e">
        <f>結果入力表!#REF!</f>
        <v>#REF!</v>
      </c>
      <c r="BI453" s="37" t="e">
        <f>結果入力表!#REF!</f>
        <v>#REF!</v>
      </c>
      <c r="BJ453" s="35" t="e">
        <f>結果入力表!#REF!</f>
        <v>#REF!</v>
      </c>
      <c r="BK453" s="40" t="e">
        <f>結果入力表!#REF!</f>
        <v>#REF!</v>
      </c>
      <c r="BL453" s="60" t="e">
        <f>結果入力表!#REF!</f>
        <v>#REF!</v>
      </c>
      <c r="BM453" s="41" t="e">
        <f>結果入力表!#REF!</f>
        <v>#REF!</v>
      </c>
      <c r="BN453" s="41" t="e">
        <f>結果入力表!#REF!</f>
        <v>#REF!</v>
      </c>
      <c r="BO453" s="41" t="e">
        <f>結果入力表!#REF!</f>
        <v>#REF!</v>
      </c>
      <c r="BP453" s="42" t="e">
        <f>結果入力表!#REF!</f>
        <v>#REF!</v>
      </c>
      <c r="BQ453" s="40"/>
      <c r="BR453" s="80"/>
      <c r="BT453" s="5" t="e">
        <f t="shared" si="15"/>
        <v>#REF!</v>
      </c>
      <c r="BU453" s="5" t="e">
        <f t="shared" si="14"/>
        <v>#REF!</v>
      </c>
      <c r="BV453" s="5" t="e">
        <f t="shared" si="14"/>
        <v>#REF!</v>
      </c>
      <c r="BW453" s="5" t="e">
        <f t="shared" si="14"/>
        <v>#REF!</v>
      </c>
    </row>
    <row r="454" spans="1:75" ht="17.350000000000001" customHeight="1">
      <c r="A454" s="109" t="e">
        <f>結果入力表!#REF!</f>
        <v>#REF!</v>
      </c>
      <c r="B454" s="33" t="e">
        <f>結果入力表!#REF!</f>
        <v>#REF!</v>
      </c>
      <c r="C454" s="59" t="e">
        <f>結果入力表!#REF!</f>
        <v>#REF!</v>
      </c>
      <c r="D454" s="58" t="e">
        <f>結果入力表!#REF!</f>
        <v>#REF!</v>
      </c>
      <c r="E454" s="35" t="e">
        <f>結果入力表!#REF!</f>
        <v>#REF!</v>
      </c>
      <c r="F454" s="35" t="e">
        <f>結果入力表!#REF!</f>
        <v>#REF!</v>
      </c>
      <c r="G454" s="35" t="e">
        <f>結果入力表!#REF!</f>
        <v>#REF!</v>
      </c>
      <c r="H454" s="35" t="e">
        <f>結果入力表!#REF!</f>
        <v>#REF!</v>
      </c>
      <c r="I454" s="35" t="e">
        <f>結果入力表!#REF!</f>
        <v>#REF!</v>
      </c>
      <c r="J454" s="35" t="e">
        <f>結果入力表!#REF!</f>
        <v>#REF!</v>
      </c>
      <c r="K454" s="35" t="e">
        <f>結果入力表!#REF!</f>
        <v>#REF!</v>
      </c>
      <c r="L454" s="35" t="e">
        <f>結果入力表!#REF!</f>
        <v>#REF!</v>
      </c>
      <c r="M454" s="34" t="e">
        <f>結果入力表!#REF!</f>
        <v>#REF!</v>
      </c>
      <c r="N454" s="35" t="e">
        <f>結果入力表!#REF!</f>
        <v>#REF!</v>
      </c>
      <c r="O454" s="35" t="e">
        <f>結果入力表!#REF!</f>
        <v>#REF!</v>
      </c>
      <c r="P454" s="35" t="e">
        <f>結果入力表!#REF!</f>
        <v>#REF!</v>
      </c>
      <c r="Q454" s="35" t="e">
        <f>結果入力表!#REF!</f>
        <v>#REF!</v>
      </c>
      <c r="R454" s="35" t="e">
        <f>結果入力表!#REF!</f>
        <v>#REF!</v>
      </c>
      <c r="S454" s="35" t="e">
        <f>結果入力表!#REF!</f>
        <v>#REF!</v>
      </c>
      <c r="T454" s="35" t="e">
        <f>結果入力表!#REF!</f>
        <v>#REF!</v>
      </c>
      <c r="U454" s="35" t="e">
        <f>結果入力表!#REF!</f>
        <v>#REF!</v>
      </c>
      <c r="V454" s="34" t="e">
        <f>結果入力表!#REF!</f>
        <v>#REF!</v>
      </c>
      <c r="W454" s="35" t="e">
        <f>結果入力表!#REF!</f>
        <v>#REF!</v>
      </c>
      <c r="X454" s="35" t="e">
        <f>結果入力表!#REF!</f>
        <v>#REF!</v>
      </c>
      <c r="Y454" s="36" t="e">
        <f>結果入力表!#REF!</f>
        <v>#REF!</v>
      </c>
      <c r="Z454" s="36" t="e">
        <f>結果入力表!#REF!</f>
        <v>#REF!</v>
      </c>
      <c r="AA454" s="34" t="e">
        <f>結果入力表!#REF!</f>
        <v>#REF!</v>
      </c>
      <c r="AB454" s="35" t="e">
        <f>結果入力表!#REF!</f>
        <v>#REF!</v>
      </c>
      <c r="AC454" s="35" t="e">
        <f>結果入力表!#REF!</f>
        <v>#REF!</v>
      </c>
      <c r="AD454" s="35" t="e">
        <f>結果入力表!#REF!</f>
        <v>#REF!</v>
      </c>
      <c r="AE454" s="35" t="e">
        <f>結果入力表!#REF!</f>
        <v>#REF!</v>
      </c>
      <c r="AF454" s="35" t="e">
        <f>結果入力表!#REF!</f>
        <v>#REF!</v>
      </c>
      <c r="AG454" s="35" t="e">
        <f>結果入力表!#REF!</f>
        <v>#REF!</v>
      </c>
      <c r="AH454" s="35" t="e">
        <f>結果入力表!#REF!</f>
        <v>#REF!</v>
      </c>
      <c r="AI454" s="35" t="e">
        <f>結果入力表!#REF!</f>
        <v>#REF!</v>
      </c>
      <c r="AJ454" s="35" t="e">
        <f>結果入力表!#REF!</f>
        <v>#REF!</v>
      </c>
      <c r="AK454" s="36" t="e">
        <f>結果入力表!#REF!</f>
        <v>#REF!</v>
      </c>
      <c r="AL454" s="34" t="e">
        <f>結果入力表!#REF!</f>
        <v>#REF!</v>
      </c>
      <c r="AM454" s="35" t="e">
        <f>結果入力表!#REF!</f>
        <v>#REF!</v>
      </c>
      <c r="AN454" s="35" t="e">
        <f>結果入力表!#REF!</f>
        <v>#REF!</v>
      </c>
      <c r="AO454" s="35" t="e">
        <f>結果入力表!#REF!</f>
        <v>#REF!</v>
      </c>
      <c r="AP454" s="35" t="e">
        <f>結果入力表!#REF!</f>
        <v>#REF!</v>
      </c>
      <c r="AQ454" s="35" t="e">
        <f>結果入力表!#REF!</f>
        <v>#REF!</v>
      </c>
      <c r="AR454" s="35" t="e">
        <f>結果入力表!#REF!</f>
        <v>#REF!</v>
      </c>
      <c r="AS454" s="37" t="e">
        <f>結果入力表!#REF!</f>
        <v>#REF!</v>
      </c>
      <c r="AT454" s="34" t="e">
        <f>結果入力表!#REF!</f>
        <v>#REF!</v>
      </c>
      <c r="AU454" s="35" t="e">
        <f>結果入力表!#REF!</f>
        <v>#REF!</v>
      </c>
      <c r="AV454" s="35" t="e">
        <f>結果入力表!#REF!</f>
        <v>#REF!</v>
      </c>
      <c r="AW454" s="35" t="e">
        <f>結果入力表!#REF!</f>
        <v>#REF!</v>
      </c>
      <c r="AX454" s="35" t="e">
        <f>結果入力表!#REF!</f>
        <v>#REF!</v>
      </c>
      <c r="AY454" s="35" t="e">
        <f>結果入力表!#REF!</f>
        <v>#REF!</v>
      </c>
      <c r="AZ454" s="35" t="e">
        <f>結果入力表!#REF!</f>
        <v>#REF!</v>
      </c>
      <c r="BA454" s="35" t="e">
        <f>結果入力表!#REF!</f>
        <v>#REF!</v>
      </c>
      <c r="BB454" s="35" t="e">
        <f>結果入力表!#REF!</f>
        <v>#REF!</v>
      </c>
      <c r="BC454" s="35" t="e">
        <f>結果入力表!#REF!</f>
        <v>#REF!</v>
      </c>
      <c r="BD454" s="35" t="e">
        <f>結果入力表!#REF!</f>
        <v>#REF!</v>
      </c>
      <c r="BE454" s="35" t="e">
        <f>結果入力表!#REF!</f>
        <v>#REF!</v>
      </c>
      <c r="BF454" s="35" t="e">
        <f>結果入力表!#REF!</f>
        <v>#REF!</v>
      </c>
      <c r="BG454" s="35" t="e">
        <f>結果入力表!#REF!</f>
        <v>#REF!</v>
      </c>
      <c r="BH454" s="35" t="e">
        <f>結果入力表!#REF!</f>
        <v>#REF!</v>
      </c>
      <c r="BI454" s="37" t="e">
        <f>結果入力表!#REF!</f>
        <v>#REF!</v>
      </c>
      <c r="BJ454" s="35" t="e">
        <f>結果入力表!#REF!</f>
        <v>#REF!</v>
      </c>
      <c r="BK454" s="40" t="e">
        <f>結果入力表!#REF!</f>
        <v>#REF!</v>
      </c>
      <c r="BL454" s="60" t="e">
        <f>結果入力表!#REF!</f>
        <v>#REF!</v>
      </c>
      <c r="BM454" s="41" t="e">
        <f>結果入力表!#REF!</f>
        <v>#REF!</v>
      </c>
      <c r="BN454" s="41" t="e">
        <f>結果入力表!#REF!</f>
        <v>#REF!</v>
      </c>
      <c r="BO454" s="41" t="e">
        <f>結果入力表!#REF!</f>
        <v>#REF!</v>
      </c>
      <c r="BP454" s="42" t="e">
        <f>結果入力表!#REF!</f>
        <v>#REF!</v>
      </c>
      <c r="BQ454" s="40"/>
      <c r="BR454" s="80"/>
      <c r="BT454" s="5" t="e">
        <f t="shared" si="15"/>
        <v>#REF!</v>
      </c>
      <c r="BU454" s="5" t="e">
        <f t="shared" si="14"/>
        <v>#REF!</v>
      </c>
      <c r="BV454" s="5" t="e">
        <f t="shared" si="14"/>
        <v>#REF!</v>
      </c>
      <c r="BW454" s="5" t="e">
        <f t="shared" si="14"/>
        <v>#REF!</v>
      </c>
    </row>
    <row r="455" spans="1:75" ht="17.350000000000001" customHeight="1">
      <c r="A455" s="109" t="e">
        <f>結果入力表!#REF!</f>
        <v>#REF!</v>
      </c>
      <c r="B455" s="33" t="e">
        <f>結果入力表!#REF!</f>
        <v>#REF!</v>
      </c>
      <c r="C455" s="59" t="e">
        <f>結果入力表!#REF!</f>
        <v>#REF!</v>
      </c>
      <c r="D455" s="58" t="e">
        <f>結果入力表!#REF!</f>
        <v>#REF!</v>
      </c>
      <c r="E455" s="35" t="e">
        <f>結果入力表!#REF!</f>
        <v>#REF!</v>
      </c>
      <c r="F455" s="35" t="e">
        <f>結果入力表!#REF!</f>
        <v>#REF!</v>
      </c>
      <c r="G455" s="35" t="e">
        <f>結果入力表!#REF!</f>
        <v>#REF!</v>
      </c>
      <c r="H455" s="35" t="e">
        <f>結果入力表!#REF!</f>
        <v>#REF!</v>
      </c>
      <c r="I455" s="35" t="e">
        <f>結果入力表!#REF!</f>
        <v>#REF!</v>
      </c>
      <c r="J455" s="35" t="e">
        <f>結果入力表!#REF!</f>
        <v>#REF!</v>
      </c>
      <c r="K455" s="35" t="e">
        <f>結果入力表!#REF!</f>
        <v>#REF!</v>
      </c>
      <c r="L455" s="35" t="e">
        <f>結果入力表!#REF!</f>
        <v>#REF!</v>
      </c>
      <c r="M455" s="34" t="e">
        <f>結果入力表!#REF!</f>
        <v>#REF!</v>
      </c>
      <c r="N455" s="35" t="e">
        <f>結果入力表!#REF!</f>
        <v>#REF!</v>
      </c>
      <c r="O455" s="35" t="e">
        <f>結果入力表!#REF!</f>
        <v>#REF!</v>
      </c>
      <c r="P455" s="35" t="e">
        <f>結果入力表!#REF!</f>
        <v>#REF!</v>
      </c>
      <c r="Q455" s="35" t="e">
        <f>結果入力表!#REF!</f>
        <v>#REF!</v>
      </c>
      <c r="R455" s="35" t="e">
        <f>結果入力表!#REF!</f>
        <v>#REF!</v>
      </c>
      <c r="S455" s="35" t="e">
        <f>結果入力表!#REF!</f>
        <v>#REF!</v>
      </c>
      <c r="T455" s="35" t="e">
        <f>結果入力表!#REF!</f>
        <v>#REF!</v>
      </c>
      <c r="U455" s="35" t="e">
        <f>結果入力表!#REF!</f>
        <v>#REF!</v>
      </c>
      <c r="V455" s="34" t="e">
        <f>結果入力表!#REF!</f>
        <v>#REF!</v>
      </c>
      <c r="W455" s="35" t="e">
        <f>結果入力表!#REF!</f>
        <v>#REF!</v>
      </c>
      <c r="X455" s="35" t="e">
        <f>結果入力表!#REF!</f>
        <v>#REF!</v>
      </c>
      <c r="Y455" s="36" t="e">
        <f>結果入力表!#REF!</f>
        <v>#REF!</v>
      </c>
      <c r="Z455" s="36" t="e">
        <f>結果入力表!#REF!</f>
        <v>#REF!</v>
      </c>
      <c r="AA455" s="34" t="e">
        <f>結果入力表!#REF!</f>
        <v>#REF!</v>
      </c>
      <c r="AB455" s="35" t="e">
        <f>結果入力表!#REF!</f>
        <v>#REF!</v>
      </c>
      <c r="AC455" s="35" t="e">
        <f>結果入力表!#REF!</f>
        <v>#REF!</v>
      </c>
      <c r="AD455" s="35" t="e">
        <f>結果入力表!#REF!</f>
        <v>#REF!</v>
      </c>
      <c r="AE455" s="35" t="e">
        <f>結果入力表!#REF!</f>
        <v>#REF!</v>
      </c>
      <c r="AF455" s="35" t="e">
        <f>結果入力表!#REF!</f>
        <v>#REF!</v>
      </c>
      <c r="AG455" s="35" t="e">
        <f>結果入力表!#REF!</f>
        <v>#REF!</v>
      </c>
      <c r="AH455" s="35" t="e">
        <f>結果入力表!#REF!</f>
        <v>#REF!</v>
      </c>
      <c r="AI455" s="35" t="e">
        <f>結果入力表!#REF!</f>
        <v>#REF!</v>
      </c>
      <c r="AJ455" s="35" t="e">
        <f>結果入力表!#REF!</f>
        <v>#REF!</v>
      </c>
      <c r="AK455" s="36" t="e">
        <f>結果入力表!#REF!</f>
        <v>#REF!</v>
      </c>
      <c r="AL455" s="34" t="e">
        <f>結果入力表!#REF!</f>
        <v>#REF!</v>
      </c>
      <c r="AM455" s="35" t="e">
        <f>結果入力表!#REF!</f>
        <v>#REF!</v>
      </c>
      <c r="AN455" s="35" t="e">
        <f>結果入力表!#REF!</f>
        <v>#REF!</v>
      </c>
      <c r="AO455" s="35" t="e">
        <f>結果入力表!#REF!</f>
        <v>#REF!</v>
      </c>
      <c r="AP455" s="35" t="e">
        <f>結果入力表!#REF!</f>
        <v>#REF!</v>
      </c>
      <c r="AQ455" s="35" t="e">
        <f>結果入力表!#REF!</f>
        <v>#REF!</v>
      </c>
      <c r="AR455" s="35" t="e">
        <f>結果入力表!#REF!</f>
        <v>#REF!</v>
      </c>
      <c r="AS455" s="37" t="e">
        <f>結果入力表!#REF!</f>
        <v>#REF!</v>
      </c>
      <c r="AT455" s="34" t="e">
        <f>結果入力表!#REF!</f>
        <v>#REF!</v>
      </c>
      <c r="AU455" s="35" t="e">
        <f>結果入力表!#REF!</f>
        <v>#REF!</v>
      </c>
      <c r="AV455" s="35" t="e">
        <f>結果入力表!#REF!</f>
        <v>#REF!</v>
      </c>
      <c r="AW455" s="35" t="e">
        <f>結果入力表!#REF!</f>
        <v>#REF!</v>
      </c>
      <c r="AX455" s="35" t="e">
        <f>結果入力表!#REF!</f>
        <v>#REF!</v>
      </c>
      <c r="AY455" s="35" t="e">
        <f>結果入力表!#REF!</f>
        <v>#REF!</v>
      </c>
      <c r="AZ455" s="35" t="e">
        <f>結果入力表!#REF!</f>
        <v>#REF!</v>
      </c>
      <c r="BA455" s="35" t="e">
        <f>結果入力表!#REF!</f>
        <v>#REF!</v>
      </c>
      <c r="BB455" s="35" t="e">
        <f>結果入力表!#REF!</f>
        <v>#REF!</v>
      </c>
      <c r="BC455" s="35" t="e">
        <f>結果入力表!#REF!</f>
        <v>#REF!</v>
      </c>
      <c r="BD455" s="35" t="e">
        <f>結果入力表!#REF!</f>
        <v>#REF!</v>
      </c>
      <c r="BE455" s="35" t="e">
        <f>結果入力表!#REF!</f>
        <v>#REF!</v>
      </c>
      <c r="BF455" s="35" t="e">
        <f>結果入力表!#REF!</f>
        <v>#REF!</v>
      </c>
      <c r="BG455" s="35" t="e">
        <f>結果入力表!#REF!</f>
        <v>#REF!</v>
      </c>
      <c r="BH455" s="35" t="e">
        <f>結果入力表!#REF!</f>
        <v>#REF!</v>
      </c>
      <c r="BI455" s="37" t="e">
        <f>結果入力表!#REF!</f>
        <v>#REF!</v>
      </c>
      <c r="BJ455" s="35" t="e">
        <f>結果入力表!#REF!</f>
        <v>#REF!</v>
      </c>
      <c r="BK455" s="40" t="e">
        <f>結果入力表!#REF!</f>
        <v>#REF!</v>
      </c>
      <c r="BL455" s="60" t="e">
        <f>結果入力表!#REF!</f>
        <v>#REF!</v>
      </c>
      <c r="BM455" s="41" t="e">
        <f>結果入力表!#REF!</f>
        <v>#REF!</v>
      </c>
      <c r="BN455" s="41" t="e">
        <f>結果入力表!#REF!</f>
        <v>#REF!</v>
      </c>
      <c r="BO455" s="41" t="e">
        <f>結果入力表!#REF!</f>
        <v>#REF!</v>
      </c>
      <c r="BP455" s="42" t="e">
        <f>結果入力表!#REF!</f>
        <v>#REF!</v>
      </c>
      <c r="BQ455" s="40"/>
      <c r="BR455" s="80"/>
      <c r="BT455" s="5" t="e">
        <f t="shared" si="15"/>
        <v>#REF!</v>
      </c>
      <c r="BU455" s="5" t="e">
        <f t="shared" si="14"/>
        <v>#REF!</v>
      </c>
      <c r="BV455" s="5" t="e">
        <f t="shared" si="14"/>
        <v>#REF!</v>
      </c>
      <c r="BW455" s="5" t="e">
        <f t="shared" si="14"/>
        <v>#REF!</v>
      </c>
    </row>
    <row r="456" spans="1:75" ht="17.350000000000001" customHeight="1">
      <c r="A456" s="109" t="e">
        <f>結果入力表!#REF!</f>
        <v>#REF!</v>
      </c>
      <c r="B456" s="33" t="e">
        <f>結果入力表!#REF!</f>
        <v>#REF!</v>
      </c>
      <c r="C456" s="59" t="e">
        <f>結果入力表!#REF!</f>
        <v>#REF!</v>
      </c>
      <c r="D456" s="58" t="e">
        <f>結果入力表!#REF!</f>
        <v>#REF!</v>
      </c>
      <c r="E456" s="35" t="e">
        <f>結果入力表!#REF!</f>
        <v>#REF!</v>
      </c>
      <c r="F456" s="35" t="e">
        <f>結果入力表!#REF!</f>
        <v>#REF!</v>
      </c>
      <c r="G456" s="35" t="e">
        <f>結果入力表!#REF!</f>
        <v>#REF!</v>
      </c>
      <c r="H456" s="35" t="e">
        <f>結果入力表!#REF!</f>
        <v>#REF!</v>
      </c>
      <c r="I456" s="35" t="e">
        <f>結果入力表!#REF!</f>
        <v>#REF!</v>
      </c>
      <c r="J456" s="35" t="e">
        <f>結果入力表!#REF!</f>
        <v>#REF!</v>
      </c>
      <c r="K456" s="35" t="e">
        <f>結果入力表!#REF!</f>
        <v>#REF!</v>
      </c>
      <c r="L456" s="35" t="e">
        <f>結果入力表!#REF!</f>
        <v>#REF!</v>
      </c>
      <c r="M456" s="34" t="e">
        <f>結果入力表!#REF!</f>
        <v>#REF!</v>
      </c>
      <c r="N456" s="35" t="e">
        <f>結果入力表!#REF!</f>
        <v>#REF!</v>
      </c>
      <c r="O456" s="35" t="e">
        <f>結果入力表!#REF!</f>
        <v>#REF!</v>
      </c>
      <c r="P456" s="35" t="e">
        <f>結果入力表!#REF!</f>
        <v>#REF!</v>
      </c>
      <c r="Q456" s="35" t="e">
        <f>結果入力表!#REF!</f>
        <v>#REF!</v>
      </c>
      <c r="R456" s="35" t="e">
        <f>結果入力表!#REF!</f>
        <v>#REF!</v>
      </c>
      <c r="S456" s="35" t="e">
        <f>結果入力表!#REF!</f>
        <v>#REF!</v>
      </c>
      <c r="T456" s="35" t="e">
        <f>結果入力表!#REF!</f>
        <v>#REF!</v>
      </c>
      <c r="U456" s="35" t="e">
        <f>結果入力表!#REF!</f>
        <v>#REF!</v>
      </c>
      <c r="V456" s="34" t="e">
        <f>結果入力表!#REF!</f>
        <v>#REF!</v>
      </c>
      <c r="W456" s="35" t="e">
        <f>結果入力表!#REF!</f>
        <v>#REF!</v>
      </c>
      <c r="X456" s="35" t="e">
        <f>結果入力表!#REF!</f>
        <v>#REF!</v>
      </c>
      <c r="Y456" s="36" t="e">
        <f>結果入力表!#REF!</f>
        <v>#REF!</v>
      </c>
      <c r="Z456" s="36" t="e">
        <f>結果入力表!#REF!</f>
        <v>#REF!</v>
      </c>
      <c r="AA456" s="34" t="e">
        <f>結果入力表!#REF!</f>
        <v>#REF!</v>
      </c>
      <c r="AB456" s="35" t="e">
        <f>結果入力表!#REF!</f>
        <v>#REF!</v>
      </c>
      <c r="AC456" s="35" t="e">
        <f>結果入力表!#REF!</f>
        <v>#REF!</v>
      </c>
      <c r="AD456" s="35" t="e">
        <f>結果入力表!#REF!</f>
        <v>#REF!</v>
      </c>
      <c r="AE456" s="35" t="e">
        <f>結果入力表!#REF!</f>
        <v>#REF!</v>
      </c>
      <c r="AF456" s="35" t="e">
        <f>結果入力表!#REF!</f>
        <v>#REF!</v>
      </c>
      <c r="AG456" s="35" t="e">
        <f>結果入力表!#REF!</f>
        <v>#REF!</v>
      </c>
      <c r="AH456" s="35" t="e">
        <f>結果入力表!#REF!</f>
        <v>#REF!</v>
      </c>
      <c r="AI456" s="35" t="e">
        <f>結果入力表!#REF!</f>
        <v>#REF!</v>
      </c>
      <c r="AJ456" s="35" t="e">
        <f>結果入力表!#REF!</f>
        <v>#REF!</v>
      </c>
      <c r="AK456" s="36" t="e">
        <f>結果入力表!#REF!</f>
        <v>#REF!</v>
      </c>
      <c r="AL456" s="34" t="e">
        <f>結果入力表!#REF!</f>
        <v>#REF!</v>
      </c>
      <c r="AM456" s="35" t="e">
        <f>結果入力表!#REF!</f>
        <v>#REF!</v>
      </c>
      <c r="AN456" s="35" t="e">
        <f>結果入力表!#REF!</f>
        <v>#REF!</v>
      </c>
      <c r="AO456" s="35" t="e">
        <f>結果入力表!#REF!</f>
        <v>#REF!</v>
      </c>
      <c r="AP456" s="35" t="e">
        <f>結果入力表!#REF!</f>
        <v>#REF!</v>
      </c>
      <c r="AQ456" s="35" t="e">
        <f>結果入力表!#REF!</f>
        <v>#REF!</v>
      </c>
      <c r="AR456" s="35" t="e">
        <f>結果入力表!#REF!</f>
        <v>#REF!</v>
      </c>
      <c r="AS456" s="37" t="e">
        <f>結果入力表!#REF!</f>
        <v>#REF!</v>
      </c>
      <c r="AT456" s="34" t="e">
        <f>結果入力表!#REF!</f>
        <v>#REF!</v>
      </c>
      <c r="AU456" s="35" t="e">
        <f>結果入力表!#REF!</f>
        <v>#REF!</v>
      </c>
      <c r="AV456" s="35" t="e">
        <f>結果入力表!#REF!</f>
        <v>#REF!</v>
      </c>
      <c r="AW456" s="35" t="e">
        <f>結果入力表!#REF!</f>
        <v>#REF!</v>
      </c>
      <c r="AX456" s="35" t="e">
        <f>結果入力表!#REF!</f>
        <v>#REF!</v>
      </c>
      <c r="AY456" s="35" t="e">
        <f>結果入力表!#REF!</f>
        <v>#REF!</v>
      </c>
      <c r="AZ456" s="35" t="e">
        <f>結果入力表!#REF!</f>
        <v>#REF!</v>
      </c>
      <c r="BA456" s="35" t="e">
        <f>結果入力表!#REF!</f>
        <v>#REF!</v>
      </c>
      <c r="BB456" s="35" t="e">
        <f>結果入力表!#REF!</f>
        <v>#REF!</v>
      </c>
      <c r="BC456" s="35" t="e">
        <f>結果入力表!#REF!</f>
        <v>#REF!</v>
      </c>
      <c r="BD456" s="35" t="e">
        <f>結果入力表!#REF!</f>
        <v>#REF!</v>
      </c>
      <c r="BE456" s="35" t="e">
        <f>結果入力表!#REF!</f>
        <v>#REF!</v>
      </c>
      <c r="BF456" s="35" t="e">
        <f>結果入力表!#REF!</f>
        <v>#REF!</v>
      </c>
      <c r="BG456" s="35" t="e">
        <f>結果入力表!#REF!</f>
        <v>#REF!</v>
      </c>
      <c r="BH456" s="35" t="e">
        <f>結果入力表!#REF!</f>
        <v>#REF!</v>
      </c>
      <c r="BI456" s="37" t="e">
        <f>結果入力表!#REF!</f>
        <v>#REF!</v>
      </c>
      <c r="BJ456" s="35" t="e">
        <f>結果入力表!#REF!</f>
        <v>#REF!</v>
      </c>
      <c r="BK456" s="40" t="e">
        <f>結果入力表!#REF!</f>
        <v>#REF!</v>
      </c>
      <c r="BL456" s="60" t="e">
        <f>結果入力表!#REF!</f>
        <v>#REF!</v>
      </c>
      <c r="BM456" s="41" t="e">
        <f>結果入力表!#REF!</f>
        <v>#REF!</v>
      </c>
      <c r="BN456" s="41" t="e">
        <f>結果入力表!#REF!</f>
        <v>#REF!</v>
      </c>
      <c r="BO456" s="41" t="e">
        <f>結果入力表!#REF!</f>
        <v>#REF!</v>
      </c>
      <c r="BP456" s="42" t="e">
        <f>結果入力表!#REF!</f>
        <v>#REF!</v>
      </c>
      <c r="BQ456" s="40"/>
      <c r="BR456" s="80"/>
      <c r="BT456" s="5" t="e">
        <f t="shared" si="15"/>
        <v>#REF!</v>
      </c>
      <c r="BU456" s="5" t="e">
        <f t="shared" si="14"/>
        <v>#REF!</v>
      </c>
      <c r="BV456" s="5" t="e">
        <f t="shared" si="14"/>
        <v>#REF!</v>
      </c>
      <c r="BW456" s="5" t="e">
        <f t="shared" si="14"/>
        <v>#REF!</v>
      </c>
    </row>
    <row r="457" spans="1:75" ht="17.350000000000001" customHeight="1">
      <c r="A457" s="109" t="e">
        <f>結果入力表!#REF!</f>
        <v>#REF!</v>
      </c>
      <c r="B457" s="33" t="e">
        <f>結果入力表!#REF!</f>
        <v>#REF!</v>
      </c>
      <c r="C457" s="59" t="e">
        <f>結果入力表!#REF!</f>
        <v>#REF!</v>
      </c>
      <c r="D457" s="58" t="e">
        <f>結果入力表!#REF!</f>
        <v>#REF!</v>
      </c>
      <c r="E457" s="35" t="e">
        <f>結果入力表!#REF!</f>
        <v>#REF!</v>
      </c>
      <c r="F457" s="35" t="e">
        <f>結果入力表!#REF!</f>
        <v>#REF!</v>
      </c>
      <c r="G457" s="35" t="e">
        <f>結果入力表!#REF!</f>
        <v>#REF!</v>
      </c>
      <c r="H457" s="35" t="e">
        <f>結果入力表!#REF!</f>
        <v>#REF!</v>
      </c>
      <c r="I457" s="35" t="e">
        <f>結果入力表!#REF!</f>
        <v>#REF!</v>
      </c>
      <c r="J457" s="35" t="e">
        <f>結果入力表!#REF!</f>
        <v>#REF!</v>
      </c>
      <c r="K457" s="35" t="e">
        <f>結果入力表!#REF!</f>
        <v>#REF!</v>
      </c>
      <c r="L457" s="35" t="e">
        <f>結果入力表!#REF!</f>
        <v>#REF!</v>
      </c>
      <c r="M457" s="34" t="e">
        <f>結果入力表!#REF!</f>
        <v>#REF!</v>
      </c>
      <c r="N457" s="35" t="e">
        <f>結果入力表!#REF!</f>
        <v>#REF!</v>
      </c>
      <c r="O457" s="35" t="e">
        <f>結果入力表!#REF!</f>
        <v>#REF!</v>
      </c>
      <c r="P457" s="35" t="e">
        <f>結果入力表!#REF!</f>
        <v>#REF!</v>
      </c>
      <c r="Q457" s="35" t="e">
        <f>結果入力表!#REF!</f>
        <v>#REF!</v>
      </c>
      <c r="R457" s="35" t="e">
        <f>結果入力表!#REF!</f>
        <v>#REF!</v>
      </c>
      <c r="S457" s="35" t="e">
        <f>結果入力表!#REF!</f>
        <v>#REF!</v>
      </c>
      <c r="T457" s="35" t="e">
        <f>結果入力表!#REF!</f>
        <v>#REF!</v>
      </c>
      <c r="U457" s="35" t="e">
        <f>結果入力表!#REF!</f>
        <v>#REF!</v>
      </c>
      <c r="V457" s="34" t="e">
        <f>結果入力表!#REF!</f>
        <v>#REF!</v>
      </c>
      <c r="W457" s="35" t="e">
        <f>結果入力表!#REF!</f>
        <v>#REF!</v>
      </c>
      <c r="X457" s="35" t="e">
        <f>結果入力表!#REF!</f>
        <v>#REF!</v>
      </c>
      <c r="Y457" s="36" t="e">
        <f>結果入力表!#REF!</f>
        <v>#REF!</v>
      </c>
      <c r="Z457" s="36" t="e">
        <f>結果入力表!#REF!</f>
        <v>#REF!</v>
      </c>
      <c r="AA457" s="34" t="e">
        <f>結果入力表!#REF!</f>
        <v>#REF!</v>
      </c>
      <c r="AB457" s="35" t="e">
        <f>結果入力表!#REF!</f>
        <v>#REF!</v>
      </c>
      <c r="AC457" s="35" t="e">
        <f>結果入力表!#REF!</f>
        <v>#REF!</v>
      </c>
      <c r="AD457" s="35" t="e">
        <f>結果入力表!#REF!</f>
        <v>#REF!</v>
      </c>
      <c r="AE457" s="35" t="e">
        <f>結果入力表!#REF!</f>
        <v>#REF!</v>
      </c>
      <c r="AF457" s="35" t="e">
        <f>結果入力表!#REF!</f>
        <v>#REF!</v>
      </c>
      <c r="AG457" s="35" t="e">
        <f>結果入力表!#REF!</f>
        <v>#REF!</v>
      </c>
      <c r="AH457" s="35" t="e">
        <f>結果入力表!#REF!</f>
        <v>#REF!</v>
      </c>
      <c r="AI457" s="35" t="e">
        <f>結果入力表!#REF!</f>
        <v>#REF!</v>
      </c>
      <c r="AJ457" s="35" t="e">
        <f>結果入力表!#REF!</f>
        <v>#REF!</v>
      </c>
      <c r="AK457" s="36" t="e">
        <f>結果入力表!#REF!</f>
        <v>#REF!</v>
      </c>
      <c r="AL457" s="34" t="e">
        <f>結果入力表!#REF!</f>
        <v>#REF!</v>
      </c>
      <c r="AM457" s="35" t="e">
        <f>結果入力表!#REF!</f>
        <v>#REF!</v>
      </c>
      <c r="AN457" s="35" t="e">
        <f>結果入力表!#REF!</f>
        <v>#REF!</v>
      </c>
      <c r="AO457" s="35" t="e">
        <f>結果入力表!#REF!</f>
        <v>#REF!</v>
      </c>
      <c r="AP457" s="35" t="e">
        <f>結果入力表!#REF!</f>
        <v>#REF!</v>
      </c>
      <c r="AQ457" s="35" t="e">
        <f>結果入力表!#REF!</f>
        <v>#REF!</v>
      </c>
      <c r="AR457" s="35" t="e">
        <f>結果入力表!#REF!</f>
        <v>#REF!</v>
      </c>
      <c r="AS457" s="37" t="e">
        <f>結果入力表!#REF!</f>
        <v>#REF!</v>
      </c>
      <c r="AT457" s="34" t="e">
        <f>結果入力表!#REF!</f>
        <v>#REF!</v>
      </c>
      <c r="AU457" s="35" t="e">
        <f>結果入力表!#REF!</f>
        <v>#REF!</v>
      </c>
      <c r="AV457" s="35" t="e">
        <f>結果入力表!#REF!</f>
        <v>#REF!</v>
      </c>
      <c r="AW457" s="35" t="e">
        <f>結果入力表!#REF!</f>
        <v>#REF!</v>
      </c>
      <c r="AX457" s="35" t="e">
        <f>結果入力表!#REF!</f>
        <v>#REF!</v>
      </c>
      <c r="AY457" s="35" t="e">
        <f>結果入力表!#REF!</f>
        <v>#REF!</v>
      </c>
      <c r="AZ457" s="35" t="e">
        <f>結果入力表!#REF!</f>
        <v>#REF!</v>
      </c>
      <c r="BA457" s="35" t="e">
        <f>結果入力表!#REF!</f>
        <v>#REF!</v>
      </c>
      <c r="BB457" s="35" t="e">
        <f>結果入力表!#REF!</f>
        <v>#REF!</v>
      </c>
      <c r="BC457" s="35" t="e">
        <f>結果入力表!#REF!</f>
        <v>#REF!</v>
      </c>
      <c r="BD457" s="35" t="e">
        <f>結果入力表!#REF!</f>
        <v>#REF!</v>
      </c>
      <c r="BE457" s="35" t="e">
        <f>結果入力表!#REF!</f>
        <v>#REF!</v>
      </c>
      <c r="BF457" s="35" t="e">
        <f>結果入力表!#REF!</f>
        <v>#REF!</v>
      </c>
      <c r="BG457" s="35" t="e">
        <f>結果入力表!#REF!</f>
        <v>#REF!</v>
      </c>
      <c r="BH457" s="35" t="e">
        <f>結果入力表!#REF!</f>
        <v>#REF!</v>
      </c>
      <c r="BI457" s="37" t="e">
        <f>結果入力表!#REF!</f>
        <v>#REF!</v>
      </c>
      <c r="BJ457" s="35" t="e">
        <f>結果入力表!#REF!</f>
        <v>#REF!</v>
      </c>
      <c r="BK457" s="40" t="e">
        <f>結果入力表!#REF!</f>
        <v>#REF!</v>
      </c>
      <c r="BL457" s="60" t="e">
        <f>結果入力表!#REF!</f>
        <v>#REF!</v>
      </c>
      <c r="BM457" s="41" t="e">
        <f>結果入力表!#REF!</f>
        <v>#REF!</v>
      </c>
      <c r="BN457" s="41" t="e">
        <f>結果入力表!#REF!</f>
        <v>#REF!</v>
      </c>
      <c r="BO457" s="41" t="e">
        <f>結果入力表!#REF!</f>
        <v>#REF!</v>
      </c>
      <c r="BP457" s="42" t="e">
        <f>結果入力表!#REF!</f>
        <v>#REF!</v>
      </c>
      <c r="BQ457" s="40"/>
      <c r="BR457" s="80"/>
      <c r="BT457" s="5" t="e">
        <f t="shared" si="15"/>
        <v>#REF!</v>
      </c>
      <c r="BU457" s="5" t="e">
        <f t="shared" si="14"/>
        <v>#REF!</v>
      </c>
      <c r="BV457" s="5" t="e">
        <f t="shared" si="14"/>
        <v>#REF!</v>
      </c>
      <c r="BW457" s="5" t="e">
        <f t="shared" si="14"/>
        <v>#REF!</v>
      </c>
    </row>
    <row r="458" spans="1:75" ht="17.350000000000001" customHeight="1">
      <c r="A458" s="109" t="e">
        <f>結果入力表!#REF!</f>
        <v>#REF!</v>
      </c>
      <c r="B458" s="33" t="e">
        <f>結果入力表!#REF!</f>
        <v>#REF!</v>
      </c>
      <c r="C458" s="59" t="e">
        <f>結果入力表!#REF!</f>
        <v>#REF!</v>
      </c>
      <c r="D458" s="58" t="e">
        <f>結果入力表!#REF!</f>
        <v>#REF!</v>
      </c>
      <c r="E458" s="35" t="e">
        <f>結果入力表!#REF!</f>
        <v>#REF!</v>
      </c>
      <c r="F458" s="35" t="e">
        <f>結果入力表!#REF!</f>
        <v>#REF!</v>
      </c>
      <c r="G458" s="35" t="e">
        <f>結果入力表!#REF!</f>
        <v>#REF!</v>
      </c>
      <c r="H458" s="35" t="e">
        <f>結果入力表!#REF!</f>
        <v>#REF!</v>
      </c>
      <c r="I458" s="35" t="e">
        <f>結果入力表!#REF!</f>
        <v>#REF!</v>
      </c>
      <c r="J458" s="35" t="e">
        <f>結果入力表!#REF!</f>
        <v>#REF!</v>
      </c>
      <c r="K458" s="35" t="e">
        <f>結果入力表!#REF!</f>
        <v>#REF!</v>
      </c>
      <c r="L458" s="35" t="e">
        <f>結果入力表!#REF!</f>
        <v>#REF!</v>
      </c>
      <c r="M458" s="34" t="e">
        <f>結果入力表!#REF!</f>
        <v>#REF!</v>
      </c>
      <c r="N458" s="35" t="e">
        <f>結果入力表!#REF!</f>
        <v>#REF!</v>
      </c>
      <c r="O458" s="35" t="e">
        <f>結果入力表!#REF!</f>
        <v>#REF!</v>
      </c>
      <c r="P458" s="35" t="e">
        <f>結果入力表!#REF!</f>
        <v>#REF!</v>
      </c>
      <c r="Q458" s="35" t="e">
        <f>結果入力表!#REF!</f>
        <v>#REF!</v>
      </c>
      <c r="R458" s="35" t="e">
        <f>結果入力表!#REF!</f>
        <v>#REF!</v>
      </c>
      <c r="S458" s="35" t="e">
        <f>結果入力表!#REF!</f>
        <v>#REF!</v>
      </c>
      <c r="T458" s="35" t="e">
        <f>結果入力表!#REF!</f>
        <v>#REF!</v>
      </c>
      <c r="U458" s="35" t="e">
        <f>結果入力表!#REF!</f>
        <v>#REF!</v>
      </c>
      <c r="V458" s="34" t="e">
        <f>結果入力表!#REF!</f>
        <v>#REF!</v>
      </c>
      <c r="W458" s="35" t="e">
        <f>結果入力表!#REF!</f>
        <v>#REF!</v>
      </c>
      <c r="X458" s="35" t="e">
        <f>結果入力表!#REF!</f>
        <v>#REF!</v>
      </c>
      <c r="Y458" s="36" t="e">
        <f>結果入力表!#REF!</f>
        <v>#REF!</v>
      </c>
      <c r="Z458" s="36" t="e">
        <f>結果入力表!#REF!</f>
        <v>#REF!</v>
      </c>
      <c r="AA458" s="34" t="e">
        <f>結果入力表!#REF!</f>
        <v>#REF!</v>
      </c>
      <c r="AB458" s="35" t="e">
        <f>結果入力表!#REF!</f>
        <v>#REF!</v>
      </c>
      <c r="AC458" s="35" t="e">
        <f>結果入力表!#REF!</f>
        <v>#REF!</v>
      </c>
      <c r="AD458" s="35" t="e">
        <f>結果入力表!#REF!</f>
        <v>#REF!</v>
      </c>
      <c r="AE458" s="35" t="e">
        <f>結果入力表!#REF!</f>
        <v>#REF!</v>
      </c>
      <c r="AF458" s="35" t="e">
        <f>結果入力表!#REF!</f>
        <v>#REF!</v>
      </c>
      <c r="AG458" s="35" t="e">
        <f>結果入力表!#REF!</f>
        <v>#REF!</v>
      </c>
      <c r="AH458" s="35" t="e">
        <f>結果入力表!#REF!</f>
        <v>#REF!</v>
      </c>
      <c r="AI458" s="35" t="e">
        <f>結果入力表!#REF!</f>
        <v>#REF!</v>
      </c>
      <c r="AJ458" s="35" t="e">
        <f>結果入力表!#REF!</f>
        <v>#REF!</v>
      </c>
      <c r="AK458" s="36" t="e">
        <f>結果入力表!#REF!</f>
        <v>#REF!</v>
      </c>
      <c r="AL458" s="34" t="e">
        <f>結果入力表!#REF!</f>
        <v>#REF!</v>
      </c>
      <c r="AM458" s="35" t="e">
        <f>結果入力表!#REF!</f>
        <v>#REF!</v>
      </c>
      <c r="AN458" s="35" t="e">
        <f>結果入力表!#REF!</f>
        <v>#REF!</v>
      </c>
      <c r="AO458" s="35" t="e">
        <f>結果入力表!#REF!</f>
        <v>#REF!</v>
      </c>
      <c r="AP458" s="35" t="e">
        <f>結果入力表!#REF!</f>
        <v>#REF!</v>
      </c>
      <c r="AQ458" s="35" t="e">
        <f>結果入力表!#REF!</f>
        <v>#REF!</v>
      </c>
      <c r="AR458" s="35" t="e">
        <f>結果入力表!#REF!</f>
        <v>#REF!</v>
      </c>
      <c r="AS458" s="37" t="e">
        <f>結果入力表!#REF!</f>
        <v>#REF!</v>
      </c>
      <c r="AT458" s="34" t="e">
        <f>結果入力表!#REF!</f>
        <v>#REF!</v>
      </c>
      <c r="AU458" s="35" t="e">
        <f>結果入力表!#REF!</f>
        <v>#REF!</v>
      </c>
      <c r="AV458" s="35" t="e">
        <f>結果入力表!#REF!</f>
        <v>#REF!</v>
      </c>
      <c r="AW458" s="35" t="e">
        <f>結果入力表!#REF!</f>
        <v>#REF!</v>
      </c>
      <c r="AX458" s="35" t="e">
        <f>結果入力表!#REF!</f>
        <v>#REF!</v>
      </c>
      <c r="AY458" s="35" t="e">
        <f>結果入力表!#REF!</f>
        <v>#REF!</v>
      </c>
      <c r="AZ458" s="35" t="e">
        <f>結果入力表!#REF!</f>
        <v>#REF!</v>
      </c>
      <c r="BA458" s="35" t="e">
        <f>結果入力表!#REF!</f>
        <v>#REF!</v>
      </c>
      <c r="BB458" s="35" t="e">
        <f>結果入力表!#REF!</f>
        <v>#REF!</v>
      </c>
      <c r="BC458" s="35" t="e">
        <f>結果入力表!#REF!</f>
        <v>#REF!</v>
      </c>
      <c r="BD458" s="35" t="e">
        <f>結果入力表!#REF!</f>
        <v>#REF!</v>
      </c>
      <c r="BE458" s="35" t="e">
        <f>結果入力表!#REF!</f>
        <v>#REF!</v>
      </c>
      <c r="BF458" s="35" t="e">
        <f>結果入力表!#REF!</f>
        <v>#REF!</v>
      </c>
      <c r="BG458" s="35" t="e">
        <f>結果入力表!#REF!</f>
        <v>#REF!</v>
      </c>
      <c r="BH458" s="35" t="e">
        <f>結果入力表!#REF!</f>
        <v>#REF!</v>
      </c>
      <c r="BI458" s="37" t="e">
        <f>結果入力表!#REF!</f>
        <v>#REF!</v>
      </c>
      <c r="BJ458" s="35" t="e">
        <f>結果入力表!#REF!</f>
        <v>#REF!</v>
      </c>
      <c r="BK458" s="40" t="e">
        <f>結果入力表!#REF!</f>
        <v>#REF!</v>
      </c>
      <c r="BL458" s="60" t="e">
        <f>結果入力表!#REF!</f>
        <v>#REF!</v>
      </c>
      <c r="BM458" s="41" t="e">
        <f>結果入力表!#REF!</f>
        <v>#REF!</v>
      </c>
      <c r="BN458" s="41" t="e">
        <f>結果入力表!#REF!</f>
        <v>#REF!</v>
      </c>
      <c r="BO458" s="41" t="e">
        <f>結果入力表!#REF!</f>
        <v>#REF!</v>
      </c>
      <c r="BP458" s="42" t="e">
        <f>結果入力表!#REF!</f>
        <v>#REF!</v>
      </c>
      <c r="BQ458" s="40"/>
      <c r="BR458" s="80"/>
      <c r="BT458" s="5" t="e">
        <f t="shared" si="15"/>
        <v>#REF!</v>
      </c>
      <c r="BU458" s="5" t="e">
        <f t="shared" si="14"/>
        <v>#REF!</v>
      </c>
      <c r="BV458" s="5" t="e">
        <f t="shared" si="14"/>
        <v>#REF!</v>
      </c>
      <c r="BW458" s="5" t="e">
        <f t="shared" si="14"/>
        <v>#REF!</v>
      </c>
    </row>
    <row r="459" spans="1:75" ht="17.350000000000001" customHeight="1">
      <c r="A459" s="109" t="e">
        <f>結果入力表!#REF!</f>
        <v>#REF!</v>
      </c>
      <c r="B459" s="33" t="e">
        <f>結果入力表!#REF!</f>
        <v>#REF!</v>
      </c>
      <c r="C459" s="59" t="e">
        <f>結果入力表!#REF!</f>
        <v>#REF!</v>
      </c>
      <c r="D459" s="58" t="e">
        <f>結果入力表!#REF!</f>
        <v>#REF!</v>
      </c>
      <c r="E459" s="35" t="e">
        <f>結果入力表!#REF!</f>
        <v>#REF!</v>
      </c>
      <c r="F459" s="35" t="e">
        <f>結果入力表!#REF!</f>
        <v>#REF!</v>
      </c>
      <c r="G459" s="35" t="e">
        <f>結果入力表!#REF!</f>
        <v>#REF!</v>
      </c>
      <c r="H459" s="35" t="e">
        <f>結果入力表!#REF!</f>
        <v>#REF!</v>
      </c>
      <c r="I459" s="35" t="e">
        <f>結果入力表!#REF!</f>
        <v>#REF!</v>
      </c>
      <c r="J459" s="35" t="e">
        <f>結果入力表!#REF!</f>
        <v>#REF!</v>
      </c>
      <c r="K459" s="35" t="e">
        <f>結果入力表!#REF!</f>
        <v>#REF!</v>
      </c>
      <c r="L459" s="35" t="e">
        <f>結果入力表!#REF!</f>
        <v>#REF!</v>
      </c>
      <c r="M459" s="34" t="e">
        <f>結果入力表!#REF!</f>
        <v>#REF!</v>
      </c>
      <c r="N459" s="35" t="e">
        <f>結果入力表!#REF!</f>
        <v>#REF!</v>
      </c>
      <c r="O459" s="35" t="e">
        <f>結果入力表!#REF!</f>
        <v>#REF!</v>
      </c>
      <c r="P459" s="35" t="e">
        <f>結果入力表!#REF!</f>
        <v>#REF!</v>
      </c>
      <c r="Q459" s="35" t="e">
        <f>結果入力表!#REF!</f>
        <v>#REF!</v>
      </c>
      <c r="R459" s="35" t="e">
        <f>結果入力表!#REF!</f>
        <v>#REF!</v>
      </c>
      <c r="S459" s="35" t="e">
        <f>結果入力表!#REF!</f>
        <v>#REF!</v>
      </c>
      <c r="T459" s="35" t="e">
        <f>結果入力表!#REF!</f>
        <v>#REF!</v>
      </c>
      <c r="U459" s="35" t="e">
        <f>結果入力表!#REF!</f>
        <v>#REF!</v>
      </c>
      <c r="V459" s="34" t="e">
        <f>結果入力表!#REF!</f>
        <v>#REF!</v>
      </c>
      <c r="W459" s="35" t="e">
        <f>結果入力表!#REF!</f>
        <v>#REF!</v>
      </c>
      <c r="X459" s="35" t="e">
        <f>結果入力表!#REF!</f>
        <v>#REF!</v>
      </c>
      <c r="Y459" s="36" t="e">
        <f>結果入力表!#REF!</f>
        <v>#REF!</v>
      </c>
      <c r="Z459" s="36" t="e">
        <f>結果入力表!#REF!</f>
        <v>#REF!</v>
      </c>
      <c r="AA459" s="34" t="e">
        <f>結果入力表!#REF!</f>
        <v>#REF!</v>
      </c>
      <c r="AB459" s="35" t="e">
        <f>結果入力表!#REF!</f>
        <v>#REF!</v>
      </c>
      <c r="AC459" s="35" t="e">
        <f>結果入力表!#REF!</f>
        <v>#REF!</v>
      </c>
      <c r="AD459" s="35" t="e">
        <f>結果入力表!#REF!</f>
        <v>#REF!</v>
      </c>
      <c r="AE459" s="35" t="e">
        <f>結果入力表!#REF!</f>
        <v>#REF!</v>
      </c>
      <c r="AF459" s="35" t="e">
        <f>結果入力表!#REF!</f>
        <v>#REF!</v>
      </c>
      <c r="AG459" s="35" t="e">
        <f>結果入力表!#REF!</f>
        <v>#REF!</v>
      </c>
      <c r="AH459" s="35" t="e">
        <f>結果入力表!#REF!</f>
        <v>#REF!</v>
      </c>
      <c r="AI459" s="35" t="e">
        <f>結果入力表!#REF!</f>
        <v>#REF!</v>
      </c>
      <c r="AJ459" s="35" t="e">
        <f>結果入力表!#REF!</f>
        <v>#REF!</v>
      </c>
      <c r="AK459" s="36" t="e">
        <f>結果入力表!#REF!</f>
        <v>#REF!</v>
      </c>
      <c r="AL459" s="34" t="e">
        <f>結果入力表!#REF!</f>
        <v>#REF!</v>
      </c>
      <c r="AM459" s="35" t="e">
        <f>結果入力表!#REF!</f>
        <v>#REF!</v>
      </c>
      <c r="AN459" s="35" t="e">
        <f>結果入力表!#REF!</f>
        <v>#REF!</v>
      </c>
      <c r="AO459" s="35" t="e">
        <f>結果入力表!#REF!</f>
        <v>#REF!</v>
      </c>
      <c r="AP459" s="35" t="e">
        <f>結果入力表!#REF!</f>
        <v>#REF!</v>
      </c>
      <c r="AQ459" s="35" t="e">
        <f>結果入力表!#REF!</f>
        <v>#REF!</v>
      </c>
      <c r="AR459" s="35" t="e">
        <f>結果入力表!#REF!</f>
        <v>#REF!</v>
      </c>
      <c r="AS459" s="37" t="e">
        <f>結果入力表!#REF!</f>
        <v>#REF!</v>
      </c>
      <c r="AT459" s="34" t="e">
        <f>結果入力表!#REF!</f>
        <v>#REF!</v>
      </c>
      <c r="AU459" s="35" t="e">
        <f>結果入力表!#REF!</f>
        <v>#REF!</v>
      </c>
      <c r="AV459" s="35" t="e">
        <f>結果入力表!#REF!</f>
        <v>#REF!</v>
      </c>
      <c r="AW459" s="35" t="e">
        <f>結果入力表!#REF!</f>
        <v>#REF!</v>
      </c>
      <c r="AX459" s="35" t="e">
        <f>結果入力表!#REF!</f>
        <v>#REF!</v>
      </c>
      <c r="AY459" s="35" t="e">
        <f>結果入力表!#REF!</f>
        <v>#REF!</v>
      </c>
      <c r="AZ459" s="35" t="e">
        <f>結果入力表!#REF!</f>
        <v>#REF!</v>
      </c>
      <c r="BA459" s="35" t="e">
        <f>結果入力表!#REF!</f>
        <v>#REF!</v>
      </c>
      <c r="BB459" s="35" t="e">
        <f>結果入力表!#REF!</f>
        <v>#REF!</v>
      </c>
      <c r="BC459" s="35" t="e">
        <f>結果入力表!#REF!</f>
        <v>#REF!</v>
      </c>
      <c r="BD459" s="35" t="e">
        <f>結果入力表!#REF!</f>
        <v>#REF!</v>
      </c>
      <c r="BE459" s="35" t="e">
        <f>結果入力表!#REF!</f>
        <v>#REF!</v>
      </c>
      <c r="BF459" s="35" t="e">
        <f>結果入力表!#REF!</f>
        <v>#REF!</v>
      </c>
      <c r="BG459" s="35" t="e">
        <f>結果入力表!#REF!</f>
        <v>#REF!</v>
      </c>
      <c r="BH459" s="35" t="e">
        <f>結果入力表!#REF!</f>
        <v>#REF!</v>
      </c>
      <c r="BI459" s="37" t="e">
        <f>結果入力表!#REF!</f>
        <v>#REF!</v>
      </c>
      <c r="BJ459" s="35" t="e">
        <f>結果入力表!#REF!</f>
        <v>#REF!</v>
      </c>
      <c r="BK459" s="40" t="e">
        <f>結果入力表!#REF!</f>
        <v>#REF!</v>
      </c>
      <c r="BL459" s="60" t="e">
        <f>結果入力表!#REF!</f>
        <v>#REF!</v>
      </c>
      <c r="BM459" s="41" t="e">
        <f>結果入力表!#REF!</f>
        <v>#REF!</v>
      </c>
      <c r="BN459" s="41" t="e">
        <f>結果入力表!#REF!</f>
        <v>#REF!</v>
      </c>
      <c r="BO459" s="41" t="e">
        <f>結果入力表!#REF!</f>
        <v>#REF!</v>
      </c>
      <c r="BP459" s="42" t="e">
        <f>結果入力表!#REF!</f>
        <v>#REF!</v>
      </c>
      <c r="BQ459" s="40"/>
      <c r="BR459" s="80"/>
      <c r="BT459" s="5" t="e">
        <f t="shared" si="15"/>
        <v>#REF!</v>
      </c>
      <c r="BU459" s="5" t="e">
        <f t="shared" si="14"/>
        <v>#REF!</v>
      </c>
      <c r="BV459" s="5" t="e">
        <f t="shared" si="14"/>
        <v>#REF!</v>
      </c>
      <c r="BW459" s="5" t="e">
        <f t="shared" si="14"/>
        <v>#REF!</v>
      </c>
    </row>
    <row r="460" spans="1:75" ht="17.350000000000001" customHeight="1">
      <c r="A460" s="109" t="e">
        <f>結果入力表!#REF!</f>
        <v>#REF!</v>
      </c>
      <c r="B460" s="33" t="e">
        <f>結果入力表!#REF!</f>
        <v>#REF!</v>
      </c>
      <c r="C460" s="59" t="e">
        <f>結果入力表!#REF!</f>
        <v>#REF!</v>
      </c>
      <c r="D460" s="58" t="e">
        <f>結果入力表!#REF!</f>
        <v>#REF!</v>
      </c>
      <c r="E460" s="35" t="e">
        <f>結果入力表!#REF!</f>
        <v>#REF!</v>
      </c>
      <c r="F460" s="35" t="e">
        <f>結果入力表!#REF!</f>
        <v>#REF!</v>
      </c>
      <c r="G460" s="35" t="e">
        <f>結果入力表!#REF!</f>
        <v>#REF!</v>
      </c>
      <c r="H460" s="35" t="e">
        <f>結果入力表!#REF!</f>
        <v>#REF!</v>
      </c>
      <c r="I460" s="35" t="e">
        <f>結果入力表!#REF!</f>
        <v>#REF!</v>
      </c>
      <c r="J460" s="35" t="e">
        <f>結果入力表!#REF!</f>
        <v>#REF!</v>
      </c>
      <c r="K460" s="35" t="e">
        <f>結果入力表!#REF!</f>
        <v>#REF!</v>
      </c>
      <c r="L460" s="35" t="e">
        <f>結果入力表!#REF!</f>
        <v>#REF!</v>
      </c>
      <c r="M460" s="34" t="e">
        <f>結果入力表!#REF!</f>
        <v>#REF!</v>
      </c>
      <c r="N460" s="35" t="e">
        <f>結果入力表!#REF!</f>
        <v>#REF!</v>
      </c>
      <c r="O460" s="35" t="e">
        <f>結果入力表!#REF!</f>
        <v>#REF!</v>
      </c>
      <c r="P460" s="35" t="e">
        <f>結果入力表!#REF!</f>
        <v>#REF!</v>
      </c>
      <c r="Q460" s="35" t="e">
        <f>結果入力表!#REF!</f>
        <v>#REF!</v>
      </c>
      <c r="R460" s="35" t="e">
        <f>結果入力表!#REF!</f>
        <v>#REF!</v>
      </c>
      <c r="S460" s="35" t="e">
        <f>結果入力表!#REF!</f>
        <v>#REF!</v>
      </c>
      <c r="T460" s="35" t="e">
        <f>結果入力表!#REF!</f>
        <v>#REF!</v>
      </c>
      <c r="U460" s="35" t="e">
        <f>結果入力表!#REF!</f>
        <v>#REF!</v>
      </c>
      <c r="V460" s="34" t="e">
        <f>結果入力表!#REF!</f>
        <v>#REF!</v>
      </c>
      <c r="W460" s="35" t="e">
        <f>結果入力表!#REF!</f>
        <v>#REF!</v>
      </c>
      <c r="X460" s="35" t="e">
        <f>結果入力表!#REF!</f>
        <v>#REF!</v>
      </c>
      <c r="Y460" s="36" t="e">
        <f>結果入力表!#REF!</f>
        <v>#REF!</v>
      </c>
      <c r="Z460" s="36" t="e">
        <f>結果入力表!#REF!</f>
        <v>#REF!</v>
      </c>
      <c r="AA460" s="34" t="e">
        <f>結果入力表!#REF!</f>
        <v>#REF!</v>
      </c>
      <c r="AB460" s="35" t="e">
        <f>結果入力表!#REF!</f>
        <v>#REF!</v>
      </c>
      <c r="AC460" s="35" t="e">
        <f>結果入力表!#REF!</f>
        <v>#REF!</v>
      </c>
      <c r="AD460" s="35" t="e">
        <f>結果入力表!#REF!</f>
        <v>#REF!</v>
      </c>
      <c r="AE460" s="35" t="e">
        <f>結果入力表!#REF!</f>
        <v>#REF!</v>
      </c>
      <c r="AF460" s="35" t="e">
        <f>結果入力表!#REF!</f>
        <v>#REF!</v>
      </c>
      <c r="AG460" s="35" t="e">
        <f>結果入力表!#REF!</f>
        <v>#REF!</v>
      </c>
      <c r="AH460" s="35" t="e">
        <f>結果入力表!#REF!</f>
        <v>#REF!</v>
      </c>
      <c r="AI460" s="35" t="e">
        <f>結果入力表!#REF!</f>
        <v>#REF!</v>
      </c>
      <c r="AJ460" s="35" t="e">
        <f>結果入力表!#REF!</f>
        <v>#REF!</v>
      </c>
      <c r="AK460" s="36" t="e">
        <f>結果入力表!#REF!</f>
        <v>#REF!</v>
      </c>
      <c r="AL460" s="34" t="e">
        <f>結果入力表!#REF!</f>
        <v>#REF!</v>
      </c>
      <c r="AM460" s="35" t="e">
        <f>結果入力表!#REF!</f>
        <v>#REF!</v>
      </c>
      <c r="AN460" s="35" t="e">
        <f>結果入力表!#REF!</f>
        <v>#REF!</v>
      </c>
      <c r="AO460" s="35" t="e">
        <f>結果入力表!#REF!</f>
        <v>#REF!</v>
      </c>
      <c r="AP460" s="35" t="e">
        <f>結果入力表!#REF!</f>
        <v>#REF!</v>
      </c>
      <c r="AQ460" s="35" t="e">
        <f>結果入力表!#REF!</f>
        <v>#REF!</v>
      </c>
      <c r="AR460" s="35" t="e">
        <f>結果入力表!#REF!</f>
        <v>#REF!</v>
      </c>
      <c r="AS460" s="37" t="e">
        <f>結果入力表!#REF!</f>
        <v>#REF!</v>
      </c>
      <c r="AT460" s="34" t="e">
        <f>結果入力表!#REF!</f>
        <v>#REF!</v>
      </c>
      <c r="AU460" s="35" t="e">
        <f>結果入力表!#REF!</f>
        <v>#REF!</v>
      </c>
      <c r="AV460" s="35" t="e">
        <f>結果入力表!#REF!</f>
        <v>#REF!</v>
      </c>
      <c r="AW460" s="35" t="e">
        <f>結果入力表!#REF!</f>
        <v>#REF!</v>
      </c>
      <c r="AX460" s="35" t="e">
        <f>結果入力表!#REF!</f>
        <v>#REF!</v>
      </c>
      <c r="AY460" s="35" t="e">
        <f>結果入力表!#REF!</f>
        <v>#REF!</v>
      </c>
      <c r="AZ460" s="35" t="e">
        <f>結果入力表!#REF!</f>
        <v>#REF!</v>
      </c>
      <c r="BA460" s="35" t="e">
        <f>結果入力表!#REF!</f>
        <v>#REF!</v>
      </c>
      <c r="BB460" s="35" t="e">
        <f>結果入力表!#REF!</f>
        <v>#REF!</v>
      </c>
      <c r="BC460" s="35" t="e">
        <f>結果入力表!#REF!</f>
        <v>#REF!</v>
      </c>
      <c r="BD460" s="35" t="e">
        <f>結果入力表!#REF!</f>
        <v>#REF!</v>
      </c>
      <c r="BE460" s="35" t="e">
        <f>結果入力表!#REF!</f>
        <v>#REF!</v>
      </c>
      <c r="BF460" s="35" t="e">
        <f>結果入力表!#REF!</f>
        <v>#REF!</v>
      </c>
      <c r="BG460" s="35" t="e">
        <f>結果入力表!#REF!</f>
        <v>#REF!</v>
      </c>
      <c r="BH460" s="35" t="e">
        <f>結果入力表!#REF!</f>
        <v>#REF!</v>
      </c>
      <c r="BI460" s="37" t="e">
        <f>結果入力表!#REF!</f>
        <v>#REF!</v>
      </c>
      <c r="BJ460" s="35" t="e">
        <f>結果入力表!#REF!</f>
        <v>#REF!</v>
      </c>
      <c r="BK460" s="40" t="e">
        <f>結果入力表!#REF!</f>
        <v>#REF!</v>
      </c>
      <c r="BL460" s="60" t="e">
        <f>結果入力表!#REF!</f>
        <v>#REF!</v>
      </c>
      <c r="BM460" s="41" t="e">
        <f>結果入力表!#REF!</f>
        <v>#REF!</v>
      </c>
      <c r="BN460" s="41" t="e">
        <f>結果入力表!#REF!</f>
        <v>#REF!</v>
      </c>
      <c r="BO460" s="41" t="e">
        <f>結果入力表!#REF!</f>
        <v>#REF!</v>
      </c>
      <c r="BP460" s="42" t="e">
        <f>結果入力表!#REF!</f>
        <v>#REF!</v>
      </c>
      <c r="BQ460" s="40"/>
      <c r="BR460" s="80"/>
      <c r="BT460" s="5" t="e">
        <f t="shared" si="15"/>
        <v>#REF!</v>
      </c>
      <c r="BU460" s="5" t="e">
        <f t="shared" si="14"/>
        <v>#REF!</v>
      </c>
      <c r="BV460" s="5" t="e">
        <f t="shared" si="14"/>
        <v>#REF!</v>
      </c>
      <c r="BW460" s="5" t="e">
        <f t="shared" si="14"/>
        <v>#REF!</v>
      </c>
    </row>
    <row r="461" spans="1:75" ht="17.350000000000001" customHeight="1">
      <c r="A461" s="109" t="e">
        <f>結果入力表!#REF!</f>
        <v>#REF!</v>
      </c>
      <c r="B461" s="33" t="e">
        <f>結果入力表!#REF!</f>
        <v>#REF!</v>
      </c>
      <c r="C461" s="59" t="e">
        <f>結果入力表!#REF!</f>
        <v>#REF!</v>
      </c>
      <c r="D461" s="58" t="e">
        <f>結果入力表!#REF!</f>
        <v>#REF!</v>
      </c>
      <c r="E461" s="35" t="e">
        <f>結果入力表!#REF!</f>
        <v>#REF!</v>
      </c>
      <c r="F461" s="35" t="e">
        <f>結果入力表!#REF!</f>
        <v>#REF!</v>
      </c>
      <c r="G461" s="35" t="e">
        <f>結果入力表!#REF!</f>
        <v>#REF!</v>
      </c>
      <c r="H461" s="35" t="e">
        <f>結果入力表!#REF!</f>
        <v>#REF!</v>
      </c>
      <c r="I461" s="35" t="e">
        <f>結果入力表!#REF!</f>
        <v>#REF!</v>
      </c>
      <c r="J461" s="35" t="e">
        <f>結果入力表!#REF!</f>
        <v>#REF!</v>
      </c>
      <c r="K461" s="35" t="e">
        <f>結果入力表!#REF!</f>
        <v>#REF!</v>
      </c>
      <c r="L461" s="35" t="e">
        <f>結果入力表!#REF!</f>
        <v>#REF!</v>
      </c>
      <c r="M461" s="34" t="e">
        <f>結果入力表!#REF!</f>
        <v>#REF!</v>
      </c>
      <c r="N461" s="35" t="e">
        <f>結果入力表!#REF!</f>
        <v>#REF!</v>
      </c>
      <c r="O461" s="35" t="e">
        <f>結果入力表!#REF!</f>
        <v>#REF!</v>
      </c>
      <c r="P461" s="35" t="e">
        <f>結果入力表!#REF!</f>
        <v>#REF!</v>
      </c>
      <c r="Q461" s="35" t="e">
        <f>結果入力表!#REF!</f>
        <v>#REF!</v>
      </c>
      <c r="R461" s="35" t="e">
        <f>結果入力表!#REF!</f>
        <v>#REF!</v>
      </c>
      <c r="S461" s="35" t="e">
        <f>結果入力表!#REF!</f>
        <v>#REF!</v>
      </c>
      <c r="T461" s="35" t="e">
        <f>結果入力表!#REF!</f>
        <v>#REF!</v>
      </c>
      <c r="U461" s="35" t="e">
        <f>結果入力表!#REF!</f>
        <v>#REF!</v>
      </c>
      <c r="V461" s="34" t="e">
        <f>結果入力表!#REF!</f>
        <v>#REF!</v>
      </c>
      <c r="W461" s="35" t="e">
        <f>結果入力表!#REF!</f>
        <v>#REF!</v>
      </c>
      <c r="X461" s="35" t="e">
        <f>結果入力表!#REF!</f>
        <v>#REF!</v>
      </c>
      <c r="Y461" s="36" t="e">
        <f>結果入力表!#REF!</f>
        <v>#REF!</v>
      </c>
      <c r="Z461" s="36" t="e">
        <f>結果入力表!#REF!</f>
        <v>#REF!</v>
      </c>
      <c r="AA461" s="34" t="e">
        <f>結果入力表!#REF!</f>
        <v>#REF!</v>
      </c>
      <c r="AB461" s="35" t="e">
        <f>結果入力表!#REF!</f>
        <v>#REF!</v>
      </c>
      <c r="AC461" s="35" t="e">
        <f>結果入力表!#REF!</f>
        <v>#REF!</v>
      </c>
      <c r="AD461" s="35" t="e">
        <f>結果入力表!#REF!</f>
        <v>#REF!</v>
      </c>
      <c r="AE461" s="35" t="e">
        <f>結果入力表!#REF!</f>
        <v>#REF!</v>
      </c>
      <c r="AF461" s="35" t="e">
        <f>結果入力表!#REF!</f>
        <v>#REF!</v>
      </c>
      <c r="AG461" s="35" t="e">
        <f>結果入力表!#REF!</f>
        <v>#REF!</v>
      </c>
      <c r="AH461" s="35" t="e">
        <f>結果入力表!#REF!</f>
        <v>#REF!</v>
      </c>
      <c r="AI461" s="35" t="e">
        <f>結果入力表!#REF!</f>
        <v>#REF!</v>
      </c>
      <c r="AJ461" s="35" t="e">
        <f>結果入力表!#REF!</f>
        <v>#REF!</v>
      </c>
      <c r="AK461" s="36" t="e">
        <f>結果入力表!#REF!</f>
        <v>#REF!</v>
      </c>
      <c r="AL461" s="34" t="e">
        <f>結果入力表!#REF!</f>
        <v>#REF!</v>
      </c>
      <c r="AM461" s="35" t="e">
        <f>結果入力表!#REF!</f>
        <v>#REF!</v>
      </c>
      <c r="AN461" s="35" t="e">
        <f>結果入力表!#REF!</f>
        <v>#REF!</v>
      </c>
      <c r="AO461" s="35" t="e">
        <f>結果入力表!#REF!</f>
        <v>#REF!</v>
      </c>
      <c r="AP461" s="35" t="e">
        <f>結果入力表!#REF!</f>
        <v>#REF!</v>
      </c>
      <c r="AQ461" s="35" t="e">
        <f>結果入力表!#REF!</f>
        <v>#REF!</v>
      </c>
      <c r="AR461" s="35" t="e">
        <f>結果入力表!#REF!</f>
        <v>#REF!</v>
      </c>
      <c r="AS461" s="37" t="e">
        <f>結果入力表!#REF!</f>
        <v>#REF!</v>
      </c>
      <c r="AT461" s="34" t="e">
        <f>結果入力表!#REF!</f>
        <v>#REF!</v>
      </c>
      <c r="AU461" s="35" t="e">
        <f>結果入力表!#REF!</f>
        <v>#REF!</v>
      </c>
      <c r="AV461" s="35" t="e">
        <f>結果入力表!#REF!</f>
        <v>#REF!</v>
      </c>
      <c r="AW461" s="35" t="e">
        <f>結果入力表!#REF!</f>
        <v>#REF!</v>
      </c>
      <c r="AX461" s="35" t="e">
        <f>結果入力表!#REF!</f>
        <v>#REF!</v>
      </c>
      <c r="AY461" s="35" t="e">
        <f>結果入力表!#REF!</f>
        <v>#REF!</v>
      </c>
      <c r="AZ461" s="35" t="e">
        <f>結果入力表!#REF!</f>
        <v>#REF!</v>
      </c>
      <c r="BA461" s="35" t="e">
        <f>結果入力表!#REF!</f>
        <v>#REF!</v>
      </c>
      <c r="BB461" s="35" t="e">
        <f>結果入力表!#REF!</f>
        <v>#REF!</v>
      </c>
      <c r="BC461" s="35" t="e">
        <f>結果入力表!#REF!</f>
        <v>#REF!</v>
      </c>
      <c r="BD461" s="35" t="e">
        <f>結果入力表!#REF!</f>
        <v>#REF!</v>
      </c>
      <c r="BE461" s="35" t="e">
        <f>結果入力表!#REF!</f>
        <v>#REF!</v>
      </c>
      <c r="BF461" s="35" t="e">
        <f>結果入力表!#REF!</f>
        <v>#REF!</v>
      </c>
      <c r="BG461" s="35" t="e">
        <f>結果入力表!#REF!</f>
        <v>#REF!</v>
      </c>
      <c r="BH461" s="35" t="e">
        <f>結果入力表!#REF!</f>
        <v>#REF!</v>
      </c>
      <c r="BI461" s="37" t="e">
        <f>結果入力表!#REF!</f>
        <v>#REF!</v>
      </c>
      <c r="BJ461" s="35" t="e">
        <f>結果入力表!#REF!</f>
        <v>#REF!</v>
      </c>
      <c r="BK461" s="40" t="e">
        <f>結果入力表!#REF!</f>
        <v>#REF!</v>
      </c>
      <c r="BL461" s="60" t="e">
        <f>結果入力表!#REF!</f>
        <v>#REF!</v>
      </c>
      <c r="BM461" s="41" t="e">
        <f>結果入力表!#REF!</f>
        <v>#REF!</v>
      </c>
      <c r="BN461" s="41" t="e">
        <f>結果入力表!#REF!</f>
        <v>#REF!</v>
      </c>
      <c r="BO461" s="41" t="e">
        <f>結果入力表!#REF!</f>
        <v>#REF!</v>
      </c>
      <c r="BP461" s="42" t="e">
        <f>結果入力表!#REF!</f>
        <v>#REF!</v>
      </c>
      <c r="BQ461" s="40"/>
      <c r="BR461" s="80"/>
      <c r="BT461" s="5" t="e">
        <f t="shared" si="15"/>
        <v>#REF!</v>
      </c>
      <c r="BU461" s="5" t="e">
        <f t="shared" si="14"/>
        <v>#REF!</v>
      </c>
      <c r="BV461" s="5" t="e">
        <f t="shared" si="14"/>
        <v>#REF!</v>
      </c>
      <c r="BW461" s="5" t="e">
        <f t="shared" si="14"/>
        <v>#REF!</v>
      </c>
    </row>
    <row r="462" spans="1:75" ht="17.350000000000001" customHeight="1">
      <c r="A462" s="109" t="e">
        <f>結果入力表!#REF!</f>
        <v>#REF!</v>
      </c>
      <c r="B462" s="33" t="e">
        <f>結果入力表!#REF!</f>
        <v>#REF!</v>
      </c>
      <c r="C462" s="59" t="e">
        <f>結果入力表!#REF!</f>
        <v>#REF!</v>
      </c>
      <c r="D462" s="58" t="e">
        <f>結果入力表!#REF!</f>
        <v>#REF!</v>
      </c>
      <c r="E462" s="35" t="e">
        <f>結果入力表!#REF!</f>
        <v>#REF!</v>
      </c>
      <c r="F462" s="35" t="e">
        <f>結果入力表!#REF!</f>
        <v>#REF!</v>
      </c>
      <c r="G462" s="35" t="e">
        <f>結果入力表!#REF!</f>
        <v>#REF!</v>
      </c>
      <c r="H462" s="35" t="e">
        <f>結果入力表!#REF!</f>
        <v>#REF!</v>
      </c>
      <c r="I462" s="35" t="e">
        <f>結果入力表!#REF!</f>
        <v>#REF!</v>
      </c>
      <c r="J462" s="35" t="e">
        <f>結果入力表!#REF!</f>
        <v>#REF!</v>
      </c>
      <c r="K462" s="35" t="e">
        <f>結果入力表!#REF!</f>
        <v>#REF!</v>
      </c>
      <c r="L462" s="35" t="e">
        <f>結果入力表!#REF!</f>
        <v>#REF!</v>
      </c>
      <c r="M462" s="34" t="e">
        <f>結果入力表!#REF!</f>
        <v>#REF!</v>
      </c>
      <c r="N462" s="35" t="e">
        <f>結果入力表!#REF!</f>
        <v>#REF!</v>
      </c>
      <c r="O462" s="35" t="e">
        <f>結果入力表!#REF!</f>
        <v>#REF!</v>
      </c>
      <c r="P462" s="35" t="e">
        <f>結果入力表!#REF!</f>
        <v>#REF!</v>
      </c>
      <c r="Q462" s="35" t="e">
        <f>結果入力表!#REF!</f>
        <v>#REF!</v>
      </c>
      <c r="R462" s="35" t="e">
        <f>結果入力表!#REF!</f>
        <v>#REF!</v>
      </c>
      <c r="S462" s="35" t="e">
        <f>結果入力表!#REF!</f>
        <v>#REF!</v>
      </c>
      <c r="T462" s="35" t="e">
        <f>結果入力表!#REF!</f>
        <v>#REF!</v>
      </c>
      <c r="U462" s="35" t="e">
        <f>結果入力表!#REF!</f>
        <v>#REF!</v>
      </c>
      <c r="V462" s="34" t="e">
        <f>結果入力表!#REF!</f>
        <v>#REF!</v>
      </c>
      <c r="W462" s="35" t="e">
        <f>結果入力表!#REF!</f>
        <v>#REF!</v>
      </c>
      <c r="X462" s="35" t="e">
        <f>結果入力表!#REF!</f>
        <v>#REF!</v>
      </c>
      <c r="Y462" s="36" t="e">
        <f>結果入力表!#REF!</f>
        <v>#REF!</v>
      </c>
      <c r="Z462" s="36" t="e">
        <f>結果入力表!#REF!</f>
        <v>#REF!</v>
      </c>
      <c r="AA462" s="34" t="e">
        <f>結果入力表!#REF!</f>
        <v>#REF!</v>
      </c>
      <c r="AB462" s="35" t="e">
        <f>結果入力表!#REF!</f>
        <v>#REF!</v>
      </c>
      <c r="AC462" s="35" t="e">
        <f>結果入力表!#REF!</f>
        <v>#REF!</v>
      </c>
      <c r="AD462" s="35" t="e">
        <f>結果入力表!#REF!</f>
        <v>#REF!</v>
      </c>
      <c r="AE462" s="35" t="e">
        <f>結果入力表!#REF!</f>
        <v>#REF!</v>
      </c>
      <c r="AF462" s="35" t="e">
        <f>結果入力表!#REF!</f>
        <v>#REF!</v>
      </c>
      <c r="AG462" s="35" t="e">
        <f>結果入力表!#REF!</f>
        <v>#REF!</v>
      </c>
      <c r="AH462" s="35" t="e">
        <f>結果入力表!#REF!</f>
        <v>#REF!</v>
      </c>
      <c r="AI462" s="35" t="e">
        <f>結果入力表!#REF!</f>
        <v>#REF!</v>
      </c>
      <c r="AJ462" s="35" t="e">
        <f>結果入力表!#REF!</f>
        <v>#REF!</v>
      </c>
      <c r="AK462" s="36" t="e">
        <f>結果入力表!#REF!</f>
        <v>#REF!</v>
      </c>
      <c r="AL462" s="34" t="e">
        <f>結果入力表!#REF!</f>
        <v>#REF!</v>
      </c>
      <c r="AM462" s="35" t="e">
        <f>結果入力表!#REF!</f>
        <v>#REF!</v>
      </c>
      <c r="AN462" s="35" t="e">
        <f>結果入力表!#REF!</f>
        <v>#REF!</v>
      </c>
      <c r="AO462" s="35" t="e">
        <f>結果入力表!#REF!</f>
        <v>#REF!</v>
      </c>
      <c r="AP462" s="35" t="e">
        <f>結果入力表!#REF!</f>
        <v>#REF!</v>
      </c>
      <c r="AQ462" s="35" t="e">
        <f>結果入力表!#REF!</f>
        <v>#REF!</v>
      </c>
      <c r="AR462" s="35" t="e">
        <f>結果入力表!#REF!</f>
        <v>#REF!</v>
      </c>
      <c r="AS462" s="37" t="e">
        <f>結果入力表!#REF!</f>
        <v>#REF!</v>
      </c>
      <c r="AT462" s="34" t="e">
        <f>結果入力表!#REF!</f>
        <v>#REF!</v>
      </c>
      <c r="AU462" s="35" t="e">
        <f>結果入力表!#REF!</f>
        <v>#REF!</v>
      </c>
      <c r="AV462" s="35" t="e">
        <f>結果入力表!#REF!</f>
        <v>#REF!</v>
      </c>
      <c r="AW462" s="35" t="e">
        <f>結果入力表!#REF!</f>
        <v>#REF!</v>
      </c>
      <c r="AX462" s="35" t="e">
        <f>結果入力表!#REF!</f>
        <v>#REF!</v>
      </c>
      <c r="AY462" s="35" t="e">
        <f>結果入力表!#REF!</f>
        <v>#REF!</v>
      </c>
      <c r="AZ462" s="35" t="e">
        <f>結果入力表!#REF!</f>
        <v>#REF!</v>
      </c>
      <c r="BA462" s="35" t="e">
        <f>結果入力表!#REF!</f>
        <v>#REF!</v>
      </c>
      <c r="BB462" s="35" t="e">
        <f>結果入力表!#REF!</f>
        <v>#REF!</v>
      </c>
      <c r="BC462" s="35" t="e">
        <f>結果入力表!#REF!</f>
        <v>#REF!</v>
      </c>
      <c r="BD462" s="35" t="e">
        <f>結果入力表!#REF!</f>
        <v>#REF!</v>
      </c>
      <c r="BE462" s="35" t="e">
        <f>結果入力表!#REF!</f>
        <v>#REF!</v>
      </c>
      <c r="BF462" s="35" t="e">
        <f>結果入力表!#REF!</f>
        <v>#REF!</v>
      </c>
      <c r="BG462" s="35" t="e">
        <f>結果入力表!#REF!</f>
        <v>#REF!</v>
      </c>
      <c r="BH462" s="35" t="e">
        <f>結果入力表!#REF!</f>
        <v>#REF!</v>
      </c>
      <c r="BI462" s="37" t="e">
        <f>結果入力表!#REF!</f>
        <v>#REF!</v>
      </c>
      <c r="BJ462" s="35" t="e">
        <f>結果入力表!#REF!</f>
        <v>#REF!</v>
      </c>
      <c r="BK462" s="40" t="e">
        <f>結果入力表!#REF!</f>
        <v>#REF!</v>
      </c>
      <c r="BL462" s="60" t="e">
        <f>結果入力表!#REF!</f>
        <v>#REF!</v>
      </c>
      <c r="BM462" s="41" t="e">
        <f>結果入力表!#REF!</f>
        <v>#REF!</v>
      </c>
      <c r="BN462" s="41" t="e">
        <f>結果入力表!#REF!</f>
        <v>#REF!</v>
      </c>
      <c r="BO462" s="41" t="e">
        <f>結果入力表!#REF!</f>
        <v>#REF!</v>
      </c>
      <c r="BP462" s="42" t="e">
        <f>結果入力表!#REF!</f>
        <v>#REF!</v>
      </c>
      <c r="BQ462" s="40"/>
      <c r="BR462" s="80"/>
      <c r="BT462" s="5" t="e">
        <f t="shared" si="15"/>
        <v>#REF!</v>
      </c>
      <c r="BU462" s="5" t="e">
        <f t="shared" si="14"/>
        <v>#REF!</v>
      </c>
      <c r="BV462" s="5" t="e">
        <f t="shared" si="14"/>
        <v>#REF!</v>
      </c>
      <c r="BW462" s="5" t="e">
        <f t="shared" si="14"/>
        <v>#REF!</v>
      </c>
    </row>
    <row r="463" spans="1:75" ht="17.350000000000001" customHeight="1">
      <c r="A463" s="109" t="e">
        <f>結果入力表!#REF!</f>
        <v>#REF!</v>
      </c>
      <c r="B463" s="33" t="e">
        <f>結果入力表!#REF!</f>
        <v>#REF!</v>
      </c>
      <c r="C463" s="59" t="e">
        <f>結果入力表!#REF!</f>
        <v>#REF!</v>
      </c>
      <c r="D463" s="58" t="e">
        <f>結果入力表!#REF!</f>
        <v>#REF!</v>
      </c>
      <c r="E463" s="35" t="e">
        <f>結果入力表!#REF!</f>
        <v>#REF!</v>
      </c>
      <c r="F463" s="35" t="e">
        <f>結果入力表!#REF!</f>
        <v>#REF!</v>
      </c>
      <c r="G463" s="35" t="e">
        <f>結果入力表!#REF!</f>
        <v>#REF!</v>
      </c>
      <c r="H463" s="35" t="e">
        <f>結果入力表!#REF!</f>
        <v>#REF!</v>
      </c>
      <c r="I463" s="35" t="e">
        <f>結果入力表!#REF!</f>
        <v>#REF!</v>
      </c>
      <c r="J463" s="35" t="e">
        <f>結果入力表!#REF!</f>
        <v>#REF!</v>
      </c>
      <c r="K463" s="35" t="e">
        <f>結果入力表!#REF!</f>
        <v>#REF!</v>
      </c>
      <c r="L463" s="35" t="e">
        <f>結果入力表!#REF!</f>
        <v>#REF!</v>
      </c>
      <c r="M463" s="34" t="e">
        <f>結果入力表!#REF!</f>
        <v>#REF!</v>
      </c>
      <c r="N463" s="35" t="e">
        <f>結果入力表!#REF!</f>
        <v>#REF!</v>
      </c>
      <c r="O463" s="35" t="e">
        <f>結果入力表!#REF!</f>
        <v>#REF!</v>
      </c>
      <c r="P463" s="35" t="e">
        <f>結果入力表!#REF!</f>
        <v>#REF!</v>
      </c>
      <c r="Q463" s="35" t="e">
        <f>結果入力表!#REF!</f>
        <v>#REF!</v>
      </c>
      <c r="R463" s="35" t="e">
        <f>結果入力表!#REF!</f>
        <v>#REF!</v>
      </c>
      <c r="S463" s="35" t="e">
        <f>結果入力表!#REF!</f>
        <v>#REF!</v>
      </c>
      <c r="T463" s="35" t="e">
        <f>結果入力表!#REF!</f>
        <v>#REF!</v>
      </c>
      <c r="U463" s="35" t="e">
        <f>結果入力表!#REF!</f>
        <v>#REF!</v>
      </c>
      <c r="V463" s="34" t="e">
        <f>結果入力表!#REF!</f>
        <v>#REF!</v>
      </c>
      <c r="W463" s="35" t="e">
        <f>結果入力表!#REF!</f>
        <v>#REF!</v>
      </c>
      <c r="X463" s="35" t="e">
        <f>結果入力表!#REF!</f>
        <v>#REF!</v>
      </c>
      <c r="Y463" s="36" t="e">
        <f>結果入力表!#REF!</f>
        <v>#REF!</v>
      </c>
      <c r="Z463" s="36" t="e">
        <f>結果入力表!#REF!</f>
        <v>#REF!</v>
      </c>
      <c r="AA463" s="34" t="e">
        <f>結果入力表!#REF!</f>
        <v>#REF!</v>
      </c>
      <c r="AB463" s="35" t="e">
        <f>結果入力表!#REF!</f>
        <v>#REF!</v>
      </c>
      <c r="AC463" s="35" t="e">
        <f>結果入力表!#REF!</f>
        <v>#REF!</v>
      </c>
      <c r="AD463" s="35" t="e">
        <f>結果入力表!#REF!</f>
        <v>#REF!</v>
      </c>
      <c r="AE463" s="35" t="e">
        <f>結果入力表!#REF!</f>
        <v>#REF!</v>
      </c>
      <c r="AF463" s="35" t="e">
        <f>結果入力表!#REF!</f>
        <v>#REF!</v>
      </c>
      <c r="AG463" s="35" t="e">
        <f>結果入力表!#REF!</f>
        <v>#REF!</v>
      </c>
      <c r="AH463" s="35" t="e">
        <f>結果入力表!#REF!</f>
        <v>#REF!</v>
      </c>
      <c r="AI463" s="35" t="e">
        <f>結果入力表!#REF!</f>
        <v>#REF!</v>
      </c>
      <c r="AJ463" s="35" t="e">
        <f>結果入力表!#REF!</f>
        <v>#REF!</v>
      </c>
      <c r="AK463" s="36" t="e">
        <f>結果入力表!#REF!</f>
        <v>#REF!</v>
      </c>
      <c r="AL463" s="34" t="e">
        <f>結果入力表!#REF!</f>
        <v>#REF!</v>
      </c>
      <c r="AM463" s="35" t="e">
        <f>結果入力表!#REF!</f>
        <v>#REF!</v>
      </c>
      <c r="AN463" s="35" t="e">
        <f>結果入力表!#REF!</f>
        <v>#REF!</v>
      </c>
      <c r="AO463" s="35" t="e">
        <f>結果入力表!#REF!</f>
        <v>#REF!</v>
      </c>
      <c r="AP463" s="35" t="e">
        <f>結果入力表!#REF!</f>
        <v>#REF!</v>
      </c>
      <c r="AQ463" s="35" t="e">
        <f>結果入力表!#REF!</f>
        <v>#REF!</v>
      </c>
      <c r="AR463" s="35" t="e">
        <f>結果入力表!#REF!</f>
        <v>#REF!</v>
      </c>
      <c r="AS463" s="37" t="e">
        <f>結果入力表!#REF!</f>
        <v>#REF!</v>
      </c>
      <c r="AT463" s="34" t="e">
        <f>結果入力表!#REF!</f>
        <v>#REF!</v>
      </c>
      <c r="AU463" s="35" t="e">
        <f>結果入力表!#REF!</f>
        <v>#REF!</v>
      </c>
      <c r="AV463" s="35" t="e">
        <f>結果入力表!#REF!</f>
        <v>#REF!</v>
      </c>
      <c r="AW463" s="35" t="e">
        <f>結果入力表!#REF!</f>
        <v>#REF!</v>
      </c>
      <c r="AX463" s="35" t="e">
        <f>結果入力表!#REF!</f>
        <v>#REF!</v>
      </c>
      <c r="AY463" s="35" t="e">
        <f>結果入力表!#REF!</f>
        <v>#REF!</v>
      </c>
      <c r="AZ463" s="35" t="e">
        <f>結果入力表!#REF!</f>
        <v>#REF!</v>
      </c>
      <c r="BA463" s="35" t="e">
        <f>結果入力表!#REF!</f>
        <v>#REF!</v>
      </c>
      <c r="BB463" s="35" t="e">
        <f>結果入力表!#REF!</f>
        <v>#REF!</v>
      </c>
      <c r="BC463" s="35" t="e">
        <f>結果入力表!#REF!</f>
        <v>#REF!</v>
      </c>
      <c r="BD463" s="35" t="e">
        <f>結果入力表!#REF!</f>
        <v>#REF!</v>
      </c>
      <c r="BE463" s="35" t="e">
        <f>結果入力表!#REF!</f>
        <v>#REF!</v>
      </c>
      <c r="BF463" s="35" t="e">
        <f>結果入力表!#REF!</f>
        <v>#REF!</v>
      </c>
      <c r="BG463" s="35" t="e">
        <f>結果入力表!#REF!</f>
        <v>#REF!</v>
      </c>
      <c r="BH463" s="35" t="e">
        <f>結果入力表!#REF!</f>
        <v>#REF!</v>
      </c>
      <c r="BI463" s="37" t="e">
        <f>結果入力表!#REF!</f>
        <v>#REF!</v>
      </c>
      <c r="BJ463" s="35" t="e">
        <f>結果入力表!#REF!</f>
        <v>#REF!</v>
      </c>
      <c r="BK463" s="40" t="e">
        <f>結果入力表!#REF!</f>
        <v>#REF!</v>
      </c>
      <c r="BL463" s="60" t="e">
        <f>結果入力表!#REF!</f>
        <v>#REF!</v>
      </c>
      <c r="BM463" s="41" t="e">
        <f>結果入力表!#REF!</f>
        <v>#REF!</v>
      </c>
      <c r="BN463" s="41" t="e">
        <f>結果入力表!#REF!</f>
        <v>#REF!</v>
      </c>
      <c r="BO463" s="41" t="e">
        <f>結果入力表!#REF!</f>
        <v>#REF!</v>
      </c>
      <c r="BP463" s="42" t="e">
        <f>結果入力表!#REF!</f>
        <v>#REF!</v>
      </c>
      <c r="BQ463" s="40"/>
      <c r="BR463" s="80"/>
      <c r="BT463" s="5" t="e">
        <f t="shared" si="15"/>
        <v>#REF!</v>
      </c>
      <c r="BU463" s="5" t="e">
        <f t="shared" si="14"/>
        <v>#REF!</v>
      </c>
      <c r="BV463" s="5" t="e">
        <f t="shared" si="14"/>
        <v>#REF!</v>
      </c>
      <c r="BW463" s="5" t="e">
        <f t="shared" si="14"/>
        <v>#REF!</v>
      </c>
    </row>
    <row r="464" spans="1:75" ht="17.350000000000001" customHeight="1">
      <c r="A464" s="109" t="e">
        <f>結果入力表!#REF!</f>
        <v>#REF!</v>
      </c>
      <c r="B464" s="33" t="e">
        <f>結果入力表!#REF!</f>
        <v>#REF!</v>
      </c>
      <c r="C464" s="59" t="e">
        <f>結果入力表!#REF!</f>
        <v>#REF!</v>
      </c>
      <c r="D464" s="58" t="e">
        <f>結果入力表!#REF!</f>
        <v>#REF!</v>
      </c>
      <c r="E464" s="35" t="e">
        <f>結果入力表!#REF!</f>
        <v>#REF!</v>
      </c>
      <c r="F464" s="35" t="e">
        <f>結果入力表!#REF!</f>
        <v>#REF!</v>
      </c>
      <c r="G464" s="35" t="e">
        <f>結果入力表!#REF!</f>
        <v>#REF!</v>
      </c>
      <c r="H464" s="35" t="e">
        <f>結果入力表!#REF!</f>
        <v>#REF!</v>
      </c>
      <c r="I464" s="35" t="e">
        <f>結果入力表!#REF!</f>
        <v>#REF!</v>
      </c>
      <c r="J464" s="35" t="e">
        <f>結果入力表!#REF!</f>
        <v>#REF!</v>
      </c>
      <c r="K464" s="35" t="e">
        <f>結果入力表!#REF!</f>
        <v>#REF!</v>
      </c>
      <c r="L464" s="35" t="e">
        <f>結果入力表!#REF!</f>
        <v>#REF!</v>
      </c>
      <c r="M464" s="34" t="e">
        <f>結果入力表!#REF!</f>
        <v>#REF!</v>
      </c>
      <c r="N464" s="35" t="e">
        <f>結果入力表!#REF!</f>
        <v>#REF!</v>
      </c>
      <c r="O464" s="35" t="e">
        <f>結果入力表!#REF!</f>
        <v>#REF!</v>
      </c>
      <c r="P464" s="35" t="e">
        <f>結果入力表!#REF!</f>
        <v>#REF!</v>
      </c>
      <c r="Q464" s="35" t="e">
        <f>結果入力表!#REF!</f>
        <v>#REF!</v>
      </c>
      <c r="R464" s="35" t="e">
        <f>結果入力表!#REF!</f>
        <v>#REF!</v>
      </c>
      <c r="S464" s="35" t="e">
        <f>結果入力表!#REF!</f>
        <v>#REF!</v>
      </c>
      <c r="T464" s="35" t="e">
        <f>結果入力表!#REF!</f>
        <v>#REF!</v>
      </c>
      <c r="U464" s="35" t="e">
        <f>結果入力表!#REF!</f>
        <v>#REF!</v>
      </c>
      <c r="V464" s="34" t="e">
        <f>結果入力表!#REF!</f>
        <v>#REF!</v>
      </c>
      <c r="W464" s="35" t="e">
        <f>結果入力表!#REF!</f>
        <v>#REF!</v>
      </c>
      <c r="X464" s="35" t="e">
        <f>結果入力表!#REF!</f>
        <v>#REF!</v>
      </c>
      <c r="Y464" s="36" t="e">
        <f>結果入力表!#REF!</f>
        <v>#REF!</v>
      </c>
      <c r="Z464" s="36" t="e">
        <f>結果入力表!#REF!</f>
        <v>#REF!</v>
      </c>
      <c r="AA464" s="34" t="e">
        <f>結果入力表!#REF!</f>
        <v>#REF!</v>
      </c>
      <c r="AB464" s="35" t="e">
        <f>結果入力表!#REF!</f>
        <v>#REF!</v>
      </c>
      <c r="AC464" s="35" t="e">
        <f>結果入力表!#REF!</f>
        <v>#REF!</v>
      </c>
      <c r="AD464" s="35" t="e">
        <f>結果入力表!#REF!</f>
        <v>#REF!</v>
      </c>
      <c r="AE464" s="35" t="e">
        <f>結果入力表!#REF!</f>
        <v>#REF!</v>
      </c>
      <c r="AF464" s="35" t="e">
        <f>結果入力表!#REF!</f>
        <v>#REF!</v>
      </c>
      <c r="AG464" s="35" t="e">
        <f>結果入力表!#REF!</f>
        <v>#REF!</v>
      </c>
      <c r="AH464" s="35" t="e">
        <f>結果入力表!#REF!</f>
        <v>#REF!</v>
      </c>
      <c r="AI464" s="35" t="e">
        <f>結果入力表!#REF!</f>
        <v>#REF!</v>
      </c>
      <c r="AJ464" s="35" t="e">
        <f>結果入力表!#REF!</f>
        <v>#REF!</v>
      </c>
      <c r="AK464" s="36" t="e">
        <f>結果入力表!#REF!</f>
        <v>#REF!</v>
      </c>
      <c r="AL464" s="34" t="e">
        <f>結果入力表!#REF!</f>
        <v>#REF!</v>
      </c>
      <c r="AM464" s="35" t="e">
        <f>結果入力表!#REF!</f>
        <v>#REF!</v>
      </c>
      <c r="AN464" s="35" t="e">
        <f>結果入力表!#REF!</f>
        <v>#REF!</v>
      </c>
      <c r="AO464" s="35" t="e">
        <f>結果入力表!#REF!</f>
        <v>#REF!</v>
      </c>
      <c r="AP464" s="35" t="e">
        <f>結果入力表!#REF!</f>
        <v>#REF!</v>
      </c>
      <c r="AQ464" s="35" t="e">
        <f>結果入力表!#REF!</f>
        <v>#REF!</v>
      </c>
      <c r="AR464" s="35" t="e">
        <f>結果入力表!#REF!</f>
        <v>#REF!</v>
      </c>
      <c r="AS464" s="37" t="e">
        <f>結果入力表!#REF!</f>
        <v>#REF!</v>
      </c>
      <c r="AT464" s="34" t="e">
        <f>結果入力表!#REF!</f>
        <v>#REF!</v>
      </c>
      <c r="AU464" s="35" t="e">
        <f>結果入力表!#REF!</f>
        <v>#REF!</v>
      </c>
      <c r="AV464" s="35" t="e">
        <f>結果入力表!#REF!</f>
        <v>#REF!</v>
      </c>
      <c r="AW464" s="35" t="e">
        <f>結果入力表!#REF!</f>
        <v>#REF!</v>
      </c>
      <c r="AX464" s="35" t="e">
        <f>結果入力表!#REF!</f>
        <v>#REF!</v>
      </c>
      <c r="AY464" s="35" t="e">
        <f>結果入力表!#REF!</f>
        <v>#REF!</v>
      </c>
      <c r="AZ464" s="35" t="e">
        <f>結果入力表!#REF!</f>
        <v>#REF!</v>
      </c>
      <c r="BA464" s="35" t="e">
        <f>結果入力表!#REF!</f>
        <v>#REF!</v>
      </c>
      <c r="BB464" s="35" t="e">
        <f>結果入力表!#REF!</f>
        <v>#REF!</v>
      </c>
      <c r="BC464" s="35" t="e">
        <f>結果入力表!#REF!</f>
        <v>#REF!</v>
      </c>
      <c r="BD464" s="35" t="e">
        <f>結果入力表!#REF!</f>
        <v>#REF!</v>
      </c>
      <c r="BE464" s="35" t="e">
        <f>結果入力表!#REF!</f>
        <v>#REF!</v>
      </c>
      <c r="BF464" s="35" t="e">
        <f>結果入力表!#REF!</f>
        <v>#REF!</v>
      </c>
      <c r="BG464" s="35" t="e">
        <f>結果入力表!#REF!</f>
        <v>#REF!</v>
      </c>
      <c r="BH464" s="35" t="e">
        <f>結果入力表!#REF!</f>
        <v>#REF!</v>
      </c>
      <c r="BI464" s="37" t="e">
        <f>結果入力表!#REF!</f>
        <v>#REF!</v>
      </c>
      <c r="BJ464" s="35" t="e">
        <f>結果入力表!#REF!</f>
        <v>#REF!</v>
      </c>
      <c r="BK464" s="40" t="e">
        <f>結果入力表!#REF!</f>
        <v>#REF!</v>
      </c>
      <c r="BL464" s="60" t="e">
        <f>結果入力表!#REF!</f>
        <v>#REF!</v>
      </c>
      <c r="BM464" s="41" t="e">
        <f>結果入力表!#REF!</f>
        <v>#REF!</v>
      </c>
      <c r="BN464" s="41" t="e">
        <f>結果入力表!#REF!</f>
        <v>#REF!</v>
      </c>
      <c r="BO464" s="41" t="e">
        <f>結果入力表!#REF!</f>
        <v>#REF!</v>
      </c>
      <c r="BP464" s="42" t="e">
        <f>結果入力表!#REF!</f>
        <v>#REF!</v>
      </c>
      <c r="BQ464" s="40"/>
      <c r="BR464" s="80"/>
      <c r="BT464" s="5" t="e">
        <f t="shared" si="15"/>
        <v>#REF!</v>
      </c>
      <c r="BU464" s="5" t="e">
        <f t="shared" si="14"/>
        <v>#REF!</v>
      </c>
      <c r="BV464" s="5" t="e">
        <f t="shared" si="14"/>
        <v>#REF!</v>
      </c>
      <c r="BW464" s="5" t="e">
        <f t="shared" si="14"/>
        <v>#REF!</v>
      </c>
    </row>
    <row r="465" spans="1:75" ht="17.350000000000001" customHeight="1">
      <c r="A465" s="109" t="e">
        <f>結果入力表!#REF!</f>
        <v>#REF!</v>
      </c>
      <c r="B465" s="33" t="e">
        <f>結果入力表!#REF!</f>
        <v>#REF!</v>
      </c>
      <c r="C465" s="59" t="e">
        <f>結果入力表!#REF!</f>
        <v>#REF!</v>
      </c>
      <c r="D465" s="58" t="e">
        <f>結果入力表!#REF!</f>
        <v>#REF!</v>
      </c>
      <c r="E465" s="35" t="e">
        <f>結果入力表!#REF!</f>
        <v>#REF!</v>
      </c>
      <c r="F465" s="35" t="e">
        <f>結果入力表!#REF!</f>
        <v>#REF!</v>
      </c>
      <c r="G465" s="35" t="e">
        <f>結果入力表!#REF!</f>
        <v>#REF!</v>
      </c>
      <c r="H465" s="35" t="e">
        <f>結果入力表!#REF!</f>
        <v>#REF!</v>
      </c>
      <c r="I465" s="35" t="e">
        <f>結果入力表!#REF!</f>
        <v>#REF!</v>
      </c>
      <c r="J465" s="35" t="e">
        <f>結果入力表!#REF!</f>
        <v>#REF!</v>
      </c>
      <c r="K465" s="35" t="e">
        <f>結果入力表!#REF!</f>
        <v>#REF!</v>
      </c>
      <c r="L465" s="35" t="e">
        <f>結果入力表!#REF!</f>
        <v>#REF!</v>
      </c>
      <c r="M465" s="34" t="e">
        <f>結果入力表!#REF!</f>
        <v>#REF!</v>
      </c>
      <c r="N465" s="35" t="e">
        <f>結果入力表!#REF!</f>
        <v>#REF!</v>
      </c>
      <c r="O465" s="35" t="e">
        <f>結果入力表!#REF!</f>
        <v>#REF!</v>
      </c>
      <c r="P465" s="35" t="e">
        <f>結果入力表!#REF!</f>
        <v>#REF!</v>
      </c>
      <c r="Q465" s="35" t="e">
        <f>結果入力表!#REF!</f>
        <v>#REF!</v>
      </c>
      <c r="R465" s="35" t="e">
        <f>結果入力表!#REF!</f>
        <v>#REF!</v>
      </c>
      <c r="S465" s="35" t="e">
        <f>結果入力表!#REF!</f>
        <v>#REF!</v>
      </c>
      <c r="T465" s="35" t="e">
        <f>結果入力表!#REF!</f>
        <v>#REF!</v>
      </c>
      <c r="U465" s="35" t="e">
        <f>結果入力表!#REF!</f>
        <v>#REF!</v>
      </c>
      <c r="V465" s="34" t="e">
        <f>結果入力表!#REF!</f>
        <v>#REF!</v>
      </c>
      <c r="W465" s="35" t="e">
        <f>結果入力表!#REF!</f>
        <v>#REF!</v>
      </c>
      <c r="X465" s="35" t="e">
        <f>結果入力表!#REF!</f>
        <v>#REF!</v>
      </c>
      <c r="Y465" s="36" t="e">
        <f>結果入力表!#REF!</f>
        <v>#REF!</v>
      </c>
      <c r="Z465" s="36" t="e">
        <f>結果入力表!#REF!</f>
        <v>#REF!</v>
      </c>
      <c r="AA465" s="34" t="e">
        <f>結果入力表!#REF!</f>
        <v>#REF!</v>
      </c>
      <c r="AB465" s="35" t="e">
        <f>結果入力表!#REF!</f>
        <v>#REF!</v>
      </c>
      <c r="AC465" s="35" t="e">
        <f>結果入力表!#REF!</f>
        <v>#REF!</v>
      </c>
      <c r="AD465" s="35" t="e">
        <f>結果入力表!#REF!</f>
        <v>#REF!</v>
      </c>
      <c r="AE465" s="35" t="e">
        <f>結果入力表!#REF!</f>
        <v>#REF!</v>
      </c>
      <c r="AF465" s="35" t="e">
        <f>結果入力表!#REF!</f>
        <v>#REF!</v>
      </c>
      <c r="AG465" s="35" t="e">
        <f>結果入力表!#REF!</f>
        <v>#REF!</v>
      </c>
      <c r="AH465" s="35" t="e">
        <f>結果入力表!#REF!</f>
        <v>#REF!</v>
      </c>
      <c r="AI465" s="35" t="e">
        <f>結果入力表!#REF!</f>
        <v>#REF!</v>
      </c>
      <c r="AJ465" s="35" t="e">
        <f>結果入力表!#REF!</f>
        <v>#REF!</v>
      </c>
      <c r="AK465" s="36" t="e">
        <f>結果入力表!#REF!</f>
        <v>#REF!</v>
      </c>
      <c r="AL465" s="34" t="e">
        <f>結果入力表!#REF!</f>
        <v>#REF!</v>
      </c>
      <c r="AM465" s="35" t="e">
        <f>結果入力表!#REF!</f>
        <v>#REF!</v>
      </c>
      <c r="AN465" s="35" t="e">
        <f>結果入力表!#REF!</f>
        <v>#REF!</v>
      </c>
      <c r="AO465" s="35" t="e">
        <f>結果入力表!#REF!</f>
        <v>#REF!</v>
      </c>
      <c r="AP465" s="35" t="e">
        <f>結果入力表!#REF!</f>
        <v>#REF!</v>
      </c>
      <c r="AQ465" s="35" t="e">
        <f>結果入力表!#REF!</f>
        <v>#REF!</v>
      </c>
      <c r="AR465" s="35" t="e">
        <f>結果入力表!#REF!</f>
        <v>#REF!</v>
      </c>
      <c r="AS465" s="37" t="e">
        <f>結果入力表!#REF!</f>
        <v>#REF!</v>
      </c>
      <c r="AT465" s="34" t="e">
        <f>結果入力表!#REF!</f>
        <v>#REF!</v>
      </c>
      <c r="AU465" s="35" t="e">
        <f>結果入力表!#REF!</f>
        <v>#REF!</v>
      </c>
      <c r="AV465" s="35" t="e">
        <f>結果入力表!#REF!</f>
        <v>#REF!</v>
      </c>
      <c r="AW465" s="35" t="e">
        <f>結果入力表!#REF!</f>
        <v>#REF!</v>
      </c>
      <c r="AX465" s="35" t="e">
        <f>結果入力表!#REF!</f>
        <v>#REF!</v>
      </c>
      <c r="AY465" s="35" t="e">
        <f>結果入力表!#REF!</f>
        <v>#REF!</v>
      </c>
      <c r="AZ465" s="35" t="e">
        <f>結果入力表!#REF!</f>
        <v>#REF!</v>
      </c>
      <c r="BA465" s="35" t="e">
        <f>結果入力表!#REF!</f>
        <v>#REF!</v>
      </c>
      <c r="BB465" s="35" t="e">
        <f>結果入力表!#REF!</f>
        <v>#REF!</v>
      </c>
      <c r="BC465" s="35" t="e">
        <f>結果入力表!#REF!</f>
        <v>#REF!</v>
      </c>
      <c r="BD465" s="35" t="e">
        <f>結果入力表!#REF!</f>
        <v>#REF!</v>
      </c>
      <c r="BE465" s="35" t="e">
        <f>結果入力表!#REF!</f>
        <v>#REF!</v>
      </c>
      <c r="BF465" s="35" t="e">
        <f>結果入力表!#REF!</f>
        <v>#REF!</v>
      </c>
      <c r="BG465" s="35" t="e">
        <f>結果入力表!#REF!</f>
        <v>#REF!</v>
      </c>
      <c r="BH465" s="35" t="e">
        <f>結果入力表!#REF!</f>
        <v>#REF!</v>
      </c>
      <c r="BI465" s="37" t="e">
        <f>結果入力表!#REF!</f>
        <v>#REF!</v>
      </c>
      <c r="BJ465" s="35" t="e">
        <f>結果入力表!#REF!</f>
        <v>#REF!</v>
      </c>
      <c r="BK465" s="40" t="e">
        <f>結果入力表!#REF!</f>
        <v>#REF!</v>
      </c>
      <c r="BL465" s="60" t="e">
        <f>結果入力表!#REF!</f>
        <v>#REF!</v>
      </c>
      <c r="BM465" s="41" t="e">
        <f>結果入力表!#REF!</f>
        <v>#REF!</v>
      </c>
      <c r="BN465" s="41" t="e">
        <f>結果入力表!#REF!</f>
        <v>#REF!</v>
      </c>
      <c r="BO465" s="41" t="e">
        <f>結果入力表!#REF!</f>
        <v>#REF!</v>
      </c>
      <c r="BP465" s="42" t="e">
        <f>結果入力表!#REF!</f>
        <v>#REF!</v>
      </c>
      <c r="BQ465" s="40"/>
      <c r="BR465" s="80"/>
      <c r="BT465" s="5" t="e">
        <f t="shared" si="15"/>
        <v>#REF!</v>
      </c>
      <c r="BU465" s="5" t="e">
        <f t="shared" si="14"/>
        <v>#REF!</v>
      </c>
      <c r="BV465" s="5" t="e">
        <f t="shared" si="14"/>
        <v>#REF!</v>
      </c>
      <c r="BW465" s="5" t="e">
        <f t="shared" si="14"/>
        <v>#REF!</v>
      </c>
    </row>
    <row r="466" spans="1:75" ht="17.350000000000001" customHeight="1">
      <c r="A466" s="109" t="e">
        <f>結果入力表!#REF!</f>
        <v>#REF!</v>
      </c>
      <c r="B466" s="33" t="e">
        <f>結果入力表!#REF!</f>
        <v>#REF!</v>
      </c>
      <c r="C466" s="59" t="e">
        <f>結果入力表!#REF!</f>
        <v>#REF!</v>
      </c>
      <c r="D466" s="58" t="e">
        <f>結果入力表!#REF!</f>
        <v>#REF!</v>
      </c>
      <c r="E466" s="35" t="e">
        <f>結果入力表!#REF!</f>
        <v>#REF!</v>
      </c>
      <c r="F466" s="35" t="e">
        <f>結果入力表!#REF!</f>
        <v>#REF!</v>
      </c>
      <c r="G466" s="35" t="e">
        <f>結果入力表!#REF!</f>
        <v>#REF!</v>
      </c>
      <c r="H466" s="35" t="e">
        <f>結果入力表!#REF!</f>
        <v>#REF!</v>
      </c>
      <c r="I466" s="35" t="e">
        <f>結果入力表!#REF!</f>
        <v>#REF!</v>
      </c>
      <c r="J466" s="35" t="e">
        <f>結果入力表!#REF!</f>
        <v>#REF!</v>
      </c>
      <c r="K466" s="35" t="e">
        <f>結果入力表!#REF!</f>
        <v>#REF!</v>
      </c>
      <c r="L466" s="35" t="e">
        <f>結果入力表!#REF!</f>
        <v>#REF!</v>
      </c>
      <c r="M466" s="34" t="e">
        <f>結果入力表!#REF!</f>
        <v>#REF!</v>
      </c>
      <c r="N466" s="35" t="e">
        <f>結果入力表!#REF!</f>
        <v>#REF!</v>
      </c>
      <c r="O466" s="35" t="e">
        <f>結果入力表!#REF!</f>
        <v>#REF!</v>
      </c>
      <c r="P466" s="35" t="e">
        <f>結果入力表!#REF!</f>
        <v>#REF!</v>
      </c>
      <c r="Q466" s="35" t="e">
        <f>結果入力表!#REF!</f>
        <v>#REF!</v>
      </c>
      <c r="R466" s="35" t="e">
        <f>結果入力表!#REF!</f>
        <v>#REF!</v>
      </c>
      <c r="S466" s="35" t="e">
        <f>結果入力表!#REF!</f>
        <v>#REF!</v>
      </c>
      <c r="T466" s="35" t="e">
        <f>結果入力表!#REF!</f>
        <v>#REF!</v>
      </c>
      <c r="U466" s="35" t="e">
        <f>結果入力表!#REF!</f>
        <v>#REF!</v>
      </c>
      <c r="V466" s="34" t="e">
        <f>結果入力表!#REF!</f>
        <v>#REF!</v>
      </c>
      <c r="W466" s="35" t="e">
        <f>結果入力表!#REF!</f>
        <v>#REF!</v>
      </c>
      <c r="X466" s="35" t="e">
        <f>結果入力表!#REF!</f>
        <v>#REF!</v>
      </c>
      <c r="Y466" s="36" t="e">
        <f>結果入力表!#REF!</f>
        <v>#REF!</v>
      </c>
      <c r="Z466" s="36" t="e">
        <f>結果入力表!#REF!</f>
        <v>#REF!</v>
      </c>
      <c r="AA466" s="34" t="e">
        <f>結果入力表!#REF!</f>
        <v>#REF!</v>
      </c>
      <c r="AB466" s="35" t="e">
        <f>結果入力表!#REF!</f>
        <v>#REF!</v>
      </c>
      <c r="AC466" s="35" t="e">
        <f>結果入力表!#REF!</f>
        <v>#REF!</v>
      </c>
      <c r="AD466" s="35" t="e">
        <f>結果入力表!#REF!</f>
        <v>#REF!</v>
      </c>
      <c r="AE466" s="35" t="e">
        <f>結果入力表!#REF!</f>
        <v>#REF!</v>
      </c>
      <c r="AF466" s="35" t="e">
        <f>結果入力表!#REF!</f>
        <v>#REF!</v>
      </c>
      <c r="AG466" s="35" t="e">
        <f>結果入力表!#REF!</f>
        <v>#REF!</v>
      </c>
      <c r="AH466" s="35" t="e">
        <f>結果入力表!#REF!</f>
        <v>#REF!</v>
      </c>
      <c r="AI466" s="35" t="e">
        <f>結果入力表!#REF!</f>
        <v>#REF!</v>
      </c>
      <c r="AJ466" s="35" t="e">
        <f>結果入力表!#REF!</f>
        <v>#REF!</v>
      </c>
      <c r="AK466" s="36" t="e">
        <f>結果入力表!#REF!</f>
        <v>#REF!</v>
      </c>
      <c r="AL466" s="34" t="e">
        <f>結果入力表!#REF!</f>
        <v>#REF!</v>
      </c>
      <c r="AM466" s="35" t="e">
        <f>結果入力表!#REF!</f>
        <v>#REF!</v>
      </c>
      <c r="AN466" s="35" t="e">
        <f>結果入力表!#REF!</f>
        <v>#REF!</v>
      </c>
      <c r="AO466" s="35" t="e">
        <f>結果入力表!#REF!</f>
        <v>#REF!</v>
      </c>
      <c r="AP466" s="35" t="e">
        <f>結果入力表!#REF!</f>
        <v>#REF!</v>
      </c>
      <c r="AQ466" s="35" t="e">
        <f>結果入力表!#REF!</f>
        <v>#REF!</v>
      </c>
      <c r="AR466" s="35" t="e">
        <f>結果入力表!#REF!</f>
        <v>#REF!</v>
      </c>
      <c r="AS466" s="37" t="e">
        <f>結果入力表!#REF!</f>
        <v>#REF!</v>
      </c>
      <c r="AT466" s="34" t="e">
        <f>結果入力表!#REF!</f>
        <v>#REF!</v>
      </c>
      <c r="AU466" s="35" t="e">
        <f>結果入力表!#REF!</f>
        <v>#REF!</v>
      </c>
      <c r="AV466" s="35" t="e">
        <f>結果入力表!#REF!</f>
        <v>#REF!</v>
      </c>
      <c r="AW466" s="35" t="e">
        <f>結果入力表!#REF!</f>
        <v>#REF!</v>
      </c>
      <c r="AX466" s="35" t="e">
        <f>結果入力表!#REF!</f>
        <v>#REF!</v>
      </c>
      <c r="AY466" s="35" t="e">
        <f>結果入力表!#REF!</f>
        <v>#REF!</v>
      </c>
      <c r="AZ466" s="35" t="e">
        <f>結果入力表!#REF!</f>
        <v>#REF!</v>
      </c>
      <c r="BA466" s="35" t="e">
        <f>結果入力表!#REF!</f>
        <v>#REF!</v>
      </c>
      <c r="BB466" s="35" t="e">
        <f>結果入力表!#REF!</f>
        <v>#REF!</v>
      </c>
      <c r="BC466" s="35" t="e">
        <f>結果入力表!#REF!</f>
        <v>#REF!</v>
      </c>
      <c r="BD466" s="35" t="e">
        <f>結果入力表!#REF!</f>
        <v>#REF!</v>
      </c>
      <c r="BE466" s="35" t="e">
        <f>結果入力表!#REF!</f>
        <v>#REF!</v>
      </c>
      <c r="BF466" s="35" t="e">
        <f>結果入力表!#REF!</f>
        <v>#REF!</v>
      </c>
      <c r="BG466" s="35" t="e">
        <f>結果入力表!#REF!</f>
        <v>#REF!</v>
      </c>
      <c r="BH466" s="35" t="e">
        <f>結果入力表!#REF!</f>
        <v>#REF!</v>
      </c>
      <c r="BI466" s="37" t="e">
        <f>結果入力表!#REF!</f>
        <v>#REF!</v>
      </c>
      <c r="BJ466" s="35" t="e">
        <f>結果入力表!#REF!</f>
        <v>#REF!</v>
      </c>
      <c r="BK466" s="40" t="e">
        <f>結果入力表!#REF!</f>
        <v>#REF!</v>
      </c>
      <c r="BL466" s="60" t="e">
        <f>結果入力表!#REF!</f>
        <v>#REF!</v>
      </c>
      <c r="BM466" s="41" t="e">
        <f>結果入力表!#REF!</f>
        <v>#REF!</v>
      </c>
      <c r="BN466" s="41" t="e">
        <f>結果入力表!#REF!</f>
        <v>#REF!</v>
      </c>
      <c r="BO466" s="41" t="e">
        <f>結果入力表!#REF!</f>
        <v>#REF!</v>
      </c>
      <c r="BP466" s="42" t="e">
        <f>結果入力表!#REF!</f>
        <v>#REF!</v>
      </c>
      <c r="BQ466" s="40"/>
      <c r="BR466" s="80"/>
      <c r="BT466" s="5" t="e">
        <f t="shared" si="15"/>
        <v>#REF!</v>
      </c>
      <c r="BU466" s="5" t="e">
        <f t="shared" si="14"/>
        <v>#REF!</v>
      </c>
      <c r="BV466" s="5" t="e">
        <f t="shared" si="14"/>
        <v>#REF!</v>
      </c>
      <c r="BW466" s="5" t="e">
        <f t="shared" si="14"/>
        <v>#REF!</v>
      </c>
    </row>
    <row r="467" spans="1:75" ht="17.350000000000001" customHeight="1">
      <c r="A467" s="109" t="e">
        <f>結果入力表!#REF!</f>
        <v>#REF!</v>
      </c>
      <c r="B467" s="33" t="e">
        <f>結果入力表!#REF!</f>
        <v>#REF!</v>
      </c>
      <c r="C467" s="59" t="e">
        <f>結果入力表!#REF!</f>
        <v>#REF!</v>
      </c>
      <c r="D467" s="58" t="e">
        <f>結果入力表!#REF!</f>
        <v>#REF!</v>
      </c>
      <c r="E467" s="35" t="e">
        <f>結果入力表!#REF!</f>
        <v>#REF!</v>
      </c>
      <c r="F467" s="35" t="e">
        <f>結果入力表!#REF!</f>
        <v>#REF!</v>
      </c>
      <c r="G467" s="35" t="e">
        <f>結果入力表!#REF!</f>
        <v>#REF!</v>
      </c>
      <c r="H467" s="35" t="e">
        <f>結果入力表!#REF!</f>
        <v>#REF!</v>
      </c>
      <c r="I467" s="35" t="e">
        <f>結果入力表!#REF!</f>
        <v>#REF!</v>
      </c>
      <c r="J467" s="35" t="e">
        <f>結果入力表!#REF!</f>
        <v>#REF!</v>
      </c>
      <c r="K467" s="35" t="e">
        <f>結果入力表!#REF!</f>
        <v>#REF!</v>
      </c>
      <c r="L467" s="35" t="e">
        <f>結果入力表!#REF!</f>
        <v>#REF!</v>
      </c>
      <c r="M467" s="34" t="e">
        <f>結果入力表!#REF!</f>
        <v>#REF!</v>
      </c>
      <c r="N467" s="35" t="e">
        <f>結果入力表!#REF!</f>
        <v>#REF!</v>
      </c>
      <c r="O467" s="35" t="e">
        <f>結果入力表!#REF!</f>
        <v>#REF!</v>
      </c>
      <c r="P467" s="35" t="e">
        <f>結果入力表!#REF!</f>
        <v>#REF!</v>
      </c>
      <c r="Q467" s="35" t="e">
        <f>結果入力表!#REF!</f>
        <v>#REF!</v>
      </c>
      <c r="R467" s="35" t="e">
        <f>結果入力表!#REF!</f>
        <v>#REF!</v>
      </c>
      <c r="S467" s="35" t="e">
        <f>結果入力表!#REF!</f>
        <v>#REF!</v>
      </c>
      <c r="T467" s="35" t="e">
        <f>結果入力表!#REF!</f>
        <v>#REF!</v>
      </c>
      <c r="U467" s="35" t="e">
        <f>結果入力表!#REF!</f>
        <v>#REF!</v>
      </c>
      <c r="V467" s="34" t="e">
        <f>結果入力表!#REF!</f>
        <v>#REF!</v>
      </c>
      <c r="W467" s="35" t="e">
        <f>結果入力表!#REF!</f>
        <v>#REF!</v>
      </c>
      <c r="X467" s="35" t="e">
        <f>結果入力表!#REF!</f>
        <v>#REF!</v>
      </c>
      <c r="Y467" s="36" t="e">
        <f>結果入力表!#REF!</f>
        <v>#REF!</v>
      </c>
      <c r="Z467" s="36" t="e">
        <f>結果入力表!#REF!</f>
        <v>#REF!</v>
      </c>
      <c r="AA467" s="34" t="e">
        <f>結果入力表!#REF!</f>
        <v>#REF!</v>
      </c>
      <c r="AB467" s="35" t="e">
        <f>結果入力表!#REF!</f>
        <v>#REF!</v>
      </c>
      <c r="AC467" s="35" t="e">
        <f>結果入力表!#REF!</f>
        <v>#REF!</v>
      </c>
      <c r="AD467" s="35" t="e">
        <f>結果入力表!#REF!</f>
        <v>#REF!</v>
      </c>
      <c r="AE467" s="35" t="e">
        <f>結果入力表!#REF!</f>
        <v>#REF!</v>
      </c>
      <c r="AF467" s="35" t="e">
        <f>結果入力表!#REF!</f>
        <v>#REF!</v>
      </c>
      <c r="AG467" s="35" t="e">
        <f>結果入力表!#REF!</f>
        <v>#REF!</v>
      </c>
      <c r="AH467" s="35" t="e">
        <f>結果入力表!#REF!</f>
        <v>#REF!</v>
      </c>
      <c r="AI467" s="35" t="e">
        <f>結果入力表!#REF!</f>
        <v>#REF!</v>
      </c>
      <c r="AJ467" s="35" t="e">
        <f>結果入力表!#REF!</f>
        <v>#REF!</v>
      </c>
      <c r="AK467" s="36" t="e">
        <f>結果入力表!#REF!</f>
        <v>#REF!</v>
      </c>
      <c r="AL467" s="34" t="e">
        <f>結果入力表!#REF!</f>
        <v>#REF!</v>
      </c>
      <c r="AM467" s="35" t="e">
        <f>結果入力表!#REF!</f>
        <v>#REF!</v>
      </c>
      <c r="AN467" s="35" t="e">
        <f>結果入力表!#REF!</f>
        <v>#REF!</v>
      </c>
      <c r="AO467" s="35" t="e">
        <f>結果入力表!#REF!</f>
        <v>#REF!</v>
      </c>
      <c r="AP467" s="35" t="e">
        <f>結果入力表!#REF!</f>
        <v>#REF!</v>
      </c>
      <c r="AQ467" s="35" t="e">
        <f>結果入力表!#REF!</f>
        <v>#REF!</v>
      </c>
      <c r="AR467" s="35" t="e">
        <f>結果入力表!#REF!</f>
        <v>#REF!</v>
      </c>
      <c r="AS467" s="37" t="e">
        <f>結果入力表!#REF!</f>
        <v>#REF!</v>
      </c>
      <c r="AT467" s="34" t="e">
        <f>結果入力表!#REF!</f>
        <v>#REF!</v>
      </c>
      <c r="AU467" s="35" t="e">
        <f>結果入力表!#REF!</f>
        <v>#REF!</v>
      </c>
      <c r="AV467" s="35" t="e">
        <f>結果入力表!#REF!</f>
        <v>#REF!</v>
      </c>
      <c r="AW467" s="35" t="e">
        <f>結果入力表!#REF!</f>
        <v>#REF!</v>
      </c>
      <c r="AX467" s="35" t="e">
        <f>結果入力表!#REF!</f>
        <v>#REF!</v>
      </c>
      <c r="AY467" s="35" t="e">
        <f>結果入力表!#REF!</f>
        <v>#REF!</v>
      </c>
      <c r="AZ467" s="35" t="e">
        <f>結果入力表!#REF!</f>
        <v>#REF!</v>
      </c>
      <c r="BA467" s="35" t="e">
        <f>結果入力表!#REF!</f>
        <v>#REF!</v>
      </c>
      <c r="BB467" s="35" t="e">
        <f>結果入力表!#REF!</f>
        <v>#REF!</v>
      </c>
      <c r="BC467" s="35" t="e">
        <f>結果入力表!#REF!</f>
        <v>#REF!</v>
      </c>
      <c r="BD467" s="35" t="e">
        <f>結果入力表!#REF!</f>
        <v>#REF!</v>
      </c>
      <c r="BE467" s="35" t="e">
        <f>結果入力表!#REF!</f>
        <v>#REF!</v>
      </c>
      <c r="BF467" s="35" t="e">
        <f>結果入力表!#REF!</f>
        <v>#REF!</v>
      </c>
      <c r="BG467" s="35" t="e">
        <f>結果入力表!#REF!</f>
        <v>#REF!</v>
      </c>
      <c r="BH467" s="35" t="e">
        <f>結果入力表!#REF!</f>
        <v>#REF!</v>
      </c>
      <c r="BI467" s="37" t="e">
        <f>結果入力表!#REF!</f>
        <v>#REF!</v>
      </c>
      <c r="BJ467" s="35" t="e">
        <f>結果入力表!#REF!</f>
        <v>#REF!</v>
      </c>
      <c r="BK467" s="40" t="e">
        <f>結果入力表!#REF!</f>
        <v>#REF!</v>
      </c>
      <c r="BL467" s="60" t="e">
        <f>結果入力表!#REF!</f>
        <v>#REF!</v>
      </c>
      <c r="BM467" s="41" t="e">
        <f>結果入力表!#REF!</f>
        <v>#REF!</v>
      </c>
      <c r="BN467" s="41" t="e">
        <f>結果入力表!#REF!</f>
        <v>#REF!</v>
      </c>
      <c r="BO467" s="41" t="e">
        <f>結果入力表!#REF!</f>
        <v>#REF!</v>
      </c>
      <c r="BP467" s="42" t="e">
        <f>結果入力表!#REF!</f>
        <v>#REF!</v>
      </c>
      <c r="BQ467" s="40"/>
      <c r="BR467" s="80"/>
      <c r="BT467" s="5" t="e">
        <f t="shared" si="15"/>
        <v>#REF!</v>
      </c>
      <c r="BU467" s="5" t="e">
        <f t="shared" si="14"/>
        <v>#REF!</v>
      </c>
      <c r="BV467" s="5" t="e">
        <f t="shared" si="14"/>
        <v>#REF!</v>
      </c>
      <c r="BW467" s="5" t="e">
        <f t="shared" si="14"/>
        <v>#REF!</v>
      </c>
    </row>
    <row r="468" spans="1:75" ht="17.350000000000001" customHeight="1">
      <c r="A468" s="109" t="e">
        <f>結果入力表!#REF!</f>
        <v>#REF!</v>
      </c>
      <c r="B468" s="33" t="e">
        <f>結果入力表!#REF!</f>
        <v>#REF!</v>
      </c>
      <c r="C468" s="59" t="e">
        <f>結果入力表!#REF!</f>
        <v>#REF!</v>
      </c>
      <c r="D468" s="58" t="e">
        <f>結果入力表!#REF!</f>
        <v>#REF!</v>
      </c>
      <c r="E468" s="35" t="e">
        <f>結果入力表!#REF!</f>
        <v>#REF!</v>
      </c>
      <c r="F468" s="35" t="e">
        <f>結果入力表!#REF!</f>
        <v>#REF!</v>
      </c>
      <c r="G468" s="35" t="e">
        <f>結果入力表!#REF!</f>
        <v>#REF!</v>
      </c>
      <c r="H468" s="35" t="e">
        <f>結果入力表!#REF!</f>
        <v>#REF!</v>
      </c>
      <c r="I468" s="35" t="e">
        <f>結果入力表!#REF!</f>
        <v>#REF!</v>
      </c>
      <c r="J468" s="35" t="e">
        <f>結果入力表!#REF!</f>
        <v>#REF!</v>
      </c>
      <c r="K468" s="35" t="e">
        <f>結果入力表!#REF!</f>
        <v>#REF!</v>
      </c>
      <c r="L468" s="35" t="e">
        <f>結果入力表!#REF!</f>
        <v>#REF!</v>
      </c>
      <c r="M468" s="34" t="e">
        <f>結果入力表!#REF!</f>
        <v>#REF!</v>
      </c>
      <c r="N468" s="35" t="e">
        <f>結果入力表!#REF!</f>
        <v>#REF!</v>
      </c>
      <c r="O468" s="35" t="e">
        <f>結果入力表!#REF!</f>
        <v>#REF!</v>
      </c>
      <c r="P468" s="35" t="e">
        <f>結果入力表!#REF!</f>
        <v>#REF!</v>
      </c>
      <c r="Q468" s="35" t="e">
        <f>結果入力表!#REF!</f>
        <v>#REF!</v>
      </c>
      <c r="R468" s="35" t="e">
        <f>結果入力表!#REF!</f>
        <v>#REF!</v>
      </c>
      <c r="S468" s="35" t="e">
        <f>結果入力表!#REF!</f>
        <v>#REF!</v>
      </c>
      <c r="T468" s="35" t="e">
        <f>結果入力表!#REF!</f>
        <v>#REF!</v>
      </c>
      <c r="U468" s="35" t="e">
        <f>結果入力表!#REF!</f>
        <v>#REF!</v>
      </c>
      <c r="V468" s="34" t="e">
        <f>結果入力表!#REF!</f>
        <v>#REF!</v>
      </c>
      <c r="W468" s="35" t="e">
        <f>結果入力表!#REF!</f>
        <v>#REF!</v>
      </c>
      <c r="X468" s="35" t="e">
        <f>結果入力表!#REF!</f>
        <v>#REF!</v>
      </c>
      <c r="Y468" s="36" t="e">
        <f>結果入力表!#REF!</f>
        <v>#REF!</v>
      </c>
      <c r="Z468" s="36" t="e">
        <f>結果入力表!#REF!</f>
        <v>#REF!</v>
      </c>
      <c r="AA468" s="34" t="e">
        <f>結果入力表!#REF!</f>
        <v>#REF!</v>
      </c>
      <c r="AB468" s="35" t="e">
        <f>結果入力表!#REF!</f>
        <v>#REF!</v>
      </c>
      <c r="AC468" s="35" t="e">
        <f>結果入力表!#REF!</f>
        <v>#REF!</v>
      </c>
      <c r="AD468" s="35" t="e">
        <f>結果入力表!#REF!</f>
        <v>#REF!</v>
      </c>
      <c r="AE468" s="35" t="e">
        <f>結果入力表!#REF!</f>
        <v>#REF!</v>
      </c>
      <c r="AF468" s="35" t="e">
        <f>結果入力表!#REF!</f>
        <v>#REF!</v>
      </c>
      <c r="AG468" s="35" t="e">
        <f>結果入力表!#REF!</f>
        <v>#REF!</v>
      </c>
      <c r="AH468" s="35" t="e">
        <f>結果入力表!#REF!</f>
        <v>#REF!</v>
      </c>
      <c r="AI468" s="35" t="e">
        <f>結果入力表!#REF!</f>
        <v>#REF!</v>
      </c>
      <c r="AJ468" s="35" t="e">
        <f>結果入力表!#REF!</f>
        <v>#REF!</v>
      </c>
      <c r="AK468" s="36" t="e">
        <f>結果入力表!#REF!</f>
        <v>#REF!</v>
      </c>
      <c r="AL468" s="34" t="e">
        <f>結果入力表!#REF!</f>
        <v>#REF!</v>
      </c>
      <c r="AM468" s="35" t="e">
        <f>結果入力表!#REF!</f>
        <v>#REF!</v>
      </c>
      <c r="AN468" s="35" t="e">
        <f>結果入力表!#REF!</f>
        <v>#REF!</v>
      </c>
      <c r="AO468" s="35" t="e">
        <f>結果入力表!#REF!</f>
        <v>#REF!</v>
      </c>
      <c r="AP468" s="35" t="e">
        <f>結果入力表!#REF!</f>
        <v>#REF!</v>
      </c>
      <c r="AQ468" s="35" t="e">
        <f>結果入力表!#REF!</f>
        <v>#REF!</v>
      </c>
      <c r="AR468" s="35" t="e">
        <f>結果入力表!#REF!</f>
        <v>#REF!</v>
      </c>
      <c r="AS468" s="37" t="e">
        <f>結果入力表!#REF!</f>
        <v>#REF!</v>
      </c>
      <c r="AT468" s="34" t="e">
        <f>結果入力表!#REF!</f>
        <v>#REF!</v>
      </c>
      <c r="AU468" s="35" t="e">
        <f>結果入力表!#REF!</f>
        <v>#REF!</v>
      </c>
      <c r="AV468" s="35" t="e">
        <f>結果入力表!#REF!</f>
        <v>#REF!</v>
      </c>
      <c r="AW468" s="35" t="e">
        <f>結果入力表!#REF!</f>
        <v>#REF!</v>
      </c>
      <c r="AX468" s="35" t="e">
        <f>結果入力表!#REF!</f>
        <v>#REF!</v>
      </c>
      <c r="AY468" s="35" t="e">
        <f>結果入力表!#REF!</f>
        <v>#REF!</v>
      </c>
      <c r="AZ468" s="35" t="e">
        <f>結果入力表!#REF!</f>
        <v>#REF!</v>
      </c>
      <c r="BA468" s="35" t="e">
        <f>結果入力表!#REF!</f>
        <v>#REF!</v>
      </c>
      <c r="BB468" s="35" t="e">
        <f>結果入力表!#REF!</f>
        <v>#REF!</v>
      </c>
      <c r="BC468" s="35" t="e">
        <f>結果入力表!#REF!</f>
        <v>#REF!</v>
      </c>
      <c r="BD468" s="35" t="e">
        <f>結果入力表!#REF!</f>
        <v>#REF!</v>
      </c>
      <c r="BE468" s="35" t="e">
        <f>結果入力表!#REF!</f>
        <v>#REF!</v>
      </c>
      <c r="BF468" s="35" t="e">
        <f>結果入力表!#REF!</f>
        <v>#REF!</v>
      </c>
      <c r="BG468" s="35" t="e">
        <f>結果入力表!#REF!</f>
        <v>#REF!</v>
      </c>
      <c r="BH468" s="35" t="e">
        <f>結果入力表!#REF!</f>
        <v>#REF!</v>
      </c>
      <c r="BI468" s="37" t="e">
        <f>結果入力表!#REF!</f>
        <v>#REF!</v>
      </c>
      <c r="BJ468" s="35" t="e">
        <f>結果入力表!#REF!</f>
        <v>#REF!</v>
      </c>
      <c r="BK468" s="40" t="e">
        <f>結果入力表!#REF!</f>
        <v>#REF!</v>
      </c>
      <c r="BL468" s="60" t="e">
        <f>結果入力表!#REF!</f>
        <v>#REF!</v>
      </c>
      <c r="BM468" s="41" t="e">
        <f>結果入力表!#REF!</f>
        <v>#REF!</v>
      </c>
      <c r="BN468" s="41" t="e">
        <f>結果入力表!#REF!</f>
        <v>#REF!</v>
      </c>
      <c r="BO468" s="41" t="e">
        <f>結果入力表!#REF!</f>
        <v>#REF!</v>
      </c>
      <c r="BP468" s="42" t="e">
        <f>結果入力表!#REF!</f>
        <v>#REF!</v>
      </c>
      <c r="BQ468" s="40"/>
      <c r="BR468" s="80"/>
      <c r="BT468" s="5" t="e">
        <f t="shared" si="15"/>
        <v>#REF!</v>
      </c>
      <c r="BU468" s="5" t="e">
        <f t="shared" si="14"/>
        <v>#REF!</v>
      </c>
      <c r="BV468" s="5" t="e">
        <f t="shared" si="14"/>
        <v>#REF!</v>
      </c>
      <c r="BW468" s="5" t="e">
        <f t="shared" si="14"/>
        <v>#REF!</v>
      </c>
    </row>
    <row r="469" spans="1:75" ht="17.350000000000001" customHeight="1">
      <c r="A469" s="109" t="e">
        <f>結果入力表!#REF!</f>
        <v>#REF!</v>
      </c>
      <c r="B469" s="33" t="e">
        <f>結果入力表!#REF!</f>
        <v>#REF!</v>
      </c>
      <c r="C469" s="59" t="e">
        <f>結果入力表!#REF!</f>
        <v>#REF!</v>
      </c>
      <c r="D469" s="58" t="e">
        <f>結果入力表!#REF!</f>
        <v>#REF!</v>
      </c>
      <c r="E469" s="35" t="e">
        <f>結果入力表!#REF!</f>
        <v>#REF!</v>
      </c>
      <c r="F469" s="35" t="e">
        <f>結果入力表!#REF!</f>
        <v>#REF!</v>
      </c>
      <c r="G469" s="35" t="e">
        <f>結果入力表!#REF!</f>
        <v>#REF!</v>
      </c>
      <c r="H469" s="35" t="e">
        <f>結果入力表!#REF!</f>
        <v>#REF!</v>
      </c>
      <c r="I469" s="35" t="e">
        <f>結果入力表!#REF!</f>
        <v>#REF!</v>
      </c>
      <c r="J469" s="35" t="e">
        <f>結果入力表!#REF!</f>
        <v>#REF!</v>
      </c>
      <c r="K469" s="35" t="e">
        <f>結果入力表!#REF!</f>
        <v>#REF!</v>
      </c>
      <c r="L469" s="35" t="e">
        <f>結果入力表!#REF!</f>
        <v>#REF!</v>
      </c>
      <c r="M469" s="34" t="e">
        <f>結果入力表!#REF!</f>
        <v>#REF!</v>
      </c>
      <c r="N469" s="35" t="e">
        <f>結果入力表!#REF!</f>
        <v>#REF!</v>
      </c>
      <c r="O469" s="35" t="e">
        <f>結果入力表!#REF!</f>
        <v>#REF!</v>
      </c>
      <c r="P469" s="35" t="e">
        <f>結果入力表!#REF!</f>
        <v>#REF!</v>
      </c>
      <c r="Q469" s="35" t="e">
        <f>結果入力表!#REF!</f>
        <v>#REF!</v>
      </c>
      <c r="R469" s="35" t="e">
        <f>結果入力表!#REF!</f>
        <v>#REF!</v>
      </c>
      <c r="S469" s="35" t="e">
        <f>結果入力表!#REF!</f>
        <v>#REF!</v>
      </c>
      <c r="T469" s="35" t="e">
        <f>結果入力表!#REF!</f>
        <v>#REF!</v>
      </c>
      <c r="U469" s="35" t="e">
        <f>結果入力表!#REF!</f>
        <v>#REF!</v>
      </c>
      <c r="V469" s="34" t="e">
        <f>結果入力表!#REF!</f>
        <v>#REF!</v>
      </c>
      <c r="W469" s="35" t="e">
        <f>結果入力表!#REF!</f>
        <v>#REF!</v>
      </c>
      <c r="X469" s="35" t="e">
        <f>結果入力表!#REF!</f>
        <v>#REF!</v>
      </c>
      <c r="Y469" s="36" t="e">
        <f>結果入力表!#REF!</f>
        <v>#REF!</v>
      </c>
      <c r="Z469" s="36" t="e">
        <f>結果入力表!#REF!</f>
        <v>#REF!</v>
      </c>
      <c r="AA469" s="34" t="e">
        <f>結果入力表!#REF!</f>
        <v>#REF!</v>
      </c>
      <c r="AB469" s="35" t="e">
        <f>結果入力表!#REF!</f>
        <v>#REF!</v>
      </c>
      <c r="AC469" s="35" t="e">
        <f>結果入力表!#REF!</f>
        <v>#REF!</v>
      </c>
      <c r="AD469" s="35" t="e">
        <f>結果入力表!#REF!</f>
        <v>#REF!</v>
      </c>
      <c r="AE469" s="35" t="e">
        <f>結果入力表!#REF!</f>
        <v>#REF!</v>
      </c>
      <c r="AF469" s="35" t="e">
        <f>結果入力表!#REF!</f>
        <v>#REF!</v>
      </c>
      <c r="AG469" s="35" t="e">
        <f>結果入力表!#REF!</f>
        <v>#REF!</v>
      </c>
      <c r="AH469" s="35" t="e">
        <f>結果入力表!#REF!</f>
        <v>#REF!</v>
      </c>
      <c r="AI469" s="35" t="e">
        <f>結果入力表!#REF!</f>
        <v>#REF!</v>
      </c>
      <c r="AJ469" s="35" t="e">
        <f>結果入力表!#REF!</f>
        <v>#REF!</v>
      </c>
      <c r="AK469" s="36" t="e">
        <f>結果入力表!#REF!</f>
        <v>#REF!</v>
      </c>
      <c r="AL469" s="34" t="e">
        <f>結果入力表!#REF!</f>
        <v>#REF!</v>
      </c>
      <c r="AM469" s="35" t="e">
        <f>結果入力表!#REF!</f>
        <v>#REF!</v>
      </c>
      <c r="AN469" s="35" t="e">
        <f>結果入力表!#REF!</f>
        <v>#REF!</v>
      </c>
      <c r="AO469" s="35" t="e">
        <f>結果入力表!#REF!</f>
        <v>#REF!</v>
      </c>
      <c r="AP469" s="35" t="e">
        <f>結果入力表!#REF!</f>
        <v>#REF!</v>
      </c>
      <c r="AQ469" s="35" t="e">
        <f>結果入力表!#REF!</f>
        <v>#REF!</v>
      </c>
      <c r="AR469" s="35" t="e">
        <f>結果入力表!#REF!</f>
        <v>#REF!</v>
      </c>
      <c r="AS469" s="37" t="e">
        <f>結果入力表!#REF!</f>
        <v>#REF!</v>
      </c>
      <c r="AT469" s="34" t="e">
        <f>結果入力表!#REF!</f>
        <v>#REF!</v>
      </c>
      <c r="AU469" s="35" t="e">
        <f>結果入力表!#REF!</f>
        <v>#REF!</v>
      </c>
      <c r="AV469" s="35" t="e">
        <f>結果入力表!#REF!</f>
        <v>#REF!</v>
      </c>
      <c r="AW469" s="35" t="e">
        <f>結果入力表!#REF!</f>
        <v>#REF!</v>
      </c>
      <c r="AX469" s="35" t="e">
        <f>結果入力表!#REF!</f>
        <v>#REF!</v>
      </c>
      <c r="AY469" s="35" t="e">
        <f>結果入力表!#REF!</f>
        <v>#REF!</v>
      </c>
      <c r="AZ469" s="35" t="e">
        <f>結果入力表!#REF!</f>
        <v>#REF!</v>
      </c>
      <c r="BA469" s="35" t="e">
        <f>結果入力表!#REF!</f>
        <v>#REF!</v>
      </c>
      <c r="BB469" s="35" t="e">
        <f>結果入力表!#REF!</f>
        <v>#REF!</v>
      </c>
      <c r="BC469" s="35" t="e">
        <f>結果入力表!#REF!</f>
        <v>#REF!</v>
      </c>
      <c r="BD469" s="35" t="e">
        <f>結果入力表!#REF!</f>
        <v>#REF!</v>
      </c>
      <c r="BE469" s="35" t="e">
        <f>結果入力表!#REF!</f>
        <v>#REF!</v>
      </c>
      <c r="BF469" s="35" t="e">
        <f>結果入力表!#REF!</f>
        <v>#REF!</v>
      </c>
      <c r="BG469" s="35" t="e">
        <f>結果入力表!#REF!</f>
        <v>#REF!</v>
      </c>
      <c r="BH469" s="35" t="e">
        <f>結果入力表!#REF!</f>
        <v>#REF!</v>
      </c>
      <c r="BI469" s="37" t="e">
        <f>結果入力表!#REF!</f>
        <v>#REF!</v>
      </c>
      <c r="BJ469" s="35" t="e">
        <f>結果入力表!#REF!</f>
        <v>#REF!</v>
      </c>
      <c r="BK469" s="40" t="e">
        <f>結果入力表!#REF!</f>
        <v>#REF!</v>
      </c>
      <c r="BL469" s="60" t="e">
        <f>結果入力表!#REF!</f>
        <v>#REF!</v>
      </c>
      <c r="BM469" s="41" t="e">
        <f>結果入力表!#REF!</f>
        <v>#REF!</v>
      </c>
      <c r="BN469" s="41" t="e">
        <f>結果入力表!#REF!</f>
        <v>#REF!</v>
      </c>
      <c r="BO469" s="41" t="e">
        <f>結果入力表!#REF!</f>
        <v>#REF!</v>
      </c>
      <c r="BP469" s="42" t="e">
        <f>結果入力表!#REF!</f>
        <v>#REF!</v>
      </c>
      <c r="BQ469" s="40"/>
      <c r="BR469" s="80"/>
      <c r="BT469" s="5" t="e">
        <f t="shared" si="15"/>
        <v>#REF!</v>
      </c>
      <c r="BU469" s="5" t="e">
        <f t="shared" si="14"/>
        <v>#REF!</v>
      </c>
      <c r="BV469" s="5" t="e">
        <f t="shared" si="14"/>
        <v>#REF!</v>
      </c>
      <c r="BW469" s="5" t="e">
        <f t="shared" si="14"/>
        <v>#REF!</v>
      </c>
    </row>
    <row r="470" spans="1:75" ht="17.350000000000001" customHeight="1">
      <c r="A470" s="109" t="e">
        <f>結果入力表!#REF!</f>
        <v>#REF!</v>
      </c>
      <c r="B470" s="33" t="e">
        <f>結果入力表!#REF!</f>
        <v>#REF!</v>
      </c>
      <c r="C470" s="59" t="e">
        <f>結果入力表!#REF!</f>
        <v>#REF!</v>
      </c>
      <c r="D470" s="58" t="e">
        <f>結果入力表!#REF!</f>
        <v>#REF!</v>
      </c>
      <c r="E470" s="35" t="e">
        <f>結果入力表!#REF!</f>
        <v>#REF!</v>
      </c>
      <c r="F470" s="35" t="e">
        <f>結果入力表!#REF!</f>
        <v>#REF!</v>
      </c>
      <c r="G470" s="35" t="e">
        <f>結果入力表!#REF!</f>
        <v>#REF!</v>
      </c>
      <c r="H470" s="35" t="e">
        <f>結果入力表!#REF!</f>
        <v>#REF!</v>
      </c>
      <c r="I470" s="35" t="e">
        <f>結果入力表!#REF!</f>
        <v>#REF!</v>
      </c>
      <c r="J470" s="35" t="e">
        <f>結果入力表!#REF!</f>
        <v>#REF!</v>
      </c>
      <c r="K470" s="35" t="e">
        <f>結果入力表!#REF!</f>
        <v>#REF!</v>
      </c>
      <c r="L470" s="35" t="e">
        <f>結果入力表!#REF!</f>
        <v>#REF!</v>
      </c>
      <c r="M470" s="34" t="e">
        <f>結果入力表!#REF!</f>
        <v>#REF!</v>
      </c>
      <c r="N470" s="35" t="e">
        <f>結果入力表!#REF!</f>
        <v>#REF!</v>
      </c>
      <c r="O470" s="35" t="e">
        <f>結果入力表!#REF!</f>
        <v>#REF!</v>
      </c>
      <c r="P470" s="35" t="e">
        <f>結果入力表!#REF!</f>
        <v>#REF!</v>
      </c>
      <c r="Q470" s="35" t="e">
        <f>結果入力表!#REF!</f>
        <v>#REF!</v>
      </c>
      <c r="R470" s="35" t="e">
        <f>結果入力表!#REF!</f>
        <v>#REF!</v>
      </c>
      <c r="S470" s="35" t="e">
        <f>結果入力表!#REF!</f>
        <v>#REF!</v>
      </c>
      <c r="T470" s="35" t="e">
        <f>結果入力表!#REF!</f>
        <v>#REF!</v>
      </c>
      <c r="U470" s="35" t="e">
        <f>結果入力表!#REF!</f>
        <v>#REF!</v>
      </c>
      <c r="V470" s="34" t="e">
        <f>結果入力表!#REF!</f>
        <v>#REF!</v>
      </c>
      <c r="W470" s="35" t="e">
        <f>結果入力表!#REF!</f>
        <v>#REF!</v>
      </c>
      <c r="X470" s="35" t="e">
        <f>結果入力表!#REF!</f>
        <v>#REF!</v>
      </c>
      <c r="Y470" s="36" t="e">
        <f>結果入力表!#REF!</f>
        <v>#REF!</v>
      </c>
      <c r="Z470" s="36" t="e">
        <f>結果入力表!#REF!</f>
        <v>#REF!</v>
      </c>
      <c r="AA470" s="34" t="e">
        <f>結果入力表!#REF!</f>
        <v>#REF!</v>
      </c>
      <c r="AB470" s="35" t="e">
        <f>結果入力表!#REF!</f>
        <v>#REF!</v>
      </c>
      <c r="AC470" s="35" t="e">
        <f>結果入力表!#REF!</f>
        <v>#REF!</v>
      </c>
      <c r="AD470" s="35" t="e">
        <f>結果入力表!#REF!</f>
        <v>#REF!</v>
      </c>
      <c r="AE470" s="35" t="e">
        <f>結果入力表!#REF!</f>
        <v>#REF!</v>
      </c>
      <c r="AF470" s="35" t="e">
        <f>結果入力表!#REF!</f>
        <v>#REF!</v>
      </c>
      <c r="AG470" s="35" t="e">
        <f>結果入力表!#REF!</f>
        <v>#REF!</v>
      </c>
      <c r="AH470" s="35" t="e">
        <f>結果入力表!#REF!</f>
        <v>#REF!</v>
      </c>
      <c r="AI470" s="35" t="e">
        <f>結果入力表!#REF!</f>
        <v>#REF!</v>
      </c>
      <c r="AJ470" s="35" t="e">
        <f>結果入力表!#REF!</f>
        <v>#REF!</v>
      </c>
      <c r="AK470" s="36" t="e">
        <f>結果入力表!#REF!</f>
        <v>#REF!</v>
      </c>
      <c r="AL470" s="34" t="e">
        <f>結果入力表!#REF!</f>
        <v>#REF!</v>
      </c>
      <c r="AM470" s="35" t="e">
        <f>結果入力表!#REF!</f>
        <v>#REF!</v>
      </c>
      <c r="AN470" s="35" t="e">
        <f>結果入力表!#REF!</f>
        <v>#REF!</v>
      </c>
      <c r="AO470" s="35" t="e">
        <f>結果入力表!#REF!</f>
        <v>#REF!</v>
      </c>
      <c r="AP470" s="35" t="e">
        <f>結果入力表!#REF!</f>
        <v>#REF!</v>
      </c>
      <c r="AQ470" s="35" t="e">
        <f>結果入力表!#REF!</f>
        <v>#REF!</v>
      </c>
      <c r="AR470" s="35" t="e">
        <f>結果入力表!#REF!</f>
        <v>#REF!</v>
      </c>
      <c r="AS470" s="37" t="e">
        <f>結果入力表!#REF!</f>
        <v>#REF!</v>
      </c>
      <c r="AT470" s="34" t="e">
        <f>結果入力表!#REF!</f>
        <v>#REF!</v>
      </c>
      <c r="AU470" s="35" t="e">
        <f>結果入力表!#REF!</f>
        <v>#REF!</v>
      </c>
      <c r="AV470" s="35" t="e">
        <f>結果入力表!#REF!</f>
        <v>#REF!</v>
      </c>
      <c r="AW470" s="35" t="e">
        <f>結果入力表!#REF!</f>
        <v>#REF!</v>
      </c>
      <c r="AX470" s="35" t="e">
        <f>結果入力表!#REF!</f>
        <v>#REF!</v>
      </c>
      <c r="AY470" s="35" t="e">
        <f>結果入力表!#REF!</f>
        <v>#REF!</v>
      </c>
      <c r="AZ470" s="35" t="e">
        <f>結果入力表!#REF!</f>
        <v>#REF!</v>
      </c>
      <c r="BA470" s="35" t="e">
        <f>結果入力表!#REF!</f>
        <v>#REF!</v>
      </c>
      <c r="BB470" s="35" t="e">
        <f>結果入力表!#REF!</f>
        <v>#REF!</v>
      </c>
      <c r="BC470" s="35" t="e">
        <f>結果入力表!#REF!</f>
        <v>#REF!</v>
      </c>
      <c r="BD470" s="35" t="e">
        <f>結果入力表!#REF!</f>
        <v>#REF!</v>
      </c>
      <c r="BE470" s="35" t="e">
        <f>結果入力表!#REF!</f>
        <v>#REF!</v>
      </c>
      <c r="BF470" s="35" t="e">
        <f>結果入力表!#REF!</f>
        <v>#REF!</v>
      </c>
      <c r="BG470" s="35" t="e">
        <f>結果入力表!#REF!</f>
        <v>#REF!</v>
      </c>
      <c r="BH470" s="35" t="e">
        <f>結果入力表!#REF!</f>
        <v>#REF!</v>
      </c>
      <c r="BI470" s="37" t="e">
        <f>結果入力表!#REF!</f>
        <v>#REF!</v>
      </c>
      <c r="BJ470" s="35" t="e">
        <f>結果入力表!#REF!</f>
        <v>#REF!</v>
      </c>
      <c r="BK470" s="40" t="e">
        <f>結果入力表!#REF!</f>
        <v>#REF!</v>
      </c>
      <c r="BL470" s="60" t="e">
        <f>結果入力表!#REF!</f>
        <v>#REF!</v>
      </c>
      <c r="BM470" s="41" t="e">
        <f>結果入力表!#REF!</f>
        <v>#REF!</v>
      </c>
      <c r="BN470" s="41" t="e">
        <f>結果入力表!#REF!</f>
        <v>#REF!</v>
      </c>
      <c r="BO470" s="41" t="e">
        <f>結果入力表!#REF!</f>
        <v>#REF!</v>
      </c>
      <c r="BP470" s="42" t="e">
        <f>結果入力表!#REF!</f>
        <v>#REF!</v>
      </c>
      <c r="BQ470" s="40"/>
      <c r="BR470" s="80"/>
      <c r="BT470" s="5" t="e">
        <f t="shared" si="15"/>
        <v>#REF!</v>
      </c>
      <c r="BU470" s="5" t="e">
        <f t="shared" si="14"/>
        <v>#REF!</v>
      </c>
      <c r="BV470" s="5" t="e">
        <f t="shared" si="14"/>
        <v>#REF!</v>
      </c>
      <c r="BW470" s="5" t="e">
        <f t="shared" si="14"/>
        <v>#REF!</v>
      </c>
    </row>
    <row r="471" spans="1:75" ht="17.350000000000001" customHeight="1">
      <c r="A471" s="109" t="e">
        <f>結果入力表!#REF!</f>
        <v>#REF!</v>
      </c>
      <c r="B471" s="33" t="e">
        <f>結果入力表!#REF!</f>
        <v>#REF!</v>
      </c>
      <c r="C471" s="59" t="e">
        <f>結果入力表!#REF!</f>
        <v>#REF!</v>
      </c>
      <c r="D471" s="58" t="e">
        <f>結果入力表!#REF!</f>
        <v>#REF!</v>
      </c>
      <c r="E471" s="35" t="e">
        <f>結果入力表!#REF!</f>
        <v>#REF!</v>
      </c>
      <c r="F471" s="35" t="e">
        <f>結果入力表!#REF!</f>
        <v>#REF!</v>
      </c>
      <c r="G471" s="35" t="e">
        <f>結果入力表!#REF!</f>
        <v>#REF!</v>
      </c>
      <c r="H471" s="35" t="e">
        <f>結果入力表!#REF!</f>
        <v>#REF!</v>
      </c>
      <c r="I471" s="35" t="e">
        <f>結果入力表!#REF!</f>
        <v>#REF!</v>
      </c>
      <c r="J471" s="35" t="e">
        <f>結果入力表!#REF!</f>
        <v>#REF!</v>
      </c>
      <c r="K471" s="35" t="e">
        <f>結果入力表!#REF!</f>
        <v>#REF!</v>
      </c>
      <c r="L471" s="35" t="e">
        <f>結果入力表!#REF!</f>
        <v>#REF!</v>
      </c>
      <c r="M471" s="34" t="e">
        <f>結果入力表!#REF!</f>
        <v>#REF!</v>
      </c>
      <c r="N471" s="35" t="e">
        <f>結果入力表!#REF!</f>
        <v>#REF!</v>
      </c>
      <c r="O471" s="35" t="e">
        <f>結果入力表!#REF!</f>
        <v>#REF!</v>
      </c>
      <c r="P471" s="35" t="e">
        <f>結果入力表!#REF!</f>
        <v>#REF!</v>
      </c>
      <c r="Q471" s="35" t="e">
        <f>結果入力表!#REF!</f>
        <v>#REF!</v>
      </c>
      <c r="R471" s="35" t="e">
        <f>結果入力表!#REF!</f>
        <v>#REF!</v>
      </c>
      <c r="S471" s="35" t="e">
        <f>結果入力表!#REF!</f>
        <v>#REF!</v>
      </c>
      <c r="T471" s="35" t="e">
        <f>結果入力表!#REF!</f>
        <v>#REF!</v>
      </c>
      <c r="U471" s="35" t="e">
        <f>結果入力表!#REF!</f>
        <v>#REF!</v>
      </c>
      <c r="V471" s="34" t="e">
        <f>結果入力表!#REF!</f>
        <v>#REF!</v>
      </c>
      <c r="W471" s="35" t="e">
        <f>結果入力表!#REF!</f>
        <v>#REF!</v>
      </c>
      <c r="X471" s="35" t="e">
        <f>結果入力表!#REF!</f>
        <v>#REF!</v>
      </c>
      <c r="Y471" s="36" t="e">
        <f>結果入力表!#REF!</f>
        <v>#REF!</v>
      </c>
      <c r="Z471" s="36" t="e">
        <f>結果入力表!#REF!</f>
        <v>#REF!</v>
      </c>
      <c r="AA471" s="34" t="e">
        <f>結果入力表!#REF!</f>
        <v>#REF!</v>
      </c>
      <c r="AB471" s="35" t="e">
        <f>結果入力表!#REF!</f>
        <v>#REF!</v>
      </c>
      <c r="AC471" s="35" t="e">
        <f>結果入力表!#REF!</f>
        <v>#REF!</v>
      </c>
      <c r="AD471" s="35" t="e">
        <f>結果入力表!#REF!</f>
        <v>#REF!</v>
      </c>
      <c r="AE471" s="35" t="e">
        <f>結果入力表!#REF!</f>
        <v>#REF!</v>
      </c>
      <c r="AF471" s="35" t="e">
        <f>結果入力表!#REF!</f>
        <v>#REF!</v>
      </c>
      <c r="AG471" s="35" t="e">
        <f>結果入力表!#REF!</f>
        <v>#REF!</v>
      </c>
      <c r="AH471" s="35" t="e">
        <f>結果入力表!#REF!</f>
        <v>#REF!</v>
      </c>
      <c r="AI471" s="35" t="e">
        <f>結果入力表!#REF!</f>
        <v>#REF!</v>
      </c>
      <c r="AJ471" s="35" t="e">
        <f>結果入力表!#REF!</f>
        <v>#REF!</v>
      </c>
      <c r="AK471" s="36" t="e">
        <f>結果入力表!#REF!</f>
        <v>#REF!</v>
      </c>
      <c r="AL471" s="34" t="e">
        <f>結果入力表!#REF!</f>
        <v>#REF!</v>
      </c>
      <c r="AM471" s="35" t="e">
        <f>結果入力表!#REF!</f>
        <v>#REF!</v>
      </c>
      <c r="AN471" s="35" t="e">
        <f>結果入力表!#REF!</f>
        <v>#REF!</v>
      </c>
      <c r="AO471" s="35" t="e">
        <f>結果入力表!#REF!</f>
        <v>#REF!</v>
      </c>
      <c r="AP471" s="35" t="e">
        <f>結果入力表!#REF!</f>
        <v>#REF!</v>
      </c>
      <c r="AQ471" s="35" t="e">
        <f>結果入力表!#REF!</f>
        <v>#REF!</v>
      </c>
      <c r="AR471" s="35" t="e">
        <f>結果入力表!#REF!</f>
        <v>#REF!</v>
      </c>
      <c r="AS471" s="37" t="e">
        <f>結果入力表!#REF!</f>
        <v>#REF!</v>
      </c>
      <c r="AT471" s="34" t="e">
        <f>結果入力表!#REF!</f>
        <v>#REF!</v>
      </c>
      <c r="AU471" s="35" t="e">
        <f>結果入力表!#REF!</f>
        <v>#REF!</v>
      </c>
      <c r="AV471" s="35" t="e">
        <f>結果入力表!#REF!</f>
        <v>#REF!</v>
      </c>
      <c r="AW471" s="35" t="e">
        <f>結果入力表!#REF!</f>
        <v>#REF!</v>
      </c>
      <c r="AX471" s="35" t="e">
        <f>結果入力表!#REF!</f>
        <v>#REF!</v>
      </c>
      <c r="AY471" s="35" t="e">
        <f>結果入力表!#REF!</f>
        <v>#REF!</v>
      </c>
      <c r="AZ471" s="35" t="e">
        <f>結果入力表!#REF!</f>
        <v>#REF!</v>
      </c>
      <c r="BA471" s="35" t="e">
        <f>結果入力表!#REF!</f>
        <v>#REF!</v>
      </c>
      <c r="BB471" s="35" t="e">
        <f>結果入力表!#REF!</f>
        <v>#REF!</v>
      </c>
      <c r="BC471" s="35" t="e">
        <f>結果入力表!#REF!</f>
        <v>#REF!</v>
      </c>
      <c r="BD471" s="35" t="e">
        <f>結果入力表!#REF!</f>
        <v>#REF!</v>
      </c>
      <c r="BE471" s="35" t="e">
        <f>結果入力表!#REF!</f>
        <v>#REF!</v>
      </c>
      <c r="BF471" s="35" t="e">
        <f>結果入力表!#REF!</f>
        <v>#REF!</v>
      </c>
      <c r="BG471" s="35" t="e">
        <f>結果入力表!#REF!</f>
        <v>#REF!</v>
      </c>
      <c r="BH471" s="35" t="e">
        <f>結果入力表!#REF!</f>
        <v>#REF!</v>
      </c>
      <c r="BI471" s="37" t="e">
        <f>結果入力表!#REF!</f>
        <v>#REF!</v>
      </c>
      <c r="BJ471" s="35" t="e">
        <f>結果入力表!#REF!</f>
        <v>#REF!</v>
      </c>
      <c r="BK471" s="40" t="e">
        <f>結果入力表!#REF!</f>
        <v>#REF!</v>
      </c>
      <c r="BL471" s="60" t="e">
        <f>結果入力表!#REF!</f>
        <v>#REF!</v>
      </c>
      <c r="BM471" s="41" t="e">
        <f>結果入力表!#REF!</f>
        <v>#REF!</v>
      </c>
      <c r="BN471" s="41" t="e">
        <f>結果入力表!#REF!</f>
        <v>#REF!</v>
      </c>
      <c r="BO471" s="41" t="e">
        <f>結果入力表!#REF!</f>
        <v>#REF!</v>
      </c>
      <c r="BP471" s="42" t="e">
        <f>結果入力表!#REF!</f>
        <v>#REF!</v>
      </c>
      <c r="BQ471" s="40"/>
      <c r="BR471" s="80"/>
      <c r="BT471" s="5" t="e">
        <f t="shared" si="15"/>
        <v>#REF!</v>
      </c>
      <c r="BU471" s="5" t="e">
        <f t="shared" si="14"/>
        <v>#REF!</v>
      </c>
      <c r="BV471" s="5" t="e">
        <f t="shared" si="14"/>
        <v>#REF!</v>
      </c>
      <c r="BW471" s="5" t="e">
        <f t="shared" si="14"/>
        <v>#REF!</v>
      </c>
    </row>
    <row r="472" spans="1:75" ht="17.350000000000001" customHeight="1">
      <c r="A472" s="109" t="e">
        <f>結果入力表!#REF!</f>
        <v>#REF!</v>
      </c>
      <c r="B472" s="33" t="e">
        <f>結果入力表!#REF!</f>
        <v>#REF!</v>
      </c>
      <c r="C472" s="59" t="e">
        <f>結果入力表!#REF!</f>
        <v>#REF!</v>
      </c>
      <c r="D472" s="58" t="e">
        <f>結果入力表!#REF!</f>
        <v>#REF!</v>
      </c>
      <c r="E472" s="35" t="e">
        <f>結果入力表!#REF!</f>
        <v>#REF!</v>
      </c>
      <c r="F472" s="35" t="e">
        <f>結果入力表!#REF!</f>
        <v>#REF!</v>
      </c>
      <c r="G472" s="35" t="e">
        <f>結果入力表!#REF!</f>
        <v>#REF!</v>
      </c>
      <c r="H472" s="35" t="e">
        <f>結果入力表!#REF!</f>
        <v>#REF!</v>
      </c>
      <c r="I472" s="35" t="e">
        <f>結果入力表!#REF!</f>
        <v>#REF!</v>
      </c>
      <c r="J472" s="35" t="e">
        <f>結果入力表!#REF!</f>
        <v>#REF!</v>
      </c>
      <c r="K472" s="35" t="e">
        <f>結果入力表!#REF!</f>
        <v>#REF!</v>
      </c>
      <c r="L472" s="35" t="e">
        <f>結果入力表!#REF!</f>
        <v>#REF!</v>
      </c>
      <c r="M472" s="34" t="e">
        <f>結果入力表!#REF!</f>
        <v>#REF!</v>
      </c>
      <c r="N472" s="35" t="e">
        <f>結果入力表!#REF!</f>
        <v>#REF!</v>
      </c>
      <c r="O472" s="35" t="e">
        <f>結果入力表!#REF!</f>
        <v>#REF!</v>
      </c>
      <c r="P472" s="35" t="e">
        <f>結果入力表!#REF!</f>
        <v>#REF!</v>
      </c>
      <c r="Q472" s="35" t="e">
        <f>結果入力表!#REF!</f>
        <v>#REF!</v>
      </c>
      <c r="R472" s="35" t="e">
        <f>結果入力表!#REF!</f>
        <v>#REF!</v>
      </c>
      <c r="S472" s="35" t="e">
        <f>結果入力表!#REF!</f>
        <v>#REF!</v>
      </c>
      <c r="T472" s="35" t="e">
        <f>結果入力表!#REF!</f>
        <v>#REF!</v>
      </c>
      <c r="U472" s="35" t="e">
        <f>結果入力表!#REF!</f>
        <v>#REF!</v>
      </c>
      <c r="V472" s="34" t="e">
        <f>結果入力表!#REF!</f>
        <v>#REF!</v>
      </c>
      <c r="W472" s="35" t="e">
        <f>結果入力表!#REF!</f>
        <v>#REF!</v>
      </c>
      <c r="X472" s="35" t="e">
        <f>結果入力表!#REF!</f>
        <v>#REF!</v>
      </c>
      <c r="Y472" s="36" t="e">
        <f>結果入力表!#REF!</f>
        <v>#REF!</v>
      </c>
      <c r="Z472" s="36" t="e">
        <f>結果入力表!#REF!</f>
        <v>#REF!</v>
      </c>
      <c r="AA472" s="34" t="e">
        <f>結果入力表!#REF!</f>
        <v>#REF!</v>
      </c>
      <c r="AB472" s="35" t="e">
        <f>結果入力表!#REF!</f>
        <v>#REF!</v>
      </c>
      <c r="AC472" s="35" t="e">
        <f>結果入力表!#REF!</f>
        <v>#REF!</v>
      </c>
      <c r="AD472" s="35" t="e">
        <f>結果入力表!#REF!</f>
        <v>#REF!</v>
      </c>
      <c r="AE472" s="35" t="e">
        <f>結果入力表!#REF!</f>
        <v>#REF!</v>
      </c>
      <c r="AF472" s="35" t="e">
        <f>結果入力表!#REF!</f>
        <v>#REF!</v>
      </c>
      <c r="AG472" s="35" t="e">
        <f>結果入力表!#REF!</f>
        <v>#REF!</v>
      </c>
      <c r="AH472" s="35" t="e">
        <f>結果入力表!#REF!</f>
        <v>#REF!</v>
      </c>
      <c r="AI472" s="35" t="e">
        <f>結果入力表!#REF!</f>
        <v>#REF!</v>
      </c>
      <c r="AJ472" s="35" t="e">
        <f>結果入力表!#REF!</f>
        <v>#REF!</v>
      </c>
      <c r="AK472" s="36" t="e">
        <f>結果入力表!#REF!</f>
        <v>#REF!</v>
      </c>
      <c r="AL472" s="34" t="e">
        <f>結果入力表!#REF!</f>
        <v>#REF!</v>
      </c>
      <c r="AM472" s="35" t="e">
        <f>結果入力表!#REF!</f>
        <v>#REF!</v>
      </c>
      <c r="AN472" s="35" t="e">
        <f>結果入力表!#REF!</f>
        <v>#REF!</v>
      </c>
      <c r="AO472" s="35" t="e">
        <f>結果入力表!#REF!</f>
        <v>#REF!</v>
      </c>
      <c r="AP472" s="35" t="e">
        <f>結果入力表!#REF!</f>
        <v>#REF!</v>
      </c>
      <c r="AQ472" s="35" t="e">
        <f>結果入力表!#REF!</f>
        <v>#REF!</v>
      </c>
      <c r="AR472" s="35" t="e">
        <f>結果入力表!#REF!</f>
        <v>#REF!</v>
      </c>
      <c r="AS472" s="37" t="e">
        <f>結果入力表!#REF!</f>
        <v>#REF!</v>
      </c>
      <c r="AT472" s="34" t="e">
        <f>結果入力表!#REF!</f>
        <v>#REF!</v>
      </c>
      <c r="AU472" s="35" t="e">
        <f>結果入力表!#REF!</f>
        <v>#REF!</v>
      </c>
      <c r="AV472" s="35" t="e">
        <f>結果入力表!#REF!</f>
        <v>#REF!</v>
      </c>
      <c r="AW472" s="35" t="e">
        <f>結果入力表!#REF!</f>
        <v>#REF!</v>
      </c>
      <c r="AX472" s="35" t="e">
        <f>結果入力表!#REF!</f>
        <v>#REF!</v>
      </c>
      <c r="AY472" s="35" t="e">
        <f>結果入力表!#REF!</f>
        <v>#REF!</v>
      </c>
      <c r="AZ472" s="35" t="e">
        <f>結果入力表!#REF!</f>
        <v>#REF!</v>
      </c>
      <c r="BA472" s="35" t="e">
        <f>結果入力表!#REF!</f>
        <v>#REF!</v>
      </c>
      <c r="BB472" s="35" t="e">
        <f>結果入力表!#REF!</f>
        <v>#REF!</v>
      </c>
      <c r="BC472" s="35" t="e">
        <f>結果入力表!#REF!</f>
        <v>#REF!</v>
      </c>
      <c r="BD472" s="35" t="e">
        <f>結果入力表!#REF!</f>
        <v>#REF!</v>
      </c>
      <c r="BE472" s="35" t="e">
        <f>結果入力表!#REF!</f>
        <v>#REF!</v>
      </c>
      <c r="BF472" s="35" t="e">
        <f>結果入力表!#REF!</f>
        <v>#REF!</v>
      </c>
      <c r="BG472" s="35" t="e">
        <f>結果入力表!#REF!</f>
        <v>#REF!</v>
      </c>
      <c r="BH472" s="35" t="e">
        <f>結果入力表!#REF!</f>
        <v>#REF!</v>
      </c>
      <c r="BI472" s="37" t="e">
        <f>結果入力表!#REF!</f>
        <v>#REF!</v>
      </c>
      <c r="BJ472" s="35" t="e">
        <f>結果入力表!#REF!</f>
        <v>#REF!</v>
      </c>
      <c r="BK472" s="40" t="e">
        <f>結果入力表!#REF!</f>
        <v>#REF!</v>
      </c>
      <c r="BL472" s="60" t="e">
        <f>結果入力表!#REF!</f>
        <v>#REF!</v>
      </c>
      <c r="BM472" s="41" t="e">
        <f>結果入力表!#REF!</f>
        <v>#REF!</v>
      </c>
      <c r="BN472" s="41" t="e">
        <f>結果入力表!#REF!</f>
        <v>#REF!</v>
      </c>
      <c r="BO472" s="41" t="e">
        <f>結果入力表!#REF!</f>
        <v>#REF!</v>
      </c>
      <c r="BP472" s="42" t="e">
        <f>結果入力表!#REF!</f>
        <v>#REF!</v>
      </c>
      <c r="BQ472" s="40"/>
      <c r="BR472" s="80"/>
      <c r="BT472" s="5" t="e">
        <f t="shared" si="15"/>
        <v>#REF!</v>
      </c>
      <c r="BU472" s="5" t="e">
        <f t="shared" si="14"/>
        <v>#REF!</v>
      </c>
      <c r="BV472" s="5" t="e">
        <f t="shared" si="14"/>
        <v>#REF!</v>
      </c>
      <c r="BW472" s="5" t="e">
        <f t="shared" si="14"/>
        <v>#REF!</v>
      </c>
    </row>
    <row r="473" spans="1:75" ht="17.350000000000001" customHeight="1">
      <c r="A473" s="109" t="e">
        <f>結果入力表!#REF!</f>
        <v>#REF!</v>
      </c>
      <c r="B473" s="33" t="e">
        <f>結果入力表!#REF!</f>
        <v>#REF!</v>
      </c>
      <c r="C473" s="59" t="e">
        <f>結果入力表!#REF!</f>
        <v>#REF!</v>
      </c>
      <c r="D473" s="58" t="e">
        <f>結果入力表!#REF!</f>
        <v>#REF!</v>
      </c>
      <c r="E473" s="35" t="e">
        <f>結果入力表!#REF!</f>
        <v>#REF!</v>
      </c>
      <c r="F473" s="35" t="e">
        <f>結果入力表!#REF!</f>
        <v>#REF!</v>
      </c>
      <c r="G473" s="35" t="e">
        <f>結果入力表!#REF!</f>
        <v>#REF!</v>
      </c>
      <c r="H473" s="35" t="e">
        <f>結果入力表!#REF!</f>
        <v>#REF!</v>
      </c>
      <c r="I473" s="35" t="e">
        <f>結果入力表!#REF!</f>
        <v>#REF!</v>
      </c>
      <c r="J473" s="35" t="e">
        <f>結果入力表!#REF!</f>
        <v>#REF!</v>
      </c>
      <c r="K473" s="35" t="e">
        <f>結果入力表!#REF!</f>
        <v>#REF!</v>
      </c>
      <c r="L473" s="35" t="e">
        <f>結果入力表!#REF!</f>
        <v>#REF!</v>
      </c>
      <c r="M473" s="34" t="e">
        <f>結果入力表!#REF!</f>
        <v>#REF!</v>
      </c>
      <c r="N473" s="35" t="e">
        <f>結果入力表!#REF!</f>
        <v>#REF!</v>
      </c>
      <c r="O473" s="35" t="e">
        <f>結果入力表!#REF!</f>
        <v>#REF!</v>
      </c>
      <c r="P473" s="35" t="e">
        <f>結果入力表!#REF!</f>
        <v>#REF!</v>
      </c>
      <c r="Q473" s="35" t="e">
        <f>結果入力表!#REF!</f>
        <v>#REF!</v>
      </c>
      <c r="R473" s="35" t="e">
        <f>結果入力表!#REF!</f>
        <v>#REF!</v>
      </c>
      <c r="S473" s="35" t="e">
        <f>結果入力表!#REF!</f>
        <v>#REF!</v>
      </c>
      <c r="T473" s="35" t="e">
        <f>結果入力表!#REF!</f>
        <v>#REF!</v>
      </c>
      <c r="U473" s="35" t="e">
        <f>結果入力表!#REF!</f>
        <v>#REF!</v>
      </c>
      <c r="V473" s="34" t="e">
        <f>結果入力表!#REF!</f>
        <v>#REF!</v>
      </c>
      <c r="W473" s="35" t="e">
        <f>結果入力表!#REF!</f>
        <v>#REF!</v>
      </c>
      <c r="X473" s="35" t="e">
        <f>結果入力表!#REF!</f>
        <v>#REF!</v>
      </c>
      <c r="Y473" s="36" t="e">
        <f>結果入力表!#REF!</f>
        <v>#REF!</v>
      </c>
      <c r="Z473" s="36" t="e">
        <f>結果入力表!#REF!</f>
        <v>#REF!</v>
      </c>
      <c r="AA473" s="34" t="e">
        <f>結果入力表!#REF!</f>
        <v>#REF!</v>
      </c>
      <c r="AB473" s="35" t="e">
        <f>結果入力表!#REF!</f>
        <v>#REF!</v>
      </c>
      <c r="AC473" s="35" t="e">
        <f>結果入力表!#REF!</f>
        <v>#REF!</v>
      </c>
      <c r="AD473" s="35" t="e">
        <f>結果入力表!#REF!</f>
        <v>#REF!</v>
      </c>
      <c r="AE473" s="35" t="e">
        <f>結果入力表!#REF!</f>
        <v>#REF!</v>
      </c>
      <c r="AF473" s="35" t="e">
        <f>結果入力表!#REF!</f>
        <v>#REF!</v>
      </c>
      <c r="AG473" s="35" t="e">
        <f>結果入力表!#REF!</f>
        <v>#REF!</v>
      </c>
      <c r="AH473" s="35" t="e">
        <f>結果入力表!#REF!</f>
        <v>#REF!</v>
      </c>
      <c r="AI473" s="35" t="e">
        <f>結果入力表!#REF!</f>
        <v>#REF!</v>
      </c>
      <c r="AJ473" s="35" t="e">
        <f>結果入力表!#REF!</f>
        <v>#REF!</v>
      </c>
      <c r="AK473" s="36" t="e">
        <f>結果入力表!#REF!</f>
        <v>#REF!</v>
      </c>
      <c r="AL473" s="34" t="e">
        <f>結果入力表!#REF!</f>
        <v>#REF!</v>
      </c>
      <c r="AM473" s="35" t="e">
        <f>結果入力表!#REF!</f>
        <v>#REF!</v>
      </c>
      <c r="AN473" s="35" t="e">
        <f>結果入力表!#REF!</f>
        <v>#REF!</v>
      </c>
      <c r="AO473" s="35" t="e">
        <f>結果入力表!#REF!</f>
        <v>#REF!</v>
      </c>
      <c r="AP473" s="35" t="e">
        <f>結果入力表!#REF!</f>
        <v>#REF!</v>
      </c>
      <c r="AQ473" s="35" t="e">
        <f>結果入力表!#REF!</f>
        <v>#REF!</v>
      </c>
      <c r="AR473" s="35" t="e">
        <f>結果入力表!#REF!</f>
        <v>#REF!</v>
      </c>
      <c r="AS473" s="37" t="e">
        <f>結果入力表!#REF!</f>
        <v>#REF!</v>
      </c>
      <c r="AT473" s="34" t="e">
        <f>結果入力表!#REF!</f>
        <v>#REF!</v>
      </c>
      <c r="AU473" s="35" t="e">
        <f>結果入力表!#REF!</f>
        <v>#REF!</v>
      </c>
      <c r="AV473" s="35" t="e">
        <f>結果入力表!#REF!</f>
        <v>#REF!</v>
      </c>
      <c r="AW473" s="35" t="e">
        <f>結果入力表!#REF!</f>
        <v>#REF!</v>
      </c>
      <c r="AX473" s="35" t="e">
        <f>結果入力表!#REF!</f>
        <v>#REF!</v>
      </c>
      <c r="AY473" s="35" t="e">
        <f>結果入力表!#REF!</f>
        <v>#REF!</v>
      </c>
      <c r="AZ473" s="35" t="e">
        <f>結果入力表!#REF!</f>
        <v>#REF!</v>
      </c>
      <c r="BA473" s="35" t="e">
        <f>結果入力表!#REF!</f>
        <v>#REF!</v>
      </c>
      <c r="BB473" s="35" t="e">
        <f>結果入力表!#REF!</f>
        <v>#REF!</v>
      </c>
      <c r="BC473" s="35" t="e">
        <f>結果入力表!#REF!</f>
        <v>#REF!</v>
      </c>
      <c r="BD473" s="35" t="e">
        <f>結果入力表!#REF!</f>
        <v>#REF!</v>
      </c>
      <c r="BE473" s="35" t="e">
        <f>結果入力表!#REF!</f>
        <v>#REF!</v>
      </c>
      <c r="BF473" s="35" t="e">
        <f>結果入力表!#REF!</f>
        <v>#REF!</v>
      </c>
      <c r="BG473" s="35" t="e">
        <f>結果入力表!#REF!</f>
        <v>#REF!</v>
      </c>
      <c r="BH473" s="35" t="e">
        <f>結果入力表!#REF!</f>
        <v>#REF!</v>
      </c>
      <c r="BI473" s="37" t="e">
        <f>結果入力表!#REF!</f>
        <v>#REF!</v>
      </c>
      <c r="BJ473" s="35" t="e">
        <f>結果入力表!#REF!</f>
        <v>#REF!</v>
      </c>
      <c r="BK473" s="40" t="e">
        <f>結果入力表!#REF!</f>
        <v>#REF!</v>
      </c>
      <c r="BL473" s="60" t="e">
        <f>結果入力表!#REF!</f>
        <v>#REF!</v>
      </c>
      <c r="BM473" s="41" t="e">
        <f>結果入力表!#REF!</f>
        <v>#REF!</v>
      </c>
      <c r="BN473" s="41" t="e">
        <f>結果入力表!#REF!</f>
        <v>#REF!</v>
      </c>
      <c r="BO473" s="41" t="e">
        <f>結果入力表!#REF!</f>
        <v>#REF!</v>
      </c>
      <c r="BP473" s="42" t="e">
        <f>結果入力表!#REF!</f>
        <v>#REF!</v>
      </c>
      <c r="BQ473" s="40"/>
      <c r="BR473" s="80"/>
      <c r="BT473" s="5" t="e">
        <f t="shared" si="15"/>
        <v>#REF!</v>
      </c>
      <c r="BU473" s="5" t="e">
        <f t="shared" si="14"/>
        <v>#REF!</v>
      </c>
      <c r="BV473" s="5" t="e">
        <f t="shared" si="14"/>
        <v>#REF!</v>
      </c>
      <c r="BW473" s="5" t="e">
        <f t="shared" si="14"/>
        <v>#REF!</v>
      </c>
    </row>
    <row r="474" spans="1:75" ht="17.350000000000001" customHeight="1">
      <c r="A474" s="109" t="e">
        <f>結果入力表!#REF!</f>
        <v>#REF!</v>
      </c>
      <c r="B474" s="33" t="e">
        <f>結果入力表!#REF!</f>
        <v>#REF!</v>
      </c>
      <c r="C474" s="59" t="e">
        <f>結果入力表!#REF!</f>
        <v>#REF!</v>
      </c>
      <c r="D474" s="58" t="e">
        <f>結果入力表!#REF!</f>
        <v>#REF!</v>
      </c>
      <c r="E474" s="35" t="e">
        <f>結果入力表!#REF!</f>
        <v>#REF!</v>
      </c>
      <c r="F474" s="35" t="e">
        <f>結果入力表!#REF!</f>
        <v>#REF!</v>
      </c>
      <c r="G474" s="35" t="e">
        <f>結果入力表!#REF!</f>
        <v>#REF!</v>
      </c>
      <c r="H474" s="35" t="e">
        <f>結果入力表!#REF!</f>
        <v>#REF!</v>
      </c>
      <c r="I474" s="35" t="e">
        <f>結果入力表!#REF!</f>
        <v>#REF!</v>
      </c>
      <c r="J474" s="35" t="e">
        <f>結果入力表!#REF!</f>
        <v>#REF!</v>
      </c>
      <c r="K474" s="35" t="e">
        <f>結果入力表!#REF!</f>
        <v>#REF!</v>
      </c>
      <c r="L474" s="35" t="e">
        <f>結果入力表!#REF!</f>
        <v>#REF!</v>
      </c>
      <c r="M474" s="34" t="e">
        <f>結果入力表!#REF!</f>
        <v>#REF!</v>
      </c>
      <c r="N474" s="35" t="e">
        <f>結果入力表!#REF!</f>
        <v>#REF!</v>
      </c>
      <c r="O474" s="35" t="e">
        <f>結果入力表!#REF!</f>
        <v>#REF!</v>
      </c>
      <c r="P474" s="35" t="e">
        <f>結果入力表!#REF!</f>
        <v>#REF!</v>
      </c>
      <c r="Q474" s="35" t="e">
        <f>結果入力表!#REF!</f>
        <v>#REF!</v>
      </c>
      <c r="R474" s="35" t="e">
        <f>結果入力表!#REF!</f>
        <v>#REF!</v>
      </c>
      <c r="S474" s="35" t="e">
        <f>結果入力表!#REF!</f>
        <v>#REF!</v>
      </c>
      <c r="T474" s="35" t="e">
        <f>結果入力表!#REF!</f>
        <v>#REF!</v>
      </c>
      <c r="U474" s="35" t="e">
        <f>結果入力表!#REF!</f>
        <v>#REF!</v>
      </c>
      <c r="V474" s="34" t="e">
        <f>結果入力表!#REF!</f>
        <v>#REF!</v>
      </c>
      <c r="W474" s="35" t="e">
        <f>結果入力表!#REF!</f>
        <v>#REF!</v>
      </c>
      <c r="X474" s="35" t="e">
        <f>結果入力表!#REF!</f>
        <v>#REF!</v>
      </c>
      <c r="Y474" s="36" t="e">
        <f>結果入力表!#REF!</f>
        <v>#REF!</v>
      </c>
      <c r="Z474" s="36" t="e">
        <f>結果入力表!#REF!</f>
        <v>#REF!</v>
      </c>
      <c r="AA474" s="34" t="e">
        <f>結果入力表!#REF!</f>
        <v>#REF!</v>
      </c>
      <c r="AB474" s="35" t="e">
        <f>結果入力表!#REF!</f>
        <v>#REF!</v>
      </c>
      <c r="AC474" s="35" t="e">
        <f>結果入力表!#REF!</f>
        <v>#REF!</v>
      </c>
      <c r="AD474" s="35" t="e">
        <f>結果入力表!#REF!</f>
        <v>#REF!</v>
      </c>
      <c r="AE474" s="35" t="e">
        <f>結果入力表!#REF!</f>
        <v>#REF!</v>
      </c>
      <c r="AF474" s="35" t="e">
        <f>結果入力表!#REF!</f>
        <v>#REF!</v>
      </c>
      <c r="AG474" s="35" t="e">
        <f>結果入力表!#REF!</f>
        <v>#REF!</v>
      </c>
      <c r="AH474" s="35" t="e">
        <f>結果入力表!#REF!</f>
        <v>#REF!</v>
      </c>
      <c r="AI474" s="35" t="e">
        <f>結果入力表!#REF!</f>
        <v>#REF!</v>
      </c>
      <c r="AJ474" s="35" t="e">
        <f>結果入力表!#REF!</f>
        <v>#REF!</v>
      </c>
      <c r="AK474" s="36" t="e">
        <f>結果入力表!#REF!</f>
        <v>#REF!</v>
      </c>
      <c r="AL474" s="34" t="e">
        <f>結果入力表!#REF!</f>
        <v>#REF!</v>
      </c>
      <c r="AM474" s="35" t="e">
        <f>結果入力表!#REF!</f>
        <v>#REF!</v>
      </c>
      <c r="AN474" s="35" t="e">
        <f>結果入力表!#REF!</f>
        <v>#REF!</v>
      </c>
      <c r="AO474" s="35" t="e">
        <f>結果入力表!#REF!</f>
        <v>#REF!</v>
      </c>
      <c r="AP474" s="35" t="e">
        <f>結果入力表!#REF!</f>
        <v>#REF!</v>
      </c>
      <c r="AQ474" s="35" t="e">
        <f>結果入力表!#REF!</f>
        <v>#REF!</v>
      </c>
      <c r="AR474" s="35" t="e">
        <f>結果入力表!#REF!</f>
        <v>#REF!</v>
      </c>
      <c r="AS474" s="37" t="e">
        <f>結果入力表!#REF!</f>
        <v>#REF!</v>
      </c>
      <c r="AT474" s="34" t="e">
        <f>結果入力表!#REF!</f>
        <v>#REF!</v>
      </c>
      <c r="AU474" s="35" t="e">
        <f>結果入力表!#REF!</f>
        <v>#REF!</v>
      </c>
      <c r="AV474" s="35" t="e">
        <f>結果入力表!#REF!</f>
        <v>#REF!</v>
      </c>
      <c r="AW474" s="35" t="e">
        <f>結果入力表!#REF!</f>
        <v>#REF!</v>
      </c>
      <c r="AX474" s="35" t="e">
        <f>結果入力表!#REF!</f>
        <v>#REF!</v>
      </c>
      <c r="AY474" s="35" t="e">
        <f>結果入力表!#REF!</f>
        <v>#REF!</v>
      </c>
      <c r="AZ474" s="35" t="e">
        <f>結果入力表!#REF!</f>
        <v>#REF!</v>
      </c>
      <c r="BA474" s="35" t="e">
        <f>結果入力表!#REF!</f>
        <v>#REF!</v>
      </c>
      <c r="BB474" s="35" t="e">
        <f>結果入力表!#REF!</f>
        <v>#REF!</v>
      </c>
      <c r="BC474" s="35" t="e">
        <f>結果入力表!#REF!</f>
        <v>#REF!</v>
      </c>
      <c r="BD474" s="35" t="e">
        <f>結果入力表!#REF!</f>
        <v>#REF!</v>
      </c>
      <c r="BE474" s="35" t="e">
        <f>結果入力表!#REF!</f>
        <v>#REF!</v>
      </c>
      <c r="BF474" s="35" t="e">
        <f>結果入力表!#REF!</f>
        <v>#REF!</v>
      </c>
      <c r="BG474" s="35" t="e">
        <f>結果入力表!#REF!</f>
        <v>#REF!</v>
      </c>
      <c r="BH474" s="35" t="e">
        <f>結果入力表!#REF!</f>
        <v>#REF!</v>
      </c>
      <c r="BI474" s="37" t="e">
        <f>結果入力表!#REF!</f>
        <v>#REF!</v>
      </c>
      <c r="BJ474" s="35" t="e">
        <f>結果入力表!#REF!</f>
        <v>#REF!</v>
      </c>
      <c r="BK474" s="40" t="e">
        <f>結果入力表!#REF!</f>
        <v>#REF!</v>
      </c>
      <c r="BL474" s="60" t="e">
        <f>結果入力表!#REF!</f>
        <v>#REF!</v>
      </c>
      <c r="BM474" s="41" t="e">
        <f>結果入力表!#REF!</f>
        <v>#REF!</v>
      </c>
      <c r="BN474" s="41" t="e">
        <f>結果入力表!#REF!</f>
        <v>#REF!</v>
      </c>
      <c r="BO474" s="41" t="e">
        <f>結果入力表!#REF!</f>
        <v>#REF!</v>
      </c>
      <c r="BP474" s="42" t="e">
        <f>結果入力表!#REF!</f>
        <v>#REF!</v>
      </c>
      <c r="BQ474" s="40"/>
      <c r="BR474" s="80"/>
      <c r="BT474" s="5" t="e">
        <f t="shared" si="15"/>
        <v>#REF!</v>
      </c>
      <c r="BU474" s="5" t="e">
        <f t="shared" si="14"/>
        <v>#REF!</v>
      </c>
      <c r="BV474" s="5" t="e">
        <f t="shared" si="14"/>
        <v>#REF!</v>
      </c>
      <c r="BW474" s="5" t="e">
        <f t="shared" si="14"/>
        <v>#REF!</v>
      </c>
    </row>
    <row r="475" spans="1:75" ht="17.350000000000001" customHeight="1">
      <c r="A475" s="109" t="e">
        <f>結果入力表!#REF!</f>
        <v>#REF!</v>
      </c>
      <c r="B475" s="33" t="e">
        <f>結果入力表!#REF!</f>
        <v>#REF!</v>
      </c>
      <c r="C475" s="59" t="e">
        <f>結果入力表!#REF!</f>
        <v>#REF!</v>
      </c>
      <c r="D475" s="58" t="e">
        <f>結果入力表!#REF!</f>
        <v>#REF!</v>
      </c>
      <c r="E475" s="35" t="e">
        <f>結果入力表!#REF!</f>
        <v>#REF!</v>
      </c>
      <c r="F475" s="35" t="e">
        <f>結果入力表!#REF!</f>
        <v>#REF!</v>
      </c>
      <c r="G475" s="35" t="e">
        <f>結果入力表!#REF!</f>
        <v>#REF!</v>
      </c>
      <c r="H475" s="35" t="e">
        <f>結果入力表!#REF!</f>
        <v>#REF!</v>
      </c>
      <c r="I475" s="35" t="e">
        <f>結果入力表!#REF!</f>
        <v>#REF!</v>
      </c>
      <c r="J475" s="35" t="e">
        <f>結果入力表!#REF!</f>
        <v>#REF!</v>
      </c>
      <c r="K475" s="35" t="e">
        <f>結果入力表!#REF!</f>
        <v>#REF!</v>
      </c>
      <c r="L475" s="35" t="e">
        <f>結果入力表!#REF!</f>
        <v>#REF!</v>
      </c>
      <c r="M475" s="34" t="e">
        <f>結果入力表!#REF!</f>
        <v>#REF!</v>
      </c>
      <c r="N475" s="35" t="e">
        <f>結果入力表!#REF!</f>
        <v>#REF!</v>
      </c>
      <c r="O475" s="35" t="e">
        <f>結果入力表!#REF!</f>
        <v>#REF!</v>
      </c>
      <c r="P475" s="35" t="e">
        <f>結果入力表!#REF!</f>
        <v>#REF!</v>
      </c>
      <c r="Q475" s="35" t="e">
        <f>結果入力表!#REF!</f>
        <v>#REF!</v>
      </c>
      <c r="R475" s="35" t="e">
        <f>結果入力表!#REF!</f>
        <v>#REF!</v>
      </c>
      <c r="S475" s="35" t="e">
        <f>結果入力表!#REF!</f>
        <v>#REF!</v>
      </c>
      <c r="T475" s="35" t="e">
        <f>結果入力表!#REF!</f>
        <v>#REF!</v>
      </c>
      <c r="U475" s="35" t="e">
        <f>結果入力表!#REF!</f>
        <v>#REF!</v>
      </c>
      <c r="V475" s="34" t="e">
        <f>結果入力表!#REF!</f>
        <v>#REF!</v>
      </c>
      <c r="W475" s="35" t="e">
        <f>結果入力表!#REF!</f>
        <v>#REF!</v>
      </c>
      <c r="X475" s="35" t="e">
        <f>結果入力表!#REF!</f>
        <v>#REF!</v>
      </c>
      <c r="Y475" s="36" t="e">
        <f>結果入力表!#REF!</f>
        <v>#REF!</v>
      </c>
      <c r="Z475" s="36" t="e">
        <f>結果入力表!#REF!</f>
        <v>#REF!</v>
      </c>
      <c r="AA475" s="34" t="e">
        <f>結果入力表!#REF!</f>
        <v>#REF!</v>
      </c>
      <c r="AB475" s="35" t="e">
        <f>結果入力表!#REF!</f>
        <v>#REF!</v>
      </c>
      <c r="AC475" s="35" t="e">
        <f>結果入力表!#REF!</f>
        <v>#REF!</v>
      </c>
      <c r="AD475" s="35" t="e">
        <f>結果入力表!#REF!</f>
        <v>#REF!</v>
      </c>
      <c r="AE475" s="35" t="e">
        <f>結果入力表!#REF!</f>
        <v>#REF!</v>
      </c>
      <c r="AF475" s="35" t="e">
        <f>結果入力表!#REF!</f>
        <v>#REF!</v>
      </c>
      <c r="AG475" s="35" t="e">
        <f>結果入力表!#REF!</f>
        <v>#REF!</v>
      </c>
      <c r="AH475" s="35" t="e">
        <f>結果入力表!#REF!</f>
        <v>#REF!</v>
      </c>
      <c r="AI475" s="35" t="e">
        <f>結果入力表!#REF!</f>
        <v>#REF!</v>
      </c>
      <c r="AJ475" s="35" t="e">
        <f>結果入力表!#REF!</f>
        <v>#REF!</v>
      </c>
      <c r="AK475" s="36" t="e">
        <f>結果入力表!#REF!</f>
        <v>#REF!</v>
      </c>
      <c r="AL475" s="34" t="e">
        <f>結果入力表!#REF!</f>
        <v>#REF!</v>
      </c>
      <c r="AM475" s="35" t="e">
        <f>結果入力表!#REF!</f>
        <v>#REF!</v>
      </c>
      <c r="AN475" s="35" t="e">
        <f>結果入力表!#REF!</f>
        <v>#REF!</v>
      </c>
      <c r="AO475" s="35" t="e">
        <f>結果入力表!#REF!</f>
        <v>#REF!</v>
      </c>
      <c r="AP475" s="35" t="e">
        <f>結果入力表!#REF!</f>
        <v>#REF!</v>
      </c>
      <c r="AQ475" s="35" t="e">
        <f>結果入力表!#REF!</f>
        <v>#REF!</v>
      </c>
      <c r="AR475" s="35" t="e">
        <f>結果入力表!#REF!</f>
        <v>#REF!</v>
      </c>
      <c r="AS475" s="37" t="e">
        <f>結果入力表!#REF!</f>
        <v>#REF!</v>
      </c>
      <c r="AT475" s="34" t="e">
        <f>結果入力表!#REF!</f>
        <v>#REF!</v>
      </c>
      <c r="AU475" s="35" t="e">
        <f>結果入力表!#REF!</f>
        <v>#REF!</v>
      </c>
      <c r="AV475" s="35" t="e">
        <f>結果入力表!#REF!</f>
        <v>#REF!</v>
      </c>
      <c r="AW475" s="35" t="e">
        <f>結果入力表!#REF!</f>
        <v>#REF!</v>
      </c>
      <c r="AX475" s="35" t="e">
        <f>結果入力表!#REF!</f>
        <v>#REF!</v>
      </c>
      <c r="AY475" s="35" t="e">
        <f>結果入力表!#REF!</f>
        <v>#REF!</v>
      </c>
      <c r="AZ475" s="35" t="e">
        <f>結果入力表!#REF!</f>
        <v>#REF!</v>
      </c>
      <c r="BA475" s="35" t="e">
        <f>結果入力表!#REF!</f>
        <v>#REF!</v>
      </c>
      <c r="BB475" s="35" t="e">
        <f>結果入力表!#REF!</f>
        <v>#REF!</v>
      </c>
      <c r="BC475" s="35" t="e">
        <f>結果入力表!#REF!</f>
        <v>#REF!</v>
      </c>
      <c r="BD475" s="35" t="e">
        <f>結果入力表!#REF!</f>
        <v>#REF!</v>
      </c>
      <c r="BE475" s="35" t="e">
        <f>結果入力表!#REF!</f>
        <v>#REF!</v>
      </c>
      <c r="BF475" s="35" t="e">
        <f>結果入力表!#REF!</f>
        <v>#REF!</v>
      </c>
      <c r="BG475" s="35" t="e">
        <f>結果入力表!#REF!</f>
        <v>#REF!</v>
      </c>
      <c r="BH475" s="35" t="e">
        <f>結果入力表!#REF!</f>
        <v>#REF!</v>
      </c>
      <c r="BI475" s="37" t="e">
        <f>結果入力表!#REF!</f>
        <v>#REF!</v>
      </c>
      <c r="BJ475" s="35" t="e">
        <f>結果入力表!#REF!</f>
        <v>#REF!</v>
      </c>
      <c r="BK475" s="40" t="e">
        <f>結果入力表!#REF!</f>
        <v>#REF!</v>
      </c>
      <c r="BL475" s="60" t="e">
        <f>結果入力表!#REF!</f>
        <v>#REF!</v>
      </c>
      <c r="BM475" s="41" t="e">
        <f>結果入力表!#REF!</f>
        <v>#REF!</v>
      </c>
      <c r="BN475" s="41" t="e">
        <f>結果入力表!#REF!</f>
        <v>#REF!</v>
      </c>
      <c r="BO475" s="41" t="e">
        <f>結果入力表!#REF!</f>
        <v>#REF!</v>
      </c>
      <c r="BP475" s="42" t="e">
        <f>結果入力表!#REF!</f>
        <v>#REF!</v>
      </c>
      <c r="BQ475" s="40"/>
      <c r="BR475" s="80"/>
      <c r="BT475" s="5" t="e">
        <f t="shared" si="15"/>
        <v>#REF!</v>
      </c>
      <c r="BU475" s="5" t="e">
        <f t="shared" si="14"/>
        <v>#REF!</v>
      </c>
      <c r="BV475" s="5" t="e">
        <f t="shared" si="14"/>
        <v>#REF!</v>
      </c>
      <c r="BW475" s="5" t="e">
        <f t="shared" si="14"/>
        <v>#REF!</v>
      </c>
    </row>
    <row r="476" spans="1:75" ht="17.350000000000001" customHeight="1">
      <c r="A476" s="109" t="e">
        <f>結果入力表!#REF!</f>
        <v>#REF!</v>
      </c>
      <c r="B476" s="33" t="e">
        <f>結果入力表!#REF!</f>
        <v>#REF!</v>
      </c>
      <c r="C476" s="59" t="e">
        <f>結果入力表!#REF!</f>
        <v>#REF!</v>
      </c>
      <c r="D476" s="58" t="e">
        <f>結果入力表!#REF!</f>
        <v>#REF!</v>
      </c>
      <c r="E476" s="35" t="e">
        <f>結果入力表!#REF!</f>
        <v>#REF!</v>
      </c>
      <c r="F476" s="35" t="e">
        <f>結果入力表!#REF!</f>
        <v>#REF!</v>
      </c>
      <c r="G476" s="35" t="e">
        <f>結果入力表!#REF!</f>
        <v>#REF!</v>
      </c>
      <c r="H476" s="35" t="e">
        <f>結果入力表!#REF!</f>
        <v>#REF!</v>
      </c>
      <c r="I476" s="35" t="e">
        <f>結果入力表!#REF!</f>
        <v>#REF!</v>
      </c>
      <c r="J476" s="35" t="e">
        <f>結果入力表!#REF!</f>
        <v>#REF!</v>
      </c>
      <c r="K476" s="35" t="e">
        <f>結果入力表!#REF!</f>
        <v>#REF!</v>
      </c>
      <c r="L476" s="35" t="e">
        <f>結果入力表!#REF!</f>
        <v>#REF!</v>
      </c>
      <c r="M476" s="34" t="e">
        <f>結果入力表!#REF!</f>
        <v>#REF!</v>
      </c>
      <c r="N476" s="35" t="e">
        <f>結果入力表!#REF!</f>
        <v>#REF!</v>
      </c>
      <c r="O476" s="35" t="e">
        <f>結果入力表!#REF!</f>
        <v>#REF!</v>
      </c>
      <c r="P476" s="35" t="e">
        <f>結果入力表!#REF!</f>
        <v>#REF!</v>
      </c>
      <c r="Q476" s="35" t="e">
        <f>結果入力表!#REF!</f>
        <v>#REF!</v>
      </c>
      <c r="R476" s="35" t="e">
        <f>結果入力表!#REF!</f>
        <v>#REF!</v>
      </c>
      <c r="S476" s="35" t="e">
        <f>結果入力表!#REF!</f>
        <v>#REF!</v>
      </c>
      <c r="T476" s="35" t="e">
        <f>結果入力表!#REF!</f>
        <v>#REF!</v>
      </c>
      <c r="U476" s="35" t="e">
        <f>結果入力表!#REF!</f>
        <v>#REF!</v>
      </c>
      <c r="V476" s="34" t="e">
        <f>結果入力表!#REF!</f>
        <v>#REF!</v>
      </c>
      <c r="W476" s="35" t="e">
        <f>結果入力表!#REF!</f>
        <v>#REF!</v>
      </c>
      <c r="X476" s="35" t="e">
        <f>結果入力表!#REF!</f>
        <v>#REF!</v>
      </c>
      <c r="Y476" s="36" t="e">
        <f>結果入力表!#REF!</f>
        <v>#REF!</v>
      </c>
      <c r="Z476" s="36" t="e">
        <f>結果入力表!#REF!</f>
        <v>#REF!</v>
      </c>
      <c r="AA476" s="34" t="e">
        <f>結果入力表!#REF!</f>
        <v>#REF!</v>
      </c>
      <c r="AB476" s="35" t="e">
        <f>結果入力表!#REF!</f>
        <v>#REF!</v>
      </c>
      <c r="AC476" s="35" t="e">
        <f>結果入力表!#REF!</f>
        <v>#REF!</v>
      </c>
      <c r="AD476" s="35" t="e">
        <f>結果入力表!#REF!</f>
        <v>#REF!</v>
      </c>
      <c r="AE476" s="35" t="e">
        <f>結果入力表!#REF!</f>
        <v>#REF!</v>
      </c>
      <c r="AF476" s="35" t="e">
        <f>結果入力表!#REF!</f>
        <v>#REF!</v>
      </c>
      <c r="AG476" s="35" t="e">
        <f>結果入力表!#REF!</f>
        <v>#REF!</v>
      </c>
      <c r="AH476" s="35" t="e">
        <f>結果入力表!#REF!</f>
        <v>#REF!</v>
      </c>
      <c r="AI476" s="35" t="e">
        <f>結果入力表!#REF!</f>
        <v>#REF!</v>
      </c>
      <c r="AJ476" s="35" t="e">
        <f>結果入力表!#REF!</f>
        <v>#REF!</v>
      </c>
      <c r="AK476" s="36" t="e">
        <f>結果入力表!#REF!</f>
        <v>#REF!</v>
      </c>
      <c r="AL476" s="34" t="e">
        <f>結果入力表!#REF!</f>
        <v>#REF!</v>
      </c>
      <c r="AM476" s="35" t="e">
        <f>結果入力表!#REF!</f>
        <v>#REF!</v>
      </c>
      <c r="AN476" s="35" t="e">
        <f>結果入力表!#REF!</f>
        <v>#REF!</v>
      </c>
      <c r="AO476" s="35" t="e">
        <f>結果入力表!#REF!</f>
        <v>#REF!</v>
      </c>
      <c r="AP476" s="35" t="e">
        <f>結果入力表!#REF!</f>
        <v>#REF!</v>
      </c>
      <c r="AQ476" s="35" t="e">
        <f>結果入力表!#REF!</f>
        <v>#REF!</v>
      </c>
      <c r="AR476" s="35" t="e">
        <f>結果入力表!#REF!</f>
        <v>#REF!</v>
      </c>
      <c r="AS476" s="37" t="e">
        <f>結果入力表!#REF!</f>
        <v>#REF!</v>
      </c>
      <c r="AT476" s="34" t="e">
        <f>結果入力表!#REF!</f>
        <v>#REF!</v>
      </c>
      <c r="AU476" s="35" t="e">
        <f>結果入力表!#REF!</f>
        <v>#REF!</v>
      </c>
      <c r="AV476" s="35" t="e">
        <f>結果入力表!#REF!</f>
        <v>#REF!</v>
      </c>
      <c r="AW476" s="35" t="e">
        <f>結果入力表!#REF!</f>
        <v>#REF!</v>
      </c>
      <c r="AX476" s="35" t="e">
        <f>結果入力表!#REF!</f>
        <v>#REF!</v>
      </c>
      <c r="AY476" s="35" t="e">
        <f>結果入力表!#REF!</f>
        <v>#REF!</v>
      </c>
      <c r="AZ476" s="35" t="e">
        <f>結果入力表!#REF!</f>
        <v>#REF!</v>
      </c>
      <c r="BA476" s="35" t="e">
        <f>結果入力表!#REF!</f>
        <v>#REF!</v>
      </c>
      <c r="BB476" s="35" t="e">
        <f>結果入力表!#REF!</f>
        <v>#REF!</v>
      </c>
      <c r="BC476" s="35" t="e">
        <f>結果入力表!#REF!</f>
        <v>#REF!</v>
      </c>
      <c r="BD476" s="35" t="e">
        <f>結果入力表!#REF!</f>
        <v>#REF!</v>
      </c>
      <c r="BE476" s="35" t="e">
        <f>結果入力表!#REF!</f>
        <v>#REF!</v>
      </c>
      <c r="BF476" s="35" t="e">
        <f>結果入力表!#REF!</f>
        <v>#REF!</v>
      </c>
      <c r="BG476" s="35" t="e">
        <f>結果入力表!#REF!</f>
        <v>#REF!</v>
      </c>
      <c r="BH476" s="35" t="e">
        <f>結果入力表!#REF!</f>
        <v>#REF!</v>
      </c>
      <c r="BI476" s="37" t="e">
        <f>結果入力表!#REF!</f>
        <v>#REF!</v>
      </c>
      <c r="BJ476" s="35" t="e">
        <f>結果入力表!#REF!</f>
        <v>#REF!</v>
      </c>
      <c r="BK476" s="40" t="e">
        <f>結果入力表!#REF!</f>
        <v>#REF!</v>
      </c>
      <c r="BL476" s="60" t="e">
        <f>結果入力表!#REF!</f>
        <v>#REF!</v>
      </c>
      <c r="BM476" s="41" t="e">
        <f>結果入力表!#REF!</f>
        <v>#REF!</v>
      </c>
      <c r="BN476" s="41" t="e">
        <f>結果入力表!#REF!</f>
        <v>#REF!</v>
      </c>
      <c r="BO476" s="41" t="e">
        <f>結果入力表!#REF!</f>
        <v>#REF!</v>
      </c>
      <c r="BP476" s="42" t="e">
        <f>結果入力表!#REF!</f>
        <v>#REF!</v>
      </c>
      <c r="BQ476" s="40"/>
      <c r="BR476" s="80"/>
      <c r="BT476" s="5" t="e">
        <f t="shared" si="15"/>
        <v>#REF!</v>
      </c>
      <c r="BU476" s="5" t="e">
        <f t="shared" si="14"/>
        <v>#REF!</v>
      </c>
      <c r="BV476" s="5" t="e">
        <f t="shared" si="14"/>
        <v>#REF!</v>
      </c>
      <c r="BW476" s="5" t="e">
        <f t="shared" si="14"/>
        <v>#REF!</v>
      </c>
    </row>
    <row r="477" spans="1:75" ht="17.350000000000001" customHeight="1">
      <c r="A477" s="109" t="e">
        <f>結果入力表!#REF!</f>
        <v>#REF!</v>
      </c>
      <c r="B477" s="33" t="e">
        <f>結果入力表!#REF!</f>
        <v>#REF!</v>
      </c>
      <c r="C477" s="59" t="e">
        <f>結果入力表!#REF!</f>
        <v>#REF!</v>
      </c>
      <c r="D477" s="58" t="e">
        <f>結果入力表!#REF!</f>
        <v>#REF!</v>
      </c>
      <c r="E477" s="35" t="e">
        <f>結果入力表!#REF!</f>
        <v>#REF!</v>
      </c>
      <c r="F477" s="35" t="e">
        <f>結果入力表!#REF!</f>
        <v>#REF!</v>
      </c>
      <c r="G477" s="35" t="e">
        <f>結果入力表!#REF!</f>
        <v>#REF!</v>
      </c>
      <c r="H477" s="35" t="e">
        <f>結果入力表!#REF!</f>
        <v>#REF!</v>
      </c>
      <c r="I477" s="35" t="e">
        <f>結果入力表!#REF!</f>
        <v>#REF!</v>
      </c>
      <c r="J477" s="35" t="e">
        <f>結果入力表!#REF!</f>
        <v>#REF!</v>
      </c>
      <c r="K477" s="35" t="e">
        <f>結果入力表!#REF!</f>
        <v>#REF!</v>
      </c>
      <c r="L477" s="35" t="e">
        <f>結果入力表!#REF!</f>
        <v>#REF!</v>
      </c>
      <c r="M477" s="34" t="e">
        <f>結果入力表!#REF!</f>
        <v>#REF!</v>
      </c>
      <c r="N477" s="35" t="e">
        <f>結果入力表!#REF!</f>
        <v>#REF!</v>
      </c>
      <c r="O477" s="35" t="e">
        <f>結果入力表!#REF!</f>
        <v>#REF!</v>
      </c>
      <c r="P477" s="35" t="e">
        <f>結果入力表!#REF!</f>
        <v>#REF!</v>
      </c>
      <c r="Q477" s="35" t="e">
        <f>結果入力表!#REF!</f>
        <v>#REF!</v>
      </c>
      <c r="R477" s="35" t="e">
        <f>結果入力表!#REF!</f>
        <v>#REF!</v>
      </c>
      <c r="S477" s="35" t="e">
        <f>結果入力表!#REF!</f>
        <v>#REF!</v>
      </c>
      <c r="T477" s="35" t="e">
        <f>結果入力表!#REF!</f>
        <v>#REF!</v>
      </c>
      <c r="U477" s="35" t="e">
        <f>結果入力表!#REF!</f>
        <v>#REF!</v>
      </c>
      <c r="V477" s="34" t="e">
        <f>結果入力表!#REF!</f>
        <v>#REF!</v>
      </c>
      <c r="W477" s="35" t="e">
        <f>結果入力表!#REF!</f>
        <v>#REF!</v>
      </c>
      <c r="X477" s="35" t="e">
        <f>結果入力表!#REF!</f>
        <v>#REF!</v>
      </c>
      <c r="Y477" s="36" t="e">
        <f>結果入力表!#REF!</f>
        <v>#REF!</v>
      </c>
      <c r="Z477" s="36" t="e">
        <f>結果入力表!#REF!</f>
        <v>#REF!</v>
      </c>
      <c r="AA477" s="34" t="e">
        <f>結果入力表!#REF!</f>
        <v>#REF!</v>
      </c>
      <c r="AB477" s="35" t="e">
        <f>結果入力表!#REF!</f>
        <v>#REF!</v>
      </c>
      <c r="AC477" s="35" t="e">
        <f>結果入力表!#REF!</f>
        <v>#REF!</v>
      </c>
      <c r="AD477" s="35" t="e">
        <f>結果入力表!#REF!</f>
        <v>#REF!</v>
      </c>
      <c r="AE477" s="35" t="e">
        <f>結果入力表!#REF!</f>
        <v>#REF!</v>
      </c>
      <c r="AF477" s="35" t="e">
        <f>結果入力表!#REF!</f>
        <v>#REF!</v>
      </c>
      <c r="AG477" s="35" t="e">
        <f>結果入力表!#REF!</f>
        <v>#REF!</v>
      </c>
      <c r="AH477" s="35" t="e">
        <f>結果入力表!#REF!</f>
        <v>#REF!</v>
      </c>
      <c r="AI477" s="35" t="e">
        <f>結果入力表!#REF!</f>
        <v>#REF!</v>
      </c>
      <c r="AJ477" s="35" t="e">
        <f>結果入力表!#REF!</f>
        <v>#REF!</v>
      </c>
      <c r="AK477" s="36" t="e">
        <f>結果入力表!#REF!</f>
        <v>#REF!</v>
      </c>
      <c r="AL477" s="34" t="e">
        <f>結果入力表!#REF!</f>
        <v>#REF!</v>
      </c>
      <c r="AM477" s="35" t="e">
        <f>結果入力表!#REF!</f>
        <v>#REF!</v>
      </c>
      <c r="AN477" s="35" t="e">
        <f>結果入力表!#REF!</f>
        <v>#REF!</v>
      </c>
      <c r="AO477" s="35" t="e">
        <f>結果入力表!#REF!</f>
        <v>#REF!</v>
      </c>
      <c r="AP477" s="35" t="e">
        <f>結果入力表!#REF!</f>
        <v>#REF!</v>
      </c>
      <c r="AQ477" s="35" t="e">
        <f>結果入力表!#REF!</f>
        <v>#REF!</v>
      </c>
      <c r="AR477" s="35" t="e">
        <f>結果入力表!#REF!</f>
        <v>#REF!</v>
      </c>
      <c r="AS477" s="37" t="e">
        <f>結果入力表!#REF!</f>
        <v>#REF!</v>
      </c>
      <c r="AT477" s="34" t="e">
        <f>結果入力表!#REF!</f>
        <v>#REF!</v>
      </c>
      <c r="AU477" s="35" t="e">
        <f>結果入力表!#REF!</f>
        <v>#REF!</v>
      </c>
      <c r="AV477" s="35" t="e">
        <f>結果入力表!#REF!</f>
        <v>#REF!</v>
      </c>
      <c r="AW477" s="35" t="e">
        <f>結果入力表!#REF!</f>
        <v>#REF!</v>
      </c>
      <c r="AX477" s="35" t="e">
        <f>結果入力表!#REF!</f>
        <v>#REF!</v>
      </c>
      <c r="AY477" s="35" t="e">
        <f>結果入力表!#REF!</f>
        <v>#REF!</v>
      </c>
      <c r="AZ477" s="35" t="e">
        <f>結果入力表!#REF!</f>
        <v>#REF!</v>
      </c>
      <c r="BA477" s="35" t="e">
        <f>結果入力表!#REF!</f>
        <v>#REF!</v>
      </c>
      <c r="BB477" s="35" t="e">
        <f>結果入力表!#REF!</f>
        <v>#REF!</v>
      </c>
      <c r="BC477" s="35" t="e">
        <f>結果入力表!#REF!</f>
        <v>#REF!</v>
      </c>
      <c r="BD477" s="35" t="e">
        <f>結果入力表!#REF!</f>
        <v>#REF!</v>
      </c>
      <c r="BE477" s="35" t="e">
        <f>結果入力表!#REF!</f>
        <v>#REF!</v>
      </c>
      <c r="BF477" s="35" t="e">
        <f>結果入力表!#REF!</f>
        <v>#REF!</v>
      </c>
      <c r="BG477" s="35" t="e">
        <f>結果入力表!#REF!</f>
        <v>#REF!</v>
      </c>
      <c r="BH477" s="35" t="e">
        <f>結果入力表!#REF!</f>
        <v>#REF!</v>
      </c>
      <c r="BI477" s="37" t="e">
        <f>結果入力表!#REF!</f>
        <v>#REF!</v>
      </c>
      <c r="BJ477" s="35" t="e">
        <f>結果入力表!#REF!</f>
        <v>#REF!</v>
      </c>
      <c r="BK477" s="40" t="e">
        <f>結果入力表!#REF!</f>
        <v>#REF!</v>
      </c>
      <c r="BL477" s="60" t="e">
        <f>結果入力表!#REF!</f>
        <v>#REF!</v>
      </c>
      <c r="BM477" s="41" t="e">
        <f>結果入力表!#REF!</f>
        <v>#REF!</v>
      </c>
      <c r="BN477" s="41" t="e">
        <f>結果入力表!#REF!</f>
        <v>#REF!</v>
      </c>
      <c r="BO477" s="41" t="e">
        <f>結果入力表!#REF!</f>
        <v>#REF!</v>
      </c>
      <c r="BP477" s="42" t="e">
        <f>結果入力表!#REF!</f>
        <v>#REF!</v>
      </c>
      <c r="BQ477" s="40"/>
      <c r="BR477" s="80"/>
      <c r="BT477" s="5" t="e">
        <f t="shared" si="15"/>
        <v>#REF!</v>
      </c>
      <c r="BU477" s="5" t="e">
        <f t="shared" si="14"/>
        <v>#REF!</v>
      </c>
      <c r="BV477" s="5" t="e">
        <f t="shared" si="14"/>
        <v>#REF!</v>
      </c>
      <c r="BW477" s="5" t="e">
        <f t="shared" si="14"/>
        <v>#REF!</v>
      </c>
    </row>
    <row r="478" spans="1:75" ht="17.350000000000001" customHeight="1">
      <c r="A478" s="109" t="e">
        <f>結果入力表!#REF!</f>
        <v>#REF!</v>
      </c>
      <c r="B478" s="33" t="e">
        <f>結果入力表!#REF!</f>
        <v>#REF!</v>
      </c>
      <c r="C478" s="59" t="e">
        <f>結果入力表!#REF!</f>
        <v>#REF!</v>
      </c>
      <c r="D478" s="58" t="e">
        <f>結果入力表!#REF!</f>
        <v>#REF!</v>
      </c>
      <c r="E478" s="35" t="e">
        <f>結果入力表!#REF!</f>
        <v>#REF!</v>
      </c>
      <c r="F478" s="35" t="e">
        <f>結果入力表!#REF!</f>
        <v>#REF!</v>
      </c>
      <c r="G478" s="35" t="e">
        <f>結果入力表!#REF!</f>
        <v>#REF!</v>
      </c>
      <c r="H478" s="35" t="e">
        <f>結果入力表!#REF!</f>
        <v>#REF!</v>
      </c>
      <c r="I478" s="35" t="e">
        <f>結果入力表!#REF!</f>
        <v>#REF!</v>
      </c>
      <c r="J478" s="35" t="e">
        <f>結果入力表!#REF!</f>
        <v>#REF!</v>
      </c>
      <c r="K478" s="35" t="e">
        <f>結果入力表!#REF!</f>
        <v>#REF!</v>
      </c>
      <c r="L478" s="35" t="e">
        <f>結果入力表!#REF!</f>
        <v>#REF!</v>
      </c>
      <c r="M478" s="34" t="e">
        <f>結果入力表!#REF!</f>
        <v>#REF!</v>
      </c>
      <c r="N478" s="35" t="e">
        <f>結果入力表!#REF!</f>
        <v>#REF!</v>
      </c>
      <c r="O478" s="35" t="e">
        <f>結果入力表!#REF!</f>
        <v>#REF!</v>
      </c>
      <c r="P478" s="35" t="e">
        <f>結果入力表!#REF!</f>
        <v>#REF!</v>
      </c>
      <c r="Q478" s="35" t="e">
        <f>結果入力表!#REF!</f>
        <v>#REF!</v>
      </c>
      <c r="R478" s="35" t="e">
        <f>結果入力表!#REF!</f>
        <v>#REF!</v>
      </c>
      <c r="S478" s="35" t="e">
        <f>結果入力表!#REF!</f>
        <v>#REF!</v>
      </c>
      <c r="T478" s="35" t="e">
        <f>結果入力表!#REF!</f>
        <v>#REF!</v>
      </c>
      <c r="U478" s="35" t="e">
        <f>結果入力表!#REF!</f>
        <v>#REF!</v>
      </c>
      <c r="V478" s="34" t="e">
        <f>結果入力表!#REF!</f>
        <v>#REF!</v>
      </c>
      <c r="W478" s="35" t="e">
        <f>結果入力表!#REF!</f>
        <v>#REF!</v>
      </c>
      <c r="X478" s="35" t="e">
        <f>結果入力表!#REF!</f>
        <v>#REF!</v>
      </c>
      <c r="Y478" s="36" t="e">
        <f>結果入力表!#REF!</f>
        <v>#REF!</v>
      </c>
      <c r="Z478" s="36" t="e">
        <f>結果入力表!#REF!</f>
        <v>#REF!</v>
      </c>
      <c r="AA478" s="34" t="e">
        <f>結果入力表!#REF!</f>
        <v>#REF!</v>
      </c>
      <c r="AB478" s="35" t="e">
        <f>結果入力表!#REF!</f>
        <v>#REF!</v>
      </c>
      <c r="AC478" s="35" t="e">
        <f>結果入力表!#REF!</f>
        <v>#REF!</v>
      </c>
      <c r="AD478" s="35" t="e">
        <f>結果入力表!#REF!</f>
        <v>#REF!</v>
      </c>
      <c r="AE478" s="35" t="e">
        <f>結果入力表!#REF!</f>
        <v>#REF!</v>
      </c>
      <c r="AF478" s="35" t="e">
        <f>結果入力表!#REF!</f>
        <v>#REF!</v>
      </c>
      <c r="AG478" s="35" t="e">
        <f>結果入力表!#REF!</f>
        <v>#REF!</v>
      </c>
      <c r="AH478" s="35" t="e">
        <f>結果入力表!#REF!</f>
        <v>#REF!</v>
      </c>
      <c r="AI478" s="35" t="e">
        <f>結果入力表!#REF!</f>
        <v>#REF!</v>
      </c>
      <c r="AJ478" s="35" t="e">
        <f>結果入力表!#REF!</f>
        <v>#REF!</v>
      </c>
      <c r="AK478" s="36" t="e">
        <f>結果入力表!#REF!</f>
        <v>#REF!</v>
      </c>
      <c r="AL478" s="34" t="e">
        <f>結果入力表!#REF!</f>
        <v>#REF!</v>
      </c>
      <c r="AM478" s="35" t="e">
        <f>結果入力表!#REF!</f>
        <v>#REF!</v>
      </c>
      <c r="AN478" s="35" t="e">
        <f>結果入力表!#REF!</f>
        <v>#REF!</v>
      </c>
      <c r="AO478" s="35" t="e">
        <f>結果入力表!#REF!</f>
        <v>#REF!</v>
      </c>
      <c r="AP478" s="35" t="e">
        <f>結果入力表!#REF!</f>
        <v>#REF!</v>
      </c>
      <c r="AQ478" s="35" t="e">
        <f>結果入力表!#REF!</f>
        <v>#REF!</v>
      </c>
      <c r="AR478" s="35" t="e">
        <f>結果入力表!#REF!</f>
        <v>#REF!</v>
      </c>
      <c r="AS478" s="37" t="e">
        <f>結果入力表!#REF!</f>
        <v>#REF!</v>
      </c>
      <c r="AT478" s="34" t="e">
        <f>結果入力表!#REF!</f>
        <v>#REF!</v>
      </c>
      <c r="AU478" s="35" t="e">
        <f>結果入力表!#REF!</f>
        <v>#REF!</v>
      </c>
      <c r="AV478" s="35" t="e">
        <f>結果入力表!#REF!</f>
        <v>#REF!</v>
      </c>
      <c r="AW478" s="35" t="e">
        <f>結果入力表!#REF!</f>
        <v>#REF!</v>
      </c>
      <c r="AX478" s="35" t="e">
        <f>結果入力表!#REF!</f>
        <v>#REF!</v>
      </c>
      <c r="AY478" s="35" t="e">
        <f>結果入力表!#REF!</f>
        <v>#REF!</v>
      </c>
      <c r="AZ478" s="35" t="e">
        <f>結果入力表!#REF!</f>
        <v>#REF!</v>
      </c>
      <c r="BA478" s="35" t="e">
        <f>結果入力表!#REF!</f>
        <v>#REF!</v>
      </c>
      <c r="BB478" s="35" t="e">
        <f>結果入力表!#REF!</f>
        <v>#REF!</v>
      </c>
      <c r="BC478" s="35" t="e">
        <f>結果入力表!#REF!</f>
        <v>#REF!</v>
      </c>
      <c r="BD478" s="35" t="e">
        <f>結果入力表!#REF!</f>
        <v>#REF!</v>
      </c>
      <c r="BE478" s="35" t="e">
        <f>結果入力表!#REF!</f>
        <v>#REF!</v>
      </c>
      <c r="BF478" s="35" t="e">
        <f>結果入力表!#REF!</f>
        <v>#REF!</v>
      </c>
      <c r="BG478" s="35" t="e">
        <f>結果入力表!#REF!</f>
        <v>#REF!</v>
      </c>
      <c r="BH478" s="35" t="e">
        <f>結果入力表!#REF!</f>
        <v>#REF!</v>
      </c>
      <c r="BI478" s="37" t="e">
        <f>結果入力表!#REF!</f>
        <v>#REF!</v>
      </c>
      <c r="BJ478" s="35" t="e">
        <f>結果入力表!#REF!</f>
        <v>#REF!</v>
      </c>
      <c r="BK478" s="40" t="e">
        <f>結果入力表!#REF!</f>
        <v>#REF!</v>
      </c>
      <c r="BL478" s="60" t="e">
        <f>結果入力表!#REF!</f>
        <v>#REF!</v>
      </c>
      <c r="BM478" s="41" t="e">
        <f>結果入力表!#REF!</f>
        <v>#REF!</v>
      </c>
      <c r="BN478" s="41" t="e">
        <f>結果入力表!#REF!</f>
        <v>#REF!</v>
      </c>
      <c r="BO478" s="41" t="e">
        <f>結果入力表!#REF!</f>
        <v>#REF!</v>
      </c>
      <c r="BP478" s="42" t="e">
        <f>結果入力表!#REF!</f>
        <v>#REF!</v>
      </c>
      <c r="BQ478" s="40"/>
      <c r="BR478" s="80"/>
      <c r="BT478" s="5" t="e">
        <f t="shared" si="15"/>
        <v>#REF!</v>
      </c>
      <c r="BU478" s="5" t="e">
        <f t="shared" si="14"/>
        <v>#REF!</v>
      </c>
      <c r="BV478" s="5" t="e">
        <f t="shared" si="14"/>
        <v>#REF!</v>
      </c>
      <c r="BW478" s="5" t="e">
        <f t="shared" si="14"/>
        <v>#REF!</v>
      </c>
    </row>
    <row r="479" spans="1:75" ht="17.350000000000001" customHeight="1">
      <c r="A479" s="109" t="e">
        <f>結果入力表!#REF!</f>
        <v>#REF!</v>
      </c>
      <c r="B479" s="33" t="e">
        <f>結果入力表!#REF!</f>
        <v>#REF!</v>
      </c>
      <c r="C479" s="59" t="e">
        <f>結果入力表!#REF!</f>
        <v>#REF!</v>
      </c>
      <c r="D479" s="58" t="e">
        <f>結果入力表!#REF!</f>
        <v>#REF!</v>
      </c>
      <c r="E479" s="35" t="e">
        <f>結果入力表!#REF!</f>
        <v>#REF!</v>
      </c>
      <c r="F479" s="35" t="e">
        <f>結果入力表!#REF!</f>
        <v>#REF!</v>
      </c>
      <c r="G479" s="35" t="e">
        <f>結果入力表!#REF!</f>
        <v>#REF!</v>
      </c>
      <c r="H479" s="35" t="e">
        <f>結果入力表!#REF!</f>
        <v>#REF!</v>
      </c>
      <c r="I479" s="35" t="e">
        <f>結果入力表!#REF!</f>
        <v>#REF!</v>
      </c>
      <c r="J479" s="35" t="e">
        <f>結果入力表!#REF!</f>
        <v>#REF!</v>
      </c>
      <c r="K479" s="35" t="e">
        <f>結果入力表!#REF!</f>
        <v>#REF!</v>
      </c>
      <c r="L479" s="35" t="e">
        <f>結果入力表!#REF!</f>
        <v>#REF!</v>
      </c>
      <c r="M479" s="34" t="e">
        <f>結果入力表!#REF!</f>
        <v>#REF!</v>
      </c>
      <c r="N479" s="35" t="e">
        <f>結果入力表!#REF!</f>
        <v>#REF!</v>
      </c>
      <c r="O479" s="35" t="e">
        <f>結果入力表!#REF!</f>
        <v>#REF!</v>
      </c>
      <c r="P479" s="35" t="e">
        <f>結果入力表!#REF!</f>
        <v>#REF!</v>
      </c>
      <c r="Q479" s="35" t="e">
        <f>結果入力表!#REF!</f>
        <v>#REF!</v>
      </c>
      <c r="R479" s="35" t="e">
        <f>結果入力表!#REF!</f>
        <v>#REF!</v>
      </c>
      <c r="S479" s="35" t="e">
        <f>結果入力表!#REF!</f>
        <v>#REF!</v>
      </c>
      <c r="T479" s="35" t="e">
        <f>結果入力表!#REF!</f>
        <v>#REF!</v>
      </c>
      <c r="U479" s="35" t="e">
        <f>結果入力表!#REF!</f>
        <v>#REF!</v>
      </c>
      <c r="V479" s="34" t="e">
        <f>結果入力表!#REF!</f>
        <v>#REF!</v>
      </c>
      <c r="W479" s="35" t="e">
        <f>結果入力表!#REF!</f>
        <v>#REF!</v>
      </c>
      <c r="X479" s="35" t="e">
        <f>結果入力表!#REF!</f>
        <v>#REF!</v>
      </c>
      <c r="Y479" s="36" t="e">
        <f>結果入力表!#REF!</f>
        <v>#REF!</v>
      </c>
      <c r="Z479" s="36" t="e">
        <f>結果入力表!#REF!</f>
        <v>#REF!</v>
      </c>
      <c r="AA479" s="34" t="e">
        <f>結果入力表!#REF!</f>
        <v>#REF!</v>
      </c>
      <c r="AB479" s="35" t="e">
        <f>結果入力表!#REF!</f>
        <v>#REF!</v>
      </c>
      <c r="AC479" s="35" t="e">
        <f>結果入力表!#REF!</f>
        <v>#REF!</v>
      </c>
      <c r="AD479" s="35" t="e">
        <f>結果入力表!#REF!</f>
        <v>#REF!</v>
      </c>
      <c r="AE479" s="35" t="e">
        <f>結果入力表!#REF!</f>
        <v>#REF!</v>
      </c>
      <c r="AF479" s="35" t="e">
        <f>結果入力表!#REF!</f>
        <v>#REF!</v>
      </c>
      <c r="AG479" s="35" t="e">
        <f>結果入力表!#REF!</f>
        <v>#REF!</v>
      </c>
      <c r="AH479" s="35" t="e">
        <f>結果入力表!#REF!</f>
        <v>#REF!</v>
      </c>
      <c r="AI479" s="35" t="e">
        <f>結果入力表!#REF!</f>
        <v>#REF!</v>
      </c>
      <c r="AJ479" s="35" t="e">
        <f>結果入力表!#REF!</f>
        <v>#REF!</v>
      </c>
      <c r="AK479" s="36" t="e">
        <f>結果入力表!#REF!</f>
        <v>#REF!</v>
      </c>
      <c r="AL479" s="34" t="e">
        <f>結果入力表!#REF!</f>
        <v>#REF!</v>
      </c>
      <c r="AM479" s="35" t="e">
        <f>結果入力表!#REF!</f>
        <v>#REF!</v>
      </c>
      <c r="AN479" s="35" t="e">
        <f>結果入力表!#REF!</f>
        <v>#REF!</v>
      </c>
      <c r="AO479" s="35" t="e">
        <f>結果入力表!#REF!</f>
        <v>#REF!</v>
      </c>
      <c r="AP479" s="35" t="e">
        <f>結果入力表!#REF!</f>
        <v>#REF!</v>
      </c>
      <c r="AQ479" s="35" t="e">
        <f>結果入力表!#REF!</f>
        <v>#REF!</v>
      </c>
      <c r="AR479" s="35" t="e">
        <f>結果入力表!#REF!</f>
        <v>#REF!</v>
      </c>
      <c r="AS479" s="37" t="e">
        <f>結果入力表!#REF!</f>
        <v>#REF!</v>
      </c>
      <c r="AT479" s="34" t="e">
        <f>結果入力表!#REF!</f>
        <v>#REF!</v>
      </c>
      <c r="AU479" s="35" t="e">
        <f>結果入力表!#REF!</f>
        <v>#REF!</v>
      </c>
      <c r="AV479" s="35" t="e">
        <f>結果入力表!#REF!</f>
        <v>#REF!</v>
      </c>
      <c r="AW479" s="35" t="e">
        <f>結果入力表!#REF!</f>
        <v>#REF!</v>
      </c>
      <c r="AX479" s="35" t="e">
        <f>結果入力表!#REF!</f>
        <v>#REF!</v>
      </c>
      <c r="AY479" s="35" t="e">
        <f>結果入力表!#REF!</f>
        <v>#REF!</v>
      </c>
      <c r="AZ479" s="35" t="e">
        <f>結果入力表!#REF!</f>
        <v>#REF!</v>
      </c>
      <c r="BA479" s="35" t="e">
        <f>結果入力表!#REF!</f>
        <v>#REF!</v>
      </c>
      <c r="BB479" s="35" t="e">
        <f>結果入力表!#REF!</f>
        <v>#REF!</v>
      </c>
      <c r="BC479" s="35" t="e">
        <f>結果入力表!#REF!</f>
        <v>#REF!</v>
      </c>
      <c r="BD479" s="35" t="e">
        <f>結果入力表!#REF!</f>
        <v>#REF!</v>
      </c>
      <c r="BE479" s="35" t="e">
        <f>結果入力表!#REF!</f>
        <v>#REF!</v>
      </c>
      <c r="BF479" s="35" t="e">
        <f>結果入力表!#REF!</f>
        <v>#REF!</v>
      </c>
      <c r="BG479" s="35" t="e">
        <f>結果入力表!#REF!</f>
        <v>#REF!</v>
      </c>
      <c r="BH479" s="35" t="e">
        <f>結果入力表!#REF!</f>
        <v>#REF!</v>
      </c>
      <c r="BI479" s="37" t="e">
        <f>結果入力表!#REF!</f>
        <v>#REF!</v>
      </c>
      <c r="BJ479" s="35" t="e">
        <f>結果入力表!#REF!</f>
        <v>#REF!</v>
      </c>
      <c r="BK479" s="40" t="e">
        <f>結果入力表!#REF!</f>
        <v>#REF!</v>
      </c>
      <c r="BL479" s="60" t="e">
        <f>結果入力表!#REF!</f>
        <v>#REF!</v>
      </c>
      <c r="BM479" s="41" t="e">
        <f>結果入力表!#REF!</f>
        <v>#REF!</v>
      </c>
      <c r="BN479" s="41" t="e">
        <f>結果入力表!#REF!</f>
        <v>#REF!</v>
      </c>
      <c r="BO479" s="41" t="e">
        <f>結果入力表!#REF!</f>
        <v>#REF!</v>
      </c>
      <c r="BP479" s="42" t="e">
        <f>結果入力表!#REF!</f>
        <v>#REF!</v>
      </c>
      <c r="BQ479" s="40"/>
      <c r="BR479" s="80"/>
      <c r="BT479" s="5" t="e">
        <f t="shared" si="15"/>
        <v>#REF!</v>
      </c>
      <c r="BU479" s="5" t="e">
        <f t="shared" si="14"/>
        <v>#REF!</v>
      </c>
      <c r="BV479" s="5" t="e">
        <f t="shared" si="14"/>
        <v>#REF!</v>
      </c>
      <c r="BW479" s="5" t="e">
        <f t="shared" si="14"/>
        <v>#REF!</v>
      </c>
    </row>
    <row r="480" spans="1:75" ht="17.350000000000001" customHeight="1">
      <c r="A480" s="109" t="e">
        <f>結果入力表!#REF!</f>
        <v>#REF!</v>
      </c>
      <c r="B480" s="33" t="e">
        <f>結果入力表!#REF!</f>
        <v>#REF!</v>
      </c>
      <c r="C480" s="59" t="e">
        <f>結果入力表!#REF!</f>
        <v>#REF!</v>
      </c>
      <c r="D480" s="58" t="e">
        <f>結果入力表!#REF!</f>
        <v>#REF!</v>
      </c>
      <c r="E480" s="35" t="e">
        <f>結果入力表!#REF!</f>
        <v>#REF!</v>
      </c>
      <c r="F480" s="35" t="e">
        <f>結果入力表!#REF!</f>
        <v>#REF!</v>
      </c>
      <c r="G480" s="35" t="e">
        <f>結果入力表!#REF!</f>
        <v>#REF!</v>
      </c>
      <c r="H480" s="35" t="e">
        <f>結果入力表!#REF!</f>
        <v>#REF!</v>
      </c>
      <c r="I480" s="35" t="e">
        <f>結果入力表!#REF!</f>
        <v>#REF!</v>
      </c>
      <c r="J480" s="35" t="e">
        <f>結果入力表!#REF!</f>
        <v>#REF!</v>
      </c>
      <c r="K480" s="35" t="e">
        <f>結果入力表!#REF!</f>
        <v>#REF!</v>
      </c>
      <c r="L480" s="35" t="e">
        <f>結果入力表!#REF!</f>
        <v>#REF!</v>
      </c>
      <c r="M480" s="34" t="e">
        <f>結果入力表!#REF!</f>
        <v>#REF!</v>
      </c>
      <c r="N480" s="35" t="e">
        <f>結果入力表!#REF!</f>
        <v>#REF!</v>
      </c>
      <c r="O480" s="35" t="e">
        <f>結果入力表!#REF!</f>
        <v>#REF!</v>
      </c>
      <c r="P480" s="35" t="e">
        <f>結果入力表!#REF!</f>
        <v>#REF!</v>
      </c>
      <c r="Q480" s="35" t="e">
        <f>結果入力表!#REF!</f>
        <v>#REF!</v>
      </c>
      <c r="R480" s="35" t="e">
        <f>結果入力表!#REF!</f>
        <v>#REF!</v>
      </c>
      <c r="S480" s="35" t="e">
        <f>結果入力表!#REF!</f>
        <v>#REF!</v>
      </c>
      <c r="T480" s="35" t="e">
        <f>結果入力表!#REF!</f>
        <v>#REF!</v>
      </c>
      <c r="U480" s="35" t="e">
        <f>結果入力表!#REF!</f>
        <v>#REF!</v>
      </c>
      <c r="V480" s="34" t="e">
        <f>結果入力表!#REF!</f>
        <v>#REF!</v>
      </c>
      <c r="W480" s="35" t="e">
        <f>結果入力表!#REF!</f>
        <v>#REF!</v>
      </c>
      <c r="X480" s="35" t="e">
        <f>結果入力表!#REF!</f>
        <v>#REF!</v>
      </c>
      <c r="Y480" s="36" t="e">
        <f>結果入力表!#REF!</f>
        <v>#REF!</v>
      </c>
      <c r="Z480" s="36" t="e">
        <f>結果入力表!#REF!</f>
        <v>#REF!</v>
      </c>
      <c r="AA480" s="34" t="e">
        <f>結果入力表!#REF!</f>
        <v>#REF!</v>
      </c>
      <c r="AB480" s="35" t="e">
        <f>結果入力表!#REF!</f>
        <v>#REF!</v>
      </c>
      <c r="AC480" s="35" t="e">
        <f>結果入力表!#REF!</f>
        <v>#REF!</v>
      </c>
      <c r="AD480" s="35" t="e">
        <f>結果入力表!#REF!</f>
        <v>#REF!</v>
      </c>
      <c r="AE480" s="35" t="e">
        <f>結果入力表!#REF!</f>
        <v>#REF!</v>
      </c>
      <c r="AF480" s="35" t="e">
        <f>結果入力表!#REF!</f>
        <v>#REF!</v>
      </c>
      <c r="AG480" s="35" t="e">
        <f>結果入力表!#REF!</f>
        <v>#REF!</v>
      </c>
      <c r="AH480" s="35" t="e">
        <f>結果入力表!#REF!</f>
        <v>#REF!</v>
      </c>
      <c r="AI480" s="35" t="e">
        <f>結果入力表!#REF!</f>
        <v>#REF!</v>
      </c>
      <c r="AJ480" s="35" t="e">
        <f>結果入力表!#REF!</f>
        <v>#REF!</v>
      </c>
      <c r="AK480" s="36" t="e">
        <f>結果入力表!#REF!</f>
        <v>#REF!</v>
      </c>
      <c r="AL480" s="34" t="e">
        <f>結果入力表!#REF!</f>
        <v>#REF!</v>
      </c>
      <c r="AM480" s="35" t="e">
        <f>結果入力表!#REF!</f>
        <v>#REF!</v>
      </c>
      <c r="AN480" s="35" t="e">
        <f>結果入力表!#REF!</f>
        <v>#REF!</v>
      </c>
      <c r="AO480" s="35" t="e">
        <f>結果入力表!#REF!</f>
        <v>#REF!</v>
      </c>
      <c r="AP480" s="35" t="e">
        <f>結果入力表!#REF!</f>
        <v>#REF!</v>
      </c>
      <c r="AQ480" s="35" t="e">
        <f>結果入力表!#REF!</f>
        <v>#REF!</v>
      </c>
      <c r="AR480" s="35" t="e">
        <f>結果入力表!#REF!</f>
        <v>#REF!</v>
      </c>
      <c r="AS480" s="37" t="e">
        <f>結果入力表!#REF!</f>
        <v>#REF!</v>
      </c>
      <c r="AT480" s="34" t="e">
        <f>結果入力表!#REF!</f>
        <v>#REF!</v>
      </c>
      <c r="AU480" s="35" t="e">
        <f>結果入力表!#REF!</f>
        <v>#REF!</v>
      </c>
      <c r="AV480" s="35" t="e">
        <f>結果入力表!#REF!</f>
        <v>#REF!</v>
      </c>
      <c r="AW480" s="35" t="e">
        <f>結果入力表!#REF!</f>
        <v>#REF!</v>
      </c>
      <c r="AX480" s="35" t="e">
        <f>結果入力表!#REF!</f>
        <v>#REF!</v>
      </c>
      <c r="AY480" s="35" t="e">
        <f>結果入力表!#REF!</f>
        <v>#REF!</v>
      </c>
      <c r="AZ480" s="35" t="e">
        <f>結果入力表!#REF!</f>
        <v>#REF!</v>
      </c>
      <c r="BA480" s="35" t="e">
        <f>結果入力表!#REF!</f>
        <v>#REF!</v>
      </c>
      <c r="BB480" s="35" t="e">
        <f>結果入力表!#REF!</f>
        <v>#REF!</v>
      </c>
      <c r="BC480" s="35" t="e">
        <f>結果入力表!#REF!</f>
        <v>#REF!</v>
      </c>
      <c r="BD480" s="35" t="e">
        <f>結果入力表!#REF!</f>
        <v>#REF!</v>
      </c>
      <c r="BE480" s="35" t="e">
        <f>結果入力表!#REF!</f>
        <v>#REF!</v>
      </c>
      <c r="BF480" s="35" t="e">
        <f>結果入力表!#REF!</f>
        <v>#REF!</v>
      </c>
      <c r="BG480" s="35" t="e">
        <f>結果入力表!#REF!</f>
        <v>#REF!</v>
      </c>
      <c r="BH480" s="35" t="e">
        <f>結果入力表!#REF!</f>
        <v>#REF!</v>
      </c>
      <c r="BI480" s="37" t="e">
        <f>結果入力表!#REF!</f>
        <v>#REF!</v>
      </c>
      <c r="BJ480" s="35" t="e">
        <f>結果入力表!#REF!</f>
        <v>#REF!</v>
      </c>
      <c r="BK480" s="40" t="e">
        <f>結果入力表!#REF!</f>
        <v>#REF!</v>
      </c>
      <c r="BL480" s="60" t="e">
        <f>結果入力表!#REF!</f>
        <v>#REF!</v>
      </c>
      <c r="BM480" s="41" t="e">
        <f>結果入力表!#REF!</f>
        <v>#REF!</v>
      </c>
      <c r="BN480" s="41" t="e">
        <f>結果入力表!#REF!</f>
        <v>#REF!</v>
      </c>
      <c r="BO480" s="41" t="e">
        <f>結果入力表!#REF!</f>
        <v>#REF!</v>
      </c>
      <c r="BP480" s="42" t="e">
        <f>結果入力表!#REF!</f>
        <v>#REF!</v>
      </c>
      <c r="BQ480" s="40"/>
      <c r="BR480" s="80"/>
      <c r="BT480" s="5" t="e">
        <f t="shared" si="15"/>
        <v>#REF!</v>
      </c>
      <c r="BU480" s="5" t="e">
        <f t="shared" si="14"/>
        <v>#REF!</v>
      </c>
      <c r="BV480" s="5" t="e">
        <f t="shared" si="14"/>
        <v>#REF!</v>
      </c>
      <c r="BW480" s="5" t="e">
        <f t="shared" si="14"/>
        <v>#REF!</v>
      </c>
    </row>
    <row r="481" spans="1:75" ht="17.350000000000001" customHeight="1">
      <c r="A481" s="109" t="e">
        <f>結果入力表!#REF!</f>
        <v>#REF!</v>
      </c>
      <c r="B481" s="33" t="e">
        <f>結果入力表!#REF!</f>
        <v>#REF!</v>
      </c>
      <c r="C481" s="59" t="e">
        <f>結果入力表!#REF!</f>
        <v>#REF!</v>
      </c>
      <c r="D481" s="58" t="e">
        <f>結果入力表!#REF!</f>
        <v>#REF!</v>
      </c>
      <c r="E481" s="35" t="e">
        <f>結果入力表!#REF!</f>
        <v>#REF!</v>
      </c>
      <c r="F481" s="35" t="e">
        <f>結果入力表!#REF!</f>
        <v>#REF!</v>
      </c>
      <c r="G481" s="35" t="e">
        <f>結果入力表!#REF!</f>
        <v>#REF!</v>
      </c>
      <c r="H481" s="35" t="e">
        <f>結果入力表!#REF!</f>
        <v>#REF!</v>
      </c>
      <c r="I481" s="35" t="e">
        <f>結果入力表!#REF!</f>
        <v>#REF!</v>
      </c>
      <c r="J481" s="35" t="e">
        <f>結果入力表!#REF!</f>
        <v>#REF!</v>
      </c>
      <c r="K481" s="35" t="e">
        <f>結果入力表!#REF!</f>
        <v>#REF!</v>
      </c>
      <c r="L481" s="35" t="e">
        <f>結果入力表!#REF!</f>
        <v>#REF!</v>
      </c>
      <c r="M481" s="34" t="e">
        <f>結果入力表!#REF!</f>
        <v>#REF!</v>
      </c>
      <c r="N481" s="35" t="e">
        <f>結果入力表!#REF!</f>
        <v>#REF!</v>
      </c>
      <c r="O481" s="35" t="e">
        <f>結果入力表!#REF!</f>
        <v>#REF!</v>
      </c>
      <c r="P481" s="35" t="e">
        <f>結果入力表!#REF!</f>
        <v>#REF!</v>
      </c>
      <c r="Q481" s="35" t="e">
        <f>結果入力表!#REF!</f>
        <v>#REF!</v>
      </c>
      <c r="R481" s="35" t="e">
        <f>結果入力表!#REF!</f>
        <v>#REF!</v>
      </c>
      <c r="S481" s="35" t="e">
        <f>結果入力表!#REF!</f>
        <v>#REF!</v>
      </c>
      <c r="T481" s="35" t="e">
        <f>結果入力表!#REF!</f>
        <v>#REF!</v>
      </c>
      <c r="U481" s="35" t="e">
        <f>結果入力表!#REF!</f>
        <v>#REF!</v>
      </c>
      <c r="V481" s="34" t="e">
        <f>結果入力表!#REF!</f>
        <v>#REF!</v>
      </c>
      <c r="W481" s="35" t="e">
        <f>結果入力表!#REF!</f>
        <v>#REF!</v>
      </c>
      <c r="X481" s="35" t="e">
        <f>結果入力表!#REF!</f>
        <v>#REF!</v>
      </c>
      <c r="Y481" s="36" t="e">
        <f>結果入力表!#REF!</f>
        <v>#REF!</v>
      </c>
      <c r="Z481" s="36" t="e">
        <f>結果入力表!#REF!</f>
        <v>#REF!</v>
      </c>
      <c r="AA481" s="34" t="e">
        <f>結果入力表!#REF!</f>
        <v>#REF!</v>
      </c>
      <c r="AB481" s="35" t="e">
        <f>結果入力表!#REF!</f>
        <v>#REF!</v>
      </c>
      <c r="AC481" s="35" t="e">
        <f>結果入力表!#REF!</f>
        <v>#REF!</v>
      </c>
      <c r="AD481" s="35" t="e">
        <f>結果入力表!#REF!</f>
        <v>#REF!</v>
      </c>
      <c r="AE481" s="35" t="e">
        <f>結果入力表!#REF!</f>
        <v>#REF!</v>
      </c>
      <c r="AF481" s="35" t="e">
        <f>結果入力表!#REF!</f>
        <v>#REF!</v>
      </c>
      <c r="AG481" s="35" t="e">
        <f>結果入力表!#REF!</f>
        <v>#REF!</v>
      </c>
      <c r="AH481" s="35" t="e">
        <f>結果入力表!#REF!</f>
        <v>#REF!</v>
      </c>
      <c r="AI481" s="35" t="e">
        <f>結果入力表!#REF!</f>
        <v>#REF!</v>
      </c>
      <c r="AJ481" s="35" t="e">
        <f>結果入力表!#REF!</f>
        <v>#REF!</v>
      </c>
      <c r="AK481" s="36" t="e">
        <f>結果入力表!#REF!</f>
        <v>#REF!</v>
      </c>
      <c r="AL481" s="34" t="e">
        <f>結果入力表!#REF!</f>
        <v>#REF!</v>
      </c>
      <c r="AM481" s="35" t="e">
        <f>結果入力表!#REF!</f>
        <v>#REF!</v>
      </c>
      <c r="AN481" s="35" t="e">
        <f>結果入力表!#REF!</f>
        <v>#REF!</v>
      </c>
      <c r="AO481" s="35" t="e">
        <f>結果入力表!#REF!</f>
        <v>#REF!</v>
      </c>
      <c r="AP481" s="35" t="e">
        <f>結果入力表!#REF!</f>
        <v>#REF!</v>
      </c>
      <c r="AQ481" s="35" t="e">
        <f>結果入力表!#REF!</f>
        <v>#REF!</v>
      </c>
      <c r="AR481" s="35" t="e">
        <f>結果入力表!#REF!</f>
        <v>#REF!</v>
      </c>
      <c r="AS481" s="37" t="e">
        <f>結果入力表!#REF!</f>
        <v>#REF!</v>
      </c>
      <c r="AT481" s="34" t="e">
        <f>結果入力表!#REF!</f>
        <v>#REF!</v>
      </c>
      <c r="AU481" s="35" t="e">
        <f>結果入力表!#REF!</f>
        <v>#REF!</v>
      </c>
      <c r="AV481" s="35" t="e">
        <f>結果入力表!#REF!</f>
        <v>#REF!</v>
      </c>
      <c r="AW481" s="35" t="e">
        <f>結果入力表!#REF!</f>
        <v>#REF!</v>
      </c>
      <c r="AX481" s="35" t="e">
        <f>結果入力表!#REF!</f>
        <v>#REF!</v>
      </c>
      <c r="AY481" s="35" t="e">
        <f>結果入力表!#REF!</f>
        <v>#REF!</v>
      </c>
      <c r="AZ481" s="35" t="e">
        <f>結果入力表!#REF!</f>
        <v>#REF!</v>
      </c>
      <c r="BA481" s="35" t="e">
        <f>結果入力表!#REF!</f>
        <v>#REF!</v>
      </c>
      <c r="BB481" s="35" t="e">
        <f>結果入力表!#REF!</f>
        <v>#REF!</v>
      </c>
      <c r="BC481" s="35" t="e">
        <f>結果入力表!#REF!</f>
        <v>#REF!</v>
      </c>
      <c r="BD481" s="35" t="e">
        <f>結果入力表!#REF!</f>
        <v>#REF!</v>
      </c>
      <c r="BE481" s="35" t="e">
        <f>結果入力表!#REF!</f>
        <v>#REF!</v>
      </c>
      <c r="BF481" s="35" t="e">
        <f>結果入力表!#REF!</f>
        <v>#REF!</v>
      </c>
      <c r="BG481" s="35" t="e">
        <f>結果入力表!#REF!</f>
        <v>#REF!</v>
      </c>
      <c r="BH481" s="35" t="e">
        <f>結果入力表!#REF!</f>
        <v>#REF!</v>
      </c>
      <c r="BI481" s="37" t="e">
        <f>結果入力表!#REF!</f>
        <v>#REF!</v>
      </c>
      <c r="BJ481" s="35" t="e">
        <f>結果入力表!#REF!</f>
        <v>#REF!</v>
      </c>
      <c r="BK481" s="40" t="e">
        <f>結果入力表!#REF!</f>
        <v>#REF!</v>
      </c>
      <c r="BL481" s="60" t="e">
        <f>結果入力表!#REF!</f>
        <v>#REF!</v>
      </c>
      <c r="BM481" s="41" t="e">
        <f>結果入力表!#REF!</f>
        <v>#REF!</v>
      </c>
      <c r="BN481" s="41" t="e">
        <f>結果入力表!#REF!</f>
        <v>#REF!</v>
      </c>
      <c r="BO481" s="41" t="e">
        <f>結果入力表!#REF!</f>
        <v>#REF!</v>
      </c>
      <c r="BP481" s="42" t="e">
        <f>結果入力表!#REF!</f>
        <v>#REF!</v>
      </c>
      <c r="BQ481" s="40"/>
      <c r="BR481" s="80"/>
      <c r="BT481" s="5" t="e">
        <f t="shared" si="15"/>
        <v>#REF!</v>
      </c>
      <c r="BU481" s="5" t="e">
        <f t="shared" si="14"/>
        <v>#REF!</v>
      </c>
      <c r="BV481" s="5" t="e">
        <f t="shared" si="14"/>
        <v>#REF!</v>
      </c>
      <c r="BW481" s="5" t="e">
        <f t="shared" si="14"/>
        <v>#REF!</v>
      </c>
    </row>
    <row r="482" spans="1:75" ht="17.350000000000001" customHeight="1">
      <c r="A482" s="109" t="e">
        <f>結果入力表!#REF!</f>
        <v>#REF!</v>
      </c>
      <c r="B482" s="33" t="e">
        <f>結果入力表!#REF!</f>
        <v>#REF!</v>
      </c>
      <c r="C482" s="59" t="e">
        <f>結果入力表!#REF!</f>
        <v>#REF!</v>
      </c>
      <c r="D482" s="58" t="e">
        <f>結果入力表!#REF!</f>
        <v>#REF!</v>
      </c>
      <c r="E482" s="35" t="e">
        <f>結果入力表!#REF!</f>
        <v>#REF!</v>
      </c>
      <c r="F482" s="35" t="e">
        <f>結果入力表!#REF!</f>
        <v>#REF!</v>
      </c>
      <c r="G482" s="35" t="e">
        <f>結果入力表!#REF!</f>
        <v>#REF!</v>
      </c>
      <c r="H482" s="35" t="e">
        <f>結果入力表!#REF!</f>
        <v>#REF!</v>
      </c>
      <c r="I482" s="35" t="e">
        <f>結果入力表!#REF!</f>
        <v>#REF!</v>
      </c>
      <c r="J482" s="35" t="e">
        <f>結果入力表!#REF!</f>
        <v>#REF!</v>
      </c>
      <c r="K482" s="35" t="e">
        <f>結果入力表!#REF!</f>
        <v>#REF!</v>
      </c>
      <c r="L482" s="35" t="e">
        <f>結果入力表!#REF!</f>
        <v>#REF!</v>
      </c>
      <c r="M482" s="34" t="e">
        <f>結果入力表!#REF!</f>
        <v>#REF!</v>
      </c>
      <c r="N482" s="35" t="e">
        <f>結果入力表!#REF!</f>
        <v>#REF!</v>
      </c>
      <c r="O482" s="35" t="e">
        <f>結果入力表!#REF!</f>
        <v>#REF!</v>
      </c>
      <c r="P482" s="35" t="e">
        <f>結果入力表!#REF!</f>
        <v>#REF!</v>
      </c>
      <c r="Q482" s="35" t="e">
        <f>結果入力表!#REF!</f>
        <v>#REF!</v>
      </c>
      <c r="R482" s="35" t="e">
        <f>結果入力表!#REF!</f>
        <v>#REF!</v>
      </c>
      <c r="S482" s="35" t="e">
        <f>結果入力表!#REF!</f>
        <v>#REF!</v>
      </c>
      <c r="T482" s="35" t="e">
        <f>結果入力表!#REF!</f>
        <v>#REF!</v>
      </c>
      <c r="U482" s="35" t="e">
        <f>結果入力表!#REF!</f>
        <v>#REF!</v>
      </c>
      <c r="V482" s="34" t="e">
        <f>結果入力表!#REF!</f>
        <v>#REF!</v>
      </c>
      <c r="W482" s="35" t="e">
        <f>結果入力表!#REF!</f>
        <v>#REF!</v>
      </c>
      <c r="X482" s="35" t="e">
        <f>結果入力表!#REF!</f>
        <v>#REF!</v>
      </c>
      <c r="Y482" s="36" t="e">
        <f>結果入力表!#REF!</f>
        <v>#REF!</v>
      </c>
      <c r="Z482" s="36" t="e">
        <f>結果入力表!#REF!</f>
        <v>#REF!</v>
      </c>
      <c r="AA482" s="34" t="e">
        <f>結果入力表!#REF!</f>
        <v>#REF!</v>
      </c>
      <c r="AB482" s="35" t="e">
        <f>結果入力表!#REF!</f>
        <v>#REF!</v>
      </c>
      <c r="AC482" s="35" t="e">
        <f>結果入力表!#REF!</f>
        <v>#REF!</v>
      </c>
      <c r="AD482" s="35" t="e">
        <f>結果入力表!#REF!</f>
        <v>#REF!</v>
      </c>
      <c r="AE482" s="35" t="e">
        <f>結果入力表!#REF!</f>
        <v>#REF!</v>
      </c>
      <c r="AF482" s="35" t="e">
        <f>結果入力表!#REF!</f>
        <v>#REF!</v>
      </c>
      <c r="AG482" s="35" t="e">
        <f>結果入力表!#REF!</f>
        <v>#REF!</v>
      </c>
      <c r="AH482" s="35" t="e">
        <f>結果入力表!#REF!</f>
        <v>#REF!</v>
      </c>
      <c r="AI482" s="35" t="e">
        <f>結果入力表!#REF!</f>
        <v>#REF!</v>
      </c>
      <c r="AJ482" s="35" t="e">
        <f>結果入力表!#REF!</f>
        <v>#REF!</v>
      </c>
      <c r="AK482" s="36" t="e">
        <f>結果入力表!#REF!</f>
        <v>#REF!</v>
      </c>
      <c r="AL482" s="34" t="e">
        <f>結果入力表!#REF!</f>
        <v>#REF!</v>
      </c>
      <c r="AM482" s="35" t="e">
        <f>結果入力表!#REF!</f>
        <v>#REF!</v>
      </c>
      <c r="AN482" s="35" t="e">
        <f>結果入力表!#REF!</f>
        <v>#REF!</v>
      </c>
      <c r="AO482" s="35" t="e">
        <f>結果入力表!#REF!</f>
        <v>#REF!</v>
      </c>
      <c r="AP482" s="35" t="e">
        <f>結果入力表!#REF!</f>
        <v>#REF!</v>
      </c>
      <c r="AQ482" s="35" t="e">
        <f>結果入力表!#REF!</f>
        <v>#REF!</v>
      </c>
      <c r="AR482" s="35" t="e">
        <f>結果入力表!#REF!</f>
        <v>#REF!</v>
      </c>
      <c r="AS482" s="37" t="e">
        <f>結果入力表!#REF!</f>
        <v>#REF!</v>
      </c>
      <c r="AT482" s="34" t="e">
        <f>結果入力表!#REF!</f>
        <v>#REF!</v>
      </c>
      <c r="AU482" s="35" t="e">
        <f>結果入力表!#REF!</f>
        <v>#REF!</v>
      </c>
      <c r="AV482" s="35" t="e">
        <f>結果入力表!#REF!</f>
        <v>#REF!</v>
      </c>
      <c r="AW482" s="35" t="e">
        <f>結果入力表!#REF!</f>
        <v>#REF!</v>
      </c>
      <c r="AX482" s="35" t="e">
        <f>結果入力表!#REF!</f>
        <v>#REF!</v>
      </c>
      <c r="AY482" s="35" t="e">
        <f>結果入力表!#REF!</f>
        <v>#REF!</v>
      </c>
      <c r="AZ482" s="35" t="e">
        <f>結果入力表!#REF!</f>
        <v>#REF!</v>
      </c>
      <c r="BA482" s="35" t="e">
        <f>結果入力表!#REF!</f>
        <v>#REF!</v>
      </c>
      <c r="BB482" s="35" t="e">
        <f>結果入力表!#REF!</f>
        <v>#REF!</v>
      </c>
      <c r="BC482" s="35" t="e">
        <f>結果入力表!#REF!</f>
        <v>#REF!</v>
      </c>
      <c r="BD482" s="35" t="e">
        <f>結果入力表!#REF!</f>
        <v>#REF!</v>
      </c>
      <c r="BE482" s="35" t="e">
        <f>結果入力表!#REF!</f>
        <v>#REF!</v>
      </c>
      <c r="BF482" s="35" t="e">
        <f>結果入力表!#REF!</f>
        <v>#REF!</v>
      </c>
      <c r="BG482" s="35" t="e">
        <f>結果入力表!#REF!</f>
        <v>#REF!</v>
      </c>
      <c r="BH482" s="35" t="e">
        <f>結果入力表!#REF!</f>
        <v>#REF!</v>
      </c>
      <c r="BI482" s="37" t="e">
        <f>結果入力表!#REF!</f>
        <v>#REF!</v>
      </c>
      <c r="BJ482" s="35" t="e">
        <f>結果入力表!#REF!</f>
        <v>#REF!</v>
      </c>
      <c r="BK482" s="40" t="e">
        <f>結果入力表!#REF!</f>
        <v>#REF!</v>
      </c>
      <c r="BL482" s="60" t="e">
        <f>結果入力表!#REF!</f>
        <v>#REF!</v>
      </c>
      <c r="BM482" s="41" t="e">
        <f>結果入力表!#REF!</f>
        <v>#REF!</v>
      </c>
      <c r="BN482" s="41" t="e">
        <f>結果入力表!#REF!</f>
        <v>#REF!</v>
      </c>
      <c r="BO482" s="41" t="e">
        <f>結果入力表!#REF!</f>
        <v>#REF!</v>
      </c>
      <c r="BP482" s="42" t="e">
        <f>結果入力表!#REF!</f>
        <v>#REF!</v>
      </c>
      <c r="BQ482" s="40"/>
      <c r="BR482" s="80"/>
      <c r="BT482" s="5" t="e">
        <f t="shared" si="15"/>
        <v>#REF!</v>
      </c>
      <c r="BU482" s="5" t="e">
        <f t="shared" si="14"/>
        <v>#REF!</v>
      </c>
      <c r="BV482" s="5" t="e">
        <f t="shared" si="14"/>
        <v>#REF!</v>
      </c>
      <c r="BW482" s="5" t="e">
        <f t="shared" si="14"/>
        <v>#REF!</v>
      </c>
    </row>
    <row r="483" spans="1:75" ht="17.350000000000001" customHeight="1">
      <c r="A483" s="109" t="e">
        <f>結果入力表!#REF!</f>
        <v>#REF!</v>
      </c>
      <c r="B483" s="33" t="e">
        <f>結果入力表!#REF!</f>
        <v>#REF!</v>
      </c>
      <c r="C483" s="59" t="e">
        <f>結果入力表!#REF!</f>
        <v>#REF!</v>
      </c>
      <c r="D483" s="58" t="e">
        <f>結果入力表!#REF!</f>
        <v>#REF!</v>
      </c>
      <c r="E483" s="35" t="e">
        <f>結果入力表!#REF!</f>
        <v>#REF!</v>
      </c>
      <c r="F483" s="35" t="e">
        <f>結果入力表!#REF!</f>
        <v>#REF!</v>
      </c>
      <c r="G483" s="35" t="e">
        <f>結果入力表!#REF!</f>
        <v>#REF!</v>
      </c>
      <c r="H483" s="35" t="e">
        <f>結果入力表!#REF!</f>
        <v>#REF!</v>
      </c>
      <c r="I483" s="35" t="e">
        <f>結果入力表!#REF!</f>
        <v>#REF!</v>
      </c>
      <c r="J483" s="35" t="e">
        <f>結果入力表!#REF!</f>
        <v>#REF!</v>
      </c>
      <c r="K483" s="35" t="e">
        <f>結果入力表!#REF!</f>
        <v>#REF!</v>
      </c>
      <c r="L483" s="35" t="e">
        <f>結果入力表!#REF!</f>
        <v>#REF!</v>
      </c>
      <c r="M483" s="34" t="e">
        <f>結果入力表!#REF!</f>
        <v>#REF!</v>
      </c>
      <c r="N483" s="35" t="e">
        <f>結果入力表!#REF!</f>
        <v>#REF!</v>
      </c>
      <c r="O483" s="35" t="e">
        <f>結果入力表!#REF!</f>
        <v>#REF!</v>
      </c>
      <c r="P483" s="35" t="e">
        <f>結果入力表!#REF!</f>
        <v>#REF!</v>
      </c>
      <c r="Q483" s="35" t="e">
        <f>結果入力表!#REF!</f>
        <v>#REF!</v>
      </c>
      <c r="R483" s="35" t="e">
        <f>結果入力表!#REF!</f>
        <v>#REF!</v>
      </c>
      <c r="S483" s="35" t="e">
        <f>結果入力表!#REF!</f>
        <v>#REF!</v>
      </c>
      <c r="T483" s="35" t="e">
        <f>結果入力表!#REF!</f>
        <v>#REF!</v>
      </c>
      <c r="U483" s="35" t="e">
        <f>結果入力表!#REF!</f>
        <v>#REF!</v>
      </c>
      <c r="V483" s="34" t="e">
        <f>結果入力表!#REF!</f>
        <v>#REF!</v>
      </c>
      <c r="W483" s="35" t="e">
        <f>結果入力表!#REF!</f>
        <v>#REF!</v>
      </c>
      <c r="X483" s="35" t="e">
        <f>結果入力表!#REF!</f>
        <v>#REF!</v>
      </c>
      <c r="Y483" s="36" t="e">
        <f>結果入力表!#REF!</f>
        <v>#REF!</v>
      </c>
      <c r="Z483" s="36" t="e">
        <f>結果入力表!#REF!</f>
        <v>#REF!</v>
      </c>
      <c r="AA483" s="34" t="e">
        <f>結果入力表!#REF!</f>
        <v>#REF!</v>
      </c>
      <c r="AB483" s="35" t="e">
        <f>結果入力表!#REF!</f>
        <v>#REF!</v>
      </c>
      <c r="AC483" s="35" t="e">
        <f>結果入力表!#REF!</f>
        <v>#REF!</v>
      </c>
      <c r="AD483" s="35" t="e">
        <f>結果入力表!#REF!</f>
        <v>#REF!</v>
      </c>
      <c r="AE483" s="35" t="e">
        <f>結果入力表!#REF!</f>
        <v>#REF!</v>
      </c>
      <c r="AF483" s="35" t="e">
        <f>結果入力表!#REF!</f>
        <v>#REF!</v>
      </c>
      <c r="AG483" s="35" t="e">
        <f>結果入力表!#REF!</f>
        <v>#REF!</v>
      </c>
      <c r="AH483" s="35" t="e">
        <f>結果入力表!#REF!</f>
        <v>#REF!</v>
      </c>
      <c r="AI483" s="35" t="e">
        <f>結果入力表!#REF!</f>
        <v>#REF!</v>
      </c>
      <c r="AJ483" s="35" t="e">
        <f>結果入力表!#REF!</f>
        <v>#REF!</v>
      </c>
      <c r="AK483" s="36" t="e">
        <f>結果入力表!#REF!</f>
        <v>#REF!</v>
      </c>
      <c r="AL483" s="34" t="e">
        <f>結果入力表!#REF!</f>
        <v>#REF!</v>
      </c>
      <c r="AM483" s="35" t="e">
        <f>結果入力表!#REF!</f>
        <v>#REF!</v>
      </c>
      <c r="AN483" s="35" t="e">
        <f>結果入力表!#REF!</f>
        <v>#REF!</v>
      </c>
      <c r="AO483" s="35" t="e">
        <f>結果入力表!#REF!</f>
        <v>#REF!</v>
      </c>
      <c r="AP483" s="35" t="e">
        <f>結果入力表!#REF!</f>
        <v>#REF!</v>
      </c>
      <c r="AQ483" s="35" t="e">
        <f>結果入力表!#REF!</f>
        <v>#REF!</v>
      </c>
      <c r="AR483" s="35" t="e">
        <f>結果入力表!#REF!</f>
        <v>#REF!</v>
      </c>
      <c r="AS483" s="37" t="e">
        <f>結果入力表!#REF!</f>
        <v>#REF!</v>
      </c>
      <c r="AT483" s="34" t="e">
        <f>結果入力表!#REF!</f>
        <v>#REF!</v>
      </c>
      <c r="AU483" s="35" t="e">
        <f>結果入力表!#REF!</f>
        <v>#REF!</v>
      </c>
      <c r="AV483" s="35" t="e">
        <f>結果入力表!#REF!</f>
        <v>#REF!</v>
      </c>
      <c r="AW483" s="35" t="e">
        <f>結果入力表!#REF!</f>
        <v>#REF!</v>
      </c>
      <c r="AX483" s="35" t="e">
        <f>結果入力表!#REF!</f>
        <v>#REF!</v>
      </c>
      <c r="AY483" s="35" t="e">
        <f>結果入力表!#REF!</f>
        <v>#REF!</v>
      </c>
      <c r="AZ483" s="35" t="e">
        <f>結果入力表!#REF!</f>
        <v>#REF!</v>
      </c>
      <c r="BA483" s="35" t="e">
        <f>結果入力表!#REF!</f>
        <v>#REF!</v>
      </c>
      <c r="BB483" s="35" t="e">
        <f>結果入力表!#REF!</f>
        <v>#REF!</v>
      </c>
      <c r="BC483" s="35" t="e">
        <f>結果入力表!#REF!</f>
        <v>#REF!</v>
      </c>
      <c r="BD483" s="35" t="e">
        <f>結果入力表!#REF!</f>
        <v>#REF!</v>
      </c>
      <c r="BE483" s="35" t="e">
        <f>結果入力表!#REF!</f>
        <v>#REF!</v>
      </c>
      <c r="BF483" s="35" t="e">
        <f>結果入力表!#REF!</f>
        <v>#REF!</v>
      </c>
      <c r="BG483" s="35" t="e">
        <f>結果入力表!#REF!</f>
        <v>#REF!</v>
      </c>
      <c r="BH483" s="35" t="e">
        <f>結果入力表!#REF!</f>
        <v>#REF!</v>
      </c>
      <c r="BI483" s="37" t="e">
        <f>結果入力表!#REF!</f>
        <v>#REF!</v>
      </c>
      <c r="BJ483" s="35" t="e">
        <f>結果入力表!#REF!</f>
        <v>#REF!</v>
      </c>
      <c r="BK483" s="40" t="e">
        <f>結果入力表!#REF!</f>
        <v>#REF!</v>
      </c>
      <c r="BL483" s="60" t="e">
        <f>結果入力表!#REF!</f>
        <v>#REF!</v>
      </c>
      <c r="BM483" s="41" t="e">
        <f>結果入力表!#REF!</f>
        <v>#REF!</v>
      </c>
      <c r="BN483" s="41" t="e">
        <f>結果入力表!#REF!</f>
        <v>#REF!</v>
      </c>
      <c r="BO483" s="41" t="e">
        <f>結果入力表!#REF!</f>
        <v>#REF!</v>
      </c>
      <c r="BP483" s="42" t="e">
        <f>結果入力表!#REF!</f>
        <v>#REF!</v>
      </c>
      <c r="BQ483" s="40"/>
      <c r="BR483" s="80"/>
      <c r="BT483" s="5" t="e">
        <f t="shared" si="15"/>
        <v>#REF!</v>
      </c>
      <c r="BU483" s="5" t="e">
        <f t="shared" si="14"/>
        <v>#REF!</v>
      </c>
      <c r="BV483" s="5" t="e">
        <f t="shared" si="14"/>
        <v>#REF!</v>
      </c>
      <c r="BW483" s="5" t="e">
        <f t="shared" si="14"/>
        <v>#REF!</v>
      </c>
    </row>
    <row r="484" spans="1:75" ht="17.350000000000001" customHeight="1">
      <c r="A484" s="109" t="e">
        <f>結果入力表!#REF!</f>
        <v>#REF!</v>
      </c>
      <c r="B484" s="33" t="e">
        <f>結果入力表!#REF!</f>
        <v>#REF!</v>
      </c>
      <c r="C484" s="59" t="e">
        <f>結果入力表!#REF!</f>
        <v>#REF!</v>
      </c>
      <c r="D484" s="58" t="e">
        <f>結果入力表!#REF!</f>
        <v>#REF!</v>
      </c>
      <c r="E484" s="35" t="e">
        <f>結果入力表!#REF!</f>
        <v>#REF!</v>
      </c>
      <c r="F484" s="35" t="e">
        <f>結果入力表!#REF!</f>
        <v>#REF!</v>
      </c>
      <c r="G484" s="35" t="e">
        <f>結果入力表!#REF!</f>
        <v>#REF!</v>
      </c>
      <c r="H484" s="35" t="e">
        <f>結果入力表!#REF!</f>
        <v>#REF!</v>
      </c>
      <c r="I484" s="35" t="e">
        <f>結果入力表!#REF!</f>
        <v>#REF!</v>
      </c>
      <c r="J484" s="35" t="e">
        <f>結果入力表!#REF!</f>
        <v>#REF!</v>
      </c>
      <c r="K484" s="35" t="e">
        <f>結果入力表!#REF!</f>
        <v>#REF!</v>
      </c>
      <c r="L484" s="35" t="e">
        <f>結果入力表!#REF!</f>
        <v>#REF!</v>
      </c>
      <c r="M484" s="34" t="e">
        <f>結果入力表!#REF!</f>
        <v>#REF!</v>
      </c>
      <c r="N484" s="35" t="e">
        <f>結果入力表!#REF!</f>
        <v>#REF!</v>
      </c>
      <c r="O484" s="35" t="e">
        <f>結果入力表!#REF!</f>
        <v>#REF!</v>
      </c>
      <c r="P484" s="35" t="e">
        <f>結果入力表!#REF!</f>
        <v>#REF!</v>
      </c>
      <c r="Q484" s="35" t="e">
        <f>結果入力表!#REF!</f>
        <v>#REF!</v>
      </c>
      <c r="R484" s="35" t="e">
        <f>結果入力表!#REF!</f>
        <v>#REF!</v>
      </c>
      <c r="S484" s="35" t="e">
        <f>結果入力表!#REF!</f>
        <v>#REF!</v>
      </c>
      <c r="T484" s="35" t="e">
        <f>結果入力表!#REF!</f>
        <v>#REF!</v>
      </c>
      <c r="U484" s="35" t="e">
        <f>結果入力表!#REF!</f>
        <v>#REF!</v>
      </c>
      <c r="V484" s="34" t="e">
        <f>結果入力表!#REF!</f>
        <v>#REF!</v>
      </c>
      <c r="W484" s="35" t="e">
        <f>結果入力表!#REF!</f>
        <v>#REF!</v>
      </c>
      <c r="X484" s="35" t="e">
        <f>結果入力表!#REF!</f>
        <v>#REF!</v>
      </c>
      <c r="Y484" s="36" t="e">
        <f>結果入力表!#REF!</f>
        <v>#REF!</v>
      </c>
      <c r="Z484" s="36" t="e">
        <f>結果入力表!#REF!</f>
        <v>#REF!</v>
      </c>
      <c r="AA484" s="34" t="e">
        <f>結果入力表!#REF!</f>
        <v>#REF!</v>
      </c>
      <c r="AB484" s="35" t="e">
        <f>結果入力表!#REF!</f>
        <v>#REF!</v>
      </c>
      <c r="AC484" s="35" t="e">
        <f>結果入力表!#REF!</f>
        <v>#REF!</v>
      </c>
      <c r="AD484" s="35" t="e">
        <f>結果入力表!#REF!</f>
        <v>#REF!</v>
      </c>
      <c r="AE484" s="35" t="e">
        <f>結果入力表!#REF!</f>
        <v>#REF!</v>
      </c>
      <c r="AF484" s="35" t="e">
        <f>結果入力表!#REF!</f>
        <v>#REF!</v>
      </c>
      <c r="AG484" s="35" t="e">
        <f>結果入力表!#REF!</f>
        <v>#REF!</v>
      </c>
      <c r="AH484" s="35" t="e">
        <f>結果入力表!#REF!</f>
        <v>#REF!</v>
      </c>
      <c r="AI484" s="35" t="e">
        <f>結果入力表!#REF!</f>
        <v>#REF!</v>
      </c>
      <c r="AJ484" s="35" t="e">
        <f>結果入力表!#REF!</f>
        <v>#REF!</v>
      </c>
      <c r="AK484" s="36" t="e">
        <f>結果入力表!#REF!</f>
        <v>#REF!</v>
      </c>
      <c r="AL484" s="34" t="e">
        <f>結果入力表!#REF!</f>
        <v>#REF!</v>
      </c>
      <c r="AM484" s="35" t="e">
        <f>結果入力表!#REF!</f>
        <v>#REF!</v>
      </c>
      <c r="AN484" s="35" t="e">
        <f>結果入力表!#REF!</f>
        <v>#REF!</v>
      </c>
      <c r="AO484" s="35" t="e">
        <f>結果入力表!#REF!</f>
        <v>#REF!</v>
      </c>
      <c r="AP484" s="35" t="e">
        <f>結果入力表!#REF!</f>
        <v>#REF!</v>
      </c>
      <c r="AQ484" s="35" t="e">
        <f>結果入力表!#REF!</f>
        <v>#REF!</v>
      </c>
      <c r="AR484" s="35" t="e">
        <f>結果入力表!#REF!</f>
        <v>#REF!</v>
      </c>
      <c r="AS484" s="37" t="e">
        <f>結果入力表!#REF!</f>
        <v>#REF!</v>
      </c>
      <c r="AT484" s="34" t="e">
        <f>結果入力表!#REF!</f>
        <v>#REF!</v>
      </c>
      <c r="AU484" s="35" t="e">
        <f>結果入力表!#REF!</f>
        <v>#REF!</v>
      </c>
      <c r="AV484" s="35" t="e">
        <f>結果入力表!#REF!</f>
        <v>#REF!</v>
      </c>
      <c r="AW484" s="35" t="e">
        <f>結果入力表!#REF!</f>
        <v>#REF!</v>
      </c>
      <c r="AX484" s="35" t="e">
        <f>結果入力表!#REF!</f>
        <v>#REF!</v>
      </c>
      <c r="AY484" s="35" t="e">
        <f>結果入力表!#REF!</f>
        <v>#REF!</v>
      </c>
      <c r="AZ484" s="35" t="e">
        <f>結果入力表!#REF!</f>
        <v>#REF!</v>
      </c>
      <c r="BA484" s="35" t="e">
        <f>結果入力表!#REF!</f>
        <v>#REF!</v>
      </c>
      <c r="BB484" s="35" t="e">
        <f>結果入力表!#REF!</f>
        <v>#REF!</v>
      </c>
      <c r="BC484" s="35" t="e">
        <f>結果入力表!#REF!</f>
        <v>#REF!</v>
      </c>
      <c r="BD484" s="35" t="e">
        <f>結果入力表!#REF!</f>
        <v>#REF!</v>
      </c>
      <c r="BE484" s="35" t="e">
        <f>結果入力表!#REF!</f>
        <v>#REF!</v>
      </c>
      <c r="BF484" s="35" t="e">
        <f>結果入力表!#REF!</f>
        <v>#REF!</v>
      </c>
      <c r="BG484" s="35" t="e">
        <f>結果入力表!#REF!</f>
        <v>#REF!</v>
      </c>
      <c r="BH484" s="35" t="e">
        <f>結果入力表!#REF!</f>
        <v>#REF!</v>
      </c>
      <c r="BI484" s="37" t="e">
        <f>結果入力表!#REF!</f>
        <v>#REF!</v>
      </c>
      <c r="BJ484" s="35" t="e">
        <f>結果入力表!#REF!</f>
        <v>#REF!</v>
      </c>
      <c r="BK484" s="40" t="e">
        <f>結果入力表!#REF!</f>
        <v>#REF!</v>
      </c>
      <c r="BL484" s="60" t="e">
        <f>結果入力表!#REF!</f>
        <v>#REF!</v>
      </c>
      <c r="BM484" s="41" t="e">
        <f>結果入力表!#REF!</f>
        <v>#REF!</v>
      </c>
      <c r="BN484" s="41" t="e">
        <f>結果入力表!#REF!</f>
        <v>#REF!</v>
      </c>
      <c r="BO484" s="41" t="e">
        <f>結果入力表!#REF!</f>
        <v>#REF!</v>
      </c>
      <c r="BP484" s="42" t="e">
        <f>結果入力表!#REF!</f>
        <v>#REF!</v>
      </c>
      <c r="BQ484" s="40"/>
      <c r="BR484" s="80"/>
      <c r="BT484" s="5" t="e">
        <f t="shared" si="15"/>
        <v>#REF!</v>
      </c>
      <c r="BU484" s="5" t="e">
        <f t="shared" si="14"/>
        <v>#REF!</v>
      </c>
      <c r="BV484" s="5" t="e">
        <f t="shared" si="14"/>
        <v>#REF!</v>
      </c>
      <c r="BW484" s="5" t="e">
        <f t="shared" si="14"/>
        <v>#REF!</v>
      </c>
    </row>
    <row r="485" spans="1:75" ht="17.350000000000001" customHeight="1">
      <c r="A485" s="109" t="e">
        <f>結果入力表!#REF!</f>
        <v>#REF!</v>
      </c>
      <c r="B485" s="33" t="e">
        <f>結果入力表!#REF!</f>
        <v>#REF!</v>
      </c>
      <c r="C485" s="59" t="e">
        <f>結果入力表!#REF!</f>
        <v>#REF!</v>
      </c>
      <c r="D485" s="58" t="e">
        <f>結果入力表!#REF!</f>
        <v>#REF!</v>
      </c>
      <c r="E485" s="35" t="e">
        <f>結果入力表!#REF!</f>
        <v>#REF!</v>
      </c>
      <c r="F485" s="35" t="e">
        <f>結果入力表!#REF!</f>
        <v>#REF!</v>
      </c>
      <c r="G485" s="35" t="e">
        <f>結果入力表!#REF!</f>
        <v>#REF!</v>
      </c>
      <c r="H485" s="35" t="e">
        <f>結果入力表!#REF!</f>
        <v>#REF!</v>
      </c>
      <c r="I485" s="35" t="e">
        <f>結果入力表!#REF!</f>
        <v>#REF!</v>
      </c>
      <c r="J485" s="35" t="e">
        <f>結果入力表!#REF!</f>
        <v>#REF!</v>
      </c>
      <c r="K485" s="35" t="e">
        <f>結果入力表!#REF!</f>
        <v>#REF!</v>
      </c>
      <c r="L485" s="35" t="e">
        <f>結果入力表!#REF!</f>
        <v>#REF!</v>
      </c>
      <c r="M485" s="34" t="e">
        <f>結果入力表!#REF!</f>
        <v>#REF!</v>
      </c>
      <c r="N485" s="35" t="e">
        <f>結果入力表!#REF!</f>
        <v>#REF!</v>
      </c>
      <c r="O485" s="35" t="e">
        <f>結果入力表!#REF!</f>
        <v>#REF!</v>
      </c>
      <c r="P485" s="35" t="e">
        <f>結果入力表!#REF!</f>
        <v>#REF!</v>
      </c>
      <c r="Q485" s="35" t="e">
        <f>結果入力表!#REF!</f>
        <v>#REF!</v>
      </c>
      <c r="R485" s="35" t="e">
        <f>結果入力表!#REF!</f>
        <v>#REF!</v>
      </c>
      <c r="S485" s="35" t="e">
        <f>結果入力表!#REF!</f>
        <v>#REF!</v>
      </c>
      <c r="T485" s="35" t="e">
        <f>結果入力表!#REF!</f>
        <v>#REF!</v>
      </c>
      <c r="U485" s="35" t="e">
        <f>結果入力表!#REF!</f>
        <v>#REF!</v>
      </c>
      <c r="V485" s="34" t="e">
        <f>結果入力表!#REF!</f>
        <v>#REF!</v>
      </c>
      <c r="W485" s="35" t="e">
        <f>結果入力表!#REF!</f>
        <v>#REF!</v>
      </c>
      <c r="X485" s="35" t="e">
        <f>結果入力表!#REF!</f>
        <v>#REF!</v>
      </c>
      <c r="Y485" s="36" t="e">
        <f>結果入力表!#REF!</f>
        <v>#REF!</v>
      </c>
      <c r="Z485" s="36" t="e">
        <f>結果入力表!#REF!</f>
        <v>#REF!</v>
      </c>
      <c r="AA485" s="34" t="e">
        <f>結果入力表!#REF!</f>
        <v>#REF!</v>
      </c>
      <c r="AB485" s="35" t="e">
        <f>結果入力表!#REF!</f>
        <v>#REF!</v>
      </c>
      <c r="AC485" s="35" t="e">
        <f>結果入力表!#REF!</f>
        <v>#REF!</v>
      </c>
      <c r="AD485" s="35" t="e">
        <f>結果入力表!#REF!</f>
        <v>#REF!</v>
      </c>
      <c r="AE485" s="35" t="e">
        <f>結果入力表!#REF!</f>
        <v>#REF!</v>
      </c>
      <c r="AF485" s="35" t="e">
        <f>結果入力表!#REF!</f>
        <v>#REF!</v>
      </c>
      <c r="AG485" s="35" t="e">
        <f>結果入力表!#REF!</f>
        <v>#REF!</v>
      </c>
      <c r="AH485" s="35" t="e">
        <f>結果入力表!#REF!</f>
        <v>#REF!</v>
      </c>
      <c r="AI485" s="35" t="e">
        <f>結果入力表!#REF!</f>
        <v>#REF!</v>
      </c>
      <c r="AJ485" s="35" t="e">
        <f>結果入力表!#REF!</f>
        <v>#REF!</v>
      </c>
      <c r="AK485" s="36" t="e">
        <f>結果入力表!#REF!</f>
        <v>#REF!</v>
      </c>
      <c r="AL485" s="34" t="e">
        <f>結果入力表!#REF!</f>
        <v>#REF!</v>
      </c>
      <c r="AM485" s="35" t="e">
        <f>結果入力表!#REF!</f>
        <v>#REF!</v>
      </c>
      <c r="AN485" s="35" t="e">
        <f>結果入力表!#REF!</f>
        <v>#REF!</v>
      </c>
      <c r="AO485" s="35" t="e">
        <f>結果入力表!#REF!</f>
        <v>#REF!</v>
      </c>
      <c r="AP485" s="35" t="e">
        <f>結果入力表!#REF!</f>
        <v>#REF!</v>
      </c>
      <c r="AQ485" s="35" t="e">
        <f>結果入力表!#REF!</f>
        <v>#REF!</v>
      </c>
      <c r="AR485" s="35" t="e">
        <f>結果入力表!#REF!</f>
        <v>#REF!</v>
      </c>
      <c r="AS485" s="37" t="e">
        <f>結果入力表!#REF!</f>
        <v>#REF!</v>
      </c>
      <c r="AT485" s="34" t="e">
        <f>結果入力表!#REF!</f>
        <v>#REF!</v>
      </c>
      <c r="AU485" s="35" t="e">
        <f>結果入力表!#REF!</f>
        <v>#REF!</v>
      </c>
      <c r="AV485" s="35" t="e">
        <f>結果入力表!#REF!</f>
        <v>#REF!</v>
      </c>
      <c r="AW485" s="35" t="e">
        <f>結果入力表!#REF!</f>
        <v>#REF!</v>
      </c>
      <c r="AX485" s="35" t="e">
        <f>結果入力表!#REF!</f>
        <v>#REF!</v>
      </c>
      <c r="AY485" s="35" t="e">
        <f>結果入力表!#REF!</f>
        <v>#REF!</v>
      </c>
      <c r="AZ485" s="35" t="e">
        <f>結果入力表!#REF!</f>
        <v>#REF!</v>
      </c>
      <c r="BA485" s="35" t="e">
        <f>結果入力表!#REF!</f>
        <v>#REF!</v>
      </c>
      <c r="BB485" s="35" t="e">
        <f>結果入力表!#REF!</f>
        <v>#REF!</v>
      </c>
      <c r="BC485" s="35" t="e">
        <f>結果入力表!#REF!</f>
        <v>#REF!</v>
      </c>
      <c r="BD485" s="35" t="e">
        <f>結果入力表!#REF!</f>
        <v>#REF!</v>
      </c>
      <c r="BE485" s="35" t="e">
        <f>結果入力表!#REF!</f>
        <v>#REF!</v>
      </c>
      <c r="BF485" s="35" t="e">
        <f>結果入力表!#REF!</f>
        <v>#REF!</v>
      </c>
      <c r="BG485" s="35" t="e">
        <f>結果入力表!#REF!</f>
        <v>#REF!</v>
      </c>
      <c r="BH485" s="35" t="e">
        <f>結果入力表!#REF!</f>
        <v>#REF!</v>
      </c>
      <c r="BI485" s="37" t="e">
        <f>結果入力表!#REF!</f>
        <v>#REF!</v>
      </c>
      <c r="BJ485" s="35" t="e">
        <f>結果入力表!#REF!</f>
        <v>#REF!</v>
      </c>
      <c r="BK485" s="40" t="e">
        <f>結果入力表!#REF!</f>
        <v>#REF!</v>
      </c>
      <c r="BL485" s="60" t="e">
        <f>結果入力表!#REF!</f>
        <v>#REF!</v>
      </c>
      <c r="BM485" s="41" t="e">
        <f>結果入力表!#REF!</f>
        <v>#REF!</v>
      </c>
      <c r="BN485" s="41" t="e">
        <f>結果入力表!#REF!</f>
        <v>#REF!</v>
      </c>
      <c r="BO485" s="41" t="e">
        <f>結果入力表!#REF!</f>
        <v>#REF!</v>
      </c>
      <c r="BP485" s="42" t="e">
        <f>結果入力表!#REF!</f>
        <v>#REF!</v>
      </c>
      <c r="BQ485" s="40"/>
      <c r="BR485" s="80"/>
      <c r="BT485" s="5" t="e">
        <f t="shared" si="15"/>
        <v>#REF!</v>
      </c>
      <c r="BU485" s="5" t="e">
        <f t="shared" si="14"/>
        <v>#REF!</v>
      </c>
      <c r="BV485" s="5" t="e">
        <f t="shared" si="14"/>
        <v>#REF!</v>
      </c>
      <c r="BW485" s="5" t="e">
        <f t="shared" si="14"/>
        <v>#REF!</v>
      </c>
    </row>
    <row r="486" spans="1:75" ht="17.350000000000001" customHeight="1">
      <c r="A486" s="109" t="e">
        <f>結果入力表!#REF!</f>
        <v>#REF!</v>
      </c>
      <c r="B486" s="33" t="e">
        <f>結果入力表!#REF!</f>
        <v>#REF!</v>
      </c>
      <c r="C486" s="59" t="e">
        <f>結果入力表!#REF!</f>
        <v>#REF!</v>
      </c>
      <c r="D486" s="58" t="e">
        <f>結果入力表!#REF!</f>
        <v>#REF!</v>
      </c>
      <c r="E486" s="35" t="e">
        <f>結果入力表!#REF!</f>
        <v>#REF!</v>
      </c>
      <c r="F486" s="35" t="e">
        <f>結果入力表!#REF!</f>
        <v>#REF!</v>
      </c>
      <c r="G486" s="35" t="e">
        <f>結果入力表!#REF!</f>
        <v>#REF!</v>
      </c>
      <c r="H486" s="35" t="e">
        <f>結果入力表!#REF!</f>
        <v>#REF!</v>
      </c>
      <c r="I486" s="35" t="e">
        <f>結果入力表!#REF!</f>
        <v>#REF!</v>
      </c>
      <c r="J486" s="35" t="e">
        <f>結果入力表!#REF!</f>
        <v>#REF!</v>
      </c>
      <c r="K486" s="35" t="e">
        <f>結果入力表!#REF!</f>
        <v>#REF!</v>
      </c>
      <c r="L486" s="35" t="e">
        <f>結果入力表!#REF!</f>
        <v>#REF!</v>
      </c>
      <c r="M486" s="34" t="e">
        <f>結果入力表!#REF!</f>
        <v>#REF!</v>
      </c>
      <c r="N486" s="35" t="e">
        <f>結果入力表!#REF!</f>
        <v>#REF!</v>
      </c>
      <c r="O486" s="35" t="e">
        <f>結果入力表!#REF!</f>
        <v>#REF!</v>
      </c>
      <c r="P486" s="35" t="e">
        <f>結果入力表!#REF!</f>
        <v>#REF!</v>
      </c>
      <c r="Q486" s="35" t="e">
        <f>結果入力表!#REF!</f>
        <v>#REF!</v>
      </c>
      <c r="R486" s="35" t="e">
        <f>結果入力表!#REF!</f>
        <v>#REF!</v>
      </c>
      <c r="S486" s="35" t="e">
        <f>結果入力表!#REF!</f>
        <v>#REF!</v>
      </c>
      <c r="T486" s="35" t="e">
        <f>結果入力表!#REF!</f>
        <v>#REF!</v>
      </c>
      <c r="U486" s="35" t="e">
        <f>結果入力表!#REF!</f>
        <v>#REF!</v>
      </c>
      <c r="V486" s="34" t="e">
        <f>結果入力表!#REF!</f>
        <v>#REF!</v>
      </c>
      <c r="W486" s="35" t="e">
        <f>結果入力表!#REF!</f>
        <v>#REF!</v>
      </c>
      <c r="X486" s="35" t="e">
        <f>結果入力表!#REF!</f>
        <v>#REF!</v>
      </c>
      <c r="Y486" s="36" t="e">
        <f>結果入力表!#REF!</f>
        <v>#REF!</v>
      </c>
      <c r="Z486" s="36" t="e">
        <f>結果入力表!#REF!</f>
        <v>#REF!</v>
      </c>
      <c r="AA486" s="34" t="e">
        <f>結果入力表!#REF!</f>
        <v>#REF!</v>
      </c>
      <c r="AB486" s="35" t="e">
        <f>結果入力表!#REF!</f>
        <v>#REF!</v>
      </c>
      <c r="AC486" s="35" t="e">
        <f>結果入力表!#REF!</f>
        <v>#REF!</v>
      </c>
      <c r="AD486" s="35" t="e">
        <f>結果入力表!#REF!</f>
        <v>#REF!</v>
      </c>
      <c r="AE486" s="35" t="e">
        <f>結果入力表!#REF!</f>
        <v>#REF!</v>
      </c>
      <c r="AF486" s="35" t="e">
        <f>結果入力表!#REF!</f>
        <v>#REF!</v>
      </c>
      <c r="AG486" s="35" t="e">
        <f>結果入力表!#REF!</f>
        <v>#REF!</v>
      </c>
      <c r="AH486" s="35" t="e">
        <f>結果入力表!#REF!</f>
        <v>#REF!</v>
      </c>
      <c r="AI486" s="35" t="e">
        <f>結果入力表!#REF!</f>
        <v>#REF!</v>
      </c>
      <c r="AJ486" s="35" t="e">
        <f>結果入力表!#REF!</f>
        <v>#REF!</v>
      </c>
      <c r="AK486" s="36" t="e">
        <f>結果入力表!#REF!</f>
        <v>#REF!</v>
      </c>
      <c r="AL486" s="34" t="e">
        <f>結果入力表!#REF!</f>
        <v>#REF!</v>
      </c>
      <c r="AM486" s="35" t="e">
        <f>結果入力表!#REF!</f>
        <v>#REF!</v>
      </c>
      <c r="AN486" s="35" t="e">
        <f>結果入力表!#REF!</f>
        <v>#REF!</v>
      </c>
      <c r="AO486" s="35" t="e">
        <f>結果入力表!#REF!</f>
        <v>#REF!</v>
      </c>
      <c r="AP486" s="35" t="e">
        <f>結果入力表!#REF!</f>
        <v>#REF!</v>
      </c>
      <c r="AQ486" s="35" t="e">
        <f>結果入力表!#REF!</f>
        <v>#REF!</v>
      </c>
      <c r="AR486" s="35" t="e">
        <f>結果入力表!#REF!</f>
        <v>#REF!</v>
      </c>
      <c r="AS486" s="37" t="e">
        <f>結果入力表!#REF!</f>
        <v>#REF!</v>
      </c>
      <c r="AT486" s="34" t="e">
        <f>結果入力表!#REF!</f>
        <v>#REF!</v>
      </c>
      <c r="AU486" s="35" t="e">
        <f>結果入力表!#REF!</f>
        <v>#REF!</v>
      </c>
      <c r="AV486" s="35" t="e">
        <f>結果入力表!#REF!</f>
        <v>#REF!</v>
      </c>
      <c r="AW486" s="35" t="e">
        <f>結果入力表!#REF!</f>
        <v>#REF!</v>
      </c>
      <c r="AX486" s="35" t="e">
        <f>結果入力表!#REF!</f>
        <v>#REF!</v>
      </c>
      <c r="AY486" s="35" t="e">
        <f>結果入力表!#REF!</f>
        <v>#REF!</v>
      </c>
      <c r="AZ486" s="35" t="e">
        <f>結果入力表!#REF!</f>
        <v>#REF!</v>
      </c>
      <c r="BA486" s="35" t="e">
        <f>結果入力表!#REF!</f>
        <v>#REF!</v>
      </c>
      <c r="BB486" s="35" t="e">
        <f>結果入力表!#REF!</f>
        <v>#REF!</v>
      </c>
      <c r="BC486" s="35" t="e">
        <f>結果入力表!#REF!</f>
        <v>#REF!</v>
      </c>
      <c r="BD486" s="35" t="e">
        <f>結果入力表!#REF!</f>
        <v>#REF!</v>
      </c>
      <c r="BE486" s="35" t="e">
        <f>結果入力表!#REF!</f>
        <v>#REF!</v>
      </c>
      <c r="BF486" s="35" t="e">
        <f>結果入力表!#REF!</f>
        <v>#REF!</v>
      </c>
      <c r="BG486" s="35" t="e">
        <f>結果入力表!#REF!</f>
        <v>#REF!</v>
      </c>
      <c r="BH486" s="35" t="e">
        <f>結果入力表!#REF!</f>
        <v>#REF!</v>
      </c>
      <c r="BI486" s="37" t="e">
        <f>結果入力表!#REF!</f>
        <v>#REF!</v>
      </c>
      <c r="BJ486" s="35" t="e">
        <f>結果入力表!#REF!</f>
        <v>#REF!</v>
      </c>
      <c r="BK486" s="40" t="e">
        <f>結果入力表!#REF!</f>
        <v>#REF!</v>
      </c>
      <c r="BL486" s="60" t="e">
        <f>結果入力表!#REF!</f>
        <v>#REF!</v>
      </c>
      <c r="BM486" s="41" t="e">
        <f>結果入力表!#REF!</f>
        <v>#REF!</v>
      </c>
      <c r="BN486" s="41" t="e">
        <f>結果入力表!#REF!</f>
        <v>#REF!</v>
      </c>
      <c r="BO486" s="41" t="e">
        <f>結果入力表!#REF!</f>
        <v>#REF!</v>
      </c>
      <c r="BP486" s="42" t="e">
        <f>結果入力表!#REF!</f>
        <v>#REF!</v>
      </c>
      <c r="BQ486" s="40"/>
      <c r="BR486" s="80"/>
      <c r="BT486" s="5" t="e">
        <f t="shared" si="15"/>
        <v>#REF!</v>
      </c>
      <c r="BU486" s="5" t="e">
        <f t="shared" si="14"/>
        <v>#REF!</v>
      </c>
      <c r="BV486" s="5" t="e">
        <f t="shared" si="14"/>
        <v>#REF!</v>
      </c>
      <c r="BW486" s="5" t="e">
        <f t="shared" si="14"/>
        <v>#REF!</v>
      </c>
    </row>
    <row r="487" spans="1:75" ht="17.350000000000001" customHeight="1">
      <c r="A487" s="109" t="e">
        <f>結果入力表!#REF!</f>
        <v>#REF!</v>
      </c>
      <c r="B487" s="33" t="e">
        <f>結果入力表!#REF!</f>
        <v>#REF!</v>
      </c>
      <c r="C487" s="59" t="e">
        <f>結果入力表!#REF!</f>
        <v>#REF!</v>
      </c>
      <c r="D487" s="58" t="e">
        <f>結果入力表!#REF!</f>
        <v>#REF!</v>
      </c>
      <c r="E487" s="35" t="e">
        <f>結果入力表!#REF!</f>
        <v>#REF!</v>
      </c>
      <c r="F487" s="35" t="e">
        <f>結果入力表!#REF!</f>
        <v>#REF!</v>
      </c>
      <c r="G487" s="35" t="e">
        <f>結果入力表!#REF!</f>
        <v>#REF!</v>
      </c>
      <c r="H487" s="35" t="e">
        <f>結果入力表!#REF!</f>
        <v>#REF!</v>
      </c>
      <c r="I487" s="35" t="e">
        <f>結果入力表!#REF!</f>
        <v>#REF!</v>
      </c>
      <c r="J487" s="35" t="e">
        <f>結果入力表!#REF!</f>
        <v>#REF!</v>
      </c>
      <c r="K487" s="35" t="e">
        <f>結果入力表!#REF!</f>
        <v>#REF!</v>
      </c>
      <c r="L487" s="35" t="e">
        <f>結果入力表!#REF!</f>
        <v>#REF!</v>
      </c>
      <c r="M487" s="34" t="e">
        <f>結果入力表!#REF!</f>
        <v>#REF!</v>
      </c>
      <c r="N487" s="35" t="e">
        <f>結果入力表!#REF!</f>
        <v>#REF!</v>
      </c>
      <c r="O487" s="35" t="e">
        <f>結果入力表!#REF!</f>
        <v>#REF!</v>
      </c>
      <c r="P487" s="35" t="e">
        <f>結果入力表!#REF!</f>
        <v>#REF!</v>
      </c>
      <c r="Q487" s="35" t="e">
        <f>結果入力表!#REF!</f>
        <v>#REF!</v>
      </c>
      <c r="R487" s="35" t="e">
        <f>結果入力表!#REF!</f>
        <v>#REF!</v>
      </c>
      <c r="S487" s="35" t="e">
        <f>結果入力表!#REF!</f>
        <v>#REF!</v>
      </c>
      <c r="T487" s="35" t="e">
        <f>結果入力表!#REF!</f>
        <v>#REF!</v>
      </c>
      <c r="U487" s="35" t="e">
        <f>結果入力表!#REF!</f>
        <v>#REF!</v>
      </c>
      <c r="V487" s="34" t="e">
        <f>結果入力表!#REF!</f>
        <v>#REF!</v>
      </c>
      <c r="W487" s="35" t="e">
        <f>結果入力表!#REF!</f>
        <v>#REF!</v>
      </c>
      <c r="X487" s="35" t="e">
        <f>結果入力表!#REF!</f>
        <v>#REF!</v>
      </c>
      <c r="Y487" s="36" t="e">
        <f>結果入力表!#REF!</f>
        <v>#REF!</v>
      </c>
      <c r="Z487" s="36" t="e">
        <f>結果入力表!#REF!</f>
        <v>#REF!</v>
      </c>
      <c r="AA487" s="34" t="e">
        <f>結果入力表!#REF!</f>
        <v>#REF!</v>
      </c>
      <c r="AB487" s="35" t="e">
        <f>結果入力表!#REF!</f>
        <v>#REF!</v>
      </c>
      <c r="AC487" s="35" t="e">
        <f>結果入力表!#REF!</f>
        <v>#REF!</v>
      </c>
      <c r="AD487" s="35" t="e">
        <f>結果入力表!#REF!</f>
        <v>#REF!</v>
      </c>
      <c r="AE487" s="35" t="e">
        <f>結果入力表!#REF!</f>
        <v>#REF!</v>
      </c>
      <c r="AF487" s="35" t="e">
        <f>結果入力表!#REF!</f>
        <v>#REF!</v>
      </c>
      <c r="AG487" s="35" t="e">
        <f>結果入力表!#REF!</f>
        <v>#REF!</v>
      </c>
      <c r="AH487" s="35" t="e">
        <f>結果入力表!#REF!</f>
        <v>#REF!</v>
      </c>
      <c r="AI487" s="35" t="e">
        <f>結果入力表!#REF!</f>
        <v>#REF!</v>
      </c>
      <c r="AJ487" s="35" t="e">
        <f>結果入力表!#REF!</f>
        <v>#REF!</v>
      </c>
      <c r="AK487" s="36" t="e">
        <f>結果入力表!#REF!</f>
        <v>#REF!</v>
      </c>
      <c r="AL487" s="34" t="e">
        <f>結果入力表!#REF!</f>
        <v>#REF!</v>
      </c>
      <c r="AM487" s="35" t="e">
        <f>結果入力表!#REF!</f>
        <v>#REF!</v>
      </c>
      <c r="AN487" s="35" t="e">
        <f>結果入力表!#REF!</f>
        <v>#REF!</v>
      </c>
      <c r="AO487" s="35" t="e">
        <f>結果入力表!#REF!</f>
        <v>#REF!</v>
      </c>
      <c r="AP487" s="35" t="e">
        <f>結果入力表!#REF!</f>
        <v>#REF!</v>
      </c>
      <c r="AQ487" s="35" t="e">
        <f>結果入力表!#REF!</f>
        <v>#REF!</v>
      </c>
      <c r="AR487" s="35" t="e">
        <f>結果入力表!#REF!</f>
        <v>#REF!</v>
      </c>
      <c r="AS487" s="37" t="e">
        <f>結果入力表!#REF!</f>
        <v>#REF!</v>
      </c>
      <c r="AT487" s="34" t="e">
        <f>結果入力表!#REF!</f>
        <v>#REF!</v>
      </c>
      <c r="AU487" s="35" t="e">
        <f>結果入力表!#REF!</f>
        <v>#REF!</v>
      </c>
      <c r="AV487" s="35" t="e">
        <f>結果入力表!#REF!</f>
        <v>#REF!</v>
      </c>
      <c r="AW487" s="35" t="e">
        <f>結果入力表!#REF!</f>
        <v>#REF!</v>
      </c>
      <c r="AX487" s="35" t="e">
        <f>結果入力表!#REF!</f>
        <v>#REF!</v>
      </c>
      <c r="AY487" s="35" t="e">
        <f>結果入力表!#REF!</f>
        <v>#REF!</v>
      </c>
      <c r="AZ487" s="35" t="e">
        <f>結果入力表!#REF!</f>
        <v>#REF!</v>
      </c>
      <c r="BA487" s="35" t="e">
        <f>結果入力表!#REF!</f>
        <v>#REF!</v>
      </c>
      <c r="BB487" s="35" t="e">
        <f>結果入力表!#REF!</f>
        <v>#REF!</v>
      </c>
      <c r="BC487" s="35" t="e">
        <f>結果入力表!#REF!</f>
        <v>#REF!</v>
      </c>
      <c r="BD487" s="35" t="e">
        <f>結果入力表!#REF!</f>
        <v>#REF!</v>
      </c>
      <c r="BE487" s="35" t="e">
        <f>結果入力表!#REF!</f>
        <v>#REF!</v>
      </c>
      <c r="BF487" s="35" t="e">
        <f>結果入力表!#REF!</f>
        <v>#REF!</v>
      </c>
      <c r="BG487" s="35" t="e">
        <f>結果入力表!#REF!</f>
        <v>#REF!</v>
      </c>
      <c r="BH487" s="35" t="e">
        <f>結果入力表!#REF!</f>
        <v>#REF!</v>
      </c>
      <c r="BI487" s="37" t="e">
        <f>結果入力表!#REF!</f>
        <v>#REF!</v>
      </c>
      <c r="BJ487" s="35" t="e">
        <f>結果入力表!#REF!</f>
        <v>#REF!</v>
      </c>
      <c r="BK487" s="40" t="e">
        <f>結果入力表!#REF!</f>
        <v>#REF!</v>
      </c>
      <c r="BL487" s="60" t="e">
        <f>結果入力表!#REF!</f>
        <v>#REF!</v>
      </c>
      <c r="BM487" s="41" t="e">
        <f>結果入力表!#REF!</f>
        <v>#REF!</v>
      </c>
      <c r="BN487" s="41" t="e">
        <f>結果入力表!#REF!</f>
        <v>#REF!</v>
      </c>
      <c r="BO487" s="41" t="e">
        <f>結果入力表!#REF!</f>
        <v>#REF!</v>
      </c>
      <c r="BP487" s="42" t="e">
        <f>結果入力表!#REF!</f>
        <v>#REF!</v>
      </c>
      <c r="BQ487" s="40"/>
      <c r="BR487" s="80"/>
      <c r="BT487" s="5" t="e">
        <f t="shared" si="15"/>
        <v>#REF!</v>
      </c>
      <c r="BU487" s="5" t="e">
        <f t="shared" si="14"/>
        <v>#REF!</v>
      </c>
      <c r="BV487" s="5" t="e">
        <f t="shared" si="14"/>
        <v>#REF!</v>
      </c>
      <c r="BW487" s="5" t="e">
        <f t="shared" si="14"/>
        <v>#REF!</v>
      </c>
    </row>
    <row r="488" spans="1:75" ht="17.350000000000001" customHeight="1">
      <c r="A488" s="109" t="e">
        <f>結果入力表!#REF!</f>
        <v>#REF!</v>
      </c>
      <c r="B488" s="33" t="e">
        <f>結果入力表!#REF!</f>
        <v>#REF!</v>
      </c>
      <c r="C488" s="59" t="e">
        <f>結果入力表!#REF!</f>
        <v>#REF!</v>
      </c>
      <c r="D488" s="58" t="e">
        <f>結果入力表!#REF!</f>
        <v>#REF!</v>
      </c>
      <c r="E488" s="35" t="e">
        <f>結果入力表!#REF!</f>
        <v>#REF!</v>
      </c>
      <c r="F488" s="35" t="e">
        <f>結果入力表!#REF!</f>
        <v>#REF!</v>
      </c>
      <c r="G488" s="35" t="e">
        <f>結果入力表!#REF!</f>
        <v>#REF!</v>
      </c>
      <c r="H488" s="35" t="e">
        <f>結果入力表!#REF!</f>
        <v>#REF!</v>
      </c>
      <c r="I488" s="35" t="e">
        <f>結果入力表!#REF!</f>
        <v>#REF!</v>
      </c>
      <c r="J488" s="35" t="e">
        <f>結果入力表!#REF!</f>
        <v>#REF!</v>
      </c>
      <c r="K488" s="35" t="e">
        <f>結果入力表!#REF!</f>
        <v>#REF!</v>
      </c>
      <c r="L488" s="35" t="e">
        <f>結果入力表!#REF!</f>
        <v>#REF!</v>
      </c>
      <c r="M488" s="34" t="e">
        <f>結果入力表!#REF!</f>
        <v>#REF!</v>
      </c>
      <c r="N488" s="35" t="e">
        <f>結果入力表!#REF!</f>
        <v>#REF!</v>
      </c>
      <c r="O488" s="35" t="e">
        <f>結果入力表!#REF!</f>
        <v>#REF!</v>
      </c>
      <c r="P488" s="35" t="e">
        <f>結果入力表!#REF!</f>
        <v>#REF!</v>
      </c>
      <c r="Q488" s="35" t="e">
        <f>結果入力表!#REF!</f>
        <v>#REF!</v>
      </c>
      <c r="R488" s="35" t="e">
        <f>結果入力表!#REF!</f>
        <v>#REF!</v>
      </c>
      <c r="S488" s="35" t="e">
        <f>結果入力表!#REF!</f>
        <v>#REF!</v>
      </c>
      <c r="T488" s="35" t="e">
        <f>結果入力表!#REF!</f>
        <v>#REF!</v>
      </c>
      <c r="U488" s="35" t="e">
        <f>結果入力表!#REF!</f>
        <v>#REF!</v>
      </c>
      <c r="V488" s="34" t="e">
        <f>結果入力表!#REF!</f>
        <v>#REF!</v>
      </c>
      <c r="W488" s="35" t="e">
        <f>結果入力表!#REF!</f>
        <v>#REF!</v>
      </c>
      <c r="X488" s="35" t="e">
        <f>結果入力表!#REF!</f>
        <v>#REF!</v>
      </c>
      <c r="Y488" s="36" t="e">
        <f>結果入力表!#REF!</f>
        <v>#REF!</v>
      </c>
      <c r="Z488" s="36" t="e">
        <f>結果入力表!#REF!</f>
        <v>#REF!</v>
      </c>
      <c r="AA488" s="34" t="e">
        <f>結果入力表!#REF!</f>
        <v>#REF!</v>
      </c>
      <c r="AB488" s="35" t="e">
        <f>結果入力表!#REF!</f>
        <v>#REF!</v>
      </c>
      <c r="AC488" s="35" t="e">
        <f>結果入力表!#REF!</f>
        <v>#REF!</v>
      </c>
      <c r="AD488" s="35" t="e">
        <f>結果入力表!#REF!</f>
        <v>#REF!</v>
      </c>
      <c r="AE488" s="35" t="e">
        <f>結果入力表!#REF!</f>
        <v>#REF!</v>
      </c>
      <c r="AF488" s="35" t="e">
        <f>結果入力表!#REF!</f>
        <v>#REF!</v>
      </c>
      <c r="AG488" s="35" t="e">
        <f>結果入力表!#REF!</f>
        <v>#REF!</v>
      </c>
      <c r="AH488" s="35" t="e">
        <f>結果入力表!#REF!</f>
        <v>#REF!</v>
      </c>
      <c r="AI488" s="35" t="e">
        <f>結果入力表!#REF!</f>
        <v>#REF!</v>
      </c>
      <c r="AJ488" s="35" t="e">
        <f>結果入力表!#REF!</f>
        <v>#REF!</v>
      </c>
      <c r="AK488" s="36" t="e">
        <f>結果入力表!#REF!</f>
        <v>#REF!</v>
      </c>
      <c r="AL488" s="34" t="e">
        <f>結果入力表!#REF!</f>
        <v>#REF!</v>
      </c>
      <c r="AM488" s="35" t="e">
        <f>結果入力表!#REF!</f>
        <v>#REF!</v>
      </c>
      <c r="AN488" s="35" t="e">
        <f>結果入力表!#REF!</f>
        <v>#REF!</v>
      </c>
      <c r="AO488" s="35" t="e">
        <f>結果入力表!#REF!</f>
        <v>#REF!</v>
      </c>
      <c r="AP488" s="35" t="e">
        <f>結果入力表!#REF!</f>
        <v>#REF!</v>
      </c>
      <c r="AQ488" s="35" t="e">
        <f>結果入力表!#REF!</f>
        <v>#REF!</v>
      </c>
      <c r="AR488" s="35" t="e">
        <f>結果入力表!#REF!</f>
        <v>#REF!</v>
      </c>
      <c r="AS488" s="37" t="e">
        <f>結果入力表!#REF!</f>
        <v>#REF!</v>
      </c>
      <c r="AT488" s="34" t="e">
        <f>結果入力表!#REF!</f>
        <v>#REF!</v>
      </c>
      <c r="AU488" s="35" t="e">
        <f>結果入力表!#REF!</f>
        <v>#REF!</v>
      </c>
      <c r="AV488" s="35" t="e">
        <f>結果入力表!#REF!</f>
        <v>#REF!</v>
      </c>
      <c r="AW488" s="35" t="e">
        <f>結果入力表!#REF!</f>
        <v>#REF!</v>
      </c>
      <c r="AX488" s="35" t="e">
        <f>結果入力表!#REF!</f>
        <v>#REF!</v>
      </c>
      <c r="AY488" s="35" t="e">
        <f>結果入力表!#REF!</f>
        <v>#REF!</v>
      </c>
      <c r="AZ488" s="35" t="e">
        <f>結果入力表!#REF!</f>
        <v>#REF!</v>
      </c>
      <c r="BA488" s="35" t="e">
        <f>結果入力表!#REF!</f>
        <v>#REF!</v>
      </c>
      <c r="BB488" s="35" t="e">
        <f>結果入力表!#REF!</f>
        <v>#REF!</v>
      </c>
      <c r="BC488" s="35" t="e">
        <f>結果入力表!#REF!</f>
        <v>#REF!</v>
      </c>
      <c r="BD488" s="35" t="e">
        <f>結果入力表!#REF!</f>
        <v>#REF!</v>
      </c>
      <c r="BE488" s="35" t="e">
        <f>結果入力表!#REF!</f>
        <v>#REF!</v>
      </c>
      <c r="BF488" s="35" t="e">
        <f>結果入力表!#REF!</f>
        <v>#REF!</v>
      </c>
      <c r="BG488" s="35" t="e">
        <f>結果入力表!#REF!</f>
        <v>#REF!</v>
      </c>
      <c r="BH488" s="35" t="e">
        <f>結果入力表!#REF!</f>
        <v>#REF!</v>
      </c>
      <c r="BI488" s="37" t="e">
        <f>結果入力表!#REF!</f>
        <v>#REF!</v>
      </c>
      <c r="BJ488" s="35" t="e">
        <f>結果入力表!#REF!</f>
        <v>#REF!</v>
      </c>
      <c r="BK488" s="40" t="e">
        <f>結果入力表!#REF!</f>
        <v>#REF!</v>
      </c>
      <c r="BL488" s="60" t="e">
        <f>結果入力表!#REF!</f>
        <v>#REF!</v>
      </c>
      <c r="BM488" s="41" t="e">
        <f>結果入力表!#REF!</f>
        <v>#REF!</v>
      </c>
      <c r="BN488" s="41" t="e">
        <f>結果入力表!#REF!</f>
        <v>#REF!</v>
      </c>
      <c r="BO488" s="41" t="e">
        <f>結果入力表!#REF!</f>
        <v>#REF!</v>
      </c>
      <c r="BP488" s="42" t="e">
        <f>結果入力表!#REF!</f>
        <v>#REF!</v>
      </c>
      <c r="BQ488" s="40"/>
      <c r="BR488" s="80"/>
      <c r="BT488" s="5" t="e">
        <f t="shared" si="15"/>
        <v>#REF!</v>
      </c>
      <c r="BU488" s="5" t="e">
        <f t="shared" si="14"/>
        <v>#REF!</v>
      </c>
      <c r="BV488" s="5" t="e">
        <f t="shared" si="14"/>
        <v>#REF!</v>
      </c>
      <c r="BW488" s="5" t="e">
        <f t="shared" si="14"/>
        <v>#REF!</v>
      </c>
    </row>
    <row r="489" spans="1:75" ht="17.350000000000001" customHeight="1">
      <c r="A489" s="109" t="e">
        <f>結果入力表!#REF!</f>
        <v>#REF!</v>
      </c>
      <c r="B489" s="33" t="e">
        <f>結果入力表!#REF!</f>
        <v>#REF!</v>
      </c>
      <c r="C489" s="59" t="e">
        <f>結果入力表!#REF!</f>
        <v>#REF!</v>
      </c>
      <c r="D489" s="58" t="e">
        <f>結果入力表!#REF!</f>
        <v>#REF!</v>
      </c>
      <c r="E489" s="35" t="e">
        <f>結果入力表!#REF!</f>
        <v>#REF!</v>
      </c>
      <c r="F489" s="35" t="e">
        <f>結果入力表!#REF!</f>
        <v>#REF!</v>
      </c>
      <c r="G489" s="35" t="e">
        <f>結果入力表!#REF!</f>
        <v>#REF!</v>
      </c>
      <c r="H489" s="35" t="e">
        <f>結果入力表!#REF!</f>
        <v>#REF!</v>
      </c>
      <c r="I489" s="35" t="e">
        <f>結果入力表!#REF!</f>
        <v>#REF!</v>
      </c>
      <c r="J489" s="35" t="e">
        <f>結果入力表!#REF!</f>
        <v>#REF!</v>
      </c>
      <c r="K489" s="35" t="e">
        <f>結果入力表!#REF!</f>
        <v>#REF!</v>
      </c>
      <c r="L489" s="35" t="e">
        <f>結果入力表!#REF!</f>
        <v>#REF!</v>
      </c>
      <c r="M489" s="34" t="e">
        <f>結果入力表!#REF!</f>
        <v>#REF!</v>
      </c>
      <c r="N489" s="35" t="e">
        <f>結果入力表!#REF!</f>
        <v>#REF!</v>
      </c>
      <c r="O489" s="35" t="e">
        <f>結果入力表!#REF!</f>
        <v>#REF!</v>
      </c>
      <c r="P489" s="35" t="e">
        <f>結果入力表!#REF!</f>
        <v>#REF!</v>
      </c>
      <c r="Q489" s="35" t="e">
        <f>結果入力表!#REF!</f>
        <v>#REF!</v>
      </c>
      <c r="R489" s="35" t="e">
        <f>結果入力表!#REF!</f>
        <v>#REF!</v>
      </c>
      <c r="S489" s="35" t="e">
        <f>結果入力表!#REF!</f>
        <v>#REF!</v>
      </c>
      <c r="T489" s="35" t="e">
        <f>結果入力表!#REF!</f>
        <v>#REF!</v>
      </c>
      <c r="U489" s="35" t="e">
        <f>結果入力表!#REF!</f>
        <v>#REF!</v>
      </c>
      <c r="V489" s="34" t="e">
        <f>結果入力表!#REF!</f>
        <v>#REF!</v>
      </c>
      <c r="W489" s="35" t="e">
        <f>結果入力表!#REF!</f>
        <v>#REF!</v>
      </c>
      <c r="X489" s="35" t="e">
        <f>結果入力表!#REF!</f>
        <v>#REF!</v>
      </c>
      <c r="Y489" s="36" t="e">
        <f>結果入力表!#REF!</f>
        <v>#REF!</v>
      </c>
      <c r="Z489" s="36" t="e">
        <f>結果入力表!#REF!</f>
        <v>#REF!</v>
      </c>
      <c r="AA489" s="34" t="e">
        <f>結果入力表!#REF!</f>
        <v>#REF!</v>
      </c>
      <c r="AB489" s="35" t="e">
        <f>結果入力表!#REF!</f>
        <v>#REF!</v>
      </c>
      <c r="AC489" s="35" t="e">
        <f>結果入力表!#REF!</f>
        <v>#REF!</v>
      </c>
      <c r="AD489" s="35" t="e">
        <f>結果入力表!#REF!</f>
        <v>#REF!</v>
      </c>
      <c r="AE489" s="35" t="e">
        <f>結果入力表!#REF!</f>
        <v>#REF!</v>
      </c>
      <c r="AF489" s="35" t="e">
        <f>結果入力表!#REF!</f>
        <v>#REF!</v>
      </c>
      <c r="AG489" s="35" t="e">
        <f>結果入力表!#REF!</f>
        <v>#REF!</v>
      </c>
      <c r="AH489" s="35" t="e">
        <f>結果入力表!#REF!</f>
        <v>#REF!</v>
      </c>
      <c r="AI489" s="35" t="e">
        <f>結果入力表!#REF!</f>
        <v>#REF!</v>
      </c>
      <c r="AJ489" s="35" t="e">
        <f>結果入力表!#REF!</f>
        <v>#REF!</v>
      </c>
      <c r="AK489" s="36" t="e">
        <f>結果入力表!#REF!</f>
        <v>#REF!</v>
      </c>
      <c r="AL489" s="34" t="e">
        <f>結果入力表!#REF!</f>
        <v>#REF!</v>
      </c>
      <c r="AM489" s="35" t="e">
        <f>結果入力表!#REF!</f>
        <v>#REF!</v>
      </c>
      <c r="AN489" s="35" t="e">
        <f>結果入力表!#REF!</f>
        <v>#REF!</v>
      </c>
      <c r="AO489" s="35" t="e">
        <f>結果入力表!#REF!</f>
        <v>#REF!</v>
      </c>
      <c r="AP489" s="35" t="e">
        <f>結果入力表!#REF!</f>
        <v>#REF!</v>
      </c>
      <c r="AQ489" s="35" t="e">
        <f>結果入力表!#REF!</f>
        <v>#REF!</v>
      </c>
      <c r="AR489" s="35" t="e">
        <f>結果入力表!#REF!</f>
        <v>#REF!</v>
      </c>
      <c r="AS489" s="37" t="e">
        <f>結果入力表!#REF!</f>
        <v>#REF!</v>
      </c>
      <c r="AT489" s="34" t="e">
        <f>結果入力表!#REF!</f>
        <v>#REF!</v>
      </c>
      <c r="AU489" s="35" t="e">
        <f>結果入力表!#REF!</f>
        <v>#REF!</v>
      </c>
      <c r="AV489" s="35" t="e">
        <f>結果入力表!#REF!</f>
        <v>#REF!</v>
      </c>
      <c r="AW489" s="35" t="e">
        <f>結果入力表!#REF!</f>
        <v>#REF!</v>
      </c>
      <c r="AX489" s="35" t="e">
        <f>結果入力表!#REF!</f>
        <v>#REF!</v>
      </c>
      <c r="AY489" s="35" t="e">
        <f>結果入力表!#REF!</f>
        <v>#REF!</v>
      </c>
      <c r="AZ489" s="35" t="e">
        <f>結果入力表!#REF!</f>
        <v>#REF!</v>
      </c>
      <c r="BA489" s="35" t="e">
        <f>結果入力表!#REF!</f>
        <v>#REF!</v>
      </c>
      <c r="BB489" s="35" t="e">
        <f>結果入力表!#REF!</f>
        <v>#REF!</v>
      </c>
      <c r="BC489" s="35" t="e">
        <f>結果入力表!#REF!</f>
        <v>#REF!</v>
      </c>
      <c r="BD489" s="35" t="e">
        <f>結果入力表!#REF!</f>
        <v>#REF!</v>
      </c>
      <c r="BE489" s="35" t="e">
        <f>結果入力表!#REF!</f>
        <v>#REF!</v>
      </c>
      <c r="BF489" s="35" t="e">
        <f>結果入力表!#REF!</f>
        <v>#REF!</v>
      </c>
      <c r="BG489" s="35" t="e">
        <f>結果入力表!#REF!</f>
        <v>#REF!</v>
      </c>
      <c r="BH489" s="35" t="e">
        <f>結果入力表!#REF!</f>
        <v>#REF!</v>
      </c>
      <c r="BI489" s="37" t="e">
        <f>結果入力表!#REF!</f>
        <v>#REF!</v>
      </c>
      <c r="BJ489" s="35" t="e">
        <f>結果入力表!#REF!</f>
        <v>#REF!</v>
      </c>
      <c r="BK489" s="40" t="e">
        <f>結果入力表!#REF!</f>
        <v>#REF!</v>
      </c>
      <c r="BL489" s="60" t="e">
        <f>結果入力表!#REF!</f>
        <v>#REF!</v>
      </c>
      <c r="BM489" s="41" t="e">
        <f>結果入力表!#REF!</f>
        <v>#REF!</v>
      </c>
      <c r="BN489" s="41" t="e">
        <f>結果入力表!#REF!</f>
        <v>#REF!</v>
      </c>
      <c r="BO489" s="41" t="e">
        <f>結果入力表!#REF!</f>
        <v>#REF!</v>
      </c>
      <c r="BP489" s="42" t="e">
        <f>結果入力表!#REF!</f>
        <v>#REF!</v>
      </c>
      <c r="BQ489" s="40"/>
      <c r="BR489" s="80"/>
      <c r="BT489" s="5" t="e">
        <f t="shared" si="15"/>
        <v>#REF!</v>
      </c>
      <c r="BU489" s="5" t="e">
        <f t="shared" si="14"/>
        <v>#REF!</v>
      </c>
      <c r="BV489" s="5" t="e">
        <f t="shared" si="14"/>
        <v>#REF!</v>
      </c>
      <c r="BW489" s="5" t="e">
        <f t="shared" si="14"/>
        <v>#REF!</v>
      </c>
    </row>
    <row r="490" spans="1:75" ht="17.350000000000001" customHeight="1">
      <c r="A490" s="109" t="e">
        <f>結果入力表!#REF!</f>
        <v>#REF!</v>
      </c>
      <c r="B490" s="33" t="e">
        <f>結果入力表!#REF!</f>
        <v>#REF!</v>
      </c>
      <c r="C490" s="59" t="e">
        <f>結果入力表!#REF!</f>
        <v>#REF!</v>
      </c>
      <c r="D490" s="58" t="e">
        <f>結果入力表!#REF!</f>
        <v>#REF!</v>
      </c>
      <c r="E490" s="35" t="e">
        <f>結果入力表!#REF!</f>
        <v>#REF!</v>
      </c>
      <c r="F490" s="35" t="e">
        <f>結果入力表!#REF!</f>
        <v>#REF!</v>
      </c>
      <c r="G490" s="35" t="e">
        <f>結果入力表!#REF!</f>
        <v>#REF!</v>
      </c>
      <c r="H490" s="35" t="e">
        <f>結果入力表!#REF!</f>
        <v>#REF!</v>
      </c>
      <c r="I490" s="35" t="e">
        <f>結果入力表!#REF!</f>
        <v>#REF!</v>
      </c>
      <c r="J490" s="35" t="e">
        <f>結果入力表!#REF!</f>
        <v>#REF!</v>
      </c>
      <c r="K490" s="35" t="e">
        <f>結果入力表!#REF!</f>
        <v>#REF!</v>
      </c>
      <c r="L490" s="35" t="e">
        <f>結果入力表!#REF!</f>
        <v>#REF!</v>
      </c>
      <c r="M490" s="34" t="e">
        <f>結果入力表!#REF!</f>
        <v>#REF!</v>
      </c>
      <c r="N490" s="35" t="e">
        <f>結果入力表!#REF!</f>
        <v>#REF!</v>
      </c>
      <c r="O490" s="35" t="e">
        <f>結果入力表!#REF!</f>
        <v>#REF!</v>
      </c>
      <c r="P490" s="35" t="e">
        <f>結果入力表!#REF!</f>
        <v>#REF!</v>
      </c>
      <c r="Q490" s="35" t="e">
        <f>結果入力表!#REF!</f>
        <v>#REF!</v>
      </c>
      <c r="R490" s="35" t="e">
        <f>結果入力表!#REF!</f>
        <v>#REF!</v>
      </c>
      <c r="S490" s="35" t="e">
        <f>結果入力表!#REF!</f>
        <v>#REF!</v>
      </c>
      <c r="T490" s="35" t="e">
        <f>結果入力表!#REF!</f>
        <v>#REF!</v>
      </c>
      <c r="U490" s="35" t="e">
        <f>結果入力表!#REF!</f>
        <v>#REF!</v>
      </c>
      <c r="V490" s="34" t="e">
        <f>結果入力表!#REF!</f>
        <v>#REF!</v>
      </c>
      <c r="W490" s="35" t="e">
        <f>結果入力表!#REF!</f>
        <v>#REF!</v>
      </c>
      <c r="X490" s="35" t="e">
        <f>結果入力表!#REF!</f>
        <v>#REF!</v>
      </c>
      <c r="Y490" s="36" t="e">
        <f>結果入力表!#REF!</f>
        <v>#REF!</v>
      </c>
      <c r="Z490" s="36" t="e">
        <f>結果入力表!#REF!</f>
        <v>#REF!</v>
      </c>
      <c r="AA490" s="34" t="e">
        <f>結果入力表!#REF!</f>
        <v>#REF!</v>
      </c>
      <c r="AB490" s="35" t="e">
        <f>結果入力表!#REF!</f>
        <v>#REF!</v>
      </c>
      <c r="AC490" s="35" t="e">
        <f>結果入力表!#REF!</f>
        <v>#REF!</v>
      </c>
      <c r="AD490" s="35" t="e">
        <f>結果入力表!#REF!</f>
        <v>#REF!</v>
      </c>
      <c r="AE490" s="35" t="e">
        <f>結果入力表!#REF!</f>
        <v>#REF!</v>
      </c>
      <c r="AF490" s="35" t="e">
        <f>結果入力表!#REF!</f>
        <v>#REF!</v>
      </c>
      <c r="AG490" s="35" t="e">
        <f>結果入力表!#REF!</f>
        <v>#REF!</v>
      </c>
      <c r="AH490" s="35" t="e">
        <f>結果入力表!#REF!</f>
        <v>#REF!</v>
      </c>
      <c r="AI490" s="35" t="e">
        <f>結果入力表!#REF!</f>
        <v>#REF!</v>
      </c>
      <c r="AJ490" s="35" t="e">
        <f>結果入力表!#REF!</f>
        <v>#REF!</v>
      </c>
      <c r="AK490" s="36" t="e">
        <f>結果入力表!#REF!</f>
        <v>#REF!</v>
      </c>
      <c r="AL490" s="34" t="e">
        <f>結果入力表!#REF!</f>
        <v>#REF!</v>
      </c>
      <c r="AM490" s="35" t="e">
        <f>結果入力表!#REF!</f>
        <v>#REF!</v>
      </c>
      <c r="AN490" s="35" t="e">
        <f>結果入力表!#REF!</f>
        <v>#REF!</v>
      </c>
      <c r="AO490" s="35" t="e">
        <f>結果入力表!#REF!</f>
        <v>#REF!</v>
      </c>
      <c r="AP490" s="35" t="e">
        <f>結果入力表!#REF!</f>
        <v>#REF!</v>
      </c>
      <c r="AQ490" s="35" t="e">
        <f>結果入力表!#REF!</f>
        <v>#REF!</v>
      </c>
      <c r="AR490" s="35" t="e">
        <f>結果入力表!#REF!</f>
        <v>#REF!</v>
      </c>
      <c r="AS490" s="37" t="e">
        <f>結果入力表!#REF!</f>
        <v>#REF!</v>
      </c>
      <c r="AT490" s="34" t="e">
        <f>結果入力表!#REF!</f>
        <v>#REF!</v>
      </c>
      <c r="AU490" s="35" t="e">
        <f>結果入力表!#REF!</f>
        <v>#REF!</v>
      </c>
      <c r="AV490" s="35" t="e">
        <f>結果入力表!#REF!</f>
        <v>#REF!</v>
      </c>
      <c r="AW490" s="35" t="e">
        <f>結果入力表!#REF!</f>
        <v>#REF!</v>
      </c>
      <c r="AX490" s="35" t="e">
        <f>結果入力表!#REF!</f>
        <v>#REF!</v>
      </c>
      <c r="AY490" s="35" t="e">
        <f>結果入力表!#REF!</f>
        <v>#REF!</v>
      </c>
      <c r="AZ490" s="35" t="e">
        <f>結果入力表!#REF!</f>
        <v>#REF!</v>
      </c>
      <c r="BA490" s="35" t="e">
        <f>結果入力表!#REF!</f>
        <v>#REF!</v>
      </c>
      <c r="BB490" s="35" t="e">
        <f>結果入力表!#REF!</f>
        <v>#REF!</v>
      </c>
      <c r="BC490" s="35" t="e">
        <f>結果入力表!#REF!</f>
        <v>#REF!</v>
      </c>
      <c r="BD490" s="35" t="e">
        <f>結果入力表!#REF!</f>
        <v>#REF!</v>
      </c>
      <c r="BE490" s="35" t="e">
        <f>結果入力表!#REF!</f>
        <v>#REF!</v>
      </c>
      <c r="BF490" s="35" t="e">
        <f>結果入力表!#REF!</f>
        <v>#REF!</v>
      </c>
      <c r="BG490" s="35" t="e">
        <f>結果入力表!#REF!</f>
        <v>#REF!</v>
      </c>
      <c r="BH490" s="35" t="e">
        <f>結果入力表!#REF!</f>
        <v>#REF!</v>
      </c>
      <c r="BI490" s="37" t="e">
        <f>結果入力表!#REF!</f>
        <v>#REF!</v>
      </c>
      <c r="BJ490" s="35" t="e">
        <f>結果入力表!#REF!</f>
        <v>#REF!</v>
      </c>
      <c r="BK490" s="40" t="e">
        <f>結果入力表!#REF!</f>
        <v>#REF!</v>
      </c>
      <c r="BL490" s="60" t="e">
        <f>結果入力表!#REF!</f>
        <v>#REF!</v>
      </c>
      <c r="BM490" s="41" t="e">
        <f>結果入力表!#REF!</f>
        <v>#REF!</v>
      </c>
      <c r="BN490" s="41" t="e">
        <f>結果入力表!#REF!</f>
        <v>#REF!</v>
      </c>
      <c r="BO490" s="41" t="e">
        <f>結果入力表!#REF!</f>
        <v>#REF!</v>
      </c>
      <c r="BP490" s="42" t="e">
        <f>結果入力表!#REF!</f>
        <v>#REF!</v>
      </c>
      <c r="BQ490" s="40"/>
      <c r="BR490" s="80"/>
      <c r="BT490" s="5" t="e">
        <f t="shared" si="15"/>
        <v>#REF!</v>
      </c>
      <c r="BU490" s="5" t="e">
        <f t="shared" si="14"/>
        <v>#REF!</v>
      </c>
      <c r="BV490" s="5" t="e">
        <f t="shared" si="14"/>
        <v>#REF!</v>
      </c>
      <c r="BW490" s="5" t="e">
        <f t="shared" si="14"/>
        <v>#REF!</v>
      </c>
    </row>
    <row r="491" spans="1:75" ht="17.350000000000001" customHeight="1">
      <c r="A491" s="109" t="e">
        <f>結果入力表!#REF!</f>
        <v>#REF!</v>
      </c>
      <c r="B491" s="33" t="e">
        <f>結果入力表!#REF!</f>
        <v>#REF!</v>
      </c>
      <c r="C491" s="59" t="e">
        <f>結果入力表!#REF!</f>
        <v>#REF!</v>
      </c>
      <c r="D491" s="58" t="e">
        <f>結果入力表!#REF!</f>
        <v>#REF!</v>
      </c>
      <c r="E491" s="35" t="e">
        <f>結果入力表!#REF!</f>
        <v>#REF!</v>
      </c>
      <c r="F491" s="35" t="e">
        <f>結果入力表!#REF!</f>
        <v>#REF!</v>
      </c>
      <c r="G491" s="35" t="e">
        <f>結果入力表!#REF!</f>
        <v>#REF!</v>
      </c>
      <c r="H491" s="35" t="e">
        <f>結果入力表!#REF!</f>
        <v>#REF!</v>
      </c>
      <c r="I491" s="35" t="e">
        <f>結果入力表!#REF!</f>
        <v>#REF!</v>
      </c>
      <c r="J491" s="35" t="e">
        <f>結果入力表!#REF!</f>
        <v>#REF!</v>
      </c>
      <c r="K491" s="35" t="e">
        <f>結果入力表!#REF!</f>
        <v>#REF!</v>
      </c>
      <c r="L491" s="35" t="e">
        <f>結果入力表!#REF!</f>
        <v>#REF!</v>
      </c>
      <c r="M491" s="34" t="e">
        <f>結果入力表!#REF!</f>
        <v>#REF!</v>
      </c>
      <c r="N491" s="35" t="e">
        <f>結果入力表!#REF!</f>
        <v>#REF!</v>
      </c>
      <c r="O491" s="35" t="e">
        <f>結果入力表!#REF!</f>
        <v>#REF!</v>
      </c>
      <c r="P491" s="35" t="e">
        <f>結果入力表!#REF!</f>
        <v>#REF!</v>
      </c>
      <c r="Q491" s="35" t="e">
        <f>結果入力表!#REF!</f>
        <v>#REF!</v>
      </c>
      <c r="R491" s="35" t="e">
        <f>結果入力表!#REF!</f>
        <v>#REF!</v>
      </c>
      <c r="S491" s="35" t="e">
        <f>結果入力表!#REF!</f>
        <v>#REF!</v>
      </c>
      <c r="T491" s="35" t="e">
        <f>結果入力表!#REF!</f>
        <v>#REF!</v>
      </c>
      <c r="U491" s="35" t="e">
        <f>結果入力表!#REF!</f>
        <v>#REF!</v>
      </c>
      <c r="V491" s="34" t="e">
        <f>結果入力表!#REF!</f>
        <v>#REF!</v>
      </c>
      <c r="W491" s="35" t="e">
        <f>結果入力表!#REF!</f>
        <v>#REF!</v>
      </c>
      <c r="X491" s="35" t="e">
        <f>結果入力表!#REF!</f>
        <v>#REF!</v>
      </c>
      <c r="Y491" s="36" t="e">
        <f>結果入力表!#REF!</f>
        <v>#REF!</v>
      </c>
      <c r="Z491" s="36" t="e">
        <f>結果入力表!#REF!</f>
        <v>#REF!</v>
      </c>
      <c r="AA491" s="34" t="e">
        <f>結果入力表!#REF!</f>
        <v>#REF!</v>
      </c>
      <c r="AB491" s="35" t="e">
        <f>結果入力表!#REF!</f>
        <v>#REF!</v>
      </c>
      <c r="AC491" s="35" t="e">
        <f>結果入力表!#REF!</f>
        <v>#REF!</v>
      </c>
      <c r="AD491" s="35" t="e">
        <f>結果入力表!#REF!</f>
        <v>#REF!</v>
      </c>
      <c r="AE491" s="35" t="e">
        <f>結果入力表!#REF!</f>
        <v>#REF!</v>
      </c>
      <c r="AF491" s="35" t="e">
        <f>結果入力表!#REF!</f>
        <v>#REF!</v>
      </c>
      <c r="AG491" s="35" t="e">
        <f>結果入力表!#REF!</f>
        <v>#REF!</v>
      </c>
      <c r="AH491" s="35" t="e">
        <f>結果入力表!#REF!</f>
        <v>#REF!</v>
      </c>
      <c r="AI491" s="35" t="e">
        <f>結果入力表!#REF!</f>
        <v>#REF!</v>
      </c>
      <c r="AJ491" s="35" t="e">
        <f>結果入力表!#REF!</f>
        <v>#REF!</v>
      </c>
      <c r="AK491" s="36" t="e">
        <f>結果入力表!#REF!</f>
        <v>#REF!</v>
      </c>
      <c r="AL491" s="34" t="e">
        <f>結果入力表!#REF!</f>
        <v>#REF!</v>
      </c>
      <c r="AM491" s="35" t="e">
        <f>結果入力表!#REF!</f>
        <v>#REF!</v>
      </c>
      <c r="AN491" s="35" t="e">
        <f>結果入力表!#REF!</f>
        <v>#REF!</v>
      </c>
      <c r="AO491" s="35" t="e">
        <f>結果入力表!#REF!</f>
        <v>#REF!</v>
      </c>
      <c r="AP491" s="35" t="e">
        <f>結果入力表!#REF!</f>
        <v>#REF!</v>
      </c>
      <c r="AQ491" s="35" t="e">
        <f>結果入力表!#REF!</f>
        <v>#REF!</v>
      </c>
      <c r="AR491" s="35" t="e">
        <f>結果入力表!#REF!</f>
        <v>#REF!</v>
      </c>
      <c r="AS491" s="37" t="e">
        <f>結果入力表!#REF!</f>
        <v>#REF!</v>
      </c>
      <c r="AT491" s="34" t="e">
        <f>結果入力表!#REF!</f>
        <v>#REF!</v>
      </c>
      <c r="AU491" s="35" t="e">
        <f>結果入力表!#REF!</f>
        <v>#REF!</v>
      </c>
      <c r="AV491" s="35" t="e">
        <f>結果入力表!#REF!</f>
        <v>#REF!</v>
      </c>
      <c r="AW491" s="35" t="e">
        <f>結果入力表!#REF!</f>
        <v>#REF!</v>
      </c>
      <c r="AX491" s="35" t="e">
        <f>結果入力表!#REF!</f>
        <v>#REF!</v>
      </c>
      <c r="AY491" s="35" t="e">
        <f>結果入力表!#REF!</f>
        <v>#REF!</v>
      </c>
      <c r="AZ491" s="35" t="e">
        <f>結果入力表!#REF!</f>
        <v>#REF!</v>
      </c>
      <c r="BA491" s="35" t="e">
        <f>結果入力表!#REF!</f>
        <v>#REF!</v>
      </c>
      <c r="BB491" s="35" t="e">
        <f>結果入力表!#REF!</f>
        <v>#REF!</v>
      </c>
      <c r="BC491" s="35" t="e">
        <f>結果入力表!#REF!</f>
        <v>#REF!</v>
      </c>
      <c r="BD491" s="35" t="e">
        <f>結果入力表!#REF!</f>
        <v>#REF!</v>
      </c>
      <c r="BE491" s="35" t="e">
        <f>結果入力表!#REF!</f>
        <v>#REF!</v>
      </c>
      <c r="BF491" s="35" t="e">
        <f>結果入力表!#REF!</f>
        <v>#REF!</v>
      </c>
      <c r="BG491" s="35" t="e">
        <f>結果入力表!#REF!</f>
        <v>#REF!</v>
      </c>
      <c r="BH491" s="35" t="e">
        <f>結果入力表!#REF!</f>
        <v>#REF!</v>
      </c>
      <c r="BI491" s="37" t="e">
        <f>結果入力表!#REF!</f>
        <v>#REF!</v>
      </c>
      <c r="BJ491" s="35" t="e">
        <f>結果入力表!#REF!</f>
        <v>#REF!</v>
      </c>
      <c r="BK491" s="40" t="e">
        <f>結果入力表!#REF!</f>
        <v>#REF!</v>
      </c>
      <c r="BL491" s="60" t="e">
        <f>結果入力表!#REF!</f>
        <v>#REF!</v>
      </c>
      <c r="BM491" s="41" t="e">
        <f>結果入力表!#REF!</f>
        <v>#REF!</v>
      </c>
      <c r="BN491" s="41" t="e">
        <f>結果入力表!#REF!</f>
        <v>#REF!</v>
      </c>
      <c r="BO491" s="41" t="e">
        <f>結果入力表!#REF!</f>
        <v>#REF!</v>
      </c>
      <c r="BP491" s="42" t="e">
        <f>結果入力表!#REF!</f>
        <v>#REF!</v>
      </c>
      <c r="BQ491" s="40"/>
      <c r="BR491" s="80"/>
      <c r="BT491" s="5" t="e">
        <f t="shared" si="15"/>
        <v>#REF!</v>
      </c>
      <c r="BU491" s="5" t="e">
        <f t="shared" si="14"/>
        <v>#REF!</v>
      </c>
      <c r="BV491" s="5" t="e">
        <f t="shared" si="14"/>
        <v>#REF!</v>
      </c>
      <c r="BW491" s="5" t="e">
        <f t="shared" si="14"/>
        <v>#REF!</v>
      </c>
    </row>
    <row r="492" spans="1:75" ht="18" customHeight="1">
      <c r="A492" s="109" t="e">
        <f>結果入力表!#REF!</f>
        <v>#REF!</v>
      </c>
      <c r="B492" s="33" t="e">
        <f>結果入力表!#REF!</f>
        <v>#REF!</v>
      </c>
      <c r="C492" s="59" t="e">
        <f>結果入力表!#REF!</f>
        <v>#REF!</v>
      </c>
      <c r="D492" s="58" t="e">
        <f>結果入力表!#REF!</f>
        <v>#REF!</v>
      </c>
      <c r="E492" s="35" t="e">
        <f>結果入力表!#REF!</f>
        <v>#REF!</v>
      </c>
      <c r="F492" s="35" t="e">
        <f>結果入力表!#REF!</f>
        <v>#REF!</v>
      </c>
      <c r="G492" s="35" t="e">
        <f>結果入力表!#REF!</f>
        <v>#REF!</v>
      </c>
      <c r="H492" s="35" t="e">
        <f>結果入力表!#REF!</f>
        <v>#REF!</v>
      </c>
      <c r="I492" s="35" t="e">
        <f>結果入力表!#REF!</f>
        <v>#REF!</v>
      </c>
      <c r="J492" s="35" t="e">
        <f>結果入力表!#REF!</f>
        <v>#REF!</v>
      </c>
      <c r="K492" s="35" t="e">
        <f>結果入力表!#REF!</f>
        <v>#REF!</v>
      </c>
      <c r="L492" s="35" t="e">
        <f>結果入力表!#REF!</f>
        <v>#REF!</v>
      </c>
      <c r="M492" s="34" t="e">
        <f>結果入力表!#REF!</f>
        <v>#REF!</v>
      </c>
      <c r="N492" s="35" t="e">
        <f>結果入力表!#REF!</f>
        <v>#REF!</v>
      </c>
      <c r="O492" s="35" t="e">
        <f>結果入力表!#REF!</f>
        <v>#REF!</v>
      </c>
      <c r="P492" s="35" t="e">
        <f>結果入力表!#REF!</f>
        <v>#REF!</v>
      </c>
      <c r="Q492" s="35" t="e">
        <f>結果入力表!#REF!</f>
        <v>#REF!</v>
      </c>
      <c r="R492" s="35" t="e">
        <f>結果入力表!#REF!</f>
        <v>#REF!</v>
      </c>
      <c r="S492" s="35" t="e">
        <f>結果入力表!#REF!</f>
        <v>#REF!</v>
      </c>
      <c r="T492" s="35" t="e">
        <f>結果入力表!#REF!</f>
        <v>#REF!</v>
      </c>
      <c r="U492" s="35" t="e">
        <f>結果入力表!#REF!</f>
        <v>#REF!</v>
      </c>
      <c r="V492" s="34" t="e">
        <f>結果入力表!#REF!</f>
        <v>#REF!</v>
      </c>
      <c r="W492" s="35" t="e">
        <f>結果入力表!#REF!</f>
        <v>#REF!</v>
      </c>
      <c r="X492" s="35" t="e">
        <f>結果入力表!#REF!</f>
        <v>#REF!</v>
      </c>
      <c r="Y492" s="36" t="e">
        <f>結果入力表!#REF!</f>
        <v>#REF!</v>
      </c>
      <c r="Z492" s="36" t="e">
        <f>結果入力表!#REF!</f>
        <v>#REF!</v>
      </c>
      <c r="AA492" s="34" t="e">
        <f>結果入力表!#REF!</f>
        <v>#REF!</v>
      </c>
      <c r="AB492" s="35" t="e">
        <f>結果入力表!#REF!</f>
        <v>#REF!</v>
      </c>
      <c r="AC492" s="35" t="e">
        <f>結果入力表!#REF!</f>
        <v>#REF!</v>
      </c>
      <c r="AD492" s="35" t="e">
        <f>結果入力表!#REF!</f>
        <v>#REF!</v>
      </c>
      <c r="AE492" s="35" t="e">
        <f>結果入力表!#REF!</f>
        <v>#REF!</v>
      </c>
      <c r="AF492" s="35" t="e">
        <f>結果入力表!#REF!</f>
        <v>#REF!</v>
      </c>
      <c r="AG492" s="35" t="e">
        <f>結果入力表!#REF!</f>
        <v>#REF!</v>
      </c>
      <c r="AH492" s="35" t="e">
        <f>結果入力表!#REF!</f>
        <v>#REF!</v>
      </c>
      <c r="AI492" s="35" t="e">
        <f>結果入力表!#REF!</f>
        <v>#REF!</v>
      </c>
      <c r="AJ492" s="35" t="e">
        <f>結果入力表!#REF!</f>
        <v>#REF!</v>
      </c>
      <c r="AK492" s="36" t="e">
        <f>結果入力表!#REF!</f>
        <v>#REF!</v>
      </c>
      <c r="AL492" s="34" t="e">
        <f>結果入力表!#REF!</f>
        <v>#REF!</v>
      </c>
      <c r="AM492" s="35" t="e">
        <f>結果入力表!#REF!</f>
        <v>#REF!</v>
      </c>
      <c r="AN492" s="35" t="e">
        <f>結果入力表!#REF!</f>
        <v>#REF!</v>
      </c>
      <c r="AO492" s="35" t="e">
        <f>結果入力表!#REF!</f>
        <v>#REF!</v>
      </c>
      <c r="AP492" s="35" t="e">
        <f>結果入力表!#REF!</f>
        <v>#REF!</v>
      </c>
      <c r="AQ492" s="35" t="e">
        <f>結果入力表!#REF!</f>
        <v>#REF!</v>
      </c>
      <c r="AR492" s="35" t="e">
        <f>結果入力表!#REF!</f>
        <v>#REF!</v>
      </c>
      <c r="AS492" s="37" t="e">
        <f>結果入力表!#REF!</f>
        <v>#REF!</v>
      </c>
      <c r="AT492" s="34" t="e">
        <f>結果入力表!#REF!</f>
        <v>#REF!</v>
      </c>
      <c r="AU492" s="35" t="e">
        <f>結果入力表!#REF!</f>
        <v>#REF!</v>
      </c>
      <c r="AV492" s="35" t="e">
        <f>結果入力表!#REF!</f>
        <v>#REF!</v>
      </c>
      <c r="AW492" s="35" t="e">
        <f>結果入力表!#REF!</f>
        <v>#REF!</v>
      </c>
      <c r="AX492" s="35" t="e">
        <f>結果入力表!#REF!</f>
        <v>#REF!</v>
      </c>
      <c r="AY492" s="35" t="e">
        <f>結果入力表!#REF!</f>
        <v>#REF!</v>
      </c>
      <c r="AZ492" s="35" t="e">
        <f>結果入力表!#REF!</f>
        <v>#REF!</v>
      </c>
      <c r="BA492" s="35" t="e">
        <f>結果入力表!#REF!</f>
        <v>#REF!</v>
      </c>
      <c r="BB492" s="35" t="e">
        <f>結果入力表!#REF!</f>
        <v>#REF!</v>
      </c>
      <c r="BC492" s="35" t="e">
        <f>結果入力表!#REF!</f>
        <v>#REF!</v>
      </c>
      <c r="BD492" s="35" t="e">
        <f>結果入力表!#REF!</f>
        <v>#REF!</v>
      </c>
      <c r="BE492" s="35" t="e">
        <f>結果入力表!#REF!</f>
        <v>#REF!</v>
      </c>
      <c r="BF492" s="35" t="e">
        <f>結果入力表!#REF!</f>
        <v>#REF!</v>
      </c>
      <c r="BG492" s="35" t="e">
        <f>結果入力表!#REF!</f>
        <v>#REF!</v>
      </c>
      <c r="BH492" s="35" t="e">
        <f>結果入力表!#REF!</f>
        <v>#REF!</v>
      </c>
      <c r="BI492" s="37" t="e">
        <f>結果入力表!#REF!</f>
        <v>#REF!</v>
      </c>
      <c r="BJ492" s="35" t="e">
        <f>結果入力表!#REF!</f>
        <v>#REF!</v>
      </c>
      <c r="BK492" s="40" t="e">
        <f>結果入力表!#REF!</f>
        <v>#REF!</v>
      </c>
      <c r="BL492" s="60" t="e">
        <f>結果入力表!#REF!</f>
        <v>#REF!</v>
      </c>
      <c r="BM492" s="41" t="e">
        <f>結果入力表!#REF!</f>
        <v>#REF!</v>
      </c>
      <c r="BN492" s="41" t="e">
        <f>結果入力表!#REF!</f>
        <v>#REF!</v>
      </c>
      <c r="BO492" s="41" t="e">
        <f>結果入力表!#REF!</f>
        <v>#REF!</v>
      </c>
      <c r="BP492" s="42" t="e">
        <f>結果入力表!#REF!</f>
        <v>#REF!</v>
      </c>
      <c r="BQ492" s="40"/>
      <c r="BR492" s="80"/>
      <c r="BT492" s="5" t="e">
        <f t="shared" si="15"/>
        <v>#REF!</v>
      </c>
      <c r="BU492" s="5" t="e">
        <f t="shared" si="14"/>
        <v>#REF!</v>
      </c>
      <c r="BV492" s="5" t="e">
        <f t="shared" si="14"/>
        <v>#REF!</v>
      </c>
      <c r="BW492" s="5" t="e">
        <f t="shared" si="14"/>
        <v>#REF!</v>
      </c>
    </row>
    <row r="493" spans="1:75" ht="18" customHeight="1">
      <c r="A493" s="109" t="e">
        <f>結果入力表!#REF!</f>
        <v>#REF!</v>
      </c>
      <c r="B493" s="33" t="e">
        <f>結果入力表!#REF!</f>
        <v>#REF!</v>
      </c>
      <c r="C493" s="59" t="e">
        <f>結果入力表!#REF!</f>
        <v>#REF!</v>
      </c>
      <c r="D493" s="58" t="e">
        <f>結果入力表!#REF!</f>
        <v>#REF!</v>
      </c>
      <c r="E493" s="35" t="e">
        <f>結果入力表!#REF!</f>
        <v>#REF!</v>
      </c>
      <c r="F493" s="35" t="e">
        <f>結果入力表!#REF!</f>
        <v>#REF!</v>
      </c>
      <c r="G493" s="35" t="e">
        <f>結果入力表!#REF!</f>
        <v>#REF!</v>
      </c>
      <c r="H493" s="35" t="e">
        <f>結果入力表!#REF!</f>
        <v>#REF!</v>
      </c>
      <c r="I493" s="35" t="e">
        <f>結果入力表!#REF!</f>
        <v>#REF!</v>
      </c>
      <c r="J493" s="35" t="e">
        <f>結果入力表!#REF!</f>
        <v>#REF!</v>
      </c>
      <c r="K493" s="35" t="e">
        <f>結果入力表!#REF!</f>
        <v>#REF!</v>
      </c>
      <c r="L493" s="35" t="e">
        <f>結果入力表!#REF!</f>
        <v>#REF!</v>
      </c>
      <c r="M493" s="34" t="e">
        <f>結果入力表!#REF!</f>
        <v>#REF!</v>
      </c>
      <c r="N493" s="35" t="e">
        <f>結果入力表!#REF!</f>
        <v>#REF!</v>
      </c>
      <c r="O493" s="35" t="e">
        <f>結果入力表!#REF!</f>
        <v>#REF!</v>
      </c>
      <c r="P493" s="35" t="e">
        <f>結果入力表!#REF!</f>
        <v>#REF!</v>
      </c>
      <c r="Q493" s="35" t="e">
        <f>結果入力表!#REF!</f>
        <v>#REF!</v>
      </c>
      <c r="R493" s="35" t="e">
        <f>結果入力表!#REF!</f>
        <v>#REF!</v>
      </c>
      <c r="S493" s="35" t="e">
        <f>結果入力表!#REF!</f>
        <v>#REF!</v>
      </c>
      <c r="T493" s="35" t="e">
        <f>結果入力表!#REF!</f>
        <v>#REF!</v>
      </c>
      <c r="U493" s="35" t="e">
        <f>結果入力表!#REF!</f>
        <v>#REF!</v>
      </c>
      <c r="V493" s="34" t="e">
        <f>結果入力表!#REF!</f>
        <v>#REF!</v>
      </c>
      <c r="W493" s="35" t="e">
        <f>結果入力表!#REF!</f>
        <v>#REF!</v>
      </c>
      <c r="X493" s="35" t="e">
        <f>結果入力表!#REF!</f>
        <v>#REF!</v>
      </c>
      <c r="Y493" s="36" t="e">
        <f>結果入力表!#REF!</f>
        <v>#REF!</v>
      </c>
      <c r="Z493" s="36" t="e">
        <f>結果入力表!#REF!</f>
        <v>#REF!</v>
      </c>
      <c r="AA493" s="34" t="e">
        <f>結果入力表!#REF!</f>
        <v>#REF!</v>
      </c>
      <c r="AB493" s="35" t="e">
        <f>結果入力表!#REF!</f>
        <v>#REF!</v>
      </c>
      <c r="AC493" s="35" t="e">
        <f>結果入力表!#REF!</f>
        <v>#REF!</v>
      </c>
      <c r="AD493" s="35" t="e">
        <f>結果入力表!#REF!</f>
        <v>#REF!</v>
      </c>
      <c r="AE493" s="35" t="e">
        <f>結果入力表!#REF!</f>
        <v>#REF!</v>
      </c>
      <c r="AF493" s="35" t="e">
        <f>結果入力表!#REF!</f>
        <v>#REF!</v>
      </c>
      <c r="AG493" s="35" t="e">
        <f>結果入力表!#REF!</f>
        <v>#REF!</v>
      </c>
      <c r="AH493" s="35" t="e">
        <f>結果入力表!#REF!</f>
        <v>#REF!</v>
      </c>
      <c r="AI493" s="35" t="e">
        <f>結果入力表!#REF!</f>
        <v>#REF!</v>
      </c>
      <c r="AJ493" s="35" t="e">
        <f>結果入力表!#REF!</f>
        <v>#REF!</v>
      </c>
      <c r="AK493" s="36" t="e">
        <f>結果入力表!#REF!</f>
        <v>#REF!</v>
      </c>
      <c r="AL493" s="34" t="e">
        <f>結果入力表!#REF!</f>
        <v>#REF!</v>
      </c>
      <c r="AM493" s="35" t="e">
        <f>結果入力表!#REF!</f>
        <v>#REF!</v>
      </c>
      <c r="AN493" s="35" t="e">
        <f>結果入力表!#REF!</f>
        <v>#REF!</v>
      </c>
      <c r="AO493" s="35" t="e">
        <f>結果入力表!#REF!</f>
        <v>#REF!</v>
      </c>
      <c r="AP493" s="35" t="e">
        <f>結果入力表!#REF!</f>
        <v>#REF!</v>
      </c>
      <c r="AQ493" s="35" t="e">
        <f>結果入力表!#REF!</f>
        <v>#REF!</v>
      </c>
      <c r="AR493" s="35" t="e">
        <f>結果入力表!#REF!</f>
        <v>#REF!</v>
      </c>
      <c r="AS493" s="37" t="e">
        <f>結果入力表!#REF!</f>
        <v>#REF!</v>
      </c>
      <c r="AT493" s="34" t="e">
        <f>結果入力表!#REF!</f>
        <v>#REF!</v>
      </c>
      <c r="AU493" s="35" t="e">
        <f>結果入力表!#REF!</f>
        <v>#REF!</v>
      </c>
      <c r="AV493" s="35" t="e">
        <f>結果入力表!#REF!</f>
        <v>#REF!</v>
      </c>
      <c r="AW493" s="35" t="e">
        <f>結果入力表!#REF!</f>
        <v>#REF!</v>
      </c>
      <c r="AX493" s="35" t="e">
        <f>結果入力表!#REF!</f>
        <v>#REF!</v>
      </c>
      <c r="AY493" s="35" t="e">
        <f>結果入力表!#REF!</f>
        <v>#REF!</v>
      </c>
      <c r="AZ493" s="35" t="e">
        <f>結果入力表!#REF!</f>
        <v>#REF!</v>
      </c>
      <c r="BA493" s="35" t="e">
        <f>結果入力表!#REF!</f>
        <v>#REF!</v>
      </c>
      <c r="BB493" s="35" t="e">
        <f>結果入力表!#REF!</f>
        <v>#REF!</v>
      </c>
      <c r="BC493" s="35" t="e">
        <f>結果入力表!#REF!</f>
        <v>#REF!</v>
      </c>
      <c r="BD493" s="35" t="e">
        <f>結果入力表!#REF!</f>
        <v>#REF!</v>
      </c>
      <c r="BE493" s="35" t="e">
        <f>結果入力表!#REF!</f>
        <v>#REF!</v>
      </c>
      <c r="BF493" s="35" t="e">
        <f>結果入力表!#REF!</f>
        <v>#REF!</v>
      </c>
      <c r="BG493" s="35" t="e">
        <f>結果入力表!#REF!</f>
        <v>#REF!</v>
      </c>
      <c r="BH493" s="35" t="e">
        <f>結果入力表!#REF!</f>
        <v>#REF!</v>
      </c>
      <c r="BI493" s="37" t="e">
        <f>結果入力表!#REF!</f>
        <v>#REF!</v>
      </c>
      <c r="BJ493" s="35" t="e">
        <f>結果入力表!#REF!</f>
        <v>#REF!</v>
      </c>
      <c r="BK493" s="40" t="e">
        <f>結果入力表!#REF!</f>
        <v>#REF!</v>
      </c>
      <c r="BL493" s="60" t="e">
        <f>結果入力表!#REF!</f>
        <v>#REF!</v>
      </c>
      <c r="BM493" s="41" t="e">
        <f>結果入力表!#REF!</f>
        <v>#REF!</v>
      </c>
      <c r="BN493" s="41" t="e">
        <f>結果入力表!#REF!</f>
        <v>#REF!</v>
      </c>
      <c r="BO493" s="41" t="e">
        <f>結果入力表!#REF!</f>
        <v>#REF!</v>
      </c>
      <c r="BP493" s="42" t="e">
        <f>結果入力表!#REF!</f>
        <v>#REF!</v>
      </c>
      <c r="BQ493" s="40"/>
      <c r="BR493" s="80"/>
      <c r="BT493" s="5" t="e">
        <f t="shared" si="15"/>
        <v>#REF!</v>
      </c>
      <c r="BU493" s="5" t="e">
        <f t="shared" si="14"/>
        <v>#REF!</v>
      </c>
      <c r="BV493" s="5" t="e">
        <f t="shared" si="14"/>
        <v>#REF!</v>
      </c>
      <c r="BW493" s="5" t="e">
        <f t="shared" si="14"/>
        <v>#REF!</v>
      </c>
    </row>
    <row r="494" spans="1:75" ht="18" customHeight="1">
      <c r="A494" s="109" t="e">
        <f>結果入力表!#REF!</f>
        <v>#REF!</v>
      </c>
      <c r="B494" s="33" t="e">
        <f>結果入力表!#REF!</f>
        <v>#REF!</v>
      </c>
      <c r="C494" s="59" t="e">
        <f>結果入力表!#REF!</f>
        <v>#REF!</v>
      </c>
      <c r="D494" s="58" t="e">
        <f>結果入力表!#REF!</f>
        <v>#REF!</v>
      </c>
      <c r="E494" s="35" t="e">
        <f>結果入力表!#REF!</f>
        <v>#REF!</v>
      </c>
      <c r="F494" s="35" t="e">
        <f>結果入力表!#REF!</f>
        <v>#REF!</v>
      </c>
      <c r="G494" s="35" t="e">
        <f>結果入力表!#REF!</f>
        <v>#REF!</v>
      </c>
      <c r="H494" s="35" t="e">
        <f>結果入力表!#REF!</f>
        <v>#REF!</v>
      </c>
      <c r="I494" s="35" t="e">
        <f>結果入力表!#REF!</f>
        <v>#REF!</v>
      </c>
      <c r="J494" s="35" t="e">
        <f>結果入力表!#REF!</f>
        <v>#REF!</v>
      </c>
      <c r="K494" s="35" t="e">
        <f>結果入力表!#REF!</f>
        <v>#REF!</v>
      </c>
      <c r="L494" s="35" t="e">
        <f>結果入力表!#REF!</f>
        <v>#REF!</v>
      </c>
      <c r="M494" s="34" t="e">
        <f>結果入力表!#REF!</f>
        <v>#REF!</v>
      </c>
      <c r="N494" s="35" t="e">
        <f>結果入力表!#REF!</f>
        <v>#REF!</v>
      </c>
      <c r="O494" s="35" t="e">
        <f>結果入力表!#REF!</f>
        <v>#REF!</v>
      </c>
      <c r="P494" s="35" t="e">
        <f>結果入力表!#REF!</f>
        <v>#REF!</v>
      </c>
      <c r="Q494" s="35" t="e">
        <f>結果入力表!#REF!</f>
        <v>#REF!</v>
      </c>
      <c r="R494" s="35" t="e">
        <f>結果入力表!#REF!</f>
        <v>#REF!</v>
      </c>
      <c r="S494" s="35" t="e">
        <f>結果入力表!#REF!</f>
        <v>#REF!</v>
      </c>
      <c r="T494" s="35" t="e">
        <f>結果入力表!#REF!</f>
        <v>#REF!</v>
      </c>
      <c r="U494" s="35" t="e">
        <f>結果入力表!#REF!</f>
        <v>#REF!</v>
      </c>
      <c r="V494" s="34" t="e">
        <f>結果入力表!#REF!</f>
        <v>#REF!</v>
      </c>
      <c r="W494" s="35" t="e">
        <f>結果入力表!#REF!</f>
        <v>#REF!</v>
      </c>
      <c r="X494" s="35" t="e">
        <f>結果入力表!#REF!</f>
        <v>#REF!</v>
      </c>
      <c r="Y494" s="36" t="e">
        <f>結果入力表!#REF!</f>
        <v>#REF!</v>
      </c>
      <c r="Z494" s="36" t="e">
        <f>結果入力表!#REF!</f>
        <v>#REF!</v>
      </c>
      <c r="AA494" s="34" t="e">
        <f>結果入力表!#REF!</f>
        <v>#REF!</v>
      </c>
      <c r="AB494" s="35" t="e">
        <f>結果入力表!#REF!</f>
        <v>#REF!</v>
      </c>
      <c r="AC494" s="35" t="e">
        <f>結果入力表!#REF!</f>
        <v>#REF!</v>
      </c>
      <c r="AD494" s="35" t="e">
        <f>結果入力表!#REF!</f>
        <v>#REF!</v>
      </c>
      <c r="AE494" s="35" t="e">
        <f>結果入力表!#REF!</f>
        <v>#REF!</v>
      </c>
      <c r="AF494" s="35" t="e">
        <f>結果入力表!#REF!</f>
        <v>#REF!</v>
      </c>
      <c r="AG494" s="35" t="e">
        <f>結果入力表!#REF!</f>
        <v>#REF!</v>
      </c>
      <c r="AH494" s="35" t="e">
        <f>結果入力表!#REF!</f>
        <v>#REF!</v>
      </c>
      <c r="AI494" s="35" t="e">
        <f>結果入力表!#REF!</f>
        <v>#REF!</v>
      </c>
      <c r="AJ494" s="35" t="e">
        <f>結果入力表!#REF!</f>
        <v>#REF!</v>
      </c>
      <c r="AK494" s="36" t="e">
        <f>結果入力表!#REF!</f>
        <v>#REF!</v>
      </c>
      <c r="AL494" s="34" t="e">
        <f>結果入力表!#REF!</f>
        <v>#REF!</v>
      </c>
      <c r="AM494" s="35" t="e">
        <f>結果入力表!#REF!</f>
        <v>#REF!</v>
      </c>
      <c r="AN494" s="35" t="e">
        <f>結果入力表!#REF!</f>
        <v>#REF!</v>
      </c>
      <c r="AO494" s="35" t="e">
        <f>結果入力表!#REF!</f>
        <v>#REF!</v>
      </c>
      <c r="AP494" s="35" t="e">
        <f>結果入力表!#REF!</f>
        <v>#REF!</v>
      </c>
      <c r="AQ494" s="35" t="e">
        <f>結果入力表!#REF!</f>
        <v>#REF!</v>
      </c>
      <c r="AR494" s="35" t="e">
        <f>結果入力表!#REF!</f>
        <v>#REF!</v>
      </c>
      <c r="AS494" s="37" t="e">
        <f>結果入力表!#REF!</f>
        <v>#REF!</v>
      </c>
      <c r="AT494" s="34" t="e">
        <f>結果入力表!#REF!</f>
        <v>#REF!</v>
      </c>
      <c r="AU494" s="35" t="e">
        <f>結果入力表!#REF!</f>
        <v>#REF!</v>
      </c>
      <c r="AV494" s="35" t="e">
        <f>結果入力表!#REF!</f>
        <v>#REF!</v>
      </c>
      <c r="AW494" s="35" t="e">
        <f>結果入力表!#REF!</f>
        <v>#REF!</v>
      </c>
      <c r="AX494" s="35" t="e">
        <f>結果入力表!#REF!</f>
        <v>#REF!</v>
      </c>
      <c r="AY494" s="35" t="e">
        <f>結果入力表!#REF!</f>
        <v>#REF!</v>
      </c>
      <c r="AZ494" s="35" t="e">
        <f>結果入力表!#REF!</f>
        <v>#REF!</v>
      </c>
      <c r="BA494" s="35" t="e">
        <f>結果入力表!#REF!</f>
        <v>#REF!</v>
      </c>
      <c r="BB494" s="35" t="e">
        <f>結果入力表!#REF!</f>
        <v>#REF!</v>
      </c>
      <c r="BC494" s="35" t="e">
        <f>結果入力表!#REF!</f>
        <v>#REF!</v>
      </c>
      <c r="BD494" s="35" t="e">
        <f>結果入力表!#REF!</f>
        <v>#REF!</v>
      </c>
      <c r="BE494" s="35" t="e">
        <f>結果入力表!#REF!</f>
        <v>#REF!</v>
      </c>
      <c r="BF494" s="35" t="e">
        <f>結果入力表!#REF!</f>
        <v>#REF!</v>
      </c>
      <c r="BG494" s="35" t="e">
        <f>結果入力表!#REF!</f>
        <v>#REF!</v>
      </c>
      <c r="BH494" s="35" t="e">
        <f>結果入力表!#REF!</f>
        <v>#REF!</v>
      </c>
      <c r="BI494" s="37" t="e">
        <f>結果入力表!#REF!</f>
        <v>#REF!</v>
      </c>
      <c r="BJ494" s="35" t="e">
        <f>結果入力表!#REF!</f>
        <v>#REF!</v>
      </c>
      <c r="BK494" s="40" t="e">
        <f>結果入力表!#REF!</f>
        <v>#REF!</v>
      </c>
      <c r="BL494" s="60" t="e">
        <f>結果入力表!#REF!</f>
        <v>#REF!</v>
      </c>
      <c r="BM494" s="41" t="e">
        <f>結果入力表!#REF!</f>
        <v>#REF!</v>
      </c>
      <c r="BN494" s="41" t="e">
        <f>結果入力表!#REF!</f>
        <v>#REF!</v>
      </c>
      <c r="BO494" s="41" t="e">
        <f>結果入力表!#REF!</f>
        <v>#REF!</v>
      </c>
      <c r="BP494" s="42" t="e">
        <f>結果入力表!#REF!</f>
        <v>#REF!</v>
      </c>
      <c r="BQ494" s="40"/>
      <c r="BR494" s="80"/>
      <c r="BT494" s="5" t="e">
        <f t="shared" si="15"/>
        <v>#REF!</v>
      </c>
      <c r="BU494" s="5" t="e">
        <f t="shared" si="14"/>
        <v>#REF!</v>
      </c>
      <c r="BV494" s="5" t="e">
        <f t="shared" si="14"/>
        <v>#REF!</v>
      </c>
      <c r="BW494" s="5" t="e">
        <f t="shared" si="14"/>
        <v>#REF!</v>
      </c>
    </row>
    <row r="495" spans="1:75" ht="18" customHeight="1">
      <c r="A495" s="109" t="e">
        <f>結果入力表!#REF!</f>
        <v>#REF!</v>
      </c>
      <c r="B495" s="33" t="e">
        <f>結果入力表!#REF!</f>
        <v>#REF!</v>
      </c>
      <c r="C495" s="59" t="e">
        <f>結果入力表!#REF!</f>
        <v>#REF!</v>
      </c>
      <c r="D495" s="58" t="e">
        <f>結果入力表!#REF!</f>
        <v>#REF!</v>
      </c>
      <c r="E495" s="35" t="e">
        <f>結果入力表!#REF!</f>
        <v>#REF!</v>
      </c>
      <c r="F495" s="35" t="e">
        <f>結果入力表!#REF!</f>
        <v>#REF!</v>
      </c>
      <c r="G495" s="35" t="e">
        <f>結果入力表!#REF!</f>
        <v>#REF!</v>
      </c>
      <c r="H495" s="35" t="e">
        <f>結果入力表!#REF!</f>
        <v>#REF!</v>
      </c>
      <c r="I495" s="35" t="e">
        <f>結果入力表!#REF!</f>
        <v>#REF!</v>
      </c>
      <c r="J495" s="35" t="e">
        <f>結果入力表!#REF!</f>
        <v>#REF!</v>
      </c>
      <c r="K495" s="35" t="e">
        <f>結果入力表!#REF!</f>
        <v>#REF!</v>
      </c>
      <c r="L495" s="35" t="e">
        <f>結果入力表!#REF!</f>
        <v>#REF!</v>
      </c>
      <c r="M495" s="34" t="e">
        <f>結果入力表!#REF!</f>
        <v>#REF!</v>
      </c>
      <c r="N495" s="35" t="e">
        <f>結果入力表!#REF!</f>
        <v>#REF!</v>
      </c>
      <c r="O495" s="35" t="e">
        <f>結果入力表!#REF!</f>
        <v>#REF!</v>
      </c>
      <c r="P495" s="35" t="e">
        <f>結果入力表!#REF!</f>
        <v>#REF!</v>
      </c>
      <c r="Q495" s="35" t="e">
        <f>結果入力表!#REF!</f>
        <v>#REF!</v>
      </c>
      <c r="R495" s="35" t="e">
        <f>結果入力表!#REF!</f>
        <v>#REF!</v>
      </c>
      <c r="S495" s="35" t="e">
        <f>結果入力表!#REF!</f>
        <v>#REF!</v>
      </c>
      <c r="T495" s="35" t="e">
        <f>結果入力表!#REF!</f>
        <v>#REF!</v>
      </c>
      <c r="U495" s="35" t="e">
        <f>結果入力表!#REF!</f>
        <v>#REF!</v>
      </c>
      <c r="V495" s="34" t="e">
        <f>結果入力表!#REF!</f>
        <v>#REF!</v>
      </c>
      <c r="W495" s="35" t="e">
        <f>結果入力表!#REF!</f>
        <v>#REF!</v>
      </c>
      <c r="X495" s="35" t="e">
        <f>結果入力表!#REF!</f>
        <v>#REF!</v>
      </c>
      <c r="Y495" s="36" t="e">
        <f>結果入力表!#REF!</f>
        <v>#REF!</v>
      </c>
      <c r="Z495" s="36" t="e">
        <f>結果入力表!#REF!</f>
        <v>#REF!</v>
      </c>
      <c r="AA495" s="34" t="e">
        <f>結果入力表!#REF!</f>
        <v>#REF!</v>
      </c>
      <c r="AB495" s="35" t="e">
        <f>結果入力表!#REF!</f>
        <v>#REF!</v>
      </c>
      <c r="AC495" s="35" t="e">
        <f>結果入力表!#REF!</f>
        <v>#REF!</v>
      </c>
      <c r="AD495" s="35" t="e">
        <f>結果入力表!#REF!</f>
        <v>#REF!</v>
      </c>
      <c r="AE495" s="35" t="e">
        <f>結果入力表!#REF!</f>
        <v>#REF!</v>
      </c>
      <c r="AF495" s="35" t="e">
        <f>結果入力表!#REF!</f>
        <v>#REF!</v>
      </c>
      <c r="AG495" s="35" t="e">
        <f>結果入力表!#REF!</f>
        <v>#REF!</v>
      </c>
      <c r="AH495" s="35" t="e">
        <f>結果入力表!#REF!</f>
        <v>#REF!</v>
      </c>
      <c r="AI495" s="35" t="e">
        <f>結果入力表!#REF!</f>
        <v>#REF!</v>
      </c>
      <c r="AJ495" s="35" t="e">
        <f>結果入力表!#REF!</f>
        <v>#REF!</v>
      </c>
      <c r="AK495" s="36" t="e">
        <f>結果入力表!#REF!</f>
        <v>#REF!</v>
      </c>
      <c r="AL495" s="34" t="e">
        <f>結果入力表!#REF!</f>
        <v>#REF!</v>
      </c>
      <c r="AM495" s="35" t="e">
        <f>結果入力表!#REF!</f>
        <v>#REF!</v>
      </c>
      <c r="AN495" s="35" t="e">
        <f>結果入力表!#REF!</f>
        <v>#REF!</v>
      </c>
      <c r="AO495" s="35" t="e">
        <f>結果入力表!#REF!</f>
        <v>#REF!</v>
      </c>
      <c r="AP495" s="35" t="e">
        <f>結果入力表!#REF!</f>
        <v>#REF!</v>
      </c>
      <c r="AQ495" s="35" t="e">
        <f>結果入力表!#REF!</f>
        <v>#REF!</v>
      </c>
      <c r="AR495" s="35" t="e">
        <f>結果入力表!#REF!</f>
        <v>#REF!</v>
      </c>
      <c r="AS495" s="37" t="e">
        <f>結果入力表!#REF!</f>
        <v>#REF!</v>
      </c>
      <c r="AT495" s="34" t="e">
        <f>結果入力表!#REF!</f>
        <v>#REF!</v>
      </c>
      <c r="AU495" s="35" t="e">
        <f>結果入力表!#REF!</f>
        <v>#REF!</v>
      </c>
      <c r="AV495" s="35" t="e">
        <f>結果入力表!#REF!</f>
        <v>#REF!</v>
      </c>
      <c r="AW495" s="35" t="e">
        <f>結果入力表!#REF!</f>
        <v>#REF!</v>
      </c>
      <c r="AX495" s="35" t="e">
        <f>結果入力表!#REF!</f>
        <v>#REF!</v>
      </c>
      <c r="AY495" s="35" t="e">
        <f>結果入力表!#REF!</f>
        <v>#REF!</v>
      </c>
      <c r="AZ495" s="35" t="e">
        <f>結果入力表!#REF!</f>
        <v>#REF!</v>
      </c>
      <c r="BA495" s="35" t="e">
        <f>結果入力表!#REF!</f>
        <v>#REF!</v>
      </c>
      <c r="BB495" s="35" t="e">
        <f>結果入力表!#REF!</f>
        <v>#REF!</v>
      </c>
      <c r="BC495" s="35" t="e">
        <f>結果入力表!#REF!</f>
        <v>#REF!</v>
      </c>
      <c r="BD495" s="35" t="e">
        <f>結果入力表!#REF!</f>
        <v>#REF!</v>
      </c>
      <c r="BE495" s="35" t="e">
        <f>結果入力表!#REF!</f>
        <v>#REF!</v>
      </c>
      <c r="BF495" s="35" t="e">
        <f>結果入力表!#REF!</f>
        <v>#REF!</v>
      </c>
      <c r="BG495" s="35" t="e">
        <f>結果入力表!#REF!</f>
        <v>#REF!</v>
      </c>
      <c r="BH495" s="35" t="e">
        <f>結果入力表!#REF!</f>
        <v>#REF!</v>
      </c>
      <c r="BI495" s="37" t="e">
        <f>結果入力表!#REF!</f>
        <v>#REF!</v>
      </c>
      <c r="BJ495" s="35" t="e">
        <f>結果入力表!#REF!</f>
        <v>#REF!</v>
      </c>
      <c r="BK495" s="40" t="e">
        <f>結果入力表!#REF!</f>
        <v>#REF!</v>
      </c>
      <c r="BL495" s="60" t="e">
        <f>結果入力表!#REF!</f>
        <v>#REF!</v>
      </c>
      <c r="BM495" s="41" t="e">
        <f>結果入力表!#REF!</f>
        <v>#REF!</v>
      </c>
      <c r="BN495" s="41" t="e">
        <f>結果入力表!#REF!</f>
        <v>#REF!</v>
      </c>
      <c r="BO495" s="41" t="e">
        <f>結果入力表!#REF!</f>
        <v>#REF!</v>
      </c>
      <c r="BP495" s="42" t="e">
        <f>結果入力表!#REF!</f>
        <v>#REF!</v>
      </c>
      <c r="BQ495" s="40"/>
      <c r="BR495" s="80"/>
      <c r="BT495" s="5" t="e">
        <f t="shared" si="15"/>
        <v>#REF!</v>
      </c>
      <c r="BU495" s="5" t="e">
        <f t="shared" si="14"/>
        <v>#REF!</v>
      </c>
      <c r="BV495" s="5" t="e">
        <f t="shared" si="14"/>
        <v>#REF!</v>
      </c>
      <c r="BW495" s="5" t="e">
        <f t="shared" si="14"/>
        <v>#REF!</v>
      </c>
    </row>
    <row r="496" spans="1:75" ht="18" customHeight="1">
      <c r="A496" s="109" t="e">
        <f>結果入力表!#REF!</f>
        <v>#REF!</v>
      </c>
      <c r="B496" s="33" t="e">
        <f>結果入力表!#REF!</f>
        <v>#REF!</v>
      </c>
      <c r="C496" s="59" t="e">
        <f>結果入力表!#REF!</f>
        <v>#REF!</v>
      </c>
      <c r="D496" s="58" t="e">
        <f>結果入力表!#REF!</f>
        <v>#REF!</v>
      </c>
      <c r="E496" s="35" t="e">
        <f>結果入力表!#REF!</f>
        <v>#REF!</v>
      </c>
      <c r="F496" s="35" t="e">
        <f>結果入力表!#REF!</f>
        <v>#REF!</v>
      </c>
      <c r="G496" s="35" t="e">
        <f>結果入力表!#REF!</f>
        <v>#REF!</v>
      </c>
      <c r="H496" s="35" t="e">
        <f>結果入力表!#REF!</f>
        <v>#REF!</v>
      </c>
      <c r="I496" s="35" t="e">
        <f>結果入力表!#REF!</f>
        <v>#REF!</v>
      </c>
      <c r="J496" s="35" t="e">
        <f>結果入力表!#REF!</f>
        <v>#REF!</v>
      </c>
      <c r="K496" s="35" t="e">
        <f>結果入力表!#REF!</f>
        <v>#REF!</v>
      </c>
      <c r="L496" s="35" t="e">
        <f>結果入力表!#REF!</f>
        <v>#REF!</v>
      </c>
      <c r="M496" s="34" t="e">
        <f>結果入力表!#REF!</f>
        <v>#REF!</v>
      </c>
      <c r="N496" s="35" t="e">
        <f>結果入力表!#REF!</f>
        <v>#REF!</v>
      </c>
      <c r="O496" s="35" t="e">
        <f>結果入力表!#REF!</f>
        <v>#REF!</v>
      </c>
      <c r="P496" s="35" t="e">
        <f>結果入力表!#REF!</f>
        <v>#REF!</v>
      </c>
      <c r="Q496" s="35" t="e">
        <f>結果入力表!#REF!</f>
        <v>#REF!</v>
      </c>
      <c r="R496" s="35" t="e">
        <f>結果入力表!#REF!</f>
        <v>#REF!</v>
      </c>
      <c r="S496" s="35" t="e">
        <f>結果入力表!#REF!</f>
        <v>#REF!</v>
      </c>
      <c r="T496" s="35" t="e">
        <f>結果入力表!#REF!</f>
        <v>#REF!</v>
      </c>
      <c r="U496" s="35" t="e">
        <f>結果入力表!#REF!</f>
        <v>#REF!</v>
      </c>
      <c r="V496" s="34" t="e">
        <f>結果入力表!#REF!</f>
        <v>#REF!</v>
      </c>
      <c r="W496" s="35" t="e">
        <f>結果入力表!#REF!</f>
        <v>#REF!</v>
      </c>
      <c r="X496" s="35" t="e">
        <f>結果入力表!#REF!</f>
        <v>#REF!</v>
      </c>
      <c r="Y496" s="36" t="e">
        <f>結果入力表!#REF!</f>
        <v>#REF!</v>
      </c>
      <c r="Z496" s="36" t="e">
        <f>結果入力表!#REF!</f>
        <v>#REF!</v>
      </c>
      <c r="AA496" s="34" t="e">
        <f>結果入力表!#REF!</f>
        <v>#REF!</v>
      </c>
      <c r="AB496" s="35" t="e">
        <f>結果入力表!#REF!</f>
        <v>#REF!</v>
      </c>
      <c r="AC496" s="35" t="e">
        <f>結果入力表!#REF!</f>
        <v>#REF!</v>
      </c>
      <c r="AD496" s="35" t="e">
        <f>結果入力表!#REF!</f>
        <v>#REF!</v>
      </c>
      <c r="AE496" s="35" t="e">
        <f>結果入力表!#REF!</f>
        <v>#REF!</v>
      </c>
      <c r="AF496" s="35" t="e">
        <f>結果入力表!#REF!</f>
        <v>#REF!</v>
      </c>
      <c r="AG496" s="35" t="e">
        <f>結果入力表!#REF!</f>
        <v>#REF!</v>
      </c>
      <c r="AH496" s="35" t="e">
        <f>結果入力表!#REF!</f>
        <v>#REF!</v>
      </c>
      <c r="AI496" s="35" t="e">
        <f>結果入力表!#REF!</f>
        <v>#REF!</v>
      </c>
      <c r="AJ496" s="35" t="e">
        <f>結果入力表!#REF!</f>
        <v>#REF!</v>
      </c>
      <c r="AK496" s="36" t="e">
        <f>結果入力表!#REF!</f>
        <v>#REF!</v>
      </c>
      <c r="AL496" s="34" t="e">
        <f>結果入力表!#REF!</f>
        <v>#REF!</v>
      </c>
      <c r="AM496" s="35" t="e">
        <f>結果入力表!#REF!</f>
        <v>#REF!</v>
      </c>
      <c r="AN496" s="35" t="e">
        <f>結果入力表!#REF!</f>
        <v>#REF!</v>
      </c>
      <c r="AO496" s="35" t="e">
        <f>結果入力表!#REF!</f>
        <v>#REF!</v>
      </c>
      <c r="AP496" s="35" t="e">
        <f>結果入力表!#REF!</f>
        <v>#REF!</v>
      </c>
      <c r="AQ496" s="35" t="e">
        <f>結果入力表!#REF!</f>
        <v>#REF!</v>
      </c>
      <c r="AR496" s="35" t="e">
        <f>結果入力表!#REF!</f>
        <v>#REF!</v>
      </c>
      <c r="AS496" s="37" t="e">
        <f>結果入力表!#REF!</f>
        <v>#REF!</v>
      </c>
      <c r="AT496" s="34" t="e">
        <f>結果入力表!#REF!</f>
        <v>#REF!</v>
      </c>
      <c r="AU496" s="35" t="e">
        <f>結果入力表!#REF!</f>
        <v>#REF!</v>
      </c>
      <c r="AV496" s="35" t="e">
        <f>結果入力表!#REF!</f>
        <v>#REF!</v>
      </c>
      <c r="AW496" s="35" t="e">
        <f>結果入力表!#REF!</f>
        <v>#REF!</v>
      </c>
      <c r="AX496" s="35" t="e">
        <f>結果入力表!#REF!</f>
        <v>#REF!</v>
      </c>
      <c r="AY496" s="35" t="e">
        <f>結果入力表!#REF!</f>
        <v>#REF!</v>
      </c>
      <c r="AZ496" s="35" t="e">
        <f>結果入力表!#REF!</f>
        <v>#REF!</v>
      </c>
      <c r="BA496" s="35" t="e">
        <f>結果入力表!#REF!</f>
        <v>#REF!</v>
      </c>
      <c r="BB496" s="35" t="e">
        <f>結果入力表!#REF!</f>
        <v>#REF!</v>
      </c>
      <c r="BC496" s="35" t="e">
        <f>結果入力表!#REF!</f>
        <v>#REF!</v>
      </c>
      <c r="BD496" s="35" t="e">
        <f>結果入力表!#REF!</f>
        <v>#REF!</v>
      </c>
      <c r="BE496" s="35" t="e">
        <f>結果入力表!#REF!</f>
        <v>#REF!</v>
      </c>
      <c r="BF496" s="35" t="e">
        <f>結果入力表!#REF!</f>
        <v>#REF!</v>
      </c>
      <c r="BG496" s="35" t="e">
        <f>結果入力表!#REF!</f>
        <v>#REF!</v>
      </c>
      <c r="BH496" s="35" t="e">
        <f>結果入力表!#REF!</f>
        <v>#REF!</v>
      </c>
      <c r="BI496" s="37" t="e">
        <f>結果入力表!#REF!</f>
        <v>#REF!</v>
      </c>
      <c r="BJ496" s="35" t="e">
        <f>結果入力表!#REF!</f>
        <v>#REF!</v>
      </c>
      <c r="BK496" s="40" t="e">
        <f>結果入力表!#REF!</f>
        <v>#REF!</v>
      </c>
      <c r="BL496" s="60" t="e">
        <f>結果入力表!#REF!</f>
        <v>#REF!</v>
      </c>
      <c r="BM496" s="41" t="e">
        <f>結果入力表!#REF!</f>
        <v>#REF!</v>
      </c>
      <c r="BN496" s="41" t="e">
        <f>結果入力表!#REF!</f>
        <v>#REF!</v>
      </c>
      <c r="BO496" s="41" t="e">
        <f>結果入力表!#REF!</f>
        <v>#REF!</v>
      </c>
      <c r="BP496" s="42" t="e">
        <f>結果入力表!#REF!</f>
        <v>#REF!</v>
      </c>
      <c r="BQ496" s="40"/>
      <c r="BR496" s="80"/>
      <c r="BT496" s="5" t="e">
        <f t="shared" si="15"/>
        <v>#REF!</v>
      </c>
      <c r="BU496" s="5" t="e">
        <f t="shared" si="14"/>
        <v>#REF!</v>
      </c>
      <c r="BV496" s="5" t="e">
        <f t="shared" si="14"/>
        <v>#REF!</v>
      </c>
      <c r="BW496" s="5" t="e">
        <f t="shared" si="14"/>
        <v>#REF!</v>
      </c>
    </row>
    <row r="497" spans="1:75" ht="18" customHeight="1">
      <c r="A497" s="109" t="e">
        <f>結果入力表!#REF!</f>
        <v>#REF!</v>
      </c>
      <c r="B497" s="33" t="e">
        <f>結果入力表!#REF!</f>
        <v>#REF!</v>
      </c>
      <c r="C497" s="59" t="e">
        <f>結果入力表!#REF!</f>
        <v>#REF!</v>
      </c>
      <c r="D497" s="58" t="e">
        <f>結果入力表!#REF!</f>
        <v>#REF!</v>
      </c>
      <c r="E497" s="35" t="e">
        <f>結果入力表!#REF!</f>
        <v>#REF!</v>
      </c>
      <c r="F497" s="35" t="e">
        <f>結果入力表!#REF!</f>
        <v>#REF!</v>
      </c>
      <c r="G497" s="35" t="e">
        <f>結果入力表!#REF!</f>
        <v>#REF!</v>
      </c>
      <c r="H497" s="35" t="e">
        <f>結果入力表!#REF!</f>
        <v>#REF!</v>
      </c>
      <c r="I497" s="35" t="e">
        <f>結果入力表!#REF!</f>
        <v>#REF!</v>
      </c>
      <c r="J497" s="35" t="e">
        <f>結果入力表!#REF!</f>
        <v>#REF!</v>
      </c>
      <c r="K497" s="35" t="e">
        <f>結果入力表!#REF!</f>
        <v>#REF!</v>
      </c>
      <c r="L497" s="35" t="e">
        <f>結果入力表!#REF!</f>
        <v>#REF!</v>
      </c>
      <c r="M497" s="34" t="e">
        <f>結果入力表!#REF!</f>
        <v>#REF!</v>
      </c>
      <c r="N497" s="35" t="e">
        <f>結果入力表!#REF!</f>
        <v>#REF!</v>
      </c>
      <c r="O497" s="35" t="e">
        <f>結果入力表!#REF!</f>
        <v>#REF!</v>
      </c>
      <c r="P497" s="35" t="e">
        <f>結果入力表!#REF!</f>
        <v>#REF!</v>
      </c>
      <c r="Q497" s="35" t="e">
        <f>結果入力表!#REF!</f>
        <v>#REF!</v>
      </c>
      <c r="R497" s="35" t="e">
        <f>結果入力表!#REF!</f>
        <v>#REF!</v>
      </c>
      <c r="S497" s="35" t="e">
        <f>結果入力表!#REF!</f>
        <v>#REF!</v>
      </c>
      <c r="T497" s="35" t="e">
        <f>結果入力表!#REF!</f>
        <v>#REF!</v>
      </c>
      <c r="U497" s="35" t="e">
        <f>結果入力表!#REF!</f>
        <v>#REF!</v>
      </c>
      <c r="V497" s="34" t="e">
        <f>結果入力表!#REF!</f>
        <v>#REF!</v>
      </c>
      <c r="W497" s="35" t="e">
        <f>結果入力表!#REF!</f>
        <v>#REF!</v>
      </c>
      <c r="X497" s="35" t="e">
        <f>結果入力表!#REF!</f>
        <v>#REF!</v>
      </c>
      <c r="Y497" s="36" t="e">
        <f>結果入力表!#REF!</f>
        <v>#REF!</v>
      </c>
      <c r="Z497" s="36" t="e">
        <f>結果入力表!#REF!</f>
        <v>#REF!</v>
      </c>
      <c r="AA497" s="34" t="e">
        <f>結果入力表!#REF!</f>
        <v>#REF!</v>
      </c>
      <c r="AB497" s="35" t="e">
        <f>結果入力表!#REF!</f>
        <v>#REF!</v>
      </c>
      <c r="AC497" s="35" t="e">
        <f>結果入力表!#REF!</f>
        <v>#REF!</v>
      </c>
      <c r="AD497" s="35" t="e">
        <f>結果入力表!#REF!</f>
        <v>#REF!</v>
      </c>
      <c r="AE497" s="35" t="e">
        <f>結果入力表!#REF!</f>
        <v>#REF!</v>
      </c>
      <c r="AF497" s="35" t="e">
        <f>結果入力表!#REF!</f>
        <v>#REF!</v>
      </c>
      <c r="AG497" s="35" t="e">
        <f>結果入力表!#REF!</f>
        <v>#REF!</v>
      </c>
      <c r="AH497" s="35" t="e">
        <f>結果入力表!#REF!</f>
        <v>#REF!</v>
      </c>
      <c r="AI497" s="35" t="e">
        <f>結果入力表!#REF!</f>
        <v>#REF!</v>
      </c>
      <c r="AJ497" s="35" t="e">
        <f>結果入力表!#REF!</f>
        <v>#REF!</v>
      </c>
      <c r="AK497" s="36" t="e">
        <f>結果入力表!#REF!</f>
        <v>#REF!</v>
      </c>
      <c r="AL497" s="34" t="e">
        <f>結果入力表!#REF!</f>
        <v>#REF!</v>
      </c>
      <c r="AM497" s="35" t="e">
        <f>結果入力表!#REF!</f>
        <v>#REF!</v>
      </c>
      <c r="AN497" s="35" t="e">
        <f>結果入力表!#REF!</f>
        <v>#REF!</v>
      </c>
      <c r="AO497" s="35" t="e">
        <f>結果入力表!#REF!</f>
        <v>#REF!</v>
      </c>
      <c r="AP497" s="35" t="e">
        <f>結果入力表!#REF!</f>
        <v>#REF!</v>
      </c>
      <c r="AQ497" s="35" t="e">
        <f>結果入力表!#REF!</f>
        <v>#REF!</v>
      </c>
      <c r="AR497" s="35" t="e">
        <f>結果入力表!#REF!</f>
        <v>#REF!</v>
      </c>
      <c r="AS497" s="37" t="e">
        <f>結果入力表!#REF!</f>
        <v>#REF!</v>
      </c>
      <c r="AT497" s="34" t="e">
        <f>結果入力表!#REF!</f>
        <v>#REF!</v>
      </c>
      <c r="AU497" s="35" t="e">
        <f>結果入力表!#REF!</f>
        <v>#REF!</v>
      </c>
      <c r="AV497" s="35" t="e">
        <f>結果入力表!#REF!</f>
        <v>#REF!</v>
      </c>
      <c r="AW497" s="35" t="e">
        <f>結果入力表!#REF!</f>
        <v>#REF!</v>
      </c>
      <c r="AX497" s="35" t="e">
        <f>結果入力表!#REF!</f>
        <v>#REF!</v>
      </c>
      <c r="AY497" s="35" t="e">
        <f>結果入力表!#REF!</f>
        <v>#REF!</v>
      </c>
      <c r="AZ497" s="35" t="e">
        <f>結果入力表!#REF!</f>
        <v>#REF!</v>
      </c>
      <c r="BA497" s="35" t="e">
        <f>結果入力表!#REF!</f>
        <v>#REF!</v>
      </c>
      <c r="BB497" s="35" t="e">
        <f>結果入力表!#REF!</f>
        <v>#REF!</v>
      </c>
      <c r="BC497" s="35" t="e">
        <f>結果入力表!#REF!</f>
        <v>#REF!</v>
      </c>
      <c r="BD497" s="35" t="e">
        <f>結果入力表!#REF!</f>
        <v>#REF!</v>
      </c>
      <c r="BE497" s="35" t="e">
        <f>結果入力表!#REF!</f>
        <v>#REF!</v>
      </c>
      <c r="BF497" s="35" t="e">
        <f>結果入力表!#REF!</f>
        <v>#REF!</v>
      </c>
      <c r="BG497" s="35" t="e">
        <f>結果入力表!#REF!</f>
        <v>#REF!</v>
      </c>
      <c r="BH497" s="35" t="e">
        <f>結果入力表!#REF!</f>
        <v>#REF!</v>
      </c>
      <c r="BI497" s="37" t="e">
        <f>結果入力表!#REF!</f>
        <v>#REF!</v>
      </c>
      <c r="BJ497" s="35" t="e">
        <f>結果入力表!#REF!</f>
        <v>#REF!</v>
      </c>
      <c r="BK497" s="40" t="e">
        <f>結果入力表!#REF!</f>
        <v>#REF!</v>
      </c>
      <c r="BL497" s="60" t="e">
        <f>結果入力表!#REF!</f>
        <v>#REF!</v>
      </c>
      <c r="BM497" s="41" t="e">
        <f>結果入力表!#REF!</f>
        <v>#REF!</v>
      </c>
      <c r="BN497" s="41" t="e">
        <f>結果入力表!#REF!</f>
        <v>#REF!</v>
      </c>
      <c r="BO497" s="41" t="e">
        <f>結果入力表!#REF!</f>
        <v>#REF!</v>
      </c>
      <c r="BP497" s="42" t="e">
        <f>結果入力表!#REF!</f>
        <v>#REF!</v>
      </c>
      <c r="BQ497" s="40"/>
      <c r="BR497" s="80"/>
      <c r="BT497" s="5" t="e">
        <f t="shared" si="15"/>
        <v>#REF!</v>
      </c>
      <c r="BU497" s="5" t="e">
        <f t="shared" si="14"/>
        <v>#REF!</v>
      </c>
      <c r="BV497" s="5" t="e">
        <f t="shared" si="14"/>
        <v>#REF!</v>
      </c>
      <c r="BW497" s="5" t="e">
        <f t="shared" si="14"/>
        <v>#REF!</v>
      </c>
    </row>
    <row r="498" spans="1:75" ht="18" customHeight="1">
      <c r="A498" s="109" t="e">
        <f>結果入力表!#REF!</f>
        <v>#REF!</v>
      </c>
      <c r="B498" s="33" t="e">
        <f>結果入力表!#REF!</f>
        <v>#REF!</v>
      </c>
      <c r="C498" s="59" t="e">
        <f>結果入力表!#REF!</f>
        <v>#REF!</v>
      </c>
      <c r="D498" s="58" t="e">
        <f>結果入力表!#REF!</f>
        <v>#REF!</v>
      </c>
      <c r="E498" s="35" t="e">
        <f>結果入力表!#REF!</f>
        <v>#REF!</v>
      </c>
      <c r="F498" s="35" t="e">
        <f>結果入力表!#REF!</f>
        <v>#REF!</v>
      </c>
      <c r="G498" s="35" t="e">
        <f>結果入力表!#REF!</f>
        <v>#REF!</v>
      </c>
      <c r="H498" s="35" t="e">
        <f>結果入力表!#REF!</f>
        <v>#REF!</v>
      </c>
      <c r="I498" s="35" t="e">
        <f>結果入力表!#REF!</f>
        <v>#REF!</v>
      </c>
      <c r="J498" s="35" t="e">
        <f>結果入力表!#REF!</f>
        <v>#REF!</v>
      </c>
      <c r="K498" s="35" t="e">
        <f>結果入力表!#REF!</f>
        <v>#REF!</v>
      </c>
      <c r="L498" s="35" t="e">
        <f>結果入力表!#REF!</f>
        <v>#REF!</v>
      </c>
      <c r="M498" s="34" t="e">
        <f>結果入力表!#REF!</f>
        <v>#REF!</v>
      </c>
      <c r="N498" s="35" t="e">
        <f>結果入力表!#REF!</f>
        <v>#REF!</v>
      </c>
      <c r="O498" s="35" t="e">
        <f>結果入力表!#REF!</f>
        <v>#REF!</v>
      </c>
      <c r="P498" s="35" t="e">
        <f>結果入力表!#REF!</f>
        <v>#REF!</v>
      </c>
      <c r="Q498" s="35" t="e">
        <f>結果入力表!#REF!</f>
        <v>#REF!</v>
      </c>
      <c r="R498" s="35" t="e">
        <f>結果入力表!#REF!</f>
        <v>#REF!</v>
      </c>
      <c r="S498" s="35" t="e">
        <f>結果入力表!#REF!</f>
        <v>#REF!</v>
      </c>
      <c r="T498" s="35" t="e">
        <f>結果入力表!#REF!</f>
        <v>#REF!</v>
      </c>
      <c r="U498" s="35" t="e">
        <f>結果入力表!#REF!</f>
        <v>#REF!</v>
      </c>
      <c r="V498" s="34" t="e">
        <f>結果入力表!#REF!</f>
        <v>#REF!</v>
      </c>
      <c r="W498" s="35" t="e">
        <f>結果入力表!#REF!</f>
        <v>#REF!</v>
      </c>
      <c r="X498" s="35" t="e">
        <f>結果入力表!#REF!</f>
        <v>#REF!</v>
      </c>
      <c r="Y498" s="36" t="e">
        <f>結果入力表!#REF!</f>
        <v>#REF!</v>
      </c>
      <c r="Z498" s="36" t="e">
        <f>結果入力表!#REF!</f>
        <v>#REF!</v>
      </c>
      <c r="AA498" s="34" t="e">
        <f>結果入力表!#REF!</f>
        <v>#REF!</v>
      </c>
      <c r="AB498" s="35" t="e">
        <f>結果入力表!#REF!</f>
        <v>#REF!</v>
      </c>
      <c r="AC498" s="35" t="e">
        <f>結果入力表!#REF!</f>
        <v>#REF!</v>
      </c>
      <c r="AD498" s="35" t="e">
        <f>結果入力表!#REF!</f>
        <v>#REF!</v>
      </c>
      <c r="AE498" s="35" t="e">
        <f>結果入力表!#REF!</f>
        <v>#REF!</v>
      </c>
      <c r="AF498" s="35" t="e">
        <f>結果入力表!#REF!</f>
        <v>#REF!</v>
      </c>
      <c r="AG498" s="35" t="e">
        <f>結果入力表!#REF!</f>
        <v>#REF!</v>
      </c>
      <c r="AH498" s="35" t="e">
        <f>結果入力表!#REF!</f>
        <v>#REF!</v>
      </c>
      <c r="AI498" s="35" t="e">
        <f>結果入力表!#REF!</f>
        <v>#REF!</v>
      </c>
      <c r="AJ498" s="35" t="e">
        <f>結果入力表!#REF!</f>
        <v>#REF!</v>
      </c>
      <c r="AK498" s="36" t="e">
        <f>結果入力表!#REF!</f>
        <v>#REF!</v>
      </c>
      <c r="AL498" s="34" t="e">
        <f>結果入力表!#REF!</f>
        <v>#REF!</v>
      </c>
      <c r="AM498" s="35" t="e">
        <f>結果入力表!#REF!</f>
        <v>#REF!</v>
      </c>
      <c r="AN498" s="35" t="e">
        <f>結果入力表!#REF!</f>
        <v>#REF!</v>
      </c>
      <c r="AO498" s="35" t="e">
        <f>結果入力表!#REF!</f>
        <v>#REF!</v>
      </c>
      <c r="AP498" s="35" t="e">
        <f>結果入力表!#REF!</f>
        <v>#REF!</v>
      </c>
      <c r="AQ498" s="35" t="e">
        <f>結果入力表!#REF!</f>
        <v>#REF!</v>
      </c>
      <c r="AR498" s="35" t="e">
        <f>結果入力表!#REF!</f>
        <v>#REF!</v>
      </c>
      <c r="AS498" s="37" t="e">
        <f>結果入力表!#REF!</f>
        <v>#REF!</v>
      </c>
      <c r="AT498" s="34" t="e">
        <f>結果入力表!#REF!</f>
        <v>#REF!</v>
      </c>
      <c r="AU498" s="35" t="e">
        <f>結果入力表!#REF!</f>
        <v>#REF!</v>
      </c>
      <c r="AV498" s="35" t="e">
        <f>結果入力表!#REF!</f>
        <v>#REF!</v>
      </c>
      <c r="AW498" s="35" t="e">
        <f>結果入力表!#REF!</f>
        <v>#REF!</v>
      </c>
      <c r="AX498" s="35" t="e">
        <f>結果入力表!#REF!</f>
        <v>#REF!</v>
      </c>
      <c r="AY498" s="35" t="e">
        <f>結果入力表!#REF!</f>
        <v>#REF!</v>
      </c>
      <c r="AZ498" s="35" t="e">
        <f>結果入力表!#REF!</f>
        <v>#REF!</v>
      </c>
      <c r="BA498" s="35" t="e">
        <f>結果入力表!#REF!</f>
        <v>#REF!</v>
      </c>
      <c r="BB498" s="35" t="e">
        <f>結果入力表!#REF!</f>
        <v>#REF!</v>
      </c>
      <c r="BC498" s="35" t="e">
        <f>結果入力表!#REF!</f>
        <v>#REF!</v>
      </c>
      <c r="BD498" s="35" t="e">
        <f>結果入力表!#REF!</f>
        <v>#REF!</v>
      </c>
      <c r="BE498" s="35" t="e">
        <f>結果入力表!#REF!</f>
        <v>#REF!</v>
      </c>
      <c r="BF498" s="35" t="e">
        <f>結果入力表!#REF!</f>
        <v>#REF!</v>
      </c>
      <c r="BG498" s="35" t="e">
        <f>結果入力表!#REF!</f>
        <v>#REF!</v>
      </c>
      <c r="BH498" s="35" t="e">
        <f>結果入力表!#REF!</f>
        <v>#REF!</v>
      </c>
      <c r="BI498" s="37" t="e">
        <f>結果入力表!#REF!</f>
        <v>#REF!</v>
      </c>
      <c r="BJ498" s="35" t="e">
        <f>結果入力表!#REF!</f>
        <v>#REF!</v>
      </c>
      <c r="BK498" s="40" t="e">
        <f>結果入力表!#REF!</f>
        <v>#REF!</v>
      </c>
      <c r="BL498" s="60" t="e">
        <f>結果入力表!#REF!</f>
        <v>#REF!</v>
      </c>
      <c r="BM498" s="41" t="e">
        <f>結果入力表!#REF!</f>
        <v>#REF!</v>
      </c>
      <c r="BN498" s="41" t="e">
        <f>結果入力表!#REF!</f>
        <v>#REF!</v>
      </c>
      <c r="BO498" s="41" t="e">
        <f>結果入力表!#REF!</f>
        <v>#REF!</v>
      </c>
      <c r="BP498" s="42" t="e">
        <f>結果入力表!#REF!</f>
        <v>#REF!</v>
      </c>
      <c r="BQ498" s="40"/>
      <c r="BR498" s="80"/>
      <c r="BT498" s="5" t="e">
        <f t="shared" si="15"/>
        <v>#REF!</v>
      </c>
      <c r="BU498" s="5" t="e">
        <f t="shared" si="14"/>
        <v>#REF!</v>
      </c>
      <c r="BV498" s="5" t="e">
        <f t="shared" si="14"/>
        <v>#REF!</v>
      </c>
      <c r="BW498" s="5" t="e">
        <f t="shared" si="14"/>
        <v>#REF!</v>
      </c>
    </row>
    <row r="499" spans="1:75" ht="18" customHeight="1">
      <c r="A499" s="109" t="e">
        <f>結果入力表!#REF!</f>
        <v>#REF!</v>
      </c>
      <c r="B499" s="33" t="e">
        <f>結果入力表!#REF!</f>
        <v>#REF!</v>
      </c>
      <c r="C499" s="59" t="e">
        <f>結果入力表!#REF!</f>
        <v>#REF!</v>
      </c>
      <c r="D499" s="58" t="e">
        <f>結果入力表!#REF!</f>
        <v>#REF!</v>
      </c>
      <c r="E499" s="35" t="e">
        <f>結果入力表!#REF!</f>
        <v>#REF!</v>
      </c>
      <c r="F499" s="35" t="e">
        <f>結果入力表!#REF!</f>
        <v>#REF!</v>
      </c>
      <c r="G499" s="35" t="e">
        <f>結果入力表!#REF!</f>
        <v>#REF!</v>
      </c>
      <c r="H499" s="35" t="e">
        <f>結果入力表!#REF!</f>
        <v>#REF!</v>
      </c>
      <c r="I499" s="35" t="e">
        <f>結果入力表!#REF!</f>
        <v>#REF!</v>
      </c>
      <c r="J499" s="35" t="e">
        <f>結果入力表!#REF!</f>
        <v>#REF!</v>
      </c>
      <c r="K499" s="35" t="e">
        <f>結果入力表!#REF!</f>
        <v>#REF!</v>
      </c>
      <c r="L499" s="35" t="e">
        <f>結果入力表!#REF!</f>
        <v>#REF!</v>
      </c>
      <c r="M499" s="34" t="e">
        <f>結果入力表!#REF!</f>
        <v>#REF!</v>
      </c>
      <c r="N499" s="35" t="e">
        <f>結果入力表!#REF!</f>
        <v>#REF!</v>
      </c>
      <c r="O499" s="35" t="e">
        <f>結果入力表!#REF!</f>
        <v>#REF!</v>
      </c>
      <c r="P499" s="35" t="e">
        <f>結果入力表!#REF!</f>
        <v>#REF!</v>
      </c>
      <c r="Q499" s="35" t="e">
        <f>結果入力表!#REF!</f>
        <v>#REF!</v>
      </c>
      <c r="R499" s="35" t="e">
        <f>結果入力表!#REF!</f>
        <v>#REF!</v>
      </c>
      <c r="S499" s="35" t="e">
        <f>結果入力表!#REF!</f>
        <v>#REF!</v>
      </c>
      <c r="T499" s="35" t="e">
        <f>結果入力表!#REF!</f>
        <v>#REF!</v>
      </c>
      <c r="U499" s="35" t="e">
        <f>結果入力表!#REF!</f>
        <v>#REF!</v>
      </c>
      <c r="V499" s="34" t="e">
        <f>結果入力表!#REF!</f>
        <v>#REF!</v>
      </c>
      <c r="W499" s="35" t="e">
        <f>結果入力表!#REF!</f>
        <v>#REF!</v>
      </c>
      <c r="X499" s="35" t="e">
        <f>結果入力表!#REF!</f>
        <v>#REF!</v>
      </c>
      <c r="Y499" s="36" t="e">
        <f>結果入力表!#REF!</f>
        <v>#REF!</v>
      </c>
      <c r="Z499" s="36" t="e">
        <f>結果入力表!#REF!</f>
        <v>#REF!</v>
      </c>
      <c r="AA499" s="34" t="e">
        <f>結果入力表!#REF!</f>
        <v>#REF!</v>
      </c>
      <c r="AB499" s="35" t="e">
        <f>結果入力表!#REF!</f>
        <v>#REF!</v>
      </c>
      <c r="AC499" s="35" t="e">
        <f>結果入力表!#REF!</f>
        <v>#REF!</v>
      </c>
      <c r="AD499" s="35" t="e">
        <f>結果入力表!#REF!</f>
        <v>#REF!</v>
      </c>
      <c r="AE499" s="35" t="e">
        <f>結果入力表!#REF!</f>
        <v>#REF!</v>
      </c>
      <c r="AF499" s="35" t="e">
        <f>結果入力表!#REF!</f>
        <v>#REF!</v>
      </c>
      <c r="AG499" s="35" t="e">
        <f>結果入力表!#REF!</f>
        <v>#REF!</v>
      </c>
      <c r="AH499" s="35" t="e">
        <f>結果入力表!#REF!</f>
        <v>#REF!</v>
      </c>
      <c r="AI499" s="35" t="e">
        <f>結果入力表!#REF!</f>
        <v>#REF!</v>
      </c>
      <c r="AJ499" s="35" t="e">
        <f>結果入力表!#REF!</f>
        <v>#REF!</v>
      </c>
      <c r="AK499" s="36" t="e">
        <f>結果入力表!#REF!</f>
        <v>#REF!</v>
      </c>
      <c r="AL499" s="34" t="e">
        <f>結果入力表!#REF!</f>
        <v>#REF!</v>
      </c>
      <c r="AM499" s="35" t="e">
        <f>結果入力表!#REF!</f>
        <v>#REF!</v>
      </c>
      <c r="AN499" s="35" t="e">
        <f>結果入力表!#REF!</f>
        <v>#REF!</v>
      </c>
      <c r="AO499" s="35" t="e">
        <f>結果入力表!#REF!</f>
        <v>#REF!</v>
      </c>
      <c r="AP499" s="35" t="e">
        <f>結果入力表!#REF!</f>
        <v>#REF!</v>
      </c>
      <c r="AQ499" s="35" t="e">
        <f>結果入力表!#REF!</f>
        <v>#REF!</v>
      </c>
      <c r="AR499" s="35" t="e">
        <f>結果入力表!#REF!</f>
        <v>#REF!</v>
      </c>
      <c r="AS499" s="37" t="e">
        <f>結果入力表!#REF!</f>
        <v>#REF!</v>
      </c>
      <c r="AT499" s="34" t="e">
        <f>結果入力表!#REF!</f>
        <v>#REF!</v>
      </c>
      <c r="AU499" s="35" t="e">
        <f>結果入力表!#REF!</f>
        <v>#REF!</v>
      </c>
      <c r="AV499" s="35" t="e">
        <f>結果入力表!#REF!</f>
        <v>#REF!</v>
      </c>
      <c r="AW499" s="35" t="e">
        <f>結果入力表!#REF!</f>
        <v>#REF!</v>
      </c>
      <c r="AX499" s="35" t="e">
        <f>結果入力表!#REF!</f>
        <v>#REF!</v>
      </c>
      <c r="AY499" s="35" t="e">
        <f>結果入力表!#REF!</f>
        <v>#REF!</v>
      </c>
      <c r="AZ499" s="35" t="e">
        <f>結果入力表!#REF!</f>
        <v>#REF!</v>
      </c>
      <c r="BA499" s="35" t="e">
        <f>結果入力表!#REF!</f>
        <v>#REF!</v>
      </c>
      <c r="BB499" s="35" t="e">
        <f>結果入力表!#REF!</f>
        <v>#REF!</v>
      </c>
      <c r="BC499" s="35" t="e">
        <f>結果入力表!#REF!</f>
        <v>#REF!</v>
      </c>
      <c r="BD499" s="35" t="e">
        <f>結果入力表!#REF!</f>
        <v>#REF!</v>
      </c>
      <c r="BE499" s="35" t="e">
        <f>結果入力表!#REF!</f>
        <v>#REF!</v>
      </c>
      <c r="BF499" s="35" t="e">
        <f>結果入力表!#REF!</f>
        <v>#REF!</v>
      </c>
      <c r="BG499" s="35" t="e">
        <f>結果入力表!#REF!</f>
        <v>#REF!</v>
      </c>
      <c r="BH499" s="35" t="e">
        <f>結果入力表!#REF!</f>
        <v>#REF!</v>
      </c>
      <c r="BI499" s="37" t="e">
        <f>結果入力表!#REF!</f>
        <v>#REF!</v>
      </c>
      <c r="BJ499" s="35" t="e">
        <f>結果入力表!#REF!</f>
        <v>#REF!</v>
      </c>
      <c r="BK499" s="40" t="e">
        <f>結果入力表!#REF!</f>
        <v>#REF!</v>
      </c>
      <c r="BL499" s="60" t="e">
        <f>結果入力表!#REF!</f>
        <v>#REF!</v>
      </c>
      <c r="BM499" s="41" t="e">
        <f>結果入力表!#REF!</f>
        <v>#REF!</v>
      </c>
      <c r="BN499" s="41" t="e">
        <f>結果入力表!#REF!</f>
        <v>#REF!</v>
      </c>
      <c r="BO499" s="41" t="e">
        <f>結果入力表!#REF!</f>
        <v>#REF!</v>
      </c>
      <c r="BP499" s="42" t="e">
        <f>結果入力表!#REF!</f>
        <v>#REF!</v>
      </c>
      <c r="BQ499" s="40"/>
      <c r="BR499" s="80"/>
      <c r="BT499" s="5" t="e">
        <f t="shared" si="15"/>
        <v>#REF!</v>
      </c>
      <c r="BU499" s="5" t="e">
        <f t="shared" si="14"/>
        <v>#REF!</v>
      </c>
      <c r="BV499" s="5" t="e">
        <f t="shared" si="14"/>
        <v>#REF!</v>
      </c>
      <c r="BW499" s="5" t="e">
        <f t="shared" si="14"/>
        <v>#REF!</v>
      </c>
    </row>
    <row r="500" spans="1:75" ht="18" customHeight="1">
      <c r="A500" s="109" t="e">
        <f>結果入力表!#REF!</f>
        <v>#REF!</v>
      </c>
      <c r="B500" s="33" t="e">
        <f>結果入力表!#REF!</f>
        <v>#REF!</v>
      </c>
      <c r="C500" s="59" t="e">
        <f>結果入力表!#REF!</f>
        <v>#REF!</v>
      </c>
      <c r="D500" s="58" t="e">
        <f>結果入力表!#REF!</f>
        <v>#REF!</v>
      </c>
      <c r="E500" s="35" t="e">
        <f>結果入力表!#REF!</f>
        <v>#REF!</v>
      </c>
      <c r="F500" s="35" t="e">
        <f>結果入力表!#REF!</f>
        <v>#REF!</v>
      </c>
      <c r="G500" s="35" t="e">
        <f>結果入力表!#REF!</f>
        <v>#REF!</v>
      </c>
      <c r="H500" s="35" t="e">
        <f>結果入力表!#REF!</f>
        <v>#REF!</v>
      </c>
      <c r="I500" s="35" t="e">
        <f>結果入力表!#REF!</f>
        <v>#REF!</v>
      </c>
      <c r="J500" s="35" t="e">
        <f>結果入力表!#REF!</f>
        <v>#REF!</v>
      </c>
      <c r="K500" s="35" t="e">
        <f>結果入力表!#REF!</f>
        <v>#REF!</v>
      </c>
      <c r="L500" s="35" t="e">
        <f>結果入力表!#REF!</f>
        <v>#REF!</v>
      </c>
      <c r="M500" s="34" t="e">
        <f>結果入力表!#REF!</f>
        <v>#REF!</v>
      </c>
      <c r="N500" s="35" t="e">
        <f>結果入力表!#REF!</f>
        <v>#REF!</v>
      </c>
      <c r="O500" s="35" t="e">
        <f>結果入力表!#REF!</f>
        <v>#REF!</v>
      </c>
      <c r="P500" s="35" t="e">
        <f>結果入力表!#REF!</f>
        <v>#REF!</v>
      </c>
      <c r="Q500" s="35" t="e">
        <f>結果入力表!#REF!</f>
        <v>#REF!</v>
      </c>
      <c r="R500" s="35" t="e">
        <f>結果入力表!#REF!</f>
        <v>#REF!</v>
      </c>
      <c r="S500" s="35" t="e">
        <f>結果入力表!#REF!</f>
        <v>#REF!</v>
      </c>
      <c r="T500" s="35" t="e">
        <f>結果入力表!#REF!</f>
        <v>#REF!</v>
      </c>
      <c r="U500" s="35" t="e">
        <f>結果入力表!#REF!</f>
        <v>#REF!</v>
      </c>
      <c r="V500" s="34" t="e">
        <f>結果入力表!#REF!</f>
        <v>#REF!</v>
      </c>
      <c r="W500" s="35" t="e">
        <f>結果入力表!#REF!</f>
        <v>#REF!</v>
      </c>
      <c r="X500" s="35" t="e">
        <f>結果入力表!#REF!</f>
        <v>#REF!</v>
      </c>
      <c r="Y500" s="36" t="e">
        <f>結果入力表!#REF!</f>
        <v>#REF!</v>
      </c>
      <c r="Z500" s="36" t="e">
        <f>結果入力表!#REF!</f>
        <v>#REF!</v>
      </c>
      <c r="AA500" s="34" t="e">
        <f>結果入力表!#REF!</f>
        <v>#REF!</v>
      </c>
      <c r="AB500" s="35" t="e">
        <f>結果入力表!#REF!</f>
        <v>#REF!</v>
      </c>
      <c r="AC500" s="35" t="e">
        <f>結果入力表!#REF!</f>
        <v>#REF!</v>
      </c>
      <c r="AD500" s="35" t="e">
        <f>結果入力表!#REF!</f>
        <v>#REF!</v>
      </c>
      <c r="AE500" s="35" t="e">
        <f>結果入力表!#REF!</f>
        <v>#REF!</v>
      </c>
      <c r="AF500" s="35" t="e">
        <f>結果入力表!#REF!</f>
        <v>#REF!</v>
      </c>
      <c r="AG500" s="35" t="e">
        <f>結果入力表!#REF!</f>
        <v>#REF!</v>
      </c>
      <c r="AH500" s="35" t="e">
        <f>結果入力表!#REF!</f>
        <v>#REF!</v>
      </c>
      <c r="AI500" s="35" t="e">
        <f>結果入力表!#REF!</f>
        <v>#REF!</v>
      </c>
      <c r="AJ500" s="35" t="e">
        <f>結果入力表!#REF!</f>
        <v>#REF!</v>
      </c>
      <c r="AK500" s="36" t="e">
        <f>結果入力表!#REF!</f>
        <v>#REF!</v>
      </c>
      <c r="AL500" s="34" t="e">
        <f>結果入力表!#REF!</f>
        <v>#REF!</v>
      </c>
      <c r="AM500" s="35" t="e">
        <f>結果入力表!#REF!</f>
        <v>#REF!</v>
      </c>
      <c r="AN500" s="35" t="e">
        <f>結果入力表!#REF!</f>
        <v>#REF!</v>
      </c>
      <c r="AO500" s="35" t="e">
        <f>結果入力表!#REF!</f>
        <v>#REF!</v>
      </c>
      <c r="AP500" s="35" t="e">
        <f>結果入力表!#REF!</f>
        <v>#REF!</v>
      </c>
      <c r="AQ500" s="35" t="e">
        <f>結果入力表!#REF!</f>
        <v>#REF!</v>
      </c>
      <c r="AR500" s="35" t="e">
        <f>結果入力表!#REF!</f>
        <v>#REF!</v>
      </c>
      <c r="AS500" s="37" t="e">
        <f>結果入力表!#REF!</f>
        <v>#REF!</v>
      </c>
      <c r="AT500" s="34" t="e">
        <f>結果入力表!#REF!</f>
        <v>#REF!</v>
      </c>
      <c r="AU500" s="35" t="e">
        <f>結果入力表!#REF!</f>
        <v>#REF!</v>
      </c>
      <c r="AV500" s="35" t="e">
        <f>結果入力表!#REF!</f>
        <v>#REF!</v>
      </c>
      <c r="AW500" s="35" t="e">
        <f>結果入力表!#REF!</f>
        <v>#REF!</v>
      </c>
      <c r="AX500" s="35" t="e">
        <f>結果入力表!#REF!</f>
        <v>#REF!</v>
      </c>
      <c r="AY500" s="35" t="e">
        <f>結果入力表!#REF!</f>
        <v>#REF!</v>
      </c>
      <c r="AZ500" s="35" t="e">
        <f>結果入力表!#REF!</f>
        <v>#REF!</v>
      </c>
      <c r="BA500" s="35" t="e">
        <f>結果入力表!#REF!</f>
        <v>#REF!</v>
      </c>
      <c r="BB500" s="35" t="e">
        <f>結果入力表!#REF!</f>
        <v>#REF!</v>
      </c>
      <c r="BC500" s="35" t="e">
        <f>結果入力表!#REF!</f>
        <v>#REF!</v>
      </c>
      <c r="BD500" s="35" t="e">
        <f>結果入力表!#REF!</f>
        <v>#REF!</v>
      </c>
      <c r="BE500" s="35" t="e">
        <f>結果入力表!#REF!</f>
        <v>#REF!</v>
      </c>
      <c r="BF500" s="35" t="e">
        <f>結果入力表!#REF!</f>
        <v>#REF!</v>
      </c>
      <c r="BG500" s="35" t="e">
        <f>結果入力表!#REF!</f>
        <v>#REF!</v>
      </c>
      <c r="BH500" s="35" t="e">
        <f>結果入力表!#REF!</f>
        <v>#REF!</v>
      </c>
      <c r="BI500" s="37" t="e">
        <f>結果入力表!#REF!</f>
        <v>#REF!</v>
      </c>
      <c r="BJ500" s="35" t="e">
        <f>結果入力表!#REF!</f>
        <v>#REF!</v>
      </c>
      <c r="BK500" s="40" t="e">
        <f>結果入力表!#REF!</f>
        <v>#REF!</v>
      </c>
      <c r="BL500" s="60" t="e">
        <f>結果入力表!#REF!</f>
        <v>#REF!</v>
      </c>
      <c r="BM500" s="41" t="e">
        <f>結果入力表!#REF!</f>
        <v>#REF!</v>
      </c>
      <c r="BN500" s="41" t="e">
        <f>結果入力表!#REF!</f>
        <v>#REF!</v>
      </c>
      <c r="BO500" s="41" t="e">
        <f>結果入力表!#REF!</f>
        <v>#REF!</v>
      </c>
      <c r="BP500" s="42" t="e">
        <f>結果入力表!#REF!</f>
        <v>#REF!</v>
      </c>
      <c r="BQ500" s="40"/>
      <c r="BR500" s="80"/>
      <c r="BT500" s="5" t="e">
        <f t="shared" si="15"/>
        <v>#REF!</v>
      </c>
      <c r="BU500" s="5" t="e">
        <f t="shared" si="14"/>
        <v>#REF!</v>
      </c>
      <c r="BV500" s="5" t="e">
        <f t="shared" si="14"/>
        <v>#REF!</v>
      </c>
      <c r="BW500" s="5" t="e">
        <f t="shared" si="14"/>
        <v>#REF!</v>
      </c>
    </row>
    <row r="501" spans="1:75" ht="18" customHeight="1">
      <c r="A501" s="109" t="e">
        <f>結果入力表!#REF!</f>
        <v>#REF!</v>
      </c>
      <c r="B501" s="33" t="e">
        <f>結果入力表!#REF!</f>
        <v>#REF!</v>
      </c>
      <c r="C501" s="59" t="e">
        <f>結果入力表!#REF!</f>
        <v>#REF!</v>
      </c>
      <c r="D501" s="58" t="e">
        <f>結果入力表!#REF!</f>
        <v>#REF!</v>
      </c>
      <c r="E501" s="35" t="e">
        <f>結果入力表!#REF!</f>
        <v>#REF!</v>
      </c>
      <c r="F501" s="35" t="e">
        <f>結果入力表!#REF!</f>
        <v>#REF!</v>
      </c>
      <c r="G501" s="35" t="e">
        <f>結果入力表!#REF!</f>
        <v>#REF!</v>
      </c>
      <c r="H501" s="35" t="e">
        <f>結果入力表!#REF!</f>
        <v>#REF!</v>
      </c>
      <c r="I501" s="35" t="e">
        <f>結果入力表!#REF!</f>
        <v>#REF!</v>
      </c>
      <c r="J501" s="35" t="e">
        <f>結果入力表!#REF!</f>
        <v>#REF!</v>
      </c>
      <c r="K501" s="35" t="e">
        <f>結果入力表!#REF!</f>
        <v>#REF!</v>
      </c>
      <c r="L501" s="35" t="e">
        <f>結果入力表!#REF!</f>
        <v>#REF!</v>
      </c>
      <c r="M501" s="34" t="e">
        <f>結果入力表!#REF!</f>
        <v>#REF!</v>
      </c>
      <c r="N501" s="35" t="e">
        <f>結果入力表!#REF!</f>
        <v>#REF!</v>
      </c>
      <c r="O501" s="35" t="e">
        <f>結果入力表!#REF!</f>
        <v>#REF!</v>
      </c>
      <c r="P501" s="35" t="e">
        <f>結果入力表!#REF!</f>
        <v>#REF!</v>
      </c>
      <c r="Q501" s="35" t="e">
        <f>結果入力表!#REF!</f>
        <v>#REF!</v>
      </c>
      <c r="R501" s="35" t="e">
        <f>結果入力表!#REF!</f>
        <v>#REF!</v>
      </c>
      <c r="S501" s="35" t="e">
        <f>結果入力表!#REF!</f>
        <v>#REF!</v>
      </c>
      <c r="T501" s="35" t="e">
        <f>結果入力表!#REF!</f>
        <v>#REF!</v>
      </c>
      <c r="U501" s="35" t="e">
        <f>結果入力表!#REF!</f>
        <v>#REF!</v>
      </c>
      <c r="V501" s="34" t="e">
        <f>結果入力表!#REF!</f>
        <v>#REF!</v>
      </c>
      <c r="W501" s="35" t="e">
        <f>結果入力表!#REF!</f>
        <v>#REF!</v>
      </c>
      <c r="X501" s="35" t="e">
        <f>結果入力表!#REF!</f>
        <v>#REF!</v>
      </c>
      <c r="Y501" s="36" t="e">
        <f>結果入力表!#REF!</f>
        <v>#REF!</v>
      </c>
      <c r="Z501" s="36" t="e">
        <f>結果入力表!#REF!</f>
        <v>#REF!</v>
      </c>
      <c r="AA501" s="34" t="e">
        <f>結果入力表!#REF!</f>
        <v>#REF!</v>
      </c>
      <c r="AB501" s="35" t="e">
        <f>結果入力表!#REF!</f>
        <v>#REF!</v>
      </c>
      <c r="AC501" s="35" t="e">
        <f>結果入力表!#REF!</f>
        <v>#REF!</v>
      </c>
      <c r="AD501" s="35" t="e">
        <f>結果入力表!#REF!</f>
        <v>#REF!</v>
      </c>
      <c r="AE501" s="35" t="e">
        <f>結果入力表!#REF!</f>
        <v>#REF!</v>
      </c>
      <c r="AF501" s="35" t="e">
        <f>結果入力表!#REF!</f>
        <v>#REF!</v>
      </c>
      <c r="AG501" s="35" t="e">
        <f>結果入力表!#REF!</f>
        <v>#REF!</v>
      </c>
      <c r="AH501" s="35" t="e">
        <f>結果入力表!#REF!</f>
        <v>#REF!</v>
      </c>
      <c r="AI501" s="35" t="e">
        <f>結果入力表!#REF!</f>
        <v>#REF!</v>
      </c>
      <c r="AJ501" s="35" t="e">
        <f>結果入力表!#REF!</f>
        <v>#REF!</v>
      </c>
      <c r="AK501" s="36" t="e">
        <f>結果入力表!#REF!</f>
        <v>#REF!</v>
      </c>
      <c r="AL501" s="34" t="e">
        <f>結果入力表!#REF!</f>
        <v>#REF!</v>
      </c>
      <c r="AM501" s="35" t="e">
        <f>結果入力表!#REF!</f>
        <v>#REF!</v>
      </c>
      <c r="AN501" s="35" t="e">
        <f>結果入力表!#REF!</f>
        <v>#REF!</v>
      </c>
      <c r="AO501" s="35" t="e">
        <f>結果入力表!#REF!</f>
        <v>#REF!</v>
      </c>
      <c r="AP501" s="35" t="e">
        <f>結果入力表!#REF!</f>
        <v>#REF!</v>
      </c>
      <c r="AQ501" s="35" t="e">
        <f>結果入力表!#REF!</f>
        <v>#REF!</v>
      </c>
      <c r="AR501" s="35" t="e">
        <f>結果入力表!#REF!</f>
        <v>#REF!</v>
      </c>
      <c r="AS501" s="37" t="e">
        <f>結果入力表!#REF!</f>
        <v>#REF!</v>
      </c>
      <c r="AT501" s="34" t="e">
        <f>結果入力表!#REF!</f>
        <v>#REF!</v>
      </c>
      <c r="AU501" s="35" t="e">
        <f>結果入力表!#REF!</f>
        <v>#REF!</v>
      </c>
      <c r="AV501" s="35" t="e">
        <f>結果入力表!#REF!</f>
        <v>#REF!</v>
      </c>
      <c r="AW501" s="35" t="e">
        <f>結果入力表!#REF!</f>
        <v>#REF!</v>
      </c>
      <c r="AX501" s="35" t="e">
        <f>結果入力表!#REF!</f>
        <v>#REF!</v>
      </c>
      <c r="AY501" s="35" t="e">
        <f>結果入力表!#REF!</f>
        <v>#REF!</v>
      </c>
      <c r="AZ501" s="35" t="e">
        <f>結果入力表!#REF!</f>
        <v>#REF!</v>
      </c>
      <c r="BA501" s="35" t="e">
        <f>結果入力表!#REF!</f>
        <v>#REF!</v>
      </c>
      <c r="BB501" s="35" t="e">
        <f>結果入力表!#REF!</f>
        <v>#REF!</v>
      </c>
      <c r="BC501" s="35" t="e">
        <f>結果入力表!#REF!</f>
        <v>#REF!</v>
      </c>
      <c r="BD501" s="35" t="e">
        <f>結果入力表!#REF!</f>
        <v>#REF!</v>
      </c>
      <c r="BE501" s="35" t="e">
        <f>結果入力表!#REF!</f>
        <v>#REF!</v>
      </c>
      <c r="BF501" s="35" t="e">
        <f>結果入力表!#REF!</f>
        <v>#REF!</v>
      </c>
      <c r="BG501" s="35" t="e">
        <f>結果入力表!#REF!</f>
        <v>#REF!</v>
      </c>
      <c r="BH501" s="35" t="e">
        <f>結果入力表!#REF!</f>
        <v>#REF!</v>
      </c>
      <c r="BI501" s="37" t="e">
        <f>結果入力表!#REF!</f>
        <v>#REF!</v>
      </c>
      <c r="BJ501" s="35" t="e">
        <f>結果入力表!#REF!</f>
        <v>#REF!</v>
      </c>
      <c r="BK501" s="40" t="e">
        <f>結果入力表!#REF!</f>
        <v>#REF!</v>
      </c>
      <c r="BL501" s="60" t="e">
        <f>結果入力表!#REF!</f>
        <v>#REF!</v>
      </c>
      <c r="BM501" s="41" t="e">
        <f>結果入力表!#REF!</f>
        <v>#REF!</v>
      </c>
      <c r="BN501" s="41" t="e">
        <f>結果入力表!#REF!</f>
        <v>#REF!</v>
      </c>
      <c r="BO501" s="41" t="e">
        <f>結果入力表!#REF!</f>
        <v>#REF!</v>
      </c>
      <c r="BP501" s="42" t="e">
        <f>結果入力表!#REF!</f>
        <v>#REF!</v>
      </c>
      <c r="BQ501" s="40"/>
      <c r="BR501" s="80"/>
      <c r="BT501" s="5" t="e">
        <f t="shared" si="15"/>
        <v>#REF!</v>
      </c>
      <c r="BU501" s="5" t="e">
        <f t="shared" si="14"/>
        <v>#REF!</v>
      </c>
      <c r="BV501" s="5" t="e">
        <f t="shared" si="14"/>
        <v>#REF!</v>
      </c>
      <c r="BW501" s="5" t="e">
        <f t="shared" si="14"/>
        <v>#REF!</v>
      </c>
    </row>
    <row r="502" spans="1:75" ht="18" customHeight="1">
      <c r="A502" s="109" t="e">
        <f>結果入力表!#REF!</f>
        <v>#REF!</v>
      </c>
      <c r="B502" s="33" t="e">
        <f>結果入力表!#REF!</f>
        <v>#REF!</v>
      </c>
      <c r="C502" s="59" t="e">
        <f>結果入力表!#REF!</f>
        <v>#REF!</v>
      </c>
      <c r="D502" s="58" t="e">
        <f>結果入力表!#REF!</f>
        <v>#REF!</v>
      </c>
      <c r="E502" s="35" t="e">
        <f>結果入力表!#REF!</f>
        <v>#REF!</v>
      </c>
      <c r="F502" s="35" t="e">
        <f>結果入力表!#REF!</f>
        <v>#REF!</v>
      </c>
      <c r="G502" s="35" t="e">
        <f>結果入力表!#REF!</f>
        <v>#REF!</v>
      </c>
      <c r="H502" s="35" t="e">
        <f>結果入力表!#REF!</f>
        <v>#REF!</v>
      </c>
      <c r="I502" s="35" t="e">
        <f>結果入力表!#REF!</f>
        <v>#REF!</v>
      </c>
      <c r="J502" s="35" t="e">
        <f>結果入力表!#REF!</f>
        <v>#REF!</v>
      </c>
      <c r="K502" s="35" t="e">
        <f>結果入力表!#REF!</f>
        <v>#REF!</v>
      </c>
      <c r="L502" s="35" t="e">
        <f>結果入力表!#REF!</f>
        <v>#REF!</v>
      </c>
      <c r="M502" s="34" t="e">
        <f>結果入力表!#REF!</f>
        <v>#REF!</v>
      </c>
      <c r="N502" s="35" t="e">
        <f>結果入力表!#REF!</f>
        <v>#REF!</v>
      </c>
      <c r="O502" s="35" t="e">
        <f>結果入力表!#REF!</f>
        <v>#REF!</v>
      </c>
      <c r="P502" s="35" t="e">
        <f>結果入力表!#REF!</f>
        <v>#REF!</v>
      </c>
      <c r="Q502" s="35" t="e">
        <f>結果入力表!#REF!</f>
        <v>#REF!</v>
      </c>
      <c r="R502" s="35" t="e">
        <f>結果入力表!#REF!</f>
        <v>#REF!</v>
      </c>
      <c r="S502" s="35" t="e">
        <f>結果入力表!#REF!</f>
        <v>#REF!</v>
      </c>
      <c r="T502" s="35" t="e">
        <f>結果入力表!#REF!</f>
        <v>#REF!</v>
      </c>
      <c r="U502" s="35" t="e">
        <f>結果入力表!#REF!</f>
        <v>#REF!</v>
      </c>
      <c r="V502" s="34" t="e">
        <f>結果入力表!#REF!</f>
        <v>#REF!</v>
      </c>
      <c r="W502" s="35" t="e">
        <f>結果入力表!#REF!</f>
        <v>#REF!</v>
      </c>
      <c r="X502" s="35" t="e">
        <f>結果入力表!#REF!</f>
        <v>#REF!</v>
      </c>
      <c r="Y502" s="36" t="e">
        <f>結果入力表!#REF!</f>
        <v>#REF!</v>
      </c>
      <c r="Z502" s="36" t="e">
        <f>結果入力表!#REF!</f>
        <v>#REF!</v>
      </c>
      <c r="AA502" s="34" t="e">
        <f>結果入力表!#REF!</f>
        <v>#REF!</v>
      </c>
      <c r="AB502" s="35" t="e">
        <f>結果入力表!#REF!</f>
        <v>#REF!</v>
      </c>
      <c r="AC502" s="35" t="e">
        <f>結果入力表!#REF!</f>
        <v>#REF!</v>
      </c>
      <c r="AD502" s="35" t="e">
        <f>結果入力表!#REF!</f>
        <v>#REF!</v>
      </c>
      <c r="AE502" s="35" t="e">
        <f>結果入力表!#REF!</f>
        <v>#REF!</v>
      </c>
      <c r="AF502" s="35" t="e">
        <f>結果入力表!#REF!</f>
        <v>#REF!</v>
      </c>
      <c r="AG502" s="35" t="e">
        <f>結果入力表!#REF!</f>
        <v>#REF!</v>
      </c>
      <c r="AH502" s="35" t="e">
        <f>結果入力表!#REF!</f>
        <v>#REF!</v>
      </c>
      <c r="AI502" s="35" t="e">
        <f>結果入力表!#REF!</f>
        <v>#REF!</v>
      </c>
      <c r="AJ502" s="35" t="e">
        <f>結果入力表!#REF!</f>
        <v>#REF!</v>
      </c>
      <c r="AK502" s="36" t="e">
        <f>結果入力表!#REF!</f>
        <v>#REF!</v>
      </c>
      <c r="AL502" s="34" t="e">
        <f>結果入力表!#REF!</f>
        <v>#REF!</v>
      </c>
      <c r="AM502" s="35" t="e">
        <f>結果入力表!#REF!</f>
        <v>#REF!</v>
      </c>
      <c r="AN502" s="35" t="e">
        <f>結果入力表!#REF!</f>
        <v>#REF!</v>
      </c>
      <c r="AO502" s="35" t="e">
        <f>結果入力表!#REF!</f>
        <v>#REF!</v>
      </c>
      <c r="AP502" s="35" t="e">
        <f>結果入力表!#REF!</f>
        <v>#REF!</v>
      </c>
      <c r="AQ502" s="35" t="e">
        <f>結果入力表!#REF!</f>
        <v>#REF!</v>
      </c>
      <c r="AR502" s="35" t="e">
        <f>結果入力表!#REF!</f>
        <v>#REF!</v>
      </c>
      <c r="AS502" s="37" t="e">
        <f>結果入力表!#REF!</f>
        <v>#REF!</v>
      </c>
      <c r="AT502" s="34" t="e">
        <f>結果入力表!#REF!</f>
        <v>#REF!</v>
      </c>
      <c r="AU502" s="35" t="e">
        <f>結果入力表!#REF!</f>
        <v>#REF!</v>
      </c>
      <c r="AV502" s="35" t="e">
        <f>結果入力表!#REF!</f>
        <v>#REF!</v>
      </c>
      <c r="AW502" s="35" t="e">
        <f>結果入力表!#REF!</f>
        <v>#REF!</v>
      </c>
      <c r="AX502" s="35" t="e">
        <f>結果入力表!#REF!</f>
        <v>#REF!</v>
      </c>
      <c r="AY502" s="35" t="e">
        <f>結果入力表!#REF!</f>
        <v>#REF!</v>
      </c>
      <c r="AZ502" s="35" t="e">
        <f>結果入力表!#REF!</f>
        <v>#REF!</v>
      </c>
      <c r="BA502" s="35" t="e">
        <f>結果入力表!#REF!</f>
        <v>#REF!</v>
      </c>
      <c r="BB502" s="35" t="e">
        <f>結果入力表!#REF!</f>
        <v>#REF!</v>
      </c>
      <c r="BC502" s="35" t="e">
        <f>結果入力表!#REF!</f>
        <v>#REF!</v>
      </c>
      <c r="BD502" s="35" t="e">
        <f>結果入力表!#REF!</f>
        <v>#REF!</v>
      </c>
      <c r="BE502" s="35" t="e">
        <f>結果入力表!#REF!</f>
        <v>#REF!</v>
      </c>
      <c r="BF502" s="35" t="e">
        <f>結果入力表!#REF!</f>
        <v>#REF!</v>
      </c>
      <c r="BG502" s="35" t="e">
        <f>結果入力表!#REF!</f>
        <v>#REF!</v>
      </c>
      <c r="BH502" s="35" t="e">
        <f>結果入力表!#REF!</f>
        <v>#REF!</v>
      </c>
      <c r="BI502" s="37" t="e">
        <f>結果入力表!#REF!</f>
        <v>#REF!</v>
      </c>
      <c r="BJ502" s="35" t="e">
        <f>結果入力表!#REF!</f>
        <v>#REF!</v>
      </c>
      <c r="BK502" s="40" t="e">
        <f>結果入力表!#REF!</f>
        <v>#REF!</v>
      </c>
      <c r="BL502" s="60" t="e">
        <f>結果入力表!#REF!</f>
        <v>#REF!</v>
      </c>
      <c r="BM502" s="41" t="e">
        <f>結果入力表!#REF!</f>
        <v>#REF!</v>
      </c>
      <c r="BN502" s="41" t="e">
        <f>結果入力表!#REF!</f>
        <v>#REF!</v>
      </c>
      <c r="BO502" s="41" t="e">
        <f>結果入力表!#REF!</f>
        <v>#REF!</v>
      </c>
      <c r="BP502" s="42" t="e">
        <f>結果入力表!#REF!</f>
        <v>#REF!</v>
      </c>
      <c r="BQ502" s="40"/>
      <c r="BR502" s="80"/>
      <c r="BT502" s="5" t="e">
        <f t="shared" si="15"/>
        <v>#REF!</v>
      </c>
      <c r="BU502" s="5" t="e">
        <f t="shared" si="14"/>
        <v>#REF!</v>
      </c>
      <c r="BV502" s="5" t="e">
        <f t="shared" si="14"/>
        <v>#REF!</v>
      </c>
      <c r="BW502" s="5" t="e">
        <f t="shared" si="14"/>
        <v>#REF!</v>
      </c>
    </row>
    <row r="503" spans="1:75" ht="18" customHeight="1">
      <c r="A503" s="109" t="e">
        <f>結果入力表!#REF!</f>
        <v>#REF!</v>
      </c>
      <c r="B503" s="33" t="e">
        <f>結果入力表!#REF!</f>
        <v>#REF!</v>
      </c>
      <c r="C503" s="59" t="e">
        <f>結果入力表!#REF!</f>
        <v>#REF!</v>
      </c>
      <c r="D503" s="58" t="e">
        <f>結果入力表!#REF!</f>
        <v>#REF!</v>
      </c>
      <c r="E503" s="35" t="e">
        <f>結果入力表!#REF!</f>
        <v>#REF!</v>
      </c>
      <c r="F503" s="35" t="e">
        <f>結果入力表!#REF!</f>
        <v>#REF!</v>
      </c>
      <c r="G503" s="35" t="e">
        <f>結果入力表!#REF!</f>
        <v>#REF!</v>
      </c>
      <c r="H503" s="35" t="e">
        <f>結果入力表!#REF!</f>
        <v>#REF!</v>
      </c>
      <c r="I503" s="35" t="e">
        <f>結果入力表!#REF!</f>
        <v>#REF!</v>
      </c>
      <c r="J503" s="35" t="e">
        <f>結果入力表!#REF!</f>
        <v>#REF!</v>
      </c>
      <c r="K503" s="35" t="e">
        <f>結果入力表!#REF!</f>
        <v>#REF!</v>
      </c>
      <c r="L503" s="35" t="e">
        <f>結果入力表!#REF!</f>
        <v>#REF!</v>
      </c>
      <c r="M503" s="34" t="e">
        <f>結果入力表!#REF!</f>
        <v>#REF!</v>
      </c>
      <c r="N503" s="35" t="e">
        <f>結果入力表!#REF!</f>
        <v>#REF!</v>
      </c>
      <c r="O503" s="35" t="e">
        <f>結果入力表!#REF!</f>
        <v>#REF!</v>
      </c>
      <c r="P503" s="35" t="e">
        <f>結果入力表!#REF!</f>
        <v>#REF!</v>
      </c>
      <c r="Q503" s="35" t="e">
        <f>結果入力表!#REF!</f>
        <v>#REF!</v>
      </c>
      <c r="R503" s="35" t="e">
        <f>結果入力表!#REF!</f>
        <v>#REF!</v>
      </c>
      <c r="S503" s="35" t="e">
        <f>結果入力表!#REF!</f>
        <v>#REF!</v>
      </c>
      <c r="T503" s="35" t="e">
        <f>結果入力表!#REF!</f>
        <v>#REF!</v>
      </c>
      <c r="U503" s="35" t="e">
        <f>結果入力表!#REF!</f>
        <v>#REF!</v>
      </c>
      <c r="V503" s="34" t="e">
        <f>結果入力表!#REF!</f>
        <v>#REF!</v>
      </c>
      <c r="W503" s="35" t="e">
        <f>結果入力表!#REF!</f>
        <v>#REF!</v>
      </c>
      <c r="X503" s="35" t="e">
        <f>結果入力表!#REF!</f>
        <v>#REF!</v>
      </c>
      <c r="Y503" s="36" t="e">
        <f>結果入力表!#REF!</f>
        <v>#REF!</v>
      </c>
      <c r="Z503" s="36" t="e">
        <f>結果入力表!#REF!</f>
        <v>#REF!</v>
      </c>
      <c r="AA503" s="34" t="e">
        <f>結果入力表!#REF!</f>
        <v>#REF!</v>
      </c>
      <c r="AB503" s="35" t="e">
        <f>結果入力表!#REF!</f>
        <v>#REF!</v>
      </c>
      <c r="AC503" s="35" t="e">
        <f>結果入力表!#REF!</f>
        <v>#REF!</v>
      </c>
      <c r="AD503" s="35" t="e">
        <f>結果入力表!#REF!</f>
        <v>#REF!</v>
      </c>
      <c r="AE503" s="35" t="e">
        <f>結果入力表!#REF!</f>
        <v>#REF!</v>
      </c>
      <c r="AF503" s="35" t="e">
        <f>結果入力表!#REF!</f>
        <v>#REF!</v>
      </c>
      <c r="AG503" s="35" t="e">
        <f>結果入力表!#REF!</f>
        <v>#REF!</v>
      </c>
      <c r="AH503" s="35" t="e">
        <f>結果入力表!#REF!</f>
        <v>#REF!</v>
      </c>
      <c r="AI503" s="35" t="e">
        <f>結果入力表!#REF!</f>
        <v>#REF!</v>
      </c>
      <c r="AJ503" s="35" t="e">
        <f>結果入力表!#REF!</f>
        <v>#REF!</v>
      </c>
      <c r="AK503" s="36" t="e">
        <f>結果入力表!#REF!</f>
        <v>#REF!</v>
      </c>
      <c r="AL503" s="34" t="e">
        <f>結果入力表!#REF!</f>
        <v>#REF!</v>
      </c>
      <c r="AM503" s="35" t="e">
        <f>結果入力表!#REF!</f>
        <v>#REF!</v>
      </c>
      <c r="AN503" s="35" t="e">
        <f>結果入力表!#REF!</f>
        <v>#REF!</v>
      </c>
      <c r="AO503" s="35" t="e">
        <f>結果入力表!#REF!</f>
        <v>#REF!</v>
      </c>
      <c r="AP503" s="35" t="e">
        <f>結果入力表!#REF!</f>
        <v>#REF!</v>
      </c>
      <c r="AQ503" s="35" t="e">
        <f>結果入力表!#REF!</f>
        <v>#REF!</v>
      </c>
      <c r="AR503" s="35" t="e">
        <f>結果入力表!#REF!</f>
        <v>#REF!</v>
      </c>
      <c r="AS503" s="37" t="e">
        <f>結果入力表!#REF!</f>
        <v>#REF!</v>
      </c>
      <c r="AT503" s="34" t="e">
        <f>結果入力表!#REF!</f>
        <v>#REF!</v>
      </c>
      <c r="AU503" s="35" t="e">
        <f>結果入力表!#REF!</f>
        <v>#REF!</v>
      </c>
      <c r="AV503" s="35" t="e">
        <f>結果入力表!#REF!</f>
        <v>#REF!</v>
      </c>
      <c r="AW503" s="35" t="e">
        <f>結果入力表!#REF!</f>
        <v>#REF!</v>
      </c>
      <c r="AX503" s="35" t="e">
        <f>結果入力表!#REF!</f>
        <v>#REF!</v>
      </c>
      <c r="AY503" s="35" t="e">
        <f>結果入力表!#REF!</f>
        <v>#REF!</v>
      </c>
      <c r="AZ503" s="35" t="e">
        <f>結果入力表!#REF!</f>
        <v>#REF!</v>
      </c>
      <c r="BA503" s="35" t="e">
        <f>結果入力表!#REF!</f>
        <v>#REF!</v>
      </c>
      <c r="BB503" s="35" t="e">
        <f>結果入力表!#REF!</f>
        <v>#REF!</v>
      </c>
      <c r="BC503" s="35" t="e">
        <f>結果入力表!#REF!</f>
        <v>#REF!</v>
      </c>
      <c r="BD503" s="35" t="e">
        <f>結果入力表!#REF!</f>
        <v>#REF!</v>
      </c>
      <c r="BE503" s="35" t="e">
        <f>結果入力表!#REF!</f>
        <v>#REF!</v>
      </c>
      <c r="BF503" s="35" t="e">
        <f>結果入力表!#REF!</f>
        <v>#REF!</v>
      </c>
      <c r="BG503" s="35" t="e">
        <f>結果入力表!#REF!</f>
        <v>#REF!</v>
      </c>
      <c r="BH503" s="35" t="e">
        <f>結果入力表!#REF!</f>
        <v>#REF!</v>
      </c>
      <c r="BI503" s="37" t="e">
        <f>結果入力表!#REF!</f>
        <v>#REF!</v>
      </c>
      <c r="BJ503" s="35" t="e">
        <f>結果入力表!#REF!</f>
        <v>#REF!</v>
      </c>
      <c r="BK503" s="40" t="e">
        <f>結果入力表!#REF!</f>
        <v>#REF!</v>
      </c>
      <c r="BL503" s="60" t="e">
        <f>結果入力表!#REF!</f>
        <v>#REF!</v>
      </c>
      <c r="BM503" s="41" t="e">
        <f>結果入力表!#REF!</f>
        <v>#REF!</v>
      </c>
      <c r="BN503" s="41" t="e">
        <f>結果入力表!#REF!</f>
        <v>#REF!</v>
      </c>
      <c r="BO503" s="41" t="e">
        <f>結果入力表!#REF!</f>
        <v>#REF!</v>
      </c>
      <c r="BP503" s="42" t="e">
        <f>結果入力表!#REF!</f>
        <v>#REF!</v>
      </c>
      <c r="BQ503" s="40"/>
      <c r="BR503" s="80"/>
      <c r="BT503" s="5" t="e">
        <f t="shared" si="15"/>
        <v>#REF!</v>
      </c>
      <c r="BU503" s="5" t="e">
        <f t="shared" si="14"/>
        <v>#REF!</v>
      </c>
      <c r="BV503" s="5" t="e">
        <f t="shared" si="14"/>
        <v>#REF!</v>
      </c>
      <c r="BW503" s="5" t="e">
        <f t="shared" si="14"/>
        <v>#REF!</v>
      </c>
    </row>
    <row r="504" spans="1:75" ht="18" customHeight="1">
      <c r="A504" s="109" t="e">
        <f>結果入力表!#REF!</f>
        <v>#REF!</v>
      </c>
      <c r="B504" s="33" t="e">
        <f>結果入力表!#REF!</f>
        <v>#REF!</v>
      </c>
      <c r="C504" s="59" t="e">
        <f>結果入力表!#REF!</f>
        <v>#REF!</v>
      </c>
      <c r="D504" s="58" t="e">
        <f>結果入力表!#REF!</f>
        <v>#REF!</v>
      </c>
      <c r="E504" s="35" t="e">
        <f>結果入力表!#REF!</f>
        <v>#REF!</v>
      </c>
      <c r="F504" s="35" t="e">
        <f>結果入力表!#REF!</f>
        <v>#REF!</v>
      </c>
      <c r="G504" s="35" t="e">
        <f>結果入力表!#REF!</f>
        <v>#REF!</v>
      </c>
      <c r="H504" s="35" t="e">
        <f>結果入力表!#REF!</f>
        <v>#REF!</v>
      </c>
      <c r="I504" s="35" t="e">
        <f>結果入力表!#REF!</f>
        <v>#REF!</v>
      </c>
      <c r="J504" s="35" t="e">
        <f>結果入力表!#REF!</f>
        <v>#REF!</v>
      </c>
      <c r="K504" s="35" t="e">
        <f>結果入力表!#REF!</f>
        <v>#REF!</v>
      </c>
      <c r="L504" s="35" t="e">
        <f>結果入力表!#REF!</f>
        <v>#REF!</v>
      </c>
      <c r="M504" s="34" t="e">
        <f>結果入力表!#REF!</f>
        <v>#REF!</v>
      </c>
      <c r="N504" s="35" t="e">
        <f>結果入力表!#REF!</f>
        <v>#REF!</v>
      </c>
      <c r="O504" s="35" t="e">
        <f>結果入力表!#REF!</f>
        <v>#REF!</v>
      </c>
      <c r="P504" s="35" t="e">
        <f>結果入力表!#REF!</f>
        <v>#REF!</v>
      </c>
      <c r="Q504" s="35" t="e">
        <f>結果入力表!#REF!</f>
        <v>#REF!</v>
      </c>
      <c r="R504" s="35" t="e">
        <f>結果入力表!#REF!</f>
        <v>#REF!</v>
      </c>
      <c r="S504" s="35" t="e">
        <f>結果入力表!#REF!</f>
        <v>#REF!</v>
      </c>
      <c r="T504" s="35" t="e">
        <f>結果入力表!#REF!</f>
        <v>#REF!</v>
      </c>
      <c r="U504" s="35" t="e">
        <f>結果入力表!#REF!</f>
        <v>#REF!</v>
      </c>
      <c r="V504" s="34" t="e">
        <f>結果入力表!#REF!</f>
        <v>#REF!</v>
      </c>
      <c r="W504" s="35" t="e">
        <f>結果入力表!#REF!</f>
        <v>#REF!</v>
      </c>
      <c r="X504" s="35" t="e">
        <f>結果入力表!#REF!</f>
        <v>#REF!</v>
      </c>
      <c r="Y504" s="36" t="e">
        <f>結果入力表!#REF!</f>
        <v>#REF!</v>
      </c>
      <c r="Z504" s="36" t="e">
        <f>結果入力表!#REF!</f>
        <v>#REF!</v>
      </c>
      <c r="AA504" s="34" t="e">
        <f>結果入力表!#REF!</f>
        <v>#REF!</v>
      </c>
      <c r="AB504" s="35" t="e">
        <f>結果入力表!#REF!</f>
        <v>#REF!</v>
      </c>
      <c r="AC504" s="35" t="e">
        <f>結果入力表!#REF!</f>
        <v>#REF!</v>
      </c>
      <c r="AD504" s="35" t="e">
        <f>結果入力表!#REF!</f>
        <v>#REF!</v>
      </c>
      <c r="AE504" s="35" t="e">
        <f>結果入力表!#REF!</f>
        <v>#REF!</v>
      </c>
      <c r="AF504" s="35" t="e">
        <f>結果入力表!#REF!</f>
        <v>#REF!</v>
      </c>
      <c r="AG504" s="35" t="e">
        <f>結果入力表!#REF!</f>
        <v>#REF!</v>
      </c>
      <c r="AH504" s="35" t="e">
        <f>結果入力表!#REF!</f>
        <v>#REF!</v>
      </c>
      <c r="AI504" s="35" t="e">
        <f>結果入力表!#REF!</f>
        <v>#REF!</v>
      </c>
      <c r="AJ504" s="35" t="e">
        <f>結果入力表!#REF!</f>
        <v>#REF!</v>
      </c>
      <c r="AK504" s="36" t="e">
        <f>結果入力表!#REF!</f>
        <v>#REF!</v>
      </c>
      <c r="AL504" s="34" t="e">
        <f>結果入力表!#REF!</f>
        <v>#REF!</v>
      </c>
      <c r="AM504" s="35" t="e">
        <f>結果入力表!#REF!</f>
        <v>#REF!</v>
      </c>
      <c r="AN504" s="35" t="e">
        <f>結果入力表!#REF!</f>
        <v>#REF!</v>
      </c>
      <c r="AO504" s="35" t="e">
        <f>結果入力表!#REF!</f>
        <v>#REF!</v>
      </c>
      <c r="AP504" s="35" t="e">
        <f>結果入力表!#REF!</f>
        <v>#REF!</v>
      </c>
      <c r="AQ504" s="35" t="e">
        <f>結果入力表!#REF!</f>
        <v>#REF!</v>
      </c>
      <c r="AR504" s="35" t="e">
        <f>結果入力表!#REF!</f>
        <v>#REF!</v>
      </c>
      <c r="AS504" s="37" t="e">
        <f>結果入力表!#REF!</f>
        <v>#REF!</v>
      </c>
      <c r="AT504" s="34" t="e">
        <f>結果入力表!#REF!</f>
        <v>#REF!</v>
      </c>
      <c r="AU504" s="35" t="e">
        <f>結果入力表!#REF!</f>
        <v>#REF!</v>
      </c>
      <c r="AV504" s="35" t="e">
        <f>結果入力表!#REF!</f>
        <v>#REF!</v>
      </c>
      <c r="AW504" s="35" t="e">
        <f>結果入力表!#REF!</f>
        <v>#REF!</v>
      </c>
      <c r="AX504" s="35" t="e">
        <f>結果入力表!#REF!</f>
        <v>#REF!</v>
      </c>
      <c r="AY504" s="35" t="e">
        <f>結果入力表!#REF!</f>
        <v>#REF!</v>
      </c>
      <c r="AZ504" s="35" t="e">
        <f>結果入力表!#REF!</f>
        <v>#REF!</v>
      </c>
      <c r="BA504" s="35" t="e">
        <f>結果入力表!#REF!</f>
        <v>#REF!</v>
      </c>
      <c r="BB504" s="35" t="e">
        <f>結果入力表!#REF!</f>
        <v>#REF!</v>
      </c>
      <c r="BC504" s="35" t="e">
        <f>結果入力表!#REF!</f>
        <v>#REF!</v>
      </c>
      <c r="BD504" s="35" t="e">
        <f>結果入力表!#REF!</f>
        <v>#REF!</v>
      </c>
      <c r="BE504" s="35" t="e">
        <f>結果入力表!#REF!</f>
        <v>#REF!</v>
      </c>
      <c r="BF504" s="35" t="e">
        <f>結果入力表!#REF!</f>
        <v>#REF!</v>
      </c>
      <c r="BG504" s="35" t="e">
        <f>結果入力表!#REF!</f>
        <v>#REF!</v>
      </c>
      <c r="BH504" s="35" t="e">
        <f>結果入力表!#REF!</f>
        <v>#REF!</v>
      </c>
      <c r="BI504" s="37" t="e">
        <f>結果入力表!#REF!</f>
        <v>#REF!</v>
      </c>
      <c r="BJ504" s="35" t="e">
        <f>結果入力表!#REF!</f>
        <v>#REF!</v>
      </c>
      <c r="BK504" s="40" t="e">
        <f>結果入力表!#REF!</f>
        <v>#REF!</v>
      </c>
      <c r="BL504" s="60" t="e">
        <f>結果入力表!#REF!</f>
        <v>#REF!</v>
      </c>
      <c r="BM504" s="41" t="e">
        <f>結果入力表!#REF!</f>
        <v>#REF!</v>
      </c>
      <c r="BN504" s="41" t="e">
        <f>結果入力表!#REF!</f>
        <v>#REF!</v>
      </c>
      <c r="BO504" s="41" t="e">
        <f>結果入力表!#REF!</f>
        <v>#REF!</v>
      </c>
      <c r="BP504" s="42" t="e">
        <f>結果入力表!#REF!</f>
        <v>#REF!</v>
      </c>
      <c r="BQ504" s="40"/>
      <c r="BR504" s="80"/>
      <c r="BT504" s="5" t="e">
        <f t="shared" si="15"/>
        <v>#REF!</v>
      </c>
      <c r="BU504" s="5" t="e">
        <f t="shared" si="14"/>
        <v>#REF!</v>
      </c>
      <c r="BV504" s="5" t="e">
        <f t="shared" si="14"/>
        <v>#REF!</v>
      </c>
      <c r="BW504" s="5" t="e">
        <f t="shared" si="14"/>
        <v>#REF!</v>
      </c>
    </row>
    <row r="505" spans="1:75" ht="18" customHeight="1">
      <c r="A505" s="109" t="e">
        <f>結果入力表!#REF!</f>
        <v>#REF!</v>
      </c>
      <c r="B505" s="33" t="e">
        <f>結果入力表!#REF!</f>
        <v>#REF!</v>
      </c>
      <c r="C505" s="59" t="e">
        <f>結果入力表!#REF!</f>
        <v>#REF!</v>
      </c>
      <c r="D505" s="58" t="e">
        <f>結果入力表!#REF!</f>
        <v>#REF!</v>
      </c>
      <c r="E505" s="35" t="e">
        <f>結果入力表!#REF!</f>
        <v>#REF!</v>
      </c>
      <c r="F505" s="35" t="e">
        <f>結果入力表!#REF!</f>
        <v>#REF!</v>
      </c>
      <c r="G505" s="35" t="e">
        <f>結果入力表!#REF!</f>
        <v>#REF!</v>
      </c>
      <c r="H505" s="35" t="e">
        <f>結果入力表!#REF!</f>
        <v>#REF!</v>
      </c>
      <c r="I505" s="35" t="e">
        <f>結果入力表!#REF!</f>
        <v>#REF!</v>
      </c>
      <c r="J505" s="35" t="e">
        <f>結果入力表!#REF!</f>
        <v>#REF!</v>
      </c>
      <c r="K505" s="35" t="e">
        <f>結果入力表!#REF!</f>
        <v>#REF!</v>
      </c>
      <c r="L505" s="35" t="e">
        <f>結果入力表!#REF!</f>
        <v>#REF!</v>
      </c>
      <c r="M505" s="34" t="e">
        <f>結果入力表!#REF!</f>
        <v>#REF!</v>
      </c>
      <c r="N505" s="35" t="e">
        <f>結果入力表!#REF!</f>
        <v>#REF!</v>
      </c>
      <c r="O505" s="35" t="e">
        <f>結果入力表!#REF!</f>
        <v>#REF!</v>
      </c>
      <c r="P505" s="35" t="e">
        <f>結果入力表!#REF!</f>
        <v>#REF!</v>
      </c>
      <c r="Q505" s="35" t="e">
        <f>結果入力表!#REF!</f>
        <v>#REF!</v>
      </c>
      <c r="R505" s="35" t="e">
        <f>結果入力表!#REF!</f>
        <v>#REF!</v>
      </c>
      <c r="S505" s="35" t="e">
        <f>結果入力表!#REF!</f>
        <v>#REF!</v>
      </c>
      <c r="T505" s="35" t="e">
        <f>結果入力表!#REF!</f>
        <v>#REF!</v>
      </c>
      <c r="U505" s="35" t="e">
        <f>結果入力表!#REF!</f>
        <v>#REF!</v>
      </c>
      <c r="V505" s="34" t="e">
        <f>結果入力表!#REF!</f>
        <v>#REF!</v>
      </c>
      <c r="W505" s="35" t="e">
        <f>結果入力表!#REF!</f>
        <v>#REF!</v>
      </c>
      <c r="X505" s="35" t="e">
        <f>結果入力表!#REF!</f>
        <v>#REF!</v>
      </c>
      <c r="Y505" s="36" t="e">
        <f>結果入力表!#REF!</f>
        <v>#REF!</v>
      </c>
      <c r="Z505" s="36" t="e">
        <f>結果入力表!#REF!</f>
        <v>#REF!</v>
      </c>
      <c r="AA505" s="34" t="e">
        <f>結果入力表!#REF!</f>
        <v>#REF!</v>
      </c>
      <c r="AB505" s="35" t="e">
        <f>結果入力表!#REF!</f>
        <v>#REF!</v>
      </c>
      <c r="AC505" s="35" t="e">
        <f>結果入力表!#REF!</f>
        <v>#REF!</v>
      </c>
      <c r="AD505" s="35" t="e">
        <f>結果入力表!#REF!</f>
        <v>#REF!</v>
      </c>
      <c r="AE505" s="35" t="e">
        <f>結果入力表!#REF!</f>
        <v>#REF!</v>
      </c>
      <c r="AF505" s="35" t="e">
        <f>結果入力表!#REF!</f>
        <v>#REF!</v>
      </c>
      <c r="AG505" s="35" t="e">
        <f>結果入力表!#REF!</f>
        <v>#REF!</v>
      </c>
      <c r="AH505" s="35" t="e">
        <f>結果入力表!#REF!</f>
        <v>#REF!</v>
      </c>
      <c r="AI505" s="35" t="e">
        <f>結果入力表!#REF!</f>
        <v>#REF!</v>
      </c>
      <c r="AJ505" s="35" t="e">
        <f>結果入力表!#REF!</f>
        <v>#REF!</v>
      </c>
      <c r="AK505" s="36" t="e">
        <f>結果入力表!#REF!</f>
        <v>#REF!</v>
      </c>
      <c r="AL505" s="34" t="e">
        <f>結果入力表!#REF!</f>
        <v>#REF!</v>
      </c>
      <c r="AM505" s="35" t="e">
        <f>結果入力表!#REF!</f>
        <v>#REF!</v>
      </c>
      <c r="AN505" s="35" t="e">
        <f>結果入力表!#REF!</f>
        <v>#REF!</v>
      </c>
      <c r="AO505" s="35" t="e">
        <f>結果入力表!#REF!</f>
        <v>#REF!</v>
      </c>
      <c r="AP505" s="35" t="e">
        <f>結果入力表!#REF!</f>
        <v>#REF!</v>
      </c>
      <c r="AQ505" s="35" t="e">
        <f>結果入力表!#REF!</f>
        <v>#REF!</v>
      </c>
      <c r="AR505" s="35" t="e">
        <f>結果入力表!#REF!</f>
        <v>#REF!</v>
      </c>
      <c r="AS505" s="37" t="e">
        <f>結果入力表!#REF!</f>
        <v>#REF!</v>
      </c>
      <c r="AT505" s="34" t="e">
        <f>結果入力表!#REF!</f>
        <v>#REF!</v>
      </c>
      <c r="AU505" s="35" t="e">
        <f>結果入力表!#REF!</f>
        <v>#REF!</v>
      </c>
      <c r="AV505" s="35" t="e">
        <f>結果入力表!#REF!</f>
        <v>#REF!</v>
      </c>
      <c r="AW505" s="35" t="e">
        <f>結果入力表!#REF!</f>
        <v>#REF!</v>
      </c>
      <c r="AX505" s="35" t="e">
        <f>結果入力表!#REF!</f>
        <v>#REF!</v>
      </c>
      <c r="AY505" s="35" t="e">
        <f>結果入力表!#REF!</f>
        <v>#REF!</v>
      </c>
      <c r="AZ505" s="35" t="e">
        <f>結果入力表!#REF!</f>
        <v>#REF!</v>
      </c>
      <c r="BA505" s="35" t="e">
        <f>結果入力表!#REF!</f>
        <v>#REF!</v>
      </c>
      <c r="BB505" s="35" t="e">
        <f>結果入力表!#REF!</f>
        <v>#REF!</v>
      </c>
      <c r="BC505" s="35" t="e">
        <f>結果入力表!#REF!</f>
        <v>#REF!</v>
      </c>
      <c r="BD505" s="35" t="e">
        <f>結果入力表!#REF!</f>
        <v>#REF!</v>
      </c>
      <c r="BE505" s="35" t="e">
        <f>結果入力表!#REF!</f>
        <v>#REF!</v>
      </c>
      <c r="BF505" s="35" t="e">
        <f>結果入力表!#REF!</f>
        <v>#REF!</v>
      </c>
      <c r="BG505" s="35" t="e">
        <f>結果入力表!#REF!</f>
        <v>#REF!</v>
      </c>
      <c r="BH505" s="35" t="e">
        <f>結果入力表!#REF!</f>
        <v>#REF!</v>
      </c>
      <c r="BI505" s="37" t="e">
        <f>結果入力表!#REF!</f>
        <v>#REF!</v>
      </c>
      <c r="BJ505" s="35" t="e">
        <f>結果入力表!#REF!</f>
        <v>#REF!</v>
      </c>
      <c r="BK505" s="40" t="e">
        <f>結果入力表!#REF!</f>
        <v>#REF!</v>
      </c>
      <c r="BL505" s="60" t="e">
        <f>結果入力表!#REF!</f>
        <v>#REF!</v>
      </c>
      <c r="BM505" s="41" t="e">
        <f>結果入力表!#REF!</f>
        <v>#REF!</v>
      </c>
      <c r="BN505" s="41" t="e">
        <f>結果入力表!#REF!</f>
        <v>#REF!</v>
      </c>
      <c r="BO505" s="41" t="e">
        <f>結果入力表!#REF!</f>
        <v>#REF!</v>
      </c>
      <c r="BP505" s="42" t="e">
        <f>結果入力表!#REF!</f>
        <v>#REF!</v>
      </c>
      <c r="BQ505" s="40"/>
      <c r="BR505" s="80"/>
      <c r="BT505" s="5" t="e">
        <f t="shared" si="15"/>
        <v>#REF!</v>
      </c>
      <c r="BU505" s="5" t="e">
        <f t="shared" si="14"/>
        <v>#REF!</v>
      </c>
      <c r="BV505" s="5" t="e">
        <f t="shared" si="14"/>
        <v>#REF!</v>
      </c>
      <c r="BW505" s="5" t="e">
        <f t="shared" si="14"/>
        <v>#REF!</v>
      </c>
    </row>
    <row r="506" spans="1:75" ht="18" customHeight="1">
      <c r="A506" s="109" t="e">
        <f>結果入力表!#REF!</f>
        <v>#REF!</v>
      </c>
      <c r="B506" s="33" t="e">
        <f>結果入力表!#REF!</f>
        <v>#REF!</v>
      </c>
      <c r="C506" s="59" t="e">
        <f>結果入力表!#REF!</f>
        <v>#REF!</v>
      </c>
      <c r="D506" s="58" t="e">
        <f>結果入力表!#REF!</f>
        <v>#REF!</v>
      </c>
      <c r="E506" s="35" t="e">
        <f>結果入力表!#REF!</f>
        <v>#REF!</v>
      </c>
      <c r="F506" s="35" t="e">
        <f>結果入力表!#REF!</f>
        <v>#REF!</v>
      </c>
      <c r="G506" s="35" t="e">
        <f>結果入力表!#REF!</f>
        <v>#REF!</v>
      </c>
      <c r="H506" s="35" t="e">
        <f>結果入力表!#REF!</f>
        <v>#REF!</v>
      </c>
      <c r="I506" s="35" t="e">
        <f>結果入力表!#REF!</f>
        <v>#REF!</v>
      </c>
      <c r="J506" s="35" t="e">
        <f>結果入力表!#REF!</f>
        <v>#REF!</v>
      </c>
      <c r="K506" s="35" t="e">
        <f>結果入力表!#REF!</f>
        <v>#REF!</v>
      </c>
      <c r="L506" s="35" t="e">
        <f>結果入力表!#REF!</f>
        <v>#REF!</v>
      </c>
      <c r="M506" s="34" t="e">
        <f>結果入力表!#REF!</f>
        <v>#REF!</v>
      </c>
      <c r="N506" s="35" t="e">
        <f>結果入力表!#REF!</f>
        <v>#REF!</v>
      </c>
      <c r="O506" s="35" t="e">
        <f>結果入力表!#REF!</f>
        <v>#REF!</v>
      </c>
      <c r="P506" s="35" t="e">
        <f>結果入力表!#REF!</f>
        <v>#REF!</v>
      </c>
      <c r="Q506" s="35" t="e">
        <f>結果入力表!#REF!</f>
        <v>#REF!</v>
      </c>
      <c r="R506" s="35" t="e">
        <f>結果入力表!#REF!</f>
        <v>#REF!</v>
      </c>
      <c r="S506" s="35" t="e">
        <f>結果入力表!#REF!</f>
        <v>#REF!</v>
      </c>
      <c r="T506" s="35" t="e">
        <f>結果入力表!#REF!</f>
        <v>#REF!</v>
      </c>
      <c r="U506" s="35" t="e">
        <f>結果入力表!#REF!</f>
        <v>#REF!</v>
      </c>
      <c r="V506" s="34" t="e">
        <f>結果入力表!#REF!</f>
        <v>#REF!</v>
      </c>
      <c r="W506" s="35" t="e">
        <f>結果入力表!#REF!</f>
        <v>#REF!</v>
      </c>
      <c r="X506" s="35" t="e">
        <f>結果入力表!#REF!</f>
        <v>#REF!</v>
      </c>
      <c r="Y506" s="36" t="e">
        <f>結果入力表!#REF!</f>
        <v>#REF!</v>
      </c>
      <c r="Z506" s="36" t="e">
        <f>結果入力表!#REF!</f>
        <v>#REF!</v>
      </c>
      <c r="AA506" s="34" t="e">
        <f>結果入力表!#REF!</f>
        <v>#REF!</v>
      </c>
      <c r="AB506" s="35" t="e">
        <f>結果入力表!#REF!</f>
        <v>#REF!</v>
      </c>
      <c r="AC506" s="35" t="e">
        <f>結果入力表!#REF!</f>
        <v>#REF!</v>
      </c>
      <c r="AD506" s="35" t="e">
        <f>結果入力表!#REF!</f>
        <v>#REF!</v>
      </c>
      <c r="AE506" s="35" t="e">
        <f>結果入力表!#REF!</f>
        <v>#REF!</v>
      </c>
      <c r="AF506" s="35" t="e">
        <f>結果入力表!#REF!</f>
        <v>#REF!</v>
      </c>
      <c r="AG506" s="35" t="e">
        <f>結果入力表!#REF!</f>
        <v>#REF!</v>
      </c>
      <c r="AH506" s="35" t="e">
        <f>結果入力表!#REF!</f>
        <v>#REF!</v>
      </c>
      <c r="AI506" s="35" t="e">
        <f>結果入力表!#REF!</f>
        <v>#REF!</v>
      </c>
      <c r="AJ506" s="35" t="e">
        <f>結果入力表!#REF!</f>
        <v>#REF!</v>
      </c>
      <c r="AK506" s="36" t="e">
        <f>結果入力表!#REF!</f>
        <v>#REF!</v>
      </c>
      <c r="AL506" s="34" t="e">
        <f>結果入力表!#REF!</f>
        <v>#REF!</v>
      </c>
      <c r="AM506" s="35" t="e">
        <f>結果入力表!#REF!</f>
        <v>#REF!</v>
      </c>
      <c r="AN506" s="35" t="e">
        <f>結果入力表!#REF!</f>
        <v>#REF!</v>
      </c>
      <c r="AO506" s="35" t="e">
        <f>結果入力表!#REF!</f>
        <v>#REF!</v>
      </c>
      <c r="AP506" s="35" t="e">
        <f>結果入力表!#REF!</f>
        <v>#REF!</v>
      </c>
      <c r="AQ506" s="35" t="e">
        <f>結果入力表!#REF!</f>
        <v>#REF!</v>
      </c>
      <c r="AR506" s="35" t="e">
        <f>結果入力表!#REF!</f>
        <v>#REF!</v>
      </c>
      <c r="AS506" s="37" t="e">
        <f>結果入力表!#REF!</f>
        <v>#REF!</v>
      </c>
      <c r="AT506" s="34" t="e">
        <f>結果入力表!#REF!</f>
        <v>#REF!</v>
      </c>
      <c r="AU506" s="35" t="e">
        <f>結果入力表!#REF!</f>
        <v>#REF!</v>
      </c>
      <c r="AV506" s="35" t="e">
        <f>結果入力表!#REF!</f>
        <v>#REF!</v>
      </c>
      <c r="AW506" s="35" t="e">
        <f>結果入力表!#REF!</f>
        <v>#REF!</v>
      </c>
      <c r="AX506" s="35" t="e">
        <f>結果入力表!#REF!</f>
        <v>#REF!</v>
      </c>
      <c r="AY506" s="35" t="e">
        <f>結果入力表!#REF!</f>
        <v>#REF!</v>
      </c>
      <c r="AZ506" s="35" t="e">
        <f>結果入力表!#REF!</f>
        <v>#REF!</v>
      </c>
      <c r="BA506" s="35" t="e">
        <f>結果入力表!#REF!</f>
        <v>#REF!</v>
      </c>
      <c r="BB506" s="35" t="e">
        <f>結果入力表!#REF!</f>
        <v>#REF!</v>
      </c>
      <c r="BC506" s="35" t="e">
        <f>結果入力表!#REF!</f>
        <v>#REF!</v>
      </c>
      <c r="BD506" s="35" t="e">
        <f>結果入力表!#REF!</f>
        <v>#REF!</v>
      </c>
      <c r="BE506" s="35" t="e">
        <f>結果入力表!#REF!</f>
        <v>#REF!</v>
      </c>
      <c r="BF506" s="35" t="e">
        <f>結果入力表!#REF!</f>
        <v>#REF!</v>
      </c>
      <c r="BG506" s="35" t="e">
        <f>結果入力表!#REF!</f>
        <v>#REF!</v>
      </c>
      <c r="BH506" s="35" t="e">
        <f>結果入力表!#REF!</f>
        <v>#REF!</v>
      </c>
      <c r="BI506" s="37" t="e">
        <f>結果入力表!#REF!</f>
        <v>#REF!</v>
      </c>
      <c r="BJ506" s="35" t="e">
        <f>結果入力表!#REF!</f>
        <v>#REF!</v>
      </c>
      <c r="BK506" s="40" t="e">
        <f>結果入力表!#REF!</f>
        <v>#REF!</v>
      </c>
      <c r="BL506" s="60" t="e">
        <f>結果入力表!#REF!</f>
        <v>#REF!</v>
      </c>
      <c r="BM506" s="41" t="e">
        <f>結果入力表!#REF!</f>
        <v>#REF!</v>
      </c>
      <c r="BN506" s="41" t="e">
        <f>結果入力表!#REF!</f>
        <v>#REF!</v>
      </c>
      <c r="BO506" s="41" t="e">
        <f>結果入力表!#REF!</f>
        <v>#REF!</v>
      </c>
      <c r="BP506" s="42" t="e">
        <f>結果入力表!#REF!</f>
        <v>#REF!</v>
      </c>
      <c r="BQ506" s="40"/>
      <c r="BR506" s="80"/>
      <c r="BT506" s="5" t="e">
        <f t="shared" si="15"/>
        <v>#REF!</v>
      </c>
      <c r="BU506" s="5" t="e">
        <f t="shared" si="14"/>
        <v>#REF!</v>
      </c>
      <c r="BV506" s="5" t="e">
        <f t="shared" si="14"/>
        <v>#REF!</v>
      </c>
      <c r="BW506" s="5" t="e">
        <f t="shared" si="14"/>
        <v>#REF!</v>
      </c>
    </row>
    <row r="507" spans="1:75" ht="18" customHeight="1">
      <c r="A507" s="109" t="e">
        <f>結果入力表!#REF!</f>
        <v>#REF!</v>
      </c>
      <c r="B507" s="33" t="e">
        <f>結果入力表!#REF!</f>
        <v>#REF!</v>
      </c>
      <c r="C507" s="59" t="e">
        <f>結果入力表!#REF!</f>
        <v>#REF!</v>
      </c>
      <c r="D507" s="58" t="e">
        <f>結果入力表!#REF!</f>
        <v>#REF!</v>
      </c>
      <c r="E507" s="35" t="e">
        <f>結果入力表!#REF!</f>
        <v>#REF!</v>
      </c>
      <c r="F507" s="35" t="e">
        <f>結果入力表!#REF!</f>
        <v>#REF!</v>
      </c>
      <c r="G507" s="35" t="e">
        <f>結果入力表!#REF!</f>
        <v>#REF!</v>
      </c>
      <c r="H507" s="35" t="e">
        <f>結果入力表!#REF!</f>
        <v>#REF!</v>
      </c>
      <c r="I507" s="35" t="e">
        <f>結果入力表!#REF!</f>
        <v>#REF!</v>
      </c>
      <c r="J507" s="35" t="e">
        <f>結果入力表!#REF!</f>
        <v>#REF!</v>
      </c>
      <c r="K507" s="35" t="e">
        <f>結果入力表!#REF!</f>
        <v>#REF!</v>
      </c>
      <c r="L507" s="35" t="e">
        <f>結果入力表!#REF!</f>
        <v>#REF!</v>
      </c>
      <c r="M507" s="34" t="e">
        <f>結果入力表!#REF!</f>
        <v>#REF!</v>
      </c>
      <c r="N507" s="35" t="e">
        <f>結果入力表!#REF!</f>
        <v>#REF!</v>
      </c>
      <c r="O507" s="35" t="e">
        <f>結果入力表!#REF!</f>
        <v>#REF!</v>
      </c>
      <c r="P507" s="35" t="e">
        <f>結果入力表!#REF!</f>
        <v>#REF!</v>
      </c>
      <c r="Q507" s="35" t="e">
        <f>結果入力表!#REF!</f>
        <v>#REF!</v>
      </c>
      <c r="R507" s="35" t="e">
        <f>結果入力表!#REF!</f>
        <v>#REF!</v>
      </c>
      <c r="S507" s="35" t="e">
        <f>結果入力表!#REF!</f>
        <v>#REF!</v>
      </c>
      <c r="T507" s="35" t="e">
        <f>結果入力表!#REF!</f>
        <v>#REF!</v>
      </c>
      <c r="U507" s="35" t="e">
        <f>結果入力表!#REF!</f>
        <v>#REF!</v>
      </c>
      <c r="V507" s="34" t="e">
        <f>結果入力表!#REF!</f>
        <v>#REF!</v>
      </c>
      <c r="W507" s="35" t="e">
        <f>結果入力表!#REF!</f>
        <v>#REF!</v>
      </c>
      <c r="X507" s="35" t="e">
        <f>結果入力表!#REF!</f>
        <v>#REF!</v>
      </c>
      <c r="Y507" s="36" t="e">
        <f>結果入力表!#REF!</f>
        <v>#REF!</v>
      </c>
      <c r="Z507" s="36" t="e">
        <f>結果入力表!#REF!</f>
        <v>#REF!</v>
      </c>
      <c r="AA507" s="34" t="e">
        <f>結果入力表!#REF!</f>
        <v>#REF!</v>
      </c>
      <c r="AB507" s="35" t="e">
        <f>結果入力表!#REF!</f>
        <v>#REF!</v>
      </c>
      <c r="AC507" s="35" t="e">
        <f>結果入力表!#REF!</f>
        <v>#REF!</v>
      </c>
      <c r="AD507" s="35" t="e">
        <f>結果入力表!#REF!</f>
        <v>#REF!</v>
      </c>
      <c r="AE507" s="35" t="e">
        <f>結果入力表!#REF!</f>
        <v>#REF!</v>
      </c>
      <c r="AF507" s="35" t="e">
        <f>結果入力表!#REF!</f>
        <v>#REF!</v>
      </c>
      <c r="AG507" s="35" t="e">
        <f>結果入力表!#REF!</f>
        <v>#REF!</v>
      </c>
      <c r="AH507" s="35" t="e">
        <f>結果入力表!#REF!</f>
        <v>#REF!</v>
      </c>
      <c r="AI507" s="35" t="e">
        <f>結果入力表!#REF!</f>
        <v>#REF!</v>
      </c>
      <c r="AJ507" s="35" t="e">
        <f>結果入力表!#REF!</f>
        <v>#REF!</v>
      </c>
      <c r="AK507" s="36" t="e">
        <f>結果入力表!#REF!</f>
        <v>#REF!</v>
      </c>
      <c r="AL507" s="34" t="e">
        <f>結果入力表!#REF!</f>
        <v>#REF!</v>
      </c>
      <c r="AM507" s="35" t="e">
        <f>結果入力表!#REF!</f>
        <v>#REF!</v>
      </c>
      <c r="AN507" s="35" t="e">
        <f>結果入力表!#REF!</f>
        <v>#REF!</v>
      </c>
      <c r="AO507" s="35" t="e">
        <f>結果入力表!#REF!</f>
        <v>#REF!</v>
      </c>
      <c r="AP507" s="35" t="e">
        <f>結果入力表!#REF!</f>
        <v>#REF!</v>
      </c>
      <c r="AQ507" s="35" t="e">
        <f>結果入力表!#REF!</f>
        <v>#REF!</v>
      </c>
      <c r="AR507" s="35" t="e">
        <f>結果入力表!#REF!</f>
        <v>#REF!</v>
      </c>
      <c r="AS507" s="37" t="e">
        <f>結果入力表!#REF!</f>
        <v>#REF!</v>
      </c>
      <c r="AT507" s="34" t="e">
        <f>結果入力表!#REF!</f>
        <v>#REF!</v>
      </c>
      <c r="AU507" s="35" t="e">
        <f>結果入力表!#REF!</f>
        <v>#REF!</v>
      </c>
      <c r="AV507" s="35" t="e">
        <f>結果入力表!#REF!</f>
        <v>#REF!</v>
      </c>
      <c r="AW507" s="35" t="e">
        <f>結果入力表!#REF!</f>
        <v>#REF!</v>
      </c>
      <c r="AX507" s="35" t="e">
        <f>結果入力表!#REF!</f>
        <v>#REF!</v>
      </c>
      <c r="AY507" s="35" t="e">
        <f>結果入力表!#REF!</f>
        <v>#REF!</v>
      </c>
      <c r="AZ507" s="35" t="e">
        <f>結果入力表!#REF!</f>
        <v>#REF!</v>
      </c>
      <c r="BA507" s="35" t="e">
        <f>結果入力表!#REF!</f>
        <v>#REF!</v>
      </c>
      <c r="BB507" s="35" t="e">
        <f>結果入力表!#REF!</f>
        <v>#REF!</v>
      </c>
      <c r="BC507" s="35" t="e">
        <f>結果入力表!#REF!</f>
        <v>#REF!</v>
      </c>
      <c r="BD507" s="35" t="e">
        <f>結果入力表!#REF!</f>
        <v>#REF!</v>
      </c>
      <c r="BE507" s="35" t="e">
        <f>結果入力表!#REF!</f>
        <v>#REF!</v>
      </c>
      <c r="BF507" s="35" t="e">
        <f>結果入力表!#REF!</f>
        <v>#REF!</v>
      </c>
      <c r="BG507" s="35" t="e">
        <f>結果入力表!#REF!</f>
        <v>#REF!</v>
      </c>
      <c r="BH507" s="35" t="e">
        <f>結果入力表!#REF!</f>
        <v>#REF!</v>
      </c>
      <c r="BI507" s="37" t="e">
        <f>結果入力表!#REF!</f>
        <v>#REF!</v>
      </c>
      <c r="BJ507" s="35" t="e">
        <f>結果入力表!#REF!</f>
        <v>#REF!</v>
      </c>
      <c r="BK507" s="40" t="e">
        <f>結果入力表!#REF!</f>
        <v>#REF!</v>
      </c>
      <c r="BL507" s="60" t="e">
        <f>結果入力表!#REF!</f>
        <v>#REF!</v>
      </c>
      <c r="BM507" s="41" t="e">
        <f>結果入力表!#REF!</f>
        <v>#REF!</v>
      </c>
      <c r="BN507" s="41" t="e">
        <f>結果入力表!#REF!</f>
        <v>#REF!</v>
      </c>
      <c r="BO507" s="41" t="e">
        <f>結果入力表!#REF!</f>
        <v>#REF!</v>
      </c>
      <c r="BP507" s="42" t="e">
        <f>結果入力表!#REF!</f>
        <v>#REF!</v>
      </c>
      <c r="BQ507" s="40"/>
      <c r="BR507" s="80"/>
      <c r="BT507" s="5" t="e">
        <f t="shared" si="15"/>
        <v>#REF!</v>
      </c>
      <c r="BU507" s="5" t="e">
        <f t="shared" si="14"/>
        <v>#REF!</v>
      </c>
      <c r="BV507" s="5" t="e">
        <f t="shared" si="14"/>
        <v>#REF!</v>
      </c>
      <c r="BW507" s="5" t="e">
        <f t="shared" si="14"/>
        <v>#REF!</v>
      </c>
    </row>
    <row r="508" spans="1:75" ht="18" customHeight="1">
      <c r="A508" s="109" t="e">
        <f>結果入力表!#REF!</f>
        <v>#REF!</v>
      </c>
      <c r="B508" s="33" t="e">
        <f>結果入力表!#REF!</f>
        <v>#REF!</v>
      </c>
      <c r="C508" s="59" t="e">
        <f>結果入力表!#REF!</f>
        <v>#REF!</v>
      </c>
      <c r="D508" s="58" t="e">
        <f>結果入力表!#REF!</f>
        <v>#REF!</v>
      </c>
      <c r="E508" s="35" t="e">
        <f>結果入力表!#REF!</f>
        <v>#REF!</v>
      </c>
      <c r="F508" s="35" t="e">
        <f>結果入力表!#REF!</f>
        <v>#REF!</v>
      </c>
      <c r="G508" s="35" t="e">
        <f>結果入力表!#REF!</f>
        <v>#REF!</v>
      </c>
      <c r="H508" s="35" t="e">
        <f>結果入力表!#REF!</f>
        <v>#REF!</v>
      </c>
      <c r="I508" s="35" t="e">
        <f>結果入力表!#REF!</f>
        <v>#REF!</v>
      </c>
      <c r="J508" s="35" t="e">
        <f>結果入力表!#REF!</f>
        <v>#REF!</v>
      </c>
      <c r="K508" s="35" t="e">
        <f>結果入力表!#REF!</f>
        <v>#REF!</v>
      </c>
      <c r="L508" s="35" t="e">
        <f>結果入力表!#REF!</f>
        <v>#REF!</v>
      </c>
      <c r="M508" s="34" t="e">
        <f>結果入力表!#REF!</f>
        <v>#REF!</v>
      </c>
      <c r="N508" s="35" t="e">
        <f>結果入力表!#REF!</f>
        <v>#REF!</v>
      </c>
      <c r="O508" s="35" t="e">
        <f>結果入力表!#REF!</f>
        <v>#REF!</v>
      </c>
      <c r="P508" s="35" t="e">
        <f>結果入力表!#REF!</f>
        <v>#REF!</v>
      </c>
      <c r="Q508" s="35" t="e">
        <f>結果入力表!#REF!</f>
        <v>#REF!</v>
      </c>
      <c r="R508" s="35" t="e">
        <f>結果入力表!#REF!</f>
        <v>#REF!</v>
      </c>
      <c r="S508" s="35" t="e">
        <f>結果入力表!#REF!</f>
        <v>#REF!</v>
      </c>
      <c r="T508" s="35" t="e">
        <f>結果入力表!#REF!</f>
        <v>#REF!</v>
      </c>
      <c r="U508" s="35" t="e">
        <f>結果入力表!#REF!</f>
        <v>#REF!</v>
      </c>
      <c r="V508" s="34" t="e">
        <f>結果入力表!#REF!</f>
        <v>#REF!</v>
      </c>
      <c r="W508" s="35" t="e">
        <f>結果入力表!#REF!</f>
        <v>#REF!</v>
      </c>
      <c r="X508" s="35" t="e">
        <f>結果入力表!#REF!</f>
        <v>#REF!</v>
      </c>
      <c r="Y508" s="36" t="e">
        <f>結果入力表!#REF!</f>
        <v>#REF!</v>
      </c>
      <c r="Z508" s="36" t="e">
        <f>結果入力表!#REF!</f>
        <v>#REF!</v>
      </c>
      <c r="AA508" s="34" t="e">
        <f>結果入力表!#REF!</f>
        <v>#REF!</v>
      </c>
      <c r="AB508" s="35" t="e">
        <f>結果入力表!#REF!</f>
        <v>#REF!</v>
      </c>
      <c r="AC508" s="35" t="e">
        <f>結果入力表!#REF!</f>
        <v>#REF!</v>
      </c>
      <c r="AD508" s="35" t="e">
        <f>結果入力表!#REF!</f>
        <v>#REF!</v>
      </c>
      <c r="AE508" s="35" t="e">
        <f>結果入力表!#REF!</f>
        <v>#REF!</v>
      </c>
      <c r="AF508" s="35" t="e">
        <f>結果入力表!#REF!</f>
        <v>#REF!</v>
      </c>
      <c r="AG508" s="35" t="e">
        <f>結果入力表!#REF!</f>
        <v>#REF!</v>
      </c>
      <c r="AH508" s="35" t="e">
        <f>結果入力表!#REF!</f>
        <v>#REF!</v>
      </c>
      <c r="AI508" s="35" t="e">
        <f>結果入力表!#REF!</f>
        <v>#REF!</v>
      </c>
      <c r="AJ508" s="35" t="e">
        <f>結果入力表!#REF!</f>
        <v>#REF!</v>
      </c>
      <c r="AK508" s="36" t="e">
        <f>結果入力表!#REF!</f>
        <v>#REF!</v>
      </c>
      <c r="AL508" s="34" t="e">
        <f>結果入力表!#REF!</f>
        <v>#REF!</v>
      </c>
      <c r="AM508" s="35" t="e">
        <f>結果入力表!#REF!</f>
        <v>#REF!</v>
      </c>
      <c r="AN508" s="35" t="e">
        <f>結果入力表!#REF!</f>
        <v>#REF!</v>
      </c>
      <c r="AO508" s="35" t="e">
        <f>結果入力表!#REF!</f>
        <v>#REF!</v>
      </c>
      <c r="AP508" s="35" t="e">
        <f>結果入力表!#REF!</f>
        <v>#REF!</v>
      </c>
      <c r="AQ508" s="35" t="e">
        <f>結果入力表!#REF!</f>
        <v>#REF!</v>
      </c>
      <c r="AR508" s="35" t="e">
        <f>結果入力表!#REF!</f>
        <v>#REF!</v>
      </c>
      <c r="AS508" s="37" t="e">
        <f>結果入力表!#REF!</f>
        <v>#REF!</v>
      </c>
      <c r="AT508" s="34" t="e">
        <f>結果入力表!#REF!</f>
        <v>#REF!</v>
      </c>
      <c r="AU508" s="35" t="e">
        <f>結果入力表!#REF!</f>
        <v>#REF!</v>
      </c>
      <c r="AV508" s="35" t="e">
        <f>結果入力表!#REF!</f>
        <v>#REF!</v>
      </c>
      <c r="AW508" s="35" t="e">
        <f>結果入力表!#REF!</f>
        <v>#REF!</v>
      </c>
      <c r="AX508" s="35" t="e">
        <f>結果入力表!#REF!</f>
        <v>#REF!</v>
      </c>
      <c r="AY508" s="35" t="e">
        <f>結果入力表!#REF!</f>
        <v>#REF!</v>
      </c>
      <c r="AZ508" s="35" t="e">
        <f>結果入力表!#REF!</f>
        <v>#REF!</v>
      </c>
      <c r="BA508" s="35" t="e">
        <f>結果入力表!#REF!</f>
        <v>#REF!</v>
      </c>
      <c r="BB508" s="35" t="e">
        <f>結果入力表!#REF!</f>
        <v>#REF!</v>
      </c>
      <c r="BC508" s="35" t="e">
        <f>結果入力表!#REF!</f>
        <v>#REF!</v>
      </c>
      <c r="BD508" s="35" t="e">
        <f>結果入力表!#REF!</f>
        <v>#REF!</v>
      </c>
      <c r="BE508" s="35" t="e">
        <f>結果入力表!#REF!</f>
        <v>#REF!</v>
      </c>
      <c r="BF508" s="35" t="e">
        <f>結果入力表!#REF!</f>
        <v>#REF!</v>
      </c>
      <c r="BG508" s="35" t="e">
        <f>結果入力表!#REF!</f>
        <v>#REF!</v>
      </c>
      <c r="BH508" s="35" t="e">
        <f>結果入力表!#REF!</f>
        <v>#REF!</v>
      </c>
      <c r="BI508" s="37" t="e">
        <f>結果入力表!#REF!</f>
        <v>#REF!</v>
      </c>
      <c r="BJ508" s="35" t="e">
        <f>結果入力表!#REF!</f>
        <v>#REF!</v>
      </c>
      <c r="BK508" s="40" t="e">
        <f>結果入力表!#REF!</f>
        <v>#REF!</v>
      </c>
      <c r="BL508" s="60" t="e">
        <f>結果入力表!#REF!</f>
        <v>#REF!</v>
      </c>
      <c r="BM508" s="41" t="e">
        <f>結果入力表!#REF!</f>
        <v>#REF!</v>
      </c>
      <c r="BN508" s="41" t="e">
        <f>結果入力表!#REF!</f>
        <v>#REF!</v>
      </c>
      <c r="BO508" s="41" t="e">
        <f>結果入力表!#REF!</f>
        <v>#REF!</v>
      </c>
      <c r="BP508" s="42" t="e">
        <f>結果入力表!#REF!</f>
        <v>#REF!</v>
      </c>
      <c r="BQ508" s="40"/>
      <c r="BR508" s="80"/>
      <c r="BT508" s="5" t="e">
        <f t="shared" si="15"/>
        <v>#REF!</v>
      </c>
      <c r="BU508" s="5" t="e">
        <f t="shared" si="14"/>
        <v>#REF!</v>
      </c>
      <c r="BV508" s="5" t="e">
        <f t="shared" si="14"/>
        <v>#REF!</v>
      </c>
      <c r="BW508" s="5" t="e">
        <f t="shared" si="14"/>
        <v>#REF!</v>
      </c>
    </row>
    <row r="509" spans="1:75" ht="18" customHeight="1">
      <c r="A509" s="109" t="e">
        <f>結果入力表!#REF!</f>
        <v>#REF!</v>
      </c>
      <c r="B509" s="33" t="e">
        <f>結果入力表!#REF!</f>
        <v>#REF!</v>
      </c>
      <c r="C509" s="59" t="e">
        <f>結果入力表!#REF!</f>
        <v>#REF!</v>
      </c>
      <c r="D509" s="58" t="e">
        <f>結果入力表!#REF!</f>
        <v>#REF!</v>
      </c>
      <c r="E509" s="35" t="e">
        <f>結果入力表!#REF!</f>
        <v>#REF!</v>
      </c>
      <c r="F509" s="35" t="e">
        <f>結果入力表!#REF!</f>
        <v>#REF!</v>
      </c>
      <c r="G509" s="35" t="e">
        <f>結果入力表!#REF!</f>
        <v>#REF!</v>
      </c>
      <c r="H509" s="35" t="e">
        <f>結果入力表!#REF!</f>
        <v>#REF!</v>
      </c>
      <c r="I509" s="35" t="e">
        <f>結果入力表!#REF!</f>
        <v>#REF!</v>
      </c>
      <c r="J509" s="35" t="e">
        <f>結果入力表!#REF!</f>
        <v>#REF!</v>
      </c>
      <c r="K509" s="35" t="e">
        <f>結果入力表!#REF!</f>
        <v>#REF!</v>
      </c>
      <c r="L509" s="35" t="e">
        <f>結果入力表!#REF!</f>
        <v>#REF!</v>
      </c>
      <c r="M509" s="34" t="e">
        <f>結果入力表!#REF!</f>
        <v>#REF!</v>
      </c>
      <c r="N509" s="35" t="e">
        <f>結果入力表!#REF!</f>
        <v>#REF!</v>
      </c>
      <c r="O509" s="35" t="e">
        <f>結果入力表!#REF!</f>
        <v>#REF!</v>
      </c>
      <c r="P509" s="35" t="e">
        <f>結果入力表!#REF!</f>
        <v>#REF!</v>
      </c>
      <c r="Q509" s="35" t="e">
        <f>結果入力表!#REF!</f>
        <v>#REF!</v>
      </c>
      <c r="R509" s="35" t="e">
        <f>結果入力表!#REF!</f>
        <v>#REF!</v>
      </c>
      <c r="S509" s="35" t="e">
        <f>結果入力表!#REF!</f>
        <v>#REF!</v>
      </c>
      <c r="T509" s="35" t="e">
        <f>結果入力表!#REF!</f>
        <v>#REF!</v>
      </c>
      <c r="U509" s="35" t="e">
        <f>結果入力表!#REF!</f>
        <v>#REF!</v>
      </c>
      <c r="V509" s="34" t="e">
        <f>結果入力表!#REF!</f>
        <v>#REF!</v>
      </c>
      <c r="W509" s="35" t="e">
        <f>結果入力表!#REF!</f>
        <v>#REF!</v>
      </c>
      <c r="X509" s="35" t="e">
        <f>結果入力表!#REF!</f>
        <v>#REF!</v>
      </c>
      <c r="Y509" s="36" t="e">
        <f>結果入力表!#REF!</f>
        <v>#REF!</v>
      </c>
      <c r="Z509" s="36" t="e">
        <f>結果入力表!#REF!</f>
        <v>#REF!</v>
      </c>
      <c r="AA509" s="34" t="e">
        <f>結果入力表!#REF!</f>
        <v>#REF!</v>
      </c>
      <c r="AB509" s="35" t="e">
        <f>結果入力表!#REF!</f>
        <v>#REF!</v>
      </c>
      <c r="AC509" s="35" t="e">
        <f>結果入力表!#REF!</f>
        <v>#REF!</v>
      </c>
      <c r="AD509" s="35" t="e">
        <f>結果入力表!#REF!</f>
        <v>#REF!</v>
      </c>
      <c r="AE509" s="35" t="e">
        <f>結果入力表!#REF!</f>
        <v>#REF!</v>
      </c>
      <c r="AF509" s="35" t="e">
        <f>結果入力表!#REF!</f>
        <v>#REF!</v>
      </c>
      <c r="AG509" s="35" t="e">
        <f>結果入力表!#REF!</f>
        <v>#REF!</v>
      </c>
      <c r="AH509" s="35" t="e">
        <f>結果入力表!#REF!</f>
        <v>#REF!</v>
      </c>
      <c r="AI509" s="35" t="e">
        <f>結果入力表!#REF!</f>
        <v>#REF!</v>
      </c>
      <c r="AJ509" s="35" t="e">
        <f>結果入力表!#REF!</f>
        <v>#REF!</v>
      </c>
      <c r="AK509" s="36" t="e">
        <f>結果入力表!#REF!</f>
        <v>#REF!</v>
      </c>
      <c r="AL509" s="34" t="e">
        <f>結果入力表!#REF!</f>
        <v>#REF!</v>
      </c>
      <c r="AM509" s="35" t="e">
        <f>結果入力表!#REF!</f>
        <v>#REF!</v>
      </c>
      <c r="AN509" s="35" t="e">
        <f>結果入力表!#REF!</f>
        <v>#REF!</v>
      </c>
      <c r="AO509" s="35" t="e">
        <f>結果入力表!#REF!</f>
        <v>#REF!</v>
      </c>
      <c r="AP509" s="35" t="e">
        <f>結果入力表!#REF!</f>
        <v>#REF!</v>
      </c>
      <c r="AQ509" s="35" t="e">
        <f>結果入力表!#REF!</f>
        <v>#REF!</v>
      </c>
      <c r="AR509" s="35" t="e">
        <f>結果入力表!#REF!</f>
        <v>#REF!</v>
      </c>
      <c r="AS509" s="37" t="e">
        <f>結果入力表!#REF!</f>
        <v>#REF!</v>
      </c>
      <c r="AT509" s="34" t="e">
        <f>結果入力表!#REF!</f>
        <v>#REF!</v>
      </c>
      <c r="AU509" s="35" t="e">
        <f>結果入力表!#REF!</f>
        <v>#REF!</v>
      </c>
      <c r="AV509" s="35" t="e">
        <f>結果入力表!#REF!</f>
        <v>#REF!</v>
      </c>
      <c r="AW509" s="35" t="e">
        <f>結果入力表!#REF!</f>
        <v>#REF!</v>
      </c>
      <c r="AX509" s="35" t="e">
        <f>結果入力表!#REF!</f>
        <v>#REF!</v>
      </c>
      <c r="AY509" s="35" t="e">
        <f>結果入力表!#REF!</f>
        <v>#REF!</v>
      </c>
      <c r="AZ509" s="35" t="e">
        <f>結果入力表!#REF!</f>
        <v>#REF!</v>
      </c>
      <c r="BA509" s="35" t="e">
        <f>結果入力表!#REF!</f>
        <v>#REF!</v>
      </c>
      <c r="BB509" s="35" t="e">
        <f>結果入力表!#REF!</f>
        <v>#REF!</v>
      </c>
      <c r="BC509" s="35" t="e">
        <f>結果入力表!#REF!</f>
        <v>#REF!</v>
      </c>
      <c r="BD509" s="35" t="e">
        <f>結果入力表!#REF!</f>
        <v>#REF!</v>
      </c>
      <c r="BE509" s="35" t="e">
        <f>結果入力表!#REF!</f>
        <v>#REF!</v>
      </c>
      <c r="BF509" s="35" t="e">
        <f>結果入力表!#REF!</f>
        <v>#REF!</v>
      </c>
      <c r="BG509" s="35" t="e">
        <f>結果入力表!#REF!</f>
        <v>#REF!</v>
      </c>
      <c r="BH509" s="35" t="e">
        <f>結果入力表!#REF!</f>
        <v>#REF!</v>
      </c>
      <c r="BI509" s="37" t="e">
        <f>結果入力表!#REF!</f>
        <v>#REF!</v>
      </c>
      <c r="BJ509" s="35" t="e">
        <f>結果入力表!#REF!</f>
        <v>#REF!</v>
      </c>
      <c r="BK509" s="40" t="e">
        <f>結果入力表!#REF!</f>
        <v>#REF!</v>
      </c>
      <c r="BL509" s="60" t="e">
        <f>結果入力表!#REF!</f>
        <v>#REF!</v>
      </c>
      <c r="BM509" s="41" t="e">
        <f>結果入力表!#REF!</f>
        <v>#REF!</v>
      </c>
      <c r="BN509" s="41" t="e">
        <f>結果入力表!#REF!</f>
        <v>#REF!</v>
      </c>
      <c r="BO509" s="41" t="e">
        <f>結果入力表!#REF!</f>
        <v>#REF!</v>
      </c>
      <c r="BP509" s="42" t="e">
        <f>結果入力表!#REF!</f>
        <v>#REF!</v>
      </c>
      <c r="BQ509" s="40"/>
      <c r="BR509" s="80"/>
      <c r="BT509" s="5" t="e">
        <f t="shared" si="15"/>
        <v>#REF!</v>
      </c>
      <c r="BU509" s="5" t="e">
        <f t="shared" si="14"/>
        <v>#REF!</v>
      </c>
      <c r="BV509" s="5" t="e">
        <f t="shared" si="14"/>
        <v>#REF!</v>
      </c>
      <c r="BW509" s="5" t="e">
        <f t="shared" si="14"/>
        <v>#REF!</v>
      </c>
    </row>
    <row r="510" spans="1:75" ht="18" customHeight="1">
      <c r="A510" s="109" t="e">
        <f>結果入力表!#REF!</f>
        <v>#REF!</v>
      </c>
      <c r="B510" s="33" t="e">
        <f>結果入力表!#REF!</f>
        <v>#REF!</v>
      </c>
      <c r="C510" s="59" t="e">
        <f>結果入力表!#REF!</f>
        <v>#REF!</v>
      </c>
      <c r="D510" s="58" t="e">
        <f>結果入力表!#REF!</f>
        <v>#REF!</v>
      </c>
      <c r="E510" s="35" t="e">
        <f>結果入力表!#REF!</f>
        <v>#REF!</v>
      </c>
      <c r="F510" s="35" t="e">
        <f>結果入力表!#REF!</f>
        <v>#REF!</v>
      </c>
      <c r="G510" s="35" t="e">
        <f>結果入力表!#REF!</f>
        <v>#REF!</v>
      </c>
      <c r="H510" s="35" t="e">
        <f>結果入力表!#REF!</f>
        <v>#REF!</v>
      </c>
      <c r="I510" s="35" t="e">
        <f>結果入力表!#REF!</f>
        <v>#REF!</v>
      </c>
      <c r="J510" s="35" t="e">
        <f>結果入力表!#REF!</f>
        <v>#REF!</v>
      </c>
      <c r="K510" s="35" t="e">
        <f>結果入力表!#REF!</f>
        <v>#REF!</v>
      </c>
      <c r="L510" s="35" t="e">
        <f>結果入力表!#REF!</f>
        <v>#REF!</v>
      </c>
      <c r="M510" s="34" t="e">
        <f>結果入力表!#REF!</f>
        <v>#REF!</v>
      </c>
      <c r="N510" s="35" t="e">
        <f>結果入力表!#REF!</f>
        <v>#REF!</v>
      </c>
      <c r="O510" s="35" t="e">
        <f>結果入力表!#REF!</f>
        <v>#REF!</v>
      </c>
      <c r="P510" s="35" t="e">
        <f>結果入力表!#REF!</f>
        <v>#REF!</v>
      </c>
      <c r="Q510" s="35" t="e">
        <f>結果入力表!#REF!</f>
        <v>#REF!</v>
      </c>
      <c r="R510" s="35" t="e">
        <f>結果入力表!#REF!</f>
        <v>#REF!</v>
      </c>
      <c r="S510" s="35" t="e">
        <f>結果入力表!#REF!</f>
        <v>#REF!</v>
      </c>
      <c r="T510" s="35" t="e">
        <f>結果入力表!#REF!</f>
        <v>#REF!</v>
      </c>
      <c r="U510" s="35" t="e">
        <f>結果入力表!#REF!</f>
        <v>#REF!</v>
      </c>
      <c r="V510" s="34" t="e">
        <f>結果入力表!#REF!</f>
        <v>#REF!</v>
      </c>
      <c r="W510" s="35" t="e">
        <f>結果入力表!#REF!</f>
        <v>#REF!</v>
      </c>
      <c r="X510" s="35" t="e">
        <f>結果入力表!#REF!</f>
        <v>#REF!</v>
      </c>
      <c r="Y510" s="36" t="e">
        <f>結果入力表!#REF!</f>
        <v>#REF!</v>
      </c>
      <c r="Z510" s="36" t="e">
        <f>結果入力表!#REF!</f>
        <v>#REF!</v>
      </c>
      <c r="AA510" s="34" t="e">
        <f>結果入力表!#REF!</f>
        <v>#REF!</v>
      </c>
      <c r="AB510" s="35" t="e">
        <f>結果入力表!#REF!</f>
        <v>#REF!</v>
      </c>
      <c r="AC510" s="35" t="e">
        <f>結果入力表!#REF!</f>
        <v>#REF!</v>
      </c>
      <c r="AD510" s="35" t="e">
        <f>結果入力表!#REF!</f>
        <v>#REF!</v>
      </c>
      <c r="AE510" s="35" t="e">
        <f>結果入力表!#REF!</f>
        <v>#REF!</v>
      </c>
      <c r="AF510" s="35" t="e">
        <f>結果入力表!#REF!</f>
        <v>#REF!</v>
      </c>
      <c r="AG510" s="35" t="e">
        <f>結果入力表!#REF!</f>
        <v>#REF!</v>
      </c>
      <c r="AH510" s="35" t="e">
        <f>結果入力表!#REF!</f>
        <v>#REF!</v>
      </c>
      <c r="AI510" s="35" t="e">
        <f>結果入力表!#REF!</f>
        <v>#REF!</v>
      </c>
      <c r="AJ510" s="35" t="e">
        <f>結果入力表!#REF!</f>
        <v>#REF!</v>
      </c>
      <c r="AK510" s="36" t="e">
        <f>結果入力表!#REF!</f>
        <v>#REF!</v>
      </c>
      <c r="AL510" s="34" t="e">
        <f>結果入力表!#REF!</f>
        <v>#REF!</v>
      </c>
      <c r="AM510" s="35" t="e">
        <f>結果入力表!#REF!</f>
        <v>#REF!</v>
      </c>
      <c r="AN510" s="35" t="e">
        <f>結果入力表!#REF!</f>
        <v>#REF!</v>
      </c>
      <c r="AO510" s="35" t="e">
        <f>結果入力表!#REF!</f>
        <v>#REF!</v>
      </c>
      <c r="AP510" s="35" t="e">
        <f>結果入力表!#REF!</f>
        <v>#REF!</v>
      </c>
      <c r="AQ510" s="35" t="e">
        <f>結果入力表!#REF!</f>
        <v>#REF!</v>
      </c>
      <c r="AR510" s="35" t="e">
        <f>結果入力表!#REF!</f>
        <v>#REF!</v>
      </c>
      <c r="AS510" s="37" t="e">
        <f>結果入力表!#REF!</f>
        <v>#REF!</v>
      </c>
      <c r="AT510" s="34" t="e">
        <f>結果入力表!#REF!</f>
        <v>#REF!</v>
      </c>
      <c r="AU510" s="35" t="e">
        <f>結果入力表!#REF!</f>
        <v>#REF!</v>
      </c>
      <c r="AV510" s="35" t="e">
        <f>結果入力表!#REF!</f>
        <v>#REF!</v>
      </c>
      <c r="AW510" s="35" t="e">
        <f>結果入力表!#REF!</f>
        <v>#REF!</v>
      </c>
      <c r="AX510" s="35" t="e">
        <f>結果入力表!#REF!</f>
        <v>#REF!</v>
      </c>
      <c r="AY510" s="35" t="e">
        <f>結果入力表!#REF!</f>
        <v>#REF!</v>
      </c>
      <c r="AZ510" s="35" t="e">
        <f>結果入力表!#REF!</f>
        <v>#REF!</v>
      </c>
      <c r="BA510" s="35" t="e">
        <f>結果入力表!#REF!</f>
        <v>#REF!</v>
      </c>
      <c r="BB510" s="35" t="e">
        <f>結果入力表!#REF!</f>
        <v>#REF!</v>
      </c>
      <c r="BC510" s="35" t="e">
        <f>結果入力表!#REF!</f>
        <v>#REF!</v>
      </c>
      <c r="BD510" s="35" t="e">
        <f>結果入力表!#REF!</f>
        <v>#REF!</v>
      </c>
      <c r="BE510" s="35" t="e">
        <f>結果入力表!#REF!</f>
        <v>#REF!</v>
      </c>
      <c r="BF510" s="35" t="e">
        <f>結果入力表!#REF!</f>
        <v>#REF!</v>
      </c>
      <c r="BG510" s="35" t="e">
        <f>結果入力表!#REF!</f>
        <v>#REF!</v>
      </c>
      <c r="BH510" s="35" t="e">
        <f>結果入力表!#REF!</f>
        <v>#REF!</v>
      </c>
      <c r="BI510" s="37" t="e">
        <f>結果入力表!#REF!</f>
        <v>#REF!</v>
      </c>
      <c r="BJ510" s="35" t="e">
        <f>結果入力表!#REF!</f>
        <v>#REF!</v>
      </c>
      <c r="BK510" s="40" t="e">
        <f>結果入力表!#REF!</f>
        <v>#REF!</v>
      </c>
      <c r="BL510" s="60" t="e">
        <f>結果入力表!#REF!</f>
        <v>#REF!</v>
      </c>
      <c r="BM510" s="41" t="e">
        <f>結果入力表!#REF!</f>
        <v>#REF!</v>
      </c>
      <c r="BN510" s="41" t="e">
        <f>結果入力表!#REF!</f>
        <v>#REF!</v>
      </c>
      <c r="BO510" s="41" t="e">
        <f>結果入力表!#REF!</f>
        <v>#REF!</v>
      </c>
      <c r="BP510" s="42" t="e">
        <f>結果入力表!#REF!</f>
        <v>#REF!</v>
      </c>
      <c r="BQ510" s="40"/>
      <c r="BR510" s="80"/>
      <c r="BT510" s="5" t="e">
        <f t="shared" si="15"/>
        <v>#REF!</v>
      </c>
      <c r="BU510" s="5" t="e">
        <f t="shared" si="14"/>
        <v>#REF!</v>
      </c>
      <c r="BV510" s="5" t="e">
        <f t="shared" si="14"/>
        <v>#REF!</v>
      </c>
      <c r="BW510" s="5" t="e">
        <f t="shared" si="14"/>
        <v>#REF!</v>
      </c>
    </row>
    <row r="511" spans="1:75" ht="18" customHeight="1">
      <c r="A511" s="109" t="e">
        <f>結果入力表!#REF!</f>
        <v>#REF!</v>
      </c>
      <c r="B511" s="33" t="e">
        <f>結果入力表!#REF!</f>
        <v>#REF!</v>
      </c>
      <c r="C511" s="59" t="e">
        <f>結果入力表!#REF!</f>
        <v>#REF!</v>
      </c>
      <c r="D511" s="58" t="e">
        <f>結果入力表!#REF!</f>
        <v>#REF!</v>
      </c>
      <c r="E511" s="35" t="e">
        <f>結果入力表!#REF!</f>
        <v>#REF!</v>
      </c>
      <c r="F511" s="35" t="e">
        <f>結果入力表!#REF!</f>
        <v>#REF!</v>
      </c>
      <c r="G511" s="35" t="e">
        <f>結果入力表!#REF!</f>
        <v>#REF!</v>
      </c>
      <c r="H511" s="35" t="e">
        <f>結果入力表!#REF!</f>
        <v>#REF!</v>
      </c>
      <c r="I511" s="35" t="e">
        <f>結果入力表!#REF!</f>
        <v>#REF!</v>
      </c>
      <c r="J511" s="35" t="e">
        <f>結果入力表!#REF!</f>
        <v>#REF!</v>
      </c>
      <c r="K511" s="35" t="e">
        <f>結果入力表!#REF!</f>
        <v>#REF!</v>
      </c>
      <c r="L511" s="35" t="e">
        <f>結果入力表!#REF!</f>
        <v>#REF!</v>
      </c>
      <c r="M511" s="34" t="e">
        <f>結果入力表!#REF!</f>
        <v>#REF!</v>
      </c>
      <c r="N511" s="35" t="e">
        <f>結果入力表!#REF!</f>
        <v>#REF!</v>
      </c>
      <c r="O511" s="35" t="e">
        <f>結果入力表!#REF!</f>
        <v>#REF!</v>
      </c>
      <c r="P511" s="35" t="e">
        <f>結果入力表!#REF!</f>
        <v>#REF!</v>
      </c>
      <c r="Q511" s="35" t="e">
        <f>結果入力表!#REF!</f>
        <v>#REF!</v>
      </c>
      <c r="R511" s="35" t="e">
        <f>結果入力表!#REF!</f>
        <v>#REF!</v>
      </c>
      <c r="S511" s="35" t="e">
        <f>結果入力表!#REF!</f>
        <v>#REF!</v>
      </c>
      <c r="T511" s="35" t="e">
        <f>結果入力表!#REF!</f>
        <v>#REF!</v>
      </c>
      <c r="U511" s="35" t="e">
        <f>結果入力表!#REF!</f>
        <v>#REF!</v>
      </c>
      <c r="V511" s="34" t="e">
        <f>結果入力表!#REF!</f>
        <v>#REF!</v>
      </c>
      <c r="W511" s="35" t="e">
        <f>結果入力表!#REF!</f>
        <v>#REF!</v>
      </c>
      <c r="X511" s="35" t="e">
        <f>結果入力表!#REF!</f>
        <v>#REF!</v>
      </c>
      <c r="Y511" s="36" t="e">
        <f>結果入力表!#REF!</f>
        <v>#REF!</v>
      </c>
      <c r="Z511" s="36" t="e">
        <f>結果入力表!#REF!</f>
        <v>#REF!</v>
      </c>
      <c r="AA511" s="34" t="e">
        <f>結果入力表!#REF!</f>
        <v>#REF!</v>
      </c>
      <c r="AB511" s="35" t="e">
        <f>結果入力表!#REF!</f>
        <v>#REF!</v>
      </c>
      <c r="AC511" s="35" t="e">
        <f>結果入力表!#REF!</f>
        <v>#REF!</v>
      </c>
      <c r="AD511" s="35" t="e">
        <f>結果入力表!#REF!</f>
        <v>#REF!</v>
      </c>
      <c r="AE511" s="35" t="e">
        <f>結果入力表!#REF!</f>
        <v>#REF!</v>
      </c>
      <c r="AF511" s="35" t="e">
        <f>結果入力表!#REF!</f>
        <v>#REF!</v>
      </c>
      <c r="AG511" s="35" t="e">
        <f>結果入力表!#REF!</f>
        <v>#REF!</v>
      </c>
      <c r="AH511" s="35" t="e">
        <f>結果入力表!#REF!</f>
        <v>#REF!</v>
      </c>
      <c r="AI511" s="35" t="e">
        <f>結果入力表!#REF!</f>
        <v>#REF!</v>
      </c>
      <c r="AJ511" s="35" t="e">
        <f>結果入力表!#REF!</f>
        <v>#REF!</v>
      </c>
      <c r="AK511" s="36" t="e">
        <f>結果入力表!#REF!</f>
        <v>#REF!</v>
      </c>
      <c r="AL511" s="34" t="e">
        <f>結果入力表!#REF!</f>
        <v>#REF!</v>
      </c>
      <c r="AM511" s="35" t="e">
        <f>結果入力表!#REF!</f>
        <v>#REF!</v>
      </c>
      <c r="AN511" s="35" t="e">
        <f>結果入力表!#REF!</f>
        <v>#REF!</v>
      </c>
      <c r="AO511" s="35" t="e">
        <f>結果入力表!#REF!</f>
        <v>#REF!</v>
      </c>
      <c r="AP511" s="35" t="e">
        <f>結果入力表!#REF!</f>
        <v>#REF!</v>
      </c>
      <c r="AQ511" s="35" t="e">
        <f>結果入力表!#REF!</f>
        <v>#REF!</v>
      </c>
      <c r="AR511" s="35" t="e">
        <f>結果入力表!#REF!</f>
        <v>#REF!</v>
      </c>
      <c r="AS511" s="37" t="e">
        <f>結果入力表!#REF!</f>
        <v>#REF!</v>
      </c>
      <c r="AT511" s="34" t="e">
        <f>結果入力表!#REF!</f>
        <v>#REF!</v>
      </c>
      <c r="AU511" s="35" t="e">
        <f>結果入力表!#REF!</f>
        <v>#REF!</v>
      </c>
      <c r="AV511" s="35" t="e">
        <f>結果入力表!#REF!</f>
        <v>#REF!</v>
      </c>
      <c r="AW511" s="35" t="e">
        <f>結果入力表!#REF!</f>
        <v>#REF!</v>
      </c>
      <c r="AX511" s="35" t="e">
        <f>結果入力表!#REF!</f>
        <v>#REF!</v>
      </c>
      <c r="AY511" s="35" t="e">
        <f>結果入力表!#REF!</f>
        <v>#REF!</v>
      </c>
      <c r="AZ511" s="35" t="e">
        <f>結果入力表!#REF!</f>
        <v>#REF!</v>
      </c>
      <c r="BA511" s="35" t="e">
        <f>結果入力表!#REF!</f>
        <v>#REF!</v>
      </c>
      <c r="BB511" s="35" t="e">
        <f>結果入力表!#REF!</f>
        <v>#REF!</v>
      </c>
      <c r="BC511" s="35" t="e">
        <f>結果入力表!#REF!</f>
        <v>#REF!</v>
      </c>
      <c r="BD511" s="35" t="e">
        <f>結果入力表!#REF!</f>
        <v>#REF!</v>
      </c>
      <c r="BE511" s="35" t="e">
        <f>結果入力表!#REF!</f>
        <v>#REF!</v>
      </c>
      <c r="BF511" s="35" t="e">
        <f>結果入力表!#REF!</f>
        <v>#REF!</v>
      </c>
      <c r="BG511" s="35" t="e">
        <f>結果入力表!#REF!</f>
        <v>#REF!</v>
      </c>
      <c r="BH511" s="35" t="e">
        <f>結果入力表!#REF!</f>
        <v>#REF!</v>
      </c>
      <c r="BI511" s="37" t="e">
        <f>結果入力表!#REF!</f>
        <v>#REF!</v>
      </c>
      <c r="BJ511" s="35" t="e">
        <f>結果入力表!#REF!</f>
        <v>#REF!</v>
      </c>
      <c r="BK511" s="40" t="e">
        <f>結果入力表!#REF!</f>
        <v>#REF!</v>
      </c>
      <c r="BL511" s="60" t="e">
        <f>結果入力表!#REF!</f>
        <v>#REF!</v>
      </c>
      <c r="BM511" s="41" t="e">
        <f>結果入力表!#REF!</f>
        <v>#REF!</v>
      </c>
      <c r="BN511" s="41" t="e">
        <f>結果入力表!#REF!</f>
        <v>#REF!</v>
      </c>
      <c r="BO511" s="41" t="e">
        <f>結果入力表!#REF!</f>
        <v>#REF!</v>
      </c>
      <c r="BP511" s="42" t="e">
        <f>結果入力表!#REF!</f>
        <v>#REF!</v>
      </c>
      <c r="BQ511" s="40"/>
      <c r="BR511" s="80"/>
      <c r="BT511" s="5" t="e">
        <f t="shared" si="15"/>
        <v>#REF!</v>
      </c>
      <c r="BU511" s="5" t="e">
        <f t="shared" si="14"/>
        <v>#REF!</v>
      </c>
      <c r="BV511" s="5" t="e">
        <f t="shared" si="14"/>
        <v>#REF!</v>
      </c>
      <c r="BW511" s="5" t="e">
        <f t="shared" si="14"/>
        <v>#REF!</v>
      </c>
    </row>
    <row r="512" spans="1:75" ht="18" customHeight="1">
      <c r="A512" s="109" t="e">
        <f>結果入力表!#REF!</f>
        <v>#REF!</v>
      </c>
      <c r="B512" s="33" t="e">
        <f>結果入力表!#REF!</f>
        <v>#REF!</v>
      </c>
      <c r="C512" s="59" t="e">
        <f>結果入力表!#REF!</f>
        <v>#REF!</v>
      </c>
      <c r="D512" s="58" t="e">
        <f>結果入力表!#REF!</f>
        <v>#REF!</v>
      </c>
      <c r="E512" s="35" t="e">
        <f>結果入力表!#REF!</f>
        <v>#REF!</v>
      </c>
      <c r="F512" s="35" t="e">
        <f>結果入力表!#REF!</f>
        <v>#REF!</v>
      </c>
      <c r="G512" s="35" t="e">
        <f>結果入力表!#REF!</f>
        <v>#REF!</v>
      </c>
      <c r="H512" s="35" t="e">
        <f>結果入力表!#REF!</f>
        <v>#REF!</v>
      </c>
      <c r="I512" s="35" t="e">
        <f>結果入力表!#REF!</f>
        <v>#REF!</v>
      </c>
      <c r="J512" s="35" t="e">
        <f>結果入力表!#REF!</f>
        <v>#REF!</v>
      </c>
      <c r="K512" s="35" t="e">
        <f>結果入力表!#REF!</f>
        <v>#REF!</v>
      </c>
      <c r="L512" s="35" t="e">
        <f>結果入力表!#REF!</f>
        <v>#REF!</v>
      </c>
      <c r="M512" s="34" t="e">
        <f>結果入力表!#REF!</f>
        <v>#REF!</v>
      </c>
      <c r="N512" s="35" t="e">
        <f>結果入力表!#REF!</f>
        <v>#REF!</v>
      </c>
      <c r="O512" s="35" t="e">
        <f>結果入力表!#REF!</f>
        <v>#REF!</v>
      </c>
      <c r="P512" s="35" t="e">
        <f>結果入力表!#REF!</f>
        <v>#REF!</v>
      </c>
      <c r="Q512" s="35" t="e">
        <f>結果入力表!#REF!</f>
        <v>#REF!</v>
      </c>
      <c r="R512" s="35" t="e">
        <f>結果入力表!#REF!</f>
        <v>#REF!</v>
      </c>
      <c r="S512" s="35" t="e">
        <f>結果入力表!#REF!</f>
        <v>#REF!</v>
      </c>
      <c r="T512" s="35" t="e">
        <f>結果入力表!#REF!</f>
        <v>#REF!</v>
      </c>
      <c r="U512" s="35" t="e">
        <f>結果入力表!#REF!</f>
        <v>#REF!</v>
      </c>
      <c r="V512" s="34" t="e">
        <f>結果入力表!#REF!</f>
        <v>#REF!</v>
      </c>
      <c r="W512" s="35" t="e">
        <f>結果入力表!#REF!</f>
        <v>#REF!</v>
      </c>
      <c r="X512" s="35" t="e">
        <f>結果入力表!#REF!</f>
        <v>#REF!</v>
      </c>
      <c r="Y512" s="36" t="e">
        <f>結果入力表!#REF!</f>
        <v>#REF!</v>
      </c>
      <c r="Z512" s="36" t="e">
        <f>結果入力表!#REF!</f>
        <v>#REF!</v>
      </c>
      <c r="AA512" s="34" t="e">
        <f>結果入力表!#REF!</f>
        <v>#REF!</v>
      </c>
      <c r="AB512" s="35" t="e">
        <f>結果入力表!#REF!</f>
        <v>#REF!</v>
      </c>
      <c r="AC512" s="35" t="e">
        <f>結果入力表!#REF!</f>
        <v>#REF!</v>
      </c>
      <c r="AD512" s="35" t="e">
        <f>結果入力表!#REF!</f>
        <v>#REF!</v>
      </c>
      <c r="AE512" s="35" t="e">
        <f>結果入力表!#REF!</f>
        <v>#REF!</v>
      </c>
      <c r="AF512" s="35" t="e">
        <f>結果入力表!#REF!</f>
        <v>#REF!</v>
      </c>
      <c r="AG512" s="35" t="e">
        <f>結果入力表!#REF!</f>
        <v>#REF!</v>
      </c>
      <c r="AH512" s="35" t="e">
        <f>結果入力表!#REF!</f>
        <v>#REF!</v>
      </c>
      <c r="AI512" s="35" t="e">
        <f>結果入力表!#REF!</f>
        <v>#REF!</v>
      </c>
      <c r="AJ512" s="35" t="e">
        <f>結果入力表!#REF!</f>
        <v>#REF!</v>
      </c>
      <c r="AK512" s="36" t="e">
        <f>結果入力表!#REF!</f>
        <v>#REF!</v>
      </c>
      <c r="AL512" s="34" t="e">
        <f>結果入力表!#REF!</f>
        <v>#REF!</v>
      </c>
      <c r="AM512" s="35" t="e">
        <f>結果入力表!#REF!</f>
        <v>#REF!</v>
      </c>
      <c r="AN512" s="35" t="e">
        <f>結果入力表!#REF!</f>
        <v>#REF!</v>
      </c>
      <c r="AO512" s="35" t="e">
        <f>結果入力表!#REF!</f>
        <v>#REF!</v>
      </c>
      <c r="AP512" s="35" t="e">
        <f>結果入力表!#REF!</f>
        <v>#REF!</v>
      </c>
      <c r="AQ512" s="35" t="e">
        <f>結果入力表!#REF!</f>
        <v>#REF!</v>
      </c>
      <c r="AR512" s="35" t="e">
        <f>結果入力表!#REF!</f>
        <v>#REF!</v>
      </c>
      <c r="AS512" s="37" t="e">
        <f>結果入力表!#REF!</f>
        <v>#REF!</v>
      </c>
      <c r="AT512" s="34" t="e">
        <f>結果入力表!#REF!</f>
        <v>#REF!</v>
      </c>
      <c r="AU512" s="35" t="e">
        <f>結果入力表!#REF!</f>
        <v>#REF!</v>
      </c>
      <c r="AV512" s="35" t="e">
        <f>結果入力表!#REF!</f>
        <v>#REF!</v>
      </c>
      <c r="AW512" s="35" t="e">
        <f>結果入力表!#REF!</f>
        <v>#REF!</v>
      </c>
      <c r="AX512" s="35" t="e">
        <f>結果入力表!#REF!</f>
        <v>#REF!</v>
      </c>
      <c r="AY512" s="35" t="e">
        <f>結果入力表!#REF!</f>
        <v>#REF!</v>
      </c>
      <c r="AZ512" s="35" t="e">
        <f>結果入力表!#REF!</f>
        <v>#REF!</v>
      </c>
      <c r="BA512" s="35" t="e">
        <f>結果入力表!#REF!</f>
        <v>#REF!</v>
      </c>
      <c r="BB512" s="35" t="e">
        <f>結果入力表!#REF!</f>
        <v>#REF!</v>
      </c>
      <c r="BC512" s="35" t="e">
        <f>結果入力表!#REF!</f>
        <v>#REF!</v>
      </c>
      <c r="BD512" s="35" t="e">
        <f>結果入力表!#REF!</f>
        <v>#REF!</v>
      </c>
      <c r="BE512" s="35" t="e">
        <f>結果入力表!#REF!</f>
        <v>#REF!</v>
      </c>
      <c r="BF512" s="35" t="e">
        <f>結果入力表!#REF!</f>
        <v>#REF!</v>
      </c>
      <c r="BG512" s="35" t="e">
        <f>結果入力表!#REF!</f>
        <v>#REF!</v>
      </c>
      <c r="BH512" s="35" t="e">
        <f>結果入力表!#REF!</f>
        <v>#REF!</v>
      </c>
      <c r="BI512" s="37" t="e">
        <f>結果入力表!#REF!</f>
        <v>#REF!</v>
      </c>
      <c r="BJ512" s="35" t="e">
        <f>結果入力表!#REF!</f>
        <v>#REF!</v>
      </c>
      <c r="BK512" s="40" t="e">
        <f>結果入力表!#REF!</f>
        <v>#REF!</v>
      </c>
      <c r="BL512" s="60" t="e">
        <f>結果入力表!#REF!</f>
        <v>#REF!</v>
      </c>
      <c r="BM512" s="41" t="e">
        <f>結果入力表!#REF!</f>
        <v>#REF!</v>
      </c>
      <c r="BN512" s="41" t="e">
        <f>結果入力表!#REF!</f>
        <v>#REF!</v>
      </c>
      <c r="BO512" s="41" t="e">
        <f>結果入力表!#REF!</f>
        <v>#REF!</v>
      </c>
      <c r="BP512" s="42" t="e">
        <f>結果入力表!#REF!</f>
        <v>#REF!</v>
      </c>
      <c r="BQ512" s="40"/>
      <c r="BR512" s="80"/>
      <c r="BT512" s="5" t="e">
        <f t="shared" si="15"/>
        <v>#REF!</v>
      </c>
      <c r="BU512" s="5" t="e">
        <f t="shared" si="14"/>
        <v>#REF!</v>
      </c>
      <c r="BV512" s="5" t="e">
        <f t="shared" si="14"/>
        <v>#REF!</v>
      </c>
      <c r="BW512" s="5" t="e">
        <f t="shared" si="14"/>
        <v>#REF!</v>
      </c>
    </row>
    <row r="513" spans="1:75" ht="18" customHeight="1">
      <c r="A513" s="109" t="e">
        <f>結果入力表!#REF!</f>
        <v>#REF!</v>
      </c>
      <c r="B513" s="33" t="e">
        <f>結果入力表!#REF!</f>
        <v>#REF!</v>
      </c>
      <c r="C513" s="59" t="e">
        <f>結果入力表!#REF!</f>
        <v>#REF!</v>
      </c>
      <c r="D513" s="58" t="e">
        <f>結果入力表!#REF!</f>
        <v>#REF!</v>
      </c>
      <c r="E513" s="35" t="e">
        <f>結果入力表!#REF!</f>
        <v>#REF!</v>
      </c>
      <c r="F513" s="35" t="e">
        <f>結果入力表!#REF!</f>
        <v>#REF!</v>
      </c>
      <c r="G513" s="35" t="e">
        <f>結果入力表!#REF!</f>
        <v>#REF!</v>
      </c>
      <c r="H513" s="35" t="e">
        <f>結果入力表!#REF!</f>
        <v>#REF!</v>
      </c>
      <c r="I513" s="35" t="e">
        <f>結果入力表!#REF!</f>
        <v>#REF!</v>
      </c>
      <c r="J513" s="35" t="e">
        <f>結果入力表!#REF!</f>
        <v>#REF!</v>
      </c>
      <c r="K513" s="35" t="e">
        <f>結果入力表!#REF!</f>
        <v>#REF!</v>
      </c>
      <c r="L513" s="35" t="e">
        <f>結果入力表!#REF!</f>
        <v>#REF!</v>
      </c>
      <c r="M513" s="34" t="e">
        <f>結果入力表!#REF!</f>
        <v>#REF!</v>
      </c>
      <c r="N513" s="35" t="e">
        <f>結果入力表!#REF!</f>
        <v>#REF!</v>
      </c>
      <c r="O513" s="35" t="e">
        <f>結果入力表!#REF!</f>
        <v>#REF!</v>
      </c>
      <c r="P513" s="35" t="e">
        <f>結果入力表!#REF!</f>
        <v>#REF!</v>
      </c>
      <c r="Q513" s="35" t="e">
        <f>結果入力表!#REF!</f>
        <v>#REF!</v>
      </c>
      <c r="R513" s="35" t="e">
        <f>結果入力表!#REF!</f>
        <v>#REF!</v>
      </c>
      <c r="S513" s="35" t="e">
        <f>結果入力表!#REF!</f>
        <v>#REF!</v>
      </c>
      <c r="T513" s="35" t="e">
        <f>結果入力表!#REF!</f>
        <v>#REF!</v>
      </c>
      <c r="U513" s="35" t="e">
        <f>結果入力表!#REF!</f>
        <v>#REF!</v>
      </c>
      <c r="V513" s="34" t="e">
        <f>結果入力表!#REF!</f>
        <v>#REF!</v>
      </c>
      <c r="W513" s="35" t="e">
        <f>結果入力表!#REF!</f>
        <v>#REF!</v>
      </c>
      <c r="X513" s="35" t="e">
        <f>結果入力表!#REF!</f>
        <v>#REF!</v>
      </c>
      <c r="Y513" s="36" t="e">
        <f>結果入力表!#REF!</f>
        <v>#REF!</v>
      </c>
      <c r="Z513" s="36" t="e">
        <f>結果入力表!#REF!</f>
        <v>#REF!</v>
      </c>
      <c r="AA513" s="34" t="e">
        <f>結果入力表!#REF!</f>
        <v>#REF!</v>
      </c>
      <c r="AB513" s="35" t="e">
        <f>結果入力表!#REF!</f>
        <v>#REF!</v>
      </c>
      <c r="AC513" s="35" t="e">
        <f>結果入力表!#REF!</f>
        <v>#REF!</v>
      </c>
      <c r="AD513" s="35" t="e">
        <f>結果入力表!#REF!</f>
        <v>#REF!</v>
      </c>
      <c r="AE513" s="35" t="e">
        <f>結果入力表!#REF!</f>
        <v>#REF!</v>
      </c>
      <c r="AF513" s="35" t="e">
        <f>結果入力表!#REF!</f>
        <v>#REF!</v>
      </c>
      <c r="AG513" s="35" t="e">
        <f>結果入力表!#REF!</f>
        <v>#REF!</v>
      </c>
      <c r="AH513" s="35" t="e">
        <f>結果入力表!#REF!</f>
        <v>#REF!</v>
      </c>
      <c r="AI513" s="35" t="e">
        <f>結果入力表!#REF!</f>
        <v>#REF!</v>
      </c>
      <c r="AJ513" s="35" t="e">
        <f>結果入力表!#REF!</f>
        <v>#REF!</v>
      </c>
      <c r="AK513" s="36" t="e">
        <f>結果入力表!#REF!</f>
        <v>#REF!</v>
      </c>
      <c r="AL513" s="34" t="e">
        <f>結果入力表!#REF!</f>
        <v>#REF!</v>
      </c>
      <c r="AM513" s="35" t="e">
        <f>結果入力表!#REF!</f>
        <v>#REF!</v>
      </c>
      <c r="AN513" s="35" t="e">
        <f>結果入力表!#REF!</f>
        <v>#REF!</v>
      </c>
      <c r="AO513" s="35" t="e">
        <f>結果入力表!#REF!</f>
        <v>#REF!</v>
      </c>
      <c r="AP513" s="35" t="e">
        <f>結果入力表!#REF!</f>
        <v>#REF!</v>
      </c>
      <c r="AQ513" s="35" t="e">
        <f>結果入力表!#REF!</f>
        <v>#REF!</v>
      </c>
      <c r="AR513" s="35" t="e">
        <f>結果入力表!#REF!</f>
        <v>#REF!</v>
      </c>
      <c r="AS513" s="37" t="e">
        <f>結果入力表!#REF!</f>
        <v>#REF!</v>
      </c>
      <c r="AT513" s="34" t="e">
        <f>結果入力表!#REF!</f>
        <v>#REF!</v>
      </c>
      <c r="AU513" s="35" t="e">
        <f>結果入力表!#REF!</f>
        <v>#REF!</v>
      </c>
      <c r="AV513" s="35" t="e">
        <f>結果入力表!#REF!</f>
        <v>#REF!</v>
      </c>
      <c r="AW513" s="35" t="e">
        <f>結果入力表!#REF!</f>
        <v>#REF!</v>
      </c>
      <c r="AX513" s="35" t="e">
        <f>結果入力表!#REF!</f>
        <v>#REF!</v>
      </c>
      <c r="AY513" s="35" t="e">
        <f>結果入力表!#REF!</f>
        <v>#REF!</v>
      </c>
      <c r="AZ513" s="35" t="e">
        <f>結果入力表!#REF!</f>
        <v>#REF!</v>
      </c>
      <c r="BA513" s="35" t="e">
        <f>結果入力表!#REF!</f>
        <v>#REF!</v>
      </c>
      <c r="BB513" s="35" t="e">
        <f>結果入力表!#REF!</f>
        <v>#REF!</v>
      </c>
      <c r="BC513" s="35" t="e">
        <f>結果入力表!#REF!</f>
        <v>#REF!</v>
      </c>
      <c r="BD513" s="35" t="e">
        <f>結果入力表!#REF!</f>
        <v>#REF!</v>
      </c>
      <c r="BE513" s="35" t="e">
        <f>結果入力表!#REF!</f>
        <v>#REF!</v>
      </c>
      <c r="BF513" s="35" t="e">
        <f>結果入力表!#REF!</f>
        <v>#REF!</v>
      </c>
      <c r="BG513" s="35" t="e">
        <f>結果入力表!#REF!</f>
        <v>#REF!</v>
      </c>
      <c r="BH513" s="35" t="e">
        <f>結果入力表!#REF!</f>
        <v>#REF!</v>
      </c>
      <c r="BI513" s="37" t="e">
        <f>結果入力表!#REF!</f>
        <v>#REF!</v>
      </c>
      <c r="BJ513" s="35" t="e">
        <f>結果入力表!#REF!</f>
        <v>#REF!</v>
      </c>
      <c r="BK513" s="40" t="e">
        <f>結果入力表!#REF!</f>
        <v>#REF!</v>
      </c>
      <c r="BL513" s="60" t="e">
        <f>結果入力表!#REF!</f>
        <v>#REF!</v>
      </c>
      <c r="BM513" s="41" t="e">
        <f>結果入力表!#REF!</f>
        <v>#REF!</v>
      </c>
      <c r="BN513" s="41" t="e">
        <f>結果入力表!#REF!</f>
        <v>#REF!</v>
      </c>
      <c r="BO513" s="41" t="e">
        <f>結果入力表!#REF!</f>
        <v>#REF!</v>
      </c>
      <c r="BP513" s="42" t="e">
        <f>結果入力表!#REF!</f>
        <v>#REF!</v>
      </c>
      <c r="BQ513" s="40"/>
      <c r="BR513" s="80"/>
      <c r="BT513" s="5" t="e">
        <f t="shared" si="15"/>
        <v>#REF!</v>
      </c>
      <c r="BU513" s="5" t="e">
        <f t="shared" ref="BU513:BW528" si="16">LEN(BM513&amp;"")</f>
        <v>#REF!</v>
      </c>
      <c r="BV513" s="5" t="e">
        <f t="shared" si="16"/>
        <v>#REF!</v>
      </c>
      <c r="BW513" s="5" t="e">
        <f t="shared" si="16"/>
        <v>#REF!</v>
      </c>
    </row>
    <row r="514" spans="1:75" ht="18" customHeight="1">
      <c r="A514" s="109" t="e">
        <f>結果入力表!#REF!</f>
        <v>#REF!</v>
      </c>
      <c r="B514" s="33" t="e">
        <f>結果入力表!#REF!</f>
        <v>#REF!</v>
      </c>
      <c r="C514" s="59" t="e">
        <f>結果入力表!#REF!</f>
        <v>#REF!</v>
      </c>
      <c r="D514" s="58" t="e">
        <f>結果入力表!#REF!</f>
        <v>#REF!</v>
      </c>
      <c r="E514" s="35" t="e">
        <f>結果入力表!#REF!</f>
        <v>#REF!</v>
      </c>
      <c r="F514" s="35" t="e">
        <f>結果入力表!#REF!</f>
        <v>#REF!</v>
      </c>
      <c r="G514" s="35" t="e">
        <f>結果入力表!#REF!</f>
        <v>#REF!</v>
      </c>
      <c r="H514" s="35" t="e">
        <f>結果入力表!#REF!</f>
        <v>#REF!</v>
      </c>
      <c r="I514" s="35" t="e">
        <f>結果入力表!#REF!</f>
        <v>#REF!</v>
      </c>
      <c r="J514" s="35" t="e">
        <f>結果入力表!#REF!</f>
        <v>#REF!</v>
      </c>
      <c r="K514" s="35" t="e">
        <f>結果入力表!#REF!</f>
        <v>#REF!</v>
      </c>
      <c r="L514" s="35" t="e">
        <f>結果入力表!#REF!</f>
        <v>#REF!</v>
      </c>
      <c r="M514" s="34" t="e">
        <f>結果入力表!#REF!</f>
        <v>#REF!</v>
      </c>
      <c r="N514" s="35" t="e">
        <f>結果入力表!#REF!</f>
        <v>#REF!</v>
      </c>
      <c r="O514" s="35" t="e">
        <f>結果入力表!#REF!</f>
        <v>#REF!</v>
      </c>
      <c r="P514" s="35" t="e">
        <f>結果入力表!#REF!</f>
        <v>#REF!</v>
      </c>
      <c r="Q514" s="35" t="e">
        <f>結果入力表!#REF!</f>
        <v>#REF!</v>
      </c>
      <c r="R514" s="35" t="e">
        <f>結果入力表!#REF!</f>
        <v>#REF!</v>
      </c>
      <c r="S514" s="35" t="e">
        <f>結果入力表!#REF!</f>
        <v>#REF!</v>
      </c>
      <c r="T514" s="35" t="e">
        <f>結果入力表!#REF!</f>
        <v>#REF!</v>
      </c>
      <c r="U514" s="35" t="e">
        <f>結果入力表!#REF!</f>
        <v>#REF!</v>
      </c>
      <c r="V514" s="34" t="e">
        <f>結果入力表!#REF!</f>
        <v>#REF!</v>
      </c>
      <c r="W514" s="35" t="e">
        <f>結果入力表!#REF!</f>
        <v>#REF!</v>
      </c>
      <c r="X514" s="35" t="e">
        <f>結果入力表!#REF!</f>
        <v>#REF!</v>
      </c>
      <c r="Y514" s="36" t="e">
        <f>結果入力表!#REF!</f>
        <v>#REF!</v>
      </c>
      <c r="Z514" s="36" t="e">
        <f>結果入力表!#REF!</f>
        <v>#REF!</v>
      </c>
      <c r="AA514" s="34" t="e">
        <f>結果入力表!#REF!</f>
        <v>#REF!</v>
      </c>
      <c r="AB514" s="35" t="e">
        <f>結果入力表!#REF!</f>
        <v>#REF!</v>
      </c>
      <c r="AC514" s="35" t="e">
        <f>結果入力表!#REF!</f>
        <v>#REF!</v>
      </c>
      <c r="AD514" s="35" t="e">
        <f>結果入力表!#REF!</f>
        <v>#REF!</v>
      </c>
      <c r="AE514" s="35" t="e">
        <f>結果入力表!#REF!</f>
        <v>#REF!</v>
      </c>
      <c r="AF514" s="35" t="e">
        <f>結果入力表!#REF!</f>
        <v>#REF!</v>
      </c>
      <c r="AG514" s="35" t="e">
        <f>結果入力表!#REF!</f>
        <v>#REF!</v>
      </c>
      <c r="AH514" s="35" t="e">
        <f>結果入力表!#REF!</f>
        <v>#REF!</v>
      </c>
      <c r="AI514" s="35" t="e">
        <f>結果入力表!#REF!</f>
        <v>#REF!</v>
      </c>
      <c r="AJ514" s="35" t="e">
        <f>結果入力表!#REF!</f>
        <v>#REF!</v>
      </c>
      <c r="AK514" s="36" t="e">
        <f>結果入力表!#REF!</f>
        <v>#REF!</v>
      </c>
      <c r="AL514" s="34" t="e">
        <f>結果入力表!#REF!</f>
        <v>#REF!</v>
      </c>
      <c r="AM514" s="35" t="e">
        <f>結果入力表!#REF!</f>
        <v>#REF!</v>
      </c>
      <c r="AN514" s="35" t="e">
        <f>結果入力表!#REF!</f>
        <v>#REF!</v>
      </c>
      <c r="AO514" s="35" t="e">
        <f>結果入力表!#REF!</f>
        <v>#REF!</v>
      </c>
      <c r="AP514" s="35" t="e">
        <f>結果入力表!#REF!</f>
        <v>#REF!</v>
      </c>
      <c r="AQ514" s="35" t="e">
        <f>結果入力表!#REF!</f>
        <v>#REF!</v>
      </c>
      <c r="AR514" s="35" t="e">
        <f>結果入力表!#REF!</f>
        <v>#REF!</v>
      </c>
      <c r="AS514" s="37" t="e">
        <f>結果入力表!#REF!</f>
        <v>#REF!</v>
      </c>
      <c r="AT514" s="34" t="e">
        <f>結果入力表!#REF!</f>
        <v>#REF!</v>
      </c>
      <c r="AU514" s="35" t="e">
        <f>結果入力表!#REF!</f>
        <v>#REF!</v>
      </c>
      <c r="AV514" s="35" t="e">
        <f>結果入力表!#REF!</f>
        <v>#REF!</v>
      </c>
      <c r="AW514" s="35" t="e">
        <f>結果入力表!#REF!</f>
        <v>#REF!</v>
      </c>
      <c r="AX514" s="35" t="e">
        <f>結果入力表!#REF!</f>
        <v>#REF!</v>
      </c>
      <c r="AY514" s="35" t="e">
        <f>結果入力表!#REF!</f>
        <v>#REF!</v>
      </c>
      <c r="AZ514" s="35" t="e">
        <f>結果入力表!#REF!</f>
        <v>#REF!</v>
      </c>
      <c r="BA514" s="35" t="e">
        <f>結果入力表!#REF!</f>
        <v>#REF!</v>
      </c>
      <c r="BB514" s="35" t="e">
        <f>結果入力表!#REF!</f>
        <v>#REF!</v>
      </c>
      <c r="BC514" s="35" t="e">
        <f>結果入力表!#REF!</f>
        <v>#REF!</v>
      </c>
      <c r="BD514" s="35" t="e">
        <f>結果入力表!#REF!</f>
        <v>#REF!</v>
      </c>
      <c r="BE514" s="35" t="e">
        <f>結果入力表!#REF!</f>
        <v>#REF!</v>
      </c>
      <c r="BF514" s="35" t="e">
        <f>結果入力表!#REF!</f>
        <v>#REF!</v>
      </c>
      <c r="BG514" s="35" t="e">
        <f>結果入力表!#REF!</f>
        <v>#REF!</v>
      </c>
      <c r="BH514" s="35" t="e">
        <f>結果入力表!#REF!</f>
        <v>#REF!</v>
      </c>
      <c r="BI514" s="37" t="e">
        <f>結果入力表!#REF!</f>
        <v>#REF!</v>
      </c>
      <c r="BJ514" s="35" t="e">
        <f>結果入力表!#REF!</f>
        <v>#REF!</v>
      </c>
      <c r="BK514" s="40" t="e">
        <f>結果入力表!#REF!</f>
        <v>#REF!</v>
      </c>
      <c r="BL514" s="60" t="e">
        <f>結果入力表!#REF!</f>
        <v>#REF!</v>
      </c>
      <c r="BM514" s="41" t="e">
        <f>結果入力表!#REF!</f>
        <v>#REF!</v>
      </c>
      <c r="BN514" s="41" t="e">
        <f>結果入力表!#REF!</f>
        <v>#REF!</v>
      </c>
      <c r="BO514" s="41" t="e">
        <f>結果入力表!#REF!</f>
        <v>#REF!</v>
      </c>
      <c r="BP514" s="42" t="e">
        <f>結果入力表!#REF!</f>
        <v>#REF!</v>
      </c>
      <c r="BQ514" s="40"/>
      <c r="BR514" s="80"/>
      <c r="BT514" s="5" t="e">
        <f t="shared" si="15"/>
        <v>#REF!</v>
      </c>
      <c r="BU514" s="5" t="e">
        <f t="shared" si="16"/>
        <v>#REF!</v>
      </c>
      <c r="BV514" s="5" t="e">
        <f t="shared" si="16"/>
        <v>#REF!</v>
      </c>
      <c r="BW514" s="5" t="e">
        <f t="shared" si="16"/>
        <v>#REF!</v>
      </c>
    </row>
    <row r="515" spans="1:75" ht="18" customHeight="1">
      <c r="A515" s="109" t="e">
        <f>結果入力表!#REF!</f>
        <v>#REF!</v>
      </c>
      <c r="B515" s="33" t="e">
        <f>結果入力表!#REF!</f>
        <v>#REF!</v>
      </c>
      <c r="C515" s="59" t="e">
        <f>結果入力表!#REF!</f>
        <v>#REF!</v>
      </c>
      <c r="D515" s="58" t="e">
        <f>結果入力表!#REF!</f>
        <v>#REF!</v>
      </c>
      <c r="E515" s="35" t="e">
        <f>結果入力表!#REF!</f>
        <v>#REF!</v>
      </c>
      <c r="F515" s="35" t="e">
        <f>結果入力表!#REF!</f>
        <v>#REF!</v>
      </c>
      <c r="G515" s="35" t="e">
        <f>結果入力表!#REF!</f>
        <v>#REF!</v>
      </c>
      <c r="H515" s="35" t="e">
        <f>結果入力表!#REF!</f>
        <v>#REF!</v>
      </c>
      <c r="I515" s="35" t="e">
        <f>結果入力表!#REF!</f>
        <v>#REF!</v>
      </c>
      <c r="J515" s="35" t="e">
        <f>結果入力表!#REF!</f>
        <v>#REF!</v>
      </c>
      <c r="K515" s="35" t="e">
        <f>結果入力表!#REF!</f>
        <v>#REF!</v>
      </c>
      <c r="L515" s="35" t="e">
        <f>結果入力表!#REF!</f>
        <v>#REF!</v>
      </c>
      <c r="M515" s="34" t="e">
        <f>結果入力表!#REF!</f>
        <v>#REF!</v>
      </c>
      <c r="N515" s="35" t="e">
        <f>結果入力表!#REF!</f>
        <v>#REF!</v>
      </c>
      <c r="O515" s="35" t="e">
        <f>結果入力表!#REF!</f>
        <v>#REF!</v>
      </c>
      <c r="P515" s="35" t="e">
        <f>結果入力表!#REF!</f>
        <v>#REF!</v>
      </c>
      <c r="Q515" s="35" t="e">
        <f>結果入力表!#REF!</f>
        <v>#REF!</v>
      </c>
      <c r="R515" s="35" t="e">
        <f>結果入力表!#REF!</f>
        <v>#REF!</v>
      </c>
      <c r="S515" s="35" t="e">
        <f>結果入力表!#REF!</f>
        <v>#REF!</v>
      </c>
      <c r="T515" s="35" t="e">
        <f>結果入力表!#REF!</f>
        <v>#REF!</v>
      </c>
      <c r="U515" s="35" t="e">
        <f>結果入力表!#REF!</f>
        <v>#REF!</v>
      </c>
      <c r="V515" s="34" t="e">
        <f>結果入力表!#REF!</f>
        <v>#REF!</v>
      </c>
      <c r="W515" s="35" t="e">
        <f>結果入力表!#REF!</f>
        <v>#REF!</v>
      </c>
      <c r="X515" s="35" t="e">
        <f>結果入力表!#REF!</f>
        <v>#REF!</v>
      </c>
      <c r="Y515" s="36" t="e">
        <f>結果入力表!#REF!</f>
        <v>#REF!</v>
      </c>
      <c r="Z515" s="36" t="e">
        <f>結果入力表!#REF!</f>
        <v>#REF!</v>
      </c>
      <c r="AA515" s="34" t="e">
        <f>結果入力表!#REF!</f>
        <v>#REF!</v>
      </c>
      <c r="AB515" s="35" t="e">
        <f>結果入力表!#REF!</f>
        <v>#REF!</v>
      </c>
      <c r="AC515" s="35" t="e">
        <f>結果入力表!#REF!</f>
        <v>#REF!</v>
      </c>
      <c r="AD515" s="35" t="e">
        <f>結果入力表!#REF!</f>
        <v>#REF!</v>
      </c>
      <c r="AE515" s="35" t="e">
        <f>結果入力表!#REF!</f>
        <v>#REF!</v>
      </c>
      <c r="AF515" s="35" t="e">
        <f>結果入力表!#REF!</f>
        <v>#REF!</v>
      </c>
      <c r="AG515" s="35" t="e">
        <f>結果入力表!#REF!</f>
        <v>#REF!</v>
      </c>
      <c r="AH515" s="35" t="e">
        <f>結果入力表!#REF!</f>
        <v>#REF!</v>
      </c>
      <c r="AI515" s="35" t="e">
        <f>結果入力表!#REF!</f>
        <v>#REF!</v>
      </c>
      <c r="AJ515" s="35" t="e">
        <f>結果入力表!#REF!</f>
        <v>#REF!</v>
      </c>
      <c r="AK515" s="36" t="e">
        <f>結果入力表!#REF!</f>
        <v>#REF!</v>
      </c>
      <c r="AL515" s="34" t="e">
        <f>結果入力表!#REF!</f>
        <v>#REF!</v>
      </c>
      <c r="AM515" s="35" t="e">
        <f>結果入力表!#REF!</f>
        <v>#REF!</v>
      </c>
      <c r="AN515" s="35" t="e">
        <f>結果入力表!#REF!</f>
        <v>#REF!</v>
      </c>
      <c r="AO515" s="35" t="e">
        <f>結果入力表!#REF!</f>
        <v>#REF!</v>
      </c>
      <c r="AP515" s="35" t="e">
        <f>結果入力表!#REF!</f>
        <v>#REF!</v>
      </c>
      <c r="AQ515" s="35" t="e">
        <f>結果入力表!#REF!</f>
        <v>#REF!</v>
      </c>
      <c r="AR515" s="35" t="e">
        <f>結果入力表!#REF!</f>
        <v>#REF!</v>
      </c>
      <c r="AS515" s="37" t="e">
        <f>結果入力表!#REF!</f>
        <v>#REF!</v>
      </c>
      <c r="AT515" s="34" t="e">
        <f>結果入力表!#REF!</f>
        <v>#REF!</v>
      </c>
      <c r="AU515" s="35" t="e">
        <f>結果入力表!#REF!</f>
        <v>#REF!</v>
      </c>
      <c r="AV515" s="35" t="e">
        <f>結果入力表!#REF!</f>
        <v>#REF!</v>
      </c>
      <c r="AW515" s="35" t="e">
        <f>結果入力表!#REF!</f>
        <v>#REF!</v>
      </c>
      <c r="AX515" s="35" t="e">
        <f>結果入力表!#REF!</f>
        <v>#REF!</v>
      </c>
      <c r="AY515" s="35" t="e">
        <f>結果入力表!#REF!</f>
        <v>#REF!</v>
      </c>
      <c r="AZ515" s="35" t="e">
        <f>結果入力表!#REF!</f>
        <v>#REF!</v>
      </c>
      <c r="BA515" s="35" t="e">
        <f>結果入力表!#REF!</f>
        <v>#REF!</v>
      </c>
      <c r="BB515" s="35" t="e">
        <f>結果入力表!#REF!</f>
        <v>#REF!</v>
      </c>
      <c r="BC515" s="35" t="e">
        <f>結果入力表!#REF!</f>
        <v>#REF!</v>
      </c>
      <c r="BD515" s="35" t="e">
        <f>結果入力表!#REF!</f>
        <v>#REF!</v>
      </c>
      <c r="BE515" s="35" t="e">
        <f>結果入力表!#REF!</f>
        <v>#REF!</v>
      </c>
      <c r="BF515" s="35" t="e">
        <f>結果入力表!#REF!</f>
        <v>#REF!</v>
      </c>
      <c r="BG515" s="35" t="e">
        <f>結果入力表!#REF!</f>
        <v>#REF!</v>
      </c>
      <c r="BH515" s="35" t="e">
        <f>結果入力表!#REF!</f>
        <v>#REF!</v>
      </c>
      <c r="BI515" s="37" t="e">
        <f>結果入力表!#REF!</f>
        <v>#REF!</v>
      </c>
      <c r="BJ515" s="35" t="e">
        <f>結果入力表!#REF!</f>
        <v>#REF!</v>
      </c>
      <c r="BK515" s="40" t="e">
        <f>結果入力表!#REF!</f>
        <v>#REF!</v>
      </c>
      <c r="BL515" s="60" t="e">
        <f>結果入力表!#REF!</f>
        <v>#REF!</v>
      </c>
      <c r="BM515" s="41" t="e">
        <f>結果入力表!#REF!</f>
        <v>#REF!</v>
      </c>
      <c r="BN515" s="41" t="e">
        <f>結果入力表!#REF!</f>
        <v>#REF!</v>
      </c>
      <c r="BO515" s="41" t="e">
        <f>結果入力表!#REF!</f>
        <v>#REF!</v>
      </c>
      <c r="BP515" s="42" t="e">
        <f>結果入力表!#REF!</f>
        <v>#REF!</v>
      </c>
      <c r="BQ515" s="40"/>
      <c r="BR515" s="80"/>
      <c r="BT515" s="5" t="e">
        <f t="shared" ref="BT515:BT528" si="17">SUM(D515:L515)</f>
        <v>#REF!</v>
      </c>
      <c r="BU515" s="5" t="e">
        <f t="shared" si="16"/>
        <v>#REF!</v>
      </c>
      <c r="BV515" s="5" t="e">
        <f t="shared" si="16"/>
        <v>#REF!</v>
      </c>
      <c r="BW515" s="5" t="e">
        <f t="shared" si="16"/>
        <v>#REF!</v>
      </c>
    </row>
    <row r="516" spans="1:75" ht="18" customHeight="1">
      <c r="A516" s="109" t="e">
        <f>結果入力表!#REF!</f>
        <v>#REF!</v>
      </c>
      <c r="B516" s="33" t="e">
        <f>結果入力表!#REF!</f>
        <v>#REF!</v>
      </c>
      <c r="C516" s="59" t="e">
        <f>結果入力表!#REF!</f>
        <v>#REF!</v>
      </c>
      <c r="D516" s="58" t="e">
        <f>結果入力表!#REF!</f>
        <v>#REF!</v>
      </c>
      <c r="E516" s="35" t="e">
        <f>結果入力表!#REF!</f>
        <v>#REF!</v>
      </c>
      <c r="F516" s="35" t="e">
        <f>結果入力表!#REF!</f>
        <v>#REF!</v>
      </c>
      <c r="G516" s="35" t="e">
        <f>結果入力表!#REF!</f>
        <v>#REF!</v>
      </c>
      <c r="H516" s="35" t="e">
        <f>結果入力表!#REF!</f>
        <v>#REF!</v>
      </c>
      <c r="I516" s="35" t="e">
        <f>結果入力表!#REF!</f>
        <v>#REF!</v>
      </c>
      <c r="J516" s="35" t="e">
        <f>結果入力表!#REF!</f>
        <v>#REF!</v>
      </c>
      <c r="K516" s="35" t="e">
        <f>結果入力表!#REF!</f>
        <v>#REF!</v>
      </c>
      <c r="L516" s="35" t="e">
        <f>結果入力表!#REF!</f>
        <v>#REF!</v>
      </c>
      <c r="M516" s="34" t="e">
        <f>結果入力表!#REF!</f>
        <v>#REF!</v>
      </c>
      <c r="N516" s="35" t="e">
        <f>結果入力表!#REF!</f>
        <v>#REF!</v>
      </c>
      <c r="O516" s="35" t="e">
        <f>結果入力表!#REF!</f>
        <v>#REF!</v>
      </c>
      <c r="P516" s="35" t="e">
        <f>結果入力表!#REF!</f>
        <v>#REF!</v>
      </c>
      <c r="Q516" s="35" t="e">
        <f>結果入力表!#REF!</f>
        <v>#REF!</v>
      </c>
      <c r="R516" s="35" t="e">
        <f>結果入力表!#REF!</f>
        <v>#REF!</v>
      </c>
      <c r="S516" s="35" t="e">
        <f>結果入力表!#REF!</f>
        <v>#REF!</v>
      </c>
      <c r="T516" s="35" t="e">
        <f>結果入力表!#REF!</f>
        <v>#REF!</v>
      </c>
      <c r="U516" s="35" t="e">
        <f>結果入力表!#REF!</f>
        <v>#REF!</v>
      </c>
      <c r="V516" s="34" t="e">
        <f>結果入力表!#REF!</f>
        <v>#REF!</v>
      </c>
      <c r="W516" s="35" t="e">
        <f>結果入力表!#REF!</f>
        <v>#REF!</v>
      </c>
      <c r="X516" s="35" t="e">
        <f>結果入力表!#REF!</f>
        <v>#REF!</v>
      </c>
      <c r="Y516" s="36" t="e">
        <f>結果入力表!#REF!</f>
        <v>#REF!</v>
      </c>
      <c r="Z516" s="36" t="e">
        <f>結果入力表!#REF!</f>
        <v>#REF!</v>
      </c>
      <c r="AA516" s="34" t="e">
        <f>結果入力表!#REF!</f>
        <v>#REF!</v>
      </c>
      <c r="AB516" s="35" t="e">
        <f>結果入力表!#REF!</f>
        <v>#REF!</v>
      </c>
      <c r="AC516" s="35" t="e">
        <f>結果入力表!#REF!</f>
        <v>#REF!</v>
      </c>
      <c r="AD516" s="35" t="e">
        <f>結果入力表!#REF!</f>
        <v>#REF!</v>
      </c>
      <c r="AE516" s="35" t="e">
        <f>結果入力表!#REF!</f>
        <v>#REF!</v>
      </c>
      <c r="AF516" s="35" t="e">
        <f>結果入力表!#REF!</f>
        <v>#REF!</v>
      </c>
      <c r="AG516" s="35" t="e">
        <f>結果入力表!#REF!</f>
        <v>#REF!</v>
      </c>
      <c r="AH516" s="35" t="e">
        <f>結果入力表!#REF!</f>
        <v>#REF!</v>
      </c>
      <c r="AI516" s="35" t="e">
        <f>結果入力表!#REF!</f>
        <v>#REF!</v>
      </c>
      <c r="AJ516" s="35" t="e">
        <f>結果入力表!#REF!</f>
        <v>#REF!</v>
      </c>
      <c r="AK516" s="36" t="e">
        <f>結果入力表!#REF!</f>
        <v>#REF!</v>
      </c>
      <c r="AL516" s="34" t="e">
        <f>結果入力表!#REF!</f>
        <v>#REF!</v>
      </c>
      <c r="AM516" s="35" t="e">
        <f>結果入力表!#REF!</f>
        <v>#REF!</v>
      </c>
      <c r="AN516" s="35" t="e">
        <f>結果入力表!#REF!</f>
        <v>#REF!</v>
      </c>
      <c r="AO516" s="35" t="e">
        <f>結果入力表!#REF!</f>
        <v>#REF!</v>
      </c>
      <c r="AP516" s="35" t="e">
        <f>結果入力表!#REF!</f>
        <v>#REF!</v>
      </c>
      <c r="AQ516" s="35" t="e">
        <f>結果入力表!#REF!</f>
        <v>#REF!</v>
      </c>
      <c r="AR516" s="35" t="e">
        <f>結果入力表!#REF!</f>
        <v>#REF!</v>
      </c>
      <c r="AS516" s="37" t="e">
        <f>結果入力表!#REF!</f>
        <v>#REF!</v>
      </c>
      <c r="AT516" s="34" t="e">
        <f>結果入力表!#REF!</f>
        <v>#REF!</v>
      </c>
      <c r="AU516" s="35" t="e">
        <f>結果入力表!#REF!</f>
        <v>#REF!</v>
      </c>
      <c r="AV516" s="35" t="e">
        <f>結果入力表!#REF!</f>
        <v>#REF!</v>
      </c>
      <c r="AW516" s="35" t="e">
        <f>結果入力表!#REF!</f>
        <v>#REF!</v>
      </c>
      <c r="AX516" s="35" t="e">
        <f>結果入力表!#REF!</f>
        <v>#REF!</v>
      </c>
      <c r="AY516" s="35" t="e">
        <f>結果入力表!#REF!</f>
        <v>#REF!</v>
      </c>
      <c r="AZ516" s="35" t="e">
        <f>結果入力表!#REF!</f>
        <v>#REF!</v>
      </c>
      <c r="BA516" s="35" t="e">
        <f>結果入力表!#REF!</f>
        <v>#REF!</v>
      </c>
      <c r="BB516" s="35" t="e">
        <f>結果入力表!#REF!</f>
        <v>#REF!</v>
      </c>
      <c r="BC516" s="35" t="e">
        <f>結果入力表!#REF!</f>
        <v>#REF!</v>
      </c>
      <c r="BD516" s="35" t="e">
        <f>結果入力表!#REF!</f>
        <v>#REF!</v>
      </c>
      <c r="BE516" s="35" t="e">
        <f>結果入力表!#REF!</f>
        <v>#REF!</v>
      </c>
      <c r="BF516" s="35" t="e">
        <f>結果入力表!#REF!</f>
        <v>#REF!</v>
      </c>
      <c r="BG516" s="35" t="e">
        <f>結果入力表!#REF!</f>
        <v>#REF!</v>
      </c>
      <c r="BH516" s="35" t="e">
        <f>結果入力表!#REF!</f>
        <v>#REF!</v>
      </c>
      <c r="BI516" s="37" t="e">
        <f>結果入力表!#REF!</f>
        <v>#REF!</v>
      </c>
      <c r="BJ516" s="35" t="e">
        <f>結果入力表!#REF!</f>
        <v>#REF!</v>
      </c>
      <c r="BK516" s="40" t="e">
        <f>結果入力表!#REF!</f>
        <v>#REF!</v>
      </c>
      <c r="BL516" s="60" t="e">
        <f>結果入力表!#REF!</f>
        <v>#REF!</v>
      </c>
      <c r="BM516" s="41" t="e">
        <f>結果入力表!#REF!</f>
        <v>#REF!</v>
      </c>
      <c r="BN516" s="41" t="e">
        <f>結果入力表!#REF!</f>
        <v>#REF!</v>
      </c>
      <c r="BO516" s="41" t="e">
        <f>結果入力表!#REF!</f>
        <v>#REF!</v>
      </c>
      <c r="BP516" s="42" t="e">
        <f>結果入力表!#REF!</f>
        <v>#REF!</v>
      </c>
      <c r="BQ516" s="40"/>
      <c r="BR516" s="80"/>
      <c r="BT516" s="5" t="e">
        <f t="shared" si="17"/>
        <v>#REF!</v>
      </c>
      <c r="BU516" s="5" t="e">
        <f t="shared" si="16"/>
        <v>#REF!</v>
      </c>
      <c r="BV516" s="5" t="e">
        <f t="shared" si="16"/>
        <v>#REF!</v>
      </c>
      <c r="BW516" s="5" t="e">
        <f t="shared" si="16"/>
        <v>#REF!</v>
      </c>
    </row>
    <row r="517" spans="1:75" ht="18" customHeight="1">
      <c r="A517" s="109" t="e">
        <f>結果入力表!#REF!</f>
        <v>#REF!</v>
      </c>
      <c r="B517" s="33" t="e">
        <f>結果入力表!#REF!</f>
        <v>#REF!</v>
      </c>
      <c r="C517" s="59" t="e">
        <f>結果入力表!#REF!</f>
        <v>#REF!</v>
      </c>
      <c r="D517" s="58" t="e">
        <f>結果入力表!#REF!</f>
        <v>#REF!</v>
      </c>
      <c r="E517" s="35" t="e">
        <f>結果入力表!#REF!</f>
        <v>#REF!</v>
      </c>
      <c r="F517" s="35" t="e">
        <f>結果入力表!#REF!</f>
        <v>#REF!</v>
      </c>
      <c r="G517" s="35" t="e">
        <f>結果入力表!#REF!</f>
        <v>#REF!</v>
      </c>
      <c r="H517" s="35" t="e">
        <f>結果入力表!#REF!</f>
        <v>#REF!</v>
      </c>
      <c r="I517" s="35" t="e">
        <f>結果入力表!#REF!</f>
        <v>#REF!</v>
      </c>
      <c r="J517" s="35" t="e">
        <f>結果入力表!#REF!</f>
        <v>#REF!</v>
      </c>
      <c r="K517" s="35" t="e">
        <f>結果入力表!#REF!</f>
        <v>#REF!</v>
      </c>
      <c r="L517" s="35" t="e">
        <f>結果入力表!#REF!</f>
        <v>#REF!</v>
      </c>
      <c r="M517" s="34" t="e">
        <f>結果入力表!#REF!</f>
        <v>#REF!</v>
      </c>
      <c r="N517" s="35" t="e">
        <f>結果入力表!#REF!</f>
        <v>#REF!</v>
      </c>
      <c r="O517" s="35" t="e">
        <f>結果入力表!#REF!</f>
        <v>#REF!</v>
      </c>
      <c r="P517" s="35" t="e">
        <f>結果入力表!#REF!</f>
        <v>#REF!</v>
      </c>
      <c r="Q517" s="35" t="e">
        <f>結果入力表!#REF!</f>
        <v>#REF!</v>
      </c>
      <c r="R517" s="35" t="e">
        <f>結果入力表!#REF!</f>
        <v>#REF!</v>
      </c>
      <c r="S517" s="35" t="e">
        <f>結果入力表!#REF!</f>
        <v>#REF!</v>
      </c>
      <c r="T517" s="35" t="e">
        <f>結果入力表!#REF!</f>
        <v>#REF!</v>
      </c>
      <c r="U517" s="35" t="e">
        <f>結果入力表!#REF!</f>
        <v>#REF!</v>
      </c>
      <c r="V517" s="34" t="e">
        <f>結果入力表!#REF!</f>
        <v>#REF!</v>
      </c>
      <c r="W517" s="35" t="e">
        <f>結果入力表!#REF!</f>
        <v>#REF!</v>
      </c>
      <c r="X517" s="35" t="e">
        <f>結果入力表!#REF!</f>
        <v>#REF!</v>
      </c>
      <c r="Y517" s="36" t="e">
        <f>結果入力表!#REF!</f>
        <v>#REF!</v>
      </c>
      <c r="Z517" s="36" t="e">
        <f>結果入力表!#REF!</f>
        <v>#REF!</v>
      </c>
      <c r="AA517" s="34" t="e">
        <f>結果入力表!#REF!</f>
        <v>#REF!</v>
      </c>
      <c r="AB517" s="35" t="e">
        <f>結果入力表!#REF!</f>
        <v>#REF!</v>
      </c>
      <c r="AC517" s="35" t="e">
        <f>結果入力表!#REF!</f>
        <v>#REF!</v>
      </c>
      <c r="AD517" s="35" t="e">
        <f>結果入力表!#REF!</f>
        <v>#REF!</v>
      </c>
      <c r="AE517" s="35" t="e">
        <f>結果入力表!#REF!</f>
        <v>#REF!</v>
      </c>
      <c r="AF517" s="35" t="e">
        <f>結果入力表!#REF!</f>
        <v>#REF!</v>
      </c>
      <c r="AG517" s="35" t="e">
        <f>結果入力表!#REF!</f>
        <v>#REF!</v>
      </c>
      <c r="AH517" s="35" t="e">
        <f>結果入力表!#REF!</f>
        <v>#REF!</v>
      </c>
      <c r="AI517" s="35" t="e">
        <f>結果入力表!#REF!</f>
        <v>#REF!</v>
      </c>
      <c r="AJ517" s="35" t="e">
        <f>結果入力表!#REF!</f>
        <v>#REF!</v>
      </c>
      <c r="AK517" s="36" t="e">
        <f>結果入力表!#REF!</f>
        <v>#REF!</v>
      </c>
      <c r="AL517" s="34" t="e">
        <f>結果入力表!#REF!</f>
        <v>#REF!</v>
      </c>
      <c r="AM517" s="35" t="e">
        <f>結果入力表!#REF!</f>
        <v>#REF!</v>
      </c>
      <c r="AN517" s="35" t="e">
        <f>結果入力表!#REF!</f>
        <v>#REF!</v>
      </c>
      <c r="AO517" s="35" t="e">
        <f>結果入力表!#REF!</f>
        <v>#REF!</v>
      </c>
      <c r="AP517" s="35" t="e">
        <f>結果入力表!#REF!</f>
        <v>#REF!</v>
      </c>
      <c r="AQ517" s="35" t="e">
        <f>結果入力表!#REF!</f>
        <v>#REF!</v>
      </c>
      <c r="AR517" s="35" t="e">
        <f>結果入力表!#REF!</f>
        <v>#REF!</v>
      </c>
      <c r="AS517" s="37" t="e">
        <f>結果入力表!#REF!</f>
        <v>#REF!</v>
      </c>
      <c r="AT517" s="34" t="e">
        <f>結果入力表!#REF!</f>
        <v>#REF!</v>
      </c>
      <c r="AU517" s="35" t="e">
        <f>結果入力表!#REF!</f>
        <v>#REF!</v>
      </c>
      <c r="AV517" s="35" t="e">
        <f>結果入力表!#REF!</f>
        <v>#REF!</v>
      </c>
      <c r="AW517" s="35" t="e">
        <f>結果入力表!#REF!</f>
        <v>#REF!</v>
      </c>
      <c r="AX517" s="35" t="e">
        <f>結果入力表!#REF!</f>
        <v>#REF!</v>
      </c>
      <c r="AY517" s="35" t="e">
        <f>結果入力表!#REF!</f>
        <v>#REF!</v>
      </c>
      <c r="AZ517" s="35" t="e">
        <f>結果入力表!#REF!</f>
        <v>#REF!</v>
      </c>
      <c r="BA517" s="35" t="e">
        <f>結果入力表!#REF!</f>
        <v>#REF!</v>
      </c>
      <c r="BB517" s="35" t="e">
        <f>結果入力表!#REF!</f>
        <v>#REF!</v>
      </c>
      <c r="BC517" s="35" t="e">
        <f>結果入力表!#REF!</f>
        <v>#REF!</v>
      </c>
      <c r="BD517" s="35" t="e">
        <f>結果入力表!#REF!</f>
        <v>#REF!</v>
      </c>
      <c r="BE517" s="35" t="e">
        <f>結果入力表!#REF!</f>
        <v>#REF!</v>
      </c>
      <c r="BF517" s="35" t="e">
        <f>結果入力表!#REF!</f>
        <v>#REF!</v>
      </c>
      <c r="BG517" s="35" t="e">
        <f>結果入力表!#REF!</f>
        <v>#REF!</v>
      </c>
      <c r="BH517" s="35" t="e">
        <f>結果入力表!#REF!</f>
        <v>#REF!</v>
      </c>
      <c r="BI517" s="37" t="e">
        <f>結果入力表!#REF!</f>
        <v>#REF!</v>
      </c>
      <c r="BJ517" s="35" t="e">
        <f>結果入力表!#REF!</f>
        <v>#REF!</v>
      </c>
      <c r="BK517" s="40" t="e">
        <f>結果入力表!#REF!</f>
        <v>#REF!</v>
      </c>
      <c r="BL517" s="60" t="e">
        <f>結果入力表!#REF!</f>
        <v>#REF!</v>
      </c>
      <c r="BM517" s="41" t="e">
        <f>結果入力表!#REF!</f>
        <v>#REF!</v>
      </c>
      <c r="BN517" s="41" t="e">
        <f>結果入力表!#REF!</f>
        <v>#REF!</v>
      </c>
      <c r="BO517" s="41" t="e">
        <f>結果入力表!#REF!</f>
        <v>#REF!</v>
      </c>
      <c r="BP517" s="42" t="e">
        <f>結果入力表!#REF!</f>
        <v>#REF!</v>
      </c>
      <c r="BQ517" s="40"/>
      <c r="BR517" s="80"/>
      <c r="BT517" s="5" t="e">
        <f t="shared" si="17"/>
        <v>#REF!</v>
      </c>
      <c r="BU517" s="5" t="e">
        <f t="shared" si="16"/>
        <v>#REF!</v>
      </c>
      <c r="BV517" s="5" t="e">
        <f t="shared" si="16"/>
        <v>#REF!</v>
      </c>
      <c r="BW517" s="5" t="e">
        <f t="shared" si="16"/>
        <v>#REF!</v>
      </c>
    </row>
    <row r="518" spans="1:75" ht="18" customHeight="1">
      <c r="A518" s="109" t="e">
        <f>結果入力表!#REF!</f>
        <v>#REF!</v>
      </c>
      <c r="B518" s="33" t="e">
        <f>結果入力表!#REF!</f>
        <v>#REF!</v>
      </c>
      <c r="C518" s="59" t="e">
        <f>結果入力表!#REF!</f>
        <v>#REF!</v>
      </c>
      <c r="D518" s="58" t="e">
        <f>結果入力表!#REF!</f>
        <v>#REF!</v>
      </c>
      <c r="E518" s="35" t="e">
        <f>結果入力表!#REF!</f>
        <v>#REF!</v>
      </c>
      <c r="F518" s="35" t="e">
        <f>結果入力表!#REF!</f>
        <v>#REF!</v>
      </c>
      <c r="G518" s="35" t="e">
        <f>結果入力表!#REF!</f>
        <v>#REF!</v>
      </c>
      <c r="H518" s="35" t="e">
        <f>結果入力表!#REF!</f>
        <v>#REF!</v>
      </c>
      <c r="I518" s="35" t="e">
        <f>結果入力表!#REF!</f>
        <v>#REF!</v>
      </c>
      <c r="J518" s="35" t="e">
        <f>結果入力表!#REF!</f>
        <v>#REF!</v>
      </c>
      <c r="K518" s="35" t="e">
        <f>結果入力表!#REF!</f>
        <v>#REF!</v>
      </c>
      <c r="L518" s="35" t="e">
        <f>結果入力表!#REF!</f>
        <v>#REF!</v>
      </c>
      <c r="M518" s="34" t="e">
        <f>結果入力表!#REF!</f>
        <v>#REF!</v>
      </c>
      <c r="N518" s="35" t="e">
        <f>結果入力表!#REF!</f>
        <v>#REF!</v>
      </c>
      <c r="O518" s="35" t="e">
        <f>結果入力表!#REF!</f>
        <v>#REF!</v>
      </c>
      <c r="P518" s="35" t="e">
        <f>結果入力表!#REF!</f>
        <v>#REF!</v>
      </c>
      <c r="Q518" s="35" t="e">
        <f>結果入力表!#REF!</f>
        <v>#REF!</v>
      </c>
      <c r="R518" s="35" t="e">
        <f>結果入力表!#REF!</f>
        <v>#REF!</v>
      </c>
      <c r="S518" s="35" t="e">
        <f>結果入力表!#REF!</f>
        <v>#REF!</v>
      </c>
      <c r="T518" s="35" t="e">
        <f>結果入力表!#REF!</f>
        <v>#REF!</v>
      </c>
      <c r="U518" s="35" t="e">
        <f>結果入力表!#REF!</f>
        <v>#REF!</v>
      </c>
      <c r="V518" s="34" t="e">
        <f>結果入力表!#REF!</f>
        <v>#REF!</v>
      </c>
      <c r="W518" s="35" t="e">
        <f>結果入力表!#REF!</f>
        <v>#REF!</v>
      </c>
      <c r="X518" s="35" t="e">
        <f>結果入力表!#REF!</f>
        <v>#REF!</v>
      </c>
      <c r="Y518" s="36" t="e">
        <f>結果入力表!#REF!</f>
        <v>#REF!</v>
      </c>
      <c r="Z518" s="36" t="e">
        <f>結果入力表!#REF!</f>
        <v>#REF!</v>
      </c>
      <c r="AA518" s="34" t="e">
        <f>結果入力表!#REF!</f>
        <v>#REF!</v>
      </c>
      <c r="AB518" s="35" t="e">
        <f>結果入力表!#REF!</f>
        <v>#REF!</v>
      </c>
      <c r="AC518" s="35" t="e">
        <f>結果入力表!#REF!</f>
        <v>#REF!</v>
      </c>
      <c r="AD518" s="35" t="e">
        <f>結果入力表!#REF!</f>
        <v>#REF!</v>
      </c>
      <c r="AE518" s="35" t="e">
        <f>結果入力表!#REF!</f>
        <v>#REF!</v>
      </c>
      <c r="AF518" s="35" t="e">
        <f>結果入力表!#REF!</f>
        <v>#REF!</v>
      </c>
      <c r="AG518" s="35" t="e">
        <f>結果入力表!#REF!</f>
        <v>#REF!</v>
      </c>
      <c r="AH518" s="35" t="e">
        <f>結果入力表!#REF!</f>
        <v>#REF!</v>
      </c>
      <c r="AI518" s="35" t="e">
        <f>結果入力表!#REF!</f>
        <v>#REF!</v>
      </c>
      <c r="AJ518" s="35" t="e">
        <f>結果入力表!#REF!</f>
        <v>#REF!</v>
      </c>
      <c r="AK518" s="36" t="e">
        <f>結果入力表!#REF!</f>
        <v>#REF!</v>
      </c>
      <c r="AL518" s="34" t="e">
        <f>結果入力表!#REF!</f>
        <v>#REF!</v>
      </c>
      <c r="AM518" s="35" t="e">
        <f>結果入力表!#REF!</f>
        <v>#REF!</v>
      </c>
      <c r="AN518" s="35" t="e">
        <f>結果入力表!#REF!</f>
        <v>#REF!</v>
      </c>
      <c r="AO518" s="35" t="e">
        <f>結果入力表!#REF!</f>
        <v>#REF!</v>
      </c>
      <c r="AP518" s="35" t="e">
        <f>結果入力表!#REF!</f>
        <v>#REF!</v>
      </c>
      <c r="AQ518" s="35" t="e">
        <f>結果入力表!#REF!</f>
        <v>#REF!</v>
      </c>
      <c r="AR518" s="35" t="e">
        <f>結果入力表!#REF!</f>
        <v>#REF!</v>
      </c>
      <c r="AS518" s="37" t="e">
        <f>結果入力表!#REF!</f>
        <v>#REF!</v>
      </c>
      <c r="AT518" s="34" t="e">
        <f>結果入力表!#REF!</f>
        <v>#REF!</v>
      </c>
      <c r="AU518" s="35" t="e">
        <f>結果入力表!#REF!</f>
        <v>#REF!</v>
      </c>
      <c r="AV518" s="35" t="e">
        <f>結果入力表!#REF!</f>
        <v>#REF!</v>
      </c>
      <c r="AW518" s="35" t="e">
        <f>結果入力表!#REF!</f>
        <v>#REF!</v>
      </c>
      <c r="AX518" s="35" t="e">
        <f>結果入力表!#REF!</f>
        <v>#REF!</v>
      </c>
      <c r="AY518" s="35" t="e">
        <f>結果入力表!#REF!</f>
        <v>#REF!</v>
      </c>
      <c r="AZ518" s="35" t="e">
        <f>結果入力表!#REF!</f>
        <v>#REF!</v>
      </c>
      <c r="BA518" s="35" t="e">
        <f>結果入力表!#REF!</f>
        <v>#REF!</v>
      </c>
      <c r="BB518" s="35" t="e">
        <f>結果入力表!#REF!</f>
        <v>#REF!</v>
      </c>
      <c r="BC518" s="35" t="e">
        <f>結果入力表!#REF!</f>
        <v>#REF!</v>
      </c>
      <c r="BD518" s="35" t="e">
        <f>結果入力表!#REF!</f>
        <v>#REF!</v>
      </c>
      <c r="BE518" s="35" t="e">
        <f>結果入力表!#REF!</f>
        <v>#REF!</v>
      </c>
      <c r="BF518" s="35" t="e">
        <f>結果入力表!#REF!</f>
        <v>#REF!</v>
      </c>
      <c r="BG518" s="35" t="e">
        <f>結果入力表!#REF!</f>
        <v>#REF!</v>
      </c>
      <c r="BH518" s="35" t="e">
        <f>結果入力表!#REF!</f>
        <v>#REF!</v>
      </c>
      <c r="BI518" s="37" t="e">
        <f>結果入力表!#REF!</f>
        <v>#REF!</v>
      </c>
      <c r="BJ518" s="35" t="e">
        <f>結果入力表!#REF!</f>
        <v>#REF!</v>
      </c>
      <c r="BK518" s="40" t="e">
        <f>結果入力表!#REF!</f>
        <v>#REF!</v>
      </c>
      <c r="BL518" s="60" t="e">
        <f>結果入力表!#REF!</f>
        <v>#REF!</v>
      </c>
      <c r="BM518" s="41" t="e">
        <f>結果入力表!#REF!</f>
        <v>#REF!</v>
      </c>
      <c r="BN518" s="41" t="e">
        <f>結果入力表!#REF!</f>
        <v>#REF!</v>
      </c>
      <c r="BO518" s="41" t="e">
        <f>結果入力表!#REF!</f>
        <v>#REF!</v>
      </c>
      <c r="BP518" s="42" t="e">
        <f>結果入力表!#REF!</f>
        <v>#REF!</v>
      </c>
      <c r="BQ518" s="40"/>
      <c r="BR518" s="80"/>
      <c r="BT518" s="5" t="e">
        <f t="shared" si="17"/>
        <v>#REF!</v>
      </c>
      <c r="BU518" s="5" t="e">
        <f t="shared" si="16"/>
        <v>#REF!</v>
      </c>
      <c r="BV518" s="5" t="e">
        <f t="shared" si="16"/>
        <v>#REF!</v>
      </c>
      <c r="BW518" s="5" t="e">
        <f t="shared" si="16"/>
        <v>#REF!</v>
      </c>
    </row>
    <row r="519" spans="1:75" ht="18" customHeight="1">
      <c r="A519" s="109" t="e">
        <f>結果入力表!#REF!</f>
        <v>#REF!</v>
      </c>
      <c r="B519" s="33" t="e">
        <f>結果入力表!#REF!</f>
        <v>#REF!</v>
      </c>
      <c r="C519" s="59" t="e">
        <f>結果入力表!#REF!</f>
        <v>#REF!</v>
      </c>
      <c r="D519" s="58" t="e">
        <f>結果入力表!#REF!</f>
        <v>#REF!</v>
      </c>
      <c r="E519" s="35" t="e">
        <f>結果入力表!#REF!</f>
        <v>#REF!</v>
      </c>
      <c r="F519" s="35" t="e">
        <f>結果入力表!#REF!</f>
        <v>#REF!</v>
      </c>
      <c r="G519" s="35" t="e">
        <f>結果入力表!#REF!</f>
        <v>#REF!</v>
      </c>
      <c r="H519" s="35" t="e">
        <f>結果入力表!#REF!</f>
        <v>#REF!</v>
      </c>
      <c r="I519" s="35" t="e">
        <f>結果入力表!#REF!</f>
        <v>#REF!</v>
      </c>
      <c r="J519" s="35" t="e">
        <f>結果入力表!#REF!</f>
        <v>#REF!</v>
      </c>
      <c r="K519" s="35" t="e">
        <f>結果入力表!#REF!</f>
        <v>#REF!</v>
      </c>
      <c r="L519" s="35" t="e">
        <f>結果入力表!#REF!</f>
        <v>#REF!</v>
      </c>
      <c r="M519" s="34" t="e">
        <f>結果入力表!#REF!</f>
        <v>#REF!</v>
      </c>
      <c r="N519" s="35" t="e">
        <f>結果入力表!#REF!</f>
        <v>#REF!</v>
      </c>
      <c r="O519" s="35" t="e">
        <f>結果入力表!#REF!</f>
        <v>#REF!</v>
      </c>
      <c r="P519" s="35" t="e">
        <f>結果入力表!#REF!</f>
        <v>#REF!</v>
      </c>
      <c r="Q519" s="35" t="e">
        <f>結果入力表!#REF!</f>
        <v>#REF!</v>
      </c>
      <c r="R519" s="35" t="e">
        <f>結果入力表!#REF!</f>
        <v>#REF!</v>
      </c>
      <c r="S519" s="35" t="e">
        <f>結果入力表!#REF!</f>
        <v>#REF!</v>
      </c>
      <c r="T519" s="35" t="e">
        <f>結果入力表!#REF!</f>
        <v>#REF!</v>
      </c>
      <c r="U519" s="35" t="e">
        <f>結果入力表!#REF!</f>
        <v>#REF!</v>
      </c>
      <c r="V519" s="34" t="e">
        <f>結果入力表!#REF!</f>
        <v>#REF!</v>
      </c>
      <c r="W519" s="35" t="e">
        <f>結果入力表!#REF!</f>
        <v>#REF!</v>
      </c>
      <c r="X519" s="35" t="e">
        <f>結果入力表!#REF!</f>
        <v>#REF!</v>
      </c>
      <c r="Y519" s="36" t="e">
        <f>結果入力表!#REF!</f>
        <v>#REF!</v>
      </c>
      <c r="Z519" s="36" t="e">
        <f>結果入力表!#REF!</f>
        <v>#REF!</v>
      </c>
      <c r="AA519" s="34" t="e">
        <f>結果入力表!#REF!</f>
        <v>#REF!</v>
      </c>
      <c r="AB519" s="35" t="e">
        <f>結果入力表!#REF!</f>
        <v>#REF!</v>
      </c>
      <c r="AC519" s="35" t="e">
        <f>結果入力表!#REF!</f>
        <v>#REF!</v>
      </c>
      <c r="AD519" s="35" t="e">
        <f>結果入力表!#REF!</f>
        <v>#REF!</v>
      </c>
      <c r="AE519" s="35" t="e">
        <f>結果入力表!#REF!</f>
        <v>#REF!</v>
      </c>
      <c r="AF519" s="35" t="e">
        <f>結果入力表!#REF!</f>
        <v>#REF!</v>
      </c>
      <c r="AG519" s="35" t="e">
        <f>結果入力表!#REF!</f>
        <v>#REF!</v>
      </c>
      <c r="AH519" s="35" t="e">
        <f>結果入力表!#REF!</f>
        <v>#REF!</v>
      </c>
      <c r="AI519" s="35" t="e">
        <f>結果入力表!#REF!</f>
        <v>#REF!</v>
      </c>
      <c r="AJ519" s="35" t="e">
        <f>結果入力表!#REF!</f>
        <v>#REF!</v>
      </c>
      <c r="AK519" s="36" t="e">
        <f>結果入力表!#REF!</f>
        <v>#REF!</v>
      </c>
      <c r="AL519" s="34" t="e">
        <f>結果入力表!#REF!</f>
        <v>#REF!</v>
      </c>
      <c r="AM519" s="35" t="e">
        <f>結果入力表!#REF!</f>
        <v>#REF!</v>
      </c>
      <c r="AN519" s="35" t="e">
        <f>結果入力表!#REF!</f>
        <v>#REF!</v>
      </c>
      <c r="AO519" s="35" t="e">
        <f>結果入力表!#REF!</f>
        <v>#REF!</v>
      </c>
      <c r="AP519" s="35" t="e">
        <f>結果入力表!#REF!</f>
        <v>#REF!</v>
      </c>
      <c r="AQ519" s="35" t="e">
        <f>結果入力表!#REF!</f>
        <v>#REF!</v>
      </c>
      <c r="AR519" s="35" t="e">
        <f>結果入力表!#REF!</f>
        <v>#REF!</v>
      </c>
      <c r="AS519" s="37" t="e">
        <f>結果入力表!#REF!</f>
        <v>#REF!</v>
      </c>
      <c r="AT519" s="34" t="e">
        <f>結果入力表!#REF!</f>
        <v>#REF!</v>
      </c>
      <c r="AU519" s="35" t="e">
        <f>結果入力表!#REF!</f>
        <v>#REF!</v>
      </c>
      <c r="AV519" s="35" t="e">
        <f>結果入力表!#REF!</f>
        <v>#REF!</v>
      </c>
      <c r="AW519" s="35" t="e">
        <f>結果入力表!#REF!</f>
        <v>#REF!</v>
      </c>
      <c r="AX519" s="35" t="e">
        <f>結果入力表!#REF!</f>
        <v>#REF!</v>
      </c>
      <c r="AY519" s="35" t="e">
        <f>結果入力表!#REF!</f>
        <v>#REF!</v>
      </c>
      <c r="AZ519" s="35" t="e">
        <f>結果入力表!#REF!</f>
        <v>#REF!</v>
      </c>
      <c r="BA519" s="35" t="e">
        <f>結果入力表!#REF!</f>
        <v>#REF!</v>
      </c>
      <c r="BB519" s="35" t="e">
        <f>結果入力表!#REF!</f>
        <v>#REF!</v>
      </c>
      <c r="BC519" s="35" t="e">
        <f>結果入力表!#REF!</f>
        <v>#REF!</v>
      </c>
      <c r="BD519" s="35" t="e">
        <f>結果入力表!#REF!</f>
        <v>#REF!</v>
      </c>
      <c r="BE519" s="35" t="e">
        <f>結果入力表!#REF!</f>
        <v>#REF!</v>
      </c>
      <c r="BF519" s="35" t="e">
        <f>結果入力表!#REF!</f>
        <v>#REF!</v>
      </c>
      <c r="BG519" s="35" t="e">
        <f>結果入力表!#REF!</f>
        <v>#REF!</v>
      </c>
      <c r="BH519" s="35" t="e">
        <f>結果入力表!#REF!</f>
        <v>#REF!</v>
      </c>
      <c r="BI519" s="37" t="e">
        <f>結果入力表!#REF!</f>
        <v>#REF!</v>
      </c>
      <c r="BJ519" s="35" t="e">
        <f>結果入力表!#REF!</f>
        <v>#REF!</v>
      </c>
      <c r="BK519" s="40" t="e">
        <f>結果入力表!#REF!</f>
        <v>#REF!</v>
      </c>
      <c r="BL519" s="60" t="e">
        <f>結果入力表!#REF!</f>
        <v>#REF!</v>
      </c>
      <c r="BM519" s="41" t="e">
        <f>結果入力表!#REF!</f>
        <v>#REF!</v>
      </c>
      <c r="BN519" s="41" t="e">
        <f>結果入力表!#REF!</f>
        <v>#REF!</v>
      </c>
      <c r="BO519" s="41" t="e">
        <f>結果入力表!#REF!</f>
        <v>#REF!</v>
      </c>
      <c r="BP519" s="42" t="e">
        <f>結果入力表!#REF!</f>
        <v>#REF!</v>
      </c>
      <c r="BQ519" s="40"/>
      <c r="BR519" s="80"/>
      <c r="BT519" s="5" t="e">
        <f t="shared" si="17"/>
        <v>#REF!</v>
      </c>
      <c r="BU519" s="5" t="e">
        <f t="shared" si="16"/>
        <v>#REF!</v>
      </c>
      <c r="BV519" s="5" t="e">
        <f t="shared" si="16"/>
        <v>#REF!</v>
      </c>
      <c r="BW519" s="5" t="e">
        <f t="shared" si="16"/>
        <v>#REF!</v>
      </c>
    </row>
    <row r="520" spans="1:75" ht="18" customHeight="1">
      <c r="A520" s="109" t="e">
        <f>結果入力表!#REF!</f>
        <v>#REF!</v>
      </c>
      <c r="B520" s="33" t="e">
        <f>結果入力表!#REF!</f>
        <v>#REF!</v>
      </c>
      <c r="C520" s="59" t="e">
        <f>結果入力表!#REF!</f>
        <v>#REF!</v>
      </c>
      <c r="D520" s="58" t="e">
        <f>結果入力表!#REF!</f>
        <v>#REF!</v>
      </c>
      <c r="E520" s="35" t="e">
        <f>結果入力表!#REF!</f>
        <v>#REF!</v>
      </c>
      <c r="F520" s="35" t="e">
        <f>結果入力表!#REF!</f>
        <v>#REF!</v>
      </c>
      <c r="G520" s="35" t="e">
        <f>結果入力表!#REF!</f>
        <v>#REF!</v>
      </c>
      <c r="H520" s="35" t="e">
        <f>結果入力表!#REF!</f>
        <v>#REF!</v>
      </c>
      <c r="I520" s="35" t="e">
        <f>結果入力表!#REF!</f>
        <v>#REF!</v>
      </c>
      <c r="J520" s="35" t="e">
        <f>結果入力表!#REF!</f>
        <v>#REF!</v>
      </c>
      <c r="K520" s="35" t="e">
        <f>結果入力表!#REF!</f>
        <v>#REF!</v>
      </c>
      <c r="L520" s="35" t="e">
        <f>結果入力表!#REF!</f>
        <v>#REF!</v>
      </c>
      <c r="M520" s="34" t="e">
        <f>結果入力表!#REF!</f>
        <v>#REF!</v>
      </c>
      <c r="N520" s="35" t="e">
        <f>結果入力表!#REF!</f>
        <v>#REF!</v>
      </c>
      <c r="O520" s="35" t="e">
        <f>結果入力表!#REF!</f>
        <v>#REF!</v>
      </c>
      <c r="P520" s="35" t="e">
        <f>結果入力表!#REF!</f>
        <v>#REF!</v>
      </c>
      <c r="Q520" s="35" t="e">
        <f>結果入力表!#REF!</f>
        <v>#REF!</v>
      </c>
      <c r="R520" s="35" t="e">
        <f>結果入力表!#REF!</f>
        <v>#REF!</v>
      </c>
      <c r="S520" s="35" t="e">
        <f>結果入力表!#REF!</f>
        <v>#REF!</v>
      </c>
      <c r="T520" s="35" t="e">
        <f>結果入力表!#REF!</f>
        <v>#REF!</v>
      </c>
      <c r="U520" s="35" t="e">
        <f>結果入力表!#REF!</f>
        <v>#REF!</v>
      </c>
      <c r="V520" s="34" t="e">
        <f>結果入力表!#REF!</f>
        <v>#REF!</v>
      </c>
      <c r="W520" s="35" t="e">
        <f>結果入力表!#REF!</f>
        <v>#REF!</v>
      </c>
      <c r="X520" s="35" t="e">
        <f>結果入力表!#REF!</f>
        <v>#REF!</v>
      </c>
      <c r="Y520" s="36" t="e">
        <f>結果入力表!#REF!</f>
        <v>#REF!</v>
      </c>
      <c r="Z520" s="36" t="e">
        <f>結果入力表!#REF!</f>
        <v>#REF!</v>
      </c>
      <c r="AA520" s="34" t="e">
        <f>結果入力表!#REF!</f>
        <v>#REF!</v>
      </c>
      <c r="AB520" s="35" t="e">
        <f>結果入力表!#REF!</f>
        <v>#REF!</v>
      </c>
      <c r="AC520" s="35" t="e">
        <f>結果入力表!#REF!</f>
        <v>#REF!</v>
      </c>
      <c r="AD520" s="35" t="e">
        <f>結果入力表!#REF!</f>
        <v>#REF!</v>
      </c>
      <c r="AE520" s="35" t="e">
        <f>結果入力表!#REF!</f>
        <v>#REF!</v>
      </c>
      <c r="AF520" s="35" t="e">
        <f>結果入力表!#REF!</f>
        <v>#REF!</v>
      </c>
      <c r="AG520" s="35" t="e">
        <f>結果入力表!#REF!</f>
        <v>#REF!</v>
      </c>
      <c r="AH520" s="35" t="e">
        <f>結果入力表!#REF!</f>
        <v>#REF!</v>
      </c>
      <c r="AI520" s="35" t="e">
        <f>結果入力表!#REF!</f>
        <v>#REF!</v>
      </c>
      <c r="AJ520" s="35" t="e">
        <f>結果入力表!#REF!</f>
        <v>#REF!</v>
      </c>
      <c r="AK520" s="36" t="e">
        <f>結果入力表!#REF!</f>
        <v>#REF!</v>
      </c>
      <c r="AL520" s="34" t="e">
        <f>結果入力表!#REF!</f>
        <v>#REF!</v>
      </c>
      <c r="AM520" s="35" t="e">
        <f>結果入力表!#REF!</f>
        <v>#REF!</v>
      </c>
      <c r="AN520" s="35" t="e">
        <f>結果入力表!#REF!</f>
        <v>#REF!</v>
      </c>
      <c r="AO520" s="35" t="e">
        <f>結果入力表!#REF!</f>
        <v>#REF!</v>
      </c>
      <c r="AP520" s="35" t="e">
        <f>結果入力表!#REF!</f>
        <v>#REF!</v>
      </c>
      <c r="AQ520" s="35" t="e">
        <f>結果入力表!#REF!</f>
        <v>#REF!</v>
      </c>
      <c r="AR520" s="35" t="e">
        <f>結果入力表!#REF!</f>
        <v>#REF!</v>
      </c>
      <c r="AS520" s="37" t="e">
        <f>結果入力表!#REF!</f>
        <v>#REF!</v>
      </c>
      <c r="AT520" s="34" t="e">
        <f>結果入力表!#REF!</f>
        <v>#REF!</v>
      </c>
      <c r="AU520" s="35" t="e">
        <f>結果入力表!#REF!</f>
        <v>#REF!</v>
      </c>
      <c r="AV520" s="35" t="e">
        <f>結果入力表!#REF!</f>
        <v>#REF!</v>
      </c>
      <c r="AW520" s="35" t="e">
        <f>結果入力表!#REF!</f>
        <v>#REF!</v>
      </c>
      <c r="AX520" s="35" t="e">
        <f>結果入力表!#REF!</f>
        <v>#REF!</v>
      </c>
      <c r="AY520" s="35" t="e">
        <f>結果入力表!#REF!</f>
        <v>#REF!</v>
      </c>
      <c r="AZ520" s="35" t="e">
        <f>結果入力表!#REF!</f>
        <v>#REF!</v>
      </c>
      <c r="BA520" s="35" t="e">
        <f>結果入力表!#REF!</f>
        <v>#REF!</v>
      </c>
      <c r="BB520" s="35" t="e">
        <f>結果入力表!#REF!</f>
        <v>#REF!</v>
      </c>
      <c r="BC520" s="35" t="e">
        <f>結果入力表!#REF!</f>
        <v>#REF!</v>
      </c>
      <c r="BD520" s="35" t="e">
        <f>結果入力表!#REF!</f>
        <v>#REF!</v>
      </c>
      <c r="BE520" s="35" t="e">
        <f>結果入力表!#REF!</f>
        <v>#REF!</v>
      </c>
      <c r="BF520" s="35" t="e">
        <f>結果入力表!#REF!</f>
        <v>#REF!</v>
      </c>
      <c r="BG520" s="35" t="e">
        <f>結果入力表!#REF!</f>
        <v>#REF!</v>
      </c>
      <c r="BH520" s="35" t="e">
        <f>結果入力表!#REF!</f>
        <v>#REF!</v>
      </c>
      <c r="BI520" s="37" t="e">
        <f>結果入力表!#REF!</f>
        <v>#REF!</v>
      </c>
      <c r="BJ520" s="35" t="e">
        <f>結果入力表!#REF!</f>
        <v>#REF!</v>
      </c>
      <c r="BK520" s="40" t="e">
        <f>結果入力表!#REF!</f>
        <v>#REF!</v>
      </c>
      <c r="BL520" s="60" t="e">
        <f>結果入力表!#REF!</f>
        <v>#REF!</v>
      </c>
      <c r="BM520" s="41" t="e">
        <f>結果入力表!#REF!</f>
        <v>#REF!</v>
      </c>
      <c r="BN520" s="41" t="e">
        <f>結果入力表!#REF!</f>
        <v>#REF!</v>
      </c>
      <c r="BO520" s="41" t="e">
        <f>結果入力表!#REF!</f>
        <v>#REF!</v>
      </c>
      <c r="BP520" s="42" t="e">
        <f>結果入力表!#REF!</f>
        <v>#REF!</v>
      </c>
      <c r="BQ520" s="40"/>
      <c r="BR520" s="80"/>
      <c r="BT520" s="5" t="e">
        <f t="shared" si="17"/>
        <v>#REF!</v>
      </c>
      <c r="BU520" s="5" t="e">
        <f t="shared" si="16"/>
        <v>#REF!</v>
      </c>
      <c r="BV520" s="5" t="e">
        <f t="shared" si="16"/>
        <v>#REF!</v>
      </c>
      <c r="BW520" s="5" t="e">
        <f t="shared" si="16"/>
        <v>#REF!</v>
      </c>
    </row>
    <row r="521" spans="1:75" ht="18" customHeight="1">
      <c r="A521" s="109" t="e">
        <f>結果入力表!#REF!</f>
        <v>#REF!</v>
      </c>
      <c r="B521" s="33" t="e">
        <f>結果入力表!#REF!</f>
        <v>#REF!</v>
      </c>
      <c r="C521" s="59" t="e">
        <f>結果入力表!#REF!</f>
        <v>#REF!</v>
      </c>
      <c r="D521" s="58" t="e">
        <f>結果入力表!#REF!</f>
        <v>#REF!</v>
      </c>
      <c r="E521" s="35" t="e">
        <f>結果入力表!#REF!</f>
        <v>#REF!</v>
      </c>
      <c r="F521" s="35" t="e">
        <f>結果入力表!#REF!</f>
        <v>#REF!</v>
      </c>
      <c r="G521" s="35" t="e">
        <f>結果入力表!#REF!</f>
        <v>#REF!</v>
      </c>
      <c r="H521" s="35" t="e">
        <f>結果入力表!#REF!</f>
        <v>#REF!</v>
      </c>
      <c r="I521" s="35" t="e">
        <f>結果入力表!#REF!</f>
        <v>#REF!</v>
      </c>
      <c r="J521" s="35" t="e">
        <f>結果入力表!#REF!</f>
        <v>#REF!</v>
      </c>
      <c r="K521" s="35" t="e">
        <f>結果入力表!#REF!</f>
        <v>#REF!</v>
      </c>
      <c r="L521" s="35" t="e">
        <f>結果入力表!#REF!</f>
        <v>#REF!</v>
      </c>
      <c r="M521" s="34" t="e">
        <f>結果入力表!#REF!</f>
        <v>#REF!</v>
      </c>
      <c r="N521" s="35" t="e">
        <f>結果入力表!#REF!</f>
        <v>#REF!</v>
      </c>
      <c r="O521" s="35" t="e">
        <f>結果入力表!#REF!</f>
        <v>#REF!</v>
      </c>
      <c r="P521" s="35" t="e">
        <f>結果入力表!#REF!</f>
        <v>#REF!</v>
      </c>
      <c r="Q521" s="35" t="e">
        <f>結果入力表!#REF!</f>
        <v>#REF!</v>
      </c>
      <c r="R521" s="35" t="e">
        <f>結果入力表!#REF!</f>
        <v>#REF!</v>
      </c>
      <c r="S521" s="35" t="e">
        <f>結果入力表!#REF!</f>
        <v>#REF!</v>
      </c>
      <c r="T521" s="35" t="e">
        <f>結果入力表!#REF!</f>
        <v>#REF!</v>
      </c>
      <c r="U521" s="35" t="e">
        <f>結果入力表!#REF!</f>
        <v>#REF!</v>
      </c>
      <c r="V521" s="34" t="e">
        <f>結果入力表!#REF!</f>
        <v>#REF!</v>
      </c>
      <c r="W521" s="35" t="e">
        <f>結果入力表!#REF!</f>
        <v>#REF!</v>
      </c>
      <c r="X521" s="35" t="e">
        <f>結果入力表!#REF!</f>
        <v>#REF!</v>
      </c>
      <c r="Y521" s="36" t="e">
        <f>結果入力表!#REF!</f>
        <v>#REF!</v>
      </c>
      <c r="Z521" s="36" t="e">
        <f>結果入力表!#REF!</f>
        <v>#REF!</v>
      </c>
      <c r="AA521" s="34" t="e">
        <f>結果入力表!#REF!</f>
        <v>#REF!</v>
      </c>
      <c r="AB521" s="35" t="e">
        <f>結果入力表!#REF!</f>
        <v>#REF!</v>
      </c>
      <c r="AC521" s="35" t="e">
        <f>結果入力表!#REF!</f>
        <v>#REF!</v>
      </c>
      <c r="AD521" s="35" t="e">
        <f>結果入力表!#REF!</f>
        <v>#REF!</v>
      </c>
      <c r="AE521" s="35" t="e">
        <f>結果入力表!#REF!</f>
        <v>#REF!</v>
      </c>
      <c r="AF521" s="35" t="e">
        <f>結果入力表!#REF!</f>
        <v>#REF!</v>
      </c>
      <c r="AG521" s="35" t="e">
        <f>結果入力表!#REF!</f>
        <v>#REF!</v>
      </c>
      <c r="AH521" s="35" t="e">
        <f>結果入力表!#REF!</f>
        <v>#REF!</v>
      </c>
      <c r="AI521" s="35" t="e">
        <f>結果入力表!#REF!</f>
        <v>#REF!</v>
      </c>
      <c r="AJ521" s="35" t="e">
        <f>結果入力表!#REF!</f>
        <v>#REF!</v>
      </c>
      <c r="AK521" s="36" t="e">
        <f>結果入力表!#REF!</f>
        <v>#REF!</v>
      </c>
      <c r="AL521" s="34" t="e">
        <f>結果入力表!#REF!</f>
        <v>#REF!</v>
      </c>
      <c r="AM521" s="35" t="e">
        <f>結果入力表!#REF!</f>
        <v>#REF!</v>
      </c>
      <c r="AN521" s="35" t="e">
        <f>結果入力表!#REF!</f>
        <v>#REF!</v>
      </c>
      <c r="AO521" s="35" t="e">
        <f>結果入力表!#REF!</f>
        <v>#REF!</v>
      </c>
      <c r="AP521" s="35" t="e">
        <f>結果入力表!#REF!</f>
        <v>#REF!</v>
      </c>
      <c r="AQ521" s="35" t="e">
        <f>結果入力表!#REF!</f>
        <v>#REF!</v>
      </c>
      <c r="AR521" s="35" t="e">
        <f>結果入力表!#REF!</f>
        <v>#REF!</v>
      </c>
      <c r="AS521" s="37" t="e">
        <f>結果入力表!#REF!</f>
        <v>#REF!</v>
      </c>
      <c r="AT521" s="34" t="e">
        <f>結果入力表!#REF!</f>
        <v>#REF!</v>
      </c>
      <c r="AU521" s="35" t="e">
        <f>結果入力表!#REF!</f>
        <v>#REF!</v>
      </c>
      <c r="AV521" s="35" t="e">
        <f>結果入力表!#REF!</f>
        <v>#REF!</v>
      </c>
      <c r="AW521" s="35" t="e">
        <f>結果入力表!#REF!</f>
        <v>#REF!</v>
      </c>
      <c r="AX521" s="35" t="e">
        <f>結果入力表!#REF!</f>
        <v>#REF!</v>
      </c>
      <c r="AY521" s="35" t="e">
        <f>結果入力表!#REF!</f>
        <v>#REF!</v>
      </c>
      <c r="AZ521" s="35" t="e">
        <f>結果入力表!#REF!</f>
        <v>#REF!</v>
      </c>
      <c r="BA521" s="35" t="e">
        <f>結果入力表!#REF!</f>
        <v>#REF!</v>
      </c>
      <c r="BB521" s="35" t="e">
        <f>結果入力表!#REF!</f>
        <v>#REF!</v>
      </c>
      <c r="BC521" s="35" t="e">
        <f>結果入力表!#REF!</f>
        <v>#REF!</v>
      </c>
      <c r="BD521" s="35" t="e">
        <f>結果入力表!#REF!</f>
        <v>#REF!</v>
      </c>
      <c r="BE521" s="35" t="e">
        <f>結果入力表!#REF!</f>
        <v>#REF!</v>
      </c>
      <c r="BF521" s="35" t="e">
        <f>結果入力表!#REF!</f>
        <v>#REF!</v>
      </c>
      <c r="BG521" s="35" t="e">
        <f>結果入力表!#REF!</f>
        <v>#REF!</v>
      </c>
      <c r="BH521" s="35" t="e">
        <f>結果入力表!#REF!</f>
        <v>#REF!</v>
      </c>
      <c r="BI521" s="37" t="e">
        <f>結果入力表!#REF!</f>
        <v>#REF!</v>
      </c>
      <c r="BJ521" s="35" t="e">
        <f>結果入力表!#REF!</f>
        <v>#REF!</v>
      </c>
      <c r="BK521" s="40" t="e">
        <f>結果入力表!#REF!</f>
        <v>#REF!</v>
      </c>
      <c r="BL521" s="60" t="e">
        <f>結果入力表!#REF!</f>
        <v>#REF!</v>
      </c>
      <c r="BM521" s="41" t="e">
        <f>結果入力表!#REF!</f>
        <v>#REF!</v>
      </c>
      <c r="BN521" s="41" t="e">
        <f>結果入力表!#REF!</f>
        <v>#REF!</v>
      </c>
      <c r="BO521" s="41" t="e">
        <f>結果入力表!#REF!</f>
        <v>#REF!</v>
      </c>
      <c r="BP521" s="42" t="e">
        <f>結果入力表!#REF!</f>
        <v>#REF!</v>
      </c>
      <c r="BQ521" s="40"/>
      <c r="BR521" s="80"/>
      <c r="BT521" s="5" t="e">
        <f t="shared" si="17"/>
        <v>#REF!</v>
      </c>
      <c r="BU521" s="5" t="e">
        <f t="shared" si="16"/>
        <v>#REF!</v>
      </c>
      <c r="BV521" s="5" t="e">
        <f t="shared" si="16"/>
        <v>#REF!</v>
      </c>
      <c r="BW521" s="5" t="e">
        <f t="shared" si="16"/>
        <v>#REF!</v>
      </c>
    </row>
    <row r="522" spans="1:75" ht="18" customHeight="1">
      <c r="A522" s="109" t="e">
        <f>結果入力表!#REF!</f>
        <v>#REF!</v>
      </c>
      <c r="B522" s="33" t="e">
        <f>結果入力表!#REF!</f>
        <v>#REF!</v>
      </c>
      <c r="C522" s="59" t="e">
        <f>結果入力表!#REF!</f>
        <v>#REF!</v>
      </c>
      <c r="D522" s="58" t="e">
        <f>結果入力表!#REF!</f>
        <v>#REF!</v>
      </c>
      <c r="E522" s="35" t="e">
        <f>結果入力表!#REF!</f>
        <v>#REF!</v>
      </c>
      <c r="F522" s="35" t="e">
        <f>結果入力表!#REF!</f>
        <v>#REF!</v>
      </c>
      <c r="G522" s="35" t="e">
        <f>結果入力表!#REF!</f>
        <v>#REF!</v>
      </c>
      <c r="H522" s="35" t="e">
        <f>結果入力表!#REF!</f>
        <v>#REF!</v>
      </c>
      <c r="I522" s="35" t="e">
        <f>結果入力表!#REF!</f>
        <v>#REF!</v>
      </c>
      <c r="J522" s="35" t="e">
        <f>結果入力表!#REF!</f>
        <v>#REF!</v>
      </c>
      <c r="K522" s="35" t="e">
        <f>結果入力表!#REF!</f>
        <v>#REF!</v>
      </c>
      <c r="L522" s="35" t="e">
        <f>結果入力表!#REF!</f>
        <v>#REF!</v>
      </c>
      <c r="M522" s="34" t="e">
        <f>結果入力表!#REF!</f>
        <v>#REF!</v>
      </c>
      <c r="N522" s="35" t="e">
        <f>結果入力表!#REF!</f>
        <v>#REF!</v>
      </c>
      <c r="O522" s="35" t="e">
        <f>結果入力表!#REF!</f>
        <v>#REF!</v>
      </c>
      <c r="P522" s="35" t="e">
        <f>結果入力表!#REF!</f>
        <v>#REF!</v>
      </c>
      <c r="Q522" s="35" t="e">
        <f>結果入力表!#REF!</f>
        <v>#REF!</v>
      </c>
      <c r="R522" s="35" t="e">
        <f>結果入力表!#REF!</f>
        <v>#REF!</v>
      </c>
      <c r="S522" s="35" t="e">
        <f>結果入力表!#REF!</f>
        <v>#REF!</v>
      </c>
      <c r="T522" s="35" t="e">
        <f>結果入力表!#REF!</f>
        <v>#REF!</v>
      </c>
      <c r="U522" s="35" t="e">
        <f>結果入力表!#REF!</f>
        <v>#REF!</v>
      </c>
      <c r="V522" s="34" t="e">
        <f>結果入力表!#REF!</f>
        <v>#REF!</v>
      </c>
      <c r="W522" s="35" t="e">
        <f>結果入力表!#REF!</f>
        <v>#REF!</v>
      </c>
      <c r="X522" s="35" t="e">
        <f>結果入力表!#REF!</f>
        <v>#REF!</v>
      </c>
      <c r="Y522" s="36" t="e">
        <f>結果入力表!#REF!</f>
        <v>#REF!</v>
      </c>
      <c r="Z522" s="36" t="e">
        <f>結果入力表!#REF!</f>
        <v>#REF!</v>
      </c>
      <c r="AA522" s="34" t="e">
        <f>結果入力表!#REF!</f>
        <v>#REF!</v>
      </c>
      <c r="AB522" s="35" t="e">
        <f>結果入力表!#REF!</f>
        <v>#REF!</v>
      </c>
      <c r="AC522" s="35" t="e">
        <f>結果入力表!#REF!</f>
        <v>#REF!</v>
      </c>
      <c r="AD522" s="35" t="e">
        <f>結果入力表!#REF!</f>
        <v>#REF!</v>
      </c>
      <c r="AE522" s="35" t="e">
        <f>結果入力表!#REF!</f>
        <v>#REF!</v>
      </c>
      <c r="AF522" s="35" t="e">
        <f>結果入力表!#REF!</f>
        <v>#REF!</v>
      </c>
      <c r="AG522" s="35" t="e">
        <f>結果入力表!#REF!</f>
        <v>#REF!</v>
      </c>
      <c r="AH522" s="35" t="e">
        <f>結果入力表!#REF!</f>
        <v>#REF!</v>
      </c>
      <c r="AI522" s="35" t="e">
        <f>結果入力表!#REF!</f>
        <v>#REF!</v>
      </c>
      <c r="AJ522" s="35" t="e">
        <f>結果入力表!#REF!</f>
        <v>#REF!</v>
      </c>
      <c r="AK522" s="36" t="e">
        <f>結果入力表!#REF!</f>
        <v>#REF!</v>
      </c>
      <c r="AL522" s="34" t="e">
        <f>結果入力表!#REF!</f>
        <v>#REF!</v>
      </c>
      <c r="AM522" s="35" t="e">
        <f>結果入力表!#REF!</f>
        <v>#REF!</v>
      </c>
      <c r="AN522" s="35" t="e">
        <f>結果入力表!#REF!</f>
        <v>#REF!</v>
      </c>
      <c r="AO522" s="35" t="e">
        <f>結果入力表!#REF!</f>
        <v>#REF!</v>
      </c>
      <c r="AP522" s="35" t="e">
        <f>結果入力表!#REF!</f>
        <v>#REF!</v>
      </c>
      <c r="AQ522" s="35" t="e">
        <f>結果入力表!#REF!</f>
        <v>#REF!</v>
      </c>
      <c r="AR522" s="35" t="e">
        <f>結果入力表!#REF!</f>
        <v>#REF!</v>
      </c>
      <c r="AS522" s="37" t="e">
        <f>結果入力表!#REF!</f>
        <v>#REF!</v>
      </c>
      <c r="AT522" s="34" t="e">
        <f>結果入力表!#REF!</f>
        <v>#REF!</v>
      </c>
      <c r="AU522" s="35" t="e">
        <f>結果入力表!#REF!</f>
        <v>#REF!</v>
      </c>
      <c r="AV522" s="35" t="e">
        <f>結果入力表!#REF!</f>
        <v>#REF!</v>
      </c>
      <c r="AW522" s="35" t="e">
        <f>結果入力表!#REF!</f>
        <v>#REF!</v>
      </c>
      <c r="AX522" s="35" t="e">
        <f>結果入力表!#REF!</f>
        <v>#REF!</v>
      </c>
      <c r="AY522" s="35" t="e">
        <f>結果入力表!#REF!</f>
        <v>#REF!</v>
      </c>
      <c r="AZ522" s="35" t="e">
        <f>結果入力表!#REF!</f>
        <v>#REF!</v>
      </c>
      <c r="BA522" s="35" t="e">
        <f>結果入力表!#REF!</f>
        <v>#REF!</v>
      </c>
      <c r="BB522" s="35" t="e">
        <f>結果入力表!#REF!</f>
        <v>#REF!</v>
      </c>
      <c r="BC522" s="35" t="e">
        <f>結果入力表!#REF!</f>
        <v>#REF!</v>
      </c>
      <c r="BD522" s="35" t="e">
        <f>結果入力表!#REF!</f>
        <v>#REF!</v>
      </c>
      <c r="BE522" s="35" t="e">
        <f>結果入力表!#REF!</f>
        <v>#REF!</v>
      </c>
      <c r="BF522" s="35" t="e">
        <f>結果入力表!#REF!</f>
        <v>#REF!</v>
      </c>
      <c r="BG522" s="35" t="e">
        <f>結果入力表!#REF!</f>
        <v>#REF!</v>
      </c>
      <c r="BH522" s="35" t="e">
        <f>結果入力表!#REF!</f>
        <v>#REF!</v>
      </c>
      <c r="BI522" s="37" t="e">
        <f>結果入力表!#REF!</f>
        <v>#REF!</v>
      </c>
      <c r="BJ522" s="35" t="e">
        <f>結果入力表!#REF!</f>
        <v>#REF!</v>
      </c>
      <c r="BK522" s="40" t="e">
        <f>結果入力表!#REF!</f>
        <v>#REF!</v>
      </c>
      <c r="BL522" s="60" t="e">
        <f>結果入力表!#REF!</f>
        <v>#REF!</v>
      </c>
      <c r="BM522" s="41" t="e">
        <f>結果入力表!#REF!</f>
        <v>#REF!</v>
      </c>
      <c r="BN522" s="41" t="e">
        <f>結果入力表!#REF!</f>
        <v>#REF!</v>
      </c>
      <c r="BO522" s="41" t="e">
        <f>結果入力表!#REF!</f>
        <v>#REF!</v>
      </c>
      <c r="BP522" s="42" t="e">
        <f>結果入力表!#REF!</f>
        <v>#REF!</v>
      </c>
      <c r="BQ522" s="40"/>
      <c r="BR522" s="80"/>
      <c r="BT522" s="5" t="e">
        <f t="shared" si="17"/>
        <v>#REF!</v>
      </c>
      <c r="BU522" s="5" t="e">
        <f t="shared" si="16"/>
        <v>#REF!</v>
      </c>
      <c r="BV522" s="5" t="e">
        <f t="shared" si="16"/>
        <v>#REF!</v>
      </c>
      <c r="BW522" s="5" t="e">
        <f t="shared" si="16"/>
        <v>#REF!</v>
      </c>
    </row>
    <row r="523" spans="1:75" ht="18" customHeight="1">
      <c r="A523" s="109" t="e">
        <f>結果入力表!#REF!</f>
        <v>#REF!</v>
      </c>
      <c r="B523" s="33" t="e">
        <f>結果入力表!#REF!</f>
        <v>#REF!</v>
      </c>
      <c r="C523" s="59" t="e">
        <f>結果入力表!#REF!</f>
        <v>#REF!</v>
      </c>
      <c r="D523" s="58" t="e">
        <f>結果入力表!#REF!</f>
        <v>#REF!</v>
      </c>
      <c r="E523" s="35" t="e">
        <f>結果入力表!#REF!</f>
        <v>#REF!</v>
      </c>
      <c r="F523" s="35" t="e">
        <f>結果入力表!#REF!</f>
        <v>#REF!</v>
      </c>
      <c r="G523" s="35" t="e">
        <f>結果入力表!#REF!</f>
        <v>#REF!</v>
      </c>
      <c r="H523" s="35" t="e">
        <f>結果入力表!#REF!</f>
        <v>#REF!</v>
      </c>
      <c r="I523" s="35" t="e">
        <f>結果入力表!#REF!</f>
        <v>#REF!</v>
      </c>
      <c r="J523" s="35" t="e">
        <f>結果入力表!#REF!</f>
        <v>#REF!</v>
      </c>
      <c r="K523" s="35" t="e">
        <f>結果入力表!#REF!</f>
        <v>#REF!</v>
      </c>
      <c r="L523" s="35" t="e">
        <f>結果入力表!#REF!</f>
        <v>#REF!</v>
      </c>
      <c r="M523" s="34" t="e">
        <f>結果入力表!#REF!</f>
        <v>#REF!</v>
      </c>
      <c r="N523" s="35" t="e">
        <f>結果入力表!#REF!</f>
        <v>#REF!</v>
      </c>
      <c r="O523" s="35" t="e">
        <f>結果入力表!#REF!</f>
        <v>#REF!</v>
      </c>
      <c r="P523" s="35" t="e">
        <f>結果入力表!#REF!</f>
        <v>#REF!</v>
      </c>
      <c r="Q523" s="35" t="e">
        <f>結果入力表!#REF!</f>
        <v>#REF!</v>
      </c>
      <c r="R523" s="35" t="e">
        <f>結果入力表!#REF!</f>
        <v>#REF!</v>
      </c>
      <c r="S523" s="35" t="e">
        <f>結果入力表!#REF!</f>
        <v>#REF!</v>
      </c>
      <c r="T523" s="35" t="e">
        <f>結果入力表!#REF!</f>
        <v>#REF!</v>
      </c>
      <c r="U523" s="35" t="e">
        <f>結果入力表!#REF!</f>
        <v>#REF!</v>
      </c>
      <c r="V523" s="34" t="e">
        <f>結果入力表!#REF!</f>
        <v>#REF!</v>
      </c>
      <c r="W523" s="35" t="e">
        <f>結果入力表!#REF!</f>
        <v>#REF!</v>
      </c>
      <c r="X523" s="35" t="e">
        <f>結果入力表!#REF!</f>
        <v>#REF!</v>
      </c>
      <c r="Y523" s="36" t="e">
        <f>結果入力表!#REF!</f>
        <v>#REF!</v>
      </c>
      <c r="Z523" s="36" t="e">
        <f>結果入力表!#REF!</f>
        <v>#REF!</v>
      </c>
      <c r="AA523" s="34" t="e">
        <f>結果入力表!#REF!</f>
        <v>#REF!</v>
      </c>
      <c r="AB523" s="35" t="e">
        <f>結果入力表!#REF!</f>
        <v>#REF!</v>
      </c>
      <c r="AC523" s="35" t="e">
        <f>結果入力表!#REF!</f>
        <v>#REF!</v>
      </c>
      <c r="AD523" s="35" t="e">
        <f>結果入力表!#REF!</f>
        <v>#REF!</v>
      </c>
      <c r="AE523" s="35" t="e">
        <f>結果入力表!#REF!</f>
        <v>#REF!</v>
      </c>
      <c r="AF523" s="35" t="e">
        <f>結果入力表!#REF!</f>
        <v>#REF!</v>
      </c>
      <c r="AG523" s="35" t="e">
        <f>結果入力表!#REF!</f>
        <v>#REF!</v>
      </c>
      <c r="AH523" s="35" t="e">
        <f>結果入力表!#REF!</f>
        <v>#REF!</v>
      </c>
      <c r="AI523" s="35" t="e">
        <f>結果入力表!#REF!</f>
        <v>#REF!</v>
      </c>
      <c r="AJ523" s="35" t="e">
        <f>結果入力表!#REF!</f>
        <v>#REF!</v>
      </c>
      <c r="AK523" s="36" t="e">
        <f>結果入力表!#REF!</f>
        <v>#REF!</v>
      </c>
      <c r="AL523" s="34" t="e">
        <f>結果入力表!#REF!</f>
        <v>#REF!</v>
      </c>
      <c r="AM523" s="35" t="e">
        <f>結果入力表!#REF!</f>
        <v>#REF!</v>
      </c>
      <c r="AN523" s="35" t="e">
        <f>結果入力表!#REF!</f>
        <v>#REF!</v>
      </c>
      <c r="AO523" s="35" t="e">
        <f>結果入力表!#REF!</f>
        <v>#REF!</v>
      </c>
      <c r="AP523" s="35" t="e">
        <f>結果入力表!#REF!</f>
        <v>#REF!</v>
      </c>
      <c r="AQ523" s="35" t="e">
        <f>結果入力表!#REF!</f>
        <v>#REF!</v>
      </c>
      <c r="AR523" s="35" t="e">
        <f>結果入力表!#REF!</f>
        <v>#REF!</v>
      </c>
      <c r="AS523" s="37" t="e">
        <f>結果入力表!#REF!</f>
        <v>#REF!</v>
      </c>
      <c r="AT523" s="34" t="e">
        <f>結果入力表!#REF!</f>
        <v>#REF!</v>
      </c>
      <c r="AU523" s="35" t="e">
        <f>結果入力表!#REF!</f>
        <v>#REF!</v>
      </c>
      <c r="AV523" s="35" t="e">
        <f>結果入力表!#REF!</f>
        <v>#REF!</v>
      </c>
      <c r="AW523" s="35" t="e">
        <f>結果入力表!#REF!</f>
        <v>#REF!</v>
      </c>
      <c r="AX523" s="35" t="e">
        <f>結果入力表!#REF!</f>
        <v>#REF!</v>
      </c>
      <c r="AY523" s="35" t="e">
        <f>結果入力表!#REF!</f>
        <v>#REF!</v>
      </c>
      <c r="AZ523" s="35" t="e">
        <f>結果入力表!#REF!</f>
        <v>#REF!</v>
      </c>
      <c r="BA523" s="35" t="e">
        <f>結果入力表!#REF!</f>
        <v>#REF!</v>
      </c>
      <c r="BB523" s="35" t="e">
        <f>結果入力表!#REF!</f>
        <v>#REF!</v>
      </c>
      <c r="BC523" s="35" t="e">
        <f>結果入力表!#REF!</f>
        <v>#REF!</v>
      </c>
      <c r="BD523" s="35" t="e">
        <f>結果入力表!#REF!</f>
        <v>#REF!</v>
      </c>
      <c r="BE523" s="35" t="e">
        <f>結果入力表!#REF!</f>
        <v>#REF!</v>
      </c>
      <c r="BF523" s="35" t="e">
        <f>結果入力表!#REF!</f>
        <v>#REF!</v>
      </c>
      <c r="BG523" s="35" t="e">
        <f>結果入力表!#REF!</f>
        <v>#REF!</v>
      </c>
      <c r="BH523" s="35" t="e">
        <f>結果入力表!#REF!</f>
        <v>#REF!</v>
      </c>
      <c r="BI523" s="37" t="e">
        <f>結果入力表!#REF!</f>
        <v>#REF!</v>
      </c>
      <c r="BJ523" s="35" t="e">
        <f>結果入力表!#REF!</f>
        <v>#REF!</v>
      </c>
      <c r="BK523" s="40" t="e">
        <f>結果入力表!#REF!</f>
        <v>#REF!</v>
      </c>
      <c r="BL523" s="60" t="e">
        <f>結果入力表!#REF!</f>
        <v>#REF!</v>
      </c>
      <c r="BM523" s="41" t="e">
        <f>結果入力表!#REF!</f>
        <v>#REF!</v>
      </c>
      <c r="BN523" s="41" t="e">
        <f>結果入力表!#REF!</f>
        <v>#REF!</v>
      </c>
      <c r="BO523" s="41" t="e">
        <f>結果入力表!#REF!</f>
        <v>#REF!</v>
      </c>
      <c r="BP523" s="42" t="e">
        <f>結果入力表!#REF!</f>
        <v>#REF!</v>
      </c>
      <c r="BQ523" s="40"/>
      <c r="BR523" s="80"/>
      <c r="BT523" s="5" t="e">
        <f t="shared" si="17"/>
        <v>#REF!</v>
      </c>
      <c r="BU523" s="5" t="e">
        <f t="shared" si="16"/>
        <v>#REF!</v>
      </c>
      <c r="BV523" s="5" t="e">
        <f t="shared" si="16"/>
        <v>#REF!</v>
      </c>
      <c r="BW523" s="5" t="e">
        <f t="shared" si="16"/>
        <v>#REF!</v>
      </c>
    </row>
    <row r="524" spans="1:75" ht="18" customHeight="1">
      <c r="A524" s="109" t="e">
        <f>結果入力表!#REF!</f>
        <v>#REF!</v>
      </c>
      <c r="B524" s="33" t="e">
        <f>結果入力表!#REF!</f>
        <v>#REF!</v>
      </c>
      <c r="C524" s="59" t="e">
        <f>結果入力表!#REF!</f>
        <v>#REF!</v>
      </c>
      <c r="D524" s="58" t="e">
        <f>結果入力表!#REF!</f>
        <v>#REF!</v>
      </c>
      <c r="E524" s="35" t="e">
        <f>結果入力表!#REF!</f>
        <v>#REF!</v>
      </c>
      <c r="F524" s="35" t="e">
        <f>結果入力表!#REF!</f>
        <v>#REF!</v>
      </c>
      <c r="G524" s="35" t="e">
        <f>結果入力表!#REF!</f>
        <v>#REF!</v>
      </c>
      <c r="H524" s="35" t="e">
        <f>結果入力表!#REF!</f>
        <v>#REF!</v>
      </c>
      <c r="I524" s="35" t="e">
        <f>結果入力表!#REF!</f>
        <v>#REF!</v>
      </c>
      <c r="J524" s="35" t="e">
        <f>結果入力表!#REF!</f>
        <v>#REF!</v>
      </c>
      <c r="K524" s="35" t="e">
        <f>結果入力表!#REF!</f>
        <v>#REF!</v>
      </c>
      <c r="L524" s="35" t="e">
        <f>結果入力表!#REF!</f>
        <v>#REF!</v>
      </c>
      <c r="M524" s="34" t="e">
        <f>結果入力表!#REF!</f>
        <v>#REF!</v>
      </c>
      <c r="N524" s="35" t="e">
        <f>結果入力表!#REF!</f>
        <v>#REF!</v>
      </c>
      <c r="O524" s="35" t="e">
        <f>結果入力表!#REF!</f>
        <v>#REF!</v>
      </c>
      <c r="P524" s="35" t="e">
        <f>結果入力表!#REF!</f>
        <v>#REF!</v>
      </c>
      <c r="Q524" s="35" t="e">
        <f>結果入力表!#REF!</f>
        <v>#REF!</v>
      </c>
      <c r="R524" s="35" t="e">
        <f>結果入力表!#REF!</f>
        <v>#REF!</v>
      </c>
      <c r="S524" s="35" t="e">
        <f>結果入力表!#REF!</f>
        <v>#REF!</v>
      </c>
      <c r="T524" s="35" t="e">
        <f>結果入力表!#REF!</f>
        <v>#REF!</v>
      </c>
      <c r="U524" s="35" t="e">
        <f>結果入力表!#REF!</f>
        <v>#REF!</v>
      </c>
      <c r="V524" s="34" t="e">
        <f>結果入力表!#REF!</f>
        <v>#REF!</v>
      </c>
      <c r="W524" s="35" t="e">
        <f>結果入力表!#REF!</f>
        <v>#REF!</v>
      </c>
      <c r="X524" s="35" t="e">
        <f>結果入力表!#REF!</f>
        <v>#REF!</v>
      </c>
      <c r="Y524" s="36" t="e">
        <f>結果入力表!#REF!</f>
        <v>#REF!</v>
      </c>
      <c r="Z524" s="36" t="e">
        <f>結果入力表!#REF!</f>
        <v>#REF!</v>
      </c>
      <c r="AA524" s="34" t="e">
        <f>結果入力表!#REF!</f>
        <v>#REF!</v>
      </c>
      <c r="AB524" s="35" t="e">
        <f>結果入力表!#REF!</f>
        <v>#REF!</v>
      </c>
      <c r="AC524" s="35" t="e">
        <f>結果入力表!#REF!</f>
        <v>#REF!</v>
      </c>
      <c r="AD524" s="35" t="e">
        <f>結果入力表!#REF!</f>
        <v>#REF!</v>
      </c>
      <c r="AE524" s="35" t="e">
        <f>結果入力表!#REF!</f>
        <v>#REF!</v>
      </c>
      <c r="AF524" s="35" t="e">
        <f>結果入力表!#REF!</f>
        <v>#REF!</v>
      </c>
      <c r="AG524" s="35" t="e">
        <f>結果入力表!#REF!</f>
        <v>#REF!</v>
      </c>
      <c r="AH524" s="35" t="e">
        <f>結果入力表!#REF!</f>
        <v>#REF!</v>
      </c>
      <c r="AI524" s="35" t="e">
        <f>結果入力表!#REF!</f>
        <v>#REF!</v>
      </c>
      <c r="AJ524" s="35" t="e">
        <f>結果入力表!#REF!</f>
        <v>#REF!</v>
      </c>
      <c r="AK524" s="36" t="e">
        <f>結果入力表!#REF!</f>
        <v>#REF!</v>
      </c>
      <c r="AL524" s="34" t="e">
        <f>結果入力表!#REF!</f>
        <v>#REF!</v>
      </c>
      <c r="AM524" s="35" t="e">
        <f>結果入力表!#REF!</f>
        <v>#REF!</v>
      </c>
      <c r="AN524" s="35" t="e">
        <f>結果入力表!#REF!</f>
        <v>#REF!</v>
      </c>
      <c r="AO524" s="35" t="e">
        <f>結果入力表!#REF!</f>
        <v>#REF!</v>
      </c>
      <c r="AP524" s="35" t="e">
        <f>結果入力表!#REF!</f>
        <v>#REF!</v>
      </c>
      <c r="AQ524" s="35" t="e">
        <f>結果入力表!#REF!</f>
        <v>#REF!</v>
      </c>
      <c r="AR524" s="35" t="e">
        <f>結果入力表!#REF!</f>
        <v>#REF!</v>
      </c>
      <c r="AS524" s="37" t="e">
        <f>結果入力表!#REF!</f>
        <v>#REF!</v>
      </c>
      <c r="AT524" s="34" t="e">
        <f>結果入力表!#REF!</f>
        <v>#REF!</v>
      </c>
      <c r="AU524" s="35" t="e">
        <f>結果入力表!#REF!</f>
        <v>#REF!</v>
      </c>
      <c r="AV524" s="35" t="e">
        <f>結果入力表!#REF!</f>
        <v>#REF!</v>
      </c>
      <c r="AW524" s="35" t="e">
        <f>結果入力表!#REF!</f>
        <v>#REF!</v>
      </c>
      <c r="AX524" s="35" t="e">
        <f>結果入力表!#REF!</f>
        <v>#REF!</v>
      </c>
      <c r="AY524" s="35" t="e">
        <f>結果入力表!#REF!</f>
        <v>#REF!</v>
      </c>
      <c r="AZ524" s="35" t="e">
        <f>結果入力表!#REF!</f>
        <v>#REF!</v>
      </c>
      <c r="BA524" s="35" t="e">
        <f>結果入力表!#REF!</f>
        <v>#REF!</v>
      </c>
      <c r="BB524" s="35" t="e">
        <f>結果入力表!#REF!</f>
        <v>#REF!</v>
      </c>
      <c r="BC524" s="35" t="e">
        <f>結果入力表!#REF!</f>
        <v>#REF!</v>
      </c>
      <c r="BD524" s="35" t="e">
        <f>結果入力表!#REF!</f>
        <v>#REF!</v>
      </c>
      <c r="BE524" s="35" t="e">
        <f>結果入力表!#REF!</f>
        <v>#REF!</v>
      </c>
      <c r="BF524" s="35" t="e">
        <f>結果入力表!#REF!</f>
        <v>#REF!</v>
      </c>
      <c r="BG524" s="35" t="e">
        <f>結果入力表!#REF!</f>
        <v>#REF!</v>
      </c>
      <c r="BH524" s="35" t="e">
        <f>結果入力表!#REF!</f>
        <v>#REF!</v>
      </c>
      <c r="BI524" s="37" t="e">
        <f>結果入力表!#REF!</f>
        <v>#REF!</v>
      </c>
      <c r="BJ524" s="35" t="e">
        <f>結果入力表!#REF!</f>
        <v>#REF!</v>
      </c>
      <c r="BK524" s="40" t="e">
        <f>結果入力表!#REF!</f>
        <v>#REF!</v>
      </c>
      <c r="BL524" s="60" t="e">
        <f>結果入力表!#REF!</f>
        <v>#REF!</v>
      </c>
      <c r="BM524" s="41" t="e">
        <f>結果入力表!#REF!</f>
        <v>#REF!</v>
      </c>
      <c r="BN524" s="41" t="e">
        <f>結果入力表!#REF!</f>
        <v>#REF!</v>
      </c>
      <c r="BO524" s="41" t="e">
        <f>結果入力表!#REF!</f>
        <v>#REF!</v>
      </c>
      <c r="BP524" s="42" t="e">
        <f>結果入力表!#REF!</f>
        <v>#REF!</v>
      </c>
      <c r="BQ524" s="40"/>
      <c r="BR524" s="80"/>
      <c r="BT524" s="5" t="e">
        <f t="shared" si="17"/>
        <v>#REF!</v>
      </c>
      <c r="BU524" s="5" t="e">
        <f t="shared" si="16"/>
        <v>#REF!</v>
      </c>
      <c r="BV524" s="5" t="e">
        <f t="shared" si="16"/>
        <v>#REF!</v>
      </c>
      <c r="BW524" s="5" t="e">
        <f t="shared" si="16"/>
        <v>#REF!</v>
      </c>
    </row>
    <row r="525" spans="1:75" ht="18" customHeight="1">
      <c r="A525" s="109" t="e">
        <f>結果入力表!#REF!</f>
        <v>#REF!</v>
      </c>
      <c r="B525" s="33" t="e">
        <f>結果入力表!#REF!</f>
        <v>#REF!</v>
      </c>
      <c r="C525" s="59" t="e">
        <f>結果入力表!#REF!</f>
        <v>#REF!</v>
      </c>
      <c r="D525" s="58" t="e">
        <f>結果入力表!#REF!</f>
        <v>#REF!</v>
      </c>
      <c r="E525" s="35" t="e">
        <f>結果入力表!#REF!</f>
        <v>#REF!</v>
      </c>
      <c r="F525" s="35" t="e">
        <f>結果入力表!#REF!</f>
        <v>#REF!</v>
      </c>
      <c r="G525" s="35" t="e">
        <f>結果入力表!#REF!</f>
        <v>#REF!</v>
      </c>
      <c r="H525" s="35" t="e">
        <f>結果入力表!#REF!</f>
        <v>#REF!</v>
      </c>
      <c r="I525" s="35" t="e">
        <f>結果入力表!#REF!</f>
        <v>#REF!</v>
      </c>
      <c r="J525" s="35" t="e">
        <f>結果入力表!#REF!</f>
        <v>#REF!</v>
      </c>
      <c r="K525" s="35" t="e">
        <f>結果入力表!#REF!</f>
        <v>#REF!</v>
      </c>
      <c r="L525" s="35" t="e">
        <f>結果入力表!#REF!</f>
        <v>#REF!</v>
      </c>
      <c r="M525" s="34" t="e">
        <f>結果入力表!#REF!</f>
        <v>#REF!</v>
      </c>
      <c r="N525" s="35" t="e">
        <f>結果入力表!#REF!</f>
        <v>#REF!</v>
      </c>
      <c r="O525" s="35" t="e">
        <f>結果入力表!#REF!</f>
        <v>#REF!</v>
      </c>
      <c r="P525" s="35" t="e">
        <f>結果入力表!#REF!</f>
        <v>#REF!</v>
      </c>
      <c r="Q525" s="35" t="e">
        <f>結果入力表!#REF!</f>
        <v>#REF!</v>
      </c>
      <c r="R525" s="35" t="e">
        <f>結果入力表!#REF!</f>
        <v>#REF!</v>
      </c>
      <c r="S525" s="35" t="e">
        <f>結果入力表!#REF!</f>
        <v>#REF!</v>
      </c>
      <c r="T525" s="35" t="e">
        <f>結果入力表!#REF!</f>
        <v>#REF!</v>
      </c>
      <c r="U525" s="35" t="e">
        <f>結果入力表!#REF!</f>
        <v>#REF!</v>
      </c>
      <c r="V525" s="34" t="e">
        <f>結果入力表!#REF!</f>
        <v>#REF!</v>
      </c>
      <c r="W525" s="35" t="e">
        <f>結果入力表!#REF!</f>
        <v>#REF!</v>
      </c>
      <c r="X525" s="35" t="e">
        <f>結果入力表!#REF!</f>
        <v>#REF!</v>
      </c>
      <c r="Y525" s="36" t="e">
        <f>結果入力表!#REF!</f>
        <v>#REF!</v>
      </c>
      <c r="Z525" s="36" t="e">
        <f>結果入力表!#REF!</f>
        <v>#REF!</v>
      </c>
      <c r="AA525" s="34" t="e">
        <f>結果入力表!#REF!</f>
        <v>#REF!</v>
      </c>
      <c r="AB525" s="35" t="e">
        <f>結果入力表!#REF!</f>
        <v>#REF!</v>
      </c>
      <c r="AC525" s="35" t="e">
        <f>結果入力表!#REF!</f>
        <v>#REF!</v>
      </c>
      <c r="AD525" s="35" t="e">
        <f>結果入力表!#REF!</f>
        <v>#REF!</v>
      </c>
      <c r="AE525" s="35" t="e">
        <f>結果入力表!#REF!</f>
        <v>#REF!</v>
      </c>
      <c r="AF525" s="35" t="e">
        <f>結果入力表!#REF!</f>
        <v>#REF!</v>
      </c>
      <c r="AG525" s="35" t="e">
        <f>結果入力表!#REF!</f>
        <v>#REF!</v>
      </c>
      <c r="AH525" s="35" t="e">
        <f>結果入力表!#REF!</f>
        <v>#REF!</v>
      </c>
      <c r="AI525" s="35" t="e">
        <f>結果入力表!#REF!</f>
        <v>#REF!</v>
      </c>
      <c r="AJ525" s="35" t="e">
        <f>結果入力表!#REF!</f>
        <v>#REF!</v>
      </c>
      <c r="AK525" s="36" t="e">
        <f>結果入力表!#REF!</f>
        <v>#REF!</v>
      </c>
      <c r="AL525" s="34" t="e">
        <f>結果入力表!#REF!</f>
        <v>#REF!</v>
      </c>
      <c r="AM525" s="35" t="e">
        <f>結果入力表!#REF!</f>
        <v>#REF!</v>
      </c>
      <c r="AN525" s="35" t="e">
        <f>結果入力表!#REF!</f>
        <v>#REF!</v>
      </c>
      <c r="AO525" s="35" t="e">
        <f>結果入力表!#REF!</f>
        <v>#REF!</v>
      </c>
      <c r="AP525" s="35" t="e">
        <f>結果入力表!#REF!</f>
        <v>#REF!</v>
      </c>
      <c r="AQ525" s="35" t="e">
        <f>結果入力表!#REF!</f>
        <v>#REF!</v>
      </c>
      <c r="AR525" s="35" t="e">
        <f>結果入力表!#REF!</f>
        <v>#REF!</v>
      </c>
      <c r="AS525" s="37" t="e">
        <f>結果入力表!#REF!</f>
        <v>#REF!</v>
      </c>
      <c r="AT525" s="34" t="e">
        <f>結果入力表!#REF!</f>
        <v>#REF!</v>
      </c>
      <c r="AU525" s="35" t="e">
        <f>結果入力表!#REF!</f>
        <v>#REF!</v>
      </c>
      <c r="AV525" s="35" t="e">
        <f>結果入力表!#REF!</f>
        <v>#REF!</v>
      </c>
      <c r="AW525" s="35" t="e">
        <f>結果入力表!#REF!</f>
        <v>#REF!</v>
      </c>
      <c r="AX525" s="35" t="e">
        <f>結果入力表!#REF!</f>
        <v>#REF!</v>
      </c>
      <c r="AY525" s="35" t="e">
        <f>結果入力表!#REF!</f>
        <v>#REF!</v>
      </c>
      <c r="AZ525" s="35" t="e">
        <f>結果入力表!#REF!</f>
        <v>#REF!</v>
      </c>
      <c r="BA525" s="35" t="e">
        <f>結果入力表!#REF!</f>
        <v>#REF!</v>
      </c>
      <c r="BB525" s="35" t="e">
        <f>結果入力表!#REF!</f>
        <v>#REF!</v>
      </c>
      <c r="BC525" s="35" t="e">
        <f>結果入力表!#REF!</f>
        <v>#REF!</v>
      </c>
      <c r="BD525" s="35" t="e">
        <f>結果入力表!#REF!</f>
        <v>#REF!</v>
      </c>
      <c r="BE525" s="35" t="e">
        <f>結果入力表!#REF!</f>
        <v>#REF!</v>
      </c>
      <c r="BF525" s="35" t="e">
        <f>結果入力表!#REF!</f>
        <v>#REF!</v>
      </c>
      <c r="BG525" s="35" t="e">
        <f>結果入力表!#REF!</f>
        <v>#REF!</v>
      </c>
      <c r="BH525" s="35" t="e">
        <f>結果入力表!#REF!</f>
        <v>#REF!</v>
      </c>
      <c r="BI525" s="37" t="e">
        <f>結果入力表!#REF!</f>
        <v>#REF!</v>
      </c>
      <c r="BJ525" s="35" t="e">
        <f>結果入力表!#REF!</f>
        <v>#REF!</v>
      </c>
      <c r="BK525" s="40" t="e">
        <f>結果入力表!#REF!</f>
        <v>#REF!</v>
      </c>
      <c r="BL525" s="60" t="e">
        <f>結果入力表!#REF!</f>
        <v>#REF!</v>
      </c>
      <c r="BM525" s="41" t="e">
        <f>結果入力表!#REF!</f>
        <v>#REF!</v>
      </c>
      <c r="BN525" s="41" t="e">
        <f>結果入力表!#REF!</f>
        <v>#REF!</v>
      </c>
      <c r="BO525" s="41" t="e">
        <f>結果入力表!#REF!</f>
        <v>#REF!</v>
      </c>
      <c r="BP525" s="42" t="e">
        <f>結果入力表!#REF!</f>
        <v>#REF!</v>
      </c>
      <c r="BQ525" s="40"/>
      <c r="BR525" s="80"/>
      <c r="BT525" s="5" t="e">
        <f t="shared" si="17"/>
        <v>#REF!</v>
      </c>
      <c r="BU525" s="5" t="e">
        <f t="shared" si="16"/>
        <v>#REF!</v>
      </c>
      <c r="BV525" s="5" t="e">
        <f t="shared" si="16"/>
        <v>#REF!</v>
      </c>
      <c r="BW525" s="5" t="e">
        <f t="shared" si="16"/>
        <v>#REF!</v>
      </c>
    </row>
    <row r="526" spans="1:75" ht="18" customHeight="1">
      <c r="A526" s="109" t="e">
        <f>結果入力表!#REF!</f>
        <v>#REF!</v>
      </c>
      <c r="B526" s="33" t="e">
        <f>結果入力表!#REF!</f>
        <v>#REF!</v>
      </c>
      <c r="C526" s="59" t="e">
        <f>結果入力表!#REF!</f>
        <v>#REF!</v>
      </c>
      <c r="D526" s="58" t="e">
        <f>結果入力表!#REF!</f>
        <v>#REF!</v>
      </c>
      <c r="E526" s="35" t="e">
        <f>結果入力表!#REF!</f>
        <v>#REF!</v>
      </c>
      <c r="F526" s="35" t="e">
        <f>結果入力表!#REF!</f>
        <v>#REF!</v>
      </c>
      <c r="G526" s="35" t="e">
        <f>結果入力表!#REF!</f>
        <v>#REF!</v>
      </c>
      <c r="H526" s="35" t="e">
        <f>結果入力表!#REF!</f>
        <v>#REF!</v>
      </c>
      <c r="I526" s="35" t="e">
        <f>結果入力表!#REF!</f>
        <v>#REF!</v>
      </c>
      <c r="J526" s="35" t="e">
        <f>結果入力表!#REF!</f>
        <v>#REF!</v>
      </c>
      <c r="K526" s="35" t="e">
        <f>結果入力表!#REF!</f>
        <v>#REF!</v>
      </c>
      <c r="L526" s="35" t="e">
        <f>結果入力表!#REF!</f>
        <v>#REF!</v>
      </c>
      <c r="M526" s="34" t="e">
        <f>結果入力表!#REF!</f>
        <v>#REF!</v>
      </c>
      <c r="N526" s="35" t="e">
        <f>結果入力表!#REF!</f>
        <v>#REF!</v>
      </c>
      <c r="O526" s="35" t="e">
        <f>結果入力表!#REF!</f>
        <v>#REF!</v>
      </c>
      <c r="P526" s="35" t="e">
        <f>結果入力表!#REF!</f>
        <v>#REF!</v>
      </c>
      <c r="Q526" s="35" t="e">
        <f>結果入力表!#REF!</f>
        <v>#REF!</v>
      </c>
      <c r="R526" s="35" t="e">
        <f>結果入力表!#REF!</f>
        <v>#REF!</v>
      </c>
      <c r="S526" s="35" t="e">
        <f>結果入力表!#REF!</f>
        <v>#REF!</v>
      </c>
      <c r="T526" s="35" t="e">
        <f>結果入力表!#REF!</f>
        <v>#REF!</v>
      </c>
      <c r="U526" s="35" t="e">
        <f>結果入力表!#REF!</f>
        <v>#REF!</v>
      </c>
      <c r="V526" s="34" t="e">
        <f>結果入力表!#REF!</f>
        <v>#REF!</v>
      </c>
      <c r="W526" s="35" t="e">
        <f>結果入力表!#REF!</f>
        <v>#REF!</v>
      </c>
      <c r="X526" s="35" t="e">
        <f>結果入力表!#REF!</f>
        <v>#REF!</v>
      </c>
      <c r="Y526" s="36" t="e">
        <f>結果入力表!#REF!</f>
        <v>#REF!</v>
      </c>
      <c r="Z526" s="36" t="e">
        <f>結果入力表!#REF!</f>
        <v>#REF!</v>
      </c>
      <c r="AA526" s="34" t="e">
        <f>結果入力表!#REF!</f>
        <v>#REF!</v>
      </c>
      <c r="AB526" s="35" t="e">
        <f>結果入力表!#REF!</f>
        <v>#REF!</v>
      </c>
      <c r="AC526" s="35" t="e">
        <f>結果入力表!#REF!</f>
        <v>#REF!</v>
      </c>
      <c r="AD526" s="35" t="e">
        <f>結果入力表!#REF!</f>
        <v>#REF!</v>
      </c>
      <c r="AE526" s="35" t="e">
        <f>結果入力表!#REF!</f>
        <v>#REF!</v>
      </c>
      <c r="AF526" s="35" t="e">
        <f>結果入力表!#REF!</f>
        <v>#REF!</v>
      </c>
      <c r="AG526" s="35" t="e">
        <f>結果入力表!#REF!</f>
        <v>#REF!</v>
      </c>
      <c r="AH526" s="35" t="e">
        <f>結果入力表!#REF!</f>
        <v>#REF!</v>
      </c>
      <c r="AI526" s="35" t="e">
        <f>結果入力表!#REF!</f>
        <v>#REF!</v>
      </c>
      <c r="AJ526" s="35" t="e">
        <f>結果入力表!#REF!</f>
        <v>#REF!</v>
      </c>
      <c r="AK526" s="36" t="e">
        <f>結果入力表!#REF!</f>
        <v>#REF!</v>
      </c>
      <c r="AL526" s="34" t="e">
        <f>結果入力表!#REF!</f>
        <v>#REF!</v>
      </c>
      <c r="AM526" s="35" t="e">
        <f>結果入力表!#REF!</f>
        <v>#REF!</v>
      </c>
      <c r="AN526" s="35" t="e">
        <f>結果入力表!#REF!</f>
        <v>#REF!</v>
      </c>
      <c r="AO526" s="35" t="e">
        <f>結果入力表!#REF!</f>
        <v>#REF!</v>
      </c>
      <c r="AP526" s="35" t="e">
        <f>結果入力表!#REF!</f>
        <v>#REF!</v>
      </c>
      <c r="AQ526" s="35" t="e">
        <f>結果入力表!#REF!</f>
        <v>#REF!</v>
      </c>
      <c r="AR526" s="35" t="e">
        <f>結果入力表!#REF!</f>
        <v>#REF!</v>
      </c>
      <c r="AS526" s="37" t="e">
        <f>結果入力表!#REF!</f>
        <v>#REF!</v>
      </c>
      <c r="AT526" s="34" t="e">
        <f>結果入力表!#REF!</f>
        <v>#REF!</v>
      </c>
      <c r="AU526" s="35" t="e">
        <f>結果入力表!#REF!</f>
        <v>#REF!</v>
      </c>
      <c r="AV526" s="35" t="e">
        <f>結果入力表!#REF!</f>
        <v>#REF!</v>
      </c>
      <c r="AW526" s="35" t="e">
        <f>結果入力表!#REF!</f>
        <v>#REF!</v>
      </c>
      <c r="AX526" s="35" t="e">
        <f>結果入力表!#REF!</f>
        <v>#REF!</v>
      </c>
      <c r="AY526" s="35" t="e">
        <f>結果入力表!#REF!</f>
        <v>#REF!</v>
      </c>
      <c r="AZ526" s="35" t="e">
        <f>結果入力表!#REF!</f>
        <v>#REF!</v>
      </c>
      <c r="BA526" s="35" t="e">
        <f>結果入力表!#REF!</f>
        <v>#REF!</v>
      </c>
      <c r="BB526" s="35" t="e">
        <f>結果入力表!#REF!</f>
        <v>#REF!</v>
      </c>
      <c r="BC526" s="35" t="e">
        <f>結果入力表!#REF!</f>
        <v>#REF!</v>
      </c>
      <c r="BD526" s="35" t="e">
        <f>結果入力表!#REF!</f>
        <v>#REF!</v>
      </c>
      <c r="BE526" s="35" t="e">
        <f>結果入力表!#REF!</f>
        <v>#REF!</v>
      </c>
      <c r="BF526" s="35" t="e">
        <f>結果入力表!#REF!</f>
        <v>#REF!</v>
      </c>
      <c r="BG526" s="35" t="e">
        <f>結果入力表!#REF!</f>
        <v>#REF!</v>
      </c>
      <c r="BH526" s="35" t="e">
        <f>結果入力表!#REF!</f>
        <v>#REF!</v>
      </c>
      <c r="BI526" s="37" t="e">
        <f>結果入力表!#REF!</f>
        <v>#REF!</v>
      </c>
      <c r="BJ526" s="35" t="e">
        <f>結果入力表!#REF!</f>
        <v>#REF!</v>
      </c>
      <c r="BK526" s="40" t="e">
        <f>結果入力表!#REF!</f>
        <v>#REF!</v>
      </c>
      <c r="BL526" s="60" t="e">
        <f>結果入力表!#REF!</f>
        <v>#REF!</v>
      </c>
      <c r="BM526" s="41" t="e">
        <f>結果入力表!#REF!</f>
        <v>#REF!</v>
      </c>
      <c r="BN526" s="41" t="e">
        <f>結果入力表!#REF!</f>
        <v>#REF!</v>
      </c>
      <c r="BO526" s="41" t="e">
        <f>結果入力表!#REF!</f>
        <v>#REF!</v>
      </c>
      <c r="BP526" s="42" t="e">
        <f>結果入力表!#REF!</f>
        <v>#REF!</v>
      </c>
      <c r="BQ526" s="40"/>
      <c r="BR526" s="80"/>
      <c r="BT526" s="5" t="e">
        <f t="shared" si="17"/>
        <v>#REF!</v>
      </c>
      <c r="BU526" s="5" t="e">
        <f t="shared" si="16"/>
        <v>#REF!</v>
      </c>
      <c r="BV526" s="5" t="e">
        <f t="shared" si="16"/>
        <v>#REF!</v>
      </c>
      <c r="BW526" s="5" t="e">
        <f t="shared" si="16"/>
        <v>#REF!</v>
      </c>
    </row>
    <row r="527" spans="1:75" ht="18" customHeight="1">
      <c r="A527" s="109" t="e">
        <f>結果入力表!#REF!</f>
        <v>#REF!</v>
      </c>
      <c r="B527" s="33" t="e">
        <f>結果入力表!#REF!</f>
        <v>#REF!</v>
      </c>
      <c r="C527" s="59" t="e">
        <f>結果入力表!#REF!</f>
        <v>#REF!</v>
      </c>
      <c r="D527" s="58" t="e">
        <f>結果入力表!#REF!</f>
        <v>#REF!</v>
      </c>
      <c r="E527" s="35" t="e">
        <f>結果入力表!#REF!</f>
        <v>#REF!</v>
      </c>
      <c r="F527" s="35" t="e">
        <f>結果入力表!#REF!</f>
        <v>#REF!</v>
      </c>
      <c r="G527" s="35" t="e">
        <f>結果入力表!#REF!</f>
        <v>#REF!</v>
      </c>
      <c r="H527" s="35" t="e">
        <f>結果入力表!#REF!</f>
        <v>#REF!</v>
      </c>
      <c r="I527" s="35" t="e">
        <f>結果入力表!#REF!</f>
        <v>#REF!</v>
      </c>
      <c r="J527" s="35" t="e">
        <f>結果入力表!#REF!</f>
        <v>#REF!</v>
      </c>
      <c r="K527" s="35" t="e">
        <f>結果入力表!#REF!</f>
        <v>#REF!</v>
      </c>
      <c r="L527" s="35" t="e">
        <f>結果入力表!#REF!</f>
        <v>#REF!</v>
      </c>
      <c r="M527" s="34" t="e">
        <f>結果入力表!#REF!</f>
        <v>#REF!</v>
      </c>
      <c r="N527" s="35" t="e">
        <f>結果入力表!#REF!</f>
        <v>#REF!</v>
      </c>
      <c r="O527" s="35" t="e">
        <f>結果入力表!#REF!</f>
        <v>#REF!</v>
      </c>
      <c r="P527" s="35" t="e">
        <f>結果入力表!#REF!</f>
        <v>#REF!</v>
      </c>
      <c r="Q527" s="35" t="e">
        <f>結果入力表!#REF!</f>
        <v>#REF!</v>
      </c>
      <c r="R527" s="35" t="e">
        <f>結果入力表!#REF!</f>
        <v>#REF!</v>
      </c>
      <c r="S527" s="35" t="e">
        <f>結果入力表!#REF!</f>
        <v>#REF!</v>
      </c>
      <c r="T527" s="35" t="e">
        <f>結果入力表!#REF!</f>
        <v>#REF!</v>
      </c>
      <c r="U527" s="35" t="e">
        <f>結果入力表!#REF!</f>
        <v>#REF!</v>
      </c>
      <c r="V527" s="34" t="e">
        <f>結果入力表!#REF!</f>
        <v>#REF!</v>
      </c>
      <c r="W527" s="35" t="e">
        <f>結果入力表!#REF!</f>
        <v>#REF!</v>
      </c>
      <c r="X527" s="35" t="e">
        <f>結果入力表!#REF!</f>
        <v>#REF!</v>
      </c>
      <c r="Y527" s="36" t="e">
        <f>結果入力表!#REF!</f>
        <v>#REF!</v>
      </c>
      <c r="Z527" s="36" t="e">
        <f>結果入力表!#REF!</f>
        <v>#REF!</v>
      </c>
      <c r="AA527" s="34" t="e">
        <f>結果入力表!#REF!</f>
        <v>#REF!</v>
      </c>
      <c r="AB527" s="35" t="e">
        <f>結果入力表!#REF!</f>
        <v>#REF!</v>
      </c>
      <c r="AC527" s="35" t="e">
        <f>結果入力表!#REF!</f>
        <v>#REF!</v>
      </c>
      <c r="AD527" s="35" t="e">
        <f>結果入力表!#REF!</f>
        <v>#REF!</v>
      </c>
      <c r="AE527" s="35" t="e">
        <f>結果入力表!#REF!</f>
        <v>#REF!</v>
      </c>
      <c r="AF527" s="35" t="e">
        <f>結果入力表!#REF!</f>
        <v>#REF!</v>
      </c>
      <c r="AG527" s="35" t="e">
        <f>結果入力表!#REF!</f>
        <v>#REF!</v>
      </c>
      <c r="AH527" s="35" t="e">
        <f>結果入力表!#REF!</f>
        <v>#REF!</v>
      </c>
      <c r="AI527" s="35" t="e">
        <f>結果入力表!#REF!</f>
        <v>#REF!</v>
      </c>
      <c r="AJ527" s="35" t="e">
        <f>結果入力表!#REF!</f>
        <v>#REF!</v>
      </c>
      <c r="AK527" s="36" t="e">
        <f>結果入力表!#REF!</f>
        <v>#REF!</v>
      </c>
      <c r="AL527" s="34" t="e">
        <f>結果入力表!#REF!</f>
        <v>#REF!</v>
      </c>
      <c r="AM527" s="35" t="e">
        <f>結果入力表!#REF!</f>
        <v>#REF!</v>
      </c>
      <c r="AN527" s="35" t="e">
        <f>結果入力表!#REF!</f>
        <v>#REF!</v>
      </c>
      <c r="AO527" s="35" t="e">
        <f>結果入力表!#REF!</f>
        <v>#REF!</v>
      </c>
      <c r="AP527" s="35" t="e">
        <f>結果入力表!#REF!</f>
        <v>#REF!</v>
      </c>
      <c r="AQ527" s="35" t="e">
        <f>結果入力表!#REF!</f>
        <v>#REF!</v>
      </c>
      <c r="AR527" s="35" t="e">
        <f>結果入力表!#REF!</f>
        <v>#REF!</v>
      </c>
      <c r="AS527" s="37" t="e">
        <f>結果入力表!#REF!</f>
        <v>#REF!</v>
      </c>
      <c r="AT527" s="34" t="e">
        <f>結果入力表!#REF!</f>
        <v>#REF!</v>
      </c>
      <c r="AU527" s="35" t="e">
        <f>結果入力表!#REF!</f>
        <v>#REF!</v>
      </c>
      <c r="AV527" s="35" t="e">
        <f>結果入力表!#REF!</f>
        <v>#REF!</v>
      </c>
      <c r="AW527" s="35" t="e">
        <f>結果入力表!#REF!</f>
        <v>#REF!</v>
      </c>
      <c r="AX527" s="35" t="e">
        <f>結果入力表!#REF!</f>
        <v>#REF!</v>
      </c>
      <c r="AY527" s="35" t="e">
        <f>結果入力表!#REF!</f>
        <v>#REF!</v>
      </c>
      <c r="AZ527" s="35" t="e">
        <f>結果入力表!#REF!</f>
        <v>#REF!</v>
      </c>
      <c r="BA527" s="35" t="e">
        <f>結果入力表!#REF!</f>
        <v>#REF!</v>
      </c>
      <c r="BB527" s="35" t="e">
        <f>結果入力表!#REF!</f>
        <v>#REF!</v>
      </c>
      <c r="BC527" s="35" t="e">
        <f>結果入力表!#REF!</f>
        <v>#REF!</v>
      </c>
      <c r="BD527" s="35" t="e">
        <f>結果入力表!#REF!</f>
        <v>#REF!</v>
      </c>
      <c r="BE527" s="35" t="e">
        <f>結果入力表!#REF!</f>
        <v>#REF!</v>
      </c>
      <c r="BF527" s="35" t="e">
        <f>結果入力表!#REF!</f>
        <v>#REF!</v>
      </c>
      <c r="BG527" s="35" t="e">
        <f>結果入力表!#REF!</f>
        <v>#REF!</v>
      </c>
      <c r="BH527" s="35" t="e">
        <f>結果入力表!#REF!</f>
        <v>#REF!</v>
      </c>
      <c r="BI527" s="37" t="e">
        <f>結果入力表!#REF!</f>
        <v>#REF!</v>
      </c>
      <c r="BJ527" s="35" t="e">
        <f>結果入力表!#REF!</f>
        <v>#REF!</v>
      </c>
      <c r="BK527" s="40" t="e">
        <f>結果入力表!#REF!</f>
        <v>#REF!</v>
      </c>
      <c r="BL527" s="60" t="e">
        <f>結果入力表!#REF!</f>
        <v>#REF!</v>
      </c>
      <c r="BM527" s="41" t="e">
        <f>結果入力表!#REF!</f>
        <v>#REF!</v>
      </c>
      <c r="BN527" s="41" t="e">
        <f>結果入力表!#REF!</f>
        <v>#REF!</v>
      </c>
      <c r="BO527" s="41" t="e">
        <f>結果入力表!#REF!</f>
        <v>#REF!</v>
      </c>
      <c r="BP527" s="42" t="e">
        <f>結果入力表!#REF!</f>
        <v>#REF!</v>
      </c>
      <c r="BQ527" s="40"/>
      <c r="BR527" s="80"/>
      <c r="BT527" s="5" t="e">
        <f t="shared" si="17"/>
        <v>#REF!</v>
      </c>
      <c r="BU527" s="5" t="e">
        <f t="shared" si="16"/>
        <v>#REF!</v>
      </c>
      <c r="BV527" s="5" t="e">
        <f t="shared" si="16"/>
        <v>#REF!</v>
      </c>
      <c r="BW527" s="5" t="e">
        <f t="shared" si="16"/>
        <v>#REF!</v>
      </c>
    </row>
    <row r="528" spans="1:75" ht="18" customHeight="1">
      <c r="A528" s="109" t="e">
        <f>結果入力表!#REF!</f>
        <v>#REF!</v>
      </c>
      <c r="B528" s="33" t="e">
        <f>結果入力表!#REF!</f>
        <v>#REF!</v>
      </c>
      <c r="C528" s="59" t="e">
        <f>結果入力表!#REF!</f>
        <v>#REF!</v>
      </c>
      <c r="D528" s="58" t="e">
        <f>結果入力表!#REF!</f>
        <v>#REF!</v>
      </c>
      <c r="E528" s="35" t="e">
        <f>結果入力表!#REF!</f>
        <v>#REF!</v>
      </c>
      <c r="F528" s="35" t="e">
        <f>結果入力表!#REF!</f>
        <v>#REF!</v>
      </c>
      <c r="G528" s="35" t="e">
        <f>結果入力表!#REF!</f>
        <v>#REF!</v>
      </c>
      <c r="H528" s="35" t="e">
        <f>結果入力表!#REF!</f>
        <v>#REF!</v>
      </c>
      <c r="I528" s="35" t="e">
        <f>結果入力表!#REF!</f>
        <v>#REF!</v>
      </c>
      <c r="J528" s="35" t="e">
        <f>結果入力表!#REF!</f>
        <v>#REF!</v>
      </c>
      <c r="K528" s="35" t="e">
        <f>結果入力表!#REF!</f>
        <v>#REF!</v>
      </c>
      <c r="L528" s="35" t="e">
        <f>結果入力表!#REF!</f>
        <v>#REF!</v>
      </c>
      <c r="M528" s="34" t="e">
        <f>結果入力表!#REF!</f>
        <v>#REF!</v>
      </c>
      <c r="N528" s="35" t="e">
        <f>結果入力表!#REF!</f>
        <v>#REF!</v>
      </c>
      <c r="O528" s="35" t="e">
        <f>結果入力表!#REF!</f>
        <v>#REF!</v>
      </c>
      <c r="P528" s="35" t="e">
        <f>結果入力表!#REF!</f>
        <v>#REF!</v>
      </c>
      <c r="Q528" s="35" t="e">
        <f>結果入力表!#REF!</f>
        <v>#REF!</v>
      </c>
      <c r="R528" s="35" t="e">
        <f>結果入力表!#REF!</f>
        <v>#REF!</v>
      </c>
      <c r="S528" s="35" t="e">
        <f>結果入力表!#REF!</f>
        <v>#REF!</v>
      </c>
      <c r="T528" s="35" t="e">
        <f>結果入力表!#REF!</f>
        <v>#REF!</v>
      </c>
      <c r="U528" s="35" t="e">
        <f>結果入力表!#REF!</f>
        <v>#REF!</v>
      </c>
      <c r="V528" s="34" t="e">
        <f>結果入力表!#REF!</f>
        <v>#REF!</v>
      </c>
      <c r="W528" s="35" t="e">
        <f>結果入力表!#REF!</f>
        <v>#REF!</v>
      </c>
      <c r="X528" s="35" t="e">
        <f>結果入力表!#REF!</f>
        <v>#REF!</v>
      </c>
      <c r="Y528" s="36" t="e">
        <f>結果入力表!#REF!</f>
        <v>#REF!</v>
      </c>
      <c r="Z528" s="36" t="e">
        <f>結果入力表!#REF!</f>
        <v>#REF!</v>
      </c>
      <c r="AA528" s="34" t="e">
        <f>結果入力表!#REF!</f>
        <v>#REF!</v>
      </c>
      <c r="AB528" s="35" t="e">
        <f>結果入力表!#REF!</f>
        <v>#REF!</v>
      </c>
      <c r="AC528" s="35" t="e">
        <f>結果入力表!#REF!</f>
        <v>#REF!</v>
      </c>
      <c r="AD528" s="35" t="e">
        <f>結果入力表!#REF!</f>
        <v>#REF!</v>
      </c>
      <c r="AE528" s="35" t="e">
        <f>結果入力表!#REF!</f>
        <v>#REF!</v>
      </c>
      <c r="AF528" s="35" t="e">
        <f>結果入力表!#REF!</f>
        <v>#REF!</v>
      </c>
      <c r="AG528" s="35" t="e">
        <f>結果入力表!#REF!</f>
        <v>#REF!</v>
      </c>
      <c r="AH528" s="35" t="e">
        <f>結果入力表!#REF!</f>
        <v>#REF!</v>
      </c>
      <c r="AI528" s="35" t="e">
        <f>結果入力表!#REF!</f>
        <v>#REF!</v>
      </c>
      <c r="AJ528" s="35" t="e">
        <f>結果入力表!#REF!</f>
        <v>#REF!</v>
      </c>
      <c r="AK528" s="36" t="e">
        <f>結果入力表!#REF!</f>
        <v>#REF!</v>
      </c>
      <c r="AL528" s="34" t="e">
        <f>結果入力表!#REF!</f>
        <v>#REF!</v>
      </c>
      <c r="AM528" s="35" t="e">
        <f>結果入力表!#REF!</f>
        <v>#REF!</v>
      </c>
      <c r="AN528" s="35" t="e">
        <f>結果入力表!#REF!</f>
        <v>#REF!</v>
      </c>
      <c r="AO528" s="35" t="e">
        <f>結果入力表!#REF!</f>
        <v>#REF!</v>
      </c>
      <c r="AP528" s="35" t="e">
        <f>結果入力表!#REF!</f>
        <v>#REF!</v>
      </c>
      <c r="AQ528" s="35" t="e">
        <f>結果入力表!#REF!</f>
        <v>#REF!</v>
      </c>
      <c r="AR528" s="35" t="e">
        <f>結果入力表!#REF!</f>
        <v>#REF!</v>
      </c>
      <c r="AS528" s="37" t="e">
        <f>結果入力表!#REF!</f>
        <v>#REF!</v>
      </c>
      <c r="AT528" s="34" t="e">
        <f>結果入力表!#REF!</f>
        <v>#REF!</v>
      </c>
      <c r="AU528" s="35" t="e">
        <f>結果入力表!#REF!</f>
        <v>#REF!</v>
      </c>
      <c r="AV528" s="35" t="e">
        <f>結果入力表!#REF!</f>
        <v>#REF!</v>
      </c>
      <c r="AW528" s="35" t="e">
        <f>結果入力表!#REF!</f>
        <v>#REF!</v>
      </c>
      <c r="AX528" s="35" t="e">
        <f>結果入力表!#REF!</f>
        <v>#REF!</v>
      </c>
      <c r="AY528" s="35" t="e">
        <f>結果入力表!#REF!</f>
        <v>#REF!</v>
      </c>
      <c r="AZ528" s="35" t="e">
        <f>結果入力表!#REF!</f>
        <v>#REF!</v>
      </c>
      <c r="BA528" s="35" t="e">
        <f>結果入力表!#REF!</f>
        <v>#REF!</v>
      </c>
      <c r="BB528" s="35" t="e">
        <f>結果入力表!#REF!</f>
        <v>#REF!</v>
      </c>
      <c r="BC528" s="35" t="e">
        <f>結果入力表!#REF!</f>
        <v>#REF!</v>
      </c>
      <c r="BD528" s="35" t="e">
        <f>結果入力表!#REF!</f>
        <v>#REF!</v>
      </c>
      <c r="BE528" s="35" t="e">
        <f>結果入力表!#REF!</f>
        <v>#REF!</v>
      </c>
      <c r="BF528" s="35" t="e">
        <f>結果入力表!#REF!</f>
        <v>#REF!</v>
      </c>
      <c r="BG528" s="35" t="e">
        <f>結果入力表!#REF!</f>
        <v>#REF!</v>
      </c>
      <c r="BH528" s="35" t="e">
        <f>結果入力表!#REF!</f>
        <v>#REF!</v>
      </c>
      <c r="BI528" s="37" t="e">
        <f>結果入力表!#REF!</f>
        <v>#REF!</v>
      </c>
      <c r="BJ528" s="35" t="e">
        <f>結果入力表!#REF!</f>
        <v>#REF!</v>
      </c>
      <c r="BK528" s="34" t="e">
        <f>結果入力表!#REF!</f>
        <v>#REF!</v>
      </c>
      <c r="BL528" s="58" t="e">
        <f>結果入力表!#REF!</f>
        <v>#REF!</v>
      </c>
      <c r="BM528" s="35" t="e">
        <f>結果入力表!#REF!</f>
        <v>#REF!</v>
      </c>
      <c r="BN528" s="35" t="e">
        <f>結果入力表!#REF!</f>
        <v>#REF!</v>
      </c>
      <c r="BO528" s="35" t="e">
        <f>結果入力表!#REF!</f>
        <v>#REF!</v>
      </c>
      <c r="BP528" s="36" t="e">
        <f>結果入力表!#REF!</f>
        <v>#REF!</v>
      </c>
      <c r="BQ528" s="34"/>
      <c r="BR528" s="105"/>
      <c r="BT528" s="5" t="e">
        <f t="shared" si="17"/>
        <v>#REF!</v>
      </c>
      <c r="BU528" s="5" t="e">
        <f t="shared" si="16"/>
        <v>#REF!</v>
      </c>
      <c r="BV528" s="5" t="e">
        <f t="shared" si="16"/>
        <v>#REF!</v>
      </c>
      <c r="BW528" s="5" t="e">
        <f t="shared" si="16"/>
        <v>#REF!</v>
      </c>
    </row>
    <row r="531" spans="1:67">
      <c r="A531" s="29" t="e">
        <f>SMALL(A$3:A$528,1)</f>
        <v>#REF!</v>
      </c>
      <c r="B531" s="30">
        <f t="shared" ref="B531:U531" si="18">+COUNTIF(B$3:B$528,1)</f>
        <v>0</v>
      </c>
      <c r="C531" s="30">
        <f t="shared" si="18"/>
        <v>0</v>
      </c>
      <c r="D531" s="30">
        <f t="shared" si="18"/>
        <v>0</v>
      </c>
      <c r="E531" s="30">
        <f t="shared" si="18"/>
        <v>0</v>
      </c>
      <c r="F531" s="30">
        <f t="shared" si="18"/>
        <v>0</v>
      </c>
      <c r="G531" s="30">
        <f t="shared" si="18"/>
        <v>0</v>
      </c>
      <c r="H531" s="30">
        <f t="shared" si="18"/>
        <v>0</v>
      </c>
      <c r="I531" s="30">
        <f t="shared" si="18"/>
        <v>0</v>
      </c>
      <c r="J531" s="30">
        <f t="shared" si="18"/>
        <v>0</v>
      </c>
      <c r="K531" s="30">
        <f t="shared" si="18"/>
        <v>0</v>
      </c>
      <c r="L531" s="30">
        <f t="shared" si="18"/>
        <v>0</v>
      </c>
      <c r="M531" s="30">
        <f t="shared" si="18"/>
        <v>0</v>
      </c>
      <c r="N531" s="30">
        <f t="shared" si="18"/>
        <v>0</v>
      </c>
      <c r="O531" s="30">
        <f t="shared" si="18"/>
        <v>0</v>
      </c>
      <c r="P531" s="30">
        <f t="shared" si="18"/>
        <v>0</v>
      </c>
      <c r="Q531" s="30">
        <f t="shared" si="18"/>
        <v>0</v>
      </c>
      <c r="R531" s="30">
        <f t="shared" si="18"/>
        <v>0</v>
      </c>
      <c r="S531" s="30">
        <f t="shared" si="18"/>
        <v>0</v>
      </c>
      <c r="T531" s="30">
        <f t="shared" si="18"/>
        <v>0</v>
      </c>
      <c r="U531" s="30">
        <f t="shared" si="18"/>
        <v>0</v>
      </c>
      <c r="V531" s="30">
        <f>+COUNTIF(V$3:V$528,6)</f>
        <v>0</v>
      </c>
      <c r="W531" s="30">
        <f>+COUNTIF(W$3:W$528,6)</f>
        <v>0</v>
      </c>
      <c r="X531" s="30">
        <f>+COUNTIF(X$3:X$528,6)</f>
        <v>0</v>
      </c>
      <c r="Y531" s="30">
        <f>+COUNTIF(Y$3:Y$528,6)</f>
        <v>0</v>
      </c>
      <c r="Z531" s="30">
        <f>+COUNTIF(Z$3:Z$528,6)</f>
        <v>0</v>
      </c>
      <c r="AA531" s="30">
        <f t="shared" ref="AA531:AK531" si="19">+COUNTIF(AA$3:AA$528,3)</f>
        <v>0</v>
      </c>
      <c r="AB531" s="30">
        <f t="shared" si="19"/>
        <v>0</v>
      </c>
      <c r="AC531" s="30">
        <f t="shared" si="19"/>
        <v>0</v>
      </c>
      <c r="AD531" s="30">
        <f t="shared" si="19"/>
        <v>0</v>
      </c>
      <c r="AE531" s="30">
        <f t="shared" si="19"/>
        <v>0</v>
      </c>
      <c r="AF531" s="30">
        <f t="shared" si="19"/>
        <v>0</v>
      </c>
      <c r="AG531" s="30">
        <f t="shared" si="19"/>
        <v>0</v>
      </c>
      <c r="AH531" s="30">
        <f t="shared" si="19"/>
        <v>0</v>
      </c>
      <c r="AI531" s="30">
        <f t="shared" si="19"/>
        <v>0</v>
      </c>
      <c r="AJ531" s="30">
        <f t="shared" si="19"/>
        <v>0</v>
      </c>
      <c r="AK531" s="30">
        <f t="shared" si="19"/>
        <v>0</v>
      </c>
      <c r="AL531" s="30">
        <f t="shared" ref="AL531:AV531" si="20">+COUNTIF(AL$3:AL$528,1)</f>
        <v>0</v>
      </c>
      <c r="AM531" s="30">
        <f t="shared" si="20"/>
        <v>0</v>
      </c>
      <c r="AN531" s="30">
        <f t="shared" si="20"/>
        <v>0</v>
      </c>
      <c r="AO531" s="30">
        <f t="shared" si="20"/>
        <v>0</v>
      </c>
      <c r="AP531" s="30">
        <f t="shared" si="20"/>
        <v>0</v>
      </c>
      <c r="AQ531" s="30">
        <f t="shared" si="20"/>
        <v>0</v>
      </c>
      <c r="AR531" s="30">
        <f t="shared" si="20"/>
        <v>0</v>
      </c>
      <c r="AS531" s="30">
        <f t="shared" si="20"/>
        <v>0</v>
      </c>
      <c r="AT531" s="30">
        <f t="shared" si="20"/>
        <v>0</v>
      </c>
      <c r="AU531" s="30">
        <f t="shared" si="20"/>
        <v>0</v>
      </c>
      <c r="AV531" s="30">
        <f t="shared" si="20"/>
        <v>0</v>
      </c>
      <c r="AW531" s="28">
        <f>COUNTIFS(AW$3:AW$528,"&lt;30")</f>
        <v>0</v>
      </c>
      <c r="AX531" s="30">
        <f>+COUNTIF(AX$3:AX$528,1)</f>
        <v>0</v>
      </c>
      <c r="AY531" s="28">
        <f>COUNTIFS(AY$3:AY$528,"&lt;30")</f>
        <v>0</v>
      </c>
      <c r="AZ531" s="30">
        <f>+COUNTIF(AZ$3:AZ$528,1)</f>
        <v>0</v>
      </c>
      <c r="BA531" s="28">
        <f>COUNTIFS(BA$3:BA$528,"&lt;30")</f>
        <v>0</v>
      </c>
      <c r="BB531" s="30">
        <f>+COUNTIF(BB$3:BB$528,1)</f>
        <v>0</v>
      </c>
      <c r="BC531" s="30">
        <f>+COUNTIF(BC$3:BC$528,1)</f>
        <v>0</v>
      </c>
      <c r="BD531" s="28">
        <f>COUNTIFS(BD$3:BD$528,"&lt;30")</f>
        <v>0</v>
      </c>
      <c r="BE531" s="30">
        <f>+COUNTIF(BE$3:BE$528,1)</f>
        <v>0</v>
      </c>
      <c r="BF531" s="28">
        <f>COUNTIFS(BF$3:BF$528,"&lt;30")</f>
        <v>0</v>
      </c>
      <c r="BG531" s="30">
        <f>+COUNTIF(BG$3:BG$528,1)</f>
        <v>0</v>
      </c>
      <c r="BH531" s="28">
        <f>COUNTIFS(BH$3:BH$528,"&lt;30")</f>
        <v>0</v>
      </c>
      <c r="BI531" s="30">
        <f>+COUNTIF(BI$3:BI$528,1)</f>
        <v>0</v>
      </c>
      <c r="BJ531" s="30">
        <f>+COUNTIF(BJ$3:BJ$528,1)</f>
        <v>0</v>
      </c>
      <c r="BK531" s="30">
        <f>+COUNTIF(BK$3:BK$528,"1")</f>
        <v>0</v>
      </c>
      <c r="BL531" s="30"/>
      <c r="BM531" s="30">
        <f>+COUNTIF(BM$3:BM$528,1)</f>
        <v>0</v>
      </c>
      <c r="BN531" s="28">
        <f>COUNTIFS(BN$3:BN$528,"&gt;=20",BN$3:BN$528,"&lt;30")</f>
        <v>0</v>
      </c>
      <c r="BO531" s="30">
        <f>+COUNTIF(BO$3:BO$528,0)</f>
        <v>0</v>
      </c>
    </row>
    <row r="532" spans="1:67">
      <c r="A532" s="29" t="e">
        <f>LARGE(A$3:A$528,1)</f>
        <v>#REF!</v>
      </c>
      <c r="B532" s="30">
        <f>+COUNTIF(B$3:B$528,2)</f>
        <v>0</v>
      </c>
      <c r="C532" s="30">
        <f>+COUNTIF(C$3:C$528,2)</f>
        <v>0</v>
      </c>
      <c r="D532" s="30">
        <f t="shared" ref="D532:L532" si="21">COUNTBLANK(D$3:D$528)</f>
        <v>0</v>
      </c>
      <c r="E532" s="30">
        <f t="shared" si="21"/>
        <v>0</v>
      </c>
      <c r="F532" s="30">
        <f t="shared" si="21"/>
        <v>0</v>
      </c>
      <c r="G532" s="30">
        <f t="shared" si="21"/>
        <v>0</v>
      </c>
      <c r="H532" s="30">
        <f t="shared" si="21"/>
        <v>0</v>
      </c>
      <c r="I532" s="30">
        <f t="shared" si="21"/>
        <v>0</v>
      </c>
      <c r="J532" s="30">
        <f t="shared" si="21"/>
        <v>0</v>
      </c>
      <c r="K532" s="30">
        <f t="shared" si="21"/>
        <v>0</v>
      </c>
      <c r="L532" s="30">
        <f t="shared" si="21"/>
        <v>0</v>
      </c>
      <c r="M532" s="30">
        <f t="shared" ref="M532:U532" si="22">+COUNTIF(M$3:M$528,0)</f>
        <v>0</v>
      </c>
      <c r="N532" s="30">
        <f t="shared" si="22"/>
        <v>0</v>
      </c>
      <c r="O532" s="30">
        <f t="shared" si="22"/>
        <v>0</v>
      </c>
      <c r="P532" s="30">
        <f t="shared" si="22"/>
        <v>0</v>
      </c>
      <c r="Q532" s="30">
        <f t="shared" si="22"/>
        <v>0</v>
      </c>
      <c r="R532" s="30">
        <f t="shared" si="22"/>
        <v>0</v>
      </c>
      <c r="S532" s="30">
        <f t="shared" si="22"/>
        <v>0</v>
      </c>
      <c r="T532" s="30">
        <f t="shared" si="22"/>
        <v>0</v>
      </c>
      <c r="U532" s="30">
        <f t="shared" si="22"/>
        <v>0</v>
      </c>
      <c r="V532" s="30">
        <f>+COUNTIF(V$3:V$528,5)</f>
        <v>0</v>
      </c>
      <c r="W532" s="30">
        <f>+COUNTIF(W$3:W$528,5)</f>
        <v>0</v>
      </c>
      <c r="X532" s="30">
        <f>+COUNTIF(X$3:X$528,5)</f>
        <v>0</v>
      </c>
      <c r="Y532" s="30">
        <f>+COUNTIF(Y$3:Y$528,5)</f>
        <v>0</v>
      </c>
      <c r="Z532" s="30">
        <f>+COUNTIF(Z$3:Z$528,5)</f>
        <v>0</v>
      </c>
      <c r="AA532" s="30">
        <f t="shared" ref="AA532:AK532" si="23">+COUNTIF(AA$3:AA$528,2)</f>
        <v>0</v>
      </c>
      <c r="AB532" s="30">
        <f t="shared" si="23"/>
        <v>0</v>
      </c>
      <c r="AC532" s="30">
        <f t="shared" si="23"/>
        <v>0</v>
      </c>
      <c r="AD532" s="30">
        <f t="shared" si="23"/>
        <v>0</v>
      </c>
      <c r="AE532" s="30">
        <f t="shared" si="23"/>
        <v>0</v>
      </c>
      <c r="AF532" s="30">
        <f t="shared" si="23"/>
        <v>0</v>
      </c>
      <c r="AG532" s="30">
        <f t="shared" si="23"/>
        <v>0</v>
      </c>
      <c r="AH532" s="30">
        <f t="shared" si="23"/>
        <v>0</v>
      </c>
      <c r="AI532" s="30">
        <f t="shared" si="23"/>
        <v>0</v>
      </c>
      <c r="AJ532" s="30">
        <f t="shared" si="23"/>
        <v>0</v>
      </c>
      <c r="AK532" s="30">
        <f t="shared" si="23"/>
        <v>0</v>
      </c>
      <c r="AL532" s="30">
        <f t="shared" ref="AL532:AS532" si="24">COUNTBLANK(AL$3:AL$528)</f>
        <v>0</v>
      </c>
      <c r="AM532" s="30">
        <f t="shared" si="24"/>
        <v>0</v>
      </c>
      <c r="AN532" s="30">
        <f t="shared" si="24"/>
        <v>0</v>
      </c>
      <c r="AO532" s="30">
        <f t="shared" si="24"/>
        <v>0</v>
      </c>
      <c r="AP532" s="30">
        <f t="shared" si="24"/>
        <v>0</v>
      </c>
      <c r="AQ532" s="30">
        <f t="shared" si="24"/>
        <v>0</v>
      </c>
      <c r="AR532" s="30">
        <f t="shared" si="24"/>
        <v>0</v>
      </c>
      <c r="AS532" s="30">
        <f t="shared" si="24"/>
        <v>0</v>
      </c>
      <c r="AT532" s="30"/>
      <c r="AU532" s="30">
        <f>+COUNTIF(AU$3:AU$528,2)</f>
        <v>0</v>
      </c>
      <c r="AV532" s="28"/>
      <c r="AW532" s="28">
        <f>COUNTIFS(AW$3:AW$528,"&gt;=30",AW$3:AW$528,"&lt;60")</f>
        <v>0</v>
      </c>
      <c r="AX532" s="28"/>
      <c r="AY532" s="28">
        <f>COUNTIFS(AY$3:AY$528,"&gt;=30",AY$3:AY$528,"&lt;60")</f>
        <v>0</v>
      </c>
      <c r="AZ532" s="28"/>
      <c r="BA532" s="28">
        <f>COUNTIFS(BA$3:BA$528,"&gt;=30",BA$3:BA$528,"&lt;60")</f>
        <v>0</v>
      </c>
      <c r="BB532" s="28"/>
      <c r="BC532" s="28"/>
      <c r="BD532" s="28">
        <f>COUNTIFS(BD$3:BD$528,"&gt;=30",BD$3:BD$528,"&lt;60")</f>
        <v>0</v>
      </c>
      <c r="BE532" s="28"/>
      <c r="BF532" s="28">
        <f>COUNTIFS(BF$3:BF$528,"&gt;=30",BF$3:BF$528,"&lt;60")</f>
        <v>0</v>
      </c>
      <c r="BG532" s="28"/>
      <c r="BH532" s="28">
        <f>COUNTIFS(BH$3:BH$528,"&gt;=30",BH$3:BH$528,"&lt;60")</f>
        <v>0</v>
      </c>
      <c r="BI532" s="28"/>
      <c r="BJ532" s="30">
        <f>+COUNTIF(BJ$3:BJ$528,2)</f>
        <v>0</v>
      </c>
      <c r="BK532" s="30">
        <f>+COUNTIF(BK$3:BK$528,"2")</f>
        <v>0</v>
      </c>
      <c r="BL532" s="30"/>
      <c r="BM532" s="30">
        <f>+COUNTIF(BM$3:BM$528,2)</f>
        <v>0</v>
      </c>
      <c r="BN532" s="28">
        <f>COUNTIFS(BN$3:BN$528,"&gt;=30",BN$3:BN$528,"&lt;40")</f>
        <v>0</v>
      </c>
      <c r="BO532" s="30">
        <f>+COUNTIF(BO$3:BO$528,1)</f>
        <v>0</v>
      </c>
    </row>
    <row r="533" spans="1:67">
      <c r="A533" s="30">
        <f>COUNTA(A$3:A$528)</f>
        <v>526</v>
      </c>
      <c r="B533" s="30">
        <f>+COUNTIF(B$3:B$528,3)</f>
        <v>0</v>
      </c>
      <c r="C533" s="30">
        <f>+COUNTIF(C$3:C$528,3)</f>
        <v>0</v>
      </c>
      <c r="M533" s="30">
        <f t="shared" ref="M533:U533" si="25">COUNTBLANK(M$3:M$528)</f>
        <v>0</v>
      </c>
      <c r="N533" s="30">
        <f t="shared" si="25"/>
        <v>0</v>
      </c>
      <c r="O533" s="30">
        <f t="shared" si="25"/>
        <v>0</v>
      </c>
      <c r="P533" s="30">
        <f t="shared" si="25"/>
        <v>0</v>
      </c>
      <c r="Q533" s="30">
        <f t="shared" si="25"/>
        <v>0</v>
      </c>
      <c r="R533" s="30">
        <f t="shared" si="25"/>
        <v>0</v>
      </c>
      <c r="S533" s="30">
        <f t="shared" si="25"/>
        <v>0</v>
      </c>
      <c r="T533" s="30">
        <f t="shared" si="25"/>
        <v>0</v>
      </c>
      <c r="U533" s="30">
        <f t="shared" si="25"/>
        <v>0</v>
      </c>
      <c r="V533" s="30">
        <f>+COUNTIF(V$3:V$528,4)</f>
        <v>0</v>
      </c>
      <c r="W533" s="30">
        <f>+COUNTIF(W$3:W$528,4)</f>
        <v>0</v>
      </c>
      <c r="X533" s="30">
        <f>+COUNTIF(X$3:X$528,4)</f>
        <v>0</v>
      </c>
      <c r="Y533" s="30">
        <f>+COUNTIF(Y$3:Y$528,4)</f>
        <v>0</v>
      </c>
      <c r="Z533" s="30">
        <f>+COUNTIF(Z$3:Z$528,4)</f>
        <v>0</v>
      </c>
      <c r="AA533" s="30">
        <f t="shared" ref="AA533:AK533" si="26">+COUNTIF(AA$3:AA$528,1)</f>
        <v>0</v>
      </c>
      <c r="AB533" s="30">
        <f t="shared" si="26"/>
        <v>0</v>
      </c>
      <c r="AC533" s="30">
        <f t="shared" si="26"/>
        <v>0</v>
      </c>
      <c r="AD533" s="30">
        <f t="shared" si="26"/>
        <v>0</v>
      </c>
      <c r="AE533" s="30">
        <f t="shared" si="26"/>
        <v>0</v>
      </c>
      <c r="AF533" s="30">
        <f t="shared" si="26"/>
        <v>0</v>
      </c>
      <c r="AG533" s="30">
        <f t="shared" si="26"/>
        <v>0</v>
      </c>
      <c r="AH533" s="30">
        <f t="shared" si="26"/>
        <v>0</v>
      </c>
      <c r="AI533" s="30">
        <f t="shared" si="26"/>
        <v>0</v>
      </c>
      <c r="AJ533" s="30">
        <f t="shared" si="26"/>
        <v>0</v>
      </c>
      <c r="AK533" s="30">
        <f t="shared" si="26"/>
        <v>0</v>
      </c>
      <c r="AL533" s="30"/>
      <c r="AM533" s="30"/>
      <c r="AN533" s="30"/>
      <c r="AO533" s="30"/>
      <c r="AP533" s="30"/>
      <c r="AQ533" s="30"/>
      <c r="AR533" s="30"/>
      <c r="AS533" s="30"/>
      <c r="AT533" s="30"/>
      <c r="AU533" s="30">
        <f>+COUNTIF(AU$3:AU$528,3)</f>
        <v>0</v>
      </c>
      <c r="AV533" s="28"/>
      <c r="AW533" s="28">
        <f>COUNTIFS(AW$3:AW$528,"&gt;=60",AW$3:AW$528,"&lt;90")</f>
        <v>0</v>
      </c>
      <c r="AX533" s="28"/>
      <c r="AY533" s="28">
        <f>COUNTIFS(AY$3:AY$528,"&gt;=60",AY$3:AY$528,"&lt;90")</f>
        <v>0</v>
      </c>
      <c r="AZ533" s="28"/>
      <c r="BA533" s="28">
        <f>COUNTIFS(BA$3:BA$528,"&gt;=60",BA$3:BA$528,"&lt;90")</f>
        <v>0</v>
      </c>
      <c r="BB533" s="28"/>
      <c r="BC533" s="28"/>
      <c r="BD533" s="28">
        <f>COUNTIFS(BD$3:BD$528,"&gt;=60",BD$3:BD$528,"&lt;90")</f>
        <v>0</v>
      </c>
      <c r="BE533" s="28"/>
      <c r="BF533" s="28">
        <f>COUNTIFS(BF$3:BF$528,"&gt;=60",BF$3:BF$528,"&lt;90")</f>
        <v>0</v>
      </c>
      <c r="BG533" s="28"/>
      <c r="BH533" s="28">
        <f>COUNTIFS(BH$3:BH$528,"&gt;=60",BH$3:BH$528,"&lt;90")</f>
        <v>0</v>
      </c>
      <c r="BI533" s="28"/>
      <c r="BJ533" s="30">
        <f>+COUNTIF(BJ$3:BJ$528,3)</f>
        <v>0</v>
      </c>
      <c r="BK533" s="30">
        <f>+COUNTIF(BK$3:BK$528,"3")</f>
        <v>0</v>
      </c>
      <c r="BL533" s="30"/>
      <c r="BM533" s="30">
        <f>COUNTBLANK(BM$3:BM$528)</f>
        <v>0</v>
      </c>
      <c r="BN533" s="28">
        <f>COUNTIFS(BN$3:BN$528,"&gt;=40",BN$3:BN$528,"&lt;50")</f>
        <v>0</v>
      </c>
      <c r="BO533" s="30">
        <f>COUNTBLANK(BO$3:BO$528)</f>
        <v>0</v>
      </c>
    </row>
    <row r="534" spans="1:67">
      <c r="A534" s="28"/>
      <c r="B534" s="30">
        <f>+COUNTIF(B$3:B$528,4)</f>
        <v>0</v>
      </c>
      <c r="C534" s="30">
        <f>+COUNTIF(C$3:C$528,4)</f>
        <v>0</v>
      </c>
      <c r="V534" s="30">
        <f>+COUNTIF(V$3:V$528,3)</f>
        <v>0</v>
      </c>
      <c r="W534" s="30">
        <f>+COUNTIF(W$3:W$528,3)</f>
        <v>0</v>
      </c>
      <c r="X534" s="30">
        <f>+COUNTIF(X$3:X$528,3)</f>
        <v>0</v>
      </c>
      <c r="Y534" s="30">
        <f>+COUNTIF(Y$3:Y$528,3)</f>
        <v>0</v>
      </c>
      <c r="Z534" s="30">
        <f>+COUNTIF(Z$3:Z$528,3)</f>
        <v>0</v>
      </c>
      <c r="AA534" s="30">
        <f t="shared" ref="AA534:AK534" si="27">+COUNTIF(AA$3:AA$528,0)</f>
        <v>0</v>
      </c>
      <c r="AB534" s="30">
        <f t="shared" si="27"/>
        <v>0</v>
      </c>
      <c r="AC534" s="30">
        <f t="shared" si="27"/>
        <v>0</v>
      </c>
      <c r="AD534" s="30">
        <f t="shared" si="27"/>
        <v>0</v>
      </c>
      <c r="AE534" s="30">
        <f t="shared" si="27"/>
        <v>0</v>
      </c>
      <c r="AF534" s="30">
        <f t="shared" si="27"/>
        <v>0</v>
      </c>
      <c r="AG534" s="30">
        <f t="shared" si="27"/>
        <v>0</v>
      </c>
      <c r="AH534" s="30">
        <f t="shared" si="27"/>
        <v>0</v>
      </c>
      <c r="AI534" s="30">
        <f t="shared" si="27"/>
        <v>0</v>
      </c>
      <c r="AJ534" s="30">
        <f t="shared" si="27"/>
        <v>0</v>
      </c>
      <c r="AK534" s="30">
        <f t="shared" si="27"/>
        <v>0</v>
      </c>
      <c r="AL534" s="30"/>
      <c r="AM534" s="30"/>
      <c r="AN534" s="30"/>
      <c r="AO534" s="30"/>
      <c r="AP534" s="30"/>
      <c r="AQ534" s="30"/>
      <c r="AR534" s="30"/>
      <c r="AS534" s="30"/>
      <c r="AT534" s="30"/>
      <c r="AU534" s="30">
        <f>+COUNTIF(AU$3:AU$528,4)</f>
        <v>0</v>
      </c>
      <c r="AV534" s="28"/>
      <c r="AW534" s="28">
        <f>COUNTIFS(AW$3:AW$528,"&gt;=90",AW$3:AW$528,"&lt;120")</f>
        <v>0</v>
      </c>
      <c r="AX534" s="28"/>
      <c r="AY534" s="28">
        <f>COUNTIFS(AY$3:AY$528,"&gt;=90",AY$3:AY$528,"&lt;120")</f>
        <v>0</v>
      </c>
      <c r="AZ534" s="28"/>
      <c r="BA534" s="28">
        <f>COUNTIFS(BA$3:BA$528,"&gt;=90",BA$3:BA$528,"&lt;120")</f>
        <v>0</v>
      </c>
      <c r="BB534" s="28"/>
      <c r="BC534" s="28"/>
      <c r="BD534" s="28">
        <f>COUNTIFS(BD$3:BD$528,"&gt;=90",BD$3:BD$528,"&lt;120")</f>
        <v>0</v>
      </c>
      <c r="BE534" s="28"/>
      <c r="BF534" s="28">
        <f>COUNTIFS(BF$3:BF$528,"&gt;=90",BF$3:BF$528,"&lt;120")</f>
        <v>0</v>
      </c>
      <c r="BG534" s="28"/>
      <c r="BH534" s="28">
        <f>COUNTIFS(BH$3:BH$528,"&gt;=90",BH$3:BH$528,"&lt;120")</f>
        <v>0</v>
      </c>
      <c r="BI534" s="28"/>
      <c r="BJ534" s="30">
        <f>+COUNTIF(BJ$3:BJ$528,4)</f>
        <v>0</v>
      </c>
      <c r="BK534" s="30">
        <f>+COUNTIF(BK$3:BK$528,"4")</f>
        <v>0</v>
      </c>
      <c r="BL534" s="30"/>
      <c r="BM534" s="28"/>
      <c r="BN534" s="28">
        <f>COUNTIFS(BN$3:BN$528,"&gt;=50",BN$3:BN$528,"&lt;60")</f>
        <v>0</v>
      </c>
      <c r="BO534" s="28"/>
    </row>
    <row r="535" spans="1:67">
      <c r="A535" s="28"/>
      <c r="B535" s="30">
        <f>COUNTBLANK($B$3:$B$528)</f>
        <v>0</v>
      </c>
      <c r="C535" s="30">
        <f>+COUNTIF(C$3:C$528,5)</f>
        <v>0</v>
      </c>
      <c r="V535" s="30">
        <f>+COUNTIF(V$3:V$528,2)</f>
        <v>0</v>
      </c>
      <c r="W535" s="30">
        <f>+COUNTIF(W$3:W$528,2)</f>
        <v>0</v>
      </c>
      <c r="X535" s="30">
        <f>+COUNTIF(X$3:X$528,2)</f>
        <v>0</v>
      </c>
      <c r="Y535" s="30">
        <f>+COUNTIF(Y$3:Y$528,2)</f>
        <v>0</v>
      </c>
      <c r="Z535" s="30">
        <f>+COUNTIF(Z$3:Z$528,2)</f>
        <v>0</v>
      </c>
      <c r="AA535" s="30">
        <f t="shared" ref="AA535:AK535" si="28">+COUNTIF(AA$3:AA$528,-1)</f>
        <v>0</v>
      </c>
      <c r="AB535" s="30">
        <f t="shared" si="28"/>
        <v>0</v>
      </c>
      <c r="AC535" s="30">
        <f t="shared" si="28"/>
        <v>0</v>
      </c>
      <c r="AD535" s="30">
        <f t="shared" si="28"/>
        <v>0</v>
      </c>
      <c r="AE535" s="30">
        <f t="shared" si="28"/>
        <v>0</v>
      </c>
      <c r="AF535" s="30">
        <f t="shared" si="28"/>
        <v>0</v>
      </c>
      <c r="AG535" s="30">
        <f t="shared" si="28"/>
        <v>0</v>
      </c>
      <c r="AH535" s="30">
        <f t="shared" si="28"/>
        <v>0</v>
      </c>
      <c r="AI535" s="30">
        <f t="shared" si="28"/>
        <v>0</v>
      </c>
      <c r="AJ535" s="30">
        <f t="shared" si="28"/>
        <v>0</v>
      </c>
      <c r="AK535" s="30">
        <f t="shared" si="28"/>
        <v>0</v>
      </c>
      <c r="AL535" s="30"/>
      <c r="AM535" s="30"/>
      <c r="AN535" s="30"/>
      <c r="AO535" s="30"/>
      <c r="AP535" s="30"/>
      <c r="AQ535" s="30"/>
      <c r="AR535" s="30"/>
      <c r="AS535" s="30"/>
      <c r="AT535" s="30"/>
      <c r="AU535" s="30">
        <f>+COUNTIF(AU$3:AU$528,5)</f>
        <v>0</v>
      </c>
      <c r="AV535" s="28"/>
      <c r="AW535" s="28">
        <f>COUNTIFS(AW$3:AW$528,"&gt;=120",AW$3:AW$528,"&lt;150")</f>
        <v>0</v>
      </c>
      <c r="AX535" s="28"/>
      <c r="AY535" s="28">
        <f>COUNTIFS(AY$3:AY$528,"&gt;=120",AY$3:AY$528,"&lt;150")</f>
        <v>0</v>
      </c>
      <c r="AZ535" s="28"/>
      <c r="BA535" s="28">
        <f>COUNTIFS(BA$3:BA$528,"&gt;=120",BA$3:BA$528,"&lt;150")</f>
        <v>0</v>
      </c>
      <c r="BB535" s="28"/>
      <c r="BC535" s="28"/>
      <c r="BD535" s="28">
        <f>COUNTIFS(BD$3:BD$528,"&gt;=120",BD$3:BD$528,"&lt;150")</f>
        <v>0</v>
      </c>
      <c r="BE535" s="28"/>
      <c r="BF535" s="28">
        <f>COUNTIFS(BF$3:BF$528,"&gt;=120",BF$3:BF$528,"&lt;150")</f>
        <v>0</v>
      </c>
      <c r="BG535" s="28"/>
      <c r="BH535" s="28">
        <f>COUNTIFS(BH$3:BH$528,"&gt;=120",BH$3:BH$528,"&lt;150")</f>
        <v>0</v>
      </c>
      <c r="BI535" s="28"/>
      <c r="BJ535" s="30">
        <f>COUNTBLANK(BJ$3:BJ$528)</f>
        <v>0</v>
      </c>
      <c r="BK535" s="30">
        <f>+COUNTIF(BK$3:BK$528,"5")</f>
        <v>0</v>
      </c>
      <c r="BL535" s="30"/>
      <c r="BM535" s="28"/>
      <c r="BN535" s="28">
        <f>COUNTIFS(BN$3:BN$528,"&gt;=60",BN$3:BN$528,"&lt;70")</f>
        <v>0</v>
      </c>
      <c r="BO535" s="28"/>
    </row>
    <row r="536" spans="1:67">
      <c r="A536" s="28"/>
      <c r="B536" s="30"/>
      <c r="C536" s="30">
        <f>COUNTBLANK(C$3:C$528)</f>
        <v>0</v>
      </c>
      <c r="V536" s="30">
        <f>+COUNTIF(V$3:V$528,1)</f>
        <v>0</v>
      </c>
      <c r="W536" s="30">
        <f>+COUNTIF(W$3:W$528,1)</f>
        <v>0</v>
      </c>
      <c r="X536" s="30">
        <f>+COUNTIF(X$3:X$528,1)</f>
        <v>0</v>
      </c>
      <c r="Y536" s="30">
        <f>+COUNTIF(Y$3:Y$528,1)</f>
        <v>0</v>
      </c>
      <c r="Z536" s="30">
        <f>+COUNTIF(Z$3:Z$528,1)</f>
        <v>0</v>
      </c>
      <c r="AA536" s="30">
        <f t="shared" ref="AA536:AK536" si="29">+COUNTIF(AA$3:AA$528,-2)</f>
        <v>0</v>
      </c>
      <c r="AB536" s="30">
        <f t="shared" si="29"/>
        <v>0</v>
      </c>
      <c r="AC536" s="30">
        <f t="shared" si="29"/>
        <v>0</v>
      </c>
      <c r="AD536" s="30">
        <f t="shared" si="29"/>
        <v>0</v>
      </c>
      <c r="AE536" s="30">
        <f t="shared" si="29"/>
        <v>0</v>
      </c>
      <c r="AF536" s="30">
        <f t="shared" si="29"/>
        <v>0</v>
      </c>
      <c r="AG536" s="30">
        <f t="shared" si="29"/>
        <v>0</v>
      </c>
      <c r="AH536" s="30">
        <f t="shared" si="29"/>
        <v>0</v>
      </c>
      <c r="AI536" s="30">
        <f t="shared" si="29"/>
        <v>0</v>
      </c>
      <c r="AJ536" s="30">
        <f t="shared" si="29"/>
        <v>0</v>
      </c>
      <c r="AK536" s="30">
        <f t="shared" si="29"/>
        <v>0</v>
      </c>
      <c r="AL536" s="30"/>
      <c r="AM536" s="30"/>
      <c r="AN536" s="30"/>
      <c r="AO536" s="30"/>
      <c r="AP536" s="30"/>
      <c r="AQ536" s="30"/>
      <c r="AR536" s="30"/>
      <c r="AS536" s="30"/>
      <c r="AT536" s="30"/>
      <c r="AU536" s="30">
        <f>+COUNTIF(AU$3:AU$528,6)</f>
        <v>0</v>
      </c>
      <c r="AV536" s="28"/>
      <c r="AW536" s="28">
        <f>COUNTIFS(AW$3:AW$528,"&gt;=150",AW$3:AW$528,"&lt;180")</f>
        <v>0</v>
      </c>
      <c r="AX536" s="28"/>
      <c r="AY536" s="28">
        <f>COUNTIFS(AY$3:AY$528,"&gt;=150",AY$3:AY$528,"&lt;180")</f>
        <v>0</v>
      </c>
      <c r="AZ536" s="28"/>
      <c r="BA536" s="28">
        <f>COUNTIFS(BA$3:BA$528,"&gt;=150",BA$3:BA$528,"&lt;180")</f>
        <v>0</v>
      </c>
      <c r="BB536" s="28"/>
      <c r="BC536" s="28"/>
      <c r="BD536" s="28">
        <f>COUNTIFS(BD$3:BD$528,"&gt;=150",BD$3:BD$528,"&lt;180")</f>
        <v>0</v>
      </c>
      <c r="BE536" s="28"/>
      <c r="BF536" s="28">
        <f>COUNTIFS(BF$3:BF$528,"&gt;=150",BF$3:BF$528,"&lt;180")</f>
        <v>0</v>
      </c>
      <c r="BG536" s="28"/>
      <c r="BH536" s="28">
        <f>COUNTIFS(BH$3:BH$528,"&gt;=150",BH$3:BH$528,"&lt;180")</f>
        <v>0</v>
      </c>
      <c r="BI536" s="28"/>
      <c r="BK536" s="30">
        <f>+COUNTIF(BK$3:BK$528,"6")</f>
        <v>0</v>
      </c>
      <c r="BL536" s="30"/>
      <c r="BM536" s="28"/>
      <c r="BN536" s="28">
        <f>COUNTIFS(BN$3:BN$528,"&gt;=70")</f>
        <v>0</v>
      </c>
      <c r="BO536" s="28"/>
    </row>
    <row r="537" spans="1:67">
      <c r="V537" s="28"/>
      <c r="W537" s="28"/>
      <c r="X537" s="28"/>
      <c r="Y537" s="28"/>
      <c r="Z537" s="28"/>
      <c r="AA537" s="30">
        <f t="shared" ref="AA537:AK537" si="30">+COUNTIF(AA$3:AA$528,-3)</f>
        <v>0</v>
      </c>
      <c r="AB537" s="30">
        <f t="shared" si="30"/>
        <v>0</v>
      </c>
      <c r="AC537" s="30">
        <f t="shared" si="30"/>
        <v>0</v>
      </c>
      <c r="AD537" s="116">
        <f t="shared" si="30"/>
        <v>0</v>
      </c>
      <c r="AE537" s="30">
        <f t="shared" si="30"/>
        <v>0</v>
      </c>
      <c r="AF537" s="30">
        <f t="shared" si="30"/>
        <v>0</v>
      </c>
      <c r="AG537" s="30">
        <f t="shared" si="30"/>
        <v>0</v>
      </c>
      <c r="AH537" s="30">
        <f t="shared" si="30"/>
        <v>0</v>
      </c>
      <c r="AI537" s="30">
        <f t="shared" si="30"/>
        <v>0</v>
      </c>
      <c r="AJ537" s="30">
        <f t="shared" si="30"/>
        <v>0</v>
      </c>
      <c r="AK537" s="30">
        <f t="shared" si="30"/>
        <v>0</v>
      </c>
      <c r="AL537" s="30"/>
      <c r="AM537" s="30"/>
      <c r="AN537" s="30"/>
      <c r="AO537" s="30"/>
      <c r="AP537" s="30"/>
      <c r="AQ537" s="30"/>
      <c r="AR537" s="30"/>
      <c r="AS537" s="30"/>
      <c r="AT537" s="30"/>
      <c r="AU537" s="30">
        <f>COUNTIFS(AU$3:AU$528,"&gt;=7")</f>
        <v>0</v>
      </c>
      <c r="AV537" s="28"/>
      <c r="AW537" s="28">
        <f>COUNTIFS(AW$3:AW$528,"&gt;=180")</f>
        <v>0</v>
      </c>
      <c r="AX537" s="28"/>
      <c r="AY537" s="28">
        <f>COUNTIFS(AY$3:AY$528,"&gt;=180")</f>
        <v>0</v>
      </c>
      <c r="AZ537" s="28"/>
      <c r="BA537" s="28">
        <f>COUNTIFS(BA$3:BA$528,"&gt;=180")</f>
        <v>0</v>
      </c>
      <c r="BB537" s="28"/>
      <c r="BC537" s="28"/>
      <c r="BD537" s="28">
        <f>COUNTIFS(BD$3:BD$528,"&gt;=180")</f>
        <v>0</v>
      </c>
      <c r="BE537" s="28"/>
      <c r="BF537" s="28">
        <f>COUNTIFS(BF$3:BF$528,"&gt;=180")</f>
        <v>0</v>
      </c>
      <c r="BG537" s="28"/>
      <c r="BH537" s="28">
        <f>COUNTIFS(BH$3:BH$528,"&gt;=180")</f>
        <v>0</v>
      </c>
      <c r="BI537" s="28"/>
      <c r="BK537" s="30">
        <f>+COUNTIF(BK$3:BK$528,"7")</f>
        <v>0</v>
      </c>
      <c r="BL537" s="30"/>
      <c r="BM537" s="28"/>
      <c r="BN537" s="28">
        <f>COUNTIFS(BN$3:BN$528,"&lt;=19")</f>
        <v>0</v>
      </c>
      <c r="BO537" s="28"/>
    </row>
    <row r="538" spans="1:67">
      <c r="V538" s="30">
        <f t="shared" ref="V538:AK538" si="31">COUNTBLANK(V$3:V$528)</f>
        <v>0</v>
      </c>
      <c r="W538" s="30">
        <f t="shared" si="31"/>
        <v>0</v>
      </c>
      <c r="X538" s="30">
        <f t="shared" si="31"/>
        <v>0</v>
      </c>
      <c r="Y538" s="30">
        <f t="shared" si="31"/>
        <v>0</v>
      </c>
      <c r="Z538" s="30">
        <f t="shared" si="31"/>
        <v>0</v>
      </c>
      <c r="AA538" s="30">
        <f t="shared" si="31"/>
        <v>0</v>
      </c>
      <c r="AB538" s="30">
        <f t="shared" si="31"/>
        <v>0</v>
      </c>
      <c r="AC538" s="30">
        <f t="shared" si="31"/>
        <v>0</v>
      </c>
      <c r="AD538" s="30">
        <f t="shared" si="31"/>
        <v>0</v>
      </c>
      <c r="AE538" s="30">
        <f t="shared" si="31"/>
        <v>0</v>
      </c>
      <c r="AF538" s="30">
        <f t="shared" si="31"/>
        <v>0</v>
      </c>
      <c r="AG538" s="30">
        <f t="shared" si="31"/>
        <v>0</v>
      </c>
      <c r="AH538" s="30">
        <f t="shared" si="31"/>
        <v>0</v>
      </c>
      <c r="AI538" s="30">
        <f t="shared" si="31"/>
        <v>0</v>
      </c>
      <c r="AJ538" s="30">
        <f t="shared" si="31"/>
        <v>0</v>
      </c>
      <c r="AK538" s="30">
        <f t="shared" si="31"/>
        <v>0</v>
      </c>
      <c r="AL538" s="30"/>
      <c r="AM538" s="30"/>
      <c r="AN538" s="30"/>
      <c r="AO538" s="30"/>
      <c r="AP538" s="30"/>
      <c r="AQ538" s="30"/>
      <c r="AR538" s="30"/>
      <c r="AS538" s="30"/>
      <c r="AT538" s="28"/>
      <c r="AU538" s="30">
        <f>COUNTA(AU$3:AU$528)</f>
        <v>526</v>
      </c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K538" s="30">
        <f>+COUNTIF(BK$3:BK$528,"8")</f>
        <v>0</v>
      </c>
      <c r="BL538" s="30"/>
      <c r="BM538" s="28"/>
      <c r="BN538" s="57">
        <f>COUNTBLANK(BN$3:BN$528)</f>
        <v>0</v>
      </c>
      <c r="BO538" s="28"/>
    </row>
    <row r="539" spans="1:67"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K539" s="30">
        <f>+COUNTIF(BK$3:BK$528,"9")</f>
        <v>0</v>
      </c>
      <c r="BL539" s="30"/>
      <c r="BM539" s="28"/>
      <c r="BO539" s="28"/>
    </row>
    <row r="540" spans="1:67">
      <c r="V540" s="28"/>
      <c r="W540" s="28"/>
      <c r="X540" s="28"/>
      <c r="Y540" s="28"/>
      <c r="Z540" s="28"/>
      <c r="AA540" s="28"/>
      <c r="AB540" s="28"/>
      <c r="AC540" s="28"/>
      <c r="AD540" s="28">
        <f>AD531+AD532+AD533</f>
        <v>0</v>
      </c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K540" s="30">
        <f>+COUNTIF(BK$3:BK$528,"10")</f>
        <v>0</v>
      </c>
      <c r="BL540" s="30"/>
      <c r="BM540" s="28"/>
      <c r="BO540" s="28"/>
    </row>
    <row r="541" spans="1:67"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K541" s="30">
        <f>+COUNTIF(BK$3:BK$528,"11")</f>
        <v>0</v>
      </c>
      <c r="BL541" s="30"/>
      <c r="BM541" s="28"/>
      <c r="BN541" s="28"/>
      <c r="BO541" s="28"/>
    </row>
    <row r="542" spans="1:67"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K542" s="30">
        <f>+COUNTIF(BK$3:BK$528,"12")</f>
        <v>0</v>
      </c>
      <c r="BL542" s="30"/>
      <c r="BM542" s="28"/>
      <c r="BN542" s="28"/>
      <c r="BO542" s="28"/>
    </row>
    <row r="543" spans="1:67"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K543" s="30">
        <f>+COUNTIF(BK$3:BK$528,"13")</f>
        <v>0</v>
      </c>
      <c r="BL543" s="30"/>
      <c r="BM543" s="28"/>
      <c r="BN543" s="28"/>
      <c r="BO543" s="28"/>
    </row>
    <row r="544" spans="1:67"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K544" s="30">
        <f>+COUNTIF(BK$3:BK$528,"14")</f>
        <v>0</v>
      </c>
      <c r="BL544" s="30"/>
      <c r="BM544" s="28"/>
      <c r="BN544" s="28"/>
      <c r="BO544" s="28"/>
    </row>
    <row r="545" spans="22:67"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K545" s="30">
        <f>+COUNTIF(BK$3:BK$528,"15")</f>
        <v>0</v>
      </c>
      <c r="BL545" s="30"/>
      <c r="BM545" s="28"/>
      <c r="BN545" s="28"/>
      <c r="BO545" s="28"/>
    </row>
    <row r="546" spans="22:67"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K546" s="30">
        <f>+COUNTIF(BK$3:BK$528,"16")</f>
        <v>0</v>
      </c>
      <c r="BL546" s="30"/>
      <c r="BM546" s="28"/>
      <c r="BN546" s="28"/>
      <c r="BO546" s="28"/>
    </row>
    <row r="547" spans="22:67"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K547" s="30">
        <f>+COUNTIF(BK$3:BK$528,"17")</f>
        <v>0</v>
      </c>
      <c r="BL547" s="30"/>
      <c r="BM547" s="28"/>
      <c r="BN547" s="28"/>
      <c r="BO547" s="28"/>
    </row>
    <row r="548" spans="22:67"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K548" s="30">
        <f>+COUNTIF(BK$3:BK$528,"18")</f>
        <v>0</v>
      </c>
      <c r="BL548" s="30"/>
      <c r="BM548" s="28"/>
      <c r="BN548" s="28"/>
      <c r="BO548" s="28"/>
    </row>
    <row r="549" spans="22:67"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K549" s="30">
        <f>+COUNTIF(BK$3:BK$528,"19")</f>
        <v>0</v>
      </c>
      <c r="BL549" s="30"/>
      <c r="BM549" s="28"/>
      <c r="BN549" s="28"/>
      <c r="BO549" s="28"/>
    </row>
    <row r="550" spans="22:67"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K550" s="30">
        <f>+COUNTIF(BK$3:BK$528,"20")</f>
        <v>0</v>
      </c>
      <c r="BL550" s="30"/>
      <c r="BM550" s="28"/>
      <c r="BN550" s="28"/>
      <c r="BO550" s="28"/>
    </row>
    <row r="551" spans="22:67"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K551" s="30">
        <f>+COUNTIF(BK$3:BK$528,"21")</f>
        <v>0</v>
      </c>
      <c r="BL551" s="30"/>
      <c r="BM551" s="28"/>
      <c r="BN551" s="28"/>
      <c r="BO551" s="28"/>
    </row>
    <row r="552" spans="22:67"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K552" s="30">
        <f>+COUNTIF(BK$3:BK$528,"22")</f>
        <v>0</v>
      </c>
      <c r="BL552" s="30"/>
      <c r="BM552" s="28"/>
      <c r="BN552" s="28"/>
      <c r="BO552" s="28"/>
    </row>
    <row r="553" spans="22:67"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K553" s="30">
        <f>+COUNTIF(BK$3:BK$528,"23")</f>
        <v>0</v>
      </c>
      <c r="BL553" s="30"/>
      <c r="BM553" s="28"/>
      <c r="BN553" s="28"/>
      <c r="BO553" s="28"/>
    </row>
    <row r="554" spans="22:67"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K554" s="30">
        <f>+COUNTIF(BK$3:BK$528,"24")</f>
        <v>0</v>
      </c>
      <c r="BL554" s="30"/>
      <c r="BM554" s="28"/>
      <c r="BN554" s="28"/>
      <c r="BO554" s="28"/>
    </row>
    <row r="555" spans="22:67"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K555" s="30">
        <f>+COUNTIF(BK$3:BK$528,"25")</f>
        <v>0</v>
      </c>
      <c r="BL555" s="30"/>
      <c r="BM555" s="28"/>
      <c r="BN555" s="28"/>
      <c r="BO555" s="28"/>
    </row>
    <row r="556" spans="22:67"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K556" s="30">
        <f>+COUNTIF(BK$3:BK$528,"26")</f>
        <v>0</v>
      </c>
      <c r="BL556" s="30"/>
      <c r="BM556" s="28"/>
      <c r="BN556" s="28"/>
      <c r="BO556" s="28"/>
    </row>
    <row r="557" spans="22:67"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K557" s="30">
        <f>+COUNTIF(BK$3:BK$528,"27")</f>
        <v>0</v>
      </c>
      <c r="BL557" s="30"/>
      <c r="BM557" s="28"/>
      <c r="BN557" s="28"/>
      <c r="BO557" s="28"/>
    </row>
    <row r="558" spans="22:67"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K558" s="30">
        <f>+COUNTIF(BK$3:BK$528,"28")</f>
        <v>0</v>
      </c>
      <c r="BL558" s="30"/>
      <c r="BM558" s="28"/>
      <c r="BN558" s="28"/>
      <c r="BO558" s="28"/>
    </row>
    <row r="559" spans="22:67"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K559" s="30">
        <f>+COUNTIF(BK$3:BK$528,"29")</f>
        <v>0</v>
      </c>
      <c r="BL559" s="30"/>
      <c r="BM559" s="28"/>
      <c r="BN559" s="28"/>
      <c r="BO559" s="28"/>
    </row>
    <row r="560" spans="22:67"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K560" s="30">
        <f>+COUNTIF(BK$3:BK$528,"30")</f>
        <v>0</v>
      </c>
      <c r="BL560" s="30"/>
      <c r="BM560" s="28"/>
      <c r="BN560" s="28"/>
      <c r="BO560" s="28"/>
    </row>
    <row r="561" spans="22:67"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K561" s="30">
        <f>+COUNTIF(BK$3:BK$528,"31")</f>
        <v>0</v>
      </c>
      <c r="BL561" s="30"/>
      <c r="BM561" s="28"/>
      <c r="BN561" s="28"/>
      <c r="BO561" s="28"/>
    </row>
    <row r="562" spans="22:67"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K562" s="30">
        <f>+COUNTIF(BK$3:BK$528,"32")</f>
        <v>0</v>
      </c>
      <c r="BL562" s="30"/>
      <c r="BM562" s="28"/>
      <c r="BN562" s="28"/>
      <c r="BO562" s="28"/>
    </row>
    <row r="563" spans="22:67"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K563" s="30">
        <f>+COUNTIF(BK$3:BK$528,"33")</f>
        <v>0</v>
      </c>
      <c r="BL563" s="30"/>
      <c r="BM563" s="28"/>
      <c r="BN563" s="28"/>
      <c r="BO563" s="28"/>
    </row>
    <row r="564" spans="22:67"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K564" s="30">
        <f>+COUNTIF(BK$3:BK$528,"34")</f>
        <v>0</v>
      </c>
      <c r="BL564" s="30"/>
      <c r="BM564" s="28"/>
      <c r="BN564" s="28"/>
      <c r="BO564" s="28"/>
    </row>
    <row r="565" spans="22:67"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K565" s="30">
        <f>+COUNTIF(BK$3:BK$528,"35")</f>
        <v>0</v>
      </c>
      <c r="BL565" s="30"/>
      <c r="BM565" s="28"/>
      <c r="BN565" s="28"/>
      <c r="BO565" s="28"/>
    </row>
    <row r="566" spans="22:67"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K566" s="30">
        <f>+COUNTIF(BK$3:BK$528,"36")</f>
        <v>0</v>
      </c>
      <c r="BL566" s="30"/>
      <c r="BM566" s="28"/>
      <c r="BN566" s="28"/>
      <c r="BO566" s="28"/>
    </row>
    <row r="567" spans="22:67"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K567" s="30">
        <f>+COUNTIF(BK$3:BK$528,"37")</f>
        <v>0</v>
      </c>
      <c r="BL567" s="30"/>
      <c r="BM567" s="28"/>
      <c r="BN567" s="28"/>
      <c r="BO567" s="28"/>
    </row>
    <row r="568" spans="22:67"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K568" s="30">
        <f>+COUNTIF(BK$3:BK$528,"38")</f>
        <v>0</v>
      </c>
      <c r="BL568" s="30"/>
      <c r="BM568" s="28"/>
      <c r="BN568" s="28"/>
      <c r="BO568" s="28"/>
    </row>
    <row r="569" spans="22:67"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K569" s="30">
        <f>+COUNTIF(BK$3:BK$528,"39")</f>
        <v>0</v>
      </c>
      <c r="BL569" s="30"/>
      <c r="BM569" s="28"/>
      <c r="BN569" s="28"/>
      <c r="BO569" s="28"/>
    </row>
    <row r="570" spans="22:67"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K570" s="30">
        <f>+COUNTIF(BK$3:BK$528,"40")</f>
        <v>0</v>
      </c>
      <c r="BL570" s="30"/>
      <c r="BM570" s="28"/>
      <c r="BN570" s="28"/>
      <c r="BO570" s="28"/>
    </row>
    <row r="571" spans="22:67"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K571" s="30">
        <f>+COUNTIF(BK$3:BK$528,"41")</f>
        <v>0</v>
      </c>
      <c r="BL571" s="30"/>
      <c r="BM571" s="28"/>
      <c r="BN571" s="28"/>
      <c r="BO571" s="28"/>
    </row>
    <row r="572" spans="22:67"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K572" s="30">
        <f>+COUNTIF(BK$3:BK$528,"42")</f>
        <v>0</v>
      </c>
      <c r="BL572" s="30"/>
      <c r="BM572" s="28"/>
      <c r="BN572" s="28"/>
      <c r="BO572" s="28"/>
    </row>
    <row r="573" spans="22:67"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K573" s="30">
        <f>+COUNTIF(BK$3:BK$528,"43")</f>
        <v>0</v>
      </c>
      <c r="BL573" s="30"/>
      <c r="BM573" s="28"/>
      <c r="BN573" s="28"/>
      <c r="BO573" s="28"/>
    </row>
    <row r="574" spans="22:67"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K574" s="30">
        <f>+COUNTIF(BK$3:BK$528,"44")</f>
        <v>0</v>
      </c>
      <c r="BL574" s="30"/>
      <c r="BM574" s="28"/>
      <c r="BN574" s="28"/>
      <c r="BO574" s="28"/>
    </row>
    <row r="575" spans="22:67"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K575" s="30">
        <f>+COUNTIF(BK$3:BK$528,"45")</f>
        <v>0</v>
      </c>
      <c r="BL575" s="30"/>
      <c r="BM575" s="28"/>
      <c r="BN575" s="28"/>
      <c r="BO575" s="28"/>
    </row>
    <row r="576" spans="22:67"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K576" s="30">
        <f>+COUNTIF(BK$3:BK$528,"46")</f>
        <v>0</v>
      </c>
      <c r="BL576" s="30"/>
      <c r="BM576" s="28"/>
      <c r="BN576" s="28"/>
      <c r="BO576" s="28"/>
    </row>
    <row r="577" spans="22:67"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K577" s="30">
        <f>+COUNTIF(BK$3:BK$528,"47")</f>
        <v>0</v>
      </c>
      <c r="BL577" s="30"/>
      <c r="BM577" s="28"/>
      <c r="BN577" s="28"/>
      <c r="BO577" s="28"/>
    </row>
    <row r="578" spans="22:67"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K578" s="30">
        <f>+COUNTIF(BK$3:BK$528,"99")</f>
        <v>0</v>
      </c>
      <c r="BL578" s="30"/>
      <c r="BM578" s="28"/>
      <c r="BN578" s="28"/>
      <c r="BO578" s="28"/>
    </row>
    <row r="579" spans="22:67">
      <c r="BK579" s="30">
        <f>COUNTBLANK(BK$3:BK$528)</f>
        <v>0</v>
      </c>
    </row>
  </sheetData>
  <autoFilter ref="A2:CF528" xr:uid="{40E12EE9-AB22-4097-84B6-7AF97CA52C59}"/>
  <mergeCells count="7">
    <mergeCell ref="A1:B1"/>
    <mergeCell ref="D1:L1"/>
    <mergeCell ref="BK1:BP1"/>
    <mergeCell ref="BQ1:BR1"/>
    <mergeCell ref="AA1:AK1"/>
    <mergeCell ref="AL1:AS1"/>
    <mergeCell ref="AT1:BI1"/>
  </mergeCells>
  <phoneticPr fontId="4"/>
  <dataValidations count="8">
    <dataValidation type="whole" allowBlank="1" showInputMessage="1" showErrorMessage="1" sqref="BK3:BK528" xr:uid="{E4168B55-2DA4-4D74-910F-FE33DC8A2BA3}">
      <formula1>1</formula1>
      <formula2>99</formula2>
    </dataValidation>
    <dataValidation type="whole" allowBlank="1" showInputMessage="1" showErrorMessage="1" sqref="BM3:BM528" xr:uid="{3AB035BD-2DDB-4FBA-A03E-D64DF5486F91}">
      <formula1>1</formula1>
      <formula2>2</formula2>
    </dataValidation>
    <dataValidation type="whole" allowBlank="1" showInputMessage="1" showErrorMessage="1" sqref="AA3:AS528" xr:uid="{83B52E14-8AE5-4FEA-A173-A961F33B00BE}">
      <formula1>-3</formula1>
      <formula2>3</formula2>
    </dataValidation>
    <dataValidation type="whole" allowBlank="1" showInputMessage="1" showErrorMessage="1" sqref="BN3:BN528" xr:uid="{6B9CF869-B0B6-4BF4-A428-9B09CF015A9F}">
      <formula1>0</formula1>
      <formula2>99</formula2>
    </dataValidation>
    <dataValidation type="whole" allowBlank="1" showInputMessage="1" showErrorMessage="1" sqref="V3:Z528" xr:uid="{81E5205C-EFF7-4657-A736-EB614125AEB0}">
      <formula1>1</formula1>
      <formula2>6</formula2>
    </dataValidation>
    <dataValidation type="whole" allowBlank="1" showInputMessage="1" showErrorMessage="1" sqref="D3:U528 BE3:BE528 BG3:BG528 BB3:BC528 AX3:AX528 AZ3:AZ528 BI3:BI528 AT3:AT528 AV3:AV528 BO3:BO528" xr:uid="{4280180C-331D-4C4D-AE87-320E6925CD1B}">
      <formula1>0</formula1>
      <formula2>1</formula2>
    </dataValidation>
    <dataValidation type="whole" allowBlank="1" showInputMessage="1" showErrorMessage="1" sqref="C3:C528" xr:uid="{699A3163-CB59-4B75-9C0C-BAF10519FB94}">
      <formula1>1</formula1>
      <formula2>5</formula2>
    </dataValidation>
    <dataValidation type="whole" allowBlank="1" showInputMessage="1" showErrorMessage="1" sqref="BJ3:BJ528 B3:B528" xr:uid="{6B104391-0F42-412E-B7FB-3E80024549A4}">
      <formula1>1</formula1>
      <formula2>4</formula2>
    </dataValidation>
  </dataValidations>
  <pageMargins left="0.19685039370078741" right="0.19685039370078741" top="0.19685039370078741" bottom="0.19685039370078741" header="0" footer="0"/>
  <pageSetup paperSize="8"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b85d49-14f4-4c23-87e7-a6abb1469c50" xsi:nil="true"/>
    <lcf76f155ced4ddcb4097134ff3c332f xmlns="5af37a7b-36ea-4544-b85c-b3aa3432297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21B326D2FBDB4A8BB519A5E4EAFAC0" ma:contentTypeVersion="15" ma:contentTypeDescription="新しいドキュメントを作成します。" ma:contentTypeScope="" ma:versionID="fb6cc7f4791ed84bb49f1cb3b183cc5c">
  <xsd:schema xmlns:xsd="http://www.w3.org/2001/XMLSchema" xmlns:xs="http://www.w3.org/2001/XMLSchema" xmlns:p="http://schemas.microsoft.com/office/2006/metadata/properties" xmlns:ns2="5af37a7b-36ea-4544-b85c-b3aa34322976" xmlns:ns3="b1b85d49-14f4-4c23-87e7-a6abb1469c50" targetNamespace="http://schemas.microsoft.com/office/2006/metadata/properties" ma:root="true" ma:fieldsID="e670c90c6a7b9d14b9f142e19bc70f52" ns2:_="" ns3:_="">
    <xsd:import namespace="5af37a7b-36ea-4544-b85c-b3aa34322976"/>
    <xsd:import namespace="b1b85d49-14f4-4c23-87e7-a6abb1469c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37a7b-36ea-4544-b85c-b3aa343229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3ced0bb-91f4-42c9-a3c6-6c18c093e4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85d49-14f4-4c23-87e7-a6abb1469c5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1c69916-ab75-436f-93d2-331fac9dcc71}" ma:internalName="TaxCatchAll" ma:showField="CatchAllData" ma:web="b1b85d49-14f4-4c23-87e7-a6abb1469c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0C938A-DD38-4B93-8011-9C92F43760ED}">
  <ds:schemaRefs>
    <ds:schemaRef ds:uri="http://schemas.microsoft.com/office/2006/metadata/properties"/>
    <ds:schemaRef ds:uri="http://schemas.microsoft.com/office/infopath/2007/PartnerControls"/>
    <ds:schemaRef ds:uri="b1b85d49-14f4-4c23-87e7-a6abb1469c50"/>
    <ds:schemaRef ds:uri="5af37a7b-36ea-4544-b85c-b3aa34322976"/>
  </ds:schemaRefs>
</ds:datastoreItem>
</file>

<file path=customXml/itemProps2.xml><?xml version="1.0" encoding="utf-8"?>
<ds:datastoreItem xmlns:ds="http://schemas.openxmlformats.org/officeDocument/2006/customXml" ds:itemID="{20ECC8F7-D0CE-457F-B4B4-62F725BC1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37a7b-36ea-4544-b85c-b3aa34322976"/>
    <ds:schemaRef ds:uri="b1b85d49-14f4-4c23-87e7-a6abb1469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4B09E3-74C4-4892-833C-728B67D7E0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結果入力表</vt:lpstr>
      <vt:lpstr>入力見本</vt:lpstr>
      <vt:lpstr>入力見本 (2)</vt:lpstr>
      <vt:lpstr>都道府県コード</vt:lpstr>
      <vt:lpstr>集計表</vt:lpstr>
      <vt:lpstr>結果入力表 (2)</vt:lpstr>
      <vt:lpstr>結果入力表!Print_Area</vt:lpstr>
      <vt:lpstr>'結果入力表 (2)'!Print_Area</vt:lpstr>
      <vt:lpstr>集計表!Print_Area</vt:lpstr>
      <vt:lpstr>入力見本!Print_Area</vt:lpstr>
      <vt:lpstr>'入力見本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JTB</dc:creator>
  <cp:keywords/>
  <dc:description/>
  <cp:lastModifiedBy>浩之 三橋</cp:lastModifiedBy>
  <cp:revision/>
  <dcterms:created xsi:type="dcterms:W3CDTF">2018-07-04T07:41:58Z</dcterms:created>
  <dcterms:modified xsi:type="dcterms:W3CDTF">2025-05-01T03:39:56Z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0x0101004021B326D2FBDB4A8BB519A5E4EAFAC0</vt:lpwstr>
  </property>
  <property fmtid="{D5CDD505-2E9C-101B-9397-08002B2CF9AE}" pid="3" name="Order">
    <vt:r8>16313600</vt:r8>
  </property>
  <property fmtid="{D5CDD505-2E9C-101B-9397-08002B2CF9AE}" pid="4" name="MediaServiceImageTags">
    <vt:lpwstr/>
  </property>
</Properties>
</file>