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showInkAnnotation="0" defaultThemeVersion="202300"/>
  <xr:revisionPtr revIDLastSave="74" documentId="8_{0E420BDE-626A-4B2E-8300-053A18B1FE94}" xr6:coauthVersionLast="47" xr6:coauthVersionMax="47" xr10:uidLastSave="{AAB07B78-E072-4FFE-A64B-1625379FA5FA}"/>
  <bookViews>
    <workbookView xWindow="-120" yWindow="-16320" windowWidth="29040" windowHeight="15720" tabRatio="743" xr2:uid="{AD585961-29BC-4EC9-BBC4-A81E47F84FCD}"/>
  </bookViews>
  <sheets>
    <sheet name="R5.3.31" sheetId="3" r:id="rId1"/>
  </sheets>
  <definedNames>
    <definedName name="_xlnm.Print_Area" localSheetId="0">'R5.3.31'!$A$1:$O$56</definedName>
    <definedName name="_xlnm.Print_Titles" localSheetId="0">'R5.3.31'!$1:$6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G7" i="3"/>
  <c r="A8" i="3"/>
  <c r="F8" i="3"/>
  <c r="F54" i="3" s="1"/>
  <c r="N54" i="3" s="1"/>
  <c r="G8" i="3"/>
  <c r="G54" i="3" s="1"/>
  <c r="N8" i="3"/>
  <c r="A9" i="3"/>
  <c r="A10" i="3"/>
  <c r="A11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F9" i="3"/>
  <c r="N9" i="3"/>
  <c r="G9" i="3"/>
  <c r="N10" i="3"/>
  <c r="F11" i="3"/>
  <c r="G11" i="3"/>
  <c r="N11" i="3"/>
  <c r="F12" i="3"/>
  <c r="G12" i="3"/>
  <c r="N12" i="3"/>
  <c r="F13" i="3"/>
  <c r="G13" i="3"/>
  <c r="N13" i="3"/>
  <c r="F14" i="3"/>
  <c r="G14" i="3"/>
  <c r="N14" i="3"/>
  <c r="N15" i="3"/>
  <c r="F16" i="3"/>
  <c r="N16" i="3"/>
  <c r="G16" i="3"/>
  <c r="F17" i="3"/>
  <c r="G17" i="3"/>
  <c r="N17" i="3"/>
  <c r="F18" i="3"/>
  <c r="N18" i="3"/>
  <c r="G18" i="3"/>
  <c r="F19" i="3"/>
  <c r="G19" i="3"/>
  <c r="N19" i="3"/>
  <c r="F20" i="3"/>
  <c r="N20" i="3"/>
  <c r="G20" i="3"/>
  <c r="F21" i="3"/>
  <c r="G21" i="3"/>
  <c r="N21" i="3"/>
  <c r="F22" i="3"/>
  <c r="N22" i="3"/>
  <c r="G22" i="3"/>
  <c r="F23" i="3"/>
  <c r="G23" i="3"/>
  <c r="N23" i="3"/>
  <c r="F24" i="3"/>
  <c r="N24" i="3"/>
  <c r="G24" i="3"/>
  <c r="F25" i="3"/>
  <c r="G25" i="3"/>
  <c r="N25" i="3"/>
  <c r="F26" i="3"/>
  <c r="N26" i="3"/>
  <c r="G26" i="3"/>
  <c r="F27" i="3"/>
  <c r="G27" i="3"/>
  <c r="N27" i="3"/>
  <c r="F28" i="3"/>
  <c r="N28" i="3"/>
  <c r="G28" i="3"/>
  <c r="N29" i="3"/>
  <c r="G30" i="3"/>
  <c r="N30" i="3"/>
  <c r="F31" i="3"/>
  <c r="N31" i="3"/>
  <c r="G31" i="3"/>
  <c r="F32" i="3"/>
  <c r="G32" i="3"/>
  <c r="N32" i="3"/>
  <c r="F33" i="3"/>
  <c r="N33" i="3"/>
  <c r="G33" i="3"/>
  <c r="F34" i="3"/>
  <c r="G34" i="3"/>
  <c r="N34" i="3"/>
  <c r="F35" i="3"/>
  <c r="N35" i="3"/>
  <c r="G35" i="3"/>
  <c r="F36" i="3"/>
  <c r="G36" i="3"/>
  <c r="N36" i="3"/>
  <c r="F37" i="3"/>
  <c r="N37" i="3"/>
  <c r="G37" i="3"/>
  <c r="F38" i="3"/>
  <c r="G38" i="3"/>
  <c r="N38" i="3"/>
  <c r="F39" i="3"/>
  <c r="N39" i="3"/>
  <c r="G39" i="3"/>
  <c r="F40" i="3"/>
  <c r="G40" i="3"/>
  <c r="N40" i="3"/>
  <c r="F41" i="3"/>
  <c r="N41" i="3"/>
  <c r="G41" i="3"/>
  <c r="F42" i="3"/>
  <c r="G42" i="3"/>
  <c r="N42" i="3"/>
  <c r="F43" i="3"/>
  <c r="N43" i="3"/>
  <c r="G43" i="3"/>
  <c r="F44" i="3"/>
  <c r="G44" i="3"/>
  <c r="N44" i="3"/>
  <c r="F45" i="3"/>
  <c r="N45" i="3"/>
  <c r="G45" i="3"/>
  <c r="F46" i="3"/>
  <c r="G46" i="3"/>
  <c r="N46" i="3"/>
  <c r="F47" i="3"/>
  <c r="N47" i="3"/>
  <c r="G47" i="3"/>
  <c r="F48" i="3"/>
  <c r="G48" i="3"/>
  <c r="N48" i="3"/>
  <c r="F49" i="3"/>
  <c r="N49" i="3"/>
  <c r="G49" i="3"/>
  <c r="F50" i="3"/>
  <c r="G50" i="3"/>
  <c r="N50" i="3"/>
  <c r="F51" i="3"/>
  <c r="N51" i="3"/>
  <c r="G51" i="3"/>
  <c r="F52" i="3"/>
  <c r="G52" i="3"/>
  <c r="N52" i="3"/>
  <c r="F53" i="3"/>
  <c r="N53" i="3"/>
  <c r="G53" i="3"/>
  <c r="D54" i="3"/>
  <c r="E54" i="3"/>
  <c r="H54" i="3"/>
  <c r="I54" i="3"/>
  <c r="J54" i="3"/>
  <c r="K54" i="3"/>
  <c r="L54" i="3"/>
  <c r="M54" i="3"/>
  <c r="N7" i="3"/>
</calcChain>
</file>

<file path=xl/sharedStrings.xml><?xml version="1.0" encoding="utf-8"?>
<sst xmlns="http://schemas.openxmlformats.org/spreadsheetml/2006/main" count="75" uniqueCount="69">
  <si>
    <t>兵庫</t>
  </si>
  <si>
    <t>新潟</t>
  </si>
  <si>
    <t>都道府県自然環境保全地域都道府県別面積総括表</t>
    <rPh sb="12" eb="16">
      <t>トドウフケン</t>
    </rPh>
    <rPh sb="19" eb="21">
      <t>ソウカツ</t>
    </rPh>
    <rPh sb="21" eb="22">
      <t>ヒョウ</t>
    </rPh>
    <phoneticPr fontId="28"/>
  </si>
  <si>
    <t>三重</t>
  </si>
  <si>
    <t>　　国　　有　　地</t>
  </si>
  <si>
    <t>　　　　　　　土　　地　　所　　有　　別　　面　　積</t>
  </si>
  <si>
    <t>秋田</t>
  </si>
  <si>
    <t>大分</t>
  </si>
  <si>
    <t>石川</t>
  </si>
  <si>
    <t>山梨</t>
  </si>
  <si>
    <t>保全地域</t>
    <phoneticPr fontId="28"/>
  </si>
  <si>
    <t>山形</t>
  </si>
  <si>
    <t>自然環境保全地域面積</t>
  </si>
  <si>
    <t>(B)/(A)</t>
  </si>
  <si>
    <t>箇　所　数</t>
  </si>
  <si>
    <t>富山</t>
  </si>
  <si>
    <t>福島</t>
  </si>
  <si>
    <t>　　公　　有　　地</t>
  </si>
  <si>
    <t>岡山</t>
  </si>
  <si>
    <t>　　民　　有　　地</t>
  </si>
  <si>
    <t>都道府県</t>
  </si>
  <si>
    <t>岩手</t>
  </si>
  <si>
    <t>県土面積</t>
  </si>
  <si>
    <t>特別</t>
  </si>
  <si>
    <t>　保　 全　 地　 域</t>
  </si>
  <si>
    <t>長崎</t>
  </si>
  <si>
    <t>％</t>
  </si>
  <si>
    <t>(A)</t>
    <phoneticPr fontId="27"/>
  </si>
  <si>
    <t>福岡</t>
  </si>
  <si>
    <t>地区</t>
    <phoneticPr fontId="27"/>
  </si>
  <si>
    <t>奈良</t>
  </si>
  <si>
    <t>青森</t>
  </si>
  <si>
    <t>(B)</t>
  </si>
  <si>
    <t>特別地区</t>
  </si>
  <si>
    <t>北海道</t>
  </si>
  <si>
    <t>栃木</t>
  </si>
  <si>
    <t>宮城</t>
  </si>
  <si>
    <t>茨城</t>
  </si>
  <si>
    <t>群馬</t>
  </si>
  <si>
    <t>滋賀</t>
  </si>
  <si>
    <t>埼玉</t>
  </si>
  <si>
    <t>千葉</t>
  </si>
  <si>
    <t>東京</t>
  </si>
  <si>
    <t>香川</t>
  </si>
  <si>
    <t>神奈川</t>
  </si>
  <si>
    <t>福井</t>
  </si>
  <si>
    <t>長野</t>
  </si>
  <si>
    <t>徳島</t>
  </si>
  <si>
    <t>岐阜</t>
  </si>
  <si>
    <t>静岡</t>
  </si>
  <si>
    <t>熊本</t>
  </si>
  <si>
    <t>愛知</t>
  </si>
  <si>
    <t>京都</t>
  </si>
  <si>
    <t>大阪</t>
  </si>
  <si>
    <t>愛媛</t>
  </si>
  <si>
    <t>和歌山</t>
  </si>
  <si>
    <t>鳥取</t>
  </si>
  <si>
    <t>島根</t>
  </si>
  <si>
    <t>広島</t>
  </si>
  <si>
    <t>佐賀</t>
  </si>
  <si>
    <t>山口</t>
  </si>
  <si>
    <t>高知</t>
  </si>
  <si>
    <t>宮崎</t>
  </si>
  <si>
    <t>鹿児島</t>
  </si>
  <si>
    <t>沖縄</t>
  </si>
  <si>
    <t>合計</t>
  </si>
  <si>
    <t>※県土面積は、国土地理院調べによる。</t>
    <rPh sb="1" eb="3">
      <t>ケンド</t>
    </rPh>
    <rPh sb="3" eb="5">
      <t>メンセキ</t>
    </rPh>
    <rPh sb="7" eb="9">
      <t>コクド</t>
    </rPh>
    <rPh sb="9" eb="11">
      <t>チリ</t>
    </rPh>
    <rPh sb="11" eb="12">
      <t>イン</t>
    </rPh>
    <rPh sb="12" eb="13">
      <t>シラ</t>
    </rPh>
    <phoneticPr fontId="27"/>
  </si>
  <si>
    <t>※詳細は各都道府県の担当課にお問合せください。</t>
    <rPh sb="10" eb="12">
      <t>タントウ</t>
    </rPh>
    <rPh sb="12" eb="13">
      <t>カ</t>
    </rPh>
    <phoneticPr fontId="27"/>
  </si>
  <si>
    <t>令和8年3月31日時点（面積：ha）</t>
    <rPh sb="0" eb="2">
      <t>レイワ</t>
    </rPh>
    <rPh sb="3" eb="4">
      <t>ネン</t>
    </rPh>
    <rPh sb="4" eb="5">
      <t>ヘイネン</t>
    </rPh>
    <rPh sb="9" eb="11">
      <t>ジテン</t>
    </rPh>
    <rPh sb="12" eb="14">
      <t>メンセキ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</si>
</sst>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#,##0_ "/>
  </numFmts>
  <fonts count="3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HGSｺﾞｼｯｸM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ＪＳ明朝"/>
      <family val="1"/>
      <charset val="128"/>
    </font>
    <font>
      <sz val="11"/>
      <color indexed="10"/>
      <name val="ＭＳ 明朝"/>
      <family val="1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ill="0" applyBorder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9" fillId="24" borderId="0" xfId="43" applyFont="1" applyFill="1" applyAlignment="1">
      <alignment horizontal="left" vertical="center"/>
    </xf>
    <xf numFmtId="0" fontId="20" fillId="24" borderId="0" xfId="43" applyFont="1" applyFill="1" applyAlignment="1">
      <alignment vertical="center"/>
    </xf>
    <xf numFmtId="0" fontId="20" fillId="0" borderId="0" xfId="43" applyFont="1" applyAlignment="1">
      <alignment vertical="center"/>
    </xf>
    <xf numFmtId="0" fontId="22" fillId="24" borderId="0" xfId="43" applyFont="1" applyFill="1" applyAlignment="1">
      <alignment horizontal="left" vertical="center"/>
    </xf>
    <xf numFmtId="0" fontId="23" fillId="4" borderId="10" xfId="43" applyFont="1" applyFill="1" applyBorder="1" applyAlignment="1">
      <alignment horizontal="center" vertical="center"/>
    </xf>
    <xf numFmtId="0" fontId="23" fillId="4" borderId="11" xfId="43" applyFont="1" applyFill="1" applyBorder="1" applyAlignment="1">
      <alignment vertical="center"/>
    </xf>
    <xf numFmtId="0" fontId="23" fillId="4" borderId="12" xfId="43" applyFont="1" applyFill="1" applyBorder="1" applyAlignment="1">
      <alignment vertical="center"/>
    </xf>
    <xf numFmtId="0" fontId="23" fillId="4" borderId="13" xfId="43" applyFont="1" applyFill="1" applyBorder="1" applyAlignment="1">
      <alignment vertical="center"/>
    </xf>
    <xf numFmtId="0" fontId="23" fillId="4" borderId="14" xfId="43" applyFont="1" applyFill="1" applyBorder="1" applyAlignment="1">
      <alignment vertical="center"/>
    </xf>
    <xf numFmtId="0" fontId="23" fillId="4" borderId="15" xfId="43" applyFont="1" applyFill="1" applyBorder="1"/>
    <xf numFmtId="0" fontId="23" fillId="4" borderId="12" xfId="43" applyFont="1" applyFill="1" applyBorder="1"/>
    <xf numFmtId="0" fontId="23" fillId="4" borderId="16" xfId="43" applyFont="1" applyFill="1" applyBorder="1" applyAlignment="1">
      <alignment vertical="center"/>
    </xf>
    <xf numFmtId="0" fontId="23" fillId="4" borderId="17" xfId="43" applyFont="1" applyFill="1" applyBorder="1" applyAlignment="1">
      <alignment vertical="center"/>
    </xf>
    <xf numFmtId="0" fontId="23" fillId="0" borderId="0" xfId="0" applyFont="1">
      <alignment vertical="center"/>
    </xf>
    <xf numFmtId="0" fontId="23" fillId="4" borderId="18" xfId="43" applyFont="1" applyFill="1" applyBorder="1" applyAlignment="1">
      <alignment horizontal="center" vertical="center"/>
    </xf>
    <xf numFmtId="0" fontId="23" fillId="4" borderId="19" xfId="43" applyFont="1" applyFill="1" applyBorder="1" applyAlignment="1">
      <alignment vertical="center"/>
    </xf>
    <xf numFmtId="0" fontId="23" fillId="4" borderId="20" xfId="43" applyFont="1" applyFill="1" applyBorder="1" applyAlignment="1">
      <alignment vertical="center"/>
    </xf>
    <xf numFmtId="0" fontId="23" fillId="4" borderId="21" xfId="43" applyFont="1" applyFill="1" applyBorder="1" applyAlignment="1">
      <alignment vertical="center"/>
    </xf>
    <xf numFmtId="0" fontId="23" fillId="4" borderId="22" xfId="43" applyFont="1" applyFill="1" applyBorder="1" applyAlignment="1">
      <alignment vertical="center"/>
    </xf>
    <xf numFmtId="0" fontId="23" fillId="4" borderId="23" xfId="43" applyFont="1" applyFill="1" applyBorder="1" applyAlignment="1">
      <alignment vertical="center"/>
    </xf>
    <xf numFmtId="0" fontId="23" fillId="4" borderId="24" xfId="43" applyFont="1" applyFill="1" applyBorder="1" applyAlignment="1">
      <alignment vertical="center"/>
    </xf>
    <xf numFmtId="0" fontId="23" fillId="4" borderId="25" xfId="43" applyFont="1" applyFill="1" applyBorder="1" applyAlignment="1">
      <alignment vertical="center"/>
    </xf>
    <xf numFmtId="0" fontId="23" fillId="4" borderId="26" xfId="43" applyFont="1" applyFill="1" applyBorder="1" applyAlignment="1">
      <alignment vertical="center"/>
    </xf>
    <xf numFmtId="0" fontId="23" fillId="4" borderId="0" xfId="43" applyFont="1" applyFill="1" applyAlignment="1">
      <alignment vertical="center"/>
    </xf>
    <xf numFmtId="0" fontId="23" fillId="4" borderId="27" xfId="43" applyFont="1" applyFill="1" applyBorder="1" applyAlignment="1">
      <alignment horizontal="center" vertical="center"/>
    </xf>
    <xf numFmtId="0" fontId="23" fillId="4" borderId="20" xfId="43" applyFont="1" applyFill="1" applyBorder="1" applyAlignment="1">
      <alignment horizontal="center" vertical="center"/>
    </xf>
    <xf numFmtId="0" fontId="23" fillId="4" borderId="28" xfId="43" applyFont="1" applyFill="1" applyBorder="1" applyAlignment="1">
      <alignment vertical="center"/>
    </xf>
    <xf numFmtId="0" fontId="23" fillId="4" borderId="29" xfId="43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4" borderId="30" xfId="43" applyFont="1" applyFill="1" applyBorder="1" applyAlignment="1">
      <alignment horizontal="center" vertical="center"/>
    </xf>
    <xf numFmtId="0" fontId="23" fillId="4" borderId="31" xfId="43" applyFont="1" applyFill="1" applyBorder="1" applyAlignment="1">
      <alignment horizontal="center" vertical="center"/>
    </xf>
    <xf numFmtId="0" fontId="23" fillId="4" borderId="32" xfId="43" applyFont="1" applyFill="1" applyBorder="1" applyAlignment="1">
      <alignment horizontal="center" vertical="center"/>
    </xf>
    <xf numFmtId="0" fontId="23" fillId="4" borderId="33" xfId="43" applyFont="1" applyFill="1" applyBorder="1" applyAlignment="1">
      <alignment vertical="center"/>
    </xf>
    <xf numFmtId="0" fontId="23" fillId="4" borderId="34" xfId="43" applyFont="1" applyFill="1" applyBorder="1" applyAlignment="1">
      <alignment horizontal="center" vertical="center"/>
    </xf>
    <xf numFmtId="0" fontId="23" fillId="4" borderId="33" xfId="43" applyFont="1" applyFill="1" applyBorder="1" applyAlignment="1">
      <alignment horizontal="center" vertical="center"/>
    </xf>
    <xf numFmtId="0" fontId="23" fillId="4" borderId="35" xfId="43" applyFont="1" applyFill="1" applyBorder="1" applyAlignment="1">
      <alignment horizontal="center" vertical="center"/>
    </xf>
    <xf numFmtId="0" fontId="23" fillId="4" borderId="36" xfId="43" applyFont="1" applyFill="1" applyBorder="1" applyAlignment="1">
      <alignment vertical="center"/>
    </xf>
    <xf numFmtId="0" fontId="23" fillId="21" borderId="18" xfId="43" applyFont="1" applyFill="1" applyBorder="1" applyAlignment="1">
      <alignment horizontal="center" vertical="center"/>
    </xf>
    <xf numFmtId="0" fontId="23" fillId="21" borderId="37" xfId="43" applyFont="1" applyFill="1" applyBorder="1" applyAlignment="1">
      <alignment vertical="center"/>
    </xf>
    <xf numFmtId="38" fontId="23" fillId="24" borderId="37" xfId="33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38" xfId="0" applyFont="1" applyBorder="1">
      <alignment vertical="center"/>
    </xf>
    <xf numFmtId="4" fontId="10" fillId="0" borderId="38" xfId="0" applyNumberFormat="1" applyFont="1" applyBorder="1">
      <alignment vertical="center"/>
    </xf>
    <xf numFmtId="4" fontId="10" fillId="0" borderId="20" xfId="0" applyNumberFormat="1" applyFont="1" applyBorder="1">
      <alignment vertical="center"/>
    </xf>
    <xf numFmtId="4" fontId="10" fillId="0" borderId="0" xfId="0" applyNumberFormat="1" applyFont="1">
      <alignment vertical="center"/>
    </xf>
    <xf numFmtId="176" fontId="10" fillId="0" borderId="39" xfId="0" applyNumberFormat="1" applyFont="1" applyBorder="1">
      <alignment vertical="center"/>
    </xf>
    <xf numFmtId="4" fontId="10" fillId="0" borderId="0" xfId="0" applyNumberFormat="1" applyFont="1" applyAlignment="1">
      <alignment horizontal="right" vertical="center"/>
    </xf>
    <xf numFmtId="4" fontId="0" fillId="0" borderId="0" xfId="0" applyNumberFormat="1">
      <alignment vertical="center"/>
    </xf>
    <xf numFmtId="0" fontId="23" fillId="21" borderId="19" xfId="43" applyFont="1" applyFill="1" applyBorder="1" applyAlignment="1">
      <alignment vertical="center"/>
    </xf>
    <xf numFmtId="38" fontId="23" fillId="24" borderId="19" xfId="33" applyFont="1" applyFill="1" applyBorder="1" applyAlignment="1">
      <alignment vertical="center"/>
    </xf>
    <xf numFmtId="0" fontId="23" fillId="21" borderId="40" xfId="43" applyFont="1" applyFill="1" applyBorder="1" applyAlignment="1">
      <alignment horizontal="center" vertical="center"/>
    </xf>
    <xf numFmtId="0" fontId="23" fillId="21" borderId="41" xfId="43" applyFont="1" applyFill="1" applyBorder="1" applyAlignment="1">
      <alignment vertical="center"/>
    </xf>
    <xf numFmtId="38" fontId="23" fillId="24" borderId="42" xfId="33" applyFont="1" applyFill="1" applyBorder="1" applyAlignment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4" fontId="10" fillId="0" borderId="44" xfId="0" applyNumberFormat="1" applyFont="1" applyBorder="1">
      <alignment vertical="center"/>
    </xf>
    <xf numFmtId="4" fontId="10" fillId="0" borderId="43" xfId="0" applyNumberFormat="1" applyFont="1" applyBorder="1">
      <alignment vertical="center"/>
    </xf>
    <xf numFmtId="4" fontId="10" fillId="0" borderId="29" xfId="0" applyNumberFormat="1" applyFont="1" applyBorder="1">
      <alignment vertical="center"/>
    </xf>
    <xf numFmtId="4" fontId="10" fillId="0" borderId="28" xfId="0" applyNumberFormat="1" applyFont="1" applyBorder="1">
      <alignment vertical="center"/>
    </xf>
    <xf numFmtId="176" fontId="10" fillId="0" borderId="45" xfId="0" applyNumberFormat="1" applyFont="1" applyBorder="1">
      <alignment vertical="center"/>
    </xf>
    <xf numFmtId="176" fontId="10" fillId="0" borderId="46" xfId="0" applyNumberFormat="1" applyFont="1" applyBorder="1">
      <alignment vertical="center"/>
    </xf>
    <xf numFmtId="38" fontId="23" fillId="24" borderId="19" xfId="33" applyFont="1" applyFill="1" applyBorder="1">
      <alignment vertical="center"/>
    </xf>
    <xf numFmtId="176" fontId="10" fillId="0" borderId="47" xfId="0" applyNumberFormat="1" applyFont="1" applyBorder="1">
      <alignment vertical="center"/>
    </xf>
    <xf numFmtId="0" fontId="23" fillId="21" borderId="48" xfId="43" applyFont="1" applyFill="1" applyBorder="1" applyAlignment="1">
      <alignment horizontal="center" vertical="center"/>
    </xf>
    <xf numFmtId="0" fontId="23" fillId="21" borderId="49" xfId="43" applyFont="1" applyFill="1" applyBorder="1" applyAlignment="1">
      <alignment vertical="center"/>
    </xf>
    <xf numFmtId="38" fontId="23" fillId="24" borderId="50" xfId="33" applyFont="1" applyFill="1" applyBorder="1" applyAlignment="1">
      <alignment vertical="center"/>
    </xf>
    <xf numFmtId="0" fontId="10" fillId="0" borderId="51" xfId="0" applyFont="1" applyBorder="1">
      <alignment vertical="center"/>
    </xf>
    <xf numFmtId="0" fontId="10" fillId="0" borderId="29" xfId="0" applyFont="1" applyBorder="1">
      <alignment vertical="center"/>
    </xf>
    <xf numFmtId="4" fontId="10" fillId="0" borderId="22" xfId="0" applyNumberFormat="1" applyFont="1" applyBorder="1">
      <alignment vertical="center"/>
    </xf>
    <xf numFmtId="4" fontId="10" fillId="0" borderId="51" xfId="0" applyNumberFormat="1" applyFont="1" applyBorder="1">
      <alignment vertical="center"/>
    </xf>
    <xf numFmtId="4" fontId="10" fillId="0" borderId="24" xfId="0" applyNumberFormat="1" applyFont="1" applyBorder="1">
      <alignment vertical="center"/>
    </xf>
    <xf numFmtId="3" fontId="10" fillId="0" borderId="20" xfId="0" applyNumberFormat="1" applyFont="1" applyBorder="1">
      <alignment vertical="center"/>
    </xf>
    <xf numFmtId="3" fontId="10" fillId="0" borderId="44" xfId="0" applyNumberFormat="1" applyFont="1" applyBorder="1">
      <alignment vertical="center"/>
    </xf>
    <xf numFmtId="3" fontId="10" fillId="0" borderId="24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3" fontId="10" fillId="0" borderId="0" xfId="0" applyNumberFormat="1" applyFont="1">
      <alignment vertical="center"/>
    </xf>
    <xf numFmtId="38" fontId="23" fillId="0" borderId="19" xfId="33" applyFont="1" applyFill="1" applyBorder="1">
      <alignment vertical="center"/>
    </xf>
    <xf numFmtId="0" fontId="23" fillId="21" borderId="53" xfId="43" applyFont="1" applyFill="1" applyBorder="1" applyAlignment="1">
      <alignment horizontal="center" vertical="center"/>
    </xf>
    <xf numFmtId="0" fontId="23" fillId="21" borderId="42" xfId="43" applyFont="1" applyFill="1" applyBorder="1" applyAlignment="1">
      <alignment vertical="center"/>
    </xf>
    <xf numFmtId="0" fontId="10" fillId="0" borderId="54" xfId="0" applyFont="1" applyBorder="1">
      <alignment vertical="center"/>
    </xf>
    <xf numFmtId="0" fontId="10" fillId="0" borderId="55" xfId="0" applyFont="1" applyBorder="1">
      <alignment vertical="center"/>
    </xf>
    <xf numFmtId="0" fontId="23" fillId="21" borderId="56" xfId="43" applyFont="1" applyFill="1" applyBorder="1" applyAlignment="1">
      <alignment horizontal="center" vertical="center"/>
    </xf>
    <xf numFmtId="0" fontId="23" fillId="21" borderId="57" xfId="43" applyFont="1" applyFill="1" applyBorder="1" applyAlignment="1">
      <alignment vertical="center"/>
    </xf>
    <xf numFmtId="177" fontId="10" fillId="0" borderId="58" xfId="0" applyNumberFormat="1" applyFont="1" applyBorder="1">
      <alignment vertical="center"/>
    </xf>
    <xf numFmtId="0" fontId="10" fillId="0" borderId="59" xfId="0" applyFont="1" applyBorder="1">
      <alignment vertical="center"/>
    </xf>
    <xf numFmtId="0" fontId="10" fillId="0" borderId="60" xfId="0" applyFont="1" applyBorder="1">
      <alignment vertical="center"/>
    </xf>
    <xf numFmtId="4" fontId="10" fillId="0" borderId="58" xfId="0" applyNumberFormat="1" applyFont="1" applyBorder="1">
      <alignment vertical="center"/>
    </xf>
    <xf numFmtId="176" fontId="10" fillId="0" borderId="61" xfId="0" applyNumberFormat="1" applyFont="1" applyBorder="1">
      <alignment vertical="center"/>
    </xf>
    <xf numFmtId="0" fontId="23" fillId="24" borderId="0" xfId="43" applyFont="1" applyFill="1" applyAlignment="1">
      <alignment horizontal="left" vertical="center"/>
    </xf>
    <xf numFmtId="0" fontId="23" fillId="24" borderId="0" xfId="43" applyFont="1" applyFill="1" applyAlignment="1">
      <alignment vertical="center"/>
    </xf>
    <xf numFmtId="0" fontId="25" fillId="24" borderId="0" xfId="43" applyFont="1" applyFill="1" applyAlignment="1">
      <alignment vertical="center"/>
    </xf>
    <xf numFmtId="4" fontId="23" fillId="24" borderId="0" xfId="43" applyNumberFormat="1" applyFont="1" applyFill="1" applyAlignment="1">
      <alignment vertical="center"/>
    </xf>
    <xf numFmtId="0" fontId="26" fillId="0" borderId="0" xfId="0" applyFont="1">
      <alignment vertical="center"/>
    </xf>
    <xf numFmtId="0" fontId="23" fillId="24" borderId="0" xfId="43" applyFont="1" applyFill="1" applyAlignment="1">
      <alignment horizontal="center" vertical="center"/>
    </xf>
    <xf numFmtId="38" fontId="23" fillId="24" borderId="0" xfId="43" applyNumberFormat="1" applyFont="1" applyFill="1" applyAlignment="1">
      <alignment vertical="center"/>
    </xf>
    <xf numFmtId="0" fontId="10" fillId="24" borderId="0" xfId="43" applyFill="1" applyAlignment="1">
      <alignment horizontal="center" vertical="center"/>
    </xf>
    <xf numFmtId="0" fontId="10" fillId="24" borderId="0" xfId="43" applyFill="1" applyAlignment="1">
      <alignment vertical="center"/>
    </xf>
    <xf numFmtId="0" fontId="21" fillId="0" borderId="0" xfId="43" applyFont="1" applyAlignment="1">
      <alignment vertical="center"/>
    </xf>
    <xf numFmtId="0" fontId="10" fillId="0" borderId="0" xfId="43" applyAlignment="1">
      <alignment horizontal="right" vertical="center"/>
    </xf>
    <xf numFmtId="0" fontId="23" fillId="0" borderId="0" xfId="43" applyFont="1" applyAlignment="1">
      <alignment horizontal="right" vertical="center"/>
    </xf>
    <xf numFmtId="0" fontId="23" fillId="4" borderId="18" xfId="43" applyFont="1" applyFill="1" applyBorder="1" applyAlignment="1">
      <alignment horizontal="center" vertical="center"/>
    </xf>
    <xf numFmtId="0" fontId="23" fillId="4" borderId="20" xfId="43" applyFont="1" applyFill="1" applyBorder="1" applyAlignment="1">
      <alignment horizontal="center" vertical="center"/>
    </xf>
    <xf numFmtId="38" fontId="10" fillId="24" borderId="0" xfId="43" applyNumberFormat="1" applyFill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30014735-6A79-4563-8D4B-A03D0EA0EFBD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平成１３年都道府県自環地" xfId="43" xr:uid="{F9A198E2-F3EA-43E8-9B4A-077C3E929B05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1684-4570-4470-8067-633AE2FADC58}">
  <sheetPr>
    <pageSetUpPr fitToPage="1"/>
  </sheetPr>
  <dimension ref="A1:Q192"/>
  <sheetViews>
    <sheetView tabSelected="1" view="pageBreakPreview" zoomScaleNormal="75" zoomScaleSheetLayoutView="100" workbookViewId="0">
      <pane xSplit="2" ySplit="6" topLeftCell="C7" activePane="bottomRight" state="frozen"/>
      <selection pane="topRight"/>
      <selection pane="bottomLeft"/>
      <selection pane="bottomRight" activeCell="C57" sqref="C57:C59"/>
    </sheetView>
  </sheetViews>
  <sheetFormatPr defaultColWidth="9" defaultRowHeight="13"/>
  <cols>
    <col min="1" max="1" width="4.36328125" customWidth="1"/>
    <col min="2" max="2" width="8.453125" customWidth="1"/>
    <col min="3" max="3" width="17.08984375" bestFit="1" customWidth="1"/>
    <col min="4" max="4" width="6.36328125" customWidth="1"/>
    <col min="5" max="5" width="8.6328125" customWidth="1"/>
    <col min="6" max="8" width="12.6328125" customWidth="1"/>
    <col min="9" max="9" width="13.1796875" customWidth="1"/>
    <col min="10" max="10" width="13" customWidth="1"/>
    <col min="11" max="11" width="10.6328125" customWidth="1"/>
    <col min="12" max="12" width="11.81640625" customWidth="1"/>
    <col min="13" max="13" width="10.6328125" customWidth="1"/>
    <col min="14" max="14" width="9" customWidth="1"/>
    <col min="15" max="15" width="10.6328125" customWidth="1"/>
    <col min="16" max="16" width="2.6328125" customWidth="1"/>
    <col min="17" max="17" width="20.453125" customWidth="1"/>
  </cols>
  <sheetData>
    <row r="1" spans="1:17" ht="23.25" customHeight="1">
      <c r="A1" s="1" t="s">
        <v>2</v>
      </c>
      <c r="B1" s="2"/>
      <c r="C1" s="2"/>
      <c r="D1" s="2"/>
      <c r="E1" s="2"/>
      <c r="F1" s="2"/>
      <c r="G1" s="3"/>
      <c r="I1" s="3"/>
      <c r="J1" s="2"/>
      <c r="K1" s="3"/>
      <c r="L1" s="3"/>
      <c r="M1" s="99"/>
      <c r="N1" s="100"/>
    </row>
    <row r="2" spans="1:17" ht="17.149999999999999" customHeight="1">
      <c r="A2" s="4"/>
      <c r="B2" s="2"/>
      <c r="C2" s="2"/>
      <c r="D2" s="2"/>
      <c r="E2" s="2"/>
      <c r="F2" s="2"/>
      <c r="G2" s="3"/>
      <c r="I2" s="3"/>
      <c r="J2" s="3"/>
      <c r="K2" s="3"/>
      <c r="L2" s="3"/>
      <c r="M2" s="3"/>
      <c r="N2" s="101" t="s">
        <v>68</v>
      </c>
    </row>
    <row r="3" spans="1:17" ht="17.149999999999999" customHeight="1">
      <c r="A3" s="5"/>
      <c r="B3" s="6"/>
      <c r="C3" s="7"/>
      <c r="D3" s="8" t="s">
        <v>14</v>
      </c>
      <c r="E3" s="9"/>
      <c r="F3" s="10" t="s">
        <v>12</v>
      </c>
      <c r="G3" s="11"/>
      <c r="H3" s="8" t="s">
        <v>5</v>
      </c>
      <c r="I3" s="12"/>
      <c r="J3" s="12"/>
      <c r="K3" s="12"/>
      <c r="L3" s="12"/>
      <c r="M3" s="9"/>
      <c r="N3" s="13"/>
      <c r="O3" s="14"/>
    </row>
    <row r="4" spans="1:17" ht="17.149999999999999" customHeight="1">
      <c r="A4" s="15"/>
      <c r="B4" s="16"/>
      <c r="C4" s="17"/>
      <c r="D4" s="18" t="s">
        <v>10</v>
      </c>
      <c r="E4" s="19"/>
      <c r="F4" s="20"/>
      <c r="G4" s="21"/>
      <c r="H4" s="22" t="s">
        <v>4</v>
      </c>
      <c r="I4" s="23"/>
      <c r="J4" s="24" t="s">
        <v>17</v>
      </c>
      <c r="K4" s="24"/>
      <c r="L4" s="22" t="s">
        <v>19</v>
      </c>
      <c r="M4" s="23"/>
      <c r="N4" s="25" t="s">
        <v>13</v>
      </c>
      <c r="O4" s="14"/>
    </row>
    <row r="5" spans="1:17" ht="17.149999999999999" customHeight="1">
      <c r="A5" s="102" t="s">
        <v>20</v>
      </c>
      <c r="B5" s="103"/>
      <c r="C5" s="26" t="s">
        <v>22</v>
      </c>
      <c r="D5" s="27"/>
      <c r="E5" s="28" t="s">
        <v>23</v>
      </c>
      <c r="F5" s="18" t="s">
        <v>24</v>
      </c>
      <c r="G5" s="19"/>
      <c r="H5" s="18" t="s">
        <v>24</v>
      </c>
      <c r="I5" s="19"/>
      <c r="J5" s="18" t="s">
        <v>24</v>
      </c>
      <c r="K5" s="19"/>
      <c r="L5" s="18" t="s">
        <v>24</v>
      </c>
      <c r="M5" s="19"/>
      <c r="N5" s="25" t="s">
        <v>26</v>
      </c>
      <c r="O5" s="14"/>
      <c r="P5" s="29"/>
      <c r="Q5" s="30"/>
    </row>
    <row r="6" spans="1:17" ht="17.149999999999999" customHeight="1" thickBot="1">
      <c r="A6" s="31"/>
      <c r="B6" s="32"/>
      <c r="C6" s="33" t="s">
        <v>27</v>
      </c>
      <c r="D6" s="34"/>
      <c r="E6" s="35" t="s">
        <v>29</v>
      </c>
      <c r="F6" s="36" t="s">
        <v>32</v>
      </c>
      <c r="G6" s="37" t="s">
        <v>33</v>
      </c>
      <c r="H6" s="34"/>
      <c r="I6" s="37" t="s">
        <v>33</v>
      </c>
      <c r="J6" s="34"/>
      <c r="K6" s="37" t="s">
        <v>33</v>
      </c>
      <c r="L6" s="34"/>
      <c r="M6" s="37" t="s">
        <v>33</v>
      </c>
      <c r="N6" s="38"/>
      <c r="O6" s="14"/>
      <c r="P6" s="29"/>
      <c r="Q6" s="30"/>
    </row>
    <row r="7" spans="1:17" ht="24.75" customHeight="1">
      <c r="A7" s="39">
        <v>1</v>
      </c>
      <c r="B7" s="40" t="s">
        <v>34</v>
      </c>
      <c r="C7" s="41">
        <v>8342227</v>
      </c>
      <c r="D7" s="42">
        <v>7</v>
      </c>
      <c r="E7" s="43">
        <v>7</v>
      </c>
      <c r="F7" s="44">
        <f t="shared" ref="F7:G9" si="0">H7+J7+L7</f>
        <v>5957.83</v>
      </c>
      <c r="G7" s="45">
        <f t="shared" si="0"/>
        <v>3033.47</v>
      </c>
      <c r="H7" s="46">
        <v>260.74</v>
      </c>
      <c r="I7" s="44">
        <v>82.92</v>
      </c>
      <c r="J7" s="46">
        <v>5247.31</v>
      </c>
      <c r="K7" s="44">
        <v>2889.12</v>
      </c>
      <c r="L7" s="46">
        <v>449.78</v>
      </c>
      <c r="M7" s="44">
        <v>61.43</v>
      </c>
      <c r="N7" s="47">
        <f t="shared" ref="N7:N16" si="1">(F7/C7)*100</f>
        <v>7.1417740131022575E-2</v>
      </c>
      <c r="O7" s="14"/>
      <c r="P7" s="48"/>
      <c r="Q7" s="49"/>
    </row>
    <row r="8" spans="1:17" ht="24.75" customHeight="1">
      <c r="A8" s="39">
        <f t="shared" ref="A8:A17" si="2">1+A7</f>
        <v>2</v>
      </c>
      <c r="B8" s="50" t="s">
        <v>31</v>
      </c>
      <c r="C8" s="51">
        <v>964511</v>
      </c>
      <c r="D8" s="42">
        <v>9</v>
      </c>
      <c r="E8" s="43">
        <v>9</v>
      </c>
      <c r="F8" s="44">
        <f t="shared" si="0"/>
        <v>1230.1699999999998</v>
      </c>
      <c r="G8" s="45">
        <f t="shared" si="0"/>
        <v>1083.0899999999999</v>
      </c>
      <c r="H8" s="46">
        <v>1190.99</v>
      </c>
      <c r="I8" s="44">
        <v>1054.27</v>
      </c>
      <c r="J8" s="46">
        <v>22.1</v>
      </c>
      <c r="K8" s="44">
        <v>22.1</v>
      </c>
      <c r="L8" s="46">
        <v>17.079999999999998</v>
      </c>
      <c r="M8" s="44">
        <v>6.72</v>
      </c>
      <c r="N8" s="47">
        <f t="shared" si="1"/>
        <v>0.12754338727085537</v>
      </c>
      <c r="O8" s="14"/>
      <c r="P8" s="46"/>
      <c r="Q8" s="49"/>
    </row>
    <row r="9" spans="1:17" ht="24.75" customHeight="1">
      <c r="A9" s="39">
        <f t="shared" si="2"/>
        <v>3</v>
      </c>
      <c r="B9" s="50" t="s">
        <v>21</v>
      </c>
      <c r="C9" s="51">
        <v>1527505</v>
      </c>
      <c r="D9" s="42">
        <v>12</v>
      </c>
      <c r="E9" s="43">
        <v>8</v>
      </c>
      <c r="F9" s="44">
        <f t="shared" si="0"/>
        <v>2135.4499999999998</v>
      </c>
      <c r="G9" s="45">
        <f t="shared" si="0"/>
        <v>434.26</v>
      </c>
      <c r="H9" s="46">
        <v>465.35</v>
      </c>
      <c r="I9" s="44">
        <v>242.36</v>
      </c>
      <c r="J9" s="46">
        <v>429</v>
      </c>
      <c r="K9" s="44">
        <v>100.55</v>
      </c>
      <c r="L9" s="46">
        <v>1241.0999999999999</v>
      </c>
      <c r="M9" s="44">
        <v>91.35</v>
      </c>
      <c r="N9" s="47">
        <f t="shared" si="1"/>
        <v>0.13979986972219402</v>
      </c>
      <c r="O9" s="14"/>
      <c r="P9" s="46"/>
      <c r="Q9" s="49"/>
    </row>
    <row r="10" spans="1:17" ht="24.75" customHeight="1">
      <c r="A10" s="39">
        <f t="shared" si="2"/>
        <v>4</v>
      </c>
      <c r="B10" s="50" t="s">
        <v>36</v>
      </c>
      <c r="C10" s="51">
        <v>728234</v>
      </c>
      <c r="D10" s="42">
        <v>16</v>
      </c>
      <c r="E10" s="43">
        <v>8</v>
      </c>
      <c r="F10" s="44">
        <v>8574.17</v>
      </c>
      <c r="G10" s="45">
        <v>764.89</v>
      </c>
      <c r="H10" s="46">
        <v>2679.34</v>
      </c>
      <c r="I10" s="44">
        <v>340.59</v>
      </c>
      <c r="J10" s="46">
        <v>2170.29</v>
      </c>
      <c r="K10" s="44">
        <v>163.62</v>
      </c>
      <c r="L10" s="46">
        <v>3724.54</v>
      </c>
      <c r="M10" s="44">
        <v>260.68</v>
      </c>
      <c r="N10" s="47">
        <f t="shared" si="1"/>
        <v>1.1773921569165955</v>
      </c>
      <c r="O10" s="14"/>
      <c r="P10" s="46"/>
      <c r="Q10" s="49"/>
    </row>
    <row r="11" spans="1:17" ht="24.75" customHeight="1">
      <c r="A11" s="52">
        <f t="shared" si="2"/>
        <v>5</v>
      </c>
      <c r="B11" s="53" t="s">
        <v>6</v>
      </c>
      <c r="C11" s="54">
        <v>1163769</v>
      </c>
      <c r="D11" s="55">
        <v>18</v>
      </c>
      <c r="E11" s="56">
        <v>14</v>
      </c>
      <c r="F11" s="44">
        <f t="shared" ref="F11:G14" si="3">H11+J11+L11</f>
        <v>823.59</v>
      </c>
      <c r="G11" s="57">
        <f t="shared" si="3"/>
        <v>410.61</v>
      </c>
      <c r="H11" s="58">
        <v>280.79000000000002</v>
      </c>
      <c r="I11" s="57">
        <v>279.99</v>
      </c>
      <c r="J11" s="58">
        <v>338.72</v>
      </c>
      <c r="K11" s="57">
        <v>100.04</v>
      </c>
      <c r="L11" s="58">
        <v>204.08</v>
      </c>
      <c r="M11" s="57">
        <v>30.58</v>
      </c>
      <c r="N11" s="47">
        <f t="shared" si="1"/>
        <v>7.0769199042077943E-2</v>
      </c>
      <c r="O11" s="14"/>
      <c r="P11" s="46"/>
      <c r="Q11" s="49"/>
    </row>
    <row r="12" spans="1:17" ht="24.75" customHeight="1">
      <c r="A12" s="39">
        <f t="shared" si="2"/>
        <v>6</v>
      </c>
      <c r="B12" s="50" t="s">
        <v>11</v>
      </c>
      <c r="C12" s="51">
        <v>932315</v>
      </c>
      <c r="D12" s="42">
        <v>5</v>
      </c>
      <c r="E12" s="43">
        <v>5</v>
      </c>
      <c r="F12" s="59">
        <f t="shared" si="3"/>
        <v>5105.9599999999991</v>
      </c>
      <c r="G12" s="44">
        <f t="shared" si="3"/>
        <v>2181.75</v>
      </c>
      <c r="H12" s="46">
        <v>4372.74</v>
      </c>
      <c r="I12" s="44">
        <v>2172.12</v>
      </c>
      <c r="J12" s="46">
        <v>0.73</v>
      </c>
      <c r="K12" s="44">
        <v>0.73</v>
      </c>
      <c r="L12" s="46">
        <v>732.49</v>
      </c>
      <c r="M12" s="60">
        <v>8.9</v>
      </c>
      <c r="N12" s="61">
        <f t="shared" si="1"/>
        <v>0.54766468414645253</v>
      </c>
      <c r="O12" s="14"/>
      <c r="P12" s="46"/>
      <c r="Q12" s="49"/>
    </row>
    <row r="13" spans="1:17" ht="24.75" customHeight="1">
      <c r="A13" s="39">
        <f t="shared" si="2"/>
        <v>7</v>
      </c>
      <c r="B13" s="50" t="s">
        <v>16</v>
      </c>
      <c r="C13" s="51">
        <v>1378441</v>
      </c>
      <c r="D13" s="42">
        <v>47</v>
      </c>
      <c r="E13" s="43">
        <v>31</v>
      </c>
      <c r="F13" s="44">
        <f t="shared" si="3"/>
        <v>4867.41</v>
      </c>
      <c r="G13" s="45">
        <f t="shared" si="3"/>
        <v>1693.42</v>
      </c>
      <c r="H13" s="46">
        <v>2189.9699999999998</v>
      </c>
      <c r="I13" s="44">
        <v>1239.1600000000001</v>
      </c>
      <c r="J13" s="46">
        <v>1225.8900000000001</v>
      </c>
      <c r="K13" s="44">
        <v>204.09</v>
      </c>
      <c r="L13" s="46">
        <v>1451.55</v>
      </c>
      <c r="M13" s="60">
        <v>250.17</v>
      </c>
      <c r="N13" s="62">
        <f t="shared" si="1"/>
        <v>0.35310978126738829</v>
      </c>
      <c r="O13" s="14"/>
      <c r="P13" s="46"/>
      <c r="Q13" s="49"/>
    </row>
    <row r="14" spans="1:17" ht="24.75" customHeight="1">
      <c r="A14" s="39">
        <f t="shared" si="2"/>
        <v>8</v>
      </c>
      <c r="B14" s="50" t="s">
        <v>37</v>
      </c>
      <c r="C14" s="63">
        <v>609832</v>
      </c>
      <c r="D14" s="42">
        <v>34</v>
      </c>
      <c r="E14" s="43">
        <v>15</v>
      </c>
      <c r="F14" s="44">
        <f t="shared" si="3"/>
        <v>645.21</v>
      </c>
      <c r="G14" s="45">
        <f t="shared" si="3"/>
        <v>82.19</v>
      </c>
      <c r="H14" s="46">
        <v>133.1</v>
      </c>
      <c r="I14" s="44">
        <v>63.23</v>
      </c>
      <c r="J14" s="46">
        <v>69.37</v>
      </c>
      <c r="K14" s="44"/>
      <c r="L14" s="46">
        <v>442.74</v>
      </c>
      <c r="M14" s="60">
        <v>18.96</v>
      </c>
      <c r="N14" s="62">
        <f t="shared" si="1"/>
        <v>0.10580126985792809</v>
      </c>
      <c r="O14" s="14"/>
      <c r="P14" s="46"/>
      <c r="Q14" s="49"/>
    </row>
    <row r="15" spans="1:17" ht="24.75" customHeight="1">
      <c r="A15" s="39">
        <f t="shared" si="2"/>
        <v>9</v>
      </c>
      <c r="B15" s="50" t="s">
        <v>35</v>
      </c>
      <c r="C15" s="51">
        <v>640809</v>
      </c>
      <c r="D15" s="42">
        <v>29</v>
      </c>
      <c r="E15" s="43">
        <v>11</v>
      </c>
      <c r="F15" s="44">
        <v>4736.6099999999997</v>
      </c>
      <c r="G15" s="45">
        <v>549.41999999999996</v>
      </c>
      <c r="H15" s="46">
        <v>370.68</v>
      </c>
      <c r="I15" s="44">
        <v>360.42</v>
      </c>
      <c r="J15" s="46">
        <v>1531.68</v>
      </c>
      <c r="K15" s="44">
        <v>189</v>
      </c>
      <c r="L15" s="46">
        <v>2834.25</v>
      </c>
      <c r="M15" s="60"/>
      <c r="N15" s="62">
        <f t="shared" si="1"/>
        <v>0.73916096684035337</v>
      </c>
      <c r="O15" s="14"/>
      <c r="P15" s="46"/>
      <c r="Q15" s="49"/>
    </row>
    <row r="16" spans="1:17" ht="24.75" customHeight="1">
      <c r="A16" s="39">
        <f t="shared" si="2"/>
        <v>10</v>
      </c>
      <c r="B16" s="50" t="s">
        <v>38</v>
      </c>
      <c r="C16" s="51">
        <v>636228</v>
      </c>
      <c r="D16" s="42">
        <v>26</v>
      </c>
      <c r="E16" s="43">
        <v>17</v>
      </c>
      <c r="F16" s="57">
        <f t="shared" ref="F16:G28" si="4">H16+J16+L16</f>
        <v>5327.21</v>
      </c>
      <c r="G16" s="44">
        <f t="shared" si="4"/>
        <v>3349.6900000000005</v>
      </c>
      <c r="H16" s="46">
        <v>3829</v>
      </c>
      <c r="I16" s="44">
        <v>2814.57</v>
      </c>
      <c r="J16" s="46">
        <v>363.29</v>
      </c>
      <c r="K16" s="44">
        <v>1.8</v>
      </c>
      <c r="L16" s="46">
        <v>1134.92</v>
      </c>
      <c r="M16" s="60">
        <v>533.32000000000005</v>
      </c>
      <c r="N16" s="64">
        <f t="shared" si="1"/>
        <v>0.83731146695838599</v>
      </c>
      <c r="O16" s="14"/>
      <c r="P16" s="46"/>
      <c r="Q16" s="49"/>
    </row>
    <row r="17" spans="1:17" ht="24.75" customHeight="1">
      <c r="A17" s="65">
        <f t="shared" si="2"/>
        <v>11</v>
      </c>
      <c r="B17" s="66" t="s">
        <v>40</v>
      </c>
      <c r="C17" s="67">
        <v>379775</v>
      </c>
      <c r="D17" s="68">
        <v>16</v>
      </c>
      <c r="E17" s="69">
        <v>7</v>
      </c>
      <c r="F17" s="59">
        <f t="shared" si="4"/>
        <v>518.24</v>
      </c>
      <c r="G17" s="70">
        <f t="shared" si="4"/>
        <v>150.87</v>
      </c>
      <c r="H17" s="71">
        <v>0.17</v>
      </c>
      <c r="I17" s="59"/>
      <c r="J17" s="71">
        <v>23.31</v>
      </c>
      <c r="K17" s="59">
        <v>6</v>
      </c>
      <c r="L17" s="71">
        <v>494.76</v>
      </c>
      <c r="M17" s="59">
        <v>144.87</v>
      </c>
      <c r="N17" s="47">
        <f t="shared" ref="N17:N26" si="5">(F17/C17)*100</f>
        <v>0.13645974590217894</v>
      </c>
      <c r="O17" s="14"/>
      <c r="P17" s="46"/>
      <c r="Q17" s="49"/>
    </row>
    <row r="18" spans="1:17" ht="24.75" customHeight="1">
      <c r="A18" s="39">
        <f t="shared" ref="A18:A32" si="6">1+A17</f>
        <v>12</v>
      </c>
      <c r="B18" s="50" t="s">
        <v>41</v>
      </c>
      <c r="C18" s="51">
        <v>515648</v>
      </c>
      <c r="D18" s="42">
        <v>9</v>
      </c>
      <c r="E18" s="43">
        <v>6</v>
      </c>
      <c r="F18" s="44">
        <f t="shared" si="4"/>
        <v>1773.75</v>
      </c>
      <c r="G18" s="45">
        <f t="shared" si="4"/>
        <v>291.53999999999996</v>
      </c>
      <c r="H18" s="46">
        <v>291.14999999999998</v>
      </c>
      <c r="I18" s="44">
        <v>143.63</v>
      </c>
      <c r="J18" s="46">
        <v>912.88</v>
      </c>
      <c r="K18" s="44">
        <v>125.57</v>
      </c>
      <c r="L18" s="46">
        <v>569.72</v>
      </c>
      <c r="M18" s="44">
        <v>22.34</v>
      </c>
      <c r="N18" s="47">
        <f t="shared" si="5"/>
        <v>0.34398465619957802</v>
      </c>
      <c r="O18" s="14"/>
      <c r="P18" s="46"/>
      <c r="Q18" s="49"/>
    </row>
    <row r="19" spans="1:17" ht="24.75" customHeight="1">
      <c r="A19" s="39">
        <f t="shared" si="6"/>
        <v>13</v>
      </c>
      <c r="B19" s="50" t="s">
        <v>42</v>
      </c>
      <c r="C19" s="51">
        <v>219994</v>
      </c>
      <c r="D19" s="42">
        <v>1</v>
      </c>
      <c r="E19" s="43">
        <v>1</v>
      </c>
      <c r="F19" s="44">
        <f t="shared" si="4"/>
        <v>405.3</v>
      </c>
      <c r="G19" s="45">
        <f t="shared" si="4"/>
        <v>350.22999999999996</v>
      </c>
      <c r="H19" s="46"/>
      <c r="I19" s="44"/>
      <c r="J19" s="46">
        <v>380.22</v>
      </c>
      <c r="K19" s="44">
        <v>325.14999999999998</v>
      </c>
      <c r="L19" s="46">
        <v>25.08</v>
      </c>
      <c r="M19" s="44">
        <v>25.08</v>
      </c>
      <c r="N19" s="47">
        <f t="shared" si="5"/>
        <v>0.18423229724447029</v>
      </c>
      <c r="O19" s="14"/>
      <c r="P19" s="46"/>
      <c r="Q19" s="49"/>
    </row>
    <row r="20" spans="1:17" ht="24.75" customHeight="1">
      <c r="A20" s="39">
        <f t="shared" si="6"/>
        <v>14</v>
      </c>
      <c r="B20" s="50" t="s">
        <v>44</v>
      </c>
      <c r="C20" s="51">
        <v>241655</v>
      </c>
      <c r="D20" s="42">
        <v>70</v>
      </c>
      <c r="E20" s="43">
        <v>1</v>
      </c>
      <c r="F20" s="44">
        <f t="shared" si="4"/>
        <v>11236.4</v>
      </c>
      <c r="G20" s="45">
        <f t="shared" si="4"/>
        <v>33.47</v>
      </c>
      <c r="H20" s="46">
        <v>645.29999999999995</v>
      </c>
      <c r="I20" s="44"/>
      <c r="J20" s="46">
        <v>5356.07</v>
      </c>
      <c r="K20" s="44">
        <v>16.87</v>
      </c>
      <c r="L20" s="46">
        <v>5235.03</v>
      </c>
      <c r="M20" s="44">
        <v>16.600000000000001</v>
      </c>
      <c r="N20" s="47">
        <f t="shared" si="5"/>
        <v>4.6497692992075477</v>
      </c>
      <c r="O20" s="14"/>
      <c r="P20" s="46"/>
      <c r="Q20" s="49"/>
    </row>
    <row r="21" spans="1:17" ht="24.75" customHeight="1">
      <c r="A21" s="52">
        <f t="shared" si="6"/>
        <v>15</v>
      </c>
      <c r="B21" s="53" t="s">
        <v>1</v>
      </c>
      <c r="C21" s="51">
        <v>1258380</v>
      </c>
      <c r="D21" s="55">
        <v>23</v>
      </c>
      <c r="E21" s="56">
        <v>16</v>
      </c>
      <c r="F21" s="57">
        <f t="shared" si="4"/>
        <v>2008.42</v>
      </c>
      <c r="G21" s="72">
        <f t="shared" si="4"/>
        <v>1204.3600000000001</v>
      </c>
      <c r="H21" s="58">
        <v>1055.8800000000001</v>
      </c>
      <c r="I21" s="57">
        <v>961.49</v>
      </c>
      <c r="J21" s="58">
        <v>677.28</v>
      </c>
      <c r="K21" s="57">
        <v>90.72</v>
      </c>
      <c r="L21" s="58">
        <v>275.26</v>
      </c>
      <c r="M21" s="57">
        <v>152.15</v>
      </c>
      <c r="N21" s="47">
        <f t="shared" si="5"/>
        <v>0.15960361734929035</v>
      </c>
      <c r="O21" s="14"/>
      <c r="P21" s="46"/>
      <c r="Q21" s="49"/>
    </row>
    <row r="22" spans="1:17" ht="24.75" customHeight="1">
      <c r="A22" s="39">
        <f t="shared" si="6"/>
        <v>16</v>
      </c>
      <c r="B22" s="50" t="s">
        <v>15</v>
      </c>
      <c r="C22" s="67">
        <v>424760</v>
      </c>
      <c r="D22" s="42">
        <v>11</v>
      </c>
      <c r="E22" s="43">
        <v>9</v>
      </c>
      <c r="F22" s="59">
        <f t="shared" si="4"/>
        <v>623.78</v>
      </c>
      <c r="G22" s="44">
        <f t="shared" si="4"/>
        <v>101.03999999999999</v>
      </c>
      <c r="H22" s="46">
        <v>15.99</v>
      </c>
      <c r="I22" s="44">
        <v>9.14</v>
      </c>
      <c r="J22" s="46">
        <v>94.37</v>
      </c>
      <c r="K22" s="44">
        <v>40.49</v>
      </c>
      <c r="L22" s="46">
        <v>513.41999999999996</v>
      </c>
      <c r="M22" s="60">
        <v>51.41</v>
      </c>
      <c r="N22" s="61">
        <f t="shared" si="5"/>
        <v>0.14685469441567001</v>
      </c>
      <c r="O22" s="14"/>
      <c r="P22" s="46"/>
      <c r="Q22" s="49"/>
    </row>
    <row r="23" spans="1:17" ht="24.75" customHeight="1">
      <c r="A23" s="39">
        <f t="shared" si="6"/>
        <v>17</v>
      </c>
      <c r="B23" s="50" t="s">
        <v>8</v>
      </c>
      <c r="C23" s="51">
        <v>419094</v>
      </c>
      <c r="D23" s="42">
        <v>7</v>
      </c>
      <c r="E23" s="43">
        <v>4</v>
      </c>
      <c r="F23" s="44">
        <f t="shared" si="4"/>
        <v>1050.5</v>
      </c>
      <c r="G23" s="45">
        <f t="shared" si="4"/>
        <v>938</v>
      </c>
      <c r="H23" s="46">
        <v>811.5</v>
      </c>
      <c r="I23" s="44">
        <v>811.5</v>
      </c>
      <c r="J23" s="46">
        <v>201.2</v>
      </c>
      <c r="K23" s="44">
        <v>91.7</v>
      </c>
      <c r="L23" s="46">
        <v>37.799999999999997</v>
      </c>
      <c r="M23" s="60">
        <v>34.799999999999997</v>
      </c>
      <c r="N23" s="62">
        <f t="shared" si="5"/>
        <v>0.25065975652240308</v>
      </c>
      <c r="O23" s="14"/>
      <c r="P23" s="46"/>
      <c r="Q23" s="49"/>
    </row>
    <row r="24" spans="1:17" ht="24.75" customHeight="1">
      <c r="A24" s="39">
        <f t="shared" si="6"/>
        <v>18</v>
      </c>
      <c r="B24" s="50" t="s">
        <v>45</v>
      </c>
      <c r="C24" s="51">
        <v>419056</v>
      </c>
      <c r="D24" s="42">
        <v>2</v>
      </c>
      <c r="E24" s="43">
        <v>2</v>
      </c>
      <c r="F24" s="44">
        <f t="shared" si="4"/>
        <v>273.12</v>
      </c>
      <c r="G24" s="45">
        <f t="shared" si="4"/>
        <v>169.92000000000002</v>
      </c>
      <c r="H24" s="46">
        <v>162.12</v>
      </c>
      <c r="I24" s="44">
        <v>162.12</v>
      </c>
      <c r="J24" s="46"/>
      <c r="K24" s="44"/>
      <c r="L24" s="46">
        <v>111</v>
      </c>
      <c r="M24" s="60">
        <v>7.8</v>
      </c>
      <c r="N24" s="62">
        <f t="shared" si="5"/>
        <v>6.5175060135160931E-2</v>
      </c>
      <c r="O24" s="14"/>
      <c r="P24" s="46"/>
      <c r="Q24" s="49"/>
    </row>
    <row r="25" spans="1:17" ht="24.75" customHeight="1">
      <c r="A25" s="39">
        <f t="shared" si="6"/>
        <v>19</v>
      </c>
      <c r="B25" s="50" t="s">
        <v>9</v>
      </c>
      <c r="C25" s="51">
        <v>446527.00000000006</v>
      </c>
      <c r="D25" s="42">
        <v>13</v>
      </c>
      <c r="E25" s="43">
        <v>0</v>
      </c>
      <c r="F25" s="44">
        <f t="shared" si="4"/>
        <v>2143.98</v>
      </c>
      <c r="G25" s="73">
        <f t="shared" si="4"/>
        <v>0</v>
      </c>
      <c r="H25" s="46">
        <v>3</v>
      </c>
      <c r="I25" s="44"/>
      <c r="J25" s="46">
        <v>2028.98</v>
      </c>
      <c r="K25" s="44"/>
      <c r="L25" s="46">
        <v>112</v>
      </c>
      <c r="M25" s="60"/>
      <c r="N25" s="62">
        <f t="shared" si="5"/>
        <v>0.48014565748543758</v>
      </c>
      <c r="O25" s="14"/>
      <c r="P25" s="46"/>
      <c r="Q25" s="49"/>
    </row>
    <row r="26" spans="1:17" ht="24.75" customHeight="1">
      <c r="A26" s="39">
        <f t="shared" si="6"/>
        <v>20</v>
      </c>
      <c r="B26" s="50" t="s">
        <v>46</v>
      </c>
      <c r="C26" s="51">
        <v>1356157</v>
      </c>
      <c r="D26" s="42">
        <v>8</v>
      </c>
      <c r="E26" s="43">
        <v>8</v>
      </c>
      <c r="F26" s="44">
        <f t="shared" si="4"/>
        <v>790.42</v>
      </c>
      <c r="G26" s="44">
        <f t="shared" si="4"/>
        <v>755.21999999999991</v>
      </c>
      <c r="H26" s="46">
        <v>713.56</v>
      </c>
      <c r="I26" s="44">
        <v>713.56</v>
      </c>
      <c r="J26" s="46">
        <v>50.13</v>
      </c>
      <c r="K26" s="44">
        <v>34.9</v>
      </c>
      <c r="L26" s="46">
        <v>26.73</v>
      </c>
      <c r="M26" s="60">
        <v>6.76</v>
      </c>
      <c r="N26" s="64">
        <f t="shared" si="5"/>
        <v>5.8283812272472875E-2</v>
      </c>
      <c r="O26" s="14"/>
      <c r="P26" s="46"/>
      <c r="Q26" s="49"/>
    </row>
    <row r="27" spans="1:17" ht="24.75" customHeight="1">
      <c r="A27" s="65">
        <f t="shared" si="6"/>
        <v>21</v>
      </c>
      <c r="B27" s="66" t="s">
        <v>48</v>
      </c>
      <c r="C27" s="67">
        <v>1062129</v>
      </c>
      <c r="D27" s="68">
        <v>16</v>
      </c>
      <c r="E27" s="69">
        <v>15</v>
      </c>
      <c r="F27" s="59">
        <f t="shared" si="4"/>
        <v>2956.87</v>
      </c>
      <c r="G27" s="70">
        <f t="shared" si="4"/>
        <v>1918.5600000000002</v>
      </c>
      <c r="H27" s="71">
        <v>1760.56</v>
      </c>
      <c r="I27" s="59">
        <v>1578.68</v>
      </c>
      <c r="J27" s="68">
        <v>21.95</v>
      </c>
      <c r="K27" s="59">
        <v>4.92</v>
      </c>
      <c r="L27" s="71">
        <v>1174.3599999999999</v>
      </c>
      <c r="M27" s="59">
        <v>334.96</v>
      </c>
      <c r="N27" s="47">
        <f t="shared" ref="N27:N32" si="7">(F27/C27)*100</f>
        <v>0.278390854594875</v>
      </c>
      <c r="O27" s="14"/>
      <c r="P27" s="46"/>
      <c r="Q27" s="49"/>
    </row>
    <row r="28" spans="1:17" ht="24.75" customHeight="1">
      <c r="A28" s="39">
        <f t="shared" si="6"/>
        <v>22</v>
      </c>
      <c r="B28" s="50" t="s">
        <v>49</v>
      </c>
      <c r="C28" s="51">
        <v>777700</v>
      </c>
      <c r="D28" s="42">
        <v>7</v>
      </c>
      <c r="E28" s="43">
        <v>7</v>
      </c>
      <c r="F28" s="44">
        <f t="shared" si="4"/>
        <v>5290.4699999999993</v>
      </c>
      <c r="G28" s="45">
        <f t="shared" si="4"/>
        <v>1984.02</v>
      </c>
      <c r="H28" s="46">
        <v>1469</v>
      </c>
      <c r="I28" s="44">
        <v>984</v>
      </c>
      <c r="J28" s="46">
        <v>1058.58</v>
      </c>
      <c r="K28" s="44">
        <v>712.95</v>
      </c>
      <c r="L28" s="46">
        <v>2762.89</v>
      </c>
      <c r="M28" s="44">
        <v>287.07</v>
      </c>
      <c r="N28" s="47">
        <f t="shared" si="7"/>
        <v>0.68027131284557019</v>
      </c>
      <c r="O28" s="14"/>
      <c r="P28" s="46"/>
      <c r="Q28" s="49"/>
    </row>
    <row r="29" spans="1:17" ht="24.75" customHeight="1">
      <c r="A29" s="39">
        <f t="shared" si="6"/>
        <v>23</v>
      </c>
      <c r="B29" s="50" t="s">
        <v>51</v>
      </c>
      <c r="C29" s="51">
        <v>517326</v>
      </c>
      <c r="D29" s="42">
        <v>15</v>
      </c>
      <c r="E29" s="43">
        <v>18</v>
      </c>
      <c r="F29" s="44">
        <v>292.11</v>
      </c>
      <c r="G29" s="45">
        <v>108.18</v>
      </c>
      <c r="H29" s="46">
        <v>0.09</v>
      </c>
      <c r="I29" s="44">
        <v>0.09</v>
      </c>
      <c r="J29" s="46">
        <v>219.45</v>
      </c>
      <c r="K29" s="44">
        <v>86.39</v>
      </c>
      <c r="L29" s="46">
        <v>72.569999999999993</v>
      </c>
      <c r="M29" s="44">
        <v>21.7</v>
      </c>
      <c r="N29" s="47">
        <f t="shared" si="7"/>
        <v>5.6465362266733168E-2</v>
      </c>
      <c r="O29" s="14"/>
      <c r="P29" s="46"/>
      <c r="Q29" s="49"/>
    </row>
    <row r="30" spans="1:17" ht="24.75" customHeight="1">
      <c r="A30" s="39">
        <f t="shared" si="6"/>
        <v>24</v>
      </c>
      <c r="B30" s="50" t="s">
        <v>3</v>
      </c>
      <c r="C30" s="63">
        <v>577448</v>
      </c>
      <c r="D30" s="42">
        <v>5</v>
      </c>
      <c r="E30" s="43">
        <v>4</v>
      </c>
      <c r="F30" s="44">
        <v>463.4</v>
      </c>
      <c r="G30" s="45">
        <f>I30+K30+M30</f>
        <v>241.8</v>
      </c>
      <c r="H30" s="46">
        <v>14.9</v>
      </c>
      <c r="I30" s="44">
        <v>11.8</v>
      </c>
      <c r="J30" s="46">
        <v>350.3</v>
      </c>
      <c r="K30" s="44">
        <v>228.8</v>
      </c>
      <c r="L30" s="46">
        <v>98.2</v>
      </c>
      <c r="M30" s="44">
        <v>1.2</v>
      </c>
      <c r="N30" s="47">
        <f t="shared" si="7"/>
        <v>8.0249650184951712E-2</v>
      </c>
      <c r="O30" s="14"/>
      <c r="P30" s="46"/>
      <c r="Q30" s="49"/>
    </row>
    <row r="31" spans="1:17" ht="24.75" customHeight="1">
      <c r="A31" s="52">
        <f t="shared" si="6"/>
        <v>25</v>
      </c>
      <c r="B31" s="53" t="s">
        <v>39</v>
      </c>
      <c r="C31" s="54">
        <v>401738</v>
      </c>
      <c r="D31" s="55">
        <v>0</v>
      </c>
      <c r="E31" s="56">
        <v>0</v>
      </c>
      <c r="F31" s="74">
        <f>H31+J31+L31</f>
        <v>0</v>
      </c>
      <c r="G31" s="75">
        <f>I31+K31+M31</f>
        <v>0</v>
      </c>
      <c r="H31" s="58"/>
      <c r="I31" s="57"/>
      <c r="J31" s="58"/>
      <c r="K31" s="57"/>
      <c r="L31" s="58"/>
      <c r="M31" s="57"/>
      <c r="N31" s="76">
        <f t="shared" si="7"/>
        <v>0</v>
      </c>
      <c r="O31" s="14"/>
      <c r="P31" s="77"/>
      <c r="Q31" s="49"/>
    </row>
    <row r="32" spans="1:17" ht="24.75" customHeight="1">
      <c r="A32" s="39">
        <f t="shared" si="6"/>
        <v>26</v>
      </c>
      <c r="B32" s="50" t="s">
        <v>52</v>
      </c>
      <c r="C32" s="51">
        <v>461209</v>
      </c>
      <c r="D32" s="42">
        <v>2</v>
      </c>
      <c r="E32" s="43">
        <v>2</v>
      </c>
      <c r="F32" s="59">
        <f>H32+J32+L32</f>
        <v>221.87</v>
      </c>
      <c r="G32" s="44">
        <f>I32+K32+M32</f>
        <v>102.75</v>
      </c>
      <c r="H32" s="46"/>
      <c r="I32" s="44"/>
      <c r="J32" s="46">
        <v>163.92</v>
      </c>
      <c r="K32" s="44">
        <v>102.75</v>
      </c>
      <c r="L32" s="46">
        <v>57.95</v>
      </c>
      <c r="M32" s="44"/>
      <c r="N32" s="47">
        <f t="shared" si="7"/>
        <v>4.810617312324781E-2</v>
      </c>
      <c r="O32" s="14"/>
      <c r="P32" s="46"/>
      <c r="Q32" s="49"/>
    </row>
    <row r="33" spans="1:17" ht="24.75" customHeight="1">
      <c r="A33" s="39">
        <f t="shared" ref="A33:A42" si="8">1+A32</f>
        <v>27</v>
      </c>
      <c r="B33" s="50" t="s">
        <v>53</v>
      </c>
      <c r="C33" s="51">
        <v>190526</v>
      </c>
      <c r="D33" s="42">
        <v>5</v>
      </c>
      <c r="E33" s="43">
        <v>5</v>
      </c>
      <c r="F33" s="44">
        <f t="shared" ref="F33:G42" si="9">H33+J33+L33</f>
        <v>38.33</v>
      </c>
      <c r="G33" s="45">
        <f t="shared" si="9"/>
        <v>29.9</v>
      </c>
      <c r="H33" s="46">
        <v>0.15</v>
      </c>
      <c r="I33" s="44"/>
      <c r="J33" s="46"/>
      <c r="K33" s="44"/>
      <c r="L33" s="46">
        <v>38.18</v>
      </c>
      <c r="M33" s="44">
        <v>29.9</v>
      </c>
      <c r="N33" s="47">
        <f t="shared" ref="N33:N42" si="10">(F33/C33)*100</f>
        <v>2.0117989145838362E-2</v>
      </c>
      <c r="O33" s="14"/>
      <c r="P33" s="46"/>
      <c r="Q33" s="49"/>
    </row>
    <row r="34" spans="1:17" ht="24.75" customHeight="1">
      <c r="A34" s="39">
        <f t="shared" si="8"/>
        <v>28</v>
      </c>
      <c r="B34" s="50" t="s">
        <v>0</v>
      </c>
      <c r="C34" s="51">
        <v>840082</v>
      </c>
      <c r="D34" s="42">
        <v>16</v>
      </c>
      <c r="E34" s="43">
        <v>7</v>
      </c>
      <c r="F34" s="44">
        <f t="shared" si="9"/>
        <v>398.3</v>
      </c>
      <c r="G34" s="45">
        <f t="shared" si="9"/>
        <v>78.900000000000006</v>
      </c>
      <c r="H34" s="46">
        <v>40</v>
      </c>
      <c r="I34" s="44">
        <v>40</v>
      </c>
      <c r="J34" s="46"/>
      <c r="K34" s="44"/>
      <c r="L34" s="46">
        <v>358.3</v>
      </c>
      <c r="M34" s="44">
        <v>38.9</v>
      </c>
      <c r="N34" s="47">
        <f t="shared" si="10"/>
        <v>4.74120383486374E-2</v>
      </c>
      <c r="O34" s="14"/>
      <c r="P34" s="46"/>
      <c r="Q34" s="49"/>
    </row>
    <row r="35" spans="1:17" ht="24.75" customHeight="1">
      <c r="A35" s="39">
        <f t="shared" si="8"/>
        <v>29</v>
      </c>
      <c r="B35" s="50" t="s">
        <v>30</v>
      </c>
      <c r="C35" s="51">
        <v>369094</v>
      </c>
      <c r="D35" s="42">
        <v>1</v>
      </c>
      <c r="E35" s="43">
        <v>1</v>
      </c>
      <c r="F35" s="44">
        <f t="shared" si="9"/>
        <v>92.1</v>
      </c>
      <c r="G35" s="45">
        <f t="shared" si="9"/>
        <v>92.1</v>
      </c>
      <c r="H35" s="46"/>
      <c r="I35" s="44"/>
      <c r="J35" s="46">
        <v>88.46</v>
      </c>
      <c r="K35" s="44">
        <v>88.46</v>
      </c>
      <c r="L35" s="46">
        <v>3.64</v>
      </c>
      <c r="M35" s="44">
        <v>3.64</v>
      </c>
      <c r="N35" s="47">
        <f t="shared" si="10"/>
        <v>2.495299300449208E-2</v>
      </c>
      <c r="O35" s="14"/>
      <c r="P35" s="46"/>
      <c r="Q35" s="49"/>
    </row>
    <row r="36" spans="1:17" ht="24.75" customHeight="1">
      <c r="A36" s="39">
        <f t="shared" si="8"/>
        <v>30</v>
      </c>
      <c r="B36" s="50" t="s">
        <v>55</v>
      </c>
      <c r="C36" s="54">
        <v>472465</v>
      </c>
      <c r="D36" s="42">
        <v>7</v>
      </c>
      <c r="E36" s="43">
        <v>7</v>
      </c>
      <c r="F36" s="57">
        <f t="shared" si="9"/>
        <v>329.38999999999993</v>
      </c>
      <c r="G36" s="44">
        <f t="shared" si="9"/>
        <v>297.46999999999997</v>
      </c>
      <c r="H36" s="46">
        <v>314.70999999999998</v>
      </c>
      <c r="I36" s="44">
        <v>282.79000000000002</v>
      </c>
      <c r="J36" s="46">
        <v>0.59</v>
      </c>
      <c r="K36" s="44">
        <v>0.59</v>
      </c>
      <c r="L36" s="46">
        <v>14.09</v>
      </c>
      <c r="M36" s="44">
        <v>14.09</v>
      </c>
      <c r="N36" s="76">
        <f t="shared" si="10"/>
        <v>6.9717333559099606E-2</v>
      </c>
      <c r="O36" s="14"/>
      <c r="P36" s="46"/>
      <c r="Q36" s="49"/>
    </row>
    <row r="37" spans="1:17" ht="24.75" customHeight="1">
      <c r="A37" s="65">
        <f t="shared" si="8"/>
        <v>31</v>
      </c>
      <c r="B37" s="66" t="s">
        <v>56</v>
      </c>
      <c r="C37" s="51">
        <v>350705</v>
      </c>
      <c r="D37" s="68">
        <v>15</v>
      </c>
      <c r="E37" s="69">
        <v>15</v>
      </c>
      <c r="F37" s="59">
        <f t="shared" si="9"/>
        <v>153.69999999999999</v>
      </c>
      <c r="G37" s="70">
        <f t="shared" si="9"/>
        <v>102.15</v>
      </c>
      <c r="H37" s="71">
        <v>20.399999999999999</v>
      </c>
      <c r="I37" s="59">
        <v>18.8</v>
      </c>
      <c r="J37" s="71">
        <v>29.2</v>
      </c>
      <c r="K37" s="59">
        <v>19.55</v>
      </c>
      <c r="L37" s="71">
        <v>104.1</v>
      </c>
      <c r="M37" s="59">
        <v>63.8</v>
      </c>
      <c r="N37" s="47">
        <f t="shared" si="10"/>
        <v>4.3826007613236191E-2</v>
      </c>
      <c r="O37" s="14"/>
      <c r="P37" s="46"/>
      <c r="Q37" s="49"/>
    </row>
    <row r="38" spans="1:17" ht="24.75" customHeight="1">
      <c r="A38" s="39">
        <f t="shared" si="8"/>
        <v>32</v>
      </c>
      <c r="B38" s="50" t="s">
        <v>57</v>
      </c>
      <c r="C38" s="51">
        <v>670779</v>
      </c>
      <c r="D38" s="42">
        <v>6</v>
      </c>
      <c r="E38" s="43">
        <v>11</v>
      </c>
      <c r="F38" s="44">
        <f t="shared" si="9"/>
        <v>178.74</v>
      </c>
      <c r="G38" s="45">
        <f t="shared" si="9"/>
        <v>109.3</v>
      </c>
      <c r="H38" s="46">
        <v>4.4000000000000004</v>
      </c>
      <c r="I38" s="44">
        <v>4.4000000000000004</v>
      </c>
      <c r="J38" s="46">
        <v>75.62</v>
      </c>
      <c r="K38" s="44">
        <v>47.53</v>
      </c>
      <c r="L38" s="46">
        <v>98.72</v>
      </c>
      <c r="M38" s="44">
        <v>57.37</v>
      </c>
      <c r="N38" s="47">
        <f t="shared" si="10"/>
        <v>2.6646630261233584E-2</v>
      </c>
      <c r="O38" s="14"/>
      <c r="P38" s="46"/>
      <c r="Q38" s="49"/>
    </row>
    <row r="39" spans="1:17" ht="24.75" customHeight="1">
      <c r="A39" s="39">
        <f t="shared" si="8"/>
        <v>33</v>
      </c>
      <c r="B39" s="50" t="s">
        <v>18</v>
      </c>
      <c r="C39" s="63">
        <v>711444</v>
      </c>
      <c r="D39" s="42">
        <v>3</v>
      </c>
      <c r="E39" s="43">
        <v>2</v>
      </c>
      <c r="F39" s="44">
        <f t="shared" si="9"/>
        <v>101.33</v>
      </c>
      <c r="G39" s="45">
        <f t="shared" si="9"/>
        <v>38.49</v>
      </c>
      <c r="H39" s="46">
        <v>3.2</v>
      </c>
      <c r="I39" s="44">
        <v>2.81</v>
      </c>
      <c r="J39" s="46">
        <v>94.5</v>
      </c>
      <c r="K39" s="44">
        <v>35.68</v>
      </c>
      <c r="L39" s="46">
        <v>3.63</v>
      </c>
      <c r="M39" s="44"/>
      <c r="N39" s="47">
        <f t="shared" si="10"/>
        <v>1.4242863809379235E-2</v>
      </c>
      <c r="O39" s="14"/>
      <c r="P39" s="46"/>
      <c r="Q39" s="49"/>
    </row>
    <row r="40" spans="1:17" ht="24.75" customHeight="1">
      <c r="A40" s="39">
        <f t="shared" si="8"/>
        <v>34</v>
      </c>
      <c r="B40" s="50" t="s">
        <v>58</v>
      </c>
      <c r="C40" s="51">
        <v>847816</v>
      </c>
      <c r="D40" s="42">
        <v>27</v>
      </c>
      <c r="E40" s="43">
        <v>26</v>
      </c>
      <c r="F40" s="44">
        <f t="shared" si="9"/>
        <v>2054.12</v>
      </c>
      <c r="G40" s="45">
        <f t="shared" si="9"/>
        <v>1248.3899999999999</v>
      </c>
      <c r="H40" s="46">
        <v>316.02</v>
      </c>
      <c r="I40" s="44">
        <v>284.08999999999997</v>
      </c>
      <c r="J40" s="46">
        <v>207.73</v>
      </c>
      <c r="K40" s="44">
        <v>144.63</v>
      </c>
      <c r="L40" s="46">
        <v>1530.37</v>
      </c>
      <c r="M40" s="44">
        <v>819.67</v>
      </c>
      <c r="N40" s="47">
        <f t="shared" si="10"/>
        <v>0.24228370306764677</v>
      </c>
      <c r="O40" s="14"/>
      <c r="P40" s="46"/>
      <c r="Q40" s="49"/>
    </row>
    <row r="41" spans="1:17" ht="24.75" customHeight="1">
      <c r="A41" s="52">
        <f t="shared" si="8"/>
        <v>35</v>
      </c>
      <c r="B41" s="53" t="s">
        <v>60</v>
      </c>
      <c r="C41" s="54">
        <v>611290</v>
      </c>
      <c r="D41" s="55">
        <v>0</v>
      </c>
      <c r="E41" s="56">
        <v>0</v>
      </c>
      <c r="F41" s="74">
        <f t="shared" si="9"/>
        <v>0</v>
      </c>
      <c r="G41" s="75">
        <f t="shared" si="9"/>
        <v>0</v>
      </c>
      <c r="H41" s="42"/>
      <c r="I41" s="57"/>
      <c r="J41" s="58"/>
      <c r="K41" s="57"/>
      <c r="L41" s="58"/>
      <c r="M41" s="57"/>
      <c r="N41" s="76">
        <f t="shared" si="10"/>
        <v>0</v>
      </c>
      <c r="O41" s="14"/>
      <c r="P41" s="77"/>
      <c r="Q41" s="49"/>
    </row>
    <row r="42" spans="1:17" ht="24.75" customHeight="1">
      <c r="A42" s="39">
        <f t="shared" si="8"/>
        <v>36</v>
      </c>
      <c r="B42" s="50" t="s">
        <v>47</v>
      </c>
      <c r="C42" s="63">
        <v>414696</v>
      </c>
      <c r="D42" s="42">
        <v>2</v>
      </c>
      <c r="E42" s="43">
        <v>2</v>
      </c>
      <c r="F42" s="59">
        <f t="shared" si="9"/>
        <v>39</v>
      </c>
      <c r="G42" s="44">
        <f t="shared" si="9"/>
        <v>22.5</v>
      </c>
      <c r="H42" s="71">
        <v>2</v>
      </c>
      <c r="I42" s="44">
        <v>2</v>
      </c>
      <c r="J42" s="46"/>
      <c r="K42" s="44"/>
      <c r="L42" s="46">
        <v>37</v>
      </c>
      <c r="M42" s="44">
        <v>20.5</v>
      </c>
      <c r="N42" s="47">
        <f t="shared" si="10"/>
        <v>9.4044794258927016E-3</v>
      </c>
      <c r="O42" s="14"/>
      <c r="P42" s="46"/>
      <c r="Q42" s="49"/>
    </row>
    <row r="43" spans="1:17" ht="24.75" customHeight="1">
      <c r="A43" s="39">
        <f t="shared" ref="A43:A53" si="11">1+A42</f>
        <v>37</v>
      </c>
      <c r="B43" s="50" t="s">
        <v>43</v>
      </c>
      <c r="C43" s="51">
        <v>187683</v>
      </c>
      <c r="D43" s="42">
        <v>4</v>
      </c>
      <c r="E43" s="43">
        <v>4</v>
      </c>
      <c r="F43" s="44">
        <f t="shared" ref="F43:G53" si="12">H43+J43+L43</f>
        <v>88.02</v>
      </c>
      <c r="G43" s="45">
        <f t="shared" si="12"/>
        <v>83.53</v>
      </c>
      <c r="H43" s="46"/>
      <c r="I43" s="44"/>
      <c r="J43" s="46">
        <v>0.56000000000000005</v>
      </c>
      <c r="K43" s="44">
        <v>0.05</v>
      </c>
      <c r="L43" s="46">
        <v>87.46</v>
      </c>
      <c r="M43" s="44">
        <v>83.48</v>
      </c>
      <c r="N43" s="47">
        <f t="shared" ref="N43:N53" si="13">(F43/C43)*100</f>
        <v>4.6898227330125795E-2</v>
      </c>
      <c r="O43" s="14"/>
      <c r="P43" s="46"/>
      <c r="Q43" s="49"/>
    </row>
    <row r="44" spans="1:17" ht="24.75" customHeight="1">
      <c r="A44" s="39">
        <f t="shared" si="11"/>
        <v>38</v>
      </c>
      <c r="B44" s="50" t="s">
        <v>54</v>
      </c>
      <c r="C44" s="51">
        <v>567582</v>
      </c>
      <c r="D44" s="42">
        <v>2</v>
      </c>
      <c r="E44" s="43">
        <v>2</v>
      </c>
      <c r="F44" s="44">
        <f t="shared" si="12"/>
        <v>1914.37</v>
      </c>
      <c r="G44" s="45">
        <f t="shared" si="12"/>
        <v>453.03</v>
      </c>
      <c r="H44" s="46">
        <v>211.34</v>
      </c>
      <c r="I44" s="44">
        <v>50.74</v>
      </c>
      <c r="J44" s="46">
        <v>652.92999999999995</v>
      </c>
      <c r="K44" s="44">
        <v>126.45</v>
      </c>
      <c r="L44" s="46">
        <v>1050.0999999999999</v>
      </c>
      <c r="M44" s="44">
        <v>275.83999999999997</v>
      </c>
      <c r="N44" s="47">
        <f t="shared" si="13"/>
        <v>0.33728518522433759</v>
      </c>
      <c r="O44" s="14"/>
      <c r="P44" s="46"/>
      <c r="Q44" s="49"/>
    </row>
    <row r="45" spans="1:17" ht="24.75" customHeight="1">
      <c r="A45" s="39">
        <f t="shared" si="11"/>
        <v>39</v>
      </c>
      <c r="B45" s="50" t="s">
        <v>61</v>
      </c>
      <c r="C45" s="51">
        <v>710228</v>
      </c>
      <c r="D45" s="42">
        <v>1</v>
      </c>
      <c r="E45" s="43">
        <v>1</v>
      </c>
      <c r="F45" s="44">
        <f t="shared" si="12"/>
        <v>4.7</v>
      </c>
      <c r="G45" s="45">
        <f t="shared" si="12"/>
        <v>4.7</v>
      </c>
      <c r="H45" s="46"/>
      <c r="I45" s="44"/>
      <c r="J45" s="46"/>
      <c r="K45" s="44"/>
      <c r="L45" s="46">
        <v>4.7</v>
      </c>
      <c r="M45" s="44">
        <v>4.7</v>
      </c>
      <c r="N45" s="47">
        <f t="shared" si="13"/>
        <v>6.6175932235845399E-4</v>
      </c>
      <c r="O45" s="14"/>
      <c r="P45" s="46"/>
      <c r="Q45" s="49"/>
    </row>
    <row r="46" spans="1:17" ht="24.75" customHeight="1">
      <c r="A46" s="39">
        <f t="shared" si="11"/>
        <v>40</v>
      </c>
      <c r="B46" s="50" t="s">
        <v>28</v>
      </c>
      <c r="C46" s="51">
        <v>498724</v>
      </c>
      <c r="D46" s="42">
        <v>4</v>
      </c>
      <c r="E46" s="43">
        <v>4</v>
      </c>
      <c r="F46" s="57">
        <f t="shared" si="12"/>
        <v>134.11000000000001</v>
      </c>
      <c r="G46" s="44">
        <f t="shared" si="12"/>
        <v>125.21000000000001</v>
      </c>
      <c r="H46" s="46"/>
      <c r="I46" s="44"/>
      <c r="J46" s="46">
        <v>41.41</v>
      </c>
      <c r="K46" s="44">
        <v>32.71</v>
      </c>
      <c r="L46" s="46">
        <v>92.7</v>
      </c>
      <c r="M46" s="44">
        <v>92.5</v>
      </c>
      <c r="N46" s="76">
        <f t="shared" si="13"/>
        <v>2.6890624874680188E-2</v>
      </c>
      <c r="O46" s="14"/>
      <c r="P46" s="46"/>
      <c r="Q46" s="49"/>
    </row>
    <row r="47" spans="1:17" ht="24.75" customHeight="1">
      <c r="A47" s="65">
        <f t="shared" si="11"/>
        <v>41</v>
      </c>
      <c r="B47" s="66" t="s">
        <v>59</v>
      </c>
      <c r="C47" s="67">
        <v>244064</v>
      </c>
      <c r="D47" s="68">
        <v>2</v>
      </c>
      <c r="E47" s="69">
        <v>2</v>
      </c>
      <c r="F47" s="59">
        <f t="shared" si="12"/>
        <v>243.93</v>
      </c>
      <c r="G47" s="70">
        <f t="shared" si="12"/>
        <v>130.93</v>
      </c>
      <c r="H47" s="71"/>
      <c r="I47" s="59"/>
      <c r="J47" s="71">
        <v>139.82</v>
      </c>
      <c r="K47" s="59">
        <v>126.82</v>
      </c>
      <c r="L47" s="71">
        <v>104.11</v>
      </c>
      <c r="M47" s="59">
        <v>4.1100000000000003</v>
      </c>
      <c r="N47" s="47">
        <f t="shared" si="13"/>
        <v>9.9945096368165731E-2</v>
      </c>
      <c r="O47" s="14"/>
      <c r="P47" s="46"/>
      <c r="Q47" s="49"/>
    </row>
    <row r="48" spans="1:17" ht="24.75" customHeight="1">
      <c r="A48" s="39">
        <f t="shared" si="11"/>
        <v>42</v>
      </c>
      <c r="B48" s="50" t="s">
        <v>25</v>
      </c>
      <c r="C48" s="51">
        <v>413122</v>
      </c>
      <c r="D48" s="42">
        <v>15</v>
      </c>
      <c r="E48" s="43">
        <v>6</v>
      </c>
      <c r="F48" s="44">
        <f t="shared" si="12"/>
        <v>733.12</v>
      </c>
      <c r="G48" s="45">
        <f t="shared" si="12"/>
        <v>130.69999999999999</v>
      </c>
      <c r="H48" s="46">
        <v>26.1</v>
      </c>
      <c r="I48" s="44">
        <v>0.5</v>
      </c>
      <c r="J48" s="46">
        <v>374.57</v>
      </c>
      <c r="K48" s="44">
        <v>130.19999999999999</v>
      </c>
      <c r="L48" s="46">
        <v>332.45</v>
      </c>
      <c r="M48" s="44"/>
      <c r="N48" s="47">
        <f t="shared" si="13"/>
        <v>0.17745847473627646</v>
      </c>
      <c r="O48" s="14"/>
      <c r="P48" s="46"/>
      <c r="Q48" s="49"/>
    </row>
    <row r="49" spans="1:17" ht="24.75" customHeight="1">
      <c r="A49" s="39">
        <f t="shared" si="11"/>
        <v>43</v>
      </c>
      <c r="B49" s="50" t="s">
        <v>50</v>
      </c>
      <c r="C49" s="78">
        <v>740913</v>
      </c>
      <c r="D49" s="42">
        <v>7</v>
      </c>
      <c r="E49" s="43">
        <v>7</v>
      </c>
      <c r="F49" s="44">
        <f t="shared" si="12"/>
        <v>182.01000000000002</v>
      </c>
      <c r="G49" s="45">
        <f t="shared" si="12"/>
        <v>149.25</v>
      </c>
      <c r="H49" s="46">
        <v>48.65</v>
      </c>
      <c r="I49" s="44">
        <v>48.65</v>
      </c>
      <c r="J49" s="46">
        <v>120.18</v>
      </c>
      <c r="K49" s="44">
        <v>91.35</v>
      </c>
      <c r="L49" s="46">
        <v>13.18</v>
      </c>
      <c r="M49" s="44">
        <v>9.25</v>
      </c>
      <c r="N49" s="47">
        <f t="shared" si="13"/>
        <v>2.4565637261054943E-2</v>
      </c>
      <c r="O49" s="14"/>
      <c r="P49" s="46"/>
      <c r="Q49" s="49"/>
    </row>
    <row r="50" spans="1:17" ht="24.75" customHeight="1">
      <c r="A50" s="39">
        <f t="shared" si="11"/>
        <v>44</v>
      </c>
      <c r="B50" s="50" t="s">
        <v>7</v>
      </c>
      <c r="C50" s="51">
        <v>634063</v>
      </c>
      <c r="D50" s="42">
        <v>6</v>
      </c>
      <c r="E50" s="43">
        <v>6</v>
      </c>
      <c r="F50" s="44">
        <f t="shared" si="12"/>
        <v>16.16</v>
      </c>
      <c r="G50" s="45">
        <f t="shared" si="12"/>
        <v>12.92</v>
      </c>
      <c r="H50" s="46"/>
      <c r="I50" s="44"/>
      <c r="J50" s="46">
        <v>3.9</v>
      </c>
      <c r="K50" s="44">
        <v>3.9</v>
      </c>
      <c r="L50" s="46">
        <v>12.26</v>
      </c>
      <c r="M50" s="44">
        <v>9.02</v>
      </c>
      <c r="N50" s="47">
        <f t="shared" si="13"/>
        <v>2.5486426427657818E-3</v>
      </c>
      <c r="O50" s="14"/>
      <c r="P50" s="46"/>
      <c r="Q50" s="49"/>
    </row>
    <row r="51" spans="1:17" ht="24.75" customHeight="1">
      <c r="A51" s="52">
        <f t="shared" si="11"/>
        <v>45</v>
      </c>
      <c r="B51" s="53" t="s">
        <v>62</v>
      </c>
      <c r="C51" s="54">
        <v>773416</v>
      </c>
      <c r="D51" s="55">
        <v>2</v>
      </c>
      <c r="E51" s="56">
        <v>2</v>
      </c>
      <c r="F51" s="57">
        <f t="shared" si="12"/>
        <v>183.97</v>
      </c>
      <c r="G51" s="72">
        <f t="shared" si="12"/>
        <v>183.97</v>
      </c>
      <c r="H51" s="58">
        <v>183.97</v>
      </c>
      <c r="I51" s="57">
        <v>183.97</v>
      </c>
      <c r="J51" s="42"/>
      <c r="K51" s="57"/>
      <c r="L51" s="58"/>
      <c r="M51" s="57"/>
      <c r="N51" s="76">
        <f t="shared" si="13"/>
        <v>2.378668142370988E-2</v>
      </c>
      <c r="O51" s="14"/>
      <c r="P51" s="46"/>
      <c r="Q51" s="49"/>
    </row>
    <row r="52" spans="1:17" ht="24.75" customHeight="1">
      <c r="A52" s="39">
        <f t="shared" si="11"/>
        <v>46</v>
      </c>
      <c r="B52" s="50" t="s">
        <v>63</v>
      </c>
      <c r="C52" s="51">
        <v>918605</v>
      </c>
      <c r="D52" s="42">
        <v>2</v>
      </c>
      <c r="E52" s="43">
        <v>1</v>
      </c>
      <c r="F52" s="59">
        <f t="shared" si="12"/>
        <v>229</v>
      </c>
      <c r="G52" s="44">
        <f t="shared" si="12"/>
        <v>113</v>
      </c>
      <c r="H52" s="46">
        <v>113</v>
      </c>
      <c r="I52" s="44">
        <v>113</v>
      </c>
      <c r="J52" s="71">
        <v>116</v>
      </c>
      <c r="K52" s="44"/>
      <c r="L52" s="46"/>
      <c r="M52" s="44"/>
      <c r="N52" s="47">
        <f t="shared" si="13"/>
        <v>2.4929104457302106E-2</v>
      </c>
      <c r="O52" s="14"/>
      <c r="P52" s="46"/>
      <c r="Q52" s="49"/>
    </row>
    <row r="53" spans="1:17" ht="24.75" customHeight="1">
      <c r="A53" s="79">
        <f t="shared" si="11"/>
        <v>47</v>
      </c>
      <c r="B53" s="80" t="s">
        <v>64</v>
      </c>
      <c r="C53" s="54">
        <v>228211</v>
      </c>
      <c r="D53" s="81">
        <v>11</v>
      </c>
      <c r="E53" s="82">
        <v>7</v>
      </c>
      <c r="F53" s="57">
        <f t="shared" si="12"/>
        <v>950.79</v>
      </c>
      <c r="G53" s="44">
        <f t="shared" si="12"/>
        <v>154.61000000000001</v>
      </c>
      <c r="H53" s="46">
        <v>2.2999999999999998</v>
      </c>
      <c r="I53" s="44">
        <v>2.2999999999999998</v>
      </c>
      <c r="J53" s="46">
        <v>948.49</v>
      </c>
      <c r="K53" s="44">
        <v>152.31</v>
      </c>
      <c r="L53" s="46"/>
      <c r="M53" s="44"/>
      <c r="N53" s="47">
        <f t="shared" si="13"/>
        <v>0.41662759463829524</v>
      </c>
      <c r="O53" s="14"/>
      <c r="P53" s="46"/>
      <c r="Q53" s="49"/>
    </row>
    <row r="54" spans="1:17" ht="24.75" customHeight="1">
      <c r="A54" s="83"/>
      <c r="B54" s="84" t="s">
        <v>65</v>
      </c>
      <c r="C54" s="85">
        <v>37797974</v>
      </c>
      <c r="D54" s="86">
        <f t="shared" ref="D54:M54" si="14">SUM(D7:D53)</f>
        <v>546</v>
      </c>
      <c r="E54" s="87">
        <f t="shared" si="14"/>
        <v>343</v>
      </c>
      <c r="F54" s="88">
        <f t="shared" si="14"/>
        <v>77517.429999999978</v>
      </c>
      <c r="G54" s="88">
        <f t="shared" si="14"/>
        <v>25493.800000000007</v>
      </c>
      <c r="H54" s="88">
        <f t="shared" si="14"/>
        <v>24002.160000000011</v>
      </c>
      <c r="I54" s="88">
        <f t="shared" si="14"/>
        <v>15059.689999999995</v>
      </c>
      <c r="J54" s="88">
        <f t="shared" si="14"/>
        <v>25830.98</v>
      </c>
      <c r="K54" s="88">
        <f t="shared" si="14"/>
        <v>6538.4900000000007</v>
      </c>
      <c r="L54" s="88">
        <f t="shared" si="14"/>
        <v>27684.289999999994</v>
      </c>
      <c r="M54" s="88">
        <f t="shared" si="14"/>
        <v>3895.62</v>
      </c>
      <c r="N54" s="89">
        <f>ROUND(F54/C54*100,3)</f>
        <v>0.20499999999999999</v>
      </c>
      <c r="O54" s="14"/>
      <c r="Q54" s="49"/>
    </row>
    <row r="55" spans="1:17" ht="15.75" customHeight="1">
      <c r="A55" s="90" t="s">
        <v>66</v>
      </c>
      <c r="B55" s="91"/>
      <c r="C55" s="91"/>
      <c r="D55" s="91"/>
      <c r="E55" s="92"/>
      <c r="F55" s="93"/>
      <c r="G55" s="93"/>
      <c r="H55" s="91"/>
      <c r="I55" s="91"/>
      <c r="J55" s="91"/>
      <c r="K55" s="91"/>
      <c r="L55" s="91"/>
      <c r="M55" s="91"/>
      <c r="N55" s="91"/>
      <c r="O55" s="14"/>
    </row>
    <row r="56" spans="1:17" ht="18">
      <c r="A56" s="94" t="s">
        <v>67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14"/>
    </row>
    <row r="57" spans="1:17">
      <c r="A57" s="95"/>
      <c r="B57" s="91"/>
      <c r="C57" s="96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14"/>
    </row>
    <row r="58" spans="1:17" ht="14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14"/>
    </row>
    <row r="59" spans="1:17" ht="14">
      <c r="A59" s="97"/>
      <c r="B59" s="98"/>
      <c r="C59" s="104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14"/>
    </row>
    <row r="60" spans="1:17" ht="14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14"/>
    </row>
    <row r="61" spans="1:17" ht="14">
      <c r="A61" s="97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14"/>
    </row>
    <row r="62" spans="1:17" ht="14">
      <c r="A62" s="97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14"/>
    </row>
    <row r="63" spans="1:17" ht="14">
      <c r="A63" s="97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14"/>
    </row>
    <row r="64" spans="1:17" ht="14">
      <c r="A64" s="97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14"/>
    </row>
    <row r="65" spans="1:15" ht="14">
      <c r="A65" s="97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14"/>
    </row>
    <row r="66" spans="1:15" ht="14">
      <c r="A66" s="97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14"/>
    </row>
    <row r="67" spans="1:15" ht="14">
      <c r="A67" s="97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14"/>
    </row>
    <row r="68" spans="1:15" ht="14">
      <c r="A68" s="97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14"/>
    </row>
    <row r="69" spans="1:15" ht="14">
      <c r="A69" s="97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14"/>
    </row>
    <row r="70" spans="1:15" ht="14">
      <c r="A70" s="97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14"/>
    </row>
    <row r="71" spans="1:15" ht="14">
      <c r="A71" s="97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14"/>
    </row>
    <row r="72" spans="1:15" ht="14">
      <c r="A72" s="97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14"/>
    </row>
    <row r="73" spans="1:15" ht="14">
      <c r="A73" s="97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14"/>
    </row>
    <row r="74" spans="1:15" ht="14">
      <c r="A74" s="97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14"/>
    </row>
    <row r="75" spans="1:15" ht="14">
      <c r="A75" s="97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14"/>
    </row>
    <row r="76" spans="1:15" ht="14">
      <c r="A76" s="97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14"/>
    </row>
    <row r="77" spans="1:15" ht="14">
      <c r="A77" s="97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14"/>
    </row>
    <row r="78" spans="1:15" ht="14">
      <c r="A78" s="97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14"/>
    </row>
    <row r="79" spans="1:15" ht="14">
      <c r="A79" s="97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14"/>
    </row>
    <row r="80" spans="1:15" ht="14">
      <c r="A80" s="97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14"/>
    </row>
    <row r="81" spans="1:15" ht="14">
      <c r="A81" s="97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14"/>
    </row>
    <row r="82" spans="1:15" ht="14">
      <c r="A82" s="97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14"/>
    </row>
    <row r="83" spans="1:15" ht="14">
      <c r="A83" s="97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14"/>
    </row>
    <row r="84" spans="1:15" ht="14">
      <c r="A84" s="97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14"/>
    </row>
    <row r="85" spans="1:15" ht="14">
      <c r="A85" s="97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14"/>
    </row>
    <row r="86" spans="1:15" ht="14">
      <c r="A86" s="97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14"/>
    </row>
    <row r="87" spans="1:15" ht="14">
      <c r="A87" s="97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14"/>
    </row>
    <row r="88" spans="1:15" ht="14">
      <c r="A88" s="97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14"/>
    </row>
    <row r="89" spans="1:15" ht="14">
      <c r="A89" s="97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14"/>
    </row>
    <row r="90" spans="1:15" ht="14">
      <c r="A90" s="97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14"/>
    </row>
    <row r="91" spans="1:15" ht="14">
      <c r="A91" s="97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14"/>
    </row>
    <row r="92" spans="1:15" ht="14">
      <c r="A92" s="97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14"/>
    </row>
    <row r="93" spans="1:15" ht="14">
      <c r="A93" s="97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14"/>
    </row>
    <row r="94" spans="1:15" ht="14">
      <c r="A94" s="97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14"/>
    </row>
    <row r="95" spans="1:15" ht="14">
      <c r="A95" s="97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14"/>
    </row>
    <row r="96" spans="1:15" ht="14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14"/>
    </row>
    <row r="97" spans="1:15" ht="14">
      <c r="A97" s="97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14"/>
    </row>
    <row r="98" spans="1:15" ht="14">
      <c r="A98" s="97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14"/>
    </row>
    <row r="99" spans="1:15" ht="14">
      <c r="A99" s="97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14"/>
    </row>
    <row r="100" spans="1:15" ht="14">
      <c r="A100" s="97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14"/>
    </row>
    <row r="101" spans="1:15" ht="14">
      <c r="A101" s="97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14"/>
    </row>
    <row r="102" spans="1:15" ht="14">
      <c r="A102" s="97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14"/>
    </row>
    <row r="103" spans="1:15" ht="14">
      <c r="A103" s="97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14"/>
    </row>
    <row r="104" spans="1:15" ht="14">
      <c r="A104" s="97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14"/>
    </row>
    <row r="105" spans="1:15" ht="14">
      <c r="A105" s="97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14"/>
    </row>
    <row r="106" spans="1:15" ht="14">
      <c r="A106" s="97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14"/>
    </row>
    <row r="107" spans="1:15" ht="14">
      <c r="A107" s="97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14"/>
    </row>
    <row r="108" spans="1:15" ht="14">
      <c r="A108" s="97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14"/>
    </row>
    <row r="109" spans="1:15" ht="14">
      <c r="A109" s="97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14"/>
    </row>
    <row r="110" spans="1:15" ht="14">
      <c r="A110" s="97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14"/>
    </row>
    <row r="111" spans="1:15" ht="14">
      <c r="A111" s="97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14"/>
    </row>
    <row r="112" spans="1:15" ht="14">
      <c r="A112" s="97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14"/>
    </row>
    <row r="113" spans="1:15" ht="14">
      <c r="A113" s="97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14"/>
    </row>
    <row r="114" spans="1:15" ht="14">
      <c r="A114" s="97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14"/>
    </row>
    <row r="115" spans="1:15" ht="14">
      <c r="A115" s="97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14"/>
    </row>
    <row r="116" spans="1:15" ht="14">
      <c r="A116" s="97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14"/>
    </row>
    <row r="117" spans="1:15" ht="14">
      <c r="A117" s="97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14"/>
    </row>
    <row r="118" spans="1:15" ht="14">
      <c r="A118" s="97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14"/>
    </row>
    <row r="119" spans="1:15" ht="14">
      <c r="A119" s="97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14"/>
    </row>
    <row r="120" spans="1:15" ht="14">
      <c r="A120" s="97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14"/>
    </row>
    <row r="121" spans="1:15" ht="14">
      <c r="A121" s="97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14"/>
    </row>
    <row r="122" spans="1:15" ht="14">
      <c r="A122" s="97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14"/>
    </row>
    <row r="123" spans="1:15" ht="14">
      <c r="A123" s="97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14"/>
    </row>
    <row r="124" spans="1:15" ht="14">
      <c r="A124" s="97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14"/>
    </row>
    <row r="125" spans="1:15" ht="14">
      <c r="A125" s="97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14"/>
    </row>
    <row r="126" spans="1:15" ht="14">
      <c r="A126" s="97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14"/>
    </row>
    <row r="127" spans="1:15" ht="14">
      <c r="A127" s="97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14"/>
    </row>
    <row r="128" spans="1:15" ht="14">
      <c r="A128" s="97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14"/>
    </row>
    <row r="129" spans="1:15" ht="14">
      <c r="A129" s="97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14"/>
    </row>
    <row r="130" spans="1:15" ht="14">
      <c r="A130" s="97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14"/>
    </row>
    <row r="131" spans="1:15" ht="14">
      <c r="A131" s="97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14"/>
    </row>
    <row r="132" spans="1:15" ht="14">
      <c r="A132" s="97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14"/>
    </row>
    <row r="133" spans="1:15" ht="14">
      <c r="A133" s="97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14"/>
    </row>
    <row r="134" spans="1:15" ht="14">
      <c r="A134" s="97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14"/>
    </row>
    <row r="135" spans="1:15" ht="14">
      <c r="A135" s="97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14"/>
    </row>
    <row r="136" spans="1:15" ht="14">
      <c r="A136" s="97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14"/>
    </row>
    <row r="137" spans="1:15" ht="14">
      <c r="A137" s="97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14"/>
    </row>
    <row r="138" spans="1:15" ht="14">
      <c r="A138" s="97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14"/>
    </row>
    <row r="139" spans="1:15" ht="14">
      <c r="A139" s="97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14"/>
    </row>
    <row r="140" spans="1:15" ht="14">
      <c r="A140" s="97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14"/>
    </row>
    <row r="141" spans="1:15" ht="14">
      <c r="A141" s="97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14"/>
    </row>
    <row r="142" spans="1:1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1:1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</row>
    <row r="188" spans="1:1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</sheetData>
  <mergeCells count="1">
    <mergeCell ref="A5:B5"/>
  </mergeCells>
  <phoneticPr fontId="27"/>
  <pageMargins left="0.70866141732283461" right="0.70866141732283461" top="0.74803149606299213" bottom="0.74803149606299213" header="0.31496062992125984" footer="0.31496062992125984"/>
  <pageSetup paperSize="9" scale="53" firstPageNumber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AD75ED64CD094780355453240A35AA" ma:contentTypeVersion="14" ma:contentTypeDescription="新しいドキュメントを作成します。" ma:contentTypeScope="" ma:versionID="db66dbc4eb9db6c183ba0dec991e55df">
  <xsd:schema xmlns:xsd="http://www.w3.org/2001/XMLSchema" xmlns:xs="http://www.w3.org/2001/XMLSchema" xmlns:p="http://schemas.microsoft.com/office/2006/metadata/properties" xmlns:ns2="74445f20-183c-40d5-974d-dc6fd81c4da0" xmlns:ns3="cda7ca9d-041f-4b53-b8c7-d4b05a471310" targetNamespace="http://schemas.microsoft.com/office/2006/metadata/properties" ma:root="true" ma:fieldsID="483244ea50011dad4f1d9e538c7ae1b2" ns2:_="" ns3:_="">
    <xsd:import namespace="74445f20-183c-40d5-974d-dc6fd81c4da0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45f20-183c-40d5-974d-dc6fd81c4da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f1eb906-4ada-44f8-b24f-6c075836381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445f20-183c-40d5-974d-dc6fd81c4da0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71FBCAC-6F81-4669-AC06-EAB1EC92C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45f20-183c-40d5-974d-dc6fd81c4da0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637EE6-8A1E-447C-A342-323F9489C8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049610-07E8-4C3A-BCD1-3DEEAE7946F9}">
  <ds:schemaRefs>
    <ds:schemaRef ds:uri="http://www.w3.org/XML/1998/namespace"/>
    <ds:schemaRef ds:uri="http://purl.org/dc/terms/"/>
    <ds:schemaRef ds:uri="cda7ca9d-041f-4b53-b8c7-d4b05a471310"/>
    <ds:schemaRef ds:uri="http://purl.org/dc/dcmitype/"/>
    <ds:schemaRef ds:uri="http://purl.org/dc/elements/1.1/"/>
    <ds:schemaRef ds:uri="74445f20-183c-40d5-974d-dc6fd81c4da0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5E0512B-701C-4FA1-8502-B4F3E30FFA3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R5.3.31</vt:lpstr>
      <vt:lpstr>R5.3.31!Print_Area</vt:lpstr>
      <vt:lpstr>R5.3.31!Print_Titles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cp:lastPrinted>1601-01-01T00:00:00Z</cp:lastPrinted>
  <dcterms:created xsi:type="dcterms:W3CDTF">2020-02-18T07:24:36Z</dcterms:created>
  <dcterms:modified xsi:type="dcterms:W3CDTF">2026-03-30T01:06:48Z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0x010100EFAD75ED64CD094780355453240A35AA</vt:lpwstr>
  </property>
</Properties>
</file>