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Objects="placeholders" filterPrivacy="1" codeName="ThisWorkbook"/>
  <xr:revisionPtr revIDLastSave="1" documentId="13_ncr:1_{DEB5D8B8-C8F3-437A-8398-18F02DE3AC3B}" xr6:coauthVersionLast="47" xr6:coauthVersionMax="47" xr10:uidLastSave="{9858AAF9-2DDA-473A-B7DE-E60E774A6C11}"/>
  <bookViews>
    <workbookView xWindow="-110" yWindow="-110" windowWidth="19420" windowHeight="11500" tabRatio="604" xr2:uid="{00000000-000D-0000-FFFF-FFFF00000000}"/>
  </bookViews>
  <sheets>
    <sheet name="1" sheetId="1" r:id="rId1"/>
  </sheets>
  <definedNames>
    <definedName name="_xlnm.Print_Area" localSheetId="0">'1'!$A$1:$V$186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17" i="1" s="1"/>
  <c r="C14" i="1"/>
  <c r="D14" i="1"/>
  <c r="E16" i="1" s="1"/>
  <c r="E14" i="1"/>
  <c r="F14" i="1"/>
  <c r="G15" i="1" s="1"/>
  <c r="G14" i="1"/>
  <c r="A66" i="1"/>
  <c r="B76" i="1"/>
  <c r="C77" i="1" s="1"/>
  <c r="C76" i="1"/>
  <c r="D76" i="1"/>
  <c r="E87" i="1" s="1"/>
  <c r="E76" i="1"/>
  <c r="F76" i="1"/>
  <c r="G77" i="1" s="1"/>
  <c r="G76" i="1"/>
  <c r="H76" i="1"/>
  <c r="I78" i="1" s="1"/>
  <c r="I76" i="1"/>
  <c r="J76" i="1"/>
  <c r="K79" i="1" s="1"/>
  <c r="K76" i="1"/>
  <c r="L76" i="1"/>
  <c r="M81" i="1" s="1"/>
  <c r="M76" i="1"/>
  <c r="A128" i="1"/>
  <c r="B138" i="1"/>
  <c r="C142" i="1" s="1"/>
  <c r="C138" i="1"/>
  <c r="D138" i="1"/>
  <c r="E139" i="1" s="1"/>
  <c r="E138" i="1"/>
  <c r="F138" i="1"/>
  <c r="G149" i="1" s="1"/>
  <c r="G138" i="1"/>
  <c r="H138" i="1"/>
  <c r="I140" i="1" s="1"/>
  <c r="I138" i="1"/>
  <c r="J138" i="1"/>
  <c r="K140" i="1" s="1"/>
  <c r="K138" i="1"/>
  <c r="L138" i="1"/>
  <c r="M141" i="1" s="1"/>
  <c r="M138" i="1"/>
  <c r="I109" i="1" l="1"/>
  <c r="G109" i="1"/>
  <c r="E109" i="1"/>
  <c r="C109" i="1"/>
  <c r="C31" i="1"/>
  <c r="C52" i="1"/>
  <c r="C29" i="1"/>
  <c r="C58" i="1"/>
  <c r="C54" i="1"/>
  <c r="C47" i="1"/>
  <c r="C45" i="1"/>
  <c r="C44" i="1"/>
  <c r="C33" i="1"/>
  <c r="C41" i="1"/>
  <c r="C60" i="1"/>
  <c r="C36" i="1"/>
  <c r="C162" i="1"/>
  <c r="C154" i="1"/>
  <c r="C146" i="1"/>
  <c r="C160" i="1"/>
  <c r="C144" i="1"/>
  <c r="C178" i="1"/>
  <c r="C176" i="1"/>
  <c r="C163" i="1"/>
  <c r="G98" i="1"/>
  <c r="G79" i="1"/>
  <c r="G122" i="1"/>
  <c r="G92" i="1"/>
  <c r="G120" i="1"/>
  <c r="G88" i="1"/>
  <c r="G104" i="1"/>
  <c r="G102" i="1"/>
  <c r="G96" i="1"/>
  <c r="G114" i="1"/>
  <c r="G86" i="1"/>
  <c r="G108" i="1"/>
  <c r="G82" i="1"/>
  <c r="G81" i="1"/>
  <c r="E106" i="1"/>
  <c r="E40" i="1"/>
  <c r="E49" i="1"/>
  <c r="E19" i="1"/>
  <c r="E47" i="1"/>
  <c r="E26" i="1"/>
  <c r="E31" i="1"/>
  <c r="E20" i="1"/>
  <c r="E42" i="1"/>
  <c r="E28" i="1"/>
  <c r="C19" i="1"/>
  <c r="C57" i="1"/>
  <c r="C26" i="1"/>
  <c r="K153" i="1"/>
  <c r="K143" i="1"/>
  <c r="K173" i="1"/>
  <c r="K168" i="1"/>
  <c r="K178" i="1"/>
  <c r="K148" i="1"/>
  <c r="C141" i="1"/>
  <c r="C173" i="1"/>
  <c r="C139" i="1"/>
  <c r="C184" i="1"/>
  <c r="C171" i="1"/>
  <c r="C152" i="1"/>
  <c r="C181" i="1"/>
  <c r="C149" i="1"/>
  <c r="C179" i="1"/>
  <c r="C165" i="1"/>
  <c r="K113" i="1"/>
  <c r="K92" i="1"/>
  <c r="K81" i="1"/>
  <c r="K104" i="1"/>
  <c r="K121" i="1"/>
  <c r="K109" i="1"/>
  <c r="K101" i="1"/>
  <c r="K89" i="1"/>
  <c r="K80" i="1"/>
  <c r="K116" i="1"/>
  <c r="K84" i="1"/>
  <c r="K93" i="1"/>
  <c r="K112" i="1"/>
  <c r="K120" i="1"/>
  <c r="K108" i="1"/>
  <c r="K100" i="1"/>
  <c r="K105" i="1"/>
  <c r="K117" i="1"/>
  <c r="K97" i="1"/>
  <c r="K85" i="1"/>
  <c r="I116" i="1"/>
  <c r="I106" i="1"/>
  <c r="I94" i="1"/>
  <c r="I88" i="1"/>
  <c r="I87" i="1"/>
  <c r="I93" i="1"/>
  <c r="I113" i="1"/>
  <c r="I99" i="1"/>
  <c r="I100" i="1"/>
  <c r="I104" i="1"/>
  <c r="I119" i="1"/>
  <c r="I91" i="1"/>
  <c r="I85" i="1"/>
  <c r="I121" i="1"/>
  <c r="I102" i="1"/>
  <c r="I97" i="1"/>
  <c r="I90" i="1"/>
  <c r="G118" i="1"/>
  <c r="G113" i="1"/>
  <c r="G97" i="1"/>
  <c r="G112" i="1"/>
  <c r="G105" i="1"/>
  <c r="G85" i="1"/>
  <c r="G110" i="1"/>
  <c r="G100" i="1"/>
  <c r="G94" i="1"/>
  <c r="G89" i="1"/>
  <c r="G121" i="1"/>
  <c r="G116" i="1"/>
  <c r="G84" i="1"/>
  <c r="E86" i="1"/>
  <c r="E90" i="1"/>
  <c r="E114" i="1"/>
  <c r="E98" i="1"/>
  <c r="C115" i="1"/>
  <c r="C99" i="1"/>
  <c r="C90" i="1"/>
  <c r="C122" i="1"/>
  <c r="C106" i="1"/>
  <c r="C78" i="1"/>
  <c r="C83" i="1"/>
  <c r="C55" i="1"/>
  <c r="C46" i="1"/>
  <c r="C39" i="1"/>
  <c r="C28" i="1"/>
  <c r="C16" i="1"/>
  <c r="C61" i="1"/>
  <c r="C51" i="1"/>
  <c r="C43" i="1"/>
  <c r="C23" i="1"/>
  <c r="C59" i="1"/>
  <c r="C49" i="1"/>
  <c r="C42" i="1"/>
  <c r="C30" i="1"/>
  <c r="C20" i="1"/>
  <c r="E54" i="1"/>
  <c r="E41" i="1"/>
  <c r="E25" i="1"/>
  <c r="E45" i="1"/>
  <c r="E30" i="1"/>
  <c r="E23" i="1"/>
  <c r="E59" i="1"/>
  <c r="E44" i="1"/>
  <c r="E22" i="1"/>
  <c r="E34" i="1"/>
  <c r="G59" i="1"/>
  <c r="G33" i="1"/>
  <c r="G28" i="1"/>
  <c r="G17" i="1"/>
  <c r="G46" i="1"/>
  <c r="G22" i="1"/>
  <c r="G57" i="1"/>
  <c r="G51" i="1"/>
  <c r="G36" i="1"/>
  <c r="G30" i="1"/>
  <c r="G52" i="1"/>
  <c r="G20" i="1"/>
  <c r="G25" i="1"/>
  <c r="G43" i="1"/>
  <c r="G60" i="1"/>
  <c r="G49" i="1"/>
  <c r="G41" i="1"/>
  <c r="G35" i="1"/>
  <c r="G38" i="1"/>
  <c r="G54" i="1"/>
  <c r="G44" i="1"/>
  <c r="E61" i="1"/>
  <c r="E58" i="1"/>
  <c r="E51" i="1"/>
  <c r="E36" i="1"/>
  <c r="E32" i="1"/>
  <c r="E24" i="1"/>
  <c r="E15" i="1"/>
  <c r="E50" i="1"/>
  <c r="E46" i="1"/>
  <c r="E43" i="1"/>
  <c r="E39" i="1"/>
  <c r="E60" i="1"/>
  <c r="E57" i="1"/>
  <c r="E53" i="1"/>
  <c r="E35" i="1"/>
  <c r="E27" i="1"/>
  <c r="E18" i="1"/>
  <c r="E56" i="1"/>
  <c r="E52" i="1"/>
  <c r="E38" i="1"/>
  <c r="E21" i="1"/>
  <c r="E17" i="1"/>
  <c r="E55" i="1"/>
  <c r="E48" i="1"/>
  <c r="E37" i="1"/>
  <c r="E33" i="1"/>
  <c r="E29" i="1"/>
  <c r="C48" i="1"/>
  <c r="C32" i="1"/>
  <c r="C22" i="1"/>
  <c r="C15" i="1"/>
  <c r="C38" i="1"/>
  <c r="C35" i="1"/>
  <c r="C25" i="1"/>
  <c r="C18" i="1"/>
  <c r="C21" i="1"/>
  <c r="C53" i="1"/>
  <c r="C50" i="1"/>
  <c r="C37" i="1"/>
  <c r="C34" i="1"/>
  <c r="C24" i="1"/>
  <c r="C56" i="1"/>
  <c r="C40" i="1"/>
  <c r="C27" i="1"/>
  <c r="M178" i="1"/>
  <c r="M182" i="1"/>
  <c r="M162" i="1"/>
  <c r="M170" i="1"/>
  <c r="M158" i="1"/>
  <c r="M166" i="1"/>
  <c r="M146" i="1"/>
  <c r="M154" i="1"/>
  <c r="M174" i="1"/>
  <c r="M142" i="1"/>
  <c r="M150" i="1"/>
  <c r="K170" i="1"/>
  <c r="K164" i="1"/>
  <c r="K154" i="1"/>
  <c r="K149" i="1"/>
  <c r="K144" i="1"/>
  <c r="K183" i="1"/>
  <c r="K174" i="1"/>
  <c r="K169" i="1"/>
  <c r="K163" i="1"/>
  <c r="K159" i="1"/>
  <c r="K167" i="1"/>
  <c r="K152" i="1"/>
  <c r="K147" i="1"/>
  <c r="K158" i="1"/>
  <c r="K172" i="1"/>
  <c r="K171" i="1"/>
  <c r="K166" i="1"/>
  <c r="K156" i="1"/>
  <c r="K151" i="1"/>
  <c r="K146" i="1"/>
  <c r="K141" i="1"/>
  <c r="K177" i="1"/>
  <c r="K157" i="1"/>
  <c r="K142" i="1"/>
  <c r="K176" i="1"/>
  <c r="K185" i="1"/>
  <c r="K180" i="1"/>
  <c r="K165" i="1"/>
  <c r="K161" i="1"/>
  <c r="K155" i="1"/>
  <c r="K182" i="1"/>
  <c r="K181" i="1"/>
  <c r="K162" i="1"/>
  <c r="K184" i="1"/>
  <c r="K179" i="1"/>
  <c r="K175" i="1"/>
  <c r="K160" i="1"/>
  <c r="K150" i="1"/>
  <c r="K145" i="1"/>
  <c r="K139" i="1"/>
  <c r="I155" i="1"/>
  <c r="I143" i="1"/>
  <c r="I179" i="1"/>
  <c r="I167" i="1"/>
  <c r="I164" i="1"/>
  <c r="I139" i="1"/>
  <c r="I185" i="1"/>
  <c r="I182" i="1"/>
  <c r="I176" i="1"/>
  <c r="I173" i="1"/>
  <c r="I161" i="1"/>
  <c r="I158" i="1"/>
  <c r="I170" i="1"/>
  <c r="I163" i="1"/>
  <c r="I154" i="1"/>
  <c r="I151" i="1"/>
  <c r="I148" i="1"/>
  <c r="I145" i="1"/>
  <c r="I142" i="1"/>
  <c r="I181" i="1"/>
  <c r="I174" i="1"/>
  <c r="I149" i="1"/>
  <c r="I184" i="1"/>
  <c r="I178" i="1"/>
  <c r="I175" i="1"/>
  <c r="I172" i="1"/>
  <c r="I169" i="1"/>
  <c r="I147" i="1"/>
  <c r="I144" i="1"/>
  <c r="I141" i="1"/>
  <c r="I177" i="1"/>
  <c r="I152" i="1"/>
  <c r="I146" i="1"/>
  <c r="I166" i="1"/>
  <c r="I160" i="1"/>
  <c r="I157" i="1"/>
  <c r="I165" i="1"/>
  <c r="I156" i="1"/>
  <c r="I153" i="1"/>
  <c r="I150" i="1"/>
  <c r="I183" i="1"/>
  <c r="I180" i="1"/>
  <c r="I171" i="1"/>
  <c r="I168" i="1"/>
  <c r="I162" i="1"/>
  <c r="I159" i="1"/>
  <c r="G184" i="1"/>
  <c r="G176" i="1"/>
  <c r="G148" i="1"/>
  <c r="G156" i="1"/>
  <c r="G152" i="1"/>
  <c r="G144" i="1"/>
  <c r="G180" i="1"/>
  <c r="G172" i="1"/>
  <c r="G164" i="1"/>
  <c r="G160" i="1"/>
  <c r="G168" i="1"/>
  <c r="E168" i="1"/>
  <c r="E160" i="1"/>
  <c r="E152" i="1"/>
  <c r="E180" i="1"/>
  <c r="E144" i="1"/>
  <c r="E172" i="1"/>
  <c r="E164" i="1"/>
  <c r="E140" i="1"/>
  <c r="E184" i="1"/>
  <c r="E156" i="1"/>
  <c r="E148" i="1"/>
  <c r="E176" i="1"/>
  <c r="C182" i="1"/>
  <c r="C180" i="1"/>
  <c r="C169" i="1"/>
  <c r="C167" i="1"/>
  <c r="C150" i="1"/>
  <c r="C148" i="1"/>
  <c r="C177" i="1"/>
  <c r="C175" i="1"/>
  <c r="C158" i="1"/>
  <c r="C156" i="1"/>
  <c r="C145" i="1"/>
  <c r="C143" i="1"/>
  <c r="C185" i="1"/>
  <c r="C183" i="1"/>
  <c r="C166" i="1"/>
  <c r="C164" i="1"/>
  <c r="C153" i="1"/>
  <c r="C151" i="1"/>
  <c r="C140" i="1"/>
  <c r="C170" i="1"/>
  <c r="C168" i="1"/>
  <c r="C157" i="1"/>
  <c r="C155" i="1"/>
  <c r="C147" i="1"/>
  <c r="C174" i="1"/>
  <c r="C172" i="1"/>
  <c r="C161" i="1"/>
  <c r="C159" i="1"/>
  <c r="M120" i="1"/>
  <c r="M112" i="1"/>
  <c r="M100" i="1"/>
  <c r="M108" i="1"/>
  <c r="M104" i="1"/>
  <c r="M92" i="1"/>
  <c r="M116" i="1"/>
  <c r="M88" i="1"/>
  <c r="M80" i="1"/>
  <c r="M96" i="1"/>
  <c r="M84" i="1"/>
  <c r="K96" i="1"/>
  <c r="K88" i="1"/>
  <c r="I118" i="1"/>
  <c r="I115" i="1"/>
  <c r="I103" i="1"/>
  <c r="I81" i="1"/>
  <c r="I77" i="1"/>
  <c r="I114" i="1"/>
  <c r="I112" i="1"/>
  <c r="I105" i="1"/>
  <c r="I86" i="1"/>
  <c r="I84" i="1"/>
  <c r="I117" i="1"/>
  <c r="I108" i="1"/>
  <c r="I98" i="1"/>
  <c r="I96" i="1"/>
  <c r="I89" i="1"/>
  <c r="I123" i="1"/>
  <c r="I111" i="1"/>
  <c r="I101" i="1"/>
  <c r="I92" i="1"/>
  <c r="I83" i="1"/>
  <c r="I80" i="1"/>
  <c r="I122" i="1"/>
  <c r="I120" i="1"/>
  <c r="I110" i="1"/>
  <c r="I107" i="1"/>
  <c r="I95" i="1"/>
  <c r="I79" i="1"/>
  <c r="G115" i="1"/>
  <c r="G107" i="1"/>
  <c r="G99" i="1"/>
  <c r="G91" i="1"/>
  <c r="G123" i="1"/>
  <c r="G83" i="1"/>
  <c r="G117" i="1"/>
  <c r="G106" i="1"/>
  <c r="G101" i="1"/>
  <c r="G93" i="1"/>
  <c r="G90" i="1"/>
  <c r="G80" i="1"/>
  <c r="G119" i="1"/>
  <c r="G111" i="1"/>
  <c r="G103" i="1"/>
  <c r="G95" i="1"/>
  <c r="G87" i="1"/>
  <c r="G78" i="1"/>
  <c r="E118" i="1"/>
  <c r="E82" i="1"/>
  <c r="E110" i="1"/>
  <c r="E102" i="1"/>
  <c r="E122" i="1"/>
  <c r="E94" i="1"/>
  <c r="E78" i="1"/>
  <c r="C119" i="1"/>
  <c r="C110" i="1"/>
  <c r="C103" i="1"/>
  <c r="C94" i="1"/>
  <c r="C87" i="1"/>
  <c r="C82" i="1"/>
  <c r="C123" i="1"/>
  <c r="C114" i="1"/>
  <c r="C107" i="1"/>
  <c r="C98" i="1"/>
  <c r="C91" i="1"/>
  <c r="C118" i="1"/>
  <c r="C111" i="1"/>
  <c r="C102" i="1"/>
  <c r="C95" i="1"/>
  <c r="C86" i="1"/>
  <c r="G140" i="1"/>
  <c r="G185" i="1"/>
  <c r="G169" i="1"/>
  <c r="G161" i="1"/>
  <c r="G145" i="1"/>
  <c r="G141" i="1"/>
  <c r="E161" i="1"/>
  <c r="E157" i="1"/>
  <c r="M155" i="1"/>
  <c r="M151" i="1"/>
  <c r="E149" i="1"/>
  <c r="E145" i="1"/>
  <c r="E141" i="1"/>
  <c r="G182" i="1"/>
  <c r="G178" i="1"/>
  <c r="G170" i="1"/>
  <c r="G166" i="1"/>
  <c r="G162" i="1"/>
  <c r="G158" i="1"/>
  <c r="G154" i="1"/>
  <c r="G150" i="1"/>
  <c r="G146" i="1"/>
  <c r="G142" i="1"/>
  <c r="M122" i="1"/>
  <c r="E120" i="1"/>
  <c r="M118" i="1"/>
  <c r="E116" i="1"/>
  <c r="M114" i="1"/>
  <c r="E112" i="1"/>
  <c r="M110" i="1"/>
  <c r="E108" i="1"/>
  <c r="M106" i="1"/>
  <c r="E104" i="1"/>
  <c r="M102" i="1"/>
  <c r="E100" i="1"/>
  <c r="M98" i="1"/>
  <c r="E96" i="1"/>
  <c r="M94" i="1"/>
  <c r="E92" i="1"/>
  <c r="M90" i="1"/>
  <c r="E88" i="1"/>
  <c r="M86" i="1"/>
  <c r="E84" i="1"/>
  <c r="M82" i="1"/>
  <c r="E80" i="1"/>
  <c r="M78" i="1"/>
  <c r="G56" i="1"/>
  <c r="G48" i="1"/>
  <c r="G40" i="1"/>
  <c r="G32" i="1"/>
  <c r="G24" i="1"/>
  <c r="G16" i="1"/>
  <c r="G177" i="1"/>
  <c r="G173" i="1"/>
  <c r="G157" i="1"/>
  <c r="M121" i="1"/>
  <c r="M113" i="1"/>
  <c r="M109" i="1"/>
  <c r="M105" i="1"/>
  <c r="E103" i="1"/>
  <c r="M93" i="1"/>
  <c r="E91" i="1"/>
  <c r="E83" i="1"/>
  <c r="E79" i="1"/>
  <c r="M77" i="1"/>
  <c r="E153" i="1"/>
  <c r="M143" i="1"/>
  <c r="M139" i="1"/>
  <c r="G27" i="1"/>
  <c r="G174" i="1"/>
  <c r="M184" i="1"/>
  <c r="E182" i="1"/>
  <c r="M180" i="1"/>
  <c r="E178" i="1"/>
  <c r="M176" i="1"/>
  <c r="E174" i="1"/>
  <c r="M172" i="1"/>
  <c r="E170" i="1"/>
  <c r="M168" i="1"/>
  <c r="E166" i="1"/>
  <c r="M164" i="1"/>
  <c r="E162" i="1"/>
  <c r="M160" i="1"/>
  <c r="E158" i="1"/>
  <c r="M156" i="1"/>
  <c r="E154" i="1"/>
  <c r="M152" i="1"/>
  <c r="E150" i="1"/>
  <c r="M148" i="1"/>
  <c r="E146" i="1"/>
  <c r="M144" i="1"/>
  <c r="E142" i="1"/>
  <c r="M140" i="1"/>
  <c r="K122" i="1"/>
  <c r="C120" i="1"/>
  <c r="K118" i="1"/>
  <c r="C116" i="1"/>
  <c r="K114" i="1"/>
  <c r="C112" i="1"/>
  <c r="K110" i="1"/>
  <c r="C108" i="1"/>
  <c r="K106" i="1"/>
  <c r="C104" i="1"/>
  <c r="K102" i="1"/>
  <c r="C100" i="1"/>
  <c r="K98" i="1"/>
  <c r="C96" i="1"/>
  <c r="K94" i="1"/>
  <c r="C92" i="1"/>
  <c r="K90" i="1"/>
  <c r="C88" i="1"/>
  <c r="K86" i="1"/>
  <c r="C84" i="1"/>
  <c r="K82" i="1"/>
  <c r="C80" i="1"/>
  <c r="K78" i="1"/>
  <c r="G61" i="1"/>
  <c r="G53" i="1"/>
  <c r="G45" i="1"/>
  <c r="G37" i="1"/>
  <c r="G29" i="1"/>
  <c r="G21" i="1"/>
  <c r="G153" i="1"/>
  <c r="E123" i="1"/>
  <c r="E119" i="1"/>
  <c r="M101" i="1"/>
  <c r="E99" i="1"/>
  <c r="E95" i="1"/>
  <c r="E185" i="1"/>
  <c r="E181" i="1"/>
  <c r="E177" i="1"/>
  <c r="E173" i="1"/>
  <c r="M167" i="1"/>
  <c r="M163" i="1"/>
  <c r="M147" i="1"/>
  <c r="K77" i="1"/>
  <c r="G183" i="1"/>
  <c r="G179" i="1"/>
  <c r="G175" i="1"/>
  <c r="G171" i="1"/>
  <c r="G167" i="1"/>
  <c r="G163" i="1"/>
  <c r="G159" i="1"/>
  <c r="G155" i="1"/>
  <c r="G151" i="1"/>
  <c r="G147" i="1"/>
  <c r="G143" i="1"/>
  <c r="G139" i="1"/>
  <c r="M123" i="1"/>
  <c r="E121" i="1"/>
  <c r="M119" i="1"/>
  <c r="E117" i="1"/>
  <c r="M115" i="1"/>
  <c r="E113" i="1"/>
  <c r="M111" i="1"/>
  <c r="M107" i="1"/>
  <c r="E105" i="1"/>
  <c r="M103" i="1"/>
  <c r="E101" i="1"/>
  <c r="M99" i="1"/>
  <c r="E97" i="1"/>
  <c r="M95" i="1"/>
  <c r="E93" i="1"/>
  <c r="M91" i="1"/>
  <c r="E89" i="1"/>
  <c r="M87" i="1"/>
  <c r="E85" i="1"/>
  <c r="M83" i="1"/>
  <c r="I82" i="1"/>
  <c r="E81" i="1"/>
  <c r="M79" i="1"/>
  <c r="E77" i="1"/>
  <c r="G58" i="1"/>
  <c r="G50" i="1"/>
  <c r="G42" i="1"/>
  <c r="G34" i="1"/>
  <c r="G26" i="1"/>
  <c r="G18" i="1"/>
  <c r="G181" i="1"/>
  <c r="G165" i="1"/>
  <c r="M117" i="1"/>
  <c r="E115" i="1"/>
  <c r="E111" i="1"/>
  <c r="E107" i="1"/>
  <c r="M97" i="1"/>
  <c r="M89" i="1"/>
  <c r="M85" i="1"/>
  <c r="M183" i="1"/>
  <c r="M179" i="1"/>
  <c r="M175" i="1"/>
  <c r="M171" i="1"/>
  <c r="E169" i="1"/>
  <c r="E165" i="1"/>
  <c r="M159" i="1"/>
  <c r="C79" i="1"/>
  <c r="G19" i="1"/>
  <c r="M185" i="1"/>
  <c r="E183" i="1"/>
  <c r="M181" i="1"/>
  <c r="E179" i="1"/>
  <c r="M177" i="1"/>
  <c r="E175" i="1"/>
  <c r="M173" i="1"/>
  <c r="E171" i="1"/>
  <c r="M169" i="1"/>
  <c r="E167" i="1"/>
  <c r="M165" i="1"/>
  <c r="E163" i="1"/>
  <c r="M161" i="1"/>
  <c r="E159" i="1"/>
  <c r="M157" i="1"/>
  <c r="E155" i="1"/>
  <c r="M153" i="1"/>
  <c r="E151" i="1"/>
  <c r="M149" i="1"/>
  <c r="E147" i="1"/>
  <c r="M145" i="1"/>
  <c r="E143" i="1"/>
  <c r="K123" i="1"/>
  <c r="C121" i="1"/>
  <c r="K119" i="1"/>
  <c r="C117" i="1"/>
  <c r="K115" i="1"/>
  <c r="C113" i="1"/>
  <c r="K111" i="1"/>
  <c r="K107" i="1"/>
  <c r="C105" i="1"/>
  <c r="K103" i="1"/>
  <c r="C101" i="1"/>
  <c r="K99" i="1"/>
  <c r="C97" i="1"/>
  <c r="K95" i="1"/>
  <c r="C93" i="1"/>
  <c r="K91" i="1"/>
  <c r="C89" i="1"/>
  <c r="K87" i="1"/>
  <c r="C85" i="1"/>
  <c r="K83" i="1"/>
  <c r="C81" i="1"/>
  <c r="G55" i="1"/>
  <c r="G47" i="1"/>
  <c r="G39" i="1"/>
  <c r="G31" i="1"/>
  <c r="G23" i="1"/>
</calcChain>
</file>

<file path=xl/sharedStrings.xml><?xml version="1.0" encoding="utf-8"?>
<sst xmlns="http://schemas.openxmlformats.org/spreadsheetml/2006/main" count="180" uniqueCount="78">
  <si>
    <t>　　（単位：件）</t>
  </si>
  <si>
    <r>
      <rPr>
        <sz val="9"/>
        <color rgb="FF000000"/>
        <rFont val="ＭＳ 明朝"/>
        <family val="1"/>
      </rPr>
      <t>　　　　  
　　　　  区分
  年度及び
  都道府県</t>
    </r>
    <rPh sb="19" eb="21">
      <t>ネンド</t>
    </rPh>
    <rPh sb="21" eb="22">
      <t>オヨ</t>
    </rPh>
    <rPh sb="26" eb="30">
      <t>トドウフケン</t>
    </rPh>
    <phoneticPr fontId="0"/>
  </si>
  <si>
    <r>
      <rPr>
        <sz val="9"/>
        <color rgb="FF000000"/>
        <rFont val="ＭＳ 明朝"/>
        <family val="1"/>
      </rPr>
      <t>総　　　　　　計</t>
    </r>
    <rPh sb="0" eb="1">
      <t>ソウ</t>
    </rPh>
    <rPh sb="7" eb="8">
      <t>ケイ</t>
    </rPh>
    <phoneticPr fontId="0"/>
  </si>
  <si>
    <r>
      <rPr>
        <sz val="9"/>
        <color rgb="FF000000"/>
        <rFont val="ＭＳ 明朝"/>
        <family val="1"/>
      </rPr>
      <t>　 　計</t>
    </r>
    <phoneticPr fontId="0"/>
  </si>
  <si>
    <r>
      <rPr>
        <sz val="9"/>
        <color rgb="FF000000"/>
        <rFont val="ＭＳ 明朝"/>
        <family val="1"/>
      </rPr>
      <t>内　女　性</t>
    </r>
    <phoneticPr fontId="0"/>
  </si>
  <si>
    <r>
      <rPr>
        <sz val="9"/>
        <color rgb="FF000000"/>
        <rFont val="ＭＳ 明朝"/>
        <family val="1"/>
      </rPr>
      <t>当該年度合格者数</t>
    </r>
    <phoneticPr fontId="0"/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</si>
  <si>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</si>
  <si>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</si>
  <si>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</si>
  <si>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</si>
  <si>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</si>
  <si>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</si>
  <si>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</si>
  <si>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</si>
  <si>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</si>
  <si>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</si>
  <si>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</si>
  <si>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</si>
  <si>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</si>
  <si>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</si>
  <si>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</si>
  <si>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</si>
  <si>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</si>
  <si>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</si>
  <si>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</si>
  <si>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</si>
  <si>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</si>
  <si>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</si>
  <si>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</si>
  <si>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</si>
  <si>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</si>
  <si>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</si>
  <si>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</si>
  <si>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</si>
  <si>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</si>
  <si>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</si>
  <si>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</si>
  <si>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</si>
  <si>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</si>
  <si>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</si>
  <si>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</si>
  <si>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</si>
  <si>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</si>
  <si>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</si>
  <si>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</si>
  <si>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</si>
  <si>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</si>
  <si>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</si>
  <si>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</si>
  <si>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</si>
  <si>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</si>
  <si>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</si>
  <si>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</si>
  <si>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r>
      <rPr>
        <sz val="9"/>
        <color rgb="FF000000"/>
        <rFont val="ＭＳ 明朝"/>
        <family val="1"/>
      </rPr>
      <t>　　　　  
　　　　  区分
  年度及び
  都道府県</t>
    </r>
    <rPh sb="19" eb="21">
      <t>ネンド</t>
    </rPh>
    <rPh sb="21" eb="22">
      <t>オヨ</t>
    </rPh>
    <rPh sb="26" eb="30">
      <t>トドウフケン</t>
    </rPh>
    <phoneticPr fontId="0"/>
  </si>
  <si>
    <r>
      <rPr>
        <sz val="9"/>
        <color rgb="FF000000"/>
        <rFont val="ＭＳ 明朝"/>
        <family val="1"/>
      </rPr>
      <t>網</t>
    </r>
    <rPh sb="0" eb="1">
      <t>アミ</t>
    </rPh>
    <phoneticPr fontId="0"/>
  </si>
  <si>
    <r>
      <rPr>
        <sz val="9"/>
        <color rgb="FF000000"/>
        <rFont val="ＭＳ 明朝"/>
        <family val="1"/>
      </rPr>
      <t>わ　　　　　　な</t>
    </r>
    <phoneticPr fontId="0"/>
  </si>
  <si>
    <r>
      <rPr>
        <sz val="9"/>
        <color rgb="FF000000"/>
        <rFont val="ＭＳ 明朝"/>
        <family val="1"/>
      </rPr>
      <t>　 　計</t>
    </r>
    <phoneticPr fontId="0"/>
  </si>
  <si>
    <r>
      <rPr>
        <sz val="9"/>
        <color rgb="FF000000"/>
        <rFont val="ＭＳ 明朝"/>
        <family val="1"/>
      </rPr>
      <t>内　女　性</t>
    </r>
    <phoneticPr fontId="0"/>
  </si>
  <si>
    <r>
      <rPr>
        <sz val="9"/>
        <color rgb="FF000000"/>
        <rFont val="ＭＳ 明朝"/>
        <family val="1"/>
      </rPr>
      <t>　 　計</t>
    </r>
    <phoneticPr fontId="0"/>
  </si>
  <si>
    <r>
      <rPr>
        <sz val="9"/>
        <color rgb="FF000000"/>
        <rFont val="ＭＳ 明朝"/>
        <family val="1"/>
      </rPr>
      <t>内　女　性</t>
    </r>
    <phoneticPr fontId="0"/>
  </si>
  <si>
    <r>
      <rPr>
        <sz val="9"/>
        <color rgb="FF000000"/>
        <rFont val="ＭＳ 明朝"/>
        <family val="1"/>
      </rPr>
      <t>当該年度合格者数</t>
    </r>
    <phoneticPr fontId="0"/>
  </si>
  <si>
    <r>
      <rPr>
        <sz val="9"/>
        <color rgb="FF000000"/>
        <rFont val="ＭＳ 明朝"/>
        <family val="1"/>
      </rPr>
      <t>当該年度合格者数</t>
    </r>
    <phoneticPr fontId="0"/>
  </si>
  <si>
    <r>
      <rPr>
        <sz val="9"/>
        <color rgb="FF000000"/>
        <rFont val="ＭＳ 明朝"/>
        <family val="1"/>
      </rPr>
      <t>　　　　  
　　　　  区分
  年度及び
  都道府県</t>
    </r>
    <rPh sb="19" eb="21">
      <t>ネンド</t>
    </rPh>
    <rPh sb="21" eb="22">
      <t>オヨ</t>
    </rPh>
    <rPh sb="26" eb="30">
      <t>トドウフケン</t>
    </rPh>
    <phoneticPr fontId="0"/>
  </si>
  <si>
    <r>
      <rPr>
        <sz val="9"/>
        <color rgb="FF000000"/>
        <rFont val="ＭＳ 明朝"/>
        <family val="1"/>
      </rPr>
      <t>第　　一　　種</t>
    </r>
    <phoneticPr fontId="0"/>
  </si>
  <si>
    <r>
      <rPr>
        <sz val="9"/>
        <color rgb="FF000000"/>
        <rFont val="ＭＳ 明朝"/>
        <family val="1"/>
      </rPr>
      <t>第　　二　　種</t>
    </r>
    <rPh sb="3" eb="4">
      <t>ニ</t>
    </rPh>
    <phoneticPr fontId="0"/>
  </si>
  <si>
    <r>
      <rPr>
        <sz val="9"/>
        <color rgb="FF000000"/>
        <rFont val="ＭＳ 明朝"/>
        <family val="1"/>
      </rPr>
      <t>　 　計</t>
    </r>
    <phoneticPr fontId="0"/>
  </si>
  <si>
    <r>
      <rPr>
        <sz val="9"/>
        <color rgb="FF000000"/>
        <rFont val="ＭＳ 明朝"/>
        <family val="1"/>
      </rPr>
      <t>内　女　性</t>
    </r>
    <phoneticPr fontId="0"/>
  </si>
  <si>
    <r>
      <rPr>
        <sz val="9"/>
        <color rgb="FF000000"/>
        <rFont val="ＭＳ 明朝"/>
        <family val="1"/>
      </rPr>
      <t>　 　計</t>
    </r>
    <phoneticPr fontId="0"/>
  </si>
  <si>
    <r>
      <rPr>
        <sz val="9"/>
        <color rgb="FF000000"/>
        <rFont val="ＭＳ 明朝"/>
        <family val="1"/>
      </rPr>
      <t>内　女　性</t>
    </r>
    <phoneticPr fontId="0"/>
  </si>
  <si>
    <r>
      <rPr>
        <sz val="9"/>
        <color rgb="FF000000"/>
        <rFont val="ＭＳ 明朝"/>
        <family val="1"/>
      </rPr>
      <t>当該年度合格者数</t>
    </r>
    <phoneticPr fontId="0"/>
  </si>
  <si>
    <r>
      <rPr>
        <sz val="9"/>
        <color rgb="FF000000"/>
        <rFont val="ＭＳ 明朝"/>
        <family val="1"/>
      </rPr>
      <t>当該年度合格者数</t>
    </r>
    <phoneticPr fontId="0"/>
  </si>
  <si>
    <t xml:space="preserve"> 　　１  令和 ３ 年度  狩猟免状交付状況</t>
    <phoneticPr fontId="3"/>
  </si>
  <si>
    <t>令和 元 年度</t>
    <rPh sb="3" eb="4">
      <t>モト</t>
    </rPh>
    <phoneticPr fontId="3"/>
  </si>
  <si>
    <t>令和 ２ 年度</t>
    <phoneticPr fontId="3"/>
  </si>
  <si>
    <t>令和 ３ 年度</t>
    <phoneticPr fontId="3"/>
  </si>
  <si>
    <t>（１）　総計</t>
    <rPh sb="4" eb="6">
      <t>ソウケイ</t>
    </rPh>
    <phoneticPr fontId="3"/>
  </si>
  <si>
    <t>（２)　免許種別（網・わな）</t>
    <rPh sb="4" eb="6">
      <t>メンキョ</t>
    </rPh>
    <rPh sb="6" eb="8">
      <t>シュベツ</t>
    </rPh>
    <rPh sb="9" eb="10">
      <t>アミ</t>
    </rPh>
    <phoneticPr fontId="3"/>
  </si>
  <si>
    <t>（３)　免許種別（第一種・第二種)</t>
    <rPh sb="9" eb="12">
      <t>ダイイッシュ</t>
    </rPh>
    <rPh sb="13" eb="14">
      <t>ダイ</t>
    </rPh>
    <rPh sb="14" eb="16">
      <t>ニシュ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</si>
</sst>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;;\-"/>
    <numFmt numFmtId="178" formatCode="#,##0.00;;\-"/>
    <numFmt numFmtId="179" formatCode="#,##0.00_);[Red]\(#,##0.00\)"/>
  </numFmts>
  <fonts count="8">
    <font>
      <sz val="11"/>
      <name val="ＭＳ Ｐゴシック"/>
      <family val="3"/>
      <charset val="128"/>
    </font>
    <font>
      <sz val="9"/>
      <name val="ＭＳ ・団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000000"/>
      <name val="ＭＳ 明朝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 style="hair">
        <color rgb="FF000000"/>
      </bottom>
      <diagonal style="thin">
        <color rgb="FF000000"/>
      </diagonal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176" fontId="4" fillId="0" borderId="0" xfId="0" applyNumberFormat="1" applyFont="1" applyAlignment="1">
      <alignment horizontal="center"/>
    </xf>
    <xf numFmtId="176" fontId="4" fillId="0" borderId="1" xfId="1" applyNumberFormat="1" applyFont="1" applyBorder="1"/>
    <xf numFmtId="179" fontId="4" fillId="0" borderId="2" xfId="1" applyNumberFormat="1" applyFont="1" applyBorder="1"/>
    <xf numFmtId="176" fontId="4" fillId="0" borderId="2" xfId="1" applyNumberFormat="1" applyFont="1" applyBorder="1"/>
    <xf numFmtId="179" fontId="4" fillId="0" borderId="3" xfId="1" applyNumberFormat="1" applyFont="1" applyBorder="1"/>
    <xf numFmtId="176" fontId="4" fillId="0" borderId="5" xfId="1" applyNumberFormat="1" applyFont="1" applyBorder="1"/>
    <xf numFmtId="179" fontId="4" fillId="0" borderId="6" xfId="1" applyNumberFormat="1" applyFont="1" applyBorder="1"/>
    <xf numFmtId="176" fontId="4" fillId="0" borderId="7" xfId="1" applyNumberFormat="1" applyFont="1" applyBorder="1"/>
    <xf numFmtId="179" fontId="4" fillId="0" borderId="8" xfId="1" applyNumberFormat="1" applyFont="1" applyBorder="1" applyAlignment="1">
      <alignment horizontal="left"/>
    </xf>
    <xf numFmtId="176" fontId="4" fillId="0" borderId="8" xfId="1" applyNumberFormat="1" applyFont="1" applyBorder="1"/>
    <xf numFmtId="179" fontId="4" fillId="0" borderId="8" xfId="1" applyNumberFormat="1" applyFont="1" applyBorder="1"/>
    <xf numFmtId="38" fontId="4" fillId="0" borderId="5" xfId="1" applyNumberFormat="1" applyFont="1" applyBorder="1"/>
    <xf numFmtId="40" fontId="4" fillId="0" borderId="6" xfId="1" applyNumberFormat="1" applyFont="1" applyBorder="1"/>
    <xf numFmtId="38" fontId="4" fillId="0" borderId="9" xfId="1" applyNumberFormat="1" applyFont="1" applyBorder="1" applyAlignment="1">
      <alignment horizontal="center"/>
    </xf>
    <xf numFmtId="177" fontId="4" fillId="0" borderId="10" xfId="1" applyNumberFormat="1" applyFont="1" applyBorder="1" applyAlignment="1">
      <alignment horizontal="right" vertical="center"/>
    </xf>
    <xf numFmtId="177" fontId="4" fillId="0" borderId="10" xfId="1" applyNumberFormat="1" applyFont="1" applyBorder="1" applyAlignment="1">
      <alignment horizontal="center" vertical="center"/>
    </xf>
    <xf numFmtId="177" fontId="4" fillId="0" borderId="10" xfId="1" applyNumberFormat="1" applyFont="1" applyBorder="1" applyAlignment="1" applyProtection="1">
      <alignment horizontal="right"/>
      <protection locked="0"/>
    </xf>
    <xf numFmtId="177" fontId="4" fillId="0" borderId="11" xfId="1" applyNumberFormat="1" applyFont="1" applyBorder="1" applyAlignment="1">
      <alignment horizontal="center" vertical="center"/>
    </xf>
    <xf numFmtId="38" fontId="4" fillId="0" borderId="12" xfId="1" applyNumberFormat="1" applyFont="1" applyBorder="1" applyAlignment="1">
      <alignment horizontal="center"/>
    </xf>
    <xf numFmtId="178" fontId="4" fillId="0" borderId="13" xfId="1" applyNumberFormat="1" applyFont="1" applyBorder="1" applyAlignment="1">
      <alignment horizontal="right"/>
    </xf>
    <xf numFmtId="178" fontId="4" fillId="0" borderId="14" xfId="1" applyNumberFormat="1" applyFont="1" applyBorder="1" applyAlignment="1">
      <alignment horizontal="right"/>
    </xf>
    <xf numFmtId="38" fontId="4" fillId="0" borderId="15" xfId="1" applyNumberFormat="1" applyFont="1" applyBorder="1" applyAlignment="1">
      <alignment horizontal="center"/>
    </xf>
    <xf numFmtId="178" fontId="4" fillId="0" borderId="16" xfId="1" applyNumberFormat="1" applyFont="1" applyBorder="1" applyAlignment="1">
      <alignment horizontal="right"/>
    </xf>
    <xf numFmtId="178" fontId="4" fillId="0" borderId="17" xfId="1" applyNumberFormat="1" applyFont="1" applyBorder="1" applyAlignment="1">
      <alignment horizontal="right"/>
    </xf>
    <xf numFmtId="38" fontId="4" fillId="0" borderId="18" xfId="1" applyNumberFormat="1" applyFont="1" applyBorder="1" applyAlignment="1">
      <alignment horizontal="center"/>
    </xf>
    <xf numFmtId="178" fontId="4" fillId="0" borderId="19" xfId="1" applyNumberFormat="1" applyFont="1" applyBorder="1" applyAlignment="1">
      <alignment horizontal="right"/>
    </xf>
    <xf numFmtId="178" fontId="4" fillId="0" borderId="20" xfId="1" applyNumberFormat="1" applyFont="1" applyBorder="1" applyAlignment="1">
      <alignment horizontal="right"/>
    </xf>
    <xf numFmtId="38" fontId="4" fillId="0" borderId="21" xfId="1" applyNumberFormat="1" applyFont="1" applyBorder="1" applyAlignment="1">
      <alignment horizontal="center"/>
    </xf>
    <xf numFmtId="38" fontId="4" fillId="0" borderId="4" xfId="1" applyNumberFormat="1" applyFont="1" applyBorder="1" applyAlignment="1">
      <alignment horizontal="center"/>
    </xf>
    <xf numFmtId="38" fontId="4" fillId="0" borderId="22" xfId="1" applyNumberFormat="1" applyFont="1" applyBorder="1" applyAlignment="1">
      <alignment horizontal="center"/>
    </xf>
    <xf numFmtId="0" fontId="4" fillId="0" borderId="2" xfId="1" applyFont="1" applyBorder="1" applyAlignment="1">
      <alignment vertical="center"/>
    </xf>
    <xf numFmtId="38" fontId="4" fillId="0" borderId="2" xfId="1" applyNumberFormat="1" applyFont="1" applyBorder="1" applyAlignment="1">
      <alignment vertical="center"/>
    </xf>
    <xf numFmtId="40" fontId="4" fillId="0" borderId="2" xfId="1" applyNumberFormat="1" applyFont="1" applyBorder="1" applyAlignment="1">
      <alignment vertical="center"/>
    </xf>
    <xf numFmtId="177" fontId="4" fillId="0" borderId="16" xfId="1" applyNumberFormat="1" applyFont="1" applyBorder="1" applyAlignment="1" applyProtection="1">
      <alignment horizontal="right"/>
      <protection locked="0"/>
    </xf>
    <xf numFmtId="177" fontId="4" fillId="0" borderId="13" xfId="1" applyNumberFormat="1" applyFont="1" applyBorder="1" applyAlignment="1" applyProtection="1">
      <alignment horizontal="right"/>
      <protection locked="0"/>
    </xf>
    <xf numFmtId="177" fontId="4" fillId="0" borderId="19" xfId="1" applyNumberFormat="1" applyFont="1" applyBorder="1" applyAlignment="1" applyProtection="1">
      <alignment horizontal="right"/>
      <protection locked="0"/>
    </xf>
    <xf numFmtId="177" fontId="4" fillId="0" borderId="23" xfId="1" applyNumberFormat="1" applyFont="1" applyBorder="1" applyAlignment="1" applyProtection="1">
      <alignment horizontal="right"/>
      <protection locked="0"/>
    </xf>
    <xf numFmtId="178" fontId="4" fillId="0" borderId="23" xfId="1" applyNumberFormat="1" applyFont="1" applyBorder="1" applyAlignment="1">
      <alignment horizontal="right"/>
    </xf>
    <xf numFmtId="178" fontId="4" fillId="0" borderId="24" xfId="1" applyNumberFormat="1" applyFont="1" applyBorder="1" applyAlignment="1">
      <alignment horizontal="right"/>
    </xf>
    <xf numFmtId="176" fontId="4" fillId="0" borderId="15" xfId="1" applyNumberFormat="1" applyFont="1" applyBorder="1"/>
    <xf numFmtId="176" fontId="4" fillId="0" borderId="15" xfId="1" applyNumberFormat="1" applyFont="1" applyBorder="1" applyAlignment="1">
      <alignment horizontal="left"/>
    </xf>
    <xf numFmtId="38" fontId="4" fillId="0" borderId="15" xfId="1" applyNumberFormat="1" applyFont="1" applyBorder="1"/>
    <xf numFmtId="177" fontId="4" fillId="0" borderId="25" xfId="1" applyNumberFormat="1" applyFont="1" applyBorder="1" applyAlignment="1">
      <alignment horizontal="center" vertical="center"/>
    </xf>
    <xf numFmtId="177" fontId="4" fillId="0" borderId="15" xfId="1" applyNumberFormat="1" applyFont="1" applyBorder="1" applyAlignment="1" applyProtection="1">
      <alignment horizontal="right"/>
      <protection locked="0"/>
    </xf>
    <xf numFmtId="177" fontId="4" fillId="0" borderId="15" xfId="1" applyNumberFormat="1" applyFont="1" applyBorder="1" applyAlignment="1">
      <alignment horizontal="right" vertical="center"/>
    </xf>
    <xf numFmtId="178" fontId="4" fillId="0" borderId="5" xfId="1" applyNumberFormat="1" applyFont="1" applyBorder="1" applyAlignment="1">
      <alignment horizontal="right"/>
    </xf>
    <xf numFmtId="178" fontId="4" fillId="0" borderId="7" xfId="1" applyNumberFormat="1" applyFont="1" applyBorder="1" applyAlignment="1">
      <alignment horizontal="right"/>
    </xf>
    <xf numFmtId="178" fontId="4" fillId="0" borderId="26" xfId="1" applyNumberFormat="1" applyFont="1" applyBorder="1" applyAlignment="1">
      <alignment horizontal="right"/>
    </xf>
    <xf numFmtId="0" fontId="4" fillId="0" borderId="15" xfId="1" applyFont="1" applyBorder="1" applyAlignment="1">
      <alignment horizontal="right"/>
    </xf>
    <xf numFmtId="0" fontId="4" fillId="0" borderId="15" xfId="1" applyFont="1" applyBorder="1" applyAlignment="1" applyProtection="1">
      <alignment horizontal="right"/>
      <protection locked="0"/>
    </xf>
    <xf numFmtId="177" fontId="4" fillId="0" borderId="15" xfId="1" applyNumberFormat="1" applyFont="1" applyBorder="1" applyAlignment="1">
      <alignment horizontal="right"/>
    </xf>
    <xf numFmtId="177" fontId="4" fillId="0" borderId="11" xfId="1" applyNumberFormat="1" applyFont="1" applyBorder="1" applyAlignment="1">
      <alignment horizontal="center"/>
    </xf>
    <xf numFmtId="38" fontId="4" fillId="0" borderId="26" xfId="1" applyNumberFormat="1" applyFont="1" applyBorder="1" applyAlignment="1">
      <alignment horizontal="left"/>
    </xf>
    <xf numFmtId="38" fontId="4" fillId="0" borderId="27" xfId="1" applyNumberFormat="1" applyFont="1" applyBorder="1" applyAlignment="1">
      <alignment horizontal="center"/>
    </xf>
    <xf numFmtId="40" fontId="4" fillId="0" borderId="28" xfId="1" applyNumberFormat="1" applyFont="1" applyBorder="1"/>
    <xf numFmtId="177" fontId="6" fillId="0" borderId="10" xfId="1" applyNumberFormat="1" applyFont="1" applyBorder="1" applyAlignment="1">
      <alignment horizontal="right" vertical="center"/>
    </xf>
    <xf numFmtId="177" fontId="6" fillId="0" borderId="16" xfId="1" applyNumberFormat="1" applyFont="1" applyBorder="1" applyAlignment="1" applyProtection="1">
      <alignment horizontal="right"/>
      <protection locked="0"/>
    </xf>
    <xf numFmtId="178" fontId="6" fillId="0" borderId="16" xfId="1" applyNumberFormat="1" applyFont="1" applyBorder="1" applyAlignment="1">
      <alignment horizontal="right"/>
    </xf>
    <xf numFmtId="177" fontId="4" fillId="0" borderId="13" xfId="1" applyNumberFormat="1" applyFont="1" applyBorder="1" applyAlignment="1">
      <alignment horizontal="right" vertical="center"/>
    </xf>
    <xf numFmtId="0" fontId="4" fillId="0" borderId="0" xfId="0" applyFont="1"/>
    <xf numFmtId="0" fontId="2" fillId="0" borderId="0" xfId="0" applyFont="1" applyAlignment="1">
      <alignment vertical="center"/>
    </xf>
    <xf numFmtId="40" fontId="4" fillId="0" borderId="0" xfId="0" applyNumberFormat="1" applyFont="1"/>
    <xf numFmtId="0" fontId="5" fillId="0" borderId="0" xfId="0" applyFont="1" applyAlignment="1">
      <alignment vertical="center"/>
    </xf>
    <xf numFmtId="40" fontId="3" fillId="0" borderId="0" xfId="0" applyNumberFormat="1" applyFont="1" applyAlignment="1">
      <alignment vertical="center"/>
    </xf>
    <xf numFmtId="40" fontId="5" fillId="0" borderId="0" xfId="0" applyNumberFormat="1" applyFont="1" applyAlignment="1">
      <alignment vertical="center"/>
    </xf>
    <xf numFmtId="38" fontId="5" fillId="0" borderId="0" xfId="0" applyNumberFormat="1" applyFont="1" applyAlignment="1">
      <alignment vertical="center"/>
    </xf>
    <xf numFmtId="179" fontId="4" fillId="0" borderId="0" xfId="0" applyNumberFormat="1" applyFont="1"/>
    <xf numFmtId="176" fontId="4" fillId="0" borderId="0" xfId="0" applyNumberFormat="1" applyFont="1"/>
    <xf numFmtId="179" fontId="4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horizontal="left"/>
    </xf>
    <xf numFmtId="179" fontId="4" fillId="0" borderId="0" xfId="0" applyNumberFormat="1" applyFont="1" applyAlignment="1">
      <alignment horizontal="left"/>
    </xf>
    <xf numFmtId="38" fontId="4" fillId="0" borderId="0" xfId="0" applyNumberFormat="1" applyFont="1" applyAlignment="1">
      <alignment horizontal="left"/>
    </xf>
    <xf numFmtId="38" fontId="4" fillId="0" borderId="0" xfId="0" applyNumberFormat="1" applyFont="1"/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 applyProtection="1">
      <alignment horizontal="right"/>
      <protection locked="0"/>
    </xf>
    <xf numFmtId="177" fontId="4" fillId="0" borderId="0" xfId="0" applyNumberFormat="1" applyFont="1"/>
    <xf numFmtId="177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right"/>
      <protection locked="0"/>
    </xf>
    <xf numFmtId="40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33" xfId="0" applyNumberFormat="1" applyFont="1" applyBorder="1" applyAlignment="1">
      <alignment horizontal="left" vertical="top" wrapText="1"/>
    </xf>
    <xf numFmtId="176" fontId="4" fillId="0" borderId="34" xfId="0" applyNumberFormat="1" applyFont="1" applyBorder="1" applyAlignment="1">
      <alignment horizontal="left" vertical="top"/>
    </xf>
    <xf numFmtId="176" fontId="4" fillId="0" borderId="35" xfId="0" applyNumberFormat="1" applyFont="1" applyBorder="1" applyAlignment="1">
      <alignment horizontal="left" vertical="top"/>
    </xf>
    <xf numFmtId="176" fontId="4" fillId="0" borderId="5" xfId="1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176" fontId="4" fillId="0" borderId="6" xfId="1" applyNumberFormat="1" applyFont="1" applyBorder="1" applyAlignment="1">
      <alignment horizontal="center"/>
    </xf>
    <xf numFmtId="176" fontId="4" fillId="0" borderId="32" xfId="1" applyNumberFormat="1" applyFont="1" applyBorder="1" applyAlignment="1">
      <alignment horizontal="center"/>
    </xf>
    <xf numFmtId="38" fontId="4" fillId="0" borderId="25" xfId="1" applyNumberFormat="1" applyFont="1" applyBorder="1" applyAlignment="1">
      <alignment horizontal="center"/>
    </xf>
    <xf numFmtId="38" fontId="4" fillId="0" borderId="29" xfId="1" applyNumberFormat="1" applyFont="1" applyBorder="1" applyAlignment="1">
      <alignment horizontal="center"/>
    </xf>
    <xf numFmtId="176" fontId="4" fillId="0" borderId="7" xfId="1" applyNumberFormat="1" applyFont="1" applyBorder="1" applyAlignment="1">
      <alignment horizontal="center"/>
    </xf>
    <xf numFmtId="176" fontId="4" fillId="0" borderId="30" xfId="1" applyNumberFormat="1" applyFont="1" applyBorder="1" applyAlignment="1">
      <alignment horizontal="center"/>
    </xf>
    <xf numFmtId="176" fontId="4" fillId="0" borderId="31" xfId="1" applyNumberFormat="1" applyFont="1" applyBorder="1" applyAlignment="1">
      <alignment horizontal="center"/>
    </xf>
  </cellXfs>
  <cellStyles count="2">
    <cellStyle name="標準" xfId="0" builtinId="0"/>
    <cellStyle name="標準_H15-0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/>
  <dimension ref="A1:M362"/>
  <sheetViews>
    <sheetView tabSelected="1" showRuler="0" zoomScaleNormal="100" zoomScaleSheetLayoutView="100" workbookViewId="0">
      <selection activeCell="J17" sqref="J17"/>
    </sheetView>
  </sheetViews>
  <sheetFormatPr defaultColWidth="7" defaultRowHeight="13" customHeight="1"/>
  <cols>
    <col min="1" max="1" width="14.08984375" style="60" customWidth="1"/>
    <col min="2" max="2" width="8.90625" style="73" customWidth="1"/>
    <col min="3" max="3" width="8.90625" style="62" customWidth="1"/>
    <col min="4" max="4" width="8.90625" style="73" customWidth="1"/>
    <col min="5" max="5" width="8.90625" style="62" customWidth="1"/>
    <col min="6" max="6" width="8.90625" style="73" customWidth="1"/>
    <col min="7" max="7" width="8.90625" style="62" customWidth="1"/>
    <col min="8" max="8" width="8.90625" style="73" customWidth="1"/>
    <col min="9" max="9" width="8.90625" style="62" customWidth="1"/>
    <col min="10" max="10" width="8.90625" style="73" customWidth="1"/>
    <col min="11" max="11" width="8.90625" style="62" customWidth="1"/>
    <col min="12" max="13" width="8.90625" style="60" customWidth="1"/>
    <col min="14" max="15" width="7" style="60" customWidth="1"/>
    <col min="16" max="16" width="10.90625" style="60" bestFit="1" customWidth="1"/>
    <col min="17" max="17" width="8.90625" style="60" customWidth="1"/>
    <col min="18" max="18" width="7" style="60" customWidth="1"/>
    <col min="19" max="19" width="8.453125" style="60" customWidth="1"/>
    <col min="20" max="20" width="8.08984375" style="60" customWidth="1"/>
    <col min="21" max="21" width="7" style="60" customWidth="1"/>
    <col min="22" max="16384" width="7" style="60"/>
  </cols>
  <sheetData>
    <row r="1" spans="1:13" customFormat="1" ht="13" customHeight="1"/>
    <row r="2" spans="1:13" customFormat="1" ht="13" customHeight="1"/>
    <row r="3" spans="1:13" customFormat="1" ht="13" customHeight="1"/>
    <row r="4" spans="1:13" customFormat="1" ht="13" customHeight="1">
      <c r="A4" s="61" t="s">
        <v>71</v>
      </c>
      <c r="E4" s="62"/>
    </row>
    <row r="5" spans="1:13" customFormat="1" ht="13" customHeight="1">
      <c r="A5" s="63"/>
      <c r="B5" s="64" t="s">
        <v>75</v>
      </c>
      <c r="C5" s="65"/>
      <c r="D5" s="66"/>
      <c r="F5" s="66"/>
      <c r="G5" s="65"/>
      <c r="H5" s="66"/>
      <c r="I5" s="65"/>
      <c r="J5" s="66"/>
      <c r="K5" s="65"/>
      <c r="L5" s="63"/>
      <c r="M5" s="63"/>
    </row>
    <row r="6" spans="1:13" customFormat="1" ht="13" customHeight="1">
      <c r="A6" s="63"/>
      <c r="B6" s="66"/>
      <c r="C6" s="65"/>
      <c r="D6" s="66"/>
      <c r="E6" s="65"/>
      <c r="F6" s="66" t="s">
        <v>0</v>
      </c>
      <c r="G6" s="65"/>
      <c r="H6" s="66"/>
      <c r="I6" s="65"/>
      <c r="L6" s="63"/>
      <c r="M6" s="63"/>
    </row>
    <row r="7" spans="1:13" customFormat="1" ht="13" customHeight="1">
      <c r="A7" s="85" t="s">
        <v>1</v>
      </c>
      <c r="B7" s="2"/>
      <c r="C7" s="3"/>
      <c r="D7" s="4"/>
      <c r="E7" s="3"/>
      <c r="F7" s="4"/>
      <c r="G7" s="3"/>
      <c r="H7" s="40"/>
      <c r="I7" s="67"/>
      <c r="J7" s="68"/>
      <c r="K7" s="67"/>
      <c r="L7" s="68"/>
      <c r="M7" s="67"/>
    </row>
    <row r="8" spans="1:13" customFormat="1" ht="13" customHeight="1">
      <c r="A8" s="86"/>
      <c r="B8" s="88" t="s">
        <v>2</v>
      </c>
      <c r="C8" s="89"/>
      <c r="D8" s="89"/>
      <c r="E8" s="89"/>
      <c r="F8" s="89"/>
      <c r="G8" s="90"/>
      <c r="H8" s="41"/>
      <c r="I8" s="69"/>
      <c r="J8" s="1"/>
      <c r="K8" s="67"/>
      <c r="L8" s="70"/>
      <c r="M8" s="67"/>
    </row>
    <row r="9" spans="1:13" customFormat="1" ht="13" customHeight="1">
      <c r="A9" s="86"/>
      <c r="B9" s="6"/>
      <c r="C9" s="67"/>
      <c r="D9" s="68"/>
      <c r="E9" s="67"/>
      <c r="F9" s="68"/>
      <c r="G9" s="67"/>
      <c r="H9" s="40"/>
      <c r="I9" s="67"/>
      <c r="J9" s="68"/>
      <c r="K9" s="67"/>
      <c r="L9" s="68"/>
      <c r="M9" s="67"/>
    </row>
    <row r="10" spans="1:13" customFormat="1" ht="13" customHeight="1">
      <c r="A10" s="86"/>
      <c r="B10" s="8"/>
      <c r="C10" s="9" t="s">
        <v>3</v>
      </c>
      <c r="D10" s="10"/>
      <c r="E10" s="11"/>
      <c r="F10" s="94" t="s">
        <v>4</v>
      </c>
      <c r="G10" s="96"/>
      <c r="H10" s="40"/>
      <c r="I10" s="71"/>
      <c r="J10" s="68"/>
      <c r="K10" s="67"/>
      <c r="L10" s="70"/>
      <c r="M10" s="67"/>
    </row>
    <row r="11" spans="1:13" customFormat="1" ht="13" customHeight="1">
      <c r="A11" s="87"/>
      <c r="B11" s="12"/>
      <c r="C11" s="62"/>
      <c r="D11" s="92" t="s">
        <v>5</v>
      </c>
      <c r="E11" s="93"/>
      <c r="F11" s="53"/>
      <c r="G11" s="55"/>
      <c r="H11" s="42"/>
      <c r="I11" s="62"/>
      <c r="J11" s="72"/>
      <c r="K11" s="62"/>
      <c r="L11" s="73"/>
      <c r="M11" s="62"/>
    </row>
    <row r="12" spans="1:13" customFormat="1" ht="12.75" customHeight="1">
      <c r="A12" s="14" t="s">
        <v>72</v>
      </c>
      <c r="B12" s="15">
        <v>215417</v>
      </c>
      <c r="C12" s="16"/>
      <c r="D12" s="15">
        <v>17031</v>
      </c>
      <c r="E12" s="16"/>
      <c r="F12" s="15">
        <v>8075</v>
      </c>
      <c r="G12" s="43"/>
      <c r="H12" s="44"/>
      <c r="I12" s="74"/>
      <c r="J12" s="75"/>
      <c r="K12" s="74"/>
      <c r="L12" s="75"/>
      <c r="M12" s="76"/>
    </row>
    <row r="13" spans="1:13" customFormat="1" ht="13" customHeight="1">
      <c r="A13" s="14" t="s">
        <v>73</v>
      </c>
      <c r="B13" s="15">
        <v>218495</v>
      </c>
      <c r="C13" s="16"/>
      <c r="D13" s="15">
        <v>15042</v>
      </c>
      <c r="E13" s="16"/>
      <c r="F13" s="15">
        <v>8625</v>
      </c>
      <c r="G13" s="43"/>
      <c r="H13" s="45"/>
      <c r="I13" s="74"/>
      <c r="J13" s="77"/>
      <c r="K13" s="74"/>
      <c r="L13" s="77"/>
      <c r="M13" s="74"/>
    </row>
    <row r="14" spans="1:13" customFormat="1" ht="13" customHeight="1">
      <c r="A14" s="14" t="s">
        <v>74</v>
      </c>
      <c r="B14" s="59">
        <f>SUM(B15:B61)</f>
        <v>213370</v>
      </c>
      <c r="C14" s="16" t="str">
        <f>"100%"</f>
        <v>100%</v>
      </c>
      <c r="D14" s="56">
        <f>SUM(D15:D61)</f>
        <v>16856</v>
      </c>
      <c r="E14" s="16" t="str">
        <f>"100%"</f>
        <v>100%</v>
      </c>
      <c r="F14" s="15">
        <f>SUM(F15:F61)</f>
        <v>10138</v>
      </c>
      <c r="G14" s="43" t="str">
        <f>"100%"</f>
        <v>100%</v>
      </c>
      <c r="H14" s="45"/>
      <c r="I14" s="74"/>
      <c r="J14" s="77"/>
      <c r="K14" s="74"/>
      <c r="L14" s="77"/>
      <c r="M14" s="74"/>
    </row>
    <row r="15" spans="1:13" customFormat="1" ht="13" customHeight="1">
      <c r="A15" s="19" t="s">
        <v>6</v>
      </c>
      <c r="B15" s="35">
        <v>11883</v>
      </c>
      <c r="C15" s="23">
        <f t="shared" ref="C15:C61" si="0">IF(B$14 = 0, 0, B15/B$14*100)</f>
        <v>5.5691990439143275</v>
      </c>
      <c r="D15" s="34">
        <v>873</v>
      </c>
      <c r="E15" s="23">
        <f t="shared" ref="E15:E61" si="1">IF(D$14 = 0, 0, D15/D$14*100)</f>
        <v>5.1791646891314667</v>
      </c>
      <c r="F15" s="34">
        <v>934</v>
      </c>
      <c r="G15" s="46">
        <f t="shared" ref="G15:G61" si="2">IF(F$14 = 0, 0, F15/F$14*100)</f>
        <v>9.2128624975340294</v>
      </c>
      <c r="H15" s="51"/>
      <c r="I15" s="78"/>
      <c r="J15" s="79"/>
      <c r="K15" s="78"/>
      <c r="L15" s="79"/>
      <c r="M15" s="78"/>
    </row>
    <row r="16" spans="1:13" customFormat="1" ht="13" customHeight="1">
      <c r="A16" s="22" t="s">
        <v>7</v>
      </c>
      <c r="B16" s="34">
        <v>1759</v>
      </c>
      <c r="C16" s="23">
        <f t="shared" si="0"/>
        <v>0.82438955804471103</v>
      </c>
      <c r="D16" s="34">
        <v>128</v>
      </c>
      <c r="E16" s="23">
        <f t="shared" si="1"/>
        <v>0.75937351684859988</v>
      </c>
      <c r="F16" s="34">
        <v>73</v>
      </c>
      <c r="G16" s="46">
        <f t="shared" si="2"/>
        <v>0.72006312882225287</v>
      </c>
      <c r="H16" s="51"/>
      <c r="I16" s="78"/>
      <c r="J16" s="80"/>
      <c r="K16" s="78"/>
      <c r="L16" s="80"/>
      <c r="M16" s="78"/>
    </row>
    <row r="17" spans="1:13" customFormat="1" ht="12.75" customHeight="1">
      <c r="A17" s="22" t="s">
        <v>8</v>
      </c>
      <c r="B17" s="34">
        <v>3735</v>
      </c>
      <c r="C17" s="23">
        <f t="shared" si="0"/>
        <v>1.7504803861836247</v>
      </c>
      <c r="D17" s="34">
        <v>406</v>
      </c>
      <c r="E17" s="23">
        <f t="shared" si="1"/>
        <v>2.4086378737541532</v>
      </c>
      <c r="F17" s="34">
        <v>221</v>
      </c>
      <c r="G17" s="46">
        <f t="shared" si="2"/>
        <v>2.1799171434207931</v>
      </c>
      <c r="H17" s="51"/>
      <c r="I17" s="78"/>
      <c r="J17" s="80"/>
      <c r="K17" s="78"/>
      <c r="L17" s="80"/>
      <c r="M17" s="78"/>
    </row>
    <row r="18" spans="1:13" customFormat="1" ht="12.75" customHeight="1">
      <c r="A18" s="22" t="s">
        <v>9</v>
      </c>
      <c r="B18" s="34">
        <v>4147</v>
      </c>
      <c r="C18" s="23">
        <f t="shared" si="0"/>
        <v>1.9435721985283778</v>
      </c>
      <c r="D18" s="34">
        <v>364</v>
      </c>
      <c r="E18" s="23">
        <f t="shared" si="1"/>
        <v>2.1594684385382057</v>
      </c>
      <c r="F18" s="34">
        <v>193</v>
      </c>
      <c r="G18" s="46">
        <f t="shared" si="2"/>
        <v>1.9037285460643125</v>
      </c>
      <c r="H18" s="51"/>
      <c r="I18" s="78"/>
      <c r="J18" s="79"/>
      <c r="K18" s="78"/>
      <c r="L18" s="79"/>
      <c r="M18" s="78"/>
    </row>
    <row r="19" spans="1:13" customFormat="1" ht="13" customHeight="1">
      <c r="A19" s="25" t="s">
        <v>10</v>
      </c>
      <c r="B19" s="36">
        <v>1635</v>
      </c>
      <c r="C19" s="23">
        <f t="shared" si="0"/>
        <v>0.76627454656230964</v>
      </c>
      <c r="D19" s="34">
        <v>187</v>
      </c>
      <c r="E19" s="23">
        <f t="shared" si="1"/>
        <v>1.1093972472710014</v>
      </c>
      <c r="F19" s="34">
        <v>16</v>
      </c>
      <c r="G19" s="46">
        <f t="shared" si="2"/>
        <v>0.15782205563227461</v>
      </c>
      <c r="H19" s="51"/>
      <c r="I19" s="78"/>
      <c r="J19" s="80"/>
      <c r="K19" s="78"/>
      <c r="L19" s="80"/>
      <c r="M19" s="78"/>
    </row>
    <row r="20" spans="1:13" customFormat="1" ht="13" customHeight="1">
      <c r="A20" s="28" t="s">
        <v>11</v>
      </c>
      <c r="B20" s="35">
        <v>3314</v>
      </c>
      <c r="C20" s="20">
        <f t="shared" si="0"/>
        <v>1.553170548811923</v>
      </c>
      <c r="D20" s="35">
        <v>310</v>
      </c>
      <c r="E20" s="20">
        <f t="shared" si="1"/>
        <v>1.8391077361177028</v>
      </c>
      <c r="F20" s="35">
        <v>117</v>
      </c>
      <c r="G20" s="47">
        <f t="shared" si="2"/>
        <v>1.1540737818110081</v>
      </c>
      <c r="H20" s="51"/>
      <c r="I20" s="78"/>
      <c r="J20" s="79"/>
      <c r="K20" s="78"/>
      <c r="L20" s="79"/>
      <c r="M20" s="78"/>
    </row>
    <row r="21" spans="1:13" customFormat="1" ht="13" customHeight="1">
      <c r="A21" s="29" t="s">
        <v>12</v>
      </c>
      <c r="B21" s="34">
        <v>5842</v>
      </c>
      <c r="C21" s="23">
        <f t="shared" si="0"/>
        <v>2.7379669119370109</v>
      </c>
      <c r="D21" s="34">
        <v>397</v>
      </c>
      <c r="E21" s="23">
        <f t="shared" si="1"/>
        <v>2.3552444233507357</v>
      </c>
      <c r="F21" s="34">
        <v>153</v>
      </c>
      <c r="G21" s="46">
        <f t="shared" si="2"/>
        <v>1.509173406983626</v>
      </c>
      <c r="H21" s="51"/>
      <c r="I21" s="78"/>
      <c r="J21" s="80"/>
      <c r="K21" s="78"/>
      <c r="L21" s="80"/>
      <c r="M21" s="78"/>
    </row>
    <row r="22" spans="1:13" customFormat="1" ht="13" customHeight="1">
      <c r="A22" s="29" t="s">
        <v>13</v>
      </c>
      <c r="B22" s="34">
        <v>4308</v>
      </c>
      <c r="C22" s="23">
        <f t="shared" si="0"/>
        <v>2.0190279795660118</v>
      </c>
      <c r="D22" s="34">
        <v>247</v>
      </c>
      <c r="E22" s="23">
        <f t="shared" si="1"/>
        <v>1.4653535832937827</v>
      </c>
      <c r="F22" s="34">
        <v>158</v>
      </c>
      <c r="G22" s="46">
        <f t="shared" si="2"/>
        <v>1.5584927993687117</v>
      </c>
      <c r="H22" s="51"/>
      <c r="I22" s="78"/>
      <c r="J22" s="79"/>
      <c r="K22" s="78"/>
      <c r="L22" s="79"/>
      <c r="M22" s="78"/>
    </row>
    <row r="23" spans="1:13" customFormat="1" ht="13" customHeight="1">
      <c r="A23" s="29" t="s">
        <v>14</v>
      </c>
      <c r="B23" s="34">
        <v>4020</v>
      </c>
      <c r="C23" s="23">
        <f t="shared" si="0"/>
        <v>1.8840511787036602</v>
      </c>
      <c r="D23" s="34">
        <v>309</v>
      </c>
      <c r="E23" s="23">
        <f t="shared" si="1"/>
        <v>1.8331751305173232</v>
      </c>
      <c r="F23" s="34">
        <v>178</v>
      </c>
      <c r="G23" s="46">
        <f t="shared" si="2"/>
        <v>1.7557703689090549</v>
      </c>
      <c r="H23" s="51"/>
      <c r="I23" s="78"/>
      <c r="J23" s="80"/>
      <c r="K23" s="78"/>
      <c r="L23" s="80"/>
      <c r="M23" s="78"/>
    </row>
    <row r="24" spans="1:13" customFormat="1" ht="13" customHeight="1">
      <c r="A24" s="30" t="s">
        <v>15</v>
      </c>
      <c r="B24" s="36">
        <v>4407</v>
      </c>
      <c r="C24" s="26">
        <f t="shared" si="0"/>
        <v>2.0654262548624454</v>
      </c>
      <c r="D24" s="36">
        <v>268</v>
      </c>
      <c r="E24" s="26">
        <f t="shared" si="1"/>
        <v>1.589938300901756</v>
      </c>
      <c r="F24" s="36">
        <v>179</v>
      </c>
      <c r="G24" s="48">
        <f t="shared" si="2"/>
        <v>1.7656342473860724</v>
      </c>
      <c r="H24" s="51"/>
      <c r="I24" s="78"/>
      <c r="J24" s="79"/>
      <c r="K24" s="78"/>
      <c r="L24" s="79"/>
      <c r="M24" s="78"/>
    </row>
    <row r="25" spans="1:13" customFormat="1" ht="13" customHeight="1">
      <c r="A25" s="28" t="s">
        <v>16</v>
      </c>
      <c r="B25" s="35">
        <v>4917</v>
      </c>
      <c r="C25" s="23">
        <f t="shared" si="0"/>
        <v>2.3044476730561936</v>
      </c>
      <c r="D25" s="34">
        <v>464</v>
      </c>
      <c r="E25" s="23">
        <f t="shared" si="1"/>
        <v>2.7527289985761745</v>
      </c>
      <c r="F25" s="34">
        <v>273</v>
      </c>
      <c r="G25" s="46">
        <f t="shared" si="2"/>
        <v>2.6928388242256855</v>
      </c>
      <c r="H25" s="51"/>
      <c r="I25" s="78"/>
      <c r="J25" s="80"/>
      <c r="K25" s="78"/>
      <c r="L25" s="80"/>
      <c r="M25" s="78"/>
    </row>
    <row r="26" spans="1:13" customFormat="1" ht="13" customHeight="1">
      <c r="A26" s="29" t="s">
        <v>17</v>
      </c>
      <c r="B26" s="34">
        <v>6401</v>
      </c>
      <c r="C26" s="23">
        <f t="shared" si="0"/>
        <v>2.9999531330552562</v>
      </c>
      <c r="D26" s="34">
        <v>333</v>
      </c>
      <c r="E26" s="23">
        <f t="shared" si="1"/>
        <v>1.9755576649264357</v>
      </c>
      <c r="F26" s="34">
        <v>275</v>
      </c>
      <c r="G26" s="46">
        <f t="shared" si="2"/>
        <v>2.7125665811797197</v>
      </c>
      <c r="H26" s="51"/>
      <c r="I26" s="78"/>
      <c r="J26" s="80"/>
      <c r="K26" s="78"/>
      <c r="L26" s="80"/>
      <c r="M26" s="78"/>
    </row>
    <row r="27" spans="1:13" customFormat="1" ht="13" customHeight="1">
      <c r="A27" s="29" t="s">
        <v>18</v>
      </c>
      <c r="B27" s="34">
        <v>6667</v>
      </c>
      <c r="C27" s="23">
        <f t="shared" si="0"/>
        <v>3.1246192060739562</v>
      </c>
      <c r="D27" s="34">
        <v>703</v>
      </c>
      <c r="E27" s="23">
        <f t="shared" si="1"/>
        <v>4.1706217370669201</v>
      </c>
      <c r="F27" s="34">
        <v>684</v>
      </c>
      <c r="G27" s="46">
        <f t="shared" si="2"/>
        <v>6.7468928782797395</v>
      </c>
      <c r="H27" s="51"/>
      <c r="I27" s="78"/>
      <c r="J27" s="80"/>
      <c r="K27" s="78"/>
      <c r="L27" s="80"/>
      <c r="M27" s="78"/>
    </row>
    <row r="28" spans="1:13" customFormat="1" ht="13" customHeight="1">
      <c r="A28" s="29" t="s">
        <v>19</v>
      </c>
      <c r="B28" s="34">
        <v>5999</v>
      </c>
      <c r="C28" s="23">
        <f t="shared" si="0"/>
        <v>2.8115480151848899</v>
      </c>
      <c r="D28" s="34">
        <v>651</v>
      </c>
      <c r="E28" s="23">
        <f t="shared" si="1"/>
        <v>3.8621262458471763</v>
      </c>
      <c r="F28" s="34">
        <v>421</v>
      </c>
      <c r="G28" s="46">
        <f t="shared" si="2"/>
        <v>4.1526928388242252</v>
      </c>
      <c r="H28" s="51"/>
      <c r="I28" s="78"/>
      <c r="J28" s="80"/>
      <c r="K28" s="78"/>
      <c r="L28" s="80"/>
      <c r="M28" s="78"/>
    </row>
    <row r="29" spans="1:13" customFormat="1" ht="13" customHeight="1">
      <c r="A29" s="29" t="s">
        <v>20</v>
      </c>
      <c r="B29" s="36">
        <v>4852</v>
      </c>
      <c r="C29" s="23">
        <f t="shared" si="0"/>
        <v>2.2739841589726764</v>
      </c>
      <c r="D29" s="34">
        <v>567</v>
      </c>
      <c r="E29" s="23">
        <f t="shared" si="1"/>
        <v>3.3637873754152823</v>
      </c>
      <c r="F29" s="34">
        <v>227</v>
      </c>
      <c r="G29" s="46">
        <f t="shared" si="2"/>
        <v>2.2391004142828961</v>
      </c>
      <c r="H29" s="51"/>
      <c r="I29" s="78"/>
      <c r="J29" s="80"/>
      <c r="K29" s="78"/>
      <c r="L29" s="80"/>
      <c r="M29" s="78"/>
    </row>
    <row r="30" spans="1:13" customFormat="1" ht="13" customHeight="1">
      <c r="A30" s="28" t="s">
        <v>21</v>
      </c>
      <c r="B30" s="35">
        <v>2075</v>
      </c>
      <c r="C30" s="20">
        <f t="shared" si="0"/>
        <v>0.97248910343534711</v>
      </c>
      <c r="D30" s="35">
        <v>164</v>
      </c>
      <c r="E30" s="20">
        <f t="shared" si="1"/>
        <v>0.97294731846226856</v>
      </c>
      <c r="F30" s="35">
        <v>107</v>
      </c>
      <c r="G30" s="47">
        <f t="shared" si="2"/>
        <v>1.0554349970408363</v>
      </c>
      <c r="H30" s="51"/>
      <c r="I30" s="78"/>
      <c r="J30" s="80"/>
      <c r="K30" s="78"/>
      <c r="L30" s="80"/>
      <c r="M30" s="78"/>
    </row>
    <row r="31" spans="1:13" customFormat="1" ht="13" customHeight="1">
      <c r="A31" s="29" t="s">
        <v>22</v>
      </c>
      <c r="B31" s="34">
        <v>916</v>
      </c>
      <c r="C31" s="23">
        <f t="shared" si="0"/>
        <v>0.42930121385386888</v>
      </c>
      <c r="D31" s="34">
        <v>82</v>
      </c>
      <c r="E31" s="23">
        <f t="shared" si="1"/>
        <v>0.48647365923113428</v>
      </c>
      <c r="F31" s="34">
        <v>76</v>
      </c>
      <c r="G31" s="46">
        <f t="shared" si="2"/>
        <v>0.74965476425330446</v>
      </c>
      <c r="H31" s="51"/>
      <c r="I31" s="78"/>
      <c r="J31" s="80"/>
      <c r="K31" s="78"/>
      <c r="L31" s="80"/>
      <c r="M31" s="78"/>
    </row>
    <row r="32" spans="1:13" customFormat="1" ht="13" customHeight="1">
      <c r="A32" s="29" t="s">
        <v>23</v>
      </c>
      <c r="B32" s="34">
        <v>2203</v>
      </c>
      <c r="C32" s="23">
        <f t="shared" si="0"/>
        <v>1.0324787927075034</v>
      </c>
      <c r="D32" s="34">
        <v>163</v>
      </c>
      <c r="E32" s="23">
        <f t="shared" si="1"/>
        <v>0.96701471286188889</v>
      </c>
      <c r="F32" s="34">
        <v>92</v>
      </c>
      <c r="G32" s="46">
        <f t="shared" si="2"/>
        <v>0.90747681988557893</v>
      </c>
      <c r="H32" s="51"/>
      <c r="I32" s="78"/>
      <c r="J32" s="80"/>
      <c r="K32" s="78"/>
      <c r="L32" s="80"/>
      <c r="M32" s="78"/>
    </row>
    <row r="33" spans="1:13" customFormat="1" ht="12.75" customHeight="1">
      <c r="A33" s="29" t="s">
        <v>24</v>
      </c>
      <c r="B33" s="34">
        <v>3535</v>
      </c>
      <c r="C33" s="23">
        <f t="shared" si="0"/>
        <v>1.6567464966958805</v>
      </c>
      <c r="D33" s="34">
        <v>147</v>
      </c>
      <c r="E33" s="23">
        <f t="shared" si="1"/>
        <v>0.87209302325581395</v>
      </c>
      <c r="F33" s="34">
        <v>199</v>
      </c>
      <c r="G33" s="46">
        <f t="shared" si="2"/>
        <v>1.9629118169264155</v>
      </c>
      <c r="H33" s="51"/>
      <c r="I33" s="78"/>
      <c r="J33" s="80"/>
      <c r="K33" s="78"/>
      <c r="L33" s="80"/>
      <c r="M33" s="78"/>
    </row>
    <row r="34" spans="1:13" customFormat="1" ht="13" customHeight="1">
      <c r="A34" s="30" t="s">
        <v>25</v>
      </c>
      <c r="B34" s="36">
        <v>8361</v>
      </c>
      <c r="C34" s="26">
        <f t="shared" si="0"/>
        <v>3.9185452500351499</v>
      </c>
      <c r="D34" s="36">
        <v>542</v>
      </c>
      <c r="E34" s="26">
        <f t="shared" si="1"/>
        <v>3.2154722354057905</v>
      </c>
      <c r="F34" s="36">
        <v>440</v>
      </c>
      <c r="G34" s="48">
        <f t="shared" si="2"/>
        <v>4.3401065298875521</v>
      </c>
      <c r="H34" s="51"/>
      <c r="I34" s="78"/>
      <c r="J34" s="79"/>
      <c r="K34" s="78"/>
      <c r="L34" s="79"/>
      <c r="M34" s="78"/>
    </row>
    <row r="35" spans="1:13" customFormat="1" ht="13" customHeight="1">
      <c r="A35" s="28" t="s">
        <v>26</v>
      </c>
      <c r="B35" s="35">
        <v>4648</v>
      </c>
      <c r="C35" s="20">
        <f t="shared" si="0"/>
        <v>2.1783755916951772</v>
      </c>
      <c r="D35" s="35">
        <v>357</v>
      </c>
      <c r="E35" s="20">
        <f t="shared" si="1"/>
        <v>2.117940199335548</v>
      </c>
      <c r="F35" s="35">
        <v>205</v>
      </c>
      <c r="G35" s="47">
        <f t="shared" si="2"/>
        <v>2.0220950877885184</v>
      </c>
      <c r="H35" s="51"/>
      <c r="I35" s="78"/>
      <c r="J35" s="79"/>
      <c r="K35" s="78"/>
      <c r="L35" s="79"/>
      <c r="M35" s="78"/>
    </row>
    <row r="36" spans="1:13" customFormat="1" ht="13" customHeight="1">
      <c r="A36" s="29" t="s">
        <v>27</v>
      </c>
      <c r="B36" s="34">
        <v>7503</v>
      </c>
      <c r="C36" s="23">
        <f t="shared" si="0"/>
        <v>3.5164268641327276</v>
      </c>
      <c r="D36" s="34">
        <v>553</v>
      </c>
      <c r="E36" s="23">
        <f t="shared" si="1"/>
        <v>3.2807308970099669</v>
      </c>
      <c r="F36" s="34">
        <v>383</v>
      </c>
      <c r="G36" s="46">
        <f t="shared" si="2"/>
        <v>3.7778654566975733</v>
      </c>
      <c r="H36" s="51"/>
      <c r="I36" s="78"/>
      <c r="J36" s="80"/>
      <c r="K36" s="78"/>
      <c r="L36" s="80"/>
      <c r="M36" s="78"/>
    </row>
    <row r="37" spans="1:13" customFormat="1" ht="12.75" customHeight="1">
      <c r="A37" s="29" t="s">
        <v>28</v>
      </c>
      <c r="B37" s="34">
        <v>6027</v>
      </c>
      <c r="C37" s="23">
        <f t="shared" si="0"/>
        <v>2.8246707597131744</v>
      </c>
      <c r="D37" s="34">
        <v>595</v>
      </c>
      <c r="E37" s="23">
        <f t="shared" si="1"/>
        <v>3.5299003322259139</v>
      </c>
      <c r="F37" s="34">
        <v>307</v>
      </c>
      <c r="G37" s="46">
        <f t="shared" si="2"/>
        <v>3.0282106924442691</v>
      </c>
      <c r="H37" s="51"/>
      <c r="I37" s="78"/>
      <c r="J37" s="79"/>
      <c r="K37" s="78"/>
      <c r="L37" s="79"/>
      <c r="M37" s="78"/>
    </row>
    <row r="38" spans="1:13" customFormat="1" ht="13" customHeight="1">
      <c r="A38" s="29" t="s">
        <v>29</v>
      </c>
      <c r="B38" s="34">
        <v>4369</v>
      </c>
      <c r="C38" s="23">
        <f t="shared" si="0"/>
        <v>2.0476168158597741</v>
      </c>
      <c r="D38" s="34">
        <v>290</v>
      </c>
      <c r="E38" s="23">
        <f t="shared" si="1"/>
        <v>1.7204556241101092</v>
      </c>
      <c r="F38" s="34">
        <v>160</v>
      </c>
      <c r="G38" s="46">
        <f t="shared" si="2"/>
        <v>1.5782205563227463</v>
      </c>
      <c r="H38" s="51"/>
      <c r="I38" s="78"/>
      <c r="J38" s="80"/>
      <c r="K38" s="78"/>
      <c r="L38" s="80"/>
      <c r="M38" s="78"/>
    </row>
    <row r="39" spans="1:13" customFormat="1" ht="12.75" customHeight="1">
      <c r="A39" s="29" t="s">
        <v>30</v>
      </c>
      <c r="B39" s="36">
        <v>2446</v>
      </c>
      <c r="C39" s="23">
        <f t="shared" si="0"/>
        <v>1.1463654684351126</v>
      </c>
      <c r="D39" s="34">
        <v>225</v>
      </c>
      <c r="E39" s="23">
        <f t="shared" si="1"/>
        <v>1.3348362600854295</v>
      </c>
      <c r="F39" s="34">
        <v>84</v>
      </c>
      <c r="G39" s="46">
        <f t="shared" si="2"/>
        <v>0.8285657920694417</v>
      </c>
      <c r="H39" s="51"/>
      <c r="I39" s="78"/>
      <c r="J39" s="80"/>
      <c r="K39" s="78"/>
      <c r="L39" s="80"/>
      <c r="M39" s="78"/>
    </row>
    <row r="40" spans="1:13" customFormat="1" ht="13" customHeight="1">
      <c r="A40" s="28" t="s">
        <v>31</v>
      </c>
      <c r="B40" s="35">
        <v>4463</v>
      </c>
      <c r="C40" s="20">
        <f t="shared" si="0"/>
        <v>2.0916717439190142</v>
      </c>
      <c r="D40" s="35">
        <v>326</v>
      </c>
      <c r="E40" s="20">
        <f t="shared" si="1"/>
        <v>1.9340294257237778</v>
      </c>
      <c r="F40" s="35">
        <v>266</v>
      </c>
      <c r="G40" s="47">
        <f t="shared" si="2"/>
        <v>2.6237916748865655</v>
      </c>
      <c r="H40" s="51"/>
      <c r="I40" s="78"/>
      <c r="J40" s="80"/>
      <c r="K40" s="78"/>
      <c r="L40" s="80"/>
      <c r="M40" s="78"/>
    </row>
    <row r="41" spans="1:13" customFormat="1" ht="13" customHeight="1">
      <c r="A41" s="29" t="s">
        <v>32</v>
      </c>
      <c r="B41" s="34">
        <v>3812</v>
      </c>
      <c r="C41" s="23">
        <f t="shared" si="0"/>
        <v>1.7865679336364064</v>
      </c>
      <c r="D41" s="34">
        <v>408</v>
      </c>
      <c r="E41" s="23">
        <f t="shared" si="1"/>
        <v>2.4205030849549121</v>
      </c>
      <c r="F41" s="34">
        <v>289</v>
      </c>
      <c r="G41" s="46">
        <f t="shared" si="2"/>
        <v>2.8506608798579602</v>
      </c>
      <c r="H41" s="51"/>
      <c r="I41" s="78"/>
      <c r="J41" s="80"/>
      <c r="K41" s="78"/>
      <c r="L41" s="80"/>
      <c r="M41" s="78"/>
    </row>
    <row r="42" spans="1:13" customFormat="1" ht="13" customHeight="1">
      <c r="A42" s="29" t="s">
        <v>33</v>
      </c>
      <c r="B42" s="34">
        <v>7654</v>
      </c>
      <c r="C42" s="23">
        <f t="shared" si="0"/>
        <v>3.5871959506959739</v>
      </c>
      <c r="D42" s="34">
        <v>873</v>
      </c>
      <c r="E42" s="23">
        <f t="shared" si="1"/>
        <v>5.1791646891314667</v>
      </c>
      <c r="F42" s="34">
        <v>446</v>
      </c>
      <c r="G42" s="46">
        <f t="shared" si="2"/>
        <v>4.3992898007496546</v>
      </c>
      <c r="H42" s="51"/>
      <c r="I42" s="78"/>
      <c r="J42" s="80"/>
      <c r="K42" s="78"/>
      <c r="L42" s="80"/>
      <c r="M42" s="78"/>
    </row>
    <row r="43" spans="1:13" customFormat="1" ht="13" customHeight="1">
      <c r="A43" s="29" t="s">
        <v>34</v>
      </c>
      <c r="B43" s="34">
        <v>2423</v>
      </c>
      <c r="C43" s="23">
        <f t="shared" si="0"/>
        <v>1.1355860711440222</v>
      </c>
      <c r="D43" s="34">
        <v>209</v>
      </c>
      <c r="E43" s="23">
        <f t="shared" si="1"/>
        <v>1.2399145704793546</v>
      </c>
      <c r="F43" s="34">
        <v>34</v>
      </c>
      <c r="G43" s="46">
        <f t="shared" si="2"/>
        <v>0.33537186821858356</v>
      </c>
      <c r="H43" s="51"/>
      <c r="I43" s="78"/>
      <c r="J43" s="80"/>
      <c r="K43" s="78"/>
      <c r="L43" s="80"/>
      <c r="M43" s="78"/>
    </row>
    <row r="44" spans="1:13" customFormat="1" ht="13" customHeight="1">
      <c r="A44" s="30" t="s">
        <v>35</v>
      </c>
      <c r="B44" s="36">
        <v>4312</v>
      </c>
      <c r="C44" s="26">
        <f t="shared" si="0"/>
        <v>2.0209026573557667</v>
      </c>
      <c r="D44" s="36">
        <v>258</v>
      </c>
      <c r="E44" s="26">
        <f t="shared" si="1"/>
        <v>1.5306122448979591</v>
      </c>
      <c r="F44" s="36">
        <v>152</v>
      </c>
      <c r="G44" s="48">
        <f t="shared" si="2"/>
        <v>1.4993095285066089</v>
      </c>
      <c r="H44" s="51"/>
      <c r="I44" s="78"/>
      <c r="J44" s="80"/>
      <c r="K44" s="78"/>
      <c r="L44" s="80"/>
      <c r="M44" s="78"/>
    </row>
    <row r="45" spans="1:13" customFormat="1" ht="13" customHeight="1">
      <c r="A45" s="29" t="s">
        <v>36</v>
      </c>
      <c r="B45" s="35">
        <v>2464</v>
      </c>
      <c r="C45" s="23">
        <f t="shared" si="0"/>
        <v>1.1548015184890097</v>
      </c>
      <c r="D45" s="34">
        <v>217</v>
      </c>
      <c r="E45" s="23">
        <f t="shared" si="1"/>
        <v>1.287375415282392</v>
      </c>
      <c r="F45" s="34">
        <v>131</v>
      </c>
      <c r="G45" s="46">
        <f t="shared" si="2"/>
        <v>1.2921680804892484</v>
      </c>
      <c r="H45" s="51"/>
      <c r="I45" s="78"/>
      <c r="J45" s="80"/>
      <c r="K45" s="78"/>
      <c r="L45" s="80"/>
      <c r="M45" s="78"/>
    </row>
    <row r="46" spans="1:13" customFormat="1" ht="13" customHeight="1">
      <c r="A46" s="29" t="s">
        <v>37</v>
      </c>
      <c r="B46" s="34">
        <v>3853</v>
      </c>
      <c r="C46" s="23">
        <f t="shared" si="0"/>
        <v>1.8057833809813937</v>
      </c>
      <c r="D46" s="34">
        <v>363</v>
      </c>
      <c r="E46" s="23">
        <f t="shared" si="1"/>
        <v>2.153535832937826</v>
      </c>
      <c r="F46" s="34">
        <v>132</v>
      </c>
      <c r="G46" s="46">
        <f t="shared" si="2"/>
        <v>1.3020319589662657</v>
      </c>
      <c r="H46" s="51"/>
      <c r="I46" s="78"/>
      <c r="J46" s="80"/>
      <c r="K46" s="78"/>
      <c r="L46" s="80"/>
      <c r="M46" s="78"/>
    </row>
    <row r="47" spans="1:13" customFormat="1" ht="13" customHeight="1">
      <c r="A47" s="29" t="s">
        <v>38</v>
      </c>
      <c r="B47" s="34">
        <v>6366</v>
      </c>
      <c r="C47" s="23">
        <f t="shared" si="0"/>
        <v>2.9835497023949009</v>
      </c>
      <c r="D47" s="34">
        <v>597</v>
      </c>
      <c r="E47" s="23">
        <f t="shared" si="1"/>
        <v>3.5417655434266733</v>
      </c>
      <c r="F47" s="34">
        <v>266</v>
      </c>
      <c r="G47" s="46">
        <f t="shared" si="2"/>
        <v>2.6237916748865655</v>
      </c>
      <c r="H47" s="50"/>
      <c r="I47" s="78"/>
      <c r="J47" s="80"/>
      <c r="K47" s="78"/>
      <c r="L47" s="80"/>
      <c r="M47" s="78"/>
    </row>
    <row r="48" spans="1:13" customFormat="1" ht="13" customHeight="1">
      <c r="A48" s="29" t="s">
        <v>39</v>
      </c>
      <c r="B48" s="34">
        <v>6640</v>
      </c>
      <c r="C48" s="23">
        <f t="shared" si="0"/>
        <v>3.1119651309931107</v>
      </c>
      <c r="D48" s="34">
        <v>434</v>
      </c>
      <c r="E48" s="23">
        <f t="shared" si="1"/>
        <v>2.5747508305647839</v>
      </c>
      <c r="F48" s="34">
        <v>260</v>
      </c>
      <c r="G48" s="46">
        <f t="shared" si="2"/>
        <v>2.5646084040244621</v>
      </c>
      <c r="H48" s="49"/>
      <c r="I48" s="78"/>
      <c r="J48" s="79"/>
      <c r="K48" s="78"/>
      <c r="L48" s="79"/>
      <c r="M48" s="78"/>
    </row>
    <row r="49" spans="1:13" customFormat="1" ht="13" customHeight="1">
      <c r="A49" s="29" t="s">
        <v>40</v>
      </c>
      <c r="B49" s="36">
        <v>3661</v>
      </c>
      <c r="C49" s="23">
        <f t="shared" si="0"/>
        <v>1.7157988470731591</v>
      </c>
      <c r="D49" s="34">
        <v>300</v>
      </c>
      <c r="E49" s="23">
        <f t="shared" si="1"/>
        <v>1.7797816801139059</v>
      </c>
      <c r="F49" s="34">
        <v>123</v>
      </c>
      <c r="G49" s="46">
        <f t="shared" si="2"/>
        <v>1.213257052673111</v>
      </c>
      <c r="H49" s="50"/>
      <c r="I49" s="78"/>
      <c r="J49" s="80"/>
      <c r="K49" s="78"/>
      <c r="L49" s="80"/>
      <c r="M49" s="78"/>
    </row>
    <row r="50" spans="1:13" customFormat="1" ht="13" customHeight="1">
      <c r="A50" s="28" t="s">
        <v>41</v>
      </c>
      <c r="B50" s="35">
        <v>2990</v>
      </c>
      <c r="C50" s="20">
        <f t="shared" si="0"/>
        <v>1.4013216478417774</v>
      </c>
      <c r="D50" s="35">
        <v>186</v>
      </c>
      <c r="E50" s="20">
        <f t="shared" si="1"/>
        <v>1.1034646416706217</v>
      </c>
      <c r="F50" s="35">
        <v>151</v>
      </c>
      <c r="G50" s="47">
        <f t="shared" si="2"/>
        <v>1.4894456500295916</v>
      </c>
      <c r="H50" s="49"/>
      <c r="I50" s="78"/>
      <c r="J50" s="79"/>
      <c r="K50" s="78"/>
      <c r="L50" s="79"/>
      <c r="M50" s="78"/>
    </row>
    <row r="51" spans="1:13" customFormat="1" ht="13" customHeight="1">
      <c r="A51" s="29" t="s">
        <v>42</v>
      </c>
      <c r="B51" s="34">
        <v>2833</v>
      </c>
      <c r="C51" s="23">
        <f t="shared" si="0"/>
        <v>1.3277405445938979</v>
      </c>
      <c r="D51" s="34">
        <v>209</v>
      </c>
      <c r="E51" s="23">
        <f t="shared" si="1"/>
        <v>1.2399145704793546</v>
      </c>
      <c r="F51" s="34">
        <v>135</v>
      </c>
      <c r="G51" s="46">
        <f t="shared" si="2"/>
        <v>1.3316235943973169</v>
      </c>
      <c r="H51" s="50"/>
      <c r="I51" s="78"/>
      <c r="J51" s="80"/>
      <c r="K51" s="78"/>
      <c r="L51" s="80"/>
      <c r="M51" s="78"/>
    </row>
    <row r="52" spans="1:13" customFormat="1" ht="13" customHeight="1">
      <c r="A52" s="29" t="s">
        <v>43</v>
      </c>
      <c r="B52" s="34">
        <v>5483</v>
      </c>
      <c r="C52" s="23">
        <f t="shared" si="0"/>
        <v>2.5697145803065098</v>
      </c>
      <c r="D52" s="34">
        <v>360</v>
      </c>
      <c r="E52" s="23">
        <f t="shared" si="1"/>
        <v>2.1357380161366875</v>
      </c>
      <c r="F52" s="34">
        <v>163</v>
      </c>
      <c r="G52" s="46">
        <f t="shared" si="2"/>
        <v>1.6078121917537977</v>
      </c>
      <c r="H52" s="49"/>
      <c r="I52" s="78"/>
      <c r="J52" s="79"/>
      <c r="K52" s="78"/>
      <c r="L52" s="79"/>
      <c r="M52" s="78"/>
    </row>
    <row r="53" spans="1:13" customFormat="1" ht="13" customHeight="1">
      <c r="A53" s="29" t="s">
        <v>44</v>
      </c>
      <c r="B53" s="34">
        <v>6195</v>
      </c>
      <c r="C53" s="23">
        <f t="shared" si="0"/>
        <v>2.9034072268828792</v>
      </c>
      <c r="D53" s="34">
        <v>278</v>
      </c>
      <c r="E53" s="23">
        <f t="shared" si="1"/>
        <v>1.649264356905553</v>
      </c>
      <c r="F53" s="34">
        <v>226</v>
      </c>
      <c r="G53" s="46">
        <f t="shared" si="2"/>
        <v>2.229236535805879</v>
      </c>
      <c r="H53" s="50"/>
      <c r="I53" s="78"/>
      <c r="J53" s="80"/>
      <c r="K53" s="78"/>
      <c r="L53" s="80"/>
      <c r="M53" s="78"/>
    </row>
    <row r="54" spans="1:13" customFormat="1" ht="13" customHeight="1">
      <c r="A54" s="30" t="s">
        <v>45</v>
      </c>
      <c r="B54" s="36">
        <v>5372</v>
      </c>
      <c r="C54" s="26">
        <f t="shared" si="0"/>
        <v>2.5176922716408119</v>
      </c>
      <c r="D54" s="36">
        <v>483</v>
      </c>
      <c r="E54" s="26">
        <f t="shared" si="1"/>
        <v>2.8654485049833887</v>
      </c>
      <c r="F54" s="36">
        <v>238</v>
      </c>
      <c r="G54" s="48">
        <f t="shared" si="2"/>
        <v>2.3476030775300849</v>
      </c>
      <c r="H54" s="50"/>
      <c r="I54" s="78"/>
      <c r="J54" s="80"/>
      <c r="K54" s="78"/>
      <c r="L54" s="80"/>
      <c r="M54" s="78"/>
    </row>
    <row r="55" spans="1:13" customFormat="1" ht="13" customHeight="1">
      <c r="A55" s="28" t="s">
        <v>46</v>
      </c>
      <c r="B55" s="35">
        <v>1777</v>
      </c>
      <c r="C55" s="20">
        <f t="shared" si="0"/>
        <v>0.83282560809860795</v>
      </c>
      <c r="D55" s="35">
        <v>128</v>
      </c>
      <c r="E55" s="20">
        <f t="shared" si="1"/>
        <v>0.75937351684859988</v>
      </c>
      <c r="F55" s="35">
        <v>75</v>
      </c>
      <c r="G55" s="47">
        <f t="shared" si="2"/>
        <v>0.73979088577628715</v>
      </c>
      <c r="H55" s="50"/>
      <c r="I55" s="78"/>
      <c r="J55" s="80"/>
      <c r="K55" s="78"/>
      <c r="L55" s="80"/>
      <c r="M55" s="78"/>
    </row>
    <row r="56" spans="1:13" customFormat="1" ht="13" customHeight="1">
      <c r="A56" s="29" t="s">
        <v>47</v>
      </c>
      <c r="B56" s="34">
        <v>3642</v>
      </c>
      <c r="C56" s="23">
        <f t="shared" si="0"/>
        <v>1.7068941275718237</v>
      </c>
      <c r="D56" s="34">
        <v>231</v>
      </c>
      <c r="E56" s="23">
        <f t="shared" si="1"/>
        <v>1.3704318936877076</v>
      </c>
      <c r="F56" s="34">
        <v>157</v>
      </c>
      <c r="G56" s="24">
        <f t="shared" si="2"/>
        <v>1.5486289208916946</v>
      </c>
      <c r="H56" s="50"/>
      <c r="I56" s="78"/>
      <c r="J56" s="80"/>
      <c r="K56" s="78"/>
      <c r="L56" s="80"/>
      <c r="M56" s="78"/>
    </row>
    <row r="57" spans="1:13" customFormat="1" ht="13" customHeight="1">
      <c r="A57" s="29" t="s">
        <v>48</v>
      </c>
      <c r="B57" s="34">
        <v>5656</v>
      </c>
      <c r="C57" s="23">
        <f t="shared" si="0"/>
        <v>2.6507943947134085</v>
      </c>
      <c r="D57" s="34">
        <v>468</v>
      </c>
      <c r="E57" s="23">
        <f t="shared" si="1"/>
        <v>2.7764594209776936</v>
      </c>
      <c r="F57" s="34">
        <v>214</v>
      </c>
      <c r="G57" s="46">
        <f t="shared" si="2"/>
        <v>2.1108699940816726</v>
      </c>
      <c r="H57" s="50"/>
      <c r="I57" s="78"/>
      <c r="J57" s="80"/>
      <c r="K57" s="78"/>
      <c r="L57" s="80"/>
      <c r="M57" s="78"/>
    </row>
    <row r="58" spans="1:13" customFormat="1" ht="13" customHeight="1">
      <c r="A58" s="29" t="s">
        <v>49</v>
      </c>
      <c r="B58" s="34">
        <v>5468</v>
      </c>
      <c r="C58" s="23">
        <f t="shared" si="0"/>
        <v>2.5626845385949291</v>
      </c>
      <c r="D58" s="34">
        <v>418</v>
      </c>
      <c r="E58" s="23">
        <f t="shared" si="1"/>
        <v>2.4798291409587092</v>
      </c>
      <c r="F58" s="34">
        <v>190</v>
      </c>
      <c r="G58" s="46">
        <f t="shared" si="2"/>
        <v>1.874136910633261</v>
      </c>
      <c r="H58" s="50"/>
      <c r="I58" s="78"/>
      <c r="J58" s="80"/>
      <c r="K58" s="78"/>
      <c r="L58" s="80"/>
      <c r="M58" s="78"/>
    </row>
    <row r="59" spans="1:13" customFormat="1" ht="13" customHeight="1">
      <c r="A59" s="30" t="s">
        <v>50</v>
      </c>
      <c r="B59" s="36">
        <v>5236</v>
      </c>
      <c r="C59" s="26">
        <f t="shared" si="0"/>
        <v>2.4539532267891455</v>
      </c>
      <c r="D59" s="36">
        <v>253</v>
      </c>
      <c r="E59" s="26">
        <f t="shared" si="1"/>
        <v>1.5009492168960608</v>
      </c>
      <c r="F59" s="36">
        <v>128</v>
      </c>
      <c r="G59" s="48">
        <f t="shared" si="2"/>
        <v>1.2625764450581969</v>
      </c>
      <c r="H59" s="50"/>
      <c r="I59" s="78"/>
      <c r="J59" s="80"/>
      <c r="K59" s="78"/>
      <c r="L59" s="80"/>
      <c r="M59" s="78"/>
    </row>
    <row r="60" spans="1:13" customFormat="1" ht="13" customHeight="1">
      <c r="A60" s="28" t="s">
        <v>51</v>
      </c>
      <c r="B60" s="34">
        <v>5845</v>
      </c>
      <c r="C60" s="23">
        <f t="shared" si="0"/>
        <v>2.7393729202793269</v>
      </c>
      <c r="D60" s="34">
        <v>395</v>
      </c>
      <c r="E60" s="23">
        <f t="shared" si="1"/>
        <v>2.3433792121499764</v>
      </c>
      <c r="F60" s="34">
        <v>134</v>
      </c>
      <c r="G60" s="46">
        <f t="shared" si="2"/>
        <v>1.3217597159202998</v>
      </c>
      <c r="H60" s="50"/>
      <c r="I60" s="78"/>
      <c r="J60" s="80"/>
      <c r="K60" s="78"/>
      <c r="L60" s="80"/>
      <c r="M60" s="78"/>
    </row>
    <row r="61" spans="1:13" customFormat="1" ht="13" customHeight="1">
      <c r="A61" s="54" t="s">
        <v>52</v>
      </c>
      <c r="B61" s="34">
        <v>1256</v>
      </c>
      <c r="C61" s="23">
        <f t="shared" si="0"/>
        <v>0.58864882598303414</v>
      </c>
      <c r="D61" s="34">
        <v>137</v>
      </c>
      <c r="E61" s="23">
        <f t="shared" si="1"/>
        <v>0.81276696725201703</v>
      </c>
      <c r="F61" s="34">
        <v>73</v>
      </c>
      <c r="G61" s="39">
        <f t="shared" si="2"/>
        <v>0.72006312882225287</v>
      </c>
      <c r="H61" s="49"/>
      <c r="I61" s="78"/>
      <c r="J61" s="79"/>
      <c r="K61" s="78"/>
      <c r="L61" s="79"/>
      <c r="M61" s="78"/>
    </row>
    <row r="62" spans="1:13" customFormat="1" ht="13" customHeight="1">
      <c r="A62" s="31"/>
      <c r="B62" s="32"/>
      <c r="C62" s="33"/>
      <c r="D62" s="32"/>
      <c r="E62" s="33"/>
      <c r="F62" s="32"/>
      <c r="G62" s="81"/>
      <c r="H62" s="81"/>
      <c r="I62" s="81"/>
      <c r="J62" s="82"/>
      <c r="K62" s="81"/>
      <c r="L62" s="82"/>
      <c r="M62" s="81"/>
    </row>
    <row r="63" spans="1:13" customFormat="1" ht="13" customHeight="1">
      <c r="L63" s="73"/>
      <c r="M63" s="62"/>
    </row>
    <row r="64" spans="1:13" customFormat="1" ht="13" customHeight="1"/>
    <row r="65" spans="1:13" customFormat="1" ht="13" customHeight="1"/>
    <row r="66" spans="1:13" customFormat="1" ht="13" customHeight="1">
      <c r="A66" s="61" t="str">
        <f>A4</f>
        <v xml:space="preserve"> 　　１  令和 ３ 年度  狩猟免状交付状況</v>
      </c>
      <c r="E66" s="62"/>
    </row>
    <row r="67" spans="1:13" customFormat="1" ht="13" customHeight="1">
      <c r="A67" s="63"/>
      <c r="B67" s="64" t="s">
        <v>76</v>
      </c>
      <c r="C67" s="65"/>
      <c r="D67" s="66"/>
      <c r="F67" s="66"/>
      <c r="G67" s="65"/>
      <c r="H67" s="66"/>
      <c r="I67" s="65"/>
      <c r="J67" s="66"/>
      <c r="K67" s="65"/>
      <c r="L67" s="63"/>
      <c r="M67" s="63"/>
    </row>
    <row r="68" spans="1:13" customFormat="1" ht="13" customHeight="1">
      <c r="A68" s="63"/>
      <c r="B68" s="66"/>
      <c r="C68" s="65"/>
      <c r="D68" s="66"/>
      <c r="E68" s="65"/>
      <c r="F68" s="66"/>
      <c r="G68" s="65"/>
      <c r="H68" s="66"/>
      <c r="I68" s="65"/>
      <c r="K68" s="65"/>
      <c r="L68" s="66" t="s">
        <v>0</v>
      </c>
      <c r="M68" s="63"/>
    </row>
    <row r="69" spans="1:13" customFormat="1" ht="13" customHeight="1">
      <c r="A69" s="85" t="s">
        <v>53</v>
      </c>
      <c r="B69" s="2"/>
      <c r="C69" s="3"/>
      <c r="D69" s="4"/>
      <c r="E69" s="3"/>
      <c r="F69" s="4"/>
      <c r="G69" s="3"/>
      <c r="H69" s="2"/>
      <c r="I69" s="3"/>
      <c r="J69" s="4"/>
      <c r="K69" s="3"/>
      <c r="L69" s="4"/>
      <c r="M69" s="5"/>
    </row>
    <row r="70" spans="1:13" customFormat="1" ht="13" customHeight="1">
      <c r="A70" s="86"/>
      <c r="B70" s="88" t="s">
        <v>54</v>
      </c>
      <c r="C70" s="89"/>
      <c r="D70" s="89"/>
      <c r="E70" s="89"/>
      <c r="F70" s="89"/>
      <c r="G70" s="91"/>
      <c r="H70" s="88" t="s">
        <v>55</v>
      </c>
      <c r="I70" s="89"/>
      <c r="J70" s="89"/>
      <c r="K70" s="89"/>
      <c r="L70" s="89"/>
      <c r="M70" s="90"/>
    </row>
    <row r="71" spans="1:13" customFormat="1" ht="13" customHeight="1">
      <c r="A71" s="86"/>
      <c r="B71" s="6"/>
      <c r="C71" s="67"/>
      <c r="D71" s="68"/>
      <c r="E71" s="67"/>
      <c r="F71" s="68"/>
      <c r="G71" s="67"/>
      <c r="H71" s="6"/>
      <c r="I71" s="67"/>
      <c r="J71" s="68"/>
      <c r="K71" s="67"/>
      <c r="L71" s="68"/>
      <c r="M71" s="7"/>
    </row>
    <row r="72" spans="1:13" customFormat="1" ht="13" customHeight="1">
      <c r="A72" s="86"/>
      <c r="B72" s="8"/>
      <c r="C72" s="9" t="s">
        <v>56</v>
      </c>
      <c r="D72" s="10"/>
      <c r="E72" s="11"/>
      <c r="F72" s="94" t="s">
        <v>57</v>
      </c>
      <c r="G72" s="95"/>
      <c r="H72" s="8"/>
      <c r="I72" s="9" t="s">
        <v>58</v>
      </c>
      <c r="J72" s="10"/>
      <c r="K72" s="11"/>
      <c r="L72" s="94" t="s">
        <v>59</v>
      </c>
      <c r="M72" s="96"/>
    </row>
    <row r="73" spans="1:13" customFormat="1" ht="13" customHeight="1">
      <c r="A73" s="87"/>
      <c r="B73" s="12"/>
      <c r="C73" s="62"/>
      <c r="D73" s="92" t="s">
        <v>60</v>
      </c>
      <c r="E73" s="93"/>
      <c r="F73" s="53"/>
      <c r="G73" s="62"/>
      <c r="H73" s="12"/>
      <c r="I73" s="62"/>
      <c r="J73" s="92" t="s">
        <v>61</v>
      </c>
      <c r="K73" s="93"/>
      <c r="L73" s="12"/>
      <c r="M73" s="13"/>
    </row>
    <row r="74" spans="1:13" customFormat="1" ht="13" customHeight="1">
      <c r="A74" s="14" t="s">
        <v>72</v>
      </c>
      <c r="B74" s="15">
        <v>7824</v>
      </c>
      <c r="C74" s="16"/>
      <c r="D74" s="17">
        <v>702</v>
      </c>
      <c r="E74" s="16"/>
      <c r="F74" s="17">
        <v>452</v>
      </c>
      <c r="G74" s="16"/>
      <c r="H74" s="17">
        <v>115559</v>
      </c>
      <c r="I74" s="16"/>
      <c r="J74" s="17">
        <v>11373</v>
      </c>
      <c r="K74" s="16"/>
      <c r="L74" s="17">
        <v>4729</v>
      </c>
      <c r="M74" s="52"/>
    </row>
    <row r="75" spans="1:13" customFormat="1" ht="13" customHeight="1">
      <c r="A75" s="14" t="s">
        <v>73</v>
      </c>
      <c r="B75" s="15">
        <v>7537</v>
      </c>
      <c r="C75" s="16"/>
      <c r="D75" s="15">
        <v>530</v>
      </c>
      <c r="E75" s="16"/>
      <c r="F75" s="15">
        <v>467</v>
      </c>
      <c r="G75" s="16"/>
      <c r="H75" s="15">
        <v>118946</v>
      </c>
      <c r="I75" s="16"/>
      <c r="J75" s="15">
        <v>10351</v>
      </c>
      <c r="K75" s="16"/>
      <c r="L75" s="15">
        <v>5116</v>
      </c>
      <c r="M75" s="18"/>
    </row>
    <row r="76" spans="1:13" customFormat="1" ht="13" customHeight="1">
      <c r="A76" s="14" t="s">
        <v>74</v>
      </c>
      <c r="B76" s="15">
        <f>SUM(B77:B123)</f>
        <v>7573</v>
      </c>
      <c r="C76" s="16" t="str">
        <f>"100%"</f>
        <v>100%</v>
      </c>
      <c r="D76" s="15">
        <f>SUM(D77:D123)</f>
        <v>726</v>
      </c>
      <c r="E76" s="16" t="str">
        <f>"100%"</f>
        <v>100%</v>
      </c>
      <c r="F76" s="15">
        <f>SUM(F77:F123)</f>
        <v>529</v>
      </c>
      <c r="G76" s="16" t="str">
        <f>"100%"</f>
        <v>100%</v>
      </c>
      <c r="H76" s="15">
        <f>SUM(H77:H123)</f>
        <v>119464</v>
      </c>
      <c r="I76" s="16" t="str">
        <f>"100%"</f>
        <v>100%</v>
      </c>
      <c r="J76" s="56">
        <f>SUM(J77:J123)</f>
        <v>11091</v>
      </c>
      <c r="K76" s="16" t="str">
        <f>"100%"</f>
        <v>100%</v>
      </c>
      <c r="L76" s="15">
        <f>SUM(L77:L123)</f>
        <v>6095</v>
      </c>
      <c r="M76" s="18" t="str">
        <f>"100%"</f>
        <v>100%</v>
      </c>
    </row>
    <row r="77" spans="1:13" customFormat="1" ht="13" customHeight="1">
      <c r="A77" s="19" t="s">
        <v>6</v>
      </c>
      <c r="B77" s="34">
        <v>468</v>
      </c>
      <c r="C77" s="23">
        <f t="shared" ref="C77:C123" si="3">IF(B$76 = 0, 0, B77/B$76*100)</f>
        <v>6.1798494652053346</v>
      </c>
      <c r="D77" s="34">
        <v>33</v>
      </c>
      <c r="E77" s="20">
        <f t="shared" ref="E77:E123" si="4">IF(D$76= 0, 0, D77/D$76*100)</f>
        <v>4.5454545454545459</v>
      </c>
      <c r="F77" s="34">
        <v>73</v>
      </c>
      <c r="G77" s="23">
        <f t="shared" ref="G77:G123" si="5">IF(F$76= 0, 0, F77/F$76*100)</f>
        <v>13.799621928166353</v>
      </c>
      <c r="H77" s="34">
        <v>4763</v>
      </c>
      <c r="I77" s="23">
        <f t="shared" ref="I77:I123" si="6">IF(H$76 = 0, 0, H77/H$76*100)</f>
        <v>3.9869751556954394</v>
      </c>
      <c r="J77" s="34">
        <v>424</v>
      </c>
      <c r="K77" s="23">
        <f t="shared" ref="K77:K123" si="7">IF(J$76 = 0, 0, J77/J$76*100)</f>
        <v>3.8229194842665222</v>
      </c>
      <c r="L77" s="34">
        <v>409</v>
      </c>
      <c r="M77" s="24">
        <f t="shared" ref="M77:M123" si="8">IF(L$76 = 0, 0, L77/L$76*100)</f>
        <v>6.7104183757178015</v>
      </c>
    </row>
    <row r="78" spans="1:13" customFormat="1" ht="13" customHeight="1">
      <c r="A78" s="22" t="s">
        <v>7</v>
      </c>
      <c r="B78" s="34">
        <v>91</v>
      </c>
      <c r="C78" s="23">
        <f t="shared" si="3"/>
        <v>1.2016373960121485</v>
      </c>
      <c r="D78" s="34">
        <v>10</v>
      </c>
      <c r="E78" s="23">
        <f t="shared" si="4"/>
        <v>1.3774104683195594</v>
      </c>
      <c r="F78" s="34">
        <v>5</v>
      </c>
      <c r="G78" s="23">
        <f t="shared" si="5"/>
        <v>0.94517958412098302</v>
      </c>
      <c r="H78" s="34">
        <v>553</v>
      </c>
      <c r="I78" s="23">
        <f t="shared" si="6"/>
        <v>0.46290095761066091</v>
      </c>
      <c r="J78" s="34">
        <v>71</v>
      </c>
      <c r="K78" s="23">
        <f t="shared" si="7"/>
        <v>0.64015868722387526</v>
      </c>
      <c r="L78" s="34">
        <v>30</v>
      </c>
      <c r="M78" s="24">
        <f t="shared" si="8"/>
        <v>0.49220672682526662</v>
      </c>
    </row>
    <row r="79" spans="1:13" customFormat="1" ht="13" customHeight="1">
      <c r="A79" s="22" t="s">
        <v>8</v>
      </c>
      <c r="B79" s="34">
        <v>144</v>
      </c>
      <c r="C79" s="23">
        <f t="shared" si="3"/>
        <v>1.9014921431401031</v>
      </c>
      <c r="D79" s="34">
        <v>8</v>
      </c>
      <c r="E79" s="23">
        <f t="shared" si="4"/>
        <v>1.1019283746556474</v>
      </c>
      <c r="F79" s="34">
        <v>16</v>
      </c>
      <c r="G79" s="23">
        <f t="shared" si="5"/>
        <v>3.0245746691871456</v>
      </c>
      <c r="H79" s="34">
        <v>1703</v>
      </c>
      <c r="I79" s="23">
        <f t="shared" si="6"/>
        <v>1.4255340520993773</v>
      </c>
      <c r="J79" s="34">
        <v>261</v>
      </c>
      <c r="K79" s="23">
        <f t="shared" si="7"/>
        <v>2.3532593995131186</v>
      </c>
      <c r="L79" s="34">
        <v>120</v>
      </c>
      <c r="M79" s="24">
        <f t="shared" si="8"/>
        <v>1.9688269073010665</v>
      </c>
    </row>
    <row r="80" spans="1:13" customFormat="1" ht="13" customHeight="1">
      <c r="A80" s="22" t="s">
        <v>9</v>
      </c>
      <c r="B80" s="34">
        <v>258</v>
      </c>
      <c r="C80" s="23">
        <f t="shared" si="3"/>
        <v>3.4068400897926843</v>
      </c>
      <c r="D80" s="34">
        <v>15</v>
      </c>
      <c r="E80" s="23">
        <f t="shared" si="4"/>
        <v>2.0661157024793391</v>
      </c>
      <c r="F80" s="34">
        <v>21</v>
      </c>
      <c r="G80" s="23">
        <f t="shared" si="5"/>
        <v>3.9697542533081283</v>
      </c>
      <c r="H80" s="34">
        <v>2143</v>
      </c>
      <c r="I80" s="23">
        <f t="shared" si="6"/>
        <v>1.793845844773321</v>
      </c>
      <c r="J80" s="57">
        <v>229</v>
      </c>
      <c r="K80" s="58">
        <f t="shared" si="7"/>
        <v>2.0647371742854568</v>
      </c>
      <c r="L80" s="34">
        <v>103</v>
      </c>
      <c r="M80" s="24">
        <f t="shared" si="8"/>
        <v>1.6899097621000823</v>
      </c>
    </row>
    <row r="81" spans="1:13" customFormat="1" ht="13" customHeight="1">
      <c r="A81" s="25" t="s">
        <v>10</v>
      </c>
      <c r="B81" s="34">
        <v>61</v>
      </c>
      <c r="C81" s="23">
        <f t="shared" si="3"/>
        <v>0.80549319952462706</v>
      </c>
      <c r="D81" s="34">
        <v>10</v>
      </c>
      <c r="E81" s="23">
        <f t="shared" si="4"/>
        <v>1.3774104683195594</v>
      </c>
      <c r="F81" s="34">
        <v>2</v>
      </c>
      <c r="G81" s="23">
        <f t="shared" si="5"/>
        <v>0.3780718336483932</v>
      </c>
      <c r="H81" s="34">
        <v>417</v>
      </c>
      <c r="I81" s="23">
        <f t="shared" si="6"/>
        <v>0.34905913078416928</v>
      </c>
      <c r="J81" s="34">
        <v>86</v>
      </c>
      <c r="K81" s="23">
        <f t="shared" si="7"/>
        <v>0.77540348029934181</v>
      </c>
      <c r="L81" s="34">
        <v>5</v>
      </c>
      <c r="M81" s="24">
        <f t="shared" si="8"/>
        <v>8.2034454470877774E-2</v>
      </c>
    </row>
    <row r="82" spans="1:13" customFormat="1" ht="13" customHeight="1">
      <c r="A82" s="28" t="s">
        <v>11</v>
      </c>
      <c r="B82" s="35">
        <v>208</v>
      </c>
      <c r="C82" s="20">
        <f t="shared" si="3"/>
        <v>2.7465997623134819</v>
      </c>
      <c r="D82" s="35">
        <v>15</v>
      </c>
      <c r="E82" s="20">
        <f t="shared" si="4"/>
        <v>2.0661157024793391</v>
      </c>
      <c r="F82" s="35">
        <v>9</v>
      </c>
      <c r="G82" s="20">
        <f t="shared" si="5"/>
        <v>1.7013232514177694</v>
      </c>
      <c r="H82" s="35">
        <v>1461</v>
      </c>
      <c r="I82" s="20">
        <f t="shared" si="6"/>
        <v>1.2229625661287082</v>
      </c>
      <c r="J82" s="35">
        <v>202</v>
      </c>
      <c r="K82" s="20">
        <f t="shared" si="7"/>
        <v>1.8212965467496167</v>
      </c>
      <c r="L82" s="35">
        <v>63</v>
      </c>
      <c r="M82" s="21">
        <f t="shared" si="8"/>
        <v>1.03363412633306</v>
      </c>
    </row>
    <row r="83" spans="1:13" customFormat="1" ht="13" customHeight="1">
      <c r="A83" s="29" t="s">
        <v>12</v>
      </c>
      <c r="B83" s="34">
        <v>96</v>
      </c>
      <c r="C83" s="23">
        <f t="shared" si="3"/>
        <v>1.2676614287600687</v>
      </c>
      <c r="D83" s="34">
        <v>6</v>
      </c>
      <c r="E83" s="23">
        <f t="shared" si="4"/>
        <v>0.82644628099173556</v>
      </c>
      <c r="F83" s="34">
        <v>1</v>
      </c>
      <c r="G83" s="23">
        <f t="shared" si="5"/>
        <v>0.1890359168241966</v>
      </c>
      <c r="H83" s="34">
        <v>3280</v>
      </c>
      <c r="I83" s="23">
        <f t="shared" si="6"/>
        <v>2.7455969999330341</v>
      </c>
      <c r="J83" s="34">
        <v>278</v>
      </c>
      <c r="K83" s="23">
        <f t="shared" si="7"/>
        <v>2.506536831665314</v>
      </c>
      <c r="L83" s="34">
        <v>96</v>
      </c>
      <c r="M83" s="24">
        <f t="shared" si="8"/>
        <v>1.5750615258408533</v>
      </c>
    </row>
    <row r="84" spans="1:13" customFormat="1" ht="13" customHeight="1">
      <c r="A84" s="29" t="s">
        <v>13</v>
      </c>
      <c r="B84" s="34">
        <v>133</v>
      </c>
      <c r="C84" s="23">
        <f t="shared" si="3"/>
        <v>1.7562392710946784</v>
      </c>
      <c r="D84" s="34">
        <v>9</v>
      </c>
      <c r="E84" s="23">
        <f t="shared" si="4"/>
        <v>1.2396694214876034</v>
      </c>
      <c r="F84" s="34">
        <v>4</v>
      </c>
      <c r="G84" s="23">
        <f t="shared" si="5"/>
        <v>0.75614366729678639</v>
      </c>
      <c r="H84" s="34">
        <v>1956</v>
      </c>
      <c r="I84" s="23">
        <f t="shared" si="6"/>
        <v>1.6373133328868947</v>
      </c>
      <c r="J84" s="34">
        <v>174</v>
      </c>
      <c r="K84" s="23">
        <f t="shared" si="7"/>
        <v>1.5688395996754125</v>
      </c>
      <c r="L84" s="34">
        <v>94</v>
      </c>
      <c r="M84" s="24">
        <f t="shared" si="8"/>
        <v>1.542247744052502</v>
      </c>
    </row>
    <row r="85" spans="1:13" customFormat="1" ht="13" customHeight="1">
      <c r="A85" s="29" t="s">
        <v>14</v>
      </c>
      <c r="B85" s="34">
        <v>73</v>
      </c>
      <c r="C85" s="23">
        <f t="shared" si="3"/>
        <v>0.96395087811963553</v>
      </c>
      <c r="D85" s="34">
        <v>10</v>
      </c>
      <c r="E85" s="23">
        <f t="shared" si="4"/>
        <v>1.3774104683195594</v>
      </c>
      <c r="F85" s="34">
        <v>9</v>
      </c>
      <c r="G85" s="23">
        <f t="shared" si="5"/>
        <v>1.7013232514177694</v>
      </c>
      <c r="H85" s="34">
        <v>2062</v>
      </c>
      <c r="I85" s="23">
        <f t="shared" si="6"/>
        <v>1.726042992031072</v>
      </c>
      <c r="J85" s="34">
        <v>185</v>
      </c>
      <c r="K85" s="23">
        <f t="shared" si="7"/>
        <v>1.6680191145974212</v>
      </c>
      <c r="L85" s="34">
        <v>99</v>
      </c>
      <c r="M85" s="24">
        <f t="shared" si="8"/>
        <v>1.6242821985233797</v>
      </c>
    </row>
    <row r="86" spans="1:13" customFormat="1" ht="13" customHeight="1">
      <c r="A86" s="30" t="s">
        <v>15</v>
      </c>
      <c r="B86" s="36">
        <v>91</v>
      </c>
      <c r="C86" s="26">
        <f t="shared" si="3"/>
        <v>1.2016373960121485</v>
      </c>
      <c r="D86" s="36">
        <v>13</v>
      </c>
      <c r="E86" s="26">
        <f t="shared" si="4"/>
        <v>1.7906336088154271</v>
      </c>
      <c r="F86" s="36">
        <v>5</v>
      </c>
      <c r="G86" s="26">
        <f t="shared" si="5"/>
        <v>0.94517958412098302</v>
      </c>
      <c r="H86" s="36">
        <v>2542</v>
      </c>
      <c r="I86" s="26">
        <f t="shared" si="6"/>
        <v>2.1278376749481014</v>
      </c>
      <c r="J86" s="36">
        <v>182</v>
      </c>
      <c r="K86" s="26">
        <f t="shared" si="7"/>
        <v>1.640970155982328</v>
      </c>
      <c r="L86" s="36">
        <v>113</v>
      </c>
      <c r="M86" s="27">
        <f t="shared" si="8"/>
        <v>1.8539786710418376</v>
      </c>
    </row>
    <row r="87" spans="1:13" customFormat="1" ht="13" customHeight="1">
      <c r="A87" s="28" t="s">
        <v>16</v>
      </c>
      <c r="B87" s="34">
        <v>211</v>
      </c>
      <c r="C87" s="23">
        <f t="shared" si="3"/>
        <v>2.7862141819622344</v>
      </c>
      <c r="D87" s="34">
        <v>25</v>
      </c>
      <c r="E87" s="23">
        <f t="shared" si="4"/>
        <v>3.443526170798898</v>
      </c>
      <c r="F87" s="34">
        <v>15</v>
      </c>
      <c r="G87" s="23">
        <f t="shared" si="5"/>
        <v>2.8355387523629489</v>
      </c>
      <c r="H87" s="34">
        <v>1702</v>
      </c>
      <c r="I87" s="23">
        <f t="shared" si="6"/>
        <v>1.4246969798433</v>
      </c>
      <c r="J87" s="34">
        <v>252</v>
      </c>
      <c r="K87" s="23">
        <f t="shared" si="7"/>
        <v>2.2721125236678388</v>
      </c>
      <c r="L87" s="34">
        <v>140</v>
      </c>
      <c r="M87" s="24">
        <f t="shared" si="8"/>
        <v>2.2969647251845777</v>
      </c>
    </row>
    <row r="88" spans="1:13" customFormat="1" ht="13" customHeight="1">
      <c r="A88" s="29" t="s">
        <v>17</v>
      </c>
      <c r="B88" s="34">
        <v>551</v>
      </c>
      <c r="C88" s="23">
        <f t="shared" si="3"/>
        <v>7.2758484088208109</v>
      </c>
      <c r="D88" s="34">
        <v>14</v>
      </c>
      <c r="E88" s="23">
        <f t="shared" si="4"/>
        <v>1.9283746556473829</v>
      </c>
      <c r="F88" s="34">
        <v>23</v>
      </c>
      <c r="G88" s="23">
        <f t="shared" si="5"/>
        <v>4.3478260869565215</v>
      </c>
      <c r="H88" s="34">
        <v>3091</v>
      </c>
      <c r="I88" s="23">
        <f t="shared" si="6"/>
        <v>2.5873903435344539</v>
      </c>
      <c r="J88" s="34">
        <v>176</v>
      </c>
      <c r="K88" s="23">
        <f t="shared" si="7"/>
        <v>1.5868722387521412</v>
      </c>
      <c r="L88" s="34">
        <v>160</v>
      </c>
      <c r="M88" s="24">
        <f t="shared" si="8"/>
        <v>2.6251025430680888</v>
      </c>
    </row>
    <row r="89" spans="1:13" customFormat="1" ht="13" customHeight="1">
      <c r="A89" s="29" t="s">
        <v>18</v>
      </c>
      <c r="B89" s="34">
        <v>570</v>
      </c>
      <c r="C89" s="23">
        <f t="shared" si="3"/>
        <v>7.5267397332629074</v>
      </c>
      <c r="D89" s="34">
        <v>82</v>
      </c>
      <c r="E89" s="23">
        <f t="shared" si="4"/>
        <v>11.294765840220386</v>
      </c>
      <c r="F89" s="34">
        <v>71</v>
      </c>
      <c r="G89" s="23">
        <f t="shared" si="5"/>
        <v>13.42155009451796</v>
      </c>
      <c r="H89" s="34">
        <v>2246</v>
      </c>
      <c r="I89" s="23">
        <f t="shared" si="6"/>
        <v>1.8800642871492665</v>
      </c>
      <c r="J89" s="34">
        <v>320</v>
      </c>
      <c r="K89" s="23">
        <f t="shared" si="7"/>
        <v>2.8852222522766207</v>
      </c>
      <c r="L89" s="34">
        <v>279</v>
      </c>
      <c r="M89" s="24">
        <f t="shared" si="8"/>
        <v>4.5775225594749793</v>
      </c>
    </row>
    <row r="90" spans="1:13" customFormat="1" ht="13" customHeight="1">
      <c r="A90" s="29" t="s">
        <v>19</v>
      </c>
      <c r="B90" s="34">
        <v>247</v>
      </c>
      <c r="C90" s="23">
        <f t="shared" si="3"/>
        <v>3.2615872177472602</v>
      </c>
      <c r="D90" s="34">
        <v>25</v>
      </c>
      <c r="E90" s="23">
        <f t="shared" si="4"/>
        <v>3.443526170798898</v>
      </c>
      <c r="F90" s="34">
        <v>17</v>
      </c>
      <c r="G90" s="23">
        <f t="shared" si="5"/>
        <v>3.2136105860113422</v>
      </c>
      <c r="H90" s="34">
        <v>2563</v>
      </c>
      <c r="I90" s="23">
        <f t="shared" si="6"/>
        <v>2.1454161923257216</v>
      </c>
      <c r="J90" s="34">
        <v>383</v>
      </c>
      <c r="K90" s="23">
        <f t="shared" si="7"/>
        <v>3.4532503831935806</v>
      </c>
      <c r="L90" s="34">
        <v>222</v>
      </c>
      <c r="M90" s="24">
        <f t="shared" si="8"/>
        <v>3.6423297785069733</v>
      </c>
    </row>
    <row r="91" spans="1:13" customFormat="1" ht="13" customHeight="1">
      <c r="A91" s="29" t="s">
        <v>20</v>
      </c>
      <c r="B91" s="34">
        <v>572</v>
      </c>
      <c r="C91" s="23">
        <f t="shared" si="3"/>
        <v>7.5531493463620762</v>
      </c>
      <c r="D91" s="34">
        <v>53</v>
      </c>
      <c r="E91" s="23">
        <f t="shared" si="4"/>
        <v>7.3002754820936637</v>
      </c>
      <c r="F91" s="34">
        <v>27</v>
      </c>
      <c r="G91" s="23">
        <f t="shared" si="5"/>
        <v>5.103969754253308</v>
      </c>
      <c r="H91" s="34">
        <v>1985</v>
      </c>
      <c r="I91" s="23">
        <f t="shared" si="6"/>
        <v>1.6615884283131321</v>
      </c>
      <c r="J91" s="34">
        <v>342</v>
      </c>
      <c r="K91" s="23">
        <f t="shared" si="7"/>
        <v>3.0835812821206385</v>
      </c>
      <c r="L91" s="34">
        <v>109</v>
      </c>
      <c r="M91" s="24">
        <f t="shared" si="8"/>
        <v>1.7883511074651353</v>
      </c>
    </row>
    <row r="92" spans="1:13" customFormat="1" ht="13" customHeight="1">
      <c r="A92" s="28" t="s">
        <v>21</v>
      </c>
      <c r="B92" s="35">
        <v>175</v>
      </c>
      <c r="C92" s="20">
        <f t="shared" si="3"/>
        <v>2.3108411461772085</v>
      </c>
      <c r="D92" s="35">
        <v>20</v>
      </c>
      <c r="E92" s="20">
        <f t="shared" si="4"/>
        <v>2.7548209366391188</v>
      </c>
      <c r="F92" s="35">
        <v>12</v>
      </c>
      <c r="G92" s="20">
        <f t="shared" si="5"/>
        <v>2.2684310018903595</v>
      </c>
      <c r="H92" s="35">
        <v>1096</v>
      </c>
      <c r="I92" s="20">
        <f t="shared" si="6"/>
        <v>0.91743119266055051</v>
      </c>
      <c r="J92" s="35">
        <v>89</v>
      </c>
      <c r="K92" s="20">
        <f t="shared" si="7"/>
        <v>0.80245243891443518</v>
      </c>
      <c r="L92" s="35">
        <v>59</v>
      </c>
      <c r="M92" s="21">
        <f t="shared" si="8"/>
        <v>0.96800656275635777</v>
      </c>
    </row>
    <row r="93" spans="1:13" customFormat="1" ht="13" customHeight="1">
      <c r="A93" s="29" t="s">
        <v>22</v>
      </c>
      <c r="B93" s="34">
        <v>52</v>
      </c>
      <c r="C93" s="23">
        <f t="shared" si="3"/>
        <v>0.68664994057837048</v>
      </c>
      <c r="D93" s="34">
        <v>7</v>
      </c>
      <c r="E93" s="23">
        <f t="shared" si="4"/>
        <v>0.96418732782369143</v>
      </c>
      <c r="F93" s="34">
        <v>3</v>
      </c>
      <c r="G93" s="23">
        <f t="shared" si="5"/>
        <v>0.56710775047258988</v>
      </c>
      <c r="H93" s="34">
        <v>577</v>
      </c>
      <c r="I93" s="23">
        <f t="shared" si="6"/>
        <v>0.48299069175651238</v>
      </c>
      <c r="J93" s="34">
        <v>51</v>
      </c>
      <c r="K93" s="23">
        <f t="shared" si="7"/>
        <v>0.45983229645658641</v>
      </c>
      <c r="L93" s="34">
        <v>51</v>
      </c>
      <c r="M93" s="24">
        <f t="shared" si="8"/>
        <v>0.83675143560295318</v>
      </c>
    </row>
    <row r="94" spans="1:13" customFormat="1" ht="13" customHeight="1">
      <c r="A94" s="29" t="s">
        <v>23</v>
      </c>
      <c r="B94" s="34">
        <v>86</v>
      </c>
      <c r="C94" s="23">
        <f t="shared" si="3"/>
        <v>1.1356133632642282</v>
      </c>
      <c r="D94" s="34">
        <v>15</v>
      </c>
      <c r="E94" s="23">
        <f t="shared" si="4"/>
        <v>2.0661157024793391</v>
      </c>
      <c r="F94" s="34">
        <v>3</v>
      </c>
      <c r="G94" s="23">
        <f t="shared" si="5"/>
        <v>0.56710775047258988</v>
      </c>
      <c r="H94" s="34">
        <v>1430</v>
      </c>
      <c r="I94" s="23">
        <f t="shared" si="6"/>
        <v>1.1970133261903166</v>
      </c>
      <c r="J94" s="34">
        <v>100</v>
      </c>
      <c r="K94" s="23">
        <f t="shared" si="7"/>
        <v>0.90163195383644401</v>
      </c>
      <c r="L94" s="34">
        <v>61</v>
      </c>
      <c r="M94" s="24">
        <f t="shared" si="8"/>
        <v>1.0008203445447088</v>
      </c>
    </row>
    <row r="95" spans="1:13" customFormat="1" ht="13" customHeight="1">
      <c r="A95" s="29" t="s">
        <v>24</v>
      </c>
      <c r="B95" s="34">
        <v>72</v>
      </c>
      <c r="C95" s="23">
        <f t="shared" si="3"/>
        <v>0.95074607157005153</v>
      </c>
      <c r="D95" s="34">
        <v>1</v>
      </c>
      <c r="E95" s="23">
        <f t="shared" si="4"/>
        <v>0.13774104683195593</v>
      </c>
      <c r="F95" s="34">
        <v>7</v>
      </c>
      <c r="G95" s="23">
        <f t="shared" si="5"/>
        <v>1.3232514177693762</v>
      </c>
      <c r="H95" s="34">
        <v>1635</v>
      </c>
      <c r="I95" s="23">
        <f t="shared" si="6"/>
        <v>1.3686131386861315</v>
      </c>
      <c r="J95" s="34">
        <v>83</v>
      </c>
      <c r="K95" s="23">
        <f t="shared" si="7"/>
        <v>0.74835452168424854</v>
      </c>
      <c r="L95" s="34">
        <v>108</v>
      </c>
      <c r="M95" s="24">
        <f t="shared" si="8"/>
        <v>1.7719442165709598</v>
      </c>
    </row>
    <row r="96" spans="1:13" customFormat="1" ht="13" customHeight="1">
      <c r="A96" s="30" t="s">
        <v>25</v>
      </c>
      <c r="B96" s="36">
        <v>191</v>
      </c>
      <c r="C96" s="26">
        <f t="shared" si="3"/>
        <v>2.5221180509705534</v>
      </c>
      <c r="D96" s="36">
        <v>7</v>
      </c>
      <c r="E96" s="26">
        <f t="shared" si="4"/>
        <v>0.96418732782369143</v>
      </c>
      <c r="F96" s="36">
        <v>13</v>
      </c>
      <c r="G96" s="26">
        <f t="shared" si="5"/>
        <v>2.4574669187145557</v>
      </c>
      <c r="H96" s="36">
        <v>4565</v>
      </c>
      <c r="I96" s="26">
        <f t="shared" si="6"/>
        <v>3.821234848992165</v>
      </c>
      <c r="J96" s="36">
        <v>338</v>
      </c>
      <c r="K96" s="26">
        <f t="shared" si="7"/>
        <v>3.0475160039671807</v>
      </c>
      <c r="L96" s="36">
        <v>249</v>
      </c>
      <c r="M96" s="27">
        <f t="shared" si="8"/>
        <v>4.0853158326497132</v>
      </c>
    </row>
    <row r="97" spans="1:13" customFormat="1" ht="13" customHeight="1">
      <c r="A97" s="28" t="s">
        <v>26</v>
      </c>
      <c r="B97" s="35">
        <v>169</v>
      </c>
      <c r="C97" s="20">
        <f t="shared" si="3"/>
        <v>2.231612306879704</v>
      </c>
      <c r="D97" s="35">
        <v>9</v>
      </c>
      <c r="E97" s="20">
        <f t="shared" si="4"/>
        <v>1.2396694214876034</v>
      </c>
      <c r="F97" s="35">
        <v>5</v>
      </c>
      <c r="G97" s="20">
        <f t="shared" si="5"/>
        <v>0.94517958412098302</v>
      </c>
      <c r="H97" s="35">
        <v>2959</v>
      </c>
      <c r="I97" s="20">
        <f t="shared" si="6"/>
        <v>2.4768968057322707</v>
      </c>
      <c r="J97" s="35">
        <v>239</v>
      </c>
      <c r="K97" s="20">
        <f t="shared" si="7"/>
        <v>2.1549003696691011</v>
      </c>
      <c r="L97" s="35">
        <v>144</v>
      </c>
      <c r="M97" s="21">
        <f t="shared" si="8"/>
        <v>2.3625922887612796</v>
      </c>
    </row>
    <row r="98" spans="1:13" customFormat="1" ht="13" customHeight="1">
      <c r="A98" s="29" t="s">
        <v>27</v>
      </c>
      <c r="B98" s="34">
        <v>139</v>
      </c>
      <c r="C98" s="23">
        <f t="shared" si="3"/>
        <v>1.8354681103921826</v>
      </c>
      <c r="D98" s="34">
        <v>5</v>
      </c>
      <c r="E98" s="23">
        <f t="shared" si="4"/>
        <v>0.68870523415977969</v>
      </c>
      <c r="F98" s="34">
        <v>7</v>
      </c>
      <c r="G98" s="23">
        <f t="shared" si="5"/>
        <v>1.3232514177693762</v>
      </c>
      <c r="H98" s="34">
        <v>4695</v>
      </c>
      <c r="I98" s="23">
        <f t="shared" si="6"/>
        <v>3.9300542422821936</v>
      </c>
      <c r="J98" s="34">
        <v>402</v>
      </c>
      <c r="K98" s="23">
        <f t="shared" si="7"/>
        <v>3.6245604544225047</v>
      </c>
      <c r="L98" s="34">
        <v>266</v>
      </c>
      <c r="M98" s="24">
        <f t="shared" si="8"/>
        <v>4.3642329778506976</v>
      </c>
    </row>
    <row r="99" spans="1:13" customFormat="1" ht="13" customHeight="1">
      <c r="A99" s="29" t="s">
        <v>28</v>
      </c>
      <c r="B99" s="34">
        <v>529</v>
      </c>
      <c r="C99" s="23">
        <f t="shared" si="3"/>
        <v>6.985342664729961</v>
      </c>
      <c r="D99" s="34">
        <v>72</v>
      </c>
      <c r="E99" s="23">
        <f t="shared" si="4"/>
        <v>9.9173553719008272</v>
      </c>
      <c r="F99" s="34">
        <v>40</v>
      </c>
      <c r="G99" s="23">
        <f t="shared" si="5"/>
        <v>7.5614366729678641</v>
      </c>
      <c r="H99" s="34">
        <v>3257</v>
      </c>
      <c r="I99" s="23">
        <f t="shared" si="6"/>
        <v>2.7263443380432602</v>
      </c>
      <c r="J99" s="34">
        <v>353</v>
      </c>
      <c r="K99" s="23">
        <f t="shared" si="7"/>
        <v>3.182760797042647</v>
      </c>
      <c r="L99" s="34">
        <v>174</v>
      </c>
      <c r="M99" s="24">
        <f t="shared" si="8"/>
        <v>2.8547990155865466</v>
      </c>
    </row>
    <row r="100" spans="1:13" customFormat="1" ht="13" customHeight="1">
      <c r="A100" s="29" t="s">
        <v>29</v>
      </c>
      <c r="B100" s="34">
        <v>105</v>
      </c>
      <c r="C100" s="23">
        <f t="shared" si="3"/>
        <v>1.3865046877063252</v>
      </c>
      <c r="D100" s="34">
        <v>20</v>
      </c>
      <c r="E100" s="23">
        <f t="shared" si="4"/>
        <v>2.7548209366391188</v>
      </c>
      <c r="F100" s="34">
        <v>8</v>
      </c>
      <c r="G100" s="23">
        <f t="shared" si="5"/>
        <v>1.5122873345935728</v>
      </c>
      <c r="H100" s="34">
        <v>2691</v>
      </c>
      <c r="I100" s="23">
        <f t="shared" si="6"/>
        <v>2.2525614411035964</v>
      </c>
      <c r="J100" s="34">
        <v>197</v>
      </c>
      <c r="K100" s="23">
        <f t="shared" si="7"/>
        <v>1.7762149490577948</v>
      </c>
      <c r="L100" s="34">
        <v>108</v>
      </c>
      <c r="M100" s="24">
        <f t="shared" si="8"/>
        <v>1.7719442165709598</v>
      </c>
    </row>
    <row r="101" spans="1:13" customFormat="1" ht="13" customHeight="1">
      <c r="A101" s="29" t="s">
        <v>30</v>
      </c>
      <c r="B101" s="34">
        <v>82</v>
      </c>
      <c r="C101" s="23">
        <f t="shared" si="3"/>
        <v>1.082794137065892</v>
      </c>
      <c r="D101" s="34">
        <v>8</v>
      </c>
      <c r="E101" s="26">
        <f t="shared" si="4"/>
        <v>1.1019283746556474</v>
      </c>
      <c r="F101" s="34">
        <v>5</v>
      </c>
      <c r="G101" s="23">
        <f t="shared" si="5"/>
        <v>0.94517958412098302</v>
      </c>
      <c r="H101" s="34">
        <v>1321</v>
      </c>
      <c r="I101" s="23">
        <f t="shared" si="6"/>
        <v>1.105772450277908</v>
      </c>
      <c r="J101" s="34">
        <v>125</v>
      </c>
      <c r="K101" s="23">
        <f t="shared" si="7"/>
        <v>1.127039942295555</v>
      </c>
      <c r="L101" s="34">
        <v>46</v>
      </c>
      <c r="M101" s="24">
        <f t="shared" si="8"/>
        <v>0.75471698113207553</v>
      </c>
    </row>
    <row r="102" spans="1:13" customFormat="1" ht="13" customHeight="1">
      <c r="A102" s="28" t="s">
        <v>31</v>
      </c>
      <c r="B102" s="35">
        <v>253</v>
      </c>
      <c r="C102" s="20">
        <f t="shared" si="3"/>
        <v>3.3408160570447638</v>
      </c>
      <c r="D102" s="35">
        <v>18</v>
      </c>
      <c r="E102" s="20">
        <f t="shared" si="4"/>
        <v>2.4793388429752068</v>
      </c>
      <c r="F102" s="35">
        <v>15</v>
      </c>
      <c r="G102" s="20">
        <f t="shared" si="5"/>
        <v>2.8355387523629489</v>
      </c>
      <c r="H102" s="35">
        <v>2872</v>
      </c>
      <c r="I102" s="20">
        <f t="shared" si="6"/>
        <v>2.4040715194535593</v>
      </c>
      <c r="J102" s="35">
        <v>218</v>
      </c>
      <c r="K102" s="20">
        <f t="shared" si="7"/>
        <v>1.9655576593634478</v>
      </c>
      <c r="L102" s="35">
        <v>177</v>
      </c>
      <c r="M102" s="21">
        <f t="shared" si="8"/>
        <v>2.9040196882690732</v>
      </c>
    </row>
    <row r="103" spans="1:13" customFormat="1" ht="13" customHeight="1">
      <c r="A103" s="29" t="s">
        <v>32</v>
      </c>
      <c r="B103" s="34">
        <v>240</v>
      </c>
      <c r="C103" s="23">
        <f t="shared" si="3"/>
        <v>3.1691535719001718</v>
      </c>
      <c r="D103" s="34">
        <v>32</v>
      </c>
      <c r="E103" s="23">
        <f t="shared" si="4"/>
        <v>4.4077134986225897</v>
      </c>
      <c r="F103" s="34">
        <v>25</v>
      </c>
      <c r="G103" s="23">
        <f t="shared" si="5"/>
        <v>4.7258979206049148</v>
      </c>
      <c r="H103" s="34">
        <v>1996</v>
      </c>
      <c r="I103" s="23">
        <f t="shared" si="6"/>
        <v>1.6707962231299804</v>
      </c>
      <c r="J103" s="34">
        <v>233</v>
      </c>
      <c r="K103" s="23">
        <f t="shared" si="7"/>
        <v>2.1008024524389142</v>
      </c>
      <c r="L103" s="34">
        <v>152</v>
      </c>
      <c r="M103" s="24">
        <f t="shared" si="8"/>
        <v>2.4938474159146842</v>
      </c>
    </row>
    <row r="104" spans="1:13" customFormat="1" ht="13" customHeight="1">
      <c r="A104" s="29" t="s">
        <v>33</v>
      </c>
      <c r="B104" s="34">
        <v>314</v>
      </c>
      <c r="C104" s="23">
        <f t="shared" si="3"/>
        <v>4.146309256569392</v>
      </c>
      <c r="D104" s="34">
        <v>53</v>
      </c>
      <c r="E104" s="23">
        <f t="shared" si="4"/>
        <v>7.3002754820936637</v>
      </c>
      <c r="F104" s="34">
        <v>22</v>
      </c>
      <c r="G104" s="23">
        <f t="shared" si="5"/>
        <v>4.1587901701323249</v>
      </c>
      <c r="H104" s="34">
        <v>4610</v>
      </c>
      <c r="I104" s="23">
        <f t="shared" si="6"/>
        <v>3.8589031005156365</v>
      </c>
      <c r="J104" s="34">
        <v>593</v>
      </c>
      <c r="K104" s="23">
        <f t="shared" si="7"/>
        <v>5.3466774862501127</v>
      </c>
      <c r="L104" s="34">
        <v>279</v>
      </c>
      <c r="M104" s="24">
        <f t="shared" si="8"/>
        <v>4.5775225594749793</v>
      </c>
    </row>
    <row r="105" spans="1:13" customFormat="1" ht="13" customHeight="1">
      <c r="A105" s="29" t="s">
        <v>34</v>
      </c>
      <c r="B105" s="34">
        <v>43</v>
      </c>
      <c r="C105" s="23">
        <f t="shared" si="3"/>
        <v>0.56780668163211412</v>
      </c>
      <c r="D105" s="34">
        <v>8</v>
      </c>
      <c r="E105" s="23">
        <f t="shared" si="4"/>
        <v>1.1019283746556474</v>
      </c>
      <c r="F105" s="34">
        <v>1</v>
      </c>
      <c r="G105" s="23">
        <f t="shared" si="5"/>
        <v>0.1890359168241966</v>
      </c>
      <c r="H105" s="34">
        <v>1608</v>
      </c>
      <c r="I105" s="23">
        <f t="shared" si="6"/>
        <v>1.3460121877720486</v>
      </c>
      <c r="J105" s="34">
        <v>153</v>
      </c>
      <c r="K105" s="23">
        <f t="shared" si="7"/>
        <v>1.3794968893697592</v>
      </c>
      <c r="L105" s="34">
        <v>16</v>
      </c>
      <c r="M105" s="24">
        <f t="shared" si="8"/>
        <v>0.26251025430680885</v>
      </c>
    </row>
    <row r="106" spans="1:13" customFormat="1" ht="13" customHeight="1">
      <c r="A106" s="30" t="s">
        <v>35</v>
      </c>
      <c r="B106" s="36">
        <v>44</v>
      </c>
      <c r="C106" s="26">
        <f t="shared" si="3"/>
        <v>0.58101148818169812</v>
      </c>
      <c r="D106" s="36">
        <v>2</v>
      </c>
      <c r="E106" s="26">
        <f t="shared" si="4"/>
        <v>0.27548209366391185</v>
      </c>
      <c r="F106" s="36">
        <v>2</v>
      </c>
      <c r="G106" s="26">
        <f t="shared" si="5"/>
        <v>0.3780718336483932</v>
      </c>
      <c r="H106" s="36">
        <v>2769</v>
      </c>
      <c r="I106" s="26">
        <f t="shared" si="6"/>
        <v>2.3178530770776131</v>
      </c>
      <c r="J106" s="36">
        <v>197</v>
      </c>
      <c r="K106" s="26">
        <f t="shared" si="7"/>
        <v>1.7762149490577948</v>
      </c>
      <c r="L106" s="36">
        <v>104</v>
      </c>
      <c r="M106" s="27">
        <f t="shared" si="8"/>
        <v>1.7063166529942577</v>
      </c>
    </row>
    <row r="107" spans="1:13" customFormat="1" ht="13" customHeight="1">
      <c r="A107" s="29" t="s">
        <v>36</v>
      </c>
      <c r="B107" s="34">
        <v>56</v>
      </c>
      <c r="C107" s="23">
        <f t="shared" si="3"/>
        <v>0.73946916677670671</v>
      </c>
      <c r="D107" s="34">
        <v>9</v>
      </c>
      <c r="E107" s="23">
        <f t="shared" si="4"/>
        <v>1.2396694214876034</v>
      </c>
      <c r="F107" s="34">
        <v>2</v>
      </c>
      <c r="G107" s="23">
        <f t="shared" si="5"/>
        <v>0.3780718336483932</v>
      </c>
      <c r="H107" s="34">
        <v>1774</v>
      </c>
      <c r="I107" s="23">
        <f t="shared" si="6"/>
        <v>1.4849661822808546</v>
      </c>
      <c r="J107" s="34">
        <v>169</v>
      </c>
      <c r="K107" s="23">
        <f t="shared" si="7"/>
        <v>1.5237580019835903</v>
      </c>
      <c r="L107" s="34">
        <v>104</v>
      </c>
      <c r="M107" s="24">
        <f t="shared" si="8"/>
        <v>1.7063166529942577</v>
      </c>
    </row>
    <row r="108" spans="1:13" customFormat="1" ht="13" customHeight="1">
      <c r="A108" s="29" t="s">
        <v>37</v>
      </c>
      <c r="B108" s="34">
        <v>95</v>
      </c>
      <c r="C108" s="23">
        <f t="shared" si="3"/>
        <v>1.2544566222104847</v>
      </c>
      <c r="D108" s="34">
        <v>4</v>
      </c>
      <c r="E108" s="23">
        <f t="shared" si="4"/>
        <v>0.55096418732782371</v>
      </c>
      <c r="F108" s="34">
        <v>1</v>
      </c>
      <c r="G108" s="23">
        <f t="shared" si="5"/>
        <v>0.1890359168241966</v>
      </c>
      <c r="H108" s="34">
        <v>2806</v>
      </c>
      <c r="I108" s="23">
        <f t="shared" si="6"/>
        <v>2.3488247505524678</v>
      </c>
      <c r="J108" s="34">
        <v>313</v>
      </c>
      <c r="K108" s="23">
        <f t="shared" si="7"/>
        <v>2.8221080155080696</v>
      </c>
      <c r="L108" s="34">
        <v>102</v>
      </c>
      <c r="M108" s="24">
        <f t="shared" si="8"/>
        <v>1.6735028712059064</v>
      </c>
    </row>
    <row r="109" spans="1:13" customFormat="1" ht="13" customHeight="1">
      <c r="A109" s="29" t="s">
        <v>38</v>
      </c>
      <c r="B109" s="34">
        <v>119</v>
      </c>
      <c r="C109" s="23">
        <f t="shared" si="3"/>
        <v>1.5713719794005019</v>
      </c>
      <c r="D109" s="34">
        <v>21</v>
      </c>
      <c r="E109" s="23">
        <f t="shared" si="4"/>
        <v>2.8925619834710745</v>
      </c>
      <c r="F109" s="34">
        <v>6</v>
      </c>
      <c r="G109" s="23">
        <f t="shared" si="5"/>
        <v>1.1342155009451798</v>
      </c>
      <c r="H109" s="34">
        <v>4052</v>
      </c>
      <c r="I109" s="23">
        <f t="shared" si="6"/>
        <v>3.3918167816245894</v>
      </c>
      <c r="J109" s="34">
        <v>429</v>
      </c>
      <c r="K109" s="23">
        <f t="shared" si="7"/>
        <v>3.8680010819583446</v>
      </c>
      <c r="L109" s="34">
        <v>196</v>
      </c>
      <c r="M109" s="24">
        <f t="shared" si="8"/>
        <v>3.2157506152584086</v>
      </c>
    </row>
    <row r="110" spans="1:13" customFormat="1" ht="13" customHeight="1">
      <c r="A110" s="29" t="s">
        <v>39</v>
      </c>
      <c r="B110" s="34">
        <v>87</v>
      </c>
      <c r="C110" s="23">
        <f t="shared" si="3"/>
        <v>1.1488181698138122</v>
      </c>
      <c r="D110" s="34">
        <v>1</v>
      </c>
      <c r="E110" s="23">
        <f t="shared" si="4"/>
        <v>0.13774104683195593</v>
      </c>
      <c r="F110" s="34">
        <v>7</v>
      </c>
      <c r="G110" s="23">
        <f t="shared" si="5"/>
        <v>1.3232514177693762</v>
      </c>
      <c r="H110" s="34">
        <v>4678</v>
      </c>
      <c r="I110" s="23">
        <f t="shared" si="6"/>
        <v>3.9158240139288822</v>
      </c>
      <c r="J110" s="34">
        <v>349</v>
      </c>
      <c r="K110" s="23">
        <f t="shared" si="7"/>
        <v>3.1466955188891892</v>
      </c>
      <c r="L110" s="34">
        <v>185</v>
      </c>
      <c r="M110" s="24">
        <f t="shared" si="8"/>
        <v>3.0352748154224773</v>
      </c>
    </row>
    <row r="111" spans="1:13" customFormat="1" ht="13" customHeight="1">
      <c r="A111" s="29" t="s">
        <v>40</v>
      </c>
      <c r="B111" s="34">
        <v>24</v>
      </c>
      <c r="C111" s="23">
        <f t="shared" si="3"/>
        <v>0.31691535719001718</v>
      </c>
      <c r="D111" s="34">
        <v>2</v>
      </c>
      <c r="E111" s="23">
        <f t="shared" si="4"/>
        <v>0.27548209366391185</v>
      </c>
      <c r="F111" s="34">
        <v>1</v>
      </c>
      <c r="G111" s="23">
        <f t="shared" si="5"/>
        <v>0.1890359168241966</v>
      </c>
      <c r="H111" s="34">
        <v>2545</v>
      </c>
      <c r="I111" s="23">
        <f t="shared" si="6"/>
        <v>2.1303488917163329</v>
      </c>
      <c r="J111" s="34">
        <v>242</v>
      </c>
      <c r="K111" s="23">
        <f t="shared" si="7"/>
        <v>2.1819493282841944</v>
      </c>
      <c r="L111" s="34">
        <v>92</v>
      </c>
      <c r="M111" s="24">
        <f t="shared" si="8"/>
        <v>1.5094339622641511</v>
      </c>
    </row>
    <row r="112" spans="1:13" customFormat="1" ht="13" customHeight="1">
      <c r="A112" s="28" t="s">
        <v>41</v>
      </c>
      <c r="B112" s="35">
        <v>27</v>
      </c>
      <c r="C112" s="20">
        <f t="shared" si="3"/>
        <v>0.3565297768387693</v>
      </c>
      <c r="D112" s="35">
        <v>2</v>
      </c>
      <c r="E112" s="20">
        <f t="shared" si="4"/>
        <v>0.27548209366391185</v>
      </c>
      <c r="F112" s="35">
        <v>0</v>
      </c>
      <c r="G112" s="20">
        <f t="shared" si="5"/>
        <v>0</v>
      </c>
      <c r="H112" s="35">
        <v>1845</v>
      </c>
      <c r="I112" s="20">
        <f t="shared" si="6"/>
        <v>1.5443983124623317</v>
      </c>
      <c r="J112" s="35">
        <v>138</v>
      </c>
      <c r="K112" s="20">
        <f t="shared" si="7"/>
        <v>1.2442520962942927</v>
      </c>
      <c r="L112" s="35">
        <v>113</v>
      </c>
      <c r="M112" s="21">
        <f t="shared" si="8"/>
        <v>1.8539786710418376</v>
      </c>
    </row>
    <row r="113" spans="1:13" customFormat="1" ht="13" customHeight="1">
      <c r="A113" s="29" t="s">
        <v>42</v>
      </c>
      <c r="B113" s="34">
        <v>116</v>
      </c>
      <c r="C113" s="23">
        <f t="shared" si="3"/>
        <v>1.5317575597517497</v>
      </c>
      <c r="D113" s="34">
        <v>9</v>
      </c>
      <c r="E113" s="23">
        <f t="shared" si="4"/>
        <v>1.2396694214876034</v>
      </c>
      <c r="F113" s="34">
        <v>5</v>
      </c>
      <c r="G113" s="23">
        <f t="shared" si="5"/>
        <v>0.94517958412098302</v>
      </c>
      <c r="H113" s="34">
        <v>1944</v>
      </c>
      <c r="I113" s="23">
        <f t="shared" si="6"/>
        <v>1.6272684658139691</v>
      </c>
      <c r="J113" s="34">
        <v>147</v>
      </c>
      <c r="K113" s="23">
        <f t="shared" si="7"/>
        <v>1.3253989721395727</v>
      </c>
      <c r="L113" s="34">
        <v>97</v>
      </c>
      <c r="M113" s="24">
        <f t="shared" si="8"/>
        <v>1.5914684167350288</v>
      </c>
    </row>
    <row r="114" spans="1:13" customFormat="1" ht="13" customHeight="1">
      <c r="A114" s="29" t="s">
        <v>43</v>
      </c>
      <c r="B114" s="34">
        <v>43</v>
      </c>
      <c r="C114" s="23">
        <f t="shared" si="3"/>
        <v>0.56780668163211412</v>
      </c>
      <c r="D114" s="34">
        <v>3</v>
      </c>
      <c r="E114" s="23">
        <f t="shared" si="4"/>
        <v>0.41322314049586778</v>
      </c>
      <c r="F114" s="34">
        <v>1</v>
      </c>
      <c r="G114" s="23">
        <f t="shared" si="5"/>
        <v>0.1890359168241966</v>
      </c>
      <c r="H114" s="34">
        <v>3428</v>
      </c>
      <c r="I114" s="23">
        <f t="shared" si="6"/>
        <v>2.8694836938324517</v>
      </c>
      <c r="J114" s="34">
        <v>285</v>
      </c>
      <c r="K114" s="23">
        <f t="shared" si="7"/>
        <v>2.5696510684338656</v>
      </c>
      <c r="L114" s="34">
        <v>128</v>
      </c>
      <c r="M114" s="24">
        <f t="shared" si="8"/>
        <v>2.1000820344544708</v>
      </c>
    </row>
    <row r="115" spans="1:13" customFormat="1" ht="13" customHeight="1">
      <c r="A115" s="29" t="s">
        <v>44</v>
      </c>
      <c r="B115" s="34">
        <v>37</v>
      </c>
      <c r="C115" s="23">
        <f t="shared" si="3"/>
        <v>0.48857784233460982</v>
      </c>
      <c r="D115" s="34">
        <v>1</v>
      </c>
      <c r="E115" s="23">
        <f t="shared" si="4"/>
        <v>0.13774104683195593</v>
      </c>
      <c r="F115" s="34">
        <v>0</v>
      </c>
      <c r="G115" s="23">
        <f t="shared" si="5"/>
        <v>0</v>
      </c>
      <c r="H115" s="34">
        <v>3863</v>
      </c>
      <c r="I115" s="23">
        <f t="shared" si="6"/>
        <v>3.2336101252260092</v>
      </c>
      <c r="J115" s="34">
        <v>223</v>
      </c>
      <c r="K115" s="23">
        <f t="shared" si="7"/>
        <v>2.0106392570552698</v>
      </c>
      <c r="L115" s="34">
        <v>178</v>
      </c>
      <c r="M115" s="24">
        <f t="shared" si="8"/>
        <v>2.9204265791632484</v>
      </c>
    </row>
    <row r="116" spans="1:13" customFormat="1" ht="13" customHeight="1">
      <c r="A116" s="30" t="s">
        <v>45</v>
      </c>
      <c r="B116" s="36">
        <v>202</v>
      </c>
      <c r="C116" s="26">
        <f t="shared" si="3"/>
        <v>2.6673709230159779</v>
      </c>
      <c r="D116" s="36">
        <v>19</v>
      </c>
      <c r="E116" s="26">
        <f t="shared" si="4"/>
        <v>2.6170798898071626</v>
      </c>
      <c r="F116" s="36">
        <v>8</v>
      </c>
      <c r="G116" s="26">
        <f t="shared" si="5"/>
        <v>1.5122873345935728</v>
      </c>
      <c r="H116" s="36">
        <v>3121</v>
      </c>
      <c r="I116" s="26">
        <f t="shared" si="6"/>
        <v>2.6125025112167681</v>
      </c>
      <c r="J116" s="36">
        <v>349</v>
      </c>
      <c r="K116" s="26">
        <f t="shared" si="7"/>
        <v>3.1466955188891892</v>
      </c>
      <c r="L116" s="36">
        <v>149</v>
      </c>
      <c r="M116" s="27">
        <f t="shared" si="8"/>
        <v>2.4446267432321576</v>
      </c>
    </row>
    <row r="117" spans="1:13" customFormat="1" ht="13" customHeight="1">
      <c r="A117" s="28" t="s">
        <v>46</v>
      </c>
      <c r="B117" s="35">
        <v>63</v>
      </c>
      <c r="C117" s="20">
        <f t="shared" si="3"/>
        <v>0.83190281262379495</v>
      </c>
      <c r="D117" s="35">
        <v>9</v>
      </c>
      <c r="E117" s="20">
        <f t="shared" si="4"/>
        <v>1.2396694214876034</v>
      </c>
      <c r="F117" s="35">
        <v>7</v>
      </c>
      <c r="G117" s="20">
        <f t="shared" si="5"/>
        <v>1.3232514177693762</v>
      </c>
      <c r="H117" s="35">
        <v>1189</v>
      </c>
      <c r="I117" s="20">
        <f t="shared" si="6"/>
        <v>0.99527891247572498</v>
      </c>
      <c r="J117" s="35">
        <v>85</v>
      </c>
      <c r="K117" s="20">
        <f t="shared" si="7"/>
        <v>0.76638716076097735</v>
      </c>
      <c r="L117" s="35">
        <v>52</v>
      </c>
      <c r="M117" s="21">
        <f t="shared" si="8"/>
        <v>0.85315832649712886</v>
      </c>
    </row>
    <row r="118" spans="1:13" customFormat="1" ht="13" customHeight="1">
      <c r="A118" s="29" t="s">
        <v>47</v>
      </c>
      <c r="B118" s="34">
        <v>107</v>
      </c>
      <c r="C118" s="23">
        <f t="shared" si="3"/>
        <v>1.4129143008054932</v>
      </c>
      <c r="D118" s="34">
        <v>2</v>
      </c>
      <c r="E118" s="23">
        <f t="shared" si="4"/>
        <v>0.27548209366391185</v>
      </c>
      <c r="F118" s="34">
        <v>7</v>
      </c>
      <c r="G118" s="23">
        <f t="shared" si="5"/>
        <v>1.3232514177693762</v>
      </c>
      <c r="H118" s="34">
        <v>2796</v>
      </c>
      <c r="I118" s="23">
        <f t="shared" si="6"/>
        <v>2.3404540279916963</v>
      </c>
      <c r="J118" s="34">
        <v>186</v>
      </c>
      <c r="K118" s="23">
        <f t="shared" si="7"/>
        <v>1.6770354341357856</v>
      </c>
      <c r="L118" s="34">
        <v>129</v>
      </c>
      <c r="M118" s="24">
        <f t="shared" si="8"/>
        <v>2.1164889253486465</v>
      </c>
    </row>
    <row r="119" spans="1:13" customFormat="1" ht="13" customHeight="1">
      <c r="A119" s="29" t="s">
        <v>48</v>
      </c>
      <c r="B119" s="34">
        <v>62</v>
      </c>
      <c r="C119" s="23">
        <f t="shared" si="3"/>
        <v>0.81869800607421106</v>
      </c>
      <c r="D119" s="34">
        <v>18</v>
      </c>
      <c r="E119" s="23">
        <f t="shared" si="4"/>
        <v>2.4793388429752068</v>
      </c>
      <c r="F119" s="34">
        <v>5</v>
      </c>
      <c r="G119" s="23">
        <f t="shared" si="5"/>
        <v>0.94517958412098302</v>
      </c>
      <c r="H119" s="34">
        <v>3646</v>
      </c>
      <c r="I119" s="23">
        <f t="shared" si="6"/>
        <v>3.0519654456572693</v>
      </c>
      <c r="J119" s="34">
        <v>348</v>
      </c>
      <c r="K119" s="23">
        <f t="shared" si="7"/>
        <v>3.1376791993508251</v>
      </c>
      <c r="L119" s="34">
        <v>150</v>
      </c>
      <c r="M119" s="24">
        <f t="shared" si="8"/>
        <v>2.4610336341263328</v>
      </c>
    </row>
    <row r="120" spans="1:13" customFormat="1" ht="13" customHeight="1">
      <c r="A120" s="29" t="s">
        <v>49</v>
      </c>
      <c r="B120" s="34">
        <v>32</v>
      </c>
      <c r="C120" s="23">
        <f t="shared" si="3"/>
        <v>0.42255380958668953</v>
      </c>
      <c r="D120" s="34">
        <v>2</v>
      </c>
      <c r="E120" s="23">
        <f t="shared" si="4"/>
        <v>0.27548209366391185</v>
      </c>
      <c r="F120" s="34">
        <v>0</v>
      </c>
      <c r="G120" s="23">
        <f t="shared" si="5"/>
        <v>0</v>
      </c>
      <c r="H120" s="34">
        <v>3732</v>
      </c>
      <c r="I120" s="23">
        <f t="shared" si="6"/>
        <v>3.1239536596799033</v>
      </c>
      <c r="J120" s="34">
        <v>321</v>
      </c>
      <c r="K120" s="23">
        <f t="shared" si="7"/>
        <v>2.8942385718149848</v>
      </c>
      <c r="L120" s="34">
        <v>153</v>
      </c>
      <c r="M120" s="24">
        <f t="shared" si="8"/>
        <v>2.5102543068088599</v>
      </c>
    </row>
    <row r="121" spans="1:13" customFormat="1" ht="13" customHeight="1">
      <c r="A121" s="29" t="s">
        <v>50</v>
      </c>
      <c r="B121" s="34">
        <v>55</v>
      </c>
      <c r="C121" s="23">
        <f t="shared" si="3"/>
        <v>0.72626436022712271</v>
      </c>
      <c r="D121" s="34">
        <v>6</v>
      </c>
      <c r="E121" s="23">
        <f t="shared" si="4"/>
        <v>0.82644628099173556</v>
      </c>
      <c r="F121" s="34">
        <v>2</v>
      </c>
      <c r="G121" s="23">
        <f t="shared" si="5"/>
        <v>0.3780718336483932</v>
      </c>
      <c r="H121" s="34">
        <v>2962</v>
      </c>
      <c r="I121" s="23">
        <f t="shared" si="6"/>
        <v>2.4794080225005022</v>
      </c>
      <c r="J121" s="34">
        <v>171</v>
      </c>
      <c r="K121" s="23">
        <f t="shared" si="7"/>
        <v>1.5417906410603193</v>
      </c>
      <c r="L121" s="34">
        <v>93</v>
      </c>
      <c r="M121" s="24">
        <f t="shared" si="8"/>
        <v>1.5258408531583265</v>
      </c>
    </row>
    <row r="122" spans="1:13" customFormat="1" ht="13" customHeight="1">
      <c r="A122" s="28" t="s">
        <v>51</v>
      </c>
      <c r="B122" s="35">
        <v>100</v>
      </c>
      <c r="C122" s="20">
        <f t="shared" si="3"/>
        <v>1.3204806549584047</v>
      </c>
      <c r="D122" s="35">
        <v>6</v>
      </c>
      <c r="E122" s="20">
        <f t="shared" si="4"/>
        <v>0.82644628099173556</v>
      </c>
      <c r="F122" s="35">
        <v>8</v>
      </c>
      <c r="G122" s="20">
        <f t="shared" si="5"/>
        <v>1.5122873345935728</v>
      </c>
      <c r="H122" s="35">
        <v>3847</v>
      </c>
      <c r="I122" s="20">
        <f t="shared" si="6"/>
        <v>3.2202169691287752</v>
      </c>
      <c r="J122" s="35">
        <v>318</v>
      </c>
      <c r="K122" s="20">
        <f t="shared" si="7"/>
        <v>2.867189613199892</v>
      </c>
      <c r="L122" s="35">
        <v>97</v>
      </c>
      <c r="M122" s="21">
        <f t="shared" si="8"/>
        <v>1.5914684167350288</v>
      </c>
    </row>
    <row r="123" spans="1:13" customFormat="1" ht="13" customHeight="1">
      <c r="A123" s="54" t="s">
        <v>52</v>
      </c>
      <c r="B123" s="37">
        <v>80</v>
      </c>
      <c r="C123" s="38">
        <f t="shared" si="3"/>
        <v>1.056384523966724</v>
      </c>
      <c r="D123" s="37">
        <v>7</v>
      </c>
      <c r="E123" s="38">
        <f t="shared" si="4"/>
        <v>0.96418732782369143</v>
      </c>
      <c r="F123" s="37">
        <v>3</v>
      </c>
      <c r="G123" s="38">
        <f t="shared" si="5"/>
        <v>0.56710775047258988</v>
      </c>
      <c r="H123" s="37">
        <v>688</v>
      </c>
      <c r="I123" s="38">
        <f t="shared" si="6"/>
        <v>0.57590571218107545</v>
      </c>
      <c r="J123" s="37">
        <v>82</v>
      </c>
      <c r="K123" s="38">
        <f t="shared" si="7"/>
        <v>0.73933820214588408</v>
      </c>
      <c r="L123" s="37">
        <v>41</v>
      </c>
      <c r="M123" s="39">
        <f t="shared" si="8"/>
        <v>0.67268252666119766</v>
      </c>
    </row>
    <row r="124" spans="1:13" customFormat="1" ht="13" customHeight="1">
      <c r="A124" s="31"/>
      <c r="B124" s="32"/>
      <c r="C124" s="33"/>
      <c r="D124" s="32"/>
      <c r="E124" s="33"/>
      <c r="F124" s="32"/>
      <c r="G124" s="33"/>
      <c r="H124" s="32"/>
      <c r="I124" s="33"/>
      <c r="J124" s="32"/>
      <c r="K124" s="33"/>
      <c r="L124" s="32"/>
      <c r="M124" s="33"/>
    </row>
    <row r="125" spans="1:13" customFormat="1" ht="13" customHeight="1">
      <c r="L125" s="73"/>
      <c r="M125" s="62"/>
    </row>
    <row r="126" spans="1:13" customFormat="1" ht="13" customHeight="1">
      <c r="L126" s="73"/>
      <c r="M126" s="62"/>
    </row>
    <row r="127" spans="1:13" customFormat="1" ht="13" customHeight="1">
      <c r="L127" s="73"/>
      <c r="M127" s="62"/>
    </row>
    <row r="128" spans="1:13" customFormat="1" ht="13" customHeight="1">
      <c r="A128" s="61" t="str">
        <f>A4</f>
        <v xml:space="preserve"> 　　１  令和 ３ 年度  狩猟免状交付状況</v>
      </c>
      <c r="L128" s="73"/>
      <c r="M128" s="62"/>
    </row>
    <row r="129" spans="1:13" customFormat="1" ht="13" customHeight="1">
      <c r="A129" s="63"/>
      <c r="B129" s="83" t="s">
        <v>77</v>
      </c>
      <c r="C129" s="65"/>
      <c r="D129" s="66"/>
      <c r="F129" s="66"/>
      <c r="G129" s="64"/>
      <c r="H129" s="66"/>
      <c r="I129" s="65"/>
      <c r="J129" s="66"/>
      <c r="K129" s="65"/>
      <c r="L129" s="66"/>
      <c r="M129" s="65"/>
    </row>
    <row r="130" spans="1:13" customFormat="1" ht="13" customHeight="1">
      <c r="A130" s="63"/>
      <c r="B130" s="66"/>
      <c r="C130" s="65"/>
      <c r="D130" s="66"/>
      <c r="E130" s="65"/>
      <c r="F130" s="66"/>
      <c r="G130" s="65"/>
      <c r="H130" s="66"/>
      <c r="I130" s="65"/>
      <c r="J130" s="66"/>
      <c r="K130" s="65"/>
      <c r="L130" s="66" t="s">
        <v>0</v>
      </c>
      <c r="M130" s="65"/>
    </row>
    <row r="131" spans="1:13" customFormat="1" ht="13" customHeight="1">
      <c r="A131" s="85" t="s">
        <v>62</v>
      </c>
      <c r="B131" s="2"/>
      <c r="C131" s="3"/>
      <c r="D131" s="4"/>
      <c r="E131" s="3"/>
      <c r="F131" s="4"/>
      <c r="G131" s="3"/>
      <c r="H131" s="2"/>
      <c r="I131" s="3"/>
      <c r="J131" s="4"/>
      <c r="K131" s="3"/>
      <c r="L131" s="4"/>
      <c r="M131" s="5"/>
    </row>
    <row r="132" spans="1:13" customFormat="1" ht="13" customHeight="1">
      <c r="A132" s="86"/>
      <c r="B132" s="88" t="s">
        <v>63</v>
      </c>
      <c r="C132" s="89"/>
      <c r="D132" s="89"/>
      <c r="E132" s="89"/>
      <c r="F132" s="89"/>
      <c r="G132" s="91"/>
      <c r="H132" s="88" t="s">
        <v>64</v>
      </c>
      <c r="I132" s="89"/>
      <c r="J132" s="89"/>
      <c r="K132" s="89"/>
      <c r="L132" s="89"/>
      <c r="M132" s="90"/>
    </row>
    <row r="133" spans="1:13" customFormat="1" ht="13" customHeight="1">
      <c r="A133" s="86"/>
      <c r="B133" s="6"/>
      <c r="C133" s="67"/>
      <c r="D133" s="68"/>
      <c r="E133" s="67"/>
      <c r="F133" s="68"/>
      <c r="G133" s="67"/>
      <c r="H133" s="6"/>
      <c r="I133" s="67"/>
      <c r="J133" s="68"/>
      <c r="K133" s="67"/>
      <c r="L133" s="68"/>
      <c r="M133" s="7"/>
    </row>
    <row r="134" spans="1:13" customFormat="1" ht="13" customHeight="1">
      <c r="A134" s="86"/>
      <c r="B134" s="8"/>
      <c r="C134" s="9" t="s">
        <v>65</v>
      </c>
      <c r="D134" s="10"/>
      <c r="E134" s="11"/>
      <c r="F134" s="94" t="s">
        <v>66</v>
      </c>
      <c r="G134" s="95"/>
      <c r="H134" s="8"/>
      <c r="I134" s="9" t="s">
        <v>67</v>
      </c>
      <c r="J134" s="10"/>
      <c r="K134" s="11"/>
      <c r="L134" s="94" t="s">
        <v>68</v>
      </c>
      <c r="M134" s="96"/>
    </row>
    <row r="135" spans="1:13" customFormat="1" ht="13" customHeight="1">
      <c r="A135" s="87"/>
      <c r="B135" s="12"/>
      <c r="C135" s="62"/>
      <c r="D135" s="92" t="s">
        <v>69</v>
      </c>
      <c r="E135" s="93"/>
      <c r="F135" s="53"/>
      <c r="G135" s="62"/>
      <c r="H135" s="12"/>
      <c r="I135" s="62"/>
      <c r="J135" s="92" t="s">
        <v>70</v>
      </c>
      <c r="K135" s="93"/>
      <c r="L135" s="12"/>
      <c r="M135" s="13"/>
    </row>
    <row r="136" spans="1:13" customFormat="1" ht="13" customHeight="1">
      <c r="A136" s="14" t="s">
        <v>72</v>
      </c>
      <c r="B136" s="15">
        <v>90010</v>
      </c>
      <c r="C136" s="16"/>
      <c r="D136" s="15">
        <v>4742</v>
      </c>
      <c r="E136" s="16"/>
      <c r="F136" s="15">
        <v>2832</v>
      </c>
      <c r="G136" s="16"/>
      <c r="H136" s="15">
        <v>2024</v>
      </c>
      <c r="I136" s="16"/>
      <c r="J136" s="15">
        <v>214</v>
      </c>
      <c r="K136" s="16"/>
      <c r="L136" s="15">
        <v>64</v>
      </c>
      <c r="M136" s="18"/>
    </row>
    <row r="137" spans="1:13" customFormat="1" ht="13" customHeight="1">
      <c r="A137" s="14" t="s">
        <v>73</v>
      </c>
      <c r="B137" s="15">
        <v>90035</v>
      </c>
      <c r="C137" s="16"/>
      <c r="D137" s="15">
        <v>3807</v>
      </c>
      <c r="E137" s="16"/>
      <c r="F137" s="15">
        <v>2956</v>
      </c>
      <c r="G137" s="16"/>
      <c r="H137" s="15">
        <v>1977</v>
      </c>
      <c r="I137" s="16"/>
      <c r="J137" s="15">
        <v>168</v>
      </c>
      <c r="K137" s="16"/>
      <c r="L137" s="15">
        <v>63</v>
      </c>
      <c r="M137" s="18"/>
    </row>
    <row r="138" spans="1:13" customFormat="1" ht="13" customHeight="1">
      <c r="A138" s="14" t="s">
        <v>74</v>
      </c>
      <c r="B138" s="15">
        <f>SUM(B139:B185)</f>
        <v>84417</v>
      </c>
      <c r="C138" s="16" t="str">
        <f>"100%"</f>
        <v>100%</v>
      </c>
      <c r="D138" s="15">
        <f>SUM(D139:D185)</f>
        <v>4847</v>
      </c>
      <c r="E138" s="16" t="str">
        <f>"100%"</f>
        <v>100%</v>
      </c>
      <c r="F138" s="15">
        <f>SUM(F139:F185)</f>
        <v>3463</v>
      </c>
      <c r="G138" s="16" t="str">
        <f>"100%"</f>
        <v>100%</v>
      </c>
      <c r="H138" s="15">
        <f>SUM(H139:H185)</f>
        <v>1916</v>
      </c>
      <c r="I138" s="16" t="str">
        <f>"100%"</f>
        <v>100%</v>
      </c>
      <c r="J138" s="15">
        <f>SUM(J139:J185)</f>
        <v>192</v>
      </c>
      <c r="K138" s="16" t="str">
        <f>"100%"</f>
        <v>100%</v>
      </c>
      <c r="L138" s="15">
        <f>SUM(L139:L185)</f>
        <v>74</v>
      </c>
      <c r="M138" s="18" t="str">
        <f>"100%"</f>
        <v>100%</v>
      </c>
    </row>
    <row r="139" spans="1:13" customFormat="1" ht="13" customHeight="1">
      <c r="A139" s="19" t="s">
        <v>6</v>
      </c>
      <c r="B139" s="34">
        <v>6601</v>
      </c>
      <c r="C139" s="23">
        <f t="shared" ref="C139:C185" si="9">IF(B$138 = 0, 0, B139/B$138*100)</f>
        <v>7.8195150265941686</v>
      </c>
      <c r="D139" s="34">
        <v>413</v>
      </c>
      <c r="E139" s="23">
        <f t="shared" ref="E139:E185" si="10">IF(D$138 = 0, 0, D139/D$138*100)</f>
        <v>8.5207344749329472</v>
      </c>
      <c r="F139" s="34">
        <v>478</v>
      </c>
      <c r="G139" s="23">
        <f t="shared" ref="G139:G185" si="11">IF(F$138 = 0, 0, F139/F$138*100)</f>
        <v>13.803060929829627</v>
      </c>
      <c r="H139" s="34">
        <v>51</v>
      </c>
      <c r="I139" s="23">
        <f t="shared" ref="I139:I185" si="12">IF(H$138 = 0, 0, H139/H$138*100)</f>
        <v>2.6617954070981211</v>
      </c>
      <c r="J139" s="34">
        <v>3</v>
      </c>
      <c r="K139" s="23">
        <f t="shared" ref="K139:K185" si="13">IF(J$138 = 0, 0, J139/J$138*100)</f>
        <v>1.5625</v>
      </c>
      <c r="L139" s="34">
        <v>4</v>
      </c>
      <c r="M139" s="24">
        <f t="shared" ref="M139:M185" si="14">IF(L$138 = 0, 0, L139/L$138*100)</f>
        <v>5.4054054054054053</v>
      </c>
    </row>
    <row r="140" spans="1:13" customFormat="1" ht="13" customHeight="1">
      <c r="A140" s="22" t="s">
        <v>7</v>
      </c>
      <c r="B140" s="34">
        <v>1102</v>
      </c>
      <c r="C140" s="23">
        <f t="shared" si="9"/>
        <v>1.3054242628854378</v>
      </c>
      <c r="D140" s="34">
        <v>47</v>
      </c>
      <c r="E140" s="23">
        <f t="shared" si="10"/>
        <v>0.96967196203837425</v>
      </c>
      <c r="F140" s="34">
        <v>37</v>
      </c>
      <c r="G140" s="23">
        <f t="shared" si="11"/>
        <v>1.0684377707190298</v>
      </c>
      <c r="H140" s="34">
        <v>13</v>
      </c>
      <c r="I140" s="23">
        <f t="shared" si="12"/>
        <v>0.67849686847599167</v>
      </c>
      <c r="J140" s="34">
        <v>0</v>
      </c>
      <c r="K140" s="23">
        <f t="shared" si="13"/>
        <v>0</v>
      </c>
      <c r="L140" s="34">
        <v>1</v>
      </c>
      <c r="M140" s="24">
        <f t="shared" si="14"/>
        <v>1.3513513513513513</v>
      </c>
    </row>
    <row r="141" spans="1:13" customFormat="1" ht="13" customHeight="1">
      <c r="A141" s="22" t="s">
        <v>8</v>
      </c>
      <c r="B141" s="34">
        <v>1858</v>
      </c>
      <c r="C141" s="23">
        <f t="shared" si="9"/>
        <v>2.2009784758994044</v>
      </c>
      <c r="D141" s="34">
        <v>136</v>
      </c>
      <c r="E141" s="23">
        <f t="shared" si="10"/>
        <v>2.8058592944089127</v>
      </c>
      <c r="F141" s="34">
        <v>85</v>
      </c>
      <c r="G141" s="23">
        <f t="shared" si="11"/>
        <v>2.4545192030031764</v>
      </c>
      <c r="H141" s="34">
        <v>30</v>
      </c>
      <c r="I141" s="23">
        <f t="shared" si="12"/>
        <v>1.5657620041753653</v>
      </c>
      <c r="J141" s="34">
        <v>1</v>
      </c>
      <c r="K141" s="23">
        <f t="shared" si="13"/>
        <v>0.52083333333333326</v>
      </c>
      <c r="L141" s="34">
        <v>0</v>
      </c>
      <c r="M141" s="24">
        <f t="shared" si="14"/>
        <v>0</v>
      </c>
    </row>
    <row r="142" spans="1:13" customFormat="1" ht="13" customHeight="1">
      <c r="A142" s="22" t="s">
        <v>9</v>
      </c>
      <c r="B142" s="34">
        <v>1707</v>
      </c>
      <c r="C142" s="23">
        <f t="shared" si="9"/>
        <v>2.0221045524005827</v>
      </c>
      <c r="D142" s="34">
        <v>114</v>
      </c>
      <c r="E142" s="23">
        <f t="shared" si="10"/>
        <v>2.3519702909015887</v>
      </c>
      <c r="F142" s="34">
        <v>68</v>
      </c>
      <c r="G142" s="23">
        <f t="shared" si="11"/>
        <v>1.9636153624025412</v>
      </c>
      <c r="H142" s="34">
        <v>39</v>
      </c>
      <c r="I142" s="23">
        <f t="shared" si="12"/>
        <v>2.0354906054279751</v>
      </c>
      <c r="J142" s="34">
        <v>6</v>
      </c>
      <c r="K142" s="23">
        <f t="shared" si="13"/>
        <v>3.125</v>
      </c>
      <c r="L142" s="34">
        <v>1</v>
      </c>
      <c r="M142" s="24">
        <f t="shared" si="14"/>
        <v>1.3513513513513513</v>
      </c>
    </row>
    <row r="143" spans="1:13" customFormat="1" ht="13" customHeight="1">
      <c r="A143" s="25" t="s">
        <v>10</v>
      </c>
      <c r="B143" s="34">
        <v>1155</v>
      </c>
      <c r="C143" s="23">
        <f t="shared" si="9"/>
        <v>1.3682078254380041</v>
      </c>
      <c r="D143" s="34">
        <v>90</v>
      </c>
      <c r="E143" s="23">
        <f t="shared" si="10"/>
        <v>1.8568186507117805</v>
      </c>
      <c r="F143" s="34">
        <v>9</v>
      </c>
      <c r="G143" s="23">
        <f t="shared" si="11"/>
        <v>0.25989026855327751</v>
      </c>
      <c r="H143" s="34">
        <v>2</v>
      </c>
      <c r="I143" s="23">
        <f t="shared" si="12"/>
        <v>0.10438413361169101</v>
      </c>
      <c r="J143" s="34">
        <v>1</v>
      </c>
      <c r="K143" s="23">
        <f t="shared" si="13"/>
        <v>0.52083333333333326</v>
      </c>
      <c r="L143" s="34">
        <v>0</v>
      </c>
      <c r="M143" s="24">
        <f t="shared" si="14"/>
        <v>0</v>
      </c>
    </row>
    <row r="144" spans="1:13" customFormat="1" ht="13" customHeight="1">
      <c r="A144" s="28" t="s">
        <v>11</v>
      </c>
      <c r="B144" s="35">
        <v>1625</v>
      </c>
      <c r="C144" s="20">
        <f t="shared" si="9"/>
        <v>1.924967719772084</v>
      </c>
      <c r="D144" s="35">
        <v>91</v>
      </c>
      <c r="E144" s="20">
        <f t="shared" si="10"/>
        <v>1.8774499690530224</v>
      </c>
      <c r="F144" s="35">
        <v>45</v>
      </c>
      <c r="G144" s="20">
        <f t="shared" si="11"/>
        <v>1.2994513427663876</v>
      </c>
      <c r="H144" s="35">
        <v>20</v>
      </c>
      <c r="I144" s="20">
        <f t="shared" si="12"/>
        <v>1.0438413361169103</v>
      </c>
      <c r="J144" s="35">
        <v>2</v>
      </c>
      <c r="K144" s="20">
        <f t="shared" si="13"/>
        <v>1.0416666666666665</v>
      </c>
      <c r="L144" s="35">
        <v>0</v>
      </c>
      <c r="M144" s="21">
        <f t="shared" si="14"/>
        <v>0</v>
      </c>
    </row>
    <row r="145" spans="1:13" customFormat="1" ht="13" customHeight="1">
      <c r="A145" s="29" t="s">
        <v>12</v>
      </c>
      <c r="B145" s="34">
        <v>2410</v>
      </c>
      <c r="C145" s="23">
        <f t="shared" si="9"/>
        <v>2.854875202861983</v>
      </c>
      <c r="D145" s="34">
        <v>109</v>
      </c>
      <c r="E145" s="23">
        <f t="shared" si="10"/>
        <v>2.2488136991953787</v>
      </c>
      <c r="F145" s="34">
        <v>54</v>
      </c>
      <c r="G145" s="23">
        <f t="shared" si="11"/>
        <v>1.559341611319665</v>
      </c>
      <c r="H145" s="34">
        <v>56</v>
      </c>
      <c r="I145" s="23">
        <f t="shared" si="12"/>
        <v>2.9227557411273484</v>
      </c>
      <c r="J145" s="34">
        <v>4</v>
      </c>
      <c r="K145" s="23">
        <f t="shared" si="13"/>
        <v>2.083333333333333</v>
      </c>
      <c r="L145" s="34">
        <v>2</v>
      </c>
      <c r="M145" s="24">
        <f t="shared" si="14"/>
        <v>2.7027027027027026</v>
      </c>
    </row>
    <row r="146" spans="1:13" customFormat="1" ht="13" customHeight="1">
      <c r="A146" s="29" t="s">
        <v>13</v>
      </c>
      <c r="B146" s="34">
        <v>2170</v>
      </c>
      <c r="C146" s="23">
        <f t="shared" si="9"/>
        <v>2.5705722780956441</v>
      </c>
      <c r="D146" s="34">
        <v>61</v>
      </c>
      <c r="E146" s="23">
        <f t="shared" si="10"/>
        <v>1.2585104188157623</v>
      </c>
      <c r="F146" s="34">
        <v>57</v>
      </c>
      <c r="G146" s="23">
        <f t="shared" si="11"/>
        <v>1.6459717008374242</v>
      </c>
      <c r="H146" s="34">
        <v>49</v>
      </c>
      <c r="I146" s="23">
        <f t="shared" si="12"/>
        <v>2.55741127348643</v>
      </c>
      <c r="J146" s="34">
        <v>3</v>
      </c>
      <c r="K146" s="23">
        <f t="shared" si="13"/>
        <v>1.5625</v>
      </c>
      <c r="L146" s="34">
        <v>3</v>
      </c>
      <c r="M146" s="24">
        <f t="shared" si="14"/>
        <v>4.0540540540540544</v>
      </c>
    </row>
    <row r="147" spans="1:13" customFormat="1" ht="13" customHeight="1">
      <c r="A147" s="29" t="s">
        <v>14</v>
      </c>
      <c r="B147" s="34">
        <v>1853</v>
      </c>
      <c r="C147" s="23">
        <f t="shared" si="9"/>
        <v>2.1950554983001052</v>
      </c>
      <c r="D147" s="34">
        <v>108</v>
      </c>
      <c r="E147" s="23">
        <f t="shared" si="10"/>
        <v>2.2281823808541366</v>
      </c>
      <c r="F147" s="34">
        <v>70</v>
      </c>
      <c r="G147" s="23">
        <f t="shared" si="11"/>
        <v>2.0213687554143807</v>
      </c>
      <c r="H147" s="34">
        <v>32</v>
      </c>
      <c r="I147" s="23">
        <f t="shared" si="12"/>
        <v>1.6701461377870561</v>
      </c>
      <c r="J147" s="34">
        <v>6</v>
      </c>
      <c r="K147" s="23">
        <f t="shared" si="13"/>
        <v>3.125</v>
      </c>
      <c r="L147" s="34">
        <v>0</v>
      </c>
      <c r="M147" s="24">
        <f t="shared" si="14"/>
        <v>0</v>
      </c>
    </row>
    <row r="148" spans="1:13" customFormat="1" ht="13" customHeight="1">
      <c r="A148" s="30" t="s">
        <v>15</v>
      </c>
      <c r="B148" s="36">
        <v>1743</v>
      </c>
      <c r="C148" s="26">
        <f t="shared" si="9"/>
        <v>2.0647499911155336</v>
      </c>
      <c r="D148" s="36">
        <v>69</v>
      </c>
      <c r="E148" s="26">
        <f t="shared" si="10"/>
        <v>1.4235609655456984</v>
      </c>
      <c r="F148" s="36">
        <v>58</v>
      </c>
      <c r="G148" s="26">
        <f t="shared" si="11"/>
        <v>1.6748483973433439</v>
      </c>
      <c r="H148" s="36">
        <v>31</v>
      </c>
      <c r="I148" s="26">
        <f t="shared" si="12"/>
        <v>1.6179540709812108</v>
      </c>
      <c r="J148" s="36">
        <v>4</v>
      </c>
      <c r="K148" s="26">
        <f t="shared" si="13"/>
        <v>2.083333333333333</v>
      </c>
      <c r="L148" s="36">
        <v>3</v>
      </c>
      <c r="M148" s="27">
        <f t="shared" si="14"/>
        <v>4.0540540540540544</v>
      </c>
    </row>
    <row r="149" spans="1:13" customFormat="1" ht="13" customHeight="1">
      <c r="A149" s="28" t="s">
        <v>16</v>
      </c>
      <c r="B149" s="34">
        <v>2927</v>
      </c>
      <c r="C149" s="23">
        <f t="shared" si="9"/>
        <v>3.4673110866294703</v>
      </c>
      <c r="D149" s="34">
        <v>170</v>
      </c>
      <c r="E149" s="23">
        <f t="shared" si="10"/>
        <v>3.507324118011141</v>
      </c>
      <c r="F149" s="34">
        <v>115</v>
      </c>
      <c r="G149" s="23">
        <f t="shared" si="11"/>
        <v>3.3208200981807683</v>
      </c>
      <c r="H149" s="34">
        <v>77</v>
      </c>
      <c r="I149" s="23">
        <f t="shared" si="12"/>
        <v>4.0187891440501042</v>
      </c>
      <c r="J149" s="34">
        <v>17</v>
      </c>
      <c r="K149" s="23">
        <f t="shared" si="13"/>
        <v>8.8541666666666679</v>
      </c>
      <c r="L149" s="34">
        <v>3</v>
      </c>
      <c r="M149" s="24">
        <f t="shared" si="14"/>
        <v>4.0540540540540544</v>
      </c>
    </row>
    <row r="150" spans="1:13" customFormat="1" ht="13" customHeight="1">
      <c r="A150" s="29" t="s">
        <v>17</v>
      </c>
      <c r="B150" s="34">
        <v>2691</v>
      </c>
      <c r="C150" s="23">
        <f t="shared" si="9"/>
        <v>3.1877465439425703</v>
      </c>
      <c r="D150" s="34">
        <v>141</v>
      </c>
      <c r="E150" s="23">
        <f t="shared" si="10"/>
        <v>2.9090158861151227</v>
      </c>
      <c r="F150" s="34">
        <v>87</v>
      </c>
      <c r="G150" s="23">
        <f t="shared" si="11"/>
        <v>2.5122725960150158</v>
      </c>
      <c r="H150" s="34">
        <v>68</v>
      </c>
      <c r="I150" s="23">
        <f t="shared" si="12"/>
        <v>3.5490605427974948</v>
      </c>
      <c r="J150" s="34">
        <v>2</v>
      </c>
      <c r="K150" s="23">
        <f t="shared" si="13"/>
        <v>1.0416666666666665</v>
      </c>
      <c r="L150" s="34">
        <v>5</v>
      </c>
      <c r="M150" s="24">
        <f t="shared" si="14"/>
        <v>6.756756756756757</v>
      </c>
    </row>
    <row r="151" spans="1:13" customFormat="1" ht="13" customHeight="1">
      <c r="A151" s="29" t="s">
        <v>18</v>
      </c>
      <c r="B151" s="34">
        <v>3765</v>
      </c>
      <c r="C151" s="23">
        <f t="shared" si="9"/>
        <v>4.4600021322719359</v>
      </c>
      <c r="D151" s="34">
        <v>293</v>
      </c>
      <c r="E151" s="23">
        <f t="shared" si="10"/>
        <v>6.0449762739839077</v>
      </c>
      <c r="F151" s="34">
        <v>323</v>
      </c>
      <c r="G151" s="23">
        <f t="shared" si="11"/>
        <v>9.3271729714120699</v>
      </c>
      <c r="H151" s="34">
        <v>86</v>
      </c>
      <c r="I151" s="23">
        <f t="shared" si="12"/>
        <v>4.4885177453027145</v>
      </c>
      <c r="J151" s="34">
        <v>8</v>
      </c>
      <c r="K151" s="23">
        <f t="shared" si="13"/>
        <v>4.1666666666666661</v>
      </c>
      <c r="L151" s="34">
        <v>11</v>
      </c>
      <c r="M151" s="24">
        <f t="shared" si="14"/>
        <v>14.864864864864865</v>
      </c>
    </row>
    <row r="152" spans="1:13" customFormat="1" ht="13" customHeight="1">
      <c r="A152" s="29" t="s">
        <v>19</v>
      </c>
      <c r="B152" s="34">
        <v>3156</v>
      </c>
      <c r="C152" s="23">
        <f t="shared" si="9"/>
        <v>3.738583460677352</v>
      </c>
      <c r="D152" s="34">
        <v>240</v>
      </c>
      <c r="E152" s="23">
        <f t="shared" si="10"/>
        <v>4.9515164018980808</v>
      </c>
      <c r="F152" s="34">
        <v>182</v>
      </c>
      <c r="G152" s="23">
        <f t="shared" si="11"/>
        <v>5.2555587640773895</v>
      </c>
      <c r="H152" s="34">
        <v>33</v>
      </c>
      <c r="I152" s="23">
        <f t="shared" si="12"/>
        <v>1.7223382045929019</v>
      </c>
      <c r="J152" s="34">
        <v>3</v>
      </c>
      <c r="K152" s="23">
        <f t="shared" si="13"/>
        <v>1.5625</v>
      </c>
      <c r="L152" s="34">
        <v>0</v>
      </c>
      <c r="M152" s="24">
        <f t="shared" si="14"/>
        <v>0</v>
      </c>
    </row>
    <row r="153" spans="1:13" customFormat="1" ht="13" customHeight="1">
      <c r="A153" s="29" t="s">
        <v>20</v>
      </c>
      <c r="B153" s="34">
        <v>2282</v>
      </c>
      <c r="C153" s="23">
        <f t="shared" si="9"/>
        <v>2.7032469763199356</v>
      </c>
      <c r="D153" s="34">
        <v>172</v>
      </c>
      <c r="E153" s="23">
        <f t="shared" si="10"/>
        <v>3.5485867546936252</v>
      </c>
      <c r="F153" s="34">
        <v>91</v>
      </c>
      <c r="G153" s="23">
        <f t="shared" si="11"/>
        <v>2.6277793820386948</v>
      </c>
      <c r="H153" s="34">
        <v>13</v>
      </c>
      <c r="I153" s="23">
        <f t="shared" si="12"/>
        <v>0.67849686847599167</v>
      </c>
      <c r="J153" s="34">
        <v>0</v>
      </c>
      <c r="K153" s="23">
        <f t="shared" si="13"/>
        <v>0</v>
      </c>
      <c r="L153" s="34">
        <v>0</v>
      </c>
      <c r="M153" s="24">
        <f t="shared" si="14"/>
        <v>0</v>
      </c>
    </row>
    <row r="154" spans="1:13" customFormat="1" ht="13" customHeight="1">
      <c r="A154" s="28" t="s">
        <v>21</v>
      </c>
      <c r="B154" s="35">
        <v>780</v>
      </c>
      <c r="C154" s="20">
        <f t="shared" si="9"/>
        <v>0.92398450549060018</v>
      </c>
      <c r="D154" s="35">
        <v>50</v>
      </c>
      <c r="E154" s="20">
        <f t="shared" si="10"/>
        <v>1.0315659170621003</v>
      </c>
      <c r="F154" s="35">
        <v>36</v>
      </c>
      <c r="G154" s="20">
        <f t="shared" si="11"/>
        <v>1.0395610742131101</v>
      </c>
      <c r="H154" s="35">
        <v>24</v>
      </c>
      <c r="I154" s="20">
        <f t="shared" si="12"/>
        <v>1.2526096033402923</v>
      </c>
      <c r="J154" s="35">
        <v>5</v>
      </c>
      <c r="K154" s="20">
        <f t="shared" si="13"/>
        <v>2.604166666666667</v>
      </c>
      <c r="L154" s="35">
        <v>0</v>
      </c>
      <c r="M154" s="21">
        <f t="shared" si="14"/>
        <v>0</v>
      </c>
    </row>
    <row r="155" spans="1:13" customFormat="1" ht="13" customHeight="1">
      <c r="A155" s="29" t="s">
        <v>22</v>
      </c>
      <c r="B155" s="34">
        <v>282</v>
      </c>
      <c r="C155" s="23">
        <f t="shared" si="9"/>
        <v>0.3340559366004478</v>
      </c>
      <c r="D155" s="34">
        <v>23</v>
      </c>
      <c r="E155" s="23">
        <f t="shared" si="10"/>
        <v>0.47452032184856607</v>
      </c>
      <c r="F155" s="34">
        <v>22</v>
      </c>
      <c r="G155" s="23">
        <f t="shared" si="11"/>
        <v>0.63528732313023384</v>
      </c>
      <c r="H155" s="34">
        <v>5</v>
      </c>
      <c r="I155" s="23">
        <f t="shared" si="12"/>
        <v>0.26096033402922758</v>
      </c>
      <c r="J155" s="34">
        <v>1</v>
      </c>
      <c r="K155" s="23">
        <f t="shared" si="13"/>
        <v>0.52083333333333326</v>
      </c>
      <c r="L155" s="34">
        <v>0</v>
      </c>
      <c r="M155" s="24">
        <f t="shared" si="14"/>
        <v>0</v>
      </c>
    </row>
    <row r="156" spans="1:13" customFormat="1" ht="13" customHeight="1">
      <c r="A156" s="29" t="s">
        <v>23</v>
      </c>
      <c r="B156" s="34">
        <v>677</v>
      </c>
      <c r="C156" s="23">
        <f t="shared" si="9"/>
        <v>0.80197116694504667</v>
      </c>
      <c r="D156" s="34">
        <v>46</v>
      </c>
      <c r="E156" s="23">
        <f t="shared" si="10"/>
        <v>0.94904064369713215</v>
      </c>
      <c r="F156" s="34">
        <v>28</v>
      </c>
      <c r="G156" s="23">
        <f t="shared" si="11"/>
        <v>0.80854750216575233</v>
      </c>
      <c r="H156" s="34">
        <v>10</v>
      </c>
      <c r="I156" s="23">
        <f t="shared" si="12"/>
        <v>0.52192066805845516</v>
      </c>
      <c r="J156" s="34">
        <v>2</v>
      </c>
      <c r="K156" s="23">
        <f t="shared" si="13"/>
        <v>1.0416666666666665</v>
      </c>
      <c r="L156" s="34">
        <v>0</v>
      </c>
      <c r="M156" s="24">
        <f t="shared" si="14"/>
        <v>0</v>
      </c>
    </row>
    <row r="157" spans="1:13" customFormat="1" ht="13" customHeight="1">
      <c r="A157" s="29" t="s">
        <v>24</v>
      </c>
      <c r="B157" s="34">
        <v>1794</v>
      </c>
      <c r="C157" s="23">
        <f t="shared" si="9"/>
        <v>2.1251643626283805</v>
      </c>
      <c r="D157" s="34">
        <v>62</v>
      </c>
      <c r="E157" s="23">
        <f t="shared" si="10"/>
        <v>1.2791417371570044</v>
      </c>
      <c r="F157" s="34">
        <v>81</v>
      </c>
      <c r="G157" s="23">
        <f t="shared" si="11"/>
        <v>2.3390124169794975</v>
      </c>
      <c r="H157" s="34">
        <v>34</v>
      </c>
      <c r="I157" s="23">
        <f t="shared" si="12"/>
        <v>1.7745302713987474</v>
      </c>
      <c r="J157" s="34">
        <v>1</v>
      </c>
      <c r="K157" s="23">
        <f t="shared" si="13"/>
        <v>0.52083333333333326</v>
      </c>
      <c r="L157" s="34">
        <v>3</v>
      </c>
      <c r="M157" s="24">
        <f t="shared" si="14"/>
        <v>4.0540540540540544</v>
      </c>
    </row>
    <row r="158" spans="1:13" customFormat="1" ht="13" customHeight="1">
      <c r="A158" s="30" t="s">
        <v>25</v>
      </c>
      <c r="B158" s="36">
        <v>3531</v>
      </c>
      <c r="C158" s="26">
        <f t="shared" si="9"/>
        <v>4.1828067806247562</v>
      </c>
      <c r="D158" s="36">
        <v>190</v>
      </c>
      <c r="E158" s="26">
        <f t="shared" si="10"/>
        <v>3.9199504848359807</v>
      </c>
      <c r="F158" s="36">
        <v>175</v>
      </c>
      <c r="G158" s="26">
        <f t="shared" si="11"/>
        <v>5.0534218885359516</v>
      </c>
      <c r="H158" s="36">
        <v>74</v>
      </c>
      <c r="I158" s="26">
        <f t="shared" si="12"/>
        <v>3.8622129436325676</v>
      </c>
      <c r="J158" s="36">
        <v>7</v>
      </c>
      <c r="K158" s="26">
        <f t="shared" si="13"/>
        <v>3.6458333333333335</v>
      </c>
      <c r="L158" s="36">
        <v>3</v>
      </c>
      <c r="M158" s="27">
        <f t="shared" si="14"/>
        <v>4.0540540540540544</v>
      </c>
    </row>
    <row r="159" spans="1:13" customFormat="1" ht="13" customHeight="1">
      <c r="A159" s="28" t="s">
        <v>26</v>
      </c>
      <c r="B159" s="35">
        <v>1462</v>
      </c>
      <c r="C159" s="20">
        <f t="shared" si="9"/>
        <v>1.7318786500349455</v>
      </c>
      <c r="D159" s="35">
        <v>109</v>
      </c>
      <c r="E159" s="20">
        <f t="shared" si="10"/>
        <v>2.2488136991953787</v>
      </c>
      <c r="F159" s="35">
        <v>56</v>
      </c>
      <c r="G159" s="20">
        <f t="shared" si="11"/>
        <v>1.6170950043315047</v>
      </c>
      <c r="H159" s="35">
        <v>58</v>
      </c>
      <c r="I159" s="20">
        <f t="shared" si="12"/>
        <v>3.0271398747390399</v>
      </c>
      <c r="J159" s="35">
        <v>0</v>
      </c>
      <c r="K159" s="20">
        <f t="shared" si="13"/>
        <v>0</v>
      </c>
      <c r="L159" s="35">
        <v>0</v>
      </c>
      <c r="M159" s="21">
        <f t="shared" si="14"/>
        <v>0</v>
      </c>
    </row>
    <row r="160" spans="1:13" customFormat="1" ht="13" customHeight="1">
      <c r="A160" s="29" t="s">
        <v>27</v>
      </c>
      <c r="B160" s="34">
        <v>2638</v>
      </c>
      <c r="C160" s="23">
        <f t="shared" si="9"/>
        <v>3.1249629813900044</v>
      </c>
      <c r="D160" s="34">
        <v>144</v>
      </c>
      <c r="E160" s="23">
        <f t="shared" si="10"/>
        <v>2.970909841138849</v>
      </c>
      <c r="F160" s="34">
        <v>109</v>
      </c>
      <c r="G160" s="23">
        <f t="shared" si="11"/>
        <v>3.1475599191452499</v>
      </c>
      <c r="H160" s="34">
        <v>31</v>
      </c>
      <c r="I160" s="23">
        <f t="shared" si="12"/>
        <v>1.6179540709812108</v>
      </c>
      <c r="J160" s="34">
        <v>2</v>
      </c>
      <c r="K160" s="23">
        <f t="shared" si="13"/>
        <v>1.0416666666666665</v>
      </c>
      <c r="L160" s="34">
        <v>1</v>
      </c>
      <c r="M160" s="24">
        <f t="shared" si="14"/>
        <v>1.3513513513513513</v>
      </c>
    </row>
    <row r="161" spans="1:13" customFormat="1" ht="13" customHeight="1">
      <c r="A161" s="29" t="s">
        <v>28</v>
      </c>
      <c r="B161" s="34">
        <v>2160</v>
      </c>
      <c r="C161" s="23">
        <f t="shared" si="9"/>
        <v>2.5587263228970465</v>
      </c>
      <c r="D161" s="34">
        <v>167</v>
      </c>
      <c r="E161" s="23">
        <f t="shared" si="10"/>
        <v>3.4454301629874147</v>
      </c>
      <c r="F161" s="34">
        <v>89</v>
      </c>
      <c r="G161" s="23">
        <f t="shared" si="11"/>
        <v>2.5700259890268553</v>
      </c>
      <c r="H161" s="34">
        <v>81</v>
      </c>
      <c r="I161" s="23">
        <f t="shared" si="12"/>
        <v>4.2275574112734864</v>
      </c>
      <c r="J161" s="34">
        <v>3</v>
      </c>
      <c r="K161" s="23">
        <f t="shared" si="13"/>
        <v>1.5625</v>
      </c>
      <c r="L161" s="34">
        <v>4</v>
      </c>
      <c r="M161" s="24">
        <f t="shared" si="14"/>
        <v>5.4054054054054053</v>
      </c>
    </row>
    <row r="162" spans="1:13" customFormat="1" ht="13" customHeight="1">
      <c r="A162" s="29" t="s">
        <v>29</v>
      </c>
      <c r="B162" s="34">
        <v>1546</v>
      </c>
      <c r="C162" s="23">
        <f t="shared" si="9"/>
        <v>1.8313846737031643</v>
      </c>
      <c r="D162" s="34">
        <v>67</v>
      </c>
      <c r="E162" s="23">
        <f t="shared" si="10"/>
        <v>1.3822983288632142</v>
      </c>
      <c r="F162" s="34">
        <v>43</v>
      </c>
      <c r="G162" s="23">
        <f t="shared" si="11"/>
        <v>1.2416979497545479</v>
      </c>
      <c r="H162" s="34">
        <v>27</v>
      </c>
      <c r="I162" s="23">
        <f t="shared" si="12"/>
        <v>1.4091858037578289</v>
      </c>
      <c r="J162" s="34">
        <v>6</v>
      </c>
      <c r="K162" s="23">
        <f t="shared" si="13"/>
        <v>3.125</v>
      </c>
      <c r="L162" s="34">
        <v>1</v>
      </c>
      <c r="M162" s="24">
        <f t="shared" si="14"/>
        <v>1.3513513513513513</v>
      </c>
    </row>
    <row r="163" spans="1:13" customFormat="1" ht="13" customHeight="1">
      <c r="A163" s="29" t="s">
        <v>30</v>
      </c>
      <c r="B163" s="34">
        <v>1013</v>
      </c>
      <c r="C163" s="23">
        <f t="shared" si="9"/>
        <v>1.1999952616179206</v>
      </c>
      <c r="D163" s="34">
        <v>87</v>
      </c>
      <c r="E163" s="23">
        <f t="shared" si="10"/>
        <v>1.7949246956880545</v>
      </c>
      <c r="F163" s="34">
        <v>32</v>
      </c>
      <c r="G163" s="23">
        <f t="shared" si="11"/>
        <v>0.92405428818943114</v>
      </c>
      <c r="H163" s="34">
        <v>30</v>
      </c>
      <c r="I163" s="23">
        <f t="shared" si="12"/>
        <v>1.5657620041753653</v>
      </c>
      <c r="J163" s="34">
        <v>5</v>
      </c>
      <c r="K163" s="23">
        <f t="shared" si="13"/>
        <v>2.604166666666667</v>
      </c>
      <c r="L163" s="34">
        <v>1</v>
      </c>
      <c r="M163" s="24">
        <f t="shared" si="14"/>
        <v>1.3513513513513513</v>
      </c>
    </row>
    <row r="164" spans="1:13" customFormat="1" ht="13" customHeight="1">
      <c r="A164" s="28" t="s">
        <v>31</v>
      </c>
      <c r="B164" s="35">
        <v>1310</v>
      </c>
      <c r="C164" s="20">
        <f t="shared" si="9"/>
        <v>1.5518201310162645</v>
      </c>
      <c r="D164" s="35">
        <v>89</v>
      </c>
      <c r="E164" s="20">
        <f t="shared" si="10"/>
        <v>1.8361873323705387</v>
      </c>
      <c r="F164" s="35">
        <v>73</v>
      </c>
      <c r="G164" s="20">
        <f t="shared" si="11"/>
        <v>2.1079988449321396</v>
      </c>
      <c r="H164" s="35">
        <v>28</v>
      </c>
      <c r="I164" s="20">
        <f t="shared" si="12"/>
        <v>1.4613778705636742</v>
      </c>
      <c r="J164" s="35">
        <v>1</v>
      </c>
      <c r="K164" s="20">
        <f t="shared" si="13"/>
        <v>0.52083333333333326</v>
      </c>
      <c r="L164" s="35">
        <v>1</v>
      </c>
      <c r="M164" s="21">
        <f t="shared" si="14"/>
        <v>1.3513513513513513</v>
      </c>
    </row>
    <row r="165" spans="1:13" customFormat="1" ht="13" customHeight="1">
      <c r="A165" s="29" t="s">
        <v>32</v>
      </c>
      <c r="B165" s="34">
        <v>1558</v>
      </c>
      <c r="C165" s="23">
        <f t="shared" si="9"/>
        <v>1.8455998199414809</v>
      </c>
      <c r="D165" s="34">
        <v>141</v>
      </c>
      <c r="E165" s="23">
        <f t="shared" si="10"/>
        <v>2.9090158861151227</v>
      </c>
      <c r="F165" s="34">
        <v>111</v>
      </c>
      <c r="G165" s="23">
        <f t="shared" si="11"/>
        <v>3.2053133121570889</v>
      </c>
      <c r="H165" s="34">
        <v>18</v>
      </c>
      <c r="I165" s="23">
        <f t="shared" si="12"/>
        <v>0.93945720250521914</v>
      </c>
      <c r="J165" s="34">
        <v>2</v>
      </c>
      <c r="K165" s="23">
        <f t="shared" si="13"/>
        <v>1.0416666666666665</v>
      </c>
      <c r="L165" s="34">
        <v>1</v>
      </c>
      <c r="M165" s="24">
        <f t="shared" si="14"/>
        <v>1.3513513513513513</v>
      </c>
    </row>
    <row r="166" spans="1:13" customFormat="1" ht="13" customHeight="1">
      <c r="A166" s="29" t="s">
        <v>33</v>
      </c>
      <c r="B166" s="34">
        <v>2656</v>
      </c>
      <c r="C166" s="23">
        <f t="shared" si="9"/>
        <v>3.1462857007474794</v>
      </c>
      <c r="D166" s="34">
        <v>216</v>
      </c>
      <c r="E166" s="23">
        <f t="shared" si="10"/>
        <v>4.4563647617082731</v>
      </c>
      <c r="F166" s="34">
        <v>142</v>
      </c>
      <c r="G166" s="23">
        <f t="shared" si="11"/>
        <v>4.1004909038406003</v>
      </c>
      <c r="H166" s="34">
        <v>74</v>
      </c>
      <c r="I166" s="23">
        <f t="shared" si="12"/>
        <v>3.8622129436325676</v>
      </c>
      <c r="J166" s="34">
        <v>11</v>
      </c>
      <c r="K166" s="23">
        <f t="shared" si="13"/>
        <v>5.7291666666666661</v>
      </c>
      <c r="L166" s="34">
        <v>3</v>
      </c>
      <c r="M166" s="24">
        <f t="shared" si="14"/>
        <v>4.0540540540540544</v>
      </c>
    </row>
    <row r="167" spans="1:13" customFormat="1" ht="13" customHeight="1">
      <c r="A167" s="29" t="s">
        <v>34</v>
      </c>
      <c r="B167" s="34">
        <v>755</v>
      </c>
      <c r="C167" s="23">
        <f t="shared" si="9"/>
        <v>0.89436961749410659</v>
      </c>
      <c r="D167" s="34">
        <v>44</v>
      </c>
      <c r="E167" s="23">
        <f t="shared" si="10"/>
        <v>0.90777800701464828</v>
      </c>
      <c r="F167" s="34">
        <v>10</v>
      </c>
      <c r="G167" s="23">
        <f t="shared" si="11"/>
        <v>0.28876696505919724</v>
      </c>
      <c r="H167" s="34">
        <v>17</v>
      </c>
      <c r="I167" s="23">
        <f t="shared" si="12"/>
        <v>0.88726513569937371</v>
      </c>
      <c r="J167" s="34">
        <v>4</v>
      </c>
      <c r="K167" s="23">
        <f t="shared" si="13"/>
        <v>2.083333333333333</v>
      </c>
      <c r="L167" s="34">
        <v>0</v>
      </c>
      <c r="M167" s="24">
        <f t="shared" si="14"/>
        <v>0</v>
      </c>
    </row>
    <row r="168" spans="1:13" customFormat="1" ht="13" customHeight="1">
      <c r="A168" s="30" t="s">
        <v>35</v>
      </c>
      <c r="B168" s="36">
        <v>1485</v>
      </c>
      <c r="C168" s="26">
        <f t="shared" si="9"/>
        <v>1.7591243469917199</v>
      </c>
      <c r="D168" s="36">
        <v>58</v>
      </c>
      <c r="E168" s="26">
        <f t="shared" si="10"/>
        <v>1.1966164637920365</v>
      </c>
      <c r="F168" s="36">
        <v>45</v>
      </c>
      <c r="G168" s="26">
        <f t="shared" si="11"/>
        <v>1.2994513427663876</v>
      </c>
      <c r="H168" s="36">
        <v>14</v>
      </c>
      <c r="I168" s="26">
        <f t="shared" si="12"/>
        <v>0.73068893528183709</v>
      </c>
      <c r="J168" s="36">
        <v>1</v>
      </c>
      <c r="K168" s="26">
        <f t="shared" si="13"/>
        <v>0.52083333333333326</v>
      </c>
      <c r="L168" s="36">
        <v>1</v>
      </c>
      <c r="M168" s="27">
        <f t="shared" si="14"/>
        <v>1.3513513513513513</v>
      </c>
    </row>
    <row r="169" spans="1:13" customFormat="1" ht="13" customHeight="1">
      <c r="A169" s="29" t="s">
        <v>36</v>
      </c>
      <c r="B169" s="34">
        <v>603</v>
      </c>
      <c r="C169" s="23">
        <f t="shared" si="9"/>
        <v>0.71431109847542562</v>
      </c>
      <c r="D169" s="34">
        <v>37</v>
      </c>
      <c r="E169" s="23">
        <f t="shared" si="10"/>
        <v>0.76335877862595414</v>
      </c>
      <c r="F169" s="34">
        <v>22</v>
      </c>
      <c r="G169" s="23">
        <f t="shared" si="11"/>
        <v>0.63528732313023384</v>
      </c>
      <c r="H169" s="34">
        <v>31</v>
      </c>
      <c r="I169" s="23">
        <f t="shared" si="12"/>
        <v>1.6179540709812108</v>
      </c>
      <c r="J169" s="34">
        <v>2</v>
      </c>
      <c r="K169" s="23">
        <f t="shared" si="13"/>
        <v>1.0416666666666665</v>
      </c>
      <c r="L169" s="34">
        <v>3</v>
      </c>
      <c r="M169" s="24">
        <f t="shared" si="14"/>
        <v>4.0540540540540544</v>
      </c>
    </row>
    <row r="170" spans="1:13" customFormat="1" ht="13" customHeight="1">
      <c r="A170" s="29" t="s">
        <v>37</v>
      </c>
      <c r="B170" s="34">
        <v>913</v>
      </c>
      <c r="C170" s="23">
        <f t="shared" si="9"/>
        <v>1.0815357096319462</v>
      </c>
      <c r="D170" s="34">
        <v>42</v>
      </c>
      <c r="E170" s="23">
        <f t="shared" si="10"/>
        <v>0.86651537033216419</v>
      </c>
      <c r="F170" s="34">
        <v>29</v>
      </c>
      <c r="G170" s="23">
        <f t="shared" si="11"/>
        <v>0.83742419867167195</v>
      </c>
      <c r="H170" s="34">
        <v>39</v>
      </c>
      <c r="I170" s="23">
        <f t="shared" si="12"/>
        <v>2.0354906054279751</v>
      </c>
      <c r="J170" s="34">
        <v>4</v>
      </c>
      <c r="K170" s="23">
        <f t="shared" si="13"/>
        <v>2.083333333333333</v>
      </c>
      <c r="L170" s="34">
        <v>0</v>
      </c>
      <c r="M170" s="24">
        <f t="shared" si="14"/>
        <v>0</v>
      </c>
    </row>
    <row r="171" spans="1:13" customFormat="1" ht="13" customHeight="1">
      <c r="A171" s="29" t="s">
        <v>38</v>
      </c>
      <c r="B171" s="34">
        <v>2107</v>
      </c>
      <c r="C171" s="23">
        <f t="shared" si="9"/>
        <v>2.4959427603444806</v>
      </c>
      <c r="D171" s="34">
        <v>139</v>
      </c>
      <c r="E171" s="23">
        <f t="shared" si="10"/>
        <v>2.8677532494326385</v>
      </c>
      <c r="F171" s="34">
        <v>63</v>
      </c>
      <c r="G171" s="23">
        <f t="shared" si="11"/>
        <v>1.8192318798729425</v>
      </c>
      <c r="H171" s="34">
        <v>88</v>
      </c>
      <c r="I171" s="23">
        <f t="shared" si="12"/>
        <v>4.5929018789144047</v>
      </c>
      <c r="J171" s="34">
        <v>8</v>
      </c>
      <c r="K171" s="23">
        <f t="shared" si="13"/>
        <v>4.1666666666666661</v>
      </c>
      <c r="L171" s="34">
        <v>1</v>
      </c>
      <c r="M171" s="24">
        <f t="shared" si="14"/>
        <v>1.3513513513513513</v>
      </c>
    </row>
    <row r="172" spans="1:13" customFormat="1" ht="13" customHeight="1">
      <c r="A172" s="29" t="s">
        <v>39</v>
      </c>
      <c r="B172" s="34">
        <v>1836</v>
      </c>
      <c r="C172" s="23">
        <f t="shared" si="9"/>
        <v>2.1749173744624897</v>
      </c>
      <c r="D172" s="34">
        <v>79</v>
      </c>
      <c r="E172" s="23">
        <f t="shared" si="10"/>
        <v>1.6298741489581183</v>
      </c>
      <c r="F172" s="34">
        <v>68</v>
      </c>
      <c r="G172" s="23">
        <f t="shared" si="11"/>
        <v>1.9636153624025412</v>
      </c>
      <c r="H172" s="34">
        <v>39</v>
      </c>
      <c r="I172" s="23">
        <f t="shared" si="12"/>
        <v>2.0354906054279751</v>
      </c>
      <c r="J172" s="34">
        <v>5</v>
      </c>
      <c r="K172" s="23">
        <f t="shared" si="13"/>
        <v>2.604166666666667</v>
      </c>
      <c r="L172" s="34">
        <v>0</v>
      </c>
      <c r="M172" s="24">
        <f t="shared" si="14"/>
        <v>0</v>
      </c>
    </row>
    <row r="173" spans="1:13" customFormat="1" ht="13" customHeight="1">
      <c r="A173" s="29" t="s">
        <v>40</v>
      </c>
      <c r="B173" s="34">
        <v>1070</v>
      </c>
      <c r="C173" s="23">
        <f t="shared" si="9"/>
        <v>1.267517206249926</v>
      </c>
      <c r="D173" s="34">
        <v>52</v>
      </c>
      <c r="E173" s="23">
        <f t="shared" si="10"/>
        <v>1.0728285537445843</v>
      </c>
      <c r="F173" s="34">
        <v>29</v>
      </c>
      <c r="G173" s="23">
        <f t="shared" si="11"/>
        <v>0.83742419867167195</v>
      </c>
      <c r="H173" s="34">
        <v>22</v>
      </c>
      <c r="I173" s="23">
        <f t="shared" si="12"/>
        <v>1.1482254697286012</v>
      </c>
      <c r="J173" s="34">
        <v>4</v>
      </c>
      <c r="K173" s="23">
        <f t="shared" si="13"/>
        <v>2.083333333333333</v>
      </c>
      <c r="L173" s="34">
        <v>1</v>
      </c>
      <c r="M173" s="24">
        <f t="shared" si="14"/>
        <v>1.3513513513513513</v>
      </c>
    </row>
    <row r="174" spans="1:13" customFormat="1" ht="13" customHeight="1">
      <c r="A174" s="28" t="s">
        <v>41</v>
      </c>
      <c r="B174" s="35">
        <v>1080</v>
      </c>
      <c r="C174" s="20">
        <f t="shared" si="9"/>
        <v>1.2793631614485232</v>
      </c>
      <c r="D174" s="35">
        <v>43</v>
      </c>
      <c r="E174" s="20">
        <f t="shared" si="10"/>
        <v>0.88714668867340629</v>
      </c>
      <c r="F174" s="35">
        <v>36</v>
      </c>
      <c r="G174" s="20">
        <f t="shared" si="11"/>
        <v>1.0395610742131101</v>
      </c>
      <c r="H174" s="35">
        <v>38</v>
      </c>
      <c r="I174" s="20">
        <f t="shared" si="12"/>
        <v>1.9832985386221296</v>
      </c>
      <c r="J174" s="35">
        <v>3</v>
      </c>
      <c r="K174" s="20">
        <f t="shared" si="13"/>
        <v>1.5625</v>
      </c>
      <c r="L174" s="35">
        <v>2</v>
      </c>
      <c r="M174" s="21">
        <f t="shared" si="14"/>
        <v>2.7027027027027026</v>
      </c>
    </row>
    <row r="175" spans="1:13" customFormat="1" ht="13" customHeight="1">
      <c r="A175" s="29" t="s">
        <v>42</v>
      </c>
      <c r="B175" s="34">
        <v>737</v>
      </c>
      <c r="C175" s="23">
        <f t="shared" si="9"/>
        <v>0.87304689813663128</v>
      </c>
      <c r="D175" s="34">
        <v>49</v>
      </c>
      <c r="E175" s="23">
        <f t="shared" si="10"/>
        <v>1.0109345987208582</v>
      </c>
      <c r="F175" s="34">
        <v>32</v>
      </c>
      <c r="G175" s="23">
        <f t="shared" si="11"/>
        <v>0.92405428818943114</v>
      </c>
      <c r="H175" s="34">
        <v>36</v>
      </c>
      <c r="I175" s="23">
        <f t="shared" si="12"/>
        <v>1.8789144050104383</v>
      </c>
      <c r="J175" s="34">
        <v>4</v>
      </c>
      <c r="K175" s="23">
        <f t="shared" si="13"/>
        <v>2.083333333333333</v>
      </c>
      <c r="L175" s="34">
        <v>1</v>
      </c>
      <c r="M175" s="24">
        <f t="shared" si="14"/>
        <v>1.3513513513513513</v>
      </c>
    </row>
    <row r="176" spans="1:13" customFormat="1" ht="13" customHeight="1">
      <c r="A176" s="29" t="s">
        <v>43</v>
      </c>
      <c r="B176" s="34">
        <v>1948</v>
      </c>
      <c r="C176" s="23">
        <f t="shared" si="9"/>
        <v>2.3075920726867811</v>
      </c>
      <c r="D176" s="34">
        <v>67</v>
      </c>
      <c r="E176" s="23">
        <f t="shared" si="10"/>
        <v>1.3822983288632142</v>
      </c>
      <c r="F176" s="34">
        <v>32</v>
      </c>
      <c r="G176" s="23">
        <f t="shared" si="11"/>
        <v>0.92405428818943114</v>
      </c>
      <c r="H176" s="34">
        <v>64</v>
      </c>
      <c r="I176" s="23">
        <f t="shared" si="12"/>
        <v>3.3402922755741122</v>
      </c>
      <c r="J176" s="34">
        <v>5</v>
      </c>
      <c r="K176" s="23">
        <f t="shared" si="13"/>
        <v>2.604166666666667</v>
      </c>
      <c r="L176" s="34">
        <v>2</v>
      </c>
      <c r="M176" s="24">
        <f t="shared" si="14"/>
        <v>2.7027027027027026</v>
      </c>
    </row>
    <row r="177" spans="1:13" customFormat="1" ht="13" customHeight="1">
      <c r="A177" s="29" t="s">
        <v>44</v>
      </c>
      <c r="B177" s="34">
        <v>2232</v>
      </c>
      <c r="C177" s="23">
        <f t="shared" si="9"/>
        <v>2.6440172003269482</v>
      </c>
      <c r="D177" s="34">
        <v>51</v>
      </c>
      <c r="E177" s="23">
        <f t="shared" si="10"/>
        <v>1.0521972354033424</v>
      </c>
      <c r="F177" s="34">
        <v>47</v>
      </c>
      <c r="G177" s="23">
        <f t="shared" si="11"/>
        <v>1.3572047357782269</v>
      </c>
      <c r="H177" s="34">
        <v>63</v>
      </c>
      <c r="I177" s="23">
        <f t="shared" si="12"/>
        <v>3.2881002087682671</v>
      </c>
      <c r="J177" s="34">
        <v>3</v>
      </c>
      <c r="K177" s="23">
        <f t="shared" si="13"/>
        <v>1.5625</v>
      </c>
      <c r="L177" s="34">
        <v>1</v>
      </c>
      <c r="M177" s="24">
        <f t="shared" si="14"/>
        <v>1.3513513513513513</v>
      </c>
    </row>
    <row r="178" spans="1:13" customFormat="1" ht="13" customHeight="1">
      <c r="A178" s="30" t="s">
        <v>45</v>
      </c>
      <c r="B178" s="36">
        <v>1980</v>
      </c>
      <c r="C178" s="26">
        <f t="shared" si="9"/>
        <v>2.3454991293222931</v>
      </c>
      <c r="D178" s="36">
        <v>104</v>
      </c>
      <c r="E178" s="26">
        <f t="shared" si="10"/>
        <v>2.1456571074891686</v>
      </c>
      <c r="F178" s="36">
        <v>79</v>
      </c>
      <c r="G178" s="26">
        <f t="shared" si="11"/>
        <v>2.281259023967658</v>
      </c>
      <c r="H178" s="36">
        <v>69</v>
      </c>
      <c r="I178" s="26">
        <f t="shared" si="12"/>
        <v>3.6012526096033399</v>
      </c>
      <c r="J178" s="36">
        <v>11</v>
      </c>
      <c r="K178" s="26">
        <f t="shared" si="13"/>
        <v>5.7291666666666661</v>
      </c>
      <c r="L178" s="36">
        <v>2</v>
      </c>
      <c r="M178" s="27">
        <f t="shared" si="14"/>
        <v>2.7027027027027026</v>
      </c>
    </row>
    <row r="179" spans="1:13" customFormat="1" ht="13" customHeight="1">
      <c r="A179" s="28" t="s">
        <v>46</v>
      </c>
      <c r="B179" s="35">
        <v>503</v>
      </c>
      <c r="C179" s="20">
        <f t="shared" si="9"/>
        <v>0.59585154648945116</v>
      </c>
      <c r="D179" s="35">
        <v>33</v>
      </c>
      <c r="E179" s="20">
        <f t="shared" si="10"/>
        <v>0.68083350526098618</v>
      </c>
      <c r="F179" s="35">
        <v>15</v>
      </c>
      <c r="G179" s="20">
        <f t="shared" si="11"/>
        <v>0.43315044758879584</v>
      </c>
      <c r="H179" s="35">
        <v>22</v>
      </c>
      <c r="I179" s="20">
        <f t="shared" si="12"/>
        <v>1.1482254697286012</v>
      </c>
      <c r="J179" s="35">
        <v>1</v>
      </c>
      <c r="K179" s="20">
        <f t="shared" si="13"/>
        <v>0.52083333333333326</v>
      </c>
      <c r="L179" s="35">
        <v>1</v>
      </c>
      <c r="M179" s="21">
        <f t="shared" si="14"/>
        <v>1.3513513513513513</v>
      </c>
    </row>
    <row r="180" spans="1:13" customFormat="1" ht="13" customHeight="1">
      <c r="A180" s="29" t="s">
        <v>47</v>
      </c>
      <c r="B180" s="34">
        <v>714</v>
      </c>
      <c r="C180" s="23">
        <f t="shared" si="9"/>
        <v>0.84580120117985713</v>
      </c>
      <c r="D180" s="34">
        <v>39</v>
      </c>
      <c r="E180" s="23">
        <f t="shared" si="10"/>
        <v>0.80462141530843811</v>
      </c>
      <c r="F180" s="34">
        <v>21</v>
      </c>
      <c r="G180" s="23">
        <f t="shared" si="11"/>
        <v>0.60641062662431422</v>
      </c>
      <c r="H180" s="34">
        <v>25</v>
      </c>
      <c r="I180" s="23">
        <f t="shared" si="12"/>
        <v>1.3048016701461378</v>
      </c>
      <c r="J180" s="34">
        <v>4</v>
      </c>
      <c r="K180" s="23">
        <f t="shared" si="13"/>
        <v>2.083333333333333</v>
      </c>
      <c r="L180" s="34">
        <v>0</v>
      </c>
      <c r="M180" s="24">
        <f t="shared" si="14"/>
        <v>0</v>
      </c>
    </row>
    <row r="181" spans="1:13" customFormat="1" ht="12.75" customHeight="1">
      <c r="A181" s="29" t="s">
        <v>48</v>
      </c>
      <c r="B181" s="34">
        <v>1873</v>
      </c>
      <c r="C181" s="23">
        <f t="shared" si="9"/>
        <v>2.2187474086973005</v>
      </c>
      <c r="D181" s="34">
        <v>93</v>
      </c>
      <c r="E181" s="23">
        <f t="shared" si="10"/>
        <v>1.9187126057355064</v>
      </c>
      <c r="F181" s="34">
        <v>58</v>
      </c>
      <c r="G181" s="23">
        <f t="shared" si="11"/>
        <v>1.6748483973433439</v>
      </c>
      <c r="H181" s="34">
        <v>75</v>
      </c>
      <c r="I181" s="23">
        <f t="shared" si="12"/>
        <v>3.9144050104384132</v>
      </c>
      <c r="J181" s="34">
        <v>9</v>
      </c>
      <c r="K181" s="23">
        <f t="shared" si="13"/>
        <v>4.6875</v>
      </c>
      <c r="L181" s="34">
        <v>1</v>
      </c>
      <c r="M181" s="24">
        <f t="shared" si="14"/>
        <v>1.3513513513513513</v>
      </c>
    </row>
    <row r="182" spans="1:13" customFormat="1" ht="13" customHeight="1">
      <c r="A182" s="29" t="s">
        <v>49</v>
      </c>
      <c r="B182" s="34">
        <v>1685</v>
      </c>
      <c r="C182" s="23">
        <f t="shared" si="9"/>
        <v>1.9960434509636686</v>
      </c>
      <c r="D182" s="34">
        <v>91</v>
      </c>
      <c r="E182" s="23">
        <f t="shared" si="10"/>
        <v>1.8774499690530224</v>
      </c>
      <c r="F182" s="34">
        <v>37</v>
      </c>
      <c r="G182" s="23">
        <f t="shared" si="11"/>
        <v>1.0684377707190298</v>
      </c>
      <c r="H182" s="34">
        <v>19</v>
      </c>
      <c r="I182" s="23">
        <f t="shared" si="12"/>
        <v>0.99164926931106478</v>
      </c>
      <c r="J182" s="34">
        <v>4</v>
      </c>
      <c r="K182" s="23">
        <f t="shared" si="13"/>
        <v>2.083333333333333</v>
      </c>
      <c r="L182" s="34">
        <v>0</v>
      </c>
      <c r="M182" s="24">
        <f t="shared" si="14"/>
        <v>0</v>
      </c>
    </row>
    <row r="183" spans="1:13" customFormat="1" ht="13" customHeight="1">
      <c r="A183" s="30" t="s">
        <v>50</v>
      </c>
      <c r="B183" s="36">
        <v>2154</v>
      </c>
      <c r="C183" s="26">
        <f t="shared" si="9"/>
        <v>2.5516187497778882</v>
      </c>
      <c r="D183" s="36">
        <v>74</v>
      </c>
      <c r="E183" s="26">
        <f t="shared" si="10"/>
        <v>1.5267175572519083</v>
      </c>
      <c r="F183" s="36">
        <v>33</v>
      </c>
      <c r="G183" s="26">
        <f t="shared" si="11"/>
        <v>0.95293098469535087</v>
      </c>
      <c r="H183" s="36">
        <v>65</v>
      </c>
      <c r="I183" s="26">
        <f t="shared" si="12"/>
        <v>3.3924843423799582</v>
      </c>
      <c r="J183" s="36">
        <v>2</v>
      </c>
      <c r="K183" s="23">
        <f t="shared" si="13"/>
        <v>1.0416666666666665</v>
      </c>
      <c r="L183" s="36">
        <v>0</v>
      </c>
      <c r="M183" s="27">
        <f t="shared" si="14"/>
        <v>0</v>
      </c>
    </row>
    <row r="184" spans="1:13" customFormat="1" ht="13" customHeight="1">
      <c r="A184" s="28" t="s">
        <v>51</v>
      </c>
      <c r="B184" s="35">
        <v>1838</v>
      </c>
      <c r="C184" s="20">
        <f t="shared" si="9"/>
        <v>2.1772865655022091</v>
      </c>
      <c r="D184" s="35">
        <v>65</v>
      </c>
      <c r="E184" s="20">
        <f t="shared" si="10"/>
        <v>1.3410356921807305</v>
      </c>
      <c r="F184" s="35">
        <v>28</v>
      </c>
      <c r="G184" s="20">
        <f t="shared" si="11"/>
        <v>0.80854750216575233</v>
      </c>
      <c r="H184" s="35">
        <v>60</v>
      </c>
      <c r="I184" s="20">
        <f t="shared" si="12"/>
        <v>3.1315240083507305</v>
      </c>
      <c r="J184" s="35">
        <v>6</v>
      </c>
      <c r="K184" s="20">
        <f t="shared" si="13"/>
        <v>3.125</v>
      </c>
      <c r="L184" s="35">
        <v>1</v>
      </c>
      <c r="M184" s="21">
        <f t="shared" si="14"/>
        <v>1.3513513513513513</v>
      </c>
    </row>
    <row r="185" spans="1:13" customFormat="1" ht="13" customHeight="1">
      <c r="A185" s="54" t="s">
        <v>52</v>
      </c>
      <c r="B185" s="37">
        <v>452</v>
      </c>
      <c r="C185" s="38">
        <f t="shared" si="9"/>
        <v>0.53543717497660426</v>
      </c>
      <c r="D185" s="37">
        <v>42</v>
      </c>
      <c r="E185" s="38">
        <f t="shared" si="10"/>
        <v>0.86651537033216419</v>
      </c>
      <c r="F185" s="37">
        <v>23</v>
      </c>
      <c r="G185" s="38">
        <f t="shared" si="11"/>
        <v>0.66416401963615368</v>
      </c>
      <c r="H185" s="37">
        <v>36</v>
      </c>
      <c r="I185" s="38">
        <f t="shared" si="12"/>
        <v>1.8789144050104383</v>
      </c>
      <c r="J185" s="37">
        <v>6</v>
      </c>
      <c r="K185" s="38">
        <f t="shared" si="13"/>
        <v>3.125</v>
      </c>
      <c r="L185" s="37">
        <v>6</v>
      </c>
      <c r="M185" s="39">
        <f t="shared" si="14"/>
        <v>8.1081081081081088</v>
      </c>
    </row>
    <row r="186" spans="1:13" customFormat="1" ht="13" customHeight="1">
      <c r="A186" s="84"/>
      <c r="B186" s="82"/>
      <c r="C186" s="33"/>
      <c r="D186" s="82"/>
      <c r="E186" s="33"/>
      <c r="F186" s="82"/>
      <c r="G186" s="33"/>
      <c r="H186" s="82"/>
      <c r="I186" s="33"/>
      <c r="J186" s="82"/>
      <c r="K186" s="33"/>
      <c r="L186" s="84"/>
      <c r="M186" s="33"/>
    </row>
    <row r="187" spans="1:13" customFormat="1" ht="13" customHeight="1"/>
    <row r="188" spans="1:13" customFormat="1" ht="13" customHeight="1"/>
    <row r="189" spans="1:13" customFormat="1" ht="13" customHeight="1"/>
    <row r="190" spans="1:13" customFormat="1" ht="13" customHeight="1"/>
    <row r="191" spans="1:13" customFormat="1" ht="13" customHeight="1"/>
    <row r="192" spans="1:13" customFormat="1" ht="13" customHeight="1"/>
    <row r="193" customFormat="1" ht="13" customHeight="1"/>
    <row r="194" customFormat="1" ht="13" customHeight="1"/>
    <row r="195" customFormat="1" ht="13" customHeight="1"/>
    <row r="196" customFormat="1" ht="13" customHeight="1"/>
    <row r="197" customFormat="1" ht="13" customHeight="1"/>
    <row r="198" customFormat="1" ht="13" customHeight="1"/>
    <row r="199" customFormat="1" ht="13" customHeight="1"/>
    <row r="200" customFormat="1" ht="13" customHeight="1"/>
    <row r="201" customFormat="1" ht="13" customHeight="1"/>
    <row r="202" customFormat="1" ht="13" customHeight="1"/>
    <row r="203" customFormat="1" ht="13" customHeight="1"/>
    <row r="204" customFormat="1" ht="13" customHeight="1"/>
    <row r="205" customFormat="1" ht="13" customHeight="1"/>
    <row r="206" customFormat="1" ht="13" customHeight="1"/>
    <row r="207" customFormat="1" ht="13" customHeight="1"/>
    <row r="208" customFormat="1" ht="13" customHeight="1"/>
    <row r="209" customFormat="1" ht="13" customHeight="1"/>
    <row r="210" customFormat="1" ht="13" customHeight="1"/>
    <row r="211" customFormat="1" ht="13" customHeight="1"/>
    <row r="212" customFormat="1" ht="13" customHeight="1"/>
    <row r="213" customFormat="1" ht="13" customHeight="1"/>
    <row r="214" customFormat="1" ht="13" customHeight="1"/>
    <row r="215" customFormat="1" ht="13" customHeight="1"/>
    <row r="216" customFormat="1" ht="13" customHeight="1"/>
    <row r="217" customFormat="1" ht="13" customHeight="1"/>
    <row r="218" customFormat="1" ht="13" customHeight="1"/>
    <row r="219" customFormat="1" ht="13" customHeight="1"/>
    <row r="220" customFormat="1" ht="13" customHeight="1"/>
    <row r="221" customFormat="1" ht="13" customHeight="1"/>
    <row r="222" customFormat="1" ht="13" customHeight="1"/>
    <row r="223" customFormat="1" ht="13" customHeight="1"/>
    <row r="224" customFormat="1" ht="13" customHeight="1"/>
    <row r="225" customFormat="1" ht="13" customHeight="1"/>
    <row r="226" customFormat="1" ht="13" customHeight="1"/>
    <row r="227" customFormat="1" ht="13" customHeight="1"/>
    <row r="228" customFormat="1" ht="13" customHeight="1"/>
    <row r="229" customFormat="1" ht="13" customHeight="1"/>
    <row r="230" customFormat="1" ht="13" customHeight="1"/>
    <row r="231" customFormat="1" ht="13" customHeight="1"/>
    <row r="232" customFormat="1" ht="13" customHeight="1"/>
    <row r="233" customFormat="1" ht="13" customHeight="1"/>
    <row r="234" customFormat="1" ht="13" customHeight="1"/>
    <row r="235" customFormat="1" ht="13" customHeight="1"/>
    <row r="236" customFormat="1" ht="13" customHeight="1"/>
    <row r="237" customFormat="1" ht="13" customHeight="1"/>
    <row r="238" customFormat="1" ht="13" customHeight="1"/>
    <row r="239" customFormat="1" ht="13" customHeight="1"/>
    <row r="240" customFormat="1" ht="13" customHeight="1"/>
    <row r="241" customFormat="1" ht="13" customHeight="1"/>
    <row r="242" customFormat="1" ht="13" customHeight="1"/>
    <row r="243" customFormat="1" ht="13" customHeight="1"/>
    <row r="244" customFormat="1" ht="13" customHeight="1"/>
    <row r="245" customFormat="1" ht="13" customHeight="1"/>
    <row r="246" customFormat="1" ht="13" customHeight="1"/>
    <row r="247" customFormat="1" ht="13" customHeight="1"/>
    <row r="248" customFormat="1" ht="13" customHeight="1"/>
    <row r="249" customFormat="1" ht="13" customHeight="1"/>
    <row r="250" customFormat="1" ht="13" customHeight="1"/>
    <row r="251" customFormat="1" ht="13" customHeight="1"/>
    <row r="252" customFormat="1" ht="13" customHeight="1"/>
    <row r="253" customFormat="1" ht="13" customHeight="1"/>
    <row r="254" customFormat="1" ht="13" customHeight="1"/>
    <row r="255" customFormat="1" ht="13" customHeight="1"/>
    <row r="256" customFormat="1" ht="13" customHeight="1"/>
    <row r="257" customFormat="1" ht="13" customHeight="1"/>
    <row r="258" customFormat="1" ht="13" customHeight="1"/>
    <row r="259" customFormat="1" ht="13" customHeight="1"/>
    <row r="260" customFormat="1" ht="13" customHeight="1"/>
    <row r="261" customFormat="1" ht="13" customHeight="1"/>
    <row r="262" customFormat="1" ht="13" customHeight="1"/>
    <row r="263" customFormat="1" ht="13" customHeight="1"/>
    <row r="264" customFormat="1" ht="13" customHeight="1"/>
    <row r="265" customFormat="1" ht="13" customHeight="1"/>
    <row r="266" customFormat="1" ht="13" customHeight="1"/>
    <row r="267" customFormat="1" ht="13" customHeight="1"/>
    <row r="268" customFormat="1" ht="13" customHeight="1"/>
    <row r="269" customFormat="1" ht="13" customHeight="1"/>
    <row r="270" customFormat="1" ht="13" customHeight="1"/>
    <row r="271" customFormat="1" ht="13" customHeight="1"/>
    <row r="272" customFormat="1" ht="13" customHeight="1"/>
    <row r="273" customFormat="1" ht="13" customHeight="1"/>
    <row r="274" customFormat="1" ht="13" customHeight="1"/>
    <row r="275" customFormat="1" ht="13" customHeight="1"/>
    <row r="276" customFormat="1" ht="13" customHeight="1"/>
    <row r="277" customFormat="1" ht="13" customHeight="1"/>
    <row r="278" customFormat="1" ht="13" customHeight="1"/>
    <row r="279" customFormat="1" ht="13" customHeight="1"/>
    <row r="280" customFormat="1" ht="13" customHeight="1"/>
    <row r="281" customFormat="1" ht="13" customHeight="1"/>
    <row r="282" customFormat="1" ht="13" customHeight="1"/>
    <row r="283" customFormat="1" ht="13" customHeight="1"/>
    <row r="284" customFormat="1" ht="13" customHeight="1"/>
    <row r="285" customFormat="1" ht="13" customHeight="1"/>
    <row r="286" customFormat="1" ht="13" customHeight="1"/>
    <row r="287" customFormat="1" ht="13" customHeight="1"/>
    <row r="288" customFormat="1" ht="13" customHeight="1"/>
    <row r="289" customFormat="1" ht="13" customHeight="1"/>
    <row r="290" customFormat="1" ht="13" customHeight="1"/>
    <row r="291" customFormat="1" ht="13" customHeight="1"/>
    <row r="292" customFormat="1" ht="13" customHeight="1"/>
    <row r="293" customFormat="1" ht="13" customHeight="1"/>
    <row r="294" customFormat="1" ht="13" customHeight="1"/>
    <row r="295" customFormat="1" ht="13" customHeight="1"/>
    <row r="296" customFormat="1" ht="13" customHeight="1"/>
    <row r="297" customFormat="1" ht="13" customHeight="1"/>
    <row r="298" customFormat="1" ht="13" customHeight="1"/>
    <row r="299" customFormat="1" ht="13" customHeight="1"/>
    <row r="300" customFormat="1" ht="13" customHeight="1"/>
    <row r="301" customFormat="1" ht="13" customHeight="1"/>
    <row r="302" customFormat="1" ht="13" customHeight="1"/>
    <row r="303" customFormat="1" ht="13" customHeight="1"/>
    <row r="304" customFormat="1" ht="13" customHeight="1"/>
    <row r="305" customFormat="1" ht="13" customHeight="1"/>
    <row r="306" customFormat="1" ht="13" customHeight="1"/>
    <row r="307" customFormat="1" ht="13" customHeight="1"/>
    <row r="308" customFormat="1" ht="13" customHeight="1"/>
    <row r="309" customFormat="1" ht="13" customHeight="1"/>
    <row r="310" customFormat="1" ht="13" customHeight="1"/>
    <row r="311" customFormat="1" ht="13" customHeight="1"/>
    <row r="312" customFormat="1" ht="13" customHeight="1"/>
    <row r="317" customFormat="1" ht="13" customHeight="1"/>
    <row r="318" customFormat="1" ht="13" customHeight="1"/>
    <row r="319" customFormat="1" ht="13" customHeight="1"/>
    <row r="320" customFormat="1" ht="13" customHeight="1"/>
    <row r="321" customFormat="1" ht="13" customHeight="1"/>
    <row r="322" customFormat="1" ht="13" customHeight="1"/>
    <row r="323" customFormat="1" ht="13" customHeight="1"/>
    <row r="324" customFormat="1" ht="13" customHeight="1"/>
    <row r="325" customFormat="1" ht="13" customHeight="1"/>
    <row r="326" customFormat="1" ht="13" customHeight="1"/>
    <row r="327" customFormat="1" ht="13" customHeight="1"/>
    <row r="328" customFormat="1" ht="13" customHeight="1"/>
    <row r="329" customFormat="1" ht="13" customHeight="1"/>
    <row r="330" customFormat="1" ht="13" customHeight="1"/>
    <row r="331" customFormat="1" ht="13" customHeight="1"/>
    <row r="332" customFormat="1" ht="13" customHeight="1"/>
    <row r="333" customFormat="1" ht="13" customHeight="1"/>
    <row r="334" customFormat="1" ht="13" customHeight="1"/>
    <row r="335" customFormat="1" ht="13" customHeight="1"/>
    <row r="336" customFormat="1" ht="13" customHeight="1"/>
    <row r="337" customFormat="1" ht="13" customHeight="1"/>
    <row r="338" customFormat="1" ht="13" customHeight="1"/>
    <row r="339" customFormat="1" ht="13" customHeight="1"/>
    <row r="340" customFormat="1" ht="13" customHeight="1"/>
    <row r="341" customFormat="1" ht="13" customHeight="1"/>
    <row r="342" customFormat="1" ht="13" customHeight="1"/>
    <row r="343" customFormat="1" ht="13" customHeight="1"/>
    <row r="344" customFormat="1" ht="13" customHeight="1"/>
    <row r="345" customFormat="1" ht="13" customHeight="1"/>
    <row r="346" customFormat="1" ht="13" customHeight="1"/>
    <row r="347" customFormat="1" ht="13" customHeight="1"/>
    <row r="348" customFormat="1" ht="13" customHeight="1"/>
    <row r="349" customFormat="1" ht="13" customHeight="1"/>
    <row r="350" customFormat="1" ht="13" customHeight="1"/>
    <row r="351" customFormat="1" ht="13" customHeight="1"/>
    <row r="352" customFormat="1" ht="13" customHeight="1"/>
    <row r="353" customFormat="1" ht="13" customHeight="1"/>
    <row r="354" customFormat="1" ht="13" customHeight="1"/>
    <row r="355" customFormat="1" ht="13" customHeight="1"/>
    <row r="356" customFormat="1" ht="13" customHeight="1"/>
    <row r="357" customFormat="1" ht="13" customHeight="1"/>
    <row r="358" customFormat="1" ht="13" customHeight="1"/>
    <row r="359" customFormat="1" ht="13" customHeight="1"/>
    <row r="360" customFormat="1" ht="13" customHeight="1"/>
    <row r="361" customFormat="1" ht="13" customHeight="1"/>
    <row r="362" customFormat="1" ht="13" customHeight="1"/>
  </sheetData>
  <mergeCells count="18">
    <mergeCell ref="L134:M134"/>
    <mergeCell ref="J135:K135"/>
    <mergeCell ref="B132:G132"/>
    <mergeCell ref="H132:M132"/>
    <mergeCell ref="H70:M70"/>
    <mergeCell ref="L72:M72"/>
    <mergeCell ref="J73:K73"/>
    <mergeCell ref="A7:A11"/>
    <mergeCell ref="A69:A73"/>
    <mergeCell ref="A131:A135"/>
    <mergeCell ref="B8:G8"/>
    <mergeCell ref="B70:G70"/>
    <mergeCell ref="D135:E135"/>
    <mergeCell ref="F134:G134"/>
    <mergeCell ref="F10:G10"/>
    <mergeCell ref="D11:E11"/>
    <mergeCell ref="D73:E73"/>
    <mergeCell ref="F72:G72"/>
  </mergeCells>
  <phoneticPr fontId="3"/>
  <pageMargins left="1.1811023622047245" right="0.23622047244094491" top="0.39370078740157483" bottom="0.70866141732283472" header="0.51181102362204722" footer="0.19685039370078741"/>
  <pageSetup paperSize="9" scale="67" pageOrder="overThenDown" orientation="landscape" r:id="rId1"/>
  <headerFooter alignWithMargins="0"/>
  <rowBreaks count="4" manualBreakCount="4">
    <brk id="62" max="21" man="1"/>
    <brk id="124" max="21" man="1"/>
    <brk id="62" max="1048576" man="1"/>
    <brk id="124" max="1048576" man="1"/>
    <brk id="62" max="1048576" man="1"/>
    <brk id="124" max="1048576" man="1"/>
    <brk id="62" max="1048576" man="1"/>
    <brk id="124" max="104857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1257A1-9D26-4ED7-B316-72C2EC774F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AA4105-9F77-4B24-A0B8-6B134BE5E3AA}"/>
</file>

<file path=customXml/itemProps3.xml><?xml version="1.0" encoding="utf-8"?>
<ds:datastoreItem xmlns:ds="http://schemas.openxmlformats.org/officeDocument/2006/customXml" ds:itemID="{F7C640C0-71B7-4745-8FF3-20CA1C8AE090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2016-10-28T09:02:24Z</dcterms:created>
  <dcterms:modified xsi:type="dcterms:W3CDTF">2025-09-08T02:58:36Z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