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19" sheetId="1" r:id="rId1"/>
  </sheets>
  <definedNames>
    <definedName name="_xlnm.Print_Area" localSheetId="0">'19'!$A$1:$N$189</definedName>
  </definedNames>
  <calcPr fullCalcOnLoad="1"/>
</workbook>
</file>

<file path=xl/sharedStrings.xml><?xml version="1.0" encoding="utf-8"?>
<sst xmlns="http://schemas.openxmlformats.org/spreadsheetml/2006/main" count="218" uniqueCount="80">
  <si>
    <t xml:space="preserve">    計</t>
  </si>
  <si>
    <t xml:space="preserve">   　　　　　　（１） 森 林 鳥 獣 生 息 地 の 鳥 獣 保 護 区</t>
  </si>
  <si>
    <t>　　　　区分</t>
  </si>
  <si>
    <t>　 か所数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</si>
  <si>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</si>
  <si>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</si>
  <si>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</si>
  <si>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</si>
  <si>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*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</si>
  <si>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</si>
  <si>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</si>
  <si>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</si>
  <si>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</si>
  <si>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</si>
  <si>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</si>
  <si>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</si>
  <si>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</si>
  <si>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</si>
  <si>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</si>
  <si>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</si>
  <si>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</si>
  <si>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</si>
  <si>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</si>
  <si>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</si>
  <si>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</si>
  <si>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</si>
  <si>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</si>
  <si>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</si>
  <si>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</si>
  <si>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</si>
  <si>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</si>
  <si>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</si>
  <si>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</si>
  <si>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</si>
  <si>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</si>
  <si>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</si>
  <si>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</si>
  <si>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</si>
  <si>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</si>
  <si>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</si>
  <si>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</si>
  <si>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</si>
  <si>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</si>
  <si>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</si>
  <si>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</si>
  <si>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</si>
  <si>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</si>
  <si>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</si>
  <si>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</si>
  <si>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</si>
  <si>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</si>
  <si>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</si>
  <si>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</si>
  <si>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</si>
  <si>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</si>
  <si>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</si>
  <si>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</si>
  <si>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</si>
  <si>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</si>
  <si>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</si>
  <si>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</si>
  <si>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1.* : ２県以上にまたがる重複数値で内数である</t>
  </si>
  <si>
    <t xml:space="preserve">      3.２県にまたがる鳥獣保護区の水面で所属する</t>
  </si>
  <si>
    <t>　　　　県が不明なものは一方の県に含めている。</t>
  </si>
  <si>
    <t xml:space="preserve">     　　　　　（２） 大 規 模 生 息 地 の 鳥 獣 保 護 区</t>
  </si>
  <si>
    <t xml:space="preserve">  　　　　　　　（３）　集 団 渡 来 地 の 鳥 獣 保 護 区</t>
  </si>
  <si>
    <r>
      <t xml:space="preserve">   　　　　　　（５）　希</t>
    </r>
    <r>
      <rPr>
        <sz val="11"/>
        <rFont val="ＭＳ Ｐゴシック"/>
        <family val="3"/>
      </rPr>
      <t xml:space="preserve"> </t>
    </r>
    <r>
      <rPr>
        <sz val="9"/>
        <rFont val="ＭＳ 明朝"/>
        <family val="1"/>
      </rPr>
      <t>少 鳥 獣 生 息 地 の 鳥 獣 保 護 区</t>
    </r>
  </si>
  <si>
    <r>
      <t xml:space="preserve">     　　　　　（４） 集</t>
    </r>
    <r>
      <rPr>
        <sz val="11"/>
        <rFont val="ＭＳ Ｐゴシック"/>
        <family val="3"/>
      </rPr>
      <t xml:space="preserve"> </t>
    </r>
    <r>
      <rPr>
        <sz val="9"/>
        <rFont val="ＭＳ 明朝"/>
        <family val="1"/>
      </rPr>
      <t>団</t>
    </r>
    <r>
      <rPr>
        <sz val="11"/>
        <rFont val="ＭＳ Ｐゴシック"/>
        <family val="3"/>
      </rPr>
      <t xml:space="preserve"> </t>
    </r>
    <r>
      <rPr>
        <sz val="9"/>
        <rFont val="ＭＳ 明朝"/>
        <family val="1"/>
      </rPr>
      <t>繁</t>
    </r>
    <r>
      <rPr>
        <sz val="11"/>
        <rFont val="ＭＳ Ｐゴシック"/>
        <family val="3"/>
      </rPr>
      <t xml:space="preserve"> </t>
    </r>
    <r>
      <rPr>
        <sz val="9"/>
        <rFont val="ＭＳ 明朝"/>
        <family val="1"/>
      </rPr>
      <t>殖</t>
    </r>
    <r>
      <rPr>
        <sz val="11"/>
        <rFont val="ＭＳ Ｐゴシック"/>
        <family val="3"/>
      </rPr>
      <t xml:space="preserve"> </t>
    </r>
    <r>
      <rPr>
        <sz val="9"/>
        <rFont val="ＭＳ 明朝"/>
        <family val="1"/>
      </rPr>
      <t>地 の 鳥 獣 保 護 区</t>
    </r>
  </si>
  <si>
    <t>39  高　知</t>
  </si>
  <si>
    <t>平成 19 年度</t>
  </si>
  <si>
    <t>平成 17 年度</t>
  </si>
  <si>
    <t>平成 17 年度</t>
  </si>
  <si>
    <t xml:space="preserve">        2.重複数値を除いた国指定鳥獣保護区の地区数は66地区である</t>
  </si>
  <si>
    <t>平成 18 年度</t>
  </si>
  <si>
    <t>平成 18 年度</t>
  </si>
  <si>
    <t>　　　　１９　平成１９年度国指定鳥獣保護区の指定状況</t>
  </si>
  <si>
    <t>平成 18 年度</t>
  </si>
  <si>
    <t>（１）</t>
  </si>
  <si>
    <t>（２）</t>
  </si>
  <si>
    <t>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</si>
</sst>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\-"/>
  </numFmts>
  <fonts count="40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176" fontId="1" fillId="0" borderId="0" xfId="60" applyNumberFormat="1" applyFont="1">
      <alignment/>
      <protection/>
    </xf>
    <xf numFmtId="176" fontId="3" fillId="0" borderId="0" xfId="60" applyNumberFormat="1" applyFont="1" applyAlignment="1" applyProtection="1">
      <alignment vertical="center"/>
      <protection/>
    </xf>
    <xf numFmtId="176" fontId="4" fillId="0" borderId="0" xfId="60" applyNumberFormat="1" applyFont="1" applyAlignment="1">
      <alignment vertical="center"/>
      <protection/>
    </xf>
    <xf numFmtId="176" fontId="4" fillId="0" borderId="0" xfId="60" applyNumberFormat="1" applyFont="1" applyBorder="1" applyAlignment="1">
      <alignment vertical="center"/>
      <protection/>
    </xf>
    <xf numFmtId="176" fontId="4" fillId="0" borderId="0" xfId="60" applyNumberFormat="1" applyFont="1" applyBorder="1" applyAlignment="1" applyProtection="1">
      <alignment vertical="center"/>
      <protection/>
    </xf>
    <xf numFmtId="176" fontId="1" fillId="0" borderId="10" xfId="60" applyNumberFormat="1" applyFont="1" applyBorder="1">
      <alignment/>
      <protection/>
    </xf>
    <xf numFmtId="176" fontId="1" fillId="0" borderId="11" xfId="60" applyNumberFormat="1" applyFont="1" applyBorder="1" applyAlignment="1" applyProtection="1">
      <alignment horizontal="left"/>
      <protection/>
    </xf>
    <xf numFmtId="176" fontId="1" fillId="0" borderId="12" xfId="60" applyNumberFormat="1" applyFont="1" applyBorder="1">
      <alignment/>
      <protection/>
    </xf>
    <xf numFmtId="176" fontId="1" fillId="0" borderId="12" xfId="60" applyNumberFormat="1" applyFont="1" applyBorder="1" applyAlignment="1" applyProtection="1">
      <alignment horizontal="left"/>
      <protection/>
    </xf>
    <xf numFmtId="176" fontId="1" fillId="0" borderId="13" xfId="60" applyNumberFormat="1" applyFont="1" applyBorder="1">
      <alignment/>
      <protection/>
    </xf>
    <xf numFmtId="176" fontId="1" fillId="0" borderId="11" xfId="60" applyNumberFormat="1" applyFont="1" applyBorder="1">
      <alignment/>
      <protection/>
    </xf>
    <xf numFmtId="176" fontId="1" fillId="0" borderId="14" xfId="60" applyNumberFormat="1" applyFont="1" applyBorder="1">
      <alignment/>
      <protection/>
    </xf>
    <xf numFmtId="176" fontId="1" fillId="0" borderId="15" xfId="60" applyNumberFormat="1" applyFont="1" applyBorder="1" applyAlignment="1" applyProtection="1">
      <alignment horizontal="center" vertical="center"/>
      <protection/>
    </xf>
    <xf numFmtId="176" fontId="1" fillId="0" borderId="16" xfId="60" applyNumberFormat="1" applyFont="1" applyBorder="1">
      <alignment/>
      <protection/>
    </xf>
    <xf numFmtId="176" fontId="1" fillId="0" borderId="17" xfId="60" applyNumberFormat="1" applyFont="1" applyBorder="1">
      <alignment/>
      <protection/>
    </xf>
    <xf numFmtId="176" fontId="1" fillId="0" borderId="18" xfId="60" applyNumberFormat="1" applyFont="1" applyBorder="1">
      <alignment/>
      <protection/>
    </xf>
    <xf numFmtId="176" fontId="1" fillId="0" borderId="19" xfId="60" applyNumberFormat="1" applyFont="1" applyBorder="1">
      <alignment/>
      <protection/>
    </xf>
    <xf numFmtId="176" fontId="1" fillId="0" borderId="15" xfId="60" applyNumberFormat="1" applyFont="1" applyBorder="1">
      <alignment/>
      <protection/>
    </xf>
    <xf numFmtId="176" fontId="1" fillId="0" borderId="20" xfId="60" applyNumberFormat="1" applyFont="1" applyBorder="1">
      <alignment/>
      <protection/>
    </xf>
    <xf numFmtId="176" fontId="1" fillId="0" borderId="21" xfId="60" applyNumberFormat="1" applyFont="1" applyBorder="1">
      <alignment/>
      <protection/>
    </xf>
    <xf numFmtId="176" fontId="1" fillId="0" borderId="22" xfId="60" applyNumberFormat="1" applyFont="1" applyBorder="1">
      <alignment/>
      <protection/>
    </xf>
    <xf numFmtId="176" fontId="1" fillId="0" borderId="23" xfId="60" applyNumberFormat="1" applyFont="1" applyBorder="1">
      <alignment/>
      <protection/>
    </xf>
    <xf numFmtId="176" fontId="1" fillId="0" borderId="24" xfId="60" applyNumberFormat="1" applyFont="1" applyBorder="1">
      <alignment/>
      <protection/>
    </xf>
    <xf numFmtId="176" fontId="1" fillId="0" borderId="25" xfId="60" applyNumberFormat="1" applyFont="1" applyBorder="1">
      <alignment/>
      <protection/>
    </xf>
    <xf numFmtId="176" fontId="1" fillId="0" borderId="26" xfId="60" applyNumberFormat="1" applyFont="1" applyBorder="1">
      <alignment/>
      <protection/>
    </xf>
    <xf numFmtId="176" fontId="1" fillId="0" borderId="15" xfId="60" applyNumberFormat="1" applyFont="1" applyBorder="1" applyAlignment="1" applyProtection="1">
      <alignment horizontal="left"/>
      <protection/>
    </xf>
    <xf numFmtId="176" fontId="1" fillId="0" borderId="16" xfId="60" applyNumberFormat="1" applyFont="1" applyBorder="1" applyAlignment="1" applyProtection="1">
      <alignment horizontal="center"/>
      <protection/>
    </xf>
    <xf numFmtId="176" fontId="1" fillId="0" borderId="21" xfId="60" applyNumberFormat="1" applyFont="1" applyBorder="1" applyAlignment="1" applyProtection="1">
      <alignment horizontal="center"/>
      <protection/>
    </xf>
    <xf numFmtId="176" fontId="1" fillId="0" borderId="17" xfId="60" applyNumberFormat="1" applyFont="1" applyBorder="1" applyAlignment="1" applyProtection="1">
      <alignment horizontal="center"/>
      <protection/>
    </xf>
    <xf numFmtId="176" fontId="1" fillId="0" borderId="18" xfId="60" applyNumberFormat="1" applyFont="1" applyBorder="1" applyAlignment="1" applyProtection="1">
      <alignment horizontal="center"/>
      <protection/>
    </xf>
    <xf numFmtId="176" fontId="1" fillId="0" borderId="27" xfId="60" applyNumberFormat="1" applyFont="1" applyBorder="1" applyAlignment="1" applyProtection="1">
      <alignment horizontal="center"/>
      <protection/>
    </xf>
    <xf numFmtId="176" fontId="1" fillId="0" borderId="19" xfId="60" applyNumberFormat="1" applyFont="1" applyBorder="1" applyAlignment="1" applyProtection="1">
      <alignment horizontal="center"/>
      <protection/>
    </xf>
    <xf numFmtId="176" fontId="1" fillId="0" borderId="28" xfId="60" applyNumberFormat="1" applyFont="1" applyBorder="1" applyAlignment="1">
      <alignment horizontal="center" vertical="center"/>
      <protection/>
    </xf>
    <xf numFmtId="176" fontId="1" fillId="0" borderId="28" xfId="60" applyNumberFormat="1" applyFont="1" applyBorder="1">
      <alignment/>
      <protection/>
    </xf>
    <xf numFmtId="176" fontId="1" fillId="0" borderId="29" xfId="60" applyNumberFormat="1" applyFont="1" applyBorder="1" applyAlignment="1">
      <alignment horizontal="center" vertical="center"/>
      <protection/>
    </xf>
    <xf numFmtId="176" fontId="1" fillId="0" borderId="30" xfId="60" applyNumberFormat="1" applyFont="1" applyBorder="1" applyAlignment="1" applyProtection="1">
      <alignment horizontal="center"/>
      <protection/>
    </xf>
    <xf numFmtId="176" fontId="1" fillId="0" borderId="31" xfId="60" applyNumberFormat="1" applyFont="1" applyBorder="1" applyAlignment="1" applyProtection="1">
      <alignment horizontal="center"/>
      <protection/>
    </xf>
    <xf numFmtId="176" fontId="1" fillId="0" borderId="32" xfId="60" applyNumberFormat="1" applyFont="1" applyBorder="1" applyAlignment="1" applyProtection="1">
      <alignment horizontal="center"/>
      <protection/>
    </xf>
    <xf numFmtId="176" fontId="1" fillId="0" borderId="33" xfId="60" applyNumberFormat="1" applyFont="1" applyBorder="1" applyAlignment="1" applyProtection="1">
      <alignment horizontal="center"/>
      <protection/>
    </xf>
    <xf numFmtId="176" fontId="1" fillId="0" borderId="34" xfId="60" applyNumberFormat="1" applyFont="1" applyBorder="1" applyAlignment="1" applyProtection="1">
      <alignment horizontal="center"/>
      <protection/>
    </xf>
    <xf numFmtId="176" fontId="1" fillId="0" borderId="15" xfId="60" applyNumberFormat="1" applyFont="1" applyBorder="1" applyAlignment="1" applyProtection="1">
      <alignment horizontal="center"/>
      <protection/>
    </xf>
    <xf numFmtId="176" fontId="1" fillId="0" borderId="35" xfId="60" applyNumberFormat="1" applyFont="1" applyBorder="1" applyAlignment="1" applyProtection="1">
      <alignment horizontal="center"/>
      <protection/>
    </xf>
    <xf numFmtId="176" fontId="1" fillId="0" borderId="36" xfId="60" applyNumberFormat="1" applyFont="1" applyBorder="1" applyAlignment="1" applyProtection="1">
      <alignment horizontal="center"/>
      <protection/>
    </xf>
    <xf numFmtId="176" fontId="1" fillId="0" borderId="0" xfId="60" applyNumberFormat="1" applyFont="1" applyAlignment="1">
      <alignment vertical="center"/>
      <protection/>
    </xf>
    <xf numFmtId="176" fontId="1" fillId="0" borderId="0" xfId="60" applyNumberFormat="1" applyFont="1" applyAlignment="1" applyProtection="1">
      <alignment horizontal="left"/>
      <protection/>
    </xf>
    <xf numFmtId="176" fontId="1" fillId="0" borderId="16" xfId="60" applyNumberFormat="1" applyFont="1" applyBorder="1" applyAlignment="1" applyProtection="1">
      <alignment horizontal="center" vertical="center"/>
      <protection/>
    </xf>
    <xf numFmtId="176" fontId="1" fillId="0" borderId="16" xfId="60" applyNumberFormat="1" applyFont="1" applyBorder="1" applyAlignment="1" applyProtection="1">
      <alignment horizontal="left"/>
      <protection/>
    </xf>
    <xf numFmtId="176" fontId="1" fillId="0" borderId="37" xfId="60" applyNumberFormat="1" applyFont="1" applyBorder="1" applyAlignment="1" applyProtection="1">
      <alignment horizontal="center"/>
      <protection/>
    </xf>
    <xf numFmtId="176" fontId="1" fillId="0" borderId="38" xfId="60" applyNumberFormat="1" applyFont="1" applyBorder="1" applyAlignment="1" applyProtection="1">
      <alignment horizontal="center"/>
      <protection/>
    </xf>
    <xf numFmtId="177" fontId="1" fillId="0" borderId="20" xfId="60" applyNumberFormat="1" applyFont="1" applyBorder="1" applyAlignment="1" applyProtection="1">
      <alignment horizontal="center"/>
      <protection/>
    </xf>
    <xf numFmtId="177" fontId="1" fillId="0" borderId="39" xfId="60" applyNumberFormat="1" applyFont="1" applyBorder="1" applyAlignment="1" applyProtection="1">
      <alignment horizontal="right"/>
      <protection/>
    </xf>
    <xf numFmtId="177" fontId="1" fillId="0" borderId="40" xfId="60" applyNumberFormat="1" applyFont="1" applyBorder="1" applyAlignment="1" applyProtection="1">
      <alignment horizontal="center"/>
      <protection/>
    </xf>
    <xf numFmtId="177" fontId="1" fillId="0" borderId="41" xfId="60" applyNumberFormat="1" applyFont="1" applyBorder="1" applyAlignment="1" applyProtection="1">
      <alignment horizontal="right"/>
      <protection/>
    </xf>
    <xf numFmtId="177" fontId="1" fillId="0" borderId="22" xfId="60" applyNumberFormat="1" applyFont="1" applyBorder="1" applyAlignment="1" applyProtection="1">
      <alignment horizontal="center"/>
      <protection/>
    </xf>
    <xf numFmtId="177" fontId="1" fillId="0" borderId="16" xfId="60" applyNumberFormat="1" applyFont="1" applyBorder="1" applyAlignment="1" applyProtection="1">
      <alignment horizontal="center"/>
      <protection/>
    </xf>
    <xf numFmtId="177" fontId="1" fillId="0" borderId="42" xfId="60" applyNumberFormat="1" applyFont="1" applyBorder="1" applyAlignment="1" applyProtection="1">
      <alignment horizontal="center"/>
      <protection/>
    </xf>
    <xf numFmtId="177" fontId="1" fillId="0" borderId="43" xfId="60" applyNumberFormat="1" applyFont="1" applyBorder="1" applyAlignment="1" applyProtection="1">
      <alignment horizontal="right"/>
      <protection/>
    </xf>
    <xf numFmtId="177" fontId="1" fillId="0" borderId="25" xfId="60" applyNumberFormat="1" applyFont="1" applyBorder="1" applyAlignment="1" applyProtection="1">
      <alignment horizontal="right"/>
      <protection locked="0"/>
    </xf>
    <xf numFmtId="177" fontId="1" fillId="0" borderId="44" xfId="60" applyNumberFormat="1" applyFont="1" applyBorder="1" applyAlignment="1" applyProtection="1">
      <alignment horizontal="right"/>
      <protection locked="0"/>
    </xf>
    <xf numFmtId="177" fontId="1" fillId="0" borderId="27" xfId="60" applyNumberFormat="1" applyFont="1" applyBorder="1" applyAlignment="1" applyProtection="1">
      <alignment horizontal="right"/>
      <protection locked="0"/>
    </xf>
    <xf numFmtId="177" fontId="1" fillId="0" borderId="45" xfId="60" applyNumberFormat="1" applyFont="1" applyBorder="1" applyAlignment="1" applyProtection="1">
      <alignment horizontal="right"/>
      <protection locked="0"/>
    </xf>
    <xf numFmtId="177" fontId="1" fillId="0" borderId="28" xfId="60" applyNumberFormat="1" applyFont="1" applyBorder="1" applyAlignment="1" applyProtection="1">
      <alignment horizontal="right"/>
      <protection locked="0"/>
    </xf>
    <xf numFmtId="177" fontId="1" fillId="0" borderId="29" xfId="60" applyNumberFormat="1" applyFont="1" applyBorder="1" applyAlignment="1" applyProtection="1">
      <alignment horizontal="right"/>
      <protection locked="0"/>
    </xf>
    <xf numFmtId="177" fontId="1" fillId="0" borderId="46" xfId="60" applyNumberFormat="1" applyFont="1" applyBorder="1" applyAlignment="1" applyProtection="1">
      <alignment horizontal="right"/>
      <protection locked="0"/>
    </xf>
    <xf numFmtId="177" fontId="1" fillId="0" borderId="47" xfId="60" applyNumberFormat="1" applyFont="1" applyBorder="1" applyAlignment="1" applyProtection="1">
      <alignment horizontal="right"/>
      <protection locked="0"/>
    </xf>
    <xf numFmtId="177" fontId="1" fillId="0" borderId="24" xfId="60" applyNumberFormat="1" applyFont="1" applyBorder="1" applyAlignment="1" applyProtection="1">
      <alignment horizontal="right"/>
      <protection locked="0"/>
    </xf>
    <xf numFmtId="177" fontId="1" fillId="0" borderId="21" xfId="60" applyNumberFormat="1" applyFont="1" applyBorder="1" applyAlignment="1" applyProtection="1">
      <alignment horizontal="right"/>
      <protection locked="0"/>
    </xf>
    <xf numFmtId="177" fontId="1" fillId="0" borderId="18" xfId="60" applyNumberFormat="1" applyFont="1" applyBorder="1" applyAlignment="1" applyProtection="1">
      <alignment horizontal="right"/>
      <protection locked="0"/>
    </xf>
    <xf numFmtId="177" fontId="1" fillId="0" borderId="48" xfId="6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2-18・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14400"/>
          <a:ext cx="10763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515600"/>
          <a:ext cx="10763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0116800"/>
          <a:ext cx="10763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2" customHeight="1"/>
  <cols>
    <col min="1" max="1" width="14.125" style="70" customWidth="1"/>
    <col min="2" max="3" width="4.75390625" style="70" customWidth="1"/>
    <col min="4" max="8" width="10.625" style="70" customWidth="1"/>
    <col min="9" max="9" width="9.00390625" style="70" customWidth="1"/>
    <col min="10" max="14" width="10.75390625" style="70" customWidth="1"/>
    <col min="15" max="16384" width="9.00390625" style="70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customHeight="1">
      <c r="A4" s="2" t="s">
        <v>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" customHeight="1">
      <c r="A5" s="3"/>
      <c r="B5" s="71" t="s">
        <v>77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</row>
    <row r="7" spans="1:14" ht="12" customHeight="1">
      <c r="A7" s="6"/>
      <c r="B7" s="7"/>
      <c r="C7" s="8"/>
      <c r="D7" s="9"/>
      <c r="E7" s="8" t="s">
        <v>0</v>
      </c>
      <c r="F7" s="8"/>
      <c r="G7" s="9"/>
      <c r="H7" s="10"/>
      <c r="I7" s="11" t="s">
        <v>1</v>
      </c>
      <c r="J7" s="9"/>
      <c r="K7" s="8"/>
      <c r="L7" s="8"/>
      <c r="M7" s="9"/>
      <c r="N7" s="12"/>
    </row>
    <row r="8" spans="1:14" ht="12" customHeight="1">
      <c r="A8" s="13" t="s">
        <v>2</v>
      </c>
      <c r="B8" s="14"/>
      <c r="C8" s="15"/>
      <c r="D8" s="15"/>
      <c r="E8" s="15"/>
      <c r="F8" s="15"/>
      <c r="G8" s="15"/>
      <c r="H8" s="16"/>
      <c r="I8" s="14"/>
      <c r="J8" s="15"/>
      <c r="K8" s="15"/>
      <c r="L8" s="15"/>
      <c r="M8" s="15"/>
      <c r="N8" s="17"/>
    </row>
    <row r="9" spans="1:14" ht="12" customHeight="1">
      <c r="A9" s="18"/>
      <c r="B9" s="19" t="s">
        <v>3</v>
      </c>
      <c r="C9" s="20"/>
      <c r="D9" s="21" t="s">
        <v>4</v>
      </c>
      <c r="E9" s="22"/>
      <c r="F9" s="22"/>
      <c r="G9" s="22"/>
      <c r="H9" s="23"/>
      <c r="I9" s="24"/>
      <c r="J9" s="21" t="s">
        <v>4</v>
      </c>
      <c r="K9" s="22"/>
      <c r="L9" s="22"/>
      <c r="M9" s="22"/>
      <c r="N9" s="25"/>
    </row>
    <row r="10" spans="1:14" ht="12" customHeight="1">
      <c r="A10" s="26" t="s">
        <v>5</v>
      </c>
      <c r="B10" s="27"/>
      <c r="C10" s="28"/>
      <c r="D10" s="27"/>
      <c r="E10" s="29"/>
      <c r="F10" s="29"/>
      <c r="G10" s="29"/>
      <c r="H10" s="30"/>
      <c r="I10" s="31" t="s">
        <v>6</v>
      </c>
      <c r="J10" s="27"/>
      <c r="K10" s="29"/>
      <c r="L10" s="29"/>
      <c r="M10" s="29"/>
      <c r="N10" s="32"/>
    </row>
    <row r="11" spans="1:14" ht="12" customHeight="1">
      <c r="A11" s="26" t="s">
        <v>7</v>
      </c>
      <c r="B11" s="33" t="s">
        <v>8</v>
      </c>
      <c r="C11" s="34"/>
      <c r="D11" s="33" t="s">
        <v>9</v>
      </c>
      <c r="E11" s="33" t="s">
        <v>10</v>
      </c>
      <c r="F11" s="33" t="s">
        <v>11</v>
      </c>
      <c r="G11" s="33" t="s">
        <v>12</v>
      </c>
      <c r="H11" s="33" t="s">
        <v>13</v>
      </c>
      <c r="I11" s="33"/>
      <c r="J11" s="33" t="s">
        <v>9</v>
      </c>
      <c r="K11" s="33" t="s">
        <v>10</v>
      </c>
      <c r="L11" s="33" t="s">
        <v>11</v>
      </c>
      <c r="M11" s="33" t="s">
        <v>12</v>
      </c>
      <c r="N11" s="35" t="s">
        <v>13</v>
      </c>
    </row>
    <row r="12" spans="1:14" ht="12" customHeight="1">
      <c r="A12" s="36" t="s">
        <v>70</v>
      </c>
      <c r="B12" s="51">
        <v>23</v>
      </c>
      <c r="C12" s="51">
        <v>77</v>
      </c>
      <c r="D12" s="51">
        <v>538150</v>
      </c>
      <c r="E12" s="51">
        <v>387731</v>
      </c>
      <c r="F12" s="51">
        <v>24253</v>
      </c>
      <c r="G12" s="51">
        <v>61914</v>
      </c>
      <c r="H12" s="51">
        <v>64252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7">
        <v>0</v>
      </c>
    </row>
    <row r="13" spans="1:14" ht="12" customHeight="1">
      <c r="A13" s="36" t="s">
        <v>74</v>
      </c>
      <c r="B13" s="51">
        <v>23</v>
      </c>
      <c r="C13" s="51">
        <v>77</v>
      </c>
      <c r="D13" s="51">
        <v>537955</v>
      </c>
      <c r="E13" s="51">
        <v>387688</v>
      </c>
      <c r="F13" s="51">
        <v>24356</v>
      </c>
      <c r="G13" s="51">
        <v>61977</v>
      </c>
      <c r="H13" s="51">
        <v>63934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7">
        <v>0</v>
      </c>
    </row>
    <row r="14" spans="1:14" ht="12" customHeight="1">
      <c r="A14" s="36" t="s">
        <v>69</v>
      </c>
      <c r="B14" s="51">
        <f aca="true" t="shared" si="0" ref="B14:N14">SUM(B15:B61)</f>
        <v>23</v>
      </c>
      <c r="C14" s="51">
        <f t="shared" si="0"/>
        <v>77</v>
      </c>
      <c r="D14" s="51">
        <f t="shared" si="0"/>
        <v>549841</v>
      </c>
      <c r="E14" s="51">
        <f t="shared" si="0"/>
        <v>388089</v>
      </c>
      <c r="F14" s="51">
        <f t="shared" si="0"/>
        <v>26120</v>
      </c>
      <c r="G14" s="51">
        <f t="shared" si="0"/>
        <v>71654</v>
      </c>
      <c r="H14" s="51">
        <f t="shared" si="0"/>
        <v>63978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57">
        <f t="shared" si="0"/>
        <v>0</v>
      </c>
    </row>
    <row r="15" spans="1:14" ht="12" customHeight="1">
      <c r="A15" s="37" t="s">
        <v>14</v>
      </c>
      <c r="B15" s="58">
        <v>0</v>
      </c>
      <c r="C15" s="58">
        <f aca="true" t="shared" si="1" ref="C15:C61">C78+I78+C141+I141</f>
        <v>14</v>
      </c>
      <c r="D15" s="58">
        <f aca="true" t="shared" si="2" ref="D15:D61">D78+J78+D141+J141</f>
        <v>125151</v>
      </c>
      <c r="E15" s="58">
        <f aca="true" t="shared" si="3" ref="E15:E61">E78+K78+E141+K141</f>
        <v>88878</v>
      </c>
      <c r="F15" s="58">
        <f aca="true" t="shared" si="4" ref="F15:F61">F78+L78+F141+L141</f>
        <v>12132</v>
      </c>
      <c r="G15" s="58">
        <f aca="true" t="shared" si="5" ref="G15:G61">G78+M78+G141+M141</f>
        <v>5998</v>
      </c>
      <c r="H15" s="58">
        <f aca="true" t="shared" si="6" ref="H15:H61">H78+N78+H141+N141</f>
        <v>18143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0</v>
      </c>
    </row>
    <row r="16" spans="1:14" ht="12" customHeight="1">
      <c r="A16" s="38" t="s">
        <v>15</v>
      </c>
      <c r="B16" s="60">
        <v>2</v>
      </c>
      <c r="C16" s="60">
        <f t="shared" si="1"/>
        <v>5</v>
      </c>
      <c r="D16" s="60">
        <f t="shared" si="2"/>
        <v>56684</v>
      </c>
      <c r="E16" s="60">
        <f t="shared" si="3"/>
        <v>42525</v>
      </c>
      <c r="F16" s="60">
        <f t="shared" si="4"/>
        <v>584</v>
      </c>
      <c r="G16" s="60">
        <f t="shared" si="5"/>
        <v>5586</v>
      </c>
      <c r="H16" s="60">
        <f t="shared" si="6"/>
        <v>7989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1">
        <v>0</v>
      </c>
    </row>
    <row r="17" spans="1:14" ht="12" customHeight="1">
      <c r="A17" s="38" t="s">
        <v>16</v>
      </c>
      <c r="B17" s="60">
        <v>0</v>
      </c>
      <c r="C17" s="60">
        <f t="shared" si="1"/>
        <v>2</v>
      </c>
      <c r="D17" s="60">
        <f t="shared" si="2"/>
        <v>33</v>
      </c>
      <c r="E17" s="60">
        <f t="shared" si="3"/>
        <v>0</v>
      </c>
      <c r="F17" s="60">
        <f t="shared" si="4"/>
        <v>25</v>
      </c>
      <c r="G17" s="60">
        <f t="shared" si="5"/>
        <v>8</v>
      </c>
      <c r="H17" s="60">
        <f t="shared" si="6"/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1">
        <v>0</v>
      </c>
    </row>
    <row r="18" spans="1:14" ht="12" customHeight="1">
      <c r="A18" s="38" t="s">
        <v>17</v>
      </c>
      <c r="B18" s="60">
        <v>0</v>
      </c>
      <c r="C18" s="60">
        <f t="shared" si="1"/>
        <v>3</v>
      </c>
      <c r="D18" s="60">
        <f t="shared" si="2"/>
        <v>12111</v>
      </c>
      <c r="E18" s="60">
        <f t="shared" si="3"/>
        <v>315</v>
      </c>
      <c r="F18" s="60">
        <f t="shared" si="4"/>
        <v>469</v>
      </c>
      <c r="G18" s="60">
        <f t="shared" si="5"/>
        <v>3994</v>
      </c>
      <c r="H18" s="60">
        <f t="shared" si="6"/>
        <v>7333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1">
        <v>0</v>
      </c>
    </row>
    <row r="19" spans="1:14" ht="12" customHeight="1">
      <c r="A19" s="39" t="s">
        <v>18</v>
      </c>
      <c r="B19" s="62">
        <v>2</v>
      </c>
      <c r="C19" s="62">
        <f t="shared" si="1"/>
        <v>4</v>
      </c>
      <c r="D19" s="62">
        <f t="shared" si="2"/>
        <v>16197</v>
      </c>
      <c r="E19" s="62">
        <f t="shared" si="3"/>
        <v>12961</v>
      </c>
      <c r="F19" s="62">
        <f t="shared" si="4"/>
        <v>578</v>
      </c>
      <c r="G19" s="62">
        <f t="shared" si="5"/>
        <v>156</v>
      </c>
      <c r="H19" s="62">
        <f t="shared" si="6"/>
        <v>2502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3">
        <v>0</v>
      </c>
    </row>
    <row r="20" spans="1:14" ht="12" customHeight="1">
      <c r="A20" s="40" t="s">
        <v>19</v>
      </c>
      <c r="B20" s="58">
        <v>1</v>
      </c>
      <c r="C20" s="58">
        <f t="shared" si="1"/>
        <v>2</v>
      </c>
      <c r="D20" s="58">
        <f t="shared" si="2"/>
        <v>30214</v>
      </c>
      <c r="E20" s="58">
        <f t="shared" si="3"/>
        <v>28417</v>
      </c>
      <c r="F20" s="58">
        <f t="shared" si="4"/>
        <v>22</v>
      </c>
      <c r="G20" s="58">
        <f t="shared" si="5"/>
        <v>1063</v>
      </c>
      <c r="H20" s="58">
        <f t="shared" si="6"/>
        <v>712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9">
        <v>0</v>
      </c>
    </row>
    <row r="21" spans="1:14" ht="12" customHeight="1">
      <c r="A21" s="41" t="s">
        <v>20</v>
      </c>
      <c r="B21" s="60">
        <v>0</v>
      </c>
      <c r="C21" s="60">
        <f t="shared" si="1"/>
        <v>0</v>
      </c>
      <c r="D21" s="60">
        <f t="shared" si="2"/>
        <v>0</v>
      </c>
      <c r="E21" s="60">
        <f t="shared" si="3"/>
        <v>0</v>
      </c>
      <c r="F21" s="60">
        <f t="shared" si="4"/>
        <v>0</v>
      </c>
      <c r="G21" s="60">
        <f t="shared" si="5"/>
        <v>0</v>
      </c>
      <c r="H21" s="60">
        <f t="shared" si="6"/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1">
        <v>0</v>
      </c>
    </row>
    <row r="22" spans="1:14" ht="12" customHeight="1">
      <c r="A22" s="41" t="s">
        <v>21</v>
      </c>
      <c r="B22" s="60">
        <v>0</v>
      </c>
      <c r="C22" s="60">
        <f t="shared" si="1"/>
        <v>0</v>
      </c>
      <c r="D22" s="60">
        <f t="shared" si="2"/>
        <v>0</v>
      </c>
      <c r="E22" s="60">
        <f t="shared" si="3"/>
        <v>0</v>
      </c>
      <c r="F22" s="60">
        <f t="shared" si="4"/>
        <v>0</v>
      </c>
      <c r="G22" s="60">
        <f t="shared" si="5"/>
        <v>0</v>
      </c>
      <c r="H22" s="60">
        <f t="shared" si="6"/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1">
        <v>0</v>
      </c>
    </row>
    <row r="23" spans="1:14" ht="12" customHeight="1">
      <c r="A23" s="41" t="s">
        <v>22</v>
      </c>
      <c r="B23" s="60">
        <v>0</v>
      </c>
      <c r="C23" s="60">
        <f t="shared" si="1"/>
        <v>0</v>
      </c>
      <c r="D23" s="60">
        <f t="shared" si="2"/>
        <v>0</v>
      </c>
      <c r="E23" s="60">
        <f t="shared" si="3"/>
        <v>0</v>
      </c>
      <c r="F23" s="60">
        <f t="shared" si="4"/>
        <v>0</v>
      </c>
      <c r="G23" s="60">
        <f t="shared" si="5"/>
        <v>0</v>
      </c>
      <c r="H23" s="60">
        <f t="shared" si="6"/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1">
        <v>0</v>
      </c>
    </row>
    <row r="24" spans="1:14" ht="12" customHeight="1">
      <c r="A24" s="42" t="s">
        <v>23</v>
      </c>
      <c r="B24" s="62">
        <v>1</v>
      </c>
      <c r="C24" s="62">
        <f t="shared" si="1"/>
        <v>1</v>
      </c>
      <c r="D24" s="62">
        <f t="shared" si="2"/>
        <v>11924</v>
      </c>
      <c r="E24" s="62">
        <f t="shared" si="3"/>
        <v>1809</v>
      </c>
      <c r="F24" s="62">
        <f t="shared" si="4"/>
        <v>2313</v>
      </c>
      <c r="G24" s="62">
        <f t="shared" si="5"/>
        <v>7802</v>
      </c>
      <c r="H24" s="62">
        <f t="shared" si="6"/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3">
        <v>0</v>
      </c>
    </row>
    <row r="25" spans="1:14" ht="12" customHeight="1">
      <c r="A25" s="40" t="s">
        <v>24</v>
      </c>
      <c r="B25" s="58">
        <v>0</v>
      </c>
      <c r="C25" s="58">
        <f t="shared" si="1"/>
        <v>0</v>
      </c>
      <c r="D25" s="58">
        <f t="shared" si="2"/>
        <v>0</v>
      </c>
      <c r="E25" s="58">
        <f t="shared" si="3"/>
        <v>0</v>
      </c>
      <c r="F25" s="58">
        <f t="shared" si="4"/>
        <v>0</v>
      </c>
      <c r="G25" s="58">
        <f t="shared" si="5"/>
        <v>0</v>
      </c>
      <c r="H25" s="58">
        <f t="shared" si="6"/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9">
        <v>0</v>
      </c>
    </row>
    <row r="26" spans="1:14" ht="12" customHeight="1">
      <c r="A26" s="41" t="s">
        <v>25</v>
      </c>
      <c r="B26" s="60">
        <v>0</v>
      </c>
      <c r="C26" s="60">
        <f t="shared" si="1"/>
        <v>1</v>
      </c>
      <c r="D26" s="60">
        <f t="shared" si="2"/>
        <v>41</v>
      </c>
      <c r="E26" s="60">
        <f t="shared" si="3"/>
        <v>41</v>
      </c>
      <c r="F26" s="60">
        <f t="shared" si="4"/>
        <v>0</v>
      </c>
      <c r="G26" s="60">
        <f t="shared" si="5"/>
        <v>0</v>
      </c>
      <c r="H26" s="60">
        <f t="shared" si="6"/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1">
        <v>0</v>
      </c>
    </row>
    <row r="27" spans="1:14" ht="12" customHeight="1">
      <c r="A27" s="41" t="s">
        <v>26</v>
      </c>
      <c r="B27" s="60">
        <v>0</v>
      </c>
      <c r="C27" s="60">
        <f t="shared" si="1"/>
        <v>2</v>
      </c>
      <c r="D27" s="60">
        <f t="shared" si="2"/>
        <v>6352</v>
      </c>
      <c r="E27" s="60">
        <f t="shared" si="3"/>
        <v>5400</v>
      </c>
      <c r="F27" s="60">
        <f t="shared" si="4"/>
        <v>0</v>
      </c>
      <c r="G27" s="60">
        <f t="shared" si="5"/>
        <v>952</v>
      </c>
      <c r="H27" s="60">
        <f t="shared" si="6"/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1">
        <v>0</v>
      </c>
    </row>
    <row r="28" spans="1:14" ht="12" customHeight="1">
      <c r="A28" s="41" t="s">
        <v>27</v>
      </c>
      <c r="B28" s="60">
        <v>0</v>
      </c>
      <c r="C28" s="60">
        <f t="shared" si="1"/>
        <v>0</v>
      </c>
      <c r="D28" s="60">
        <f t="shared" si="2"/>
        <v>0</v>
      </c>
      <c r="E28" s="60">
        <f t="shared" si="3"/>
        <v>0</v>
      </c>
      <c r="F28" s="60">
        <f t="shared" si="4"/>
        <v>0</v>
      </c>
      <c r="G28" s="60">
        <f t="shared" si="5"/>
        <v>0</v>
      </c>
      <c r="H28" s="60">
        <f t="shared" si="6"/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1">
        <v>0</v>
      </c>
    </row>
    <row r="29" spans="1:14" ht="12" customHeight="1">
      <c r="A29" s="42" t="s">
        <v>28</v>
      </c>
      <c r="B29" s="62">
        <v>1</v>
      </c>
      <c r="C29" s="62">
        <f t="shared" si="1"/>
        <v>5</v>
      </c>
      <c r="D29" s="62">
        <f t="shared" si="2"/>
        <v>22923</v>
      </c>
      <c r="E29" s="62">
        <f t="shared" si="3"/>
        <v>10846</v>
      </c>
      <c r="F29" s="62">
        <f t="shared" si="4"/>
        <v>1934</v>
      </c>
      <c r="G29" s="62">
        <f t="shared" si="5"/>
        <v>10098</v>
      </c>
      <c r="H29" s="62">
        <f t="shared" si="6"/>
        <v>45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3">
        <v>0</v>
      </c>
    </row>
    <row r="30" spans="1:14" ht="12" customHeight="1">
      <c r="A30" s="40" t="s">
        <v>29</v>
      </c>
      <c r="B30" s="58">
        <v>1</v>
      </c>
      <c r="C30" s="58">
        <f t="shared" si="1"/>
        <v>1</v>
      </c>
      <c r="D30" s="58">
        <f t="shared" si="2"/>
        <v>64819</v>
      </c>
      <c r="E30" s="58">
        <f t="shared" si="3"/>
        <v>57071</v>
      </c>
      <c r="F30" s="58">
        <f t="shared" si="4"/>
        <v>1068</v>
      </c>
      <c r="G30" s="58">
        <f t="shared" si="5"/>
        <v>6329</v>
      </c>
      <c r="H30" s="58">
        <f t="shared" si="6"/>
        <v>351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9">
        <v>0</v>
      </c>
    </row>
    <row r="31" spans="1:14" ht="12" customHeight="1">
      <c r="A31" s="41" t="s">
        <v>30</v>
      </c>
      <c r="B31" s="60">
        <v>1</v>
      </c>
      <c r="C31" s="60">
        <f t="shared" si="1"/>
        <v>3</v>
      </c>
      <c r="D31" s="60">
        <f t="shared" si="2"/>
        <v>25992</v>
      </c>
      <c r="E31" s="60">
        <f t="shared" si="3"/>
        <v>20446</v>
      </c>
      <c r="F31" s="60">
        <f t="shared" si="4"/>
        <v>2687</v>
      </c>
      <c r="G31" s="60">
        <f t="shared" si="5"/>
        <v>2859</v>
      </c>
      <c r="H31" s="60">
        <f t="shared" si="6"/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1">
        <v>0</v>
      </c>
    </row>
    <row r="32" spans="1:14" ht="12" customHeight="1">
      <c r="A32" s="41" t="s">
        <v>31</v>
      </c>
      <c r="B32" s="60">
        <v>0</v>
      </c>
      <c r="C32" s="60">
        <f t="shared" si="1"/>
        <v>0</v>
      </c>
      <c r="D32" s="60">
        <f t="shared" si="2"/>
        <v>0</v>
      </c>
      <c r="E32" s="60">
        <f t="shared" si="3"/>
        <v>0</v>
      </c>
      <c r="F32" s="60">
        <f t="shared" si="4"/>
        <v>0</v>
      </c>
      <c r="G32" s="60">
        <f t="shared" si="5"/>
        <v>0</v>
      </c>
      <c r="H32" s="60">
        <f t="shared" si="6"/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1">
        <v>0</v>
      </c>
    </row>
    <row r="33" spans="1:14" ht="12" customHeight="1">
      <c r="A33" s="41" t="s">
        <v>32</v>
      </c>
      <c r="B33" s="60">
        <v>0</v>
      </c>
      <c r="C33" s="60">
        <f t="shared" si="1"/>
        <v>0</v>
      </c>
      <c r="D33" s="60">
        <f t="shared" si="2"/>
        <v>0</v>
      </c>
      <c r="E33" s="60">
        <f t="shared" si="3"/>
        <v>0</v>
      </c>
      <c r="F33" s="60">
        <f t="shared" si="4"/>
        <v>0</v>
      </c>
      <c r="G33" s="60">
        <f t="shared" si="5"/>
        <v>0</v>
      </c>
      <c r="H33" s="60">
        <f t="shared" si="6"/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1">
        <v>0</v>
      </c>
    </row>
    <row r="34" spans="1:14" ht="12" customHeight="1">
      <c r="A34" s="42" t="s">
        <v>33</v>
      </c>
      <c r="B34" s="62">
        <v>2</v>
      </c>
      <c r="C34" s="62">
        <f t="shared" si="1"/>
        <v>2</v>
      </c>
      <c r="D34" s="62">
        <f t="shared" si="2"/>
        <v>57021</v>
      </c>
      <c r="E34" s="62">
        <f t="shared" si="3"/>
        <v>52448</v>
      </c>
      <c r="F34" s="62">
        <f t="shared" si="4"/>
        <v>0</v>
      </c>
      <c r="G34" s="62">
        <f t="shared" si="5"/>
        <v>4274</v>
      </c>
      <c r="H34" s="62">
        <f t="shared" si="6"/>
        <v>299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3">
        <v>0</v>
      </c>
    </row>
    <row r="35" spans="1:14" ht="12" customHeight="1">
      <c r="A35" s="40" t="s">
        <v>34</v>
      </c>
      <c r="B35" s="58">
        <v>2</v>
      </c>
      <c r="C35" s="58">
        <f t="shared" si="1"/>
        <v>2</v>
      </c>
      <c r="D35" s="58">
        <f t="shared" si="2"/>
        <v>20863</v>
      </c>
      <c r="E35" s="58">
        <f t="shared" si="3"/>
        <v>17441</v>
      </c>
      <c r="F35" s="58">
        <f t="shared" si="4"/>
        <v>362</v>
      </c>
      <c r="G35" s="58">
        <f t="shared" si="5"/>
        <v>2982</v>
      </c>
      <c r="H35" s="58">
        <f t="shared" si="6"/>
        <v>78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9">
        <v>0</v>
      </c>
    </row>
    <row r="36" spans="1:14" ht="12" customHeight="1">
      <c r="A36" s="41" t="s">
        <v>35</v>
      </c>
      <c r="B36" s="60">
        <v>0</v>
      </c>
      <c r="C36" s="60">
        <f t="shared" si="1"/>
        <v>0</v>
      </c>
      <c r="D36" s="60">
        <f t="shared" si="2"/>
        <v>0</v>
      </c>
      <c r="E36" s="60">
        <f t="shared" si="3"/>
        <v>0</v>
      </c>
      <c r="F36" s="60">
        <f t="shared" si="4"/>
        <v>0</v>
      </c>
      <c r="G36" s="60">
        <f t="shared" si="5"/>
        <v>0</v>
      </c>
      <c r="H36" s="60">
        <f t="shared" si="6"/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1">
        <v>0</v>
      </c>
    </row>
    <row r="37" spans="1:14" ht="12" customHeight="1">
      <c r="A37" s="41" t="s">
        <v>36</v>
      </c>
      <c r="B37" s="60">
        <v>0</v>
      </c>
      <c r="C37" s="60">
        <f t="shared" si="1"/>
        <v>1</v>
      </c>
      <c r="D37" s="60">
        <f t="shared" si="2"/>
        <v>770</v>
      </c>
      <c r="E37" s="60">
        <f t="shared" si="3"/>
        <v>27</v>
      </c>
      <c r="F37" s="60">
        <f t="shared" si="4"/>
        <v>118</v>
      </c>
      <c r="G37" s="60">
        <f t="shared" si="5"/>
        <v>128</v>
      </c>
      <c r="H37" s="60">
        <f t="shared" si="6"/>
        <v>497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1">
        <v>0</v>
      </c>
    </row>
    <row r="38" spans="1:14" ht="12" customHeight="1">
      <c r="A38" s="41" t="s">
        <v>37</v>
      </c>
      <c r="B38" s="60">
        <v>1</v>
      </c>
      <c r="C38" s="60">
        <f t="shared" si="1"/>
        <v>2</v>
      </c>
      <c r="D38" s="60">
        <f t="shared" si="2"/>
        <v>23423</v>
      </c>
      <c r="E38" s="60">
        <f t="shared" si="3"/>
        <v>10691</v>
      </c>
      <c r="F38" s="60">
        <f t="shared" si="4"/>
        <v>368</v>
      </c>
      <c r="G38" s="60">
        <f t="shared" si="5"/>
        <v>6296</v>
      </c>
      <c r="H38" s="60">
        <f t="shared" si="6"/>
        <v>6068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1">
        <v>0</v>
      </c>
    </row>
    <row r="39" spans="1:14" ht="12" customHeight="1">
      <c r="A39" s="42" t="s">
        <v>38</v>
      </c>
      <c r="B39" s="62">
        <v>0</v>
      </c>
      <c r="C39" s="62">
        <f t="shared" si="1"/>
        <v>0</v>
      </c>
      <c r="D39" s="62">
        <f t="shared" si="2"/>
        <v>0</v>
      </c>
      <c r="E39" s="62">
        <f t="shared" si="3"/>
        <v>0</v>
      </c>
      <c r="F39" s="62">
        <f t="shared" si="4"/>
        <v>0</v>
      </c>
      <c r="G39" s="62">
        <f t="shared" si="5"/>
        <v>0</v>
      </c>
      <c r="H39" s="62">
        <f t="shared" si="6"/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3">
        <v>0</v>
      </c>
    </row>
    <row r="40" spans="1:14" ht="12" customHeight="1">
      <c r="A40" s="40" t="s">
        <v>39</v>
      </c>
      <c r="B40" s="58">
        <v>0</v>
      </c>
      <c r="C40" s="58">
        <f t="shared" si="1"/>
        <v>0</v>
      </c>
      <c r="D40" s="58">
        <f t="shared" si="2"/>
        <v>0</v>
      </c>
      <c r="E40" s="58">
        <f t="shared" si="3"/>
        <v>0</v>
      </c>
      <c r="F40" s="58">
        <f t="shared" si="4"/>
        <v>0</v>
      </c>
      <c r="G40" s="58">
        <f t="shared" si="5"/>
        <v>0</v>
      </c>
      <c r="H40" s="58">
        <f t="shared" si="6"/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9">
        <v>0</v>
      </c>
    </row>
    <row r="41" spans="1:14" ht="12" customHeight="1">
      <c r="A41" s="41" t="s">
        <v>40</v>
      </c>
      <c r="B41" s="60">
        <v>0</v>
      </c>
      <c r="C41" s="60">
        <f t="shared" si="1"/>
        <v>0</v>
      </c>
      <c r="D41" s="60">
        <f t="shared" si="2"/>
        <v>0</v>
      </c>
      <c r="E41" s="60">
        <f t="shared" si="3"/>
        <v>0</v>
      </c>
      <c r="F41" s="60">
        <f t="shared" si="4"/>
        <v>0</v>
      </c>
      <c r="G41" s="60">
        <f t="shared" si="5"/>
        <v>0</v>
      </c>
      <c r="H41" s="60">
        <f t="shared" si="6"/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1">
        <v>0</v>
      </c>
    </row>
    <row r="42" spans="1:14" ht="12" customHeight="1">
      <c r="A42" s="41" t="s">
        <v>41</v>
      </c>
      <c r="B42" s="60">
        <v>0</v>
      </c>
      <c r="C42" s="60">
        <f t="shared" si="1"/>
        <v>1</v>
      </c>
      <c r="D42" s="60">
        <f t="shared" si="2"/>
        <v>30</v>
      </c>
      <c r="E42" s="60">
        <f t="shared" si="3"/>
        <v>13</v>
      </c>
      <c r="F42" s="60">
        <f t="shared" si="4"/>
        <v>0</v>
      </c>
      <c r="G42" s="60">
        <f t="shared" si="5"/>
        <v>0</v>
      </c>
      <c r="H42" s="60">
        <f t="shared" si="6"/>
        <v>17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1">
        <v>0</v>
      </c>
    </row>
    <row r="43" spans="1:14" ht="12" customHeight="1">
      <c r="A43" s="41" t="s">
        <v>42</v>
      </c>
      <c r="B43" s="60">
        <v>1</v>
      </c>
      <c r="C43" s="60">
        <f t="shared" si="1"/>
        <v>1</v>
      </c>
      <c r="D43" s="60">
        <f t="shared" si="2"/>
        <v>2083</v>
      </c>
      <c r="E43" s="60">
        <f t="shared" si="3"/>
        <v>814</v>
      </c>
      <c r="F43" s="60">
        <f t="shared" si="4"/>
        <v>1059</v>
      </c>
      <c r="G43" s="60">
        <f t="shared" si="5"/>
        <v>180</v>
      </c>
      <c r="H43" s="60">
        <f t="shared" si="6"/>
        <v>30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1">
        <v>0</v>
      </c>
    </row>
    <row r="44" spans="1:14" ht="12" customHeight="1">
      <c r="A44" s="42" t="s">
        <v>43</v>
      </c>
      <c r="B44" s="62">
        <v>0</v>
      </c>
      <c r="C44" s="62">
        <f t="shared" si="1"/>
        <v>0</v>
      </c>
      <c r="D44" s="62">
        <f t="shared" si="2"/>
        <v>0</v>
      </c>
      <c r="E44" s="62">
        <f t="shared" si="3"/>
        <v>0</v>
      </c>
      <c r="F44" s="62">
        <f t="shared" si="4"/>
        <v>0</v>
      </c>
      <c r="G44" s="62">
        <f t="shared" si="5"/>
        <v>0</v>
      </c>
      <c r="H44" s="62">
        <f t="shared" si="6"/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3">
        <v>0</v>
      </c>
    </row>
    <row r="45" spans="1:14" ht="12" customHeight="1">
      <c r="A45" s="40" t="s">
        <v>44</v>
      </c>
      <c r="B45" s="58">
        <v>1</v>
      </c>
      <c r="C45" s="58">
        <f t="shared" si="1"/>
        <v>1</v>
      </c>
      <c r="D45" s="58">
        <f t="shared" si="2"/>
        <v>5984</v>
      </c>
      <c r="E45" s="58">
        <f t="shared" si="3"/>
        <v>4750</v>
      </c>
      <c r="F45" s="58">
        <f t="shared" si="4"/>
        <v>283</v>
      </c>
      <c r="G45" s="58">
        <f t="shared" si="5"/>
        <v>951</v>
      </c>
      <c r="H45" s="58">
        <f t="shared" si="6"/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9">
        <v>0</v>
      </c>
    </row>
    <row r="46" spans="1:14" ht="12" customHeight="1">
      <c r="A46" s="41" t="s">
        <v>45</v>
      </c>
      <c r="B46" s="60">
        <v>1</v>
      </c>
      <c r="C46" s="60">
        <f t="shared" si="1"/>
        <v>2</v>
      </c>
      <c r="D46" s="60">
        <f t="shared" si="2"/>
        <v>16575</v>
      </c>
      <c r="E46" s="60">
        <f t="shared" si="3"/>
        <v>1928</v>
      </c>
      <c r="F46" s="60">
        <f t="shared" si="4"/>
        <v>2</v>
      </c>
      <c r="G46" s="60">
        <f t="shared" si="5"/>
        <v>150</v>
      </c>
      <c r="H46" s="60">
        <f t="shared" si="6"/>
        <v>14495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1">
        <v>0</v>
      </c>
    </row>
    <row r="47" spans="1:14" ht="12" customHeight="1">
      <c r="A47" s="41" t="s">
        <v>46</v>
      </c>
      <c r="B47" s="60">
        <v>0</v>
      </c>
      <c r="C47" s="60">
        <f t="shared" si="1"/>
        <v>1</v>
      </c>
      <c r="D47" s="60">
        <f t="shared" si="2"/>
        <v>662</v>
      </c>
      <c r="E47" s="60">
        <f t="shared" si="3"/>
        <v>662</v>
      </c>
      <c r="F47" s="60">
        <f t="shared" si="4"/>
        <v>0</v>
      </c>
      <c r="G47" s="60">
        <f t="shared" si="5"/>
        <v>0</v>
      </c>
      <c r="H47" s="60">
        <f t="shared" si="6"/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1">
        <v>0</v>
      </c>
    </row>
    <row r="48" spans="1:14" ht="12" customHeight="1">
      <c r="A48" s="41" t="s">
        <v>47</v>
      </c>
      <c r="B48" s="60">
        <v>0</v>
      </c>
      <c r="C48" s="60">
        <f t="shared" si="1"/>
        <v>0</v>
      </c>
      <c r="D48" s="60">
        <f t="shared" si="2"/>
        <v>0</v>
      </c>
      <c r="E48" s="60">
        <f t="shared" si="3"/>
        <v>0</v>
      </c>
      <c r="F48" s="60">
        <f t="shared" si="4"/>
        <v>0</v>
      </c>
      <c r="G48" s="60">
        <f t="shared" si="5"/>
        <v>0</v>
      </c>
      <c r="H48" s="60">
        <f t="shared" si="6"/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1">
        <v>0</v>
      </c>
    </row>
    <row r="49" spans="1:14" ht="12" customHeight="1">
      <c r="A49" s="42" t="s">
        <v>48</v>
      </c>
      <c r="B49" s="62">
        <v>0</v>
      </c>
      <c r="C49" s="62">
        <f t="shared" si="1"/>
        <v>0</v>
      </c>
      <c r="D49" s="62">
        <f t="shared" si="2"/>
        <v>0</v>
      </c>
      <c r="E49" s="62">
        <f t="shared" si="3"/>
        <v>0</v>
      </c>
      <c r="F49" s="62">
        <f t="shared" si="4"/>
        <v>0</v>
      </c>
      <c r="G49" s="62">
        <f t="shared" si="5"/>
        <v>0</v>
      </c>
      <c r="H49" s="62">
        <f t="shared" si="6"/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3">
        <v>0</v>
      </c>
    </row>
    <row r="50" spans="1:14" ht="12" customHeight="1">
      <c r="A50" s="40" t="s">
        <v>49</v>
      </c>
      <c r="B50" s="58">
        <v>1</v>
      </c>
      <c r="C50" s="58">
        <f t="shared" si="1"/>
        <v>1</v>
      </c>
      <c r="D50" s="58">
        <f t="shared" si="2"/>
        <v>8330</v>
      </c>
      <c r="E50" s="58">
        <f t="shared" si="3"/>
        <v>4270</v>
      </c>
      <c r="F50" s="58">
        <f t="shared" si="4"/>
        <v>324</v>
      </c>
      <c r="G50" s="58">
        <f t="shared" si="5"/>
        <v>3736</v>
      </c>
      <c r="H50" s="58">
        <f t="shared" si="6"/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9">
        <v>0</v>
      </c>
    </row>
    <row r="51" spans="1:14" ht="12" customHeight="1">
      <c r="A51" s="41" t="s">
        <v>50</v>
      </c>
      <c r="B51" s="60">
        <v>0</v>
      </c>
      <c r="C51" s="60">
        <f t="shared" si="1"/>
        <v>0</v>
      </c>
      <c r="D51" s="60">
        <f t="shared" si="2"/>
        <v>0</v>
      </c>
      <c r="E51" s="60">
        <f t="shared" si="3"/>
        <v>0</v>
      </c>
      <c r="F51" s="60">
        <f t="shared" si="4"/>
        <v>0</v>
      </c>
      <c r="G51" s="60">
        <f t="shared" si="5"/>
        <v>0</v>
      </c>
      <c r="H51" s="60">
        <f t="shared" si="6"/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1">
        <v>0</v>
      </c>
    </row>
    <row r="52" spans="1:14" ht="12" customHeight="1">
      <c r="A52" s="41" t="s">
        <v>51</v>
      </c>
      <c r="B52" s="60">
        <v>1</v>
      </c>
      <c r="C52" s="60">
        <f t="shared" si="1"/>
        <v>1</v>
      </c>
      <c r="D52" s="60">
        <f t="shared" si="2"/>
        <v>9502</v>
      </c>
      <c r="E52" s="60">
        <f t="shared" si="3"/>
        <v>8761</v>
      </c>
      <c r="F52" s="60">
        <f t="shared" si="4"/>
        <v>0</v>
      </c>
      <c r="G52" s="60">
        <f t="shared" si="5"/>
        <v>0</v>
      </c>
      <c r="H52" s="60">
        <f t="shared" si="6"/>
        <v>741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1">
        <v>0</v>
      </c>
    </row>
    <row r="53" spans="1:14" ht="12" customHeight="1">
      <c r="A53" s="41" t="s">
        <v>52</v>
      </c>
      <c r="B53" s="60">
        <v>2</v>
      </c>
      <c r="C53" s="60">
        <f t="shared" si="1"/>
        <v>3</v>
      </c>
      <c r="D53" s="60">
        <f t="shared" si="2"/>
        <v>4698</v>
      </c>
      <c r="E53" s="60">
        <f t="shared" si="3"/>
        <v>3168</v>
      </c>
      <c r="F53" s="60">
        <f t="shared" si="4"/>
        <v>0</v>
      </c>
      <c r="G53" s="60">
        <f t="shared" si="5"/>
        <v>511</v>
      </c>
      <c r="H53" s="60">
        <f t="shared" si="6"/>
        <v>1019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1">
        <v>0</v>
      </c>
    </row>
    <row r="54" spans="1:14" ht="12" customHeight="1">
      <c r="A54" s="42" t="s">
        <v>53</v>
      </c>
      <c r="B54" s="62">
        <v>0</v>
      </c>
      <c r="C54" s="62">
        <f t="shared" si="1"/>
        <v>2</v>
      </c>
      <c r="D54" s="62">
        <f t="shared" si="2"/>
        <v>351</v>
      </c>
      <c r="E54" s="62">
        <f t="shared" si="3"/>
        <v>0</v>
      </c>
      <c r="F54" s="62">
        <f t="shared" si="4"/>
        <v>1</v>
      </c>
      <c r="G54" s="62">
        <f t="shared" si="5"/>
        <v>101</v>
      </c>
      <c r="H54" s="62">
        <f t="shared" si="6"/>
        <v>249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3">
        <v>0</v>
      </c>
    </row>
    <row r="55" spans="1:14" ht="12" customHeight="1">
      <c r="A55" s="40" t="s">
        <v>54</v>
      </c>
      <c r="B55" s="58">
        <v>0</v>
      </c>
      <c r="C55" s="58">
        <f t="shared" si="1"/>
        <v>0</v>
      </c>
      <c r="D55" s="58">
        <f t="shared" si="2"/>
        <v>0</v>
      </c>
      <c r="E55" s="58">
        <f t="shared" si="3"/>
        <v>0</v>
      </c>
      <c r="F55" s="58">
        <f t="shared" si="4"/>
        <v>0</v>
      </c>
      <c r="G55" s="58">
        <f t="shared" si="5"/>
        <v>0</v>
      </c>
      <c r="H55" s="58">
        <f t="shared" si="6"/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9">
        <v>0</v>
      </c>
    </row>
    <row r="56" spans="1:14" ht="12" customHeight="1">
      <c r="A56" s="41" t="s">
        <v>55</v>
      </c>
      <c r="B56" s="60">
        <v>0</v>
      </c>
      <c r="C56" s="60">
        <f t="shared" si="1"/>
        <v>2</v>
      </c>
      <c r="D56" s="60">
        <f t="shared" si="2"/>
        <v>1589</v>
      </c>
      <c r="E56" s="60">
        <f t="shared" si="3"/>
        <v>416</v>
      </c>
      <c r="F56" s="60">
        <f t="shared" si="4"/>
        <v>5</v>
      </c>
      <c r="G56" s="60">
        <f t="shared" si="5"/>
        <v>1168</v>
      </c>
      <c r="H56" s="60">
        <f t="shared" si="6"/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1">
        <v>0</v>
      </c>
    </row>
    <row r="57" spans="1:14" ht="12" customHeight="1">
      <c r="A57" s="41" t="s">
        <v>56</v>
      </c>
      <c r="B57" s="60">
        <v>0</v>
      </c>
      <c r="C57" s="60">
        <f t="shared" si="1"/>
        <v>0</v>
      </c>
      <c r="D57" s="60">
        <f t="shared" si="2"/>
        <v>0</v>
      </c>
      <c r="E57" s="60">
        <f t="shared" si="3"/>
        <v>0</v>
      </c>
      <c r="F57" s="60">
        <f t="shared" si="4"/>
        <v>0</v>
      </c>
      <c r="G57" s="60">
        <f t="shared" si="5"/>
        <v>0</v>
      </c>
      <c r="H57" s="60">
        <f t="shared" si="6"/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1">
        <v>0</v>
      </c>
    </row>
    <row r="58" spans="1:14" ht="12" customHeight="1">
      <c r="A58" s="41" t="s">
        <v>57</v>
      </c>
      <c r="B58" s="60">
        <v>0</v>
      </c>
      <c r="C58" s="60">
        <f t="shared" si="1"/>
        <v>0</v>
      </c>
      <c r="D58" s="60">
        <f t="shared" si="2"/>
        <v>0</v>
      </c>
      <c r="E58" s="60">
        <f t="shared" si="3"/>
        <v>0</v>
      </c>
      <c r="F58" s="60">
        <f t="shared" si="4"/>
        <v>0</v>
      </c>
      <c r="G58" s="60">
        <f t="shared" si="5"/>
        <v>0</v>
      </c>
      <c r="H58" s="60">
        <f t="shared" si="6"/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1">
        <v>0</v>
      </c>
    </row>
    <row r="59" spans="1:14" ht="12" customHeight="1">
      <c r="A59" s="42" t="s">
        <v>58</v>
      </c>
      <c r="B59" s="62">
        <v>1</v>
      </c>
      <c r="C59" s="62">
        <f t="shared" si="1"/>
        <v>1</v>
      </c>
      <c r="D59" s="62">
        <f t="shared" si="2"/>
        <v>6575</v>
      </c>
      <c r="E59" s="62">
        <f t="shared" si="3"/>
        <v>6347</v>
      </c>
      <c r="F59" s="62">
        <f t="shared" si="4"/>
        <v>0</v>
      </c>
      <c r="G59" s="62">
        <f t="shared" si="5"/>
        <v>134</v>
      </c>
      <c r="H59" s="62">
        <f t="shared" si="6"/>
        <v>94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3">
        <v>0</v>
      </c>
    </row>
    <row r="60" spans="1:14" ht="12" customHeight="1">
      <c r="A60" s="41" t="s">
        <v>59</v>
      </c>
      <c r="B60" s="58">
        <v>1</v>
      </c>
      <c r="C60" s="58">
        <f t="shared" si="1"/>
        <v>4</v>
      </c>
      <c r="D60" s="58">
        <f t="shared" si="2"/>
        <v>5972</v>
      </c>
      <c r="E60" s="58">
        <f t="shared" si="3"/>
        <v>3735</v>
      </c>
      <c r="F60" s="58">
        <f t="shared" si="4"/>
        <v>28</v>
      </c>
      <c r="G60" s="58">
        <f t="shared" si="5"/>
        <v>2065</v>
      </c>
      <c r="H60" s="58">
        <f t="shared" si="6"/>
        <v>144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9">
        <v>0</v>
      </c>
    </row>
    <row r="61" spans="1:14" ht="12" customHeight="1">
      <c r="A61" s="43" t="s">
        <v>60</v>
      </c>
      <c r="B61" s="64">
        <v>0</v>
      </c>
      <c r="C61" s="64">
        <f t="shared" si="1"/>
        <v>7</v>
      </c>
      <c r="D61" s="64">
        <f t="shared" si="2"/>
        <v>12972</v>
      </c>
      <c r="E61" s="64">
        <f t="shared" si="3"/>
        <v>3909</v>
      </c>
      <c r="F61" s="64">
        <f t="shared" si="4"/>
        <v>1758</v>
      </c>
      <c r="G61" s="64">
        <f t="shared" si="5"/>
        <v>4133</v>
      </c>
      <c r="H61" s="64">
        <f t="shared" si="6"/>
        <v>3172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5">
        <v>0</v>
      </c>
    </row>
    <row r="62" spans="1:14" ht="12" customHeight="1">
      <c r="A62" s="44" t="s">
        <v>61</v>
      </c>
      <c r="B62" s="44"/>
      <c r="C62" s="44"/>
      <c r="D62" s="44"/>
      <c r="E62" s="44"/>
      <c r="F62" s="44"/>
      <c r="G62" s="44"/>
      <c r="H62" s="1"/>
      <c r="I62" s="44" t="s">
        <v>62</v>
      </c>
      <c r="J62" s="44"/>
      <c r="K62" s="44"/>
      <c r="L62" s="44"/>
      <c r="M62" s="44"/>
      <c r="N62" s="44"/>
    </row>
    <row r="63" spans="1:14" ht="12" customHeight="1">
      <c r="A63" s="45" t="s">
        <v>72</v>
      </c>
      <c r="B63" s="1"/>
      <c r="C63" s="1"/>
      <c r="D63" s="1"/>
      <c r="E63" s="1"/>
      <c r="F63" s="1"/>
      <c r="G63" s="1"/>
      <c r="H63" s="1"/>
      <c r="I63" s="45" t="s">
        <v>63</v>
      </c>
      <c r="J63" s="1"/>
      <c r="K63" s="1"/>
      <c r="L63" s="1"/>
      <c r="M63" s="1"/>
      <c r="N63" s="1"/>
    </row>
    <row r="64" spans="1:14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 customHeight="1">
      <c r="A67" s="2" t="s">
        <v>75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 customHeight="1">
      <c r="A68" s="3"/>
      <c r="B68" s="71" t="s">
        <v>78</v>
      </c>
      <c r="C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5"/>
      <c r="N69" s="4"/>
    </row>
    <row r="70" spans="1:14" ht="12" customHeight="1">
      <c r="A70" s="6"/>
      <c r="B70" s="11"/>
      <c r="C70" s="8" t="s">
        <v>64</v>
      </c>
      <c r="D70" s="9"/>
      <c r="E70" s="8"/>
      <c r="F70" s="8"/>
      <c r="G70" s="9"/>
      <c r="H70" s="10"/>
      <c r="I70" s="11" t="s">
        <v>65</v>
      </c>
      <c r="J70" s="9"/>
      <c r="K70" s="8"/>
      <c r="L70" s="8"/>
      <c r="M70" s="9"/>
      <c r="N70" s="12"/>
    </row>
    <row r="71" spans="1:14" ht="12" customHeight="1">
      <c r="A71" s="13" t="s">
        <v>2</v>
      </c>
      <c r="B71" s="46"/>
      <c r="C71" s="15"/>
      <c r="D71" s="15"/>
      <c r="E71" s="15"/>
      <c r="F71" s="15"/>
      <c r="G71" s="15"/>
      <c r="H71" s="16"/>
      <c r="I71" s="14"/>
      <c r="J71" s="15"/>
      <c r="K71" s="15"/>
      <c r="L71" s="15"/>
      <c r="M71" s="15"/>
      <c r="N71" s="17"/>
    </row>
    <row r="72" spans="1:14" ht="12" customHeight="1">
      <c r="A72" s="18"/>
      <c r="B72" s="19"/>
      <c r="C72" s="23"/>
      <c r="D72" s="21" t="s">
        <v>4</v>
      </c>
      <c r="E72" s="22"/>
      <c r="F72" s="22"/>
      <c r="G72" s="22"/>
      <c r="H72" s="23"/>
      <c r="I72" s="24"/>
      <c r="J72" s="21" t="s">
        <v>4</v>
      </c>
      <c r="K72" s="22"/>
      <c r="L72" s="22"/>
      <c r="M72" s="22"/>
      <c r="N72" s="25"/>
    </row>
    <row r="73" spans="1:14" ht="12" customHeight="1">
      <c r="A73" s="26" t="s">
        <v>5</v>
      </c>
      <c r="B73" s="19" t="s">
        <v>3</v>
      </c>
      <c r="C73" s="28"/>
      <c r="D73" s="27"/>
      <c r="E73" s="29"/>
      <c r="F73" s="29"/>
      <c r="G73" s="29"/>
      <c r="H73" s="30"/>
      <c r="I73" s="31" t="s">
        <v>6</v>
      </c>
      <c r="J73" s="27"/>
      <c r="K73" s="29"/>
      <c r="L73" s="29"/>
      <c r="M73" s="29"/>
      <c r="N73" s="32"/>
    </row>
    <row r="74" spans="1:14" ht="12" customHeight="1">
      <c r="A74" s="26" t="s">
        <v>7</v>
      </c>
      <c r="B74" s="47"/>
      <c r="C74" s="16"/>
      <c r="D74" s="33" t="s">
        <v>9</v>
      </c>
      <c r="E74" s="33" t="s">
        <v>10</v>
      </c>
      <c r="F74" s="33" t="s">
        <v>11</v>
      </c>
      <c r="G74" s="33" t="s">
        <v>12</v>
      </c>
      <c r="H74" s="33" t="s">
        <v>13</v>
      </c>
      <c r="I74" s="33"/>
      <c r="J74" s="33" t="s">
        <v>9</v>
      </c>
      <c r="K74" s="33" t="s">
        <v>10</v>
      </c>
      <c r="L74" s="33" t="s">
        <v>11</v>
      </c>
      <c r="M74" s="33" t="s">
        <v>12</v>
      </c>
      <c r="N74" s="35" t="s">
        <v>13</v>
      </c>
    </row>
    <row r="75" spans="1:14" ht="12" customHeight="1">
      <c r="A75" s="48" t="s">
        <v>71</v>
      </c>
      <c r="B75" s="52"/>
      <c r="C75" s="53">
        <v>18</v>
      </c>
      <c r="D75" s="51">
        <v>218141</v>
      </c>
      <c r="E75" s="51">
        <v>168036</v>
      </c>
      <c r="F75" s="51">
        <v>11918</v>
      </c>
      <c r="G75" s="51">
        <v>31365</v>
      </c>
      <c r="H75" s="51">
        <v>7022</v>
      </c>
      <c r="I75" s="51">
        <v>26</v>
      </c>
      <c r="J75" s="51">
        <v>74296</v>
      </c>
      <c r="K75" s="51">
        <v>11133</v>
      </c>
      <c r="L75" s="51">
        <v>3751</v>
      </c>
      <c r="M75" s="51">
        <v>12513</v>
      </c>
      <c r="N75" s="57">
        <v>46899</v>
      </c>
    </row>
    <row r="76" spans="1:14" ht="12" customHeight="1">
      <c r="A76" s="48" t="s">
        <v>73</v>
      </c>
      <c r="B76" s="52"/>
      <c r="C76" s="53">
        <v>18</v>
      </c>
      <c r="D76" s="51">
        <v>218141</v>
      </c>
      <c r="E76" s="51">
        <v>168036</v>
      </c>
      <c r="F76" s="51">
        <v>11918</v>
      </c>
      <c r="G76" s="51">
        <v>31165</v>
      </c>
      <c r="H76" s="51">
        <v>7022</v>
      </c>
      <c r="I76" s="51">
        <v>26</v>
      </c>
      <c r="J76" s="51">
        <v>74101</v>
      </c>
      <c r="K76" s="51">
        <v>11090</v>
      </c>
      <c r="L76" s="51">
        <v>3854</v>
      </c>
      <c r="M76" s="51">
        <v>12576</v>
      </c>
      <c r="N76" s="57">
        <v>46581</v>
      </c>
    </row>
    <row r="77" spans="1:14" ht="12" customHeight="1">
      <c r="A77" s="48" t="s">
        <v>69</v>
      </c>
      <c r="B77" s="52"/>
      <c r="C77" s="53">
        <f aca="true" t="shared" si="7" ref="C77:N77">SUM(C78:C124)</f>
        <v>18</v>
      </c>
      <c r="D77" s="51">
        <f t="shared" si="7"/>
        <v>218141</v>
      </c>
      <c r="E77" s="51">
        <f t="shared" si="7"/>
        <v>168036</v>
      </c>
      <c r="F77" s="51">
        <f t="shared" si="7"/>
        <v>11918</v>
      </c>
      <c r="G77" s="51">
        <f t="shared" si="7"/>
        <v>31165</v>
      </c>
      <c r="H77" s="51">
        <f t="shared" si="7"/>
        <v>7022</v>
      </c>
      <c r="I77" s="51">
        <f t="shared" si="7"/>
        <v>26</v>
      </c>
      <c r="J77" s="51">
        <f t="shared" si="7"/>
        <v>74101</v>
      </c>
      <c r="K77" s="51">
        <f t="shared" si="7"/>
        <v>11090</v>
      </c>
      <c r="L77" s="51">
        <f t="shared" si="7"/>
        <v>3854</v>
      </c>
      <c r="M77" s="51">
        <f t="shared" si="7"/>
        <v>12576</v>
      </c>
      <c r="N77" s="57">
        <f t="shared" si="7"/>
        <v>46581</v>
      </c>
    </row>
    <row r="78" spans="1:14" ht="12" customHeight="1">
      <c r="A78" s="37" t="s">
        <v>14</v>
      </c>
      <c r="B78" s="54"/>
      <c r="C78" s="66">
        <v>1</v>
      </c>
      <c r="D78" s="58">
        <v>35534</v>
      </c>
      <c r="E78" s="58">
        <v>30966</v>
      </c>
      <c r="F78" s="58">
        <v>4568</v>
      </c>
      <c r="G78" s="58"/>
      <c r="H78" s="58"/>
      <c r="I78" s="58">
        <v>8</v>
      </c>
      <c r="J78" s="58">
        <f>SUM(K78:N78)</f>
        <v>33188</v>
      </c>
      <c r="K78" s="58">
        <v>8060</v>
      </c>
      <c r="L78" s="58">
        <v>3100</v>
      </c>
      <c r="M78" s="58">
        <v>4838</v>
      </c>
      <c r="N78" s="59">
        <v>17190</v>
      </c>
    </row>
    <row r="79" spans="1:14" ht="12" customHeight="1">
      <c r="A79" s="38" t="s">
        <v>15</v>
      </c>
      <c r="B79" s="50"/>
      <c r="C79" s="67">
        <v>2</v>
      </c>
      <c r="D79" s="60">
        <v>46483</v>
      </c>
      <c r="E79" s="60">
        <v>37605</v>
      </c>
      <c r="F79" s="60">
        <v>355</v>
      </c>
      <c r="G79" s="60">
        <v>4617</v>
      </c>
      <c r="H79" s="60">
        <v>3906</v>
      </c>
      <c r="I79" s="60">
        <v>1</v>
      </c>
      <c r="J79" s="60">
        <v>4518</v>
      </c>
      <c r="K79" s="60">
        <v>16</v>
      </c>
      <c r="L79" s="60">
        <v>18</v>
      </c>
      <c r="M79" s="60">
        <v>401</v>
      </c>
      <c r="N79" s="61">
        <v>4083</v>
      </c>
    </row>
    <row r="80" spans="1:14" ht="12" customHeight="1">
      <c r="A80" s="38" t="s">
        <v>16</v>
      </c>
      <c r="B80" s="50"/>
      <c r="C80" s="67">
        <v>0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1">
        <v>0</v>
      </c>
    </row>
    <row r="81" spans="1:14" ht="12" customHeight="1">
      <c r="A81" s="38" t="s">
        <v>17</v>
      </c>
      <c r="B81" s="50"/>
      <c r="C81" s="67">
        <v>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3</v>
      </c>
      <c r="J81" s="60">
        <f>SUM(K81:N81)</f>
        <v>12111</v>
      </c>
      <c r="K81" s="60">
        <v>315</v>
      </c>
      <c r="L81" s="60">
        <v>469</v>
      </c>
      <c r="M81" s="60">
        <v>3994</v>
      </c>
      <c r="N81" s="61">
        <v>7333</v>
      </c>
    </row>
    <row r="82" spans="1:14" ht="12" customHeight="1">
      <c r="A82" s="39" t="s">
        <v>18</v>
      </c>
      <c r="B82" s="55"/>
      <c r="C82" s="68">
        <v>2</v>
      </c>
      <c r="D82" s="62">
        <v>9446</v>
      </c>
      <c r="E82" s="62">
        <v>7212</v>
      </c>
      <c r="F82" s="62">
        <v>1</v>
      </c>
      <c r="G82" s="62">
        <v>156</v>
      </c>
      <c r="H82" s="62">
        <v>2077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3">
        <v>0</v>
      </c>
    </row>
    <row r="83" spans="1:14" ht="12" customHeight="1">
      <c r="A83" s="37" t="s">
        <v>19</v>
      </c>
      <c r="B83" s="54"/>
      <c r="C83" s="66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1</v>
      </c>
      <c r="J83" s="58">
        <f>SUM(K83:N83)</f>
        <v>1537</v>
      </c>
      <c r="K83" s="58">
        <v>413</v>
      </c>
      <c r="L83" s="58">
        <v>22</v>
      </c>
      <c r="M83" s="58">
        <v>612</v>
      </c>
      <c r="N83" s="59">
        <v>490</v>
      </c>
    </row>
    <row r="84" spans="1:14" ht="12" customHeight="1">
      <c r="A84" s="38" t="s">
        <v>20</v>
      </c>
      <c r="B84" s="50"/>
      <c r="C84" s="67">
        <v>0</v>
      </c>
      <c r="D84" s="60">
        <v>0</v>
      </c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1">
        <v>0</v>
      </c>
    </row>
    <row r="85" spans="1:14" ht="12" customHeight="1">
      <c r="A85" s="38" t="s">
        <v>21</v>
      </c>
      <c r="B85" s="50"/>
      <c r="C85" s="67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1">
        <v>0</v>
      </c>
    </row>
    <row r="86" spans="1:14" ht="12" customHeight="1">
      <c r="A86" s="38" t="s">
        <v>22</v>
      </c>
      <c r="B86" s="50"/>
      <c r="C86" s="67">
        <v>0</v>
      </c>
      <c r="D86" s="60">
        <v>0</v>
      </c>
      <c r="E86" s="60">
        <v>0</v>
      </c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1">
        <v>0</v>
      </c>
    </row>
    <row r="87" spans="1:14" ht="12" customHeight="1">
      <c r="A87" s="39" t="s">
        <v>23</v>
      </c>
      <c r="B87" s="55"/>
      <c r="C87" s="68">
        <v>1</v>
      </c>
      <c r="D87" s="62">
        <v>11924</v>
      </c>
      <c r="E87" s="62">
        <v>1809</v>
      </c>
      <c r="F87" s="62">
        <v>2313</v>
      </c>
      <c r="G87" s="62">
        <v>7802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3">
        <v>0</v>
      </c>
    </row>
    <row r="88" spans="1:14" ht="12" customHeight="1">
      <c r="A88" s="37" t="s">
        <v>24</v>
      </c>
      <c r="B88" s="54"/>
      <c r="C88" s="66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9">
        <v>0</v>
      </c>
    </row>
    <row r="89" spans="1:14" ht="12" customHeight="1">
      <c r="A89" s="38" t="s">
        <v>25</v>
      </c>
      <c r="B89" s="50"/>
      <c r="C89" s="67"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1</v>
      </c>
      <c r="J89" s="60">
        <v>41</v>
      </c>
      <c r="K89" s="60">
        <v>41</v>
      </c>
      <c r="L89" s="60">
        <v>0</v>
      </c>
      <c r="M89" s="60">
        <v>0</v>
      </c>
      <c r="N89" s="61">
        <v>0</v>
      </c>
    </row>
    <row r="90" spans="1:14" ht="12" customHeight="1">
      <c r="A90" s="38" t="s">
        <v>26</v>
      </c>
      <c r="B90" s="50"/>
      <c r="C90" s="67">
        <v>0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1">
        <v>0</v>
      </c>
    </row>
    <row r="91" spans="1:14" ht="12" customHeight="1">
      <c r="A91" s="38" t="s">
        <v>27</v>
      </c>
      <c r="B91" s="50"/>
      <c r="C91" s="67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1">
        <v>0</v>
      </c>
    </row>
    <row r="92" spans="1:14" ht="12" customHeight="1">
      <c r="A92" s="39" t="s">
        <v>28</v>
      </c>
      <c r="B92" s="55"/>
      <c r="C92" s="68">
        <v>0</v>
      </c>
      <c r="D92" s="62">
        <v>0</v>
      </c>
      <c r="E92" s="62">
        <v>0</v>
      </c>
      <c r="F92" s="62">
        <v>0</v>
      </c>
      <c r="G92" s="62">
        <v>0</v>
      </c>
      <c r="H92" s="62">
        <v>0</v>
      </c>
      <c r="I92" s="62">
        <v>3</v>
      </c>
      <c r="J92" s="62">
        <f>SUM(K92:N92)</f>
        <v>695</v>
      </c>
      <c r="K92" s="62">
        <v>215</v>
      </c>
      <c r="L92" s="62">
        <f>25+35</f>
        <v>60</v>
      </c>
      <c r="M92" s="62">
        <f>174+245</f>
        <v>419</v>
      </c>
      <c r="N92" s="63">
        <v>1</v>
      </c>
    </row>
    <row r="93" spans="1:14" ht="12" customHeight="1">
      <c r="A93" s="37" t="s">
        <v>29</v>
      </c>
      <c r="B93" s="54"/>
      <c r="C93" s="66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9">
        <v>0</v>
      </c>
    </row>
    <row r="94" spans="1:14" ht="12" customHeight="1">
      <c r="A94" s="38" t="s">
        <v>30</v>
      </c>
      <c r="B94" s="50"/>
      <c r="C94" s="67">
        <v>1</v>
      </c>
      <c r="D94" s="60">
        <v>25958</v>
      </c>
      <c r="E94" s="60">
        <v>20421</v>
      </c>
      <c r="F94" s="60">
        <v>2687</v>
      </c>
      <c r="G94" s="60">
        <v>2850</v>
      </c>
      <c r="H94" s="60">
        <v>0</v>
      </c>
      <c r="I94" s="60">
        <v>1</v>
      </c>
      <c r="J94" s="60">
        <v>10</v>
      </c>
      <c r="K94" s="60">
        <v>1</v>
      </c>
      <c r="L94" s="60">
        <v>0</v>
      </c>
      <c r="M94" s="60">
        <v>9</v>
      </c>
      <c r="N94" s="61">
        <v>0</v>
      </c>
    </row>
    <row r="95" spans="1:14" ht="12" customHeight="1">
      <c r="A95" s="38" t="s">
        <v>31</v>
      </c>
      <c r="B95" s="50"/>
      <c r="C95" s="67">
        <v>0</v>
      </c>
      <c r="D95" s="60">
        <v>0</v>
      </c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1">
        <v>0</v>
      </c>
    </row>
    <row r="96" spans="1:14" ht="12" customHeight="1">
      <c r="A96" s="38" t="s">
        <v>32</v>
      </c>
      <c r="B96" s="50"/>
      <c r="C96" s="67">
        <v>0</v>
      </c>
      <c r="D96" s="60">
        <v>0</v>
      </c>
      <c r="E96" s="60">
        <v>0</v>
      </c>
      <c r="F96" s="60">
        <v>0</v>
      </c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1">
        <v>0</v>
      </c>
    </row>
    <row r="97" spans="1:14" ht="12" customHeight="1">
      <c r="A97" s="39" t="s">
        <v>33</v>
      </c>
      <c r="B97" s="55"/>
      <c r="C97" s="68">
        <v>1</v>
      </c>
      <c r="D97" s="62">
        <v>20294</v>
      </c>
      <c r="E97" s="62">
        <v>16044</v>
      </c>
      <c r="F97" s="62"/>
      <c r="G97" s="62">
        <v>4250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3">
        <v>0</v>
      </c>
    </row>
    <row r="98" spans="1:14" ht="12" customHeight="1">
      <c r="A98" s="37" t="s">
        <v>34</v>
      </c>
      <c r="B98" s="54"/>
      <c r="C98" s="66">
        <v>1</v>
      </c>
      <c r="D98" s="58">
        <v>12103</v>
      </c>
      <c r="E98" s="58">
        <v>11689</v>
      </c>
      <c r="F98" s="58">
        <v>302</v>
      </c>
      <c r="G98" s="58">
        <v>42</v>
      </c>
      <c r="H98" s="58">
        <v>70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9">
        <v>0</v>
      </c>
    </row>
    <row r="99" spans="1:14" ht="12" customHeight="1">
      <c r="A99" s="38" t="s">
        <v>35</v>
      </c>
      <c r="B99" s="50"/>
      <c r="C99" s="67">
        <v>0</v>
      </c>
      <c r="D99" s="60">
        <v>0</v>
      </c>
      <c r="E99" s="60"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1">
        <v>0</v>
      </c>
    </row>
    <row r="100" spans="1:14" ht="12" customHeight="1">
      <c r="A100" s="38" t="s">
        <v>36</v>
      </c>
      <c r="B100" s="50"/>
      <c r="C100" s="67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1</v>
      </c>
      <c r="J100" s="60">
        <v>770</v>
      </c>
      <c r="K100" s="60">
        <v>27</v>
      </c>
      <c r="L100" s="60">
        <v>118</v>
      </c>
      <c r="M100" s="60">
        <v>128</v>
      </c>
      <c r="N100" s="61">
        <v>497</v>
      </c>
    </row>
    <row r="101" spans="1:14" ht="12" customHeight="1">
      <c r="A101" s="38" t="s">
        <v>37</v>
      </c>
      <c r="B101" s="50"/>
      <c r="C101" s="67">
        <v>1</v>
      </c>
      <c r="D101" s="60">
        <v>15971</v>
      </c>
      <c r="E101" s="60">
        <v>10661</v>
      </c>
      <c r="F101" s="60">
        <v>0</v>
      </c>
      <c r="G101" s="60">
        <v>5310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1">
        <v>0</v>
      </c>
    </row>
    <row r="102" spans="1:14" ht="12" customHeight="1">
      <c r="A102" s="39" t="s">
        <v>38</v>
      </c>
      <c r="B102" s="55"/>
      <c r="C102" s="68">
        <v>0</v>
      </c>
      <c r="D102" s="62">
        <v>0</v>
      </c>
      <c r="E102" s="62">
        <v>0</v>
      </c>
      <c r="F102" s="62">
        <v>0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  <c r="M102" s="62">
        <v>0</v>
      </c>
      <c r="N102" s="63">
        <v>0</v>
      </c>
    </row>
    <row r="103" spans="1:14" ht="12" customHeight="1">
      <c r="A103" s="37" t="s">
        <v>39</v>
      </c>
      <c r="B103" s="54"/>
      <c r="C103" s="66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9">
        <v>0</v>
      </c>
    </row>
    <row r="104" spans="1:14" ht="12" customHeight="1">
      <c r="A104" s="38" t="s">
        <v>40</v>
      </c>
      <c r="B104" s="50"/>
      <c r="C104" s="67">
        <v>0</v>
      </c>
      <c r="D104" s="60">
        <v>0</v>
      </c>
      <c r="E104" s="60">
        <v>0</v>
      </c>
      <c r="F104" s="60">
        <v>0</v>
      </c>
      <c r="G104" s="60">
        <v>0</v>
      </c>
      <c r="H104" s="60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1">
        <v>0</v>
      </c>
    </row>
    <row r="105" spans="1:14" ht="12" customHeight="1">
      <c r="A105" s="38" t="s">
        <v>41</v>
      </c>
      <c r="B105" s="50"/>
      <c r="C105" s="67">
        <v>0</v>
      </c>
      <c r="D105" s="60">
        <v>0</v>
      </c>
      <c r="E105" s="60">
        <v>0</v>
      </c>
      <c r="F105" s="60">
        <v>0</v>
      </c>
      <c r="G105" s="60">
        <v>0</v>
      </c>
      <c r="H105" s="60">
        <v>0</v>
      </c>
      <c r="I105" s="60">
        <v>1</v>
      </c>
      <c r="J105" s="60">
        <v>30</v>
      </c>
      <c r="K105" s="60">
        <v>13</v>
      </c>
      <c r="L105" s="60">
        <v>0</v>
      </c>
      <c r="M105" s="60">
        <v>0</v>
      </c>
      <c r="N105" s="61">
        <v>17</v>
      </c>
    </row>
    <row r="106" spans="1:14" ht="12" customHeight="1">
      <c r="A106" s="38" t="s">
        <v>42</v>
      </c>
      <c r="B106" s="50"/>
      <c r="C106" s="67">
        <v>1</v>
      </c>
      <c r="D106" s="60">
        <v>2083</v>
      </c>
      <c r="E106" s="60">
        <v>814</v>
      </c>
      <c r="F106" s="60">
        <v>1059</v>
      </c>
      <c r="G106" s="60">
        <v>180</v>
      </c>
      <c r="H106" s="60">
        <v>30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1">
        <v>0</v>
      </c>
    </row>
    <row r="107" spans="1:14" ht="12" customHeight="1">
      <c r="A107" s="39" t="s">
        <v>43</v>
      </c>
      <c r="B107" s="55"/>
      <c r="C107" s="68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3">
        <v>0</v>
      </c>
    </row>
    <row r="108" spans="1:14" ht="12" customHeight="1">
      <c r="A108" s="37" t="s">
        <v>44</v>
      </c>
      <c r="B108" s="54"/>
      <c r="C108" s="66">
        <v>1</v>
      </c>
      <c r="D108" s="58">
        <v>5984</v>
      </c>
      <c r="E108" s="58">
        <v>4750</v>
      </c>
      <c r="F108" s="58">
        <v>283</v>
      </c>
      <c r="G108" s="58">
        <v>951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9">
        <v>0</v>
      </c>
    </row>
    <row r="109" spans="1:14" ht="12" customHeight="1">
      <c r="A109" s="38" t="s">
        <v>45</v>
      </c>
      <c r="B109" s="50"/>
      <c r="C109" s="67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2</v>
      </c>
      <c r="J109" s="60">
        <f>SUM(K109:N109)</f>
        <v>16575</v>
      </c>
      <c r="K109" s="60">
        <v>1928</v>
      </c>
      <c r="L109" s="60">
        <v>2</v>
      </c>
      <c r="M109" s="60">
        <f>125+25</f>
        <v>150</v>
      </c>
      <c r="N109" s="61">
        <f>6669+7826</f>
        <v>14495</v>
      </c>
    </row>
    <row r="110" spans="1:14" ht="12" customHeight="1">
      <c r="A110" s="38" t="s">
        <v>46</v>
      </c>
      <c r="B110" s="50"/>
      <c r="C110" s="67">
        <v>0</v>
      </c>
      <c r="D110" s="60">
        <v>0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60">
        <v>0</v>
      </c>
      <c r="M110" s="60">
        <v>0</v>
      </c>
      <c r="N110" s="61">
        <v>0</v>
      </c>
    </row>
    <row r="111" spans="1:14" ht="12" customHeight="1">
      <c r="A111" s="38" t="s">
        <v>47</v>
      </c>
      <c r="B111" s="50"/>
      <c r="C111" s="67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1">
        <v>0</v>
      </c>
    </row>
    <row r="112" spans="1:14" ht="12" customHeight="1">
      <c r="A112" s="39" t="s">
        <v>48</v>
      </c>
      <c r="B112" s="55"/>
      <c r="C112" s="68"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v>0</v>
      </c>
      <c r="N112" s="63">
        <v>0</v>
      </c>
    </row>
    <row r="113" spans="1:14" ht="12" customHeight="1">
      <c r="A113" s="37" t="s">
        <v>49</v>
      </c>
      <c r="B113" s="54"/>
      <c r="C113" s="66">
        <v>1</v>
      </c>
      <c r="D113" s="58">
        <v>8330</v>
      </c>
      <c r="E113" s="58">
        <v>4270</v>
      </c>
      <c r="F113" s="58">
        <v>324</v>
      </c>
      <c r="G113" s="58">
        <v>3736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9">
        <v>0</v>
      </c>
    </row>
    <row r="114" spans="1:14" ht="12" customHeight="1">
      <c r="A114" s="38" t="s">
        <v>50</v>
      </c>
      <c r="B114" s="50"/>
      <c r="C114" s="67">
        <v>0</v>
      </c>
      <c r="D114" s="60">
        <v>0</v>
      </c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1">
        <v>0</v>
      </c>
    </row>
    <row r="115" spans="1:14" ht="12" customHeight="1">
      <c r="A115" s="38" t="s">
        <v>51</v>
      </c>
      <c r="B115" s="50"/>
      <c r="C115" s="67">
        <v>1</v>
      </c>
      <c r="D115" s="60">
        <v>9502</v>
      </c>
      <c r="E115" s="60">
        <v>8761</v>
      </c>
      <c r="F115" s="60">
        <v>0</v>
      </c>
      <c r="G115" s="60">
        <v>0</v>
      </c>
      <c r="H115" s="60">
        <v>741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1">
        <v>0</v>
      </c>
    </row>
    <row r="116" spans="1:14" ht="12" customHeight="1">
      <c r="A116" s="38" t="s">
        <v>52</v>
      </c>
      <c r="B116" s="50"/>
      <c r="C116" s="67">
        <v>2</v>
      </c>
      <c r="D116" s="60">
        <v>3165</v>
      </c>
      <c r="E116" s="60">
        <v>3165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1">
        <v>0</v>
      </c>
    </row>
    <row r="117" spans="1:14" ht="12" customHeight="1">
      <c r="A117" s="39" t="s">
        <v>53</v>
      </c>
      <c r="B117" s="55"/>
      <c r="C117" s="68">
        <v>0</v>
      </c>
      <c r="D117" s="62"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1</v>
      </c>
      <c r="J117" s="62">
        <v>254</v>
      </c>
      <c r="K117" s="62">
        <v>0</v>
      </c>
      <c r="L117" s="62">
        <v>1</v>
      </c>
      <c r="M117" s="62">
        <v>4</v>
      </c>
      <c r="N117" s="63">
        <v>249</v>
      </c>
    </row>
    <row r="118" spans="1:14" ht="12" customHeight="1">
      <c r="A118" s="37" t="s">
        <v>54</v>
      </c>
      <c r="B118" s="54"/>
      <c r="C118" s="66">
        <v>0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8">
        <v>0</v>
      </c>
      <c r="N118" s="59">
        <v>0</v>
      </c>
    </row>
    <row r="119" spans="1:14" ht="12" customHeight="1">
      <c r="A119" s="38" t="s">
        <v>55</v>
      </c>
      <c r="B119" s="50"/>
      <c r="C119" s="67">
        <v>0</v>
      </c>
      <c r="D119" s="60">
        <v>0</v>
      </c>
      <c r="E119" s="60">
        <v>0</v>
      </c>
      <c r="F119" s="60">
        <v>0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1">
        <v>0</v>
      </c>
    </row>
    <row r="120" spans="1:14" ht="12" customHeight="1">
      <c r="A120" s="38" t="s">
        <v>56</v>
      </c>
      <c r="B120" s="50"/>
      <c r="C120" s="67">
        <v>0</v>
      </c>
      <c r="D120" s="60">
        <v>0</v>
      </c>
      <c r="E120" s="60">
        <v>0</v>
      </c>
      <c r="F120" s="60"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1">
        <v>0</v>
      </c>
    </row>
    <row r="121" spans="1:14" ht="12" customHeight="1">
      <c r="A121" s="38" t="s">
        <v>57</v>
      </c>
      <c r="B121" s="50"/>
      <c r="C121" s="67">
        <v>0</v>
      </c>
      <c r="D121" s="60">
        <v>0</v>
      </c>
      <c r="E121" s="60">
        <v>0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0</v>
      </c>
      <c r="N121" s="61">
        <v>0</v>
      </c>
    </row>
    <row r="122" spans="1:14" ht="12" customHeight="1">
      <c r="A122" s="39" t="s">
        <v>58</v>
      </c>
      <c r="B122" s="55"/>
      <c r="C122" s="68">
        <v>1</v>
      </c>
      <c r="D122" s="62">
        <v>6575</v>
      </c>
      <c r="E122" s="62">
        <v>6347</v>
      </c>
      <c r="F122" s="62">
        <v>0</v>
      </c>
      <c r="G122" s="62">
        <v>134</v>
      </c>
      <c r="H122" s="62">
        <v>94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3">
        <v>0</v>
      </c>
    </row>
    <row r="123" spans="1:14" ht="12" customHeight="1">
      <c r="A123" s="38" t="s">
        <v>59</v>
      </c>
      <c r="B123" s="50"/>
      <c r="C123" s="67">
        <v>1</v>
      </c>
      <c r="D123" s="58">
        <v>4789</v>
      </c>
      <c r="E123" s="58">
        <v>3522</v>
      </c>
      <c r="F123" s="58">
        <v>26</v>
      </c>
      <c r="G123" s="58">
        <v>1137</v>
      </c>
      <c r="H123" s="58">
        <v>104</v>
      </c>
      <c r="I123" s="58">
        <v>1</v>
      </c>
      <c r="J123" s="58">
        <v>842</v>
      </c>
      <c r="K123" s="58">
        <v>24</v>
      </c>
      <c r="L123" s="58">
        <v>2</v>
      </c>
      <c r="M123" s="58">
        <v>776</v>
      </c>
      <c r="N123" s="59">
        <v>40</v>
      </c>
    </row>
    <row r="124" spans="1:14" ht="12" customHeight="1">
      <c r="A124" s="49" t="s">
        <v>60</v>
      </c>
      <c r="B124" s="56"/>
      <c r="C124" s="69">
        <v>0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2</v>
      </c>
      <c r="J124" s="64">
        <v>3530</v>
      </c>
      <c r="K124" s="64">
        <v>37</v>
      </c>
      <c r="L124" s="64">
        <v>62</v>
      </c>
      <c r="M124" s="64">
        <v>1245</v>
      </c>
      <c r="N124" s="65">
        <v>2186</v>
      </c>
    </row>
    <row r="125" spans="1:14" ht="12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" customHeight="1">
      <c r="A130" s="2" t="s">
        <v>75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" customHeight="1">
      <c r="A131" s="3"/>
      <c r="B131" s="71" t="s">
        <v>79</v>
      </c>
      <c r="C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5"/>
      <c r="M132" s="4"/>
      <c r="N132" s="3"/>
    </row>
    <row r="133" spans="1:14" ht="12" customHeight="1">
      <c r="A133" s="6"/>
      <c r="B133" s="11"/>
      <c r="C133" s="8" t="s">
        <v>67</v>
      </c>
      <c r="D133" s="9"/>
      <c r="E133" s="8"/>
      <c r="F133" s="8"/>
      <c r="G133" s="9"/>
      <c r="H133" s="10"/>
      <c r="I133" s="11" t="s">
        <v>66</v>
      </c>
      <c r="J133" s="9"/>
      <c r="K133" s="8"/>
      <c r="L133" s="8"/>
      <c r="M133" s="9"/>
      <c r="N133" s="12"/>
    </row>
    <row r="134" spans="1:14" ht="12" customHeight="1">
      <c r="A134" s="13" t="s">
        <v>2</v>
      </c>
      <c r="B134" s="46"/>
      <c r="C134" s="15"/>
      <c r="D134" s="15"/>
      <c r="E134" s="15"/>
      <c r="F134" s="15"/>
      <c r="G134" s="15"/>
      <c r="H134" s="16"/>
      <c r="I134" s="14"/>
      <c r="J134" s="15"/>
      <c r="K134" s="15"/>
      <c r="L134" s="15"/>
      <c r="M134" s="15"/>
      <c r="N134" s="17"/>
    </row>
    <row r="135" spans="1:14" ht="12" customHeight="1">
      <c r="A135" s="18"/>
      <c r="B135" s="19"/>
      <c r="C135" s="23"/>
      <c r="D135" s="21" t="s">
        <v>4</v>
      </c>
      <c r="E135" s="22"/>
      <c r="F135" s="22"/>
      <c r="G135" s="22"/>
      <c r="H135" s="23"/>
      <c r="I135" s="24"/>
      <c r="J135" s="21" t="s">
        <v>4</v>
      </c>
      <c r="K135" s="22"/>
      <c r="L135" s="22"/>
      <c r="M135" s="22"/>
      <c r="N135" s="25"/>
    </row>
    <row r="136" spans="1:14" ht="12" customHeight="1">
      <c r="A136" s="26" t="s">
        <v>5</v>
      </c>
      <c r="B136" s="19" t="s">
        <v>3</v>
      </c>
      <c r="C136" s="28"/>
      <c r="D136" s="27"/>
      <c r="E136" s="29"/>
      <c r="F136" s="29"/>
      <c r="G136" s="29"/>
      <c r="H136" s="30"/>
      <c r="I136" s="31" t="s">
        <v>6</v>
      </c>
      <c r="J136" s="27"/>
      <c r="K136" s="29"/>
      <c r="L136" s="29"/>
      <c r="M136" s="29"/>
      <c r="N136" s="32"/>
    </row>
    <row r="137" spans="1:14" ht="12" customHeight="1">
      <c r="A137" s="26" t="s">
        <v>7</v>
      </c>
      <c r="B137" s="47"/>
      <c r="C137" s="16"/>
      <c r="D137" s="33" t="s">
        <v>9</v>
      </c>
      <c r="E137" s="33" t="s">
        <v>10</v>
      </c>
      <c r="F137" s="33" t="s">
        <v>11</v>
      </c>
      <c r="G137" s="33" t="s">
        <v>12</v>
      </c>
      <c r="H137" s="33" t="s">
        <v>13</v>
      </c>
      <c r="I137" s="33"/>
      <c r="J137" s="33" t="s">
        <v>9</v>
      </c>
      <c r="K137" s="33" t="s">
        <v>10</v>
      </c>
      <c r="L137" s="33" t="s">
        <v>11</v>
      </c>
      <c r="M137" s="33" t="s">
        <v>12</v>
      </c>
      <c r="N137" s="35" t="s">
        <v>13</v>
      </c>
    </row>
    <row r="138" spans="1:14" ht="12" customHeight="1">
      <c r="A138" s="48" t="s">
        <v>71</v>
      </c>
      <c r="B138" s="52"/>
      <c r="C138" s="53">
        <v>12</v>
      </c>
      <c r="D138" s="51">
        <v>9576</v>
      </c>
      <c r="E138" s="51">
        <v>1446</v>
      </c>
      <c r="F138" s="51">
        <v>606</v>
      </c>
      <c r="G138" s="51">
        <v>1456</v>
      </c>
      <c r="H138" s="51">
        <v>6068</v>
      </c>
      <c r="I138" s="51">
        <v>21</v>
      </c>
      <c r="J138" s="51">
        <v>236137</v>
      </c>
      <c r="K138" s="51">
        <v>207116</v>
      </c>
      <c r="L138" s="51">
        <v>7978</v>
      </c>
      <c r="M138" s="51">
        <v>16780</v>
      </c>
      <c r="N138" s="57">
        <v>4263</v>
      </c>
    </row>
    <row r="139" spans="1:14" ht="12" customHeight="1">
      <c r="A139" s="48" t="s">
        <v>76</v>
      </c>
      <c r="B139" s="52"/>
      <c r="C139" s="53">
        <v>12</v>
      </c>
      <c r="D139" s="51">
        <v>9576</v>
      </c>
      <c r="E139" s="51">
        <v>1446</v>
      </c>
      <c r="F139" s="51">
        <v>606</v>
      </c>
      <c r="G139" s="51">
        <v>1456</v>
      </c>
      <c r="H139" s="51">
        <v>6068</v>
      </c>
      <c r="I139" s="51">
        <v>21</v>
      </c>
      <c r="J139" s="51">
        <v>236137</v>
      </c>
      <c r="K139" s="51">
        <v>207116</v>
      </c>
      <c r="L139" s="51">
        <v>7978</v>
      </c>
      <c r="M139" s="51">
        <v>16780</v>
      </c>
      <c r="N139" s="57">
        <v>4263</v>
      </c>
    </row>
    <row r="140" spans="1:14" ht="12" customHeight="1">
      <c r="A140" s="48" t="s">
        <v>69</v>
      </c>
      <c r="B140" s="52"/>
      <c r="C140" s="53">
        <f aca="true" t="shared" si="8" ref="C140:N140">SUM(C141:C187)</f>
        <v>12</v>
      </c>
      <c r="D140" s="51">
        <f t="shared" si="8"/>
        <v>9576</v>
      </c>
      <c r="E140" s="51">
        <f t="shared" si="8"/>
        <v>1446</v>
      </c>
      <c r="F140" s="51">
        <f t="shared" si="8"/>
        <v>606</v>
      </c>
      <c r="G140" s="51">
        <f t="shared" si="8"/>
        <v>1456</v>
      </c>
      <c r="H140" s="51">
        <f t="shared" si="8"/>
        <v>6068</v>
      </c>
      <c r="I140" s="51">
        <f t="shared" si="8"/>
        <v>21</v>
      </c>
      <c r="J140" s="51">
        <f t="shared" si="8"/>
        <v>248023</v>
      </c>
      <c r="K140" s="51">
        <f t="shared" si="8"/>
        <v>207517</v>
      </c>
      <c r="L140" s="51">
        <f t="shared" si="8"/>
        <v>9742</v>
      </c>
      <c r="M140" s="51">
        <f t="shared" si="8"/>
        <v>26457</v>
      </c>
      <c r="N140" s="57">
        <f t="shared" si="8"/>
        <v>4307</v>
      </c>
    </row>
    <row r="141" spans="1:14" ht="12" customHeight="1">
      <c r="A141" s="37" t="s">
        <v>14</v>
      </c>
      <c r="B141" s="54"/>
      <c r="C141" s="66">
        <v>3</v>
      </c>
      <c r="D141" s="58">
        <v>853</v>
      </c>
      <c r="E141" s="58">
        <v>275</v>
      </c>
      <c r="F141" s="58">
        <v>213</v>
      </c>
      <c r="G141" s="58">
        <v>365</v>
      </c>
      <c r="H141" s="58">
        <v>0</v>
      </c>
      <c r="I141" s="58">
        <v>2</v>
      </c>
      <c r="J141" s="58">
        <v>55576</v>
      </c>
      <c r="K141" s="58">
        <v>49577</v>
      </c>
      <c r="L141" s="58">
        <v>4251</v>
      </c>
      <c r="M141" s="58">
        <v>795</v>
      </c>
      <c r="N141" s="59">
        <v>953</v>
      </c>
    </row>
    <row r="142" spans="1:14" ht="12" customHeight="1">
      <c r="A142" s="38" t="s">
        <v>15</v>
      </c>
      <c r="B142" s="50"/>
      <c r="C142" s="67">
        <v>0</v>
      </c>
      <c r="D142" s="60">
        <v>0</v>
      </c>
      <c r="E142" s="60">
        <v>0</v>
      </c>
      <c r="F142" s="60">
        <v>0</v>
      </c>
      <c r="G142" s="60">
        <v>0</v>
      </c>
      <c r="H142" s="60">
        <v>0</v>
      </c>
      <c r="I142" s="60">
        <v>2</v>
      </c>
      <c r="J142" s="60">
        <f>SUM(K142:N142)</f>
        <v>5683</v>
      </c>
      <c r="K142" s="60">
        <v>4904</v>
      </c>
      <c r="L142" s="60">
        <v>211</v>
      </c>
      <c r="M142" s="60">
        <f>42+526</f>
        <v>568</v>
      </c>
      <c r="N142" s="61"/>
    </row>
    <row r="143" spans="1:14" ht="12" customHeight="1">
      <c r="A143" s="38" t="s">
        <v>16</v>
      </c>
      <c r="B143" s="50"/>
      <c r="C143" s="67">
        <v>2</v>
      </c>
      <c r="D143" s="60">
        <v>33</v>
      </c>
      <c r="E143" s="60"/>
      <c r="F143" s="60">
        <v>25</v>
      </c>
      <c r="G143" s="60">
        <v>8</v>
      </c>
      <c r="H143" s="60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1">
        <v>0</v>
      </c>
    </row>
    <row r="144" spans="1:14" ht="12" customHeight="1">
      <c r="A144" s="38" t="s">
        <v>17</v>
      </c>
      <c r="B144" s="50"/>
      <c r="C144" s="67">
        <v>0</v>
      </c>
      <c r="D144" s="60">
        <v>0</v>
      </c>
      <c r="E144" s="60">
        <v>0</v>
      </c>
      <c r="F144" s="60">
        <v>0</v>
      </c>
      <c r="G144" s="60">
        <v>0</v>
      </c>
      <c r="H144" s="60">
        <v>0</v>
      </c>
      <c r="I144" s="60">
        <v>0</v>
      </c>
      <c r="J144" s="60">
        <v>0</v>
      </c>
      <c r="K144" s="60">
        <v>0</v>
      </c>
      <c r="L144" s="60">
        <v>0</v>
      </c>
      <c r="M144" s="60">
        <v>0</v>
      </c>
      <c r="N144" s="61">
        <v>0</v>
      </c>
    </row>
    <row r="145" spans="1:14" ht="12" customHeight="1">
      <c r="A145" s="39" t="s">
        <v>18</v>
      </c>
      <c r="B145" s="55"/>
      <c r="C145" s="68">
        <v>0</v>
      </c>
      <c r="D145" s="62">
        <v>0</v>
      </c>
      <c r="E145" s="62">
        <v>0</v>
      </c>
      <c r="F145" s="62">
        <v>0</v>
      </c>
      <c r="G145" s="62">
        <v>0</v>
      </c>
      <c r="H145" s="62">
        <v>0</v>
      </c>
      <c r="I145" s="62">
        <v>2</v>
      </c>
      <c r="J145" s="62">
        <v>6751</v>
      </c>
      <c r="K145" s="62">
        <v>5749</v>
      </c>
      <c r="L145" s="62">
        <v>577</v>
      </c>
      <c r="M145" s="62"/>
      <c r="N145" s="63">
        <v>425</v>
      </c>
    </row>
    <row r="146" spans="1:14" ht="12" customHeight="1">
      <c r="A146" s="37" t="s">
        <v>19</v>
      </c>
      <c r="B146" s="54"/>
      <c r="C146" s="66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1</v>
      </c>
      <c r="J146" s="58">
        <v>28677</v>
      </c>
      <c r="K146" s="58">
        <v>28004</v>
      </c>
      <c r="L146" s="58">
        <v>0</v>
      </c>
      <c r="M146" s="58">
        <v>451</v>
      </c>
      <c r="N146" s="59">
        <v>222</v>
      </c>
    </row>
    <row r="147" spans="1:14" ht="12" customHeight="1">
      <c r="A147" s="38" t="s">
        <v>20</v>
      </c>
      <c r="B147" s="50"/>
      <c r="C147" s="67">
        <v>0</v>
      </c>
      <c r="D147" s="60">
        <v>0</v>
      </c>
      <c r="E147" s="60">
        <v>0</v>
      </c>
      <c r="F147" s="60">
        <v>0</v>
      </c>
      <c r="G147" s="60">
        <v>0</v>
      </c>
      <c r="H147" s="60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1">
        <v>0</v>
      </c>
    </row>
    <row r="148" spans="1:14" ht="12" customHeight="1">
      <c r="A148" s="38" t="s">
        <v>21</v>
      </c>
      <c r="B148" s="50"/>
      <c r="C148" s="67">
        <v>0</v>
      </c>
      <c r="D148" s="60">
        <v>0</v>
      </c>
      <c r="E148" s="60">
        <v>0</v>
      </c>
      <c r="F148" s="60">
        <v>0</v>
      </c>
      <c r="G148" s="60">
        <v>0</v>
      </c>
      <c r="H148" s="60">
        <v>0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1">
        <v>0</v>
      </c>
    </row>
    <row r="149" spans="1:14" ht="12" customHeight="1">
      <c r="A149" s="38" t="s">
        <v>22</v>
      </c>
      <c r="B149" s="50"/>
      <c r="C149" s="67">
        <v>0</v>
      </c>
      <c r="D149" s="60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1">
        <v>0</v>
      </c>
    </row>
    <row r="150" spans="1:14" ht="12" customHeight="1">
      <c r="A150" s="39" t="s">
        <v>23</v>
      </c>
      <c r="B150" s="55"/>
      <c r="C150" s="68">
        <v>0</v>
      </c>
      <c r="D150" s="62">
        <v>0</v>
      </c>
      <c r="E150" s="62">
        <v>0</v>
      </c>
      <c r="F150" s="62">
        <v>0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3">
        <v>0</v>
      </c>
    </row>
    <row r="151" spans="1:14" ht="12" customHeight="1">
      <c r="A151" s="37" t="s">
        <v>24</v>
      </c>
      <c r="B151" s="54"/>
      <c r="C151" s="66">
        <v>0</v>
      </c>
      <c r="D151" s="58">
        <v>0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0</v>
      </c>
      <c r="N151" s="59">
        <v>0</v>
      </c>
    </row>
    <row r="152" spans="1:14" ht="12" customHeight="1">
      <c r="A152" s="38" t="s">
        <v>25</v>
      </c>
      <c r="B152" s="50"/>
      <c r="C152" s="67">
        <v>0</v>
      </c>
      <c r="D152" s="60">
        <v>0</v>
      </c>
      <c r="E152" s="60">
        <v>0</v>
      </c>
      <c r="F152" s="60">
        <v>0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v>0</v>
      </c>
      <c r="N152" s="61">
        <v>0</v>
      </c>
    </row>
    <row r="153" spans="1:14" ht="12" customHeight="1">
      <c r="A153" s="38" t="s">
        <v>26</v>
      </c>
      <c r="B153" s="50"/>
      <c r="C153" s="67">
        <v>0</v>
      </c>
      <c r="D153" s="60">
        <v>0</v>
      </c>
      <c r="E153" s="60">
        <v>0</v>
      </c>
      <c r="F153" s="60">
        <v>0</v>
      </c>
      <c r="G153" s="60">
        <v>0</v>
      </c>
      <c r="H153" s="60">
        <v>0</v>
      </c>
      <c r="I153" s="60">
        <v>2</v>
      </c>
      <c r="J153" s="60">
        <v>6352</v>
      </c>
      <c r="K153" s="60">
        <v>5400</v>
      </c>
      <c r="L153" s="60">
        <v>0</v>
      </c>
      <c r="M153" s="60">
        <v>952</v>
      </c>
      <c r="N153" s="61">
        <v>0</v>
      </c>
    </row>
    <row r="154" spans="1:14" ht="12" customHeight="1">
      <c r="A154" s="38" t="s">
        <v>27</v>
      </c>
      <c r="B154" s="50"/>
      <c r="C154" s="67">
        <v>0</v>
      </c>
      <c r="D154" s="60">
        <v>0</v>
      </c>
      <c r="E154" s="60">
        <v>0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1">
        <v>0</v>
      </c>
    </row>
    <row r="155" spans="1:14" ht="12" customHeight="1">
      <c r="A155" s="39" t="s">
        <v>28</v>
      </c>
      <c r="B155" s="55"/>
      <c r="C155" s="68">
        <v>0</v>
      </c>
      <c r="D155" s="62">
        <v>0</v>
      </c>
      <c r="E155" s="62">
        <v>0</v>
      </c>
      <c r="F155" s="62">
        <v>0</v>
      </c>
      <c r="G155" s="62">
        <v>0</v>
      </c>
      <c r="H155" s="62">
        <v>0</v>
      </c>
      <c r="I155" s="62">
        <v>2</v>
      </c>
      <c r="J155" s="62">
        <f>SUM(K155:N155)</f>
        <v>22228</v>
      </c>
      <c r="K155" s="62">
        <f>10230+401</f>
        <v>10631</v>
      </c>
      <c r="L155" s="62">
        <f>110+1764</f>
        <v>1874</v>
      </c>
      <c r="M155" s="62">
        <f>2+9677</f>
        <v>9679</v>
      </c>
      <c r="N155" s="63">
        <v>44</v>
      </c>
    </row>
    <row r="156" spans="1:14" ht="12" customHeight="1">
      <c r="A156" s="37" t="s">
        <v>29</v>
      </c>
      <c r="B156" s="54"/>
      <c r="C156" s="66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1</v>
      </c>
      <c r="J156" s="58">
        <v>64819</v>
      </c>
      <c r="K156" s="58">
        <v>57071</v>
      </c>
      <c r="L156" s="58">
        <v>1068</v>
      </c>
      <c r="M156" s="58">
        <v>6329</v>
      </c>
      <c r="N156" s="59">
        <v>351</v>
      </c>
    </row>
    <row r="157" spans="1:14" ht="12" customHeight="1">
      <c r="A157" s="38" t="s">
        <v>30</v>
      </c>
      <c r="B157" s="50"/>
      <c r="C157" s="67">
        <v>1</v>
      </c>
      <c r="D157" s="60">
        <v>24</v>
      </c>
      <c r="E157" s="60">
        <v>24</v>
      </c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1">
        <v>0</v>
      </c>
    </row>
    <row r="158" spans="1:14" ht="12" customHeight="1">
      <c r="A158" s="38" t="s">
        <v>31</v>
      </c>
      <c r="B158" s="50"/>
      <c r="C158" s="67">
        <v>0</v>
      </c>
      <c r="D158" s="60">
        <v>0</v>
      </c>
      <c r="E158" s="60">
        <v>0</v>
      </c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1">
        <v>0</v>
      </c>
    </row>
    <row r="159" spans="1:14" ht="12" customHeight="1">
      <c r="A159" s="38" t="s">
        <v>32</v>
      </c>
      <c r="B159" s="50"/>
      <c r="C159" s="67">
        <v>0</v>
      </c>
      <c r="D159" s="60">
        <v>0</v>
      </c>
      <c r="E159" s="60">
        <v>0</v>
      </c>
      <c r="F159" s="60">
        <v>0</v>
      </c>
      <c r="G159" s="60">
        <v>0</v>
      </c>
      <c r="H159" s="60">
        <v>0</v>
      </c>
      <c r="I159" s="60">
        <v>0</v>
      </c>
      <c r="J159" s="60">
        <v>0</v>
      </c>
      <c r="K159" s="60">
        <v>0</v>
      </c>
      <c r="L159" s="60">
        <v>0</v>
      </c>
      <c r="M159" s="60">
        <v>0</v>
      </c>
      <c r="N159" s="61">
        <v>0</v>
      </c>
    </row>
    <row r="160" spans="1:14" ht="12" customHeight="1">
      <c r="A160" s="39" t="s">
        <v>33</v>
      </c>
      <c r="B160" s="55"/>
      <c r="C160" s="68">
        <v>0</v>
      </c>
      <c r="D160" s="62">
        <v>0</v>
      </c>
      <c r="E160" s="62">
        <v>0</v>
      </c>
      <c r="F160" s="62">
        <v>0</v>
      </c>
      <c r="G160" s="62">
        <v>0</v>
      </c>
      <c r="H160" s="62">
        <v>0</v>
      </c>
      <c r="I160" s="62">
        <v>1</v>
      </c>
      <c r="J160" s="62">
        <v>36727</v>
      </c>
      <c r="K160" s="62">
        <v>36404</v>
      </c>
      <c r="L160" s="62">
        <v>0</v>
      </c>
      <c r="M160" s="62">
        <v>24</v>
      </c>
      <c r="N160" s="63">
        <v>299</v>
      </c>
    </row>
    <row r="161" spans="1:14" ht="12" customHeight="1">
      <c r="A161" s="37" t="s">
        <v>34</v>
      </c>
      <c r="B161" s="54"/>
      <c r="C161" s="66">
        <v>0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1</v>
      </c>
      <c r="J161" s="58">
        <v>8760</v>
      </c>
      <c r="K161" s="58">
        <v>5752</v>
      </c>
      <c r="L161" s="58">
        <v>60</v>
      </c>
      <c r="M161" s="58">
        <v>2940</v>
      </c>
      <c r="N161" s="59">
        <v>8</v>
      </c>
    </row>
    <row r="162" spans="1:14" ht="12" customHeight="1">
      <c r="A162" s="38" t="s">
        <v>35</v>
      </c>
      <c r="B162" s="50"/>
      <c r="C162" s="67">
        <v>0</v>
      </c>
      <c r="D162" s="60">
        <v>0</v>
      </c>
      <c r="E162" s="60">
        <v>0</v>
      </c>
      <c r="F162" s="60">
        <v>0</v>
      </c>
      <c r="G162" s="60">
        <v>0</v>
      </c>
      <c r="H162" s="60">
        <v>0</v>
      </c>
      <c r="I162" s="60">
        <v>0</v>
      </c>
      <c r="J162" s="60">
        <v>0</v>
      </c>
      <c r="K162" s="60">
        <v>0</v>
      </c>
      <c r="L162" s="60">
        <v>0</v>
      </c>
      <c r="M162" s="60">
        <v>0</v>
      </c>
      <c r="N162" s="61">
        <v>0</v>
      </c>
    </row>
    <row r="163" spans="1:14" ht="12" customHeight="1">
      <c r="A163" s="38" t="s">
        <v>36</v>
      </c>
      <c r="B163" s="50"/>
      <c r="C163" s="67">
        <v>0</v>
      </c>
      <c r="D163" s="60">
        <v>0</v>
      </c>
      <c r="E163" s="60">
        <v>0</v>
      </c>
      <c r="F163" s="60">
        <v>0</v>
      </c>
      <c r="G163" s="60">
        <v>0</v>
      </c>
      <c r="H163" s="60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0</v>
      </c>
      <c r="N163" s="61">
        <v>0</v>
      </c>
    </row>
    <row r="164" spans="1:14" ht="12" customHeight="1">
      <c r="A164" s="38" t="s">
        <v>37</v>
      </c>
      <c r="B164" s="50"/>
      <c r="C164" s="67">
        <v>1</v>
      </c>
      <c r="D164" s="60">
        <v>7452</v>
      </c>
      <c r="E164" s="60">
        <v>30</v>
      </c>
      <c r="F164" s="60">
        <v>368</v>
      </c>
      <c r="G164" s="60">
        <v>986</v>
      </c>
      <c r="H164" s="60">
        <v>6068</v>
      </c>
      <c r="I164" s="60">
        <v>0</v>
      </c>
      <c r="J164" s="60">
        <v>0</v>
      </c>
      <c r="K164" s="60">
        <v>0</v>
      </c>
      <c r="L164" s="60">
        <v>0</v>
      </c>
      <c r="M164" s="60">
        <v>0</v>
      </c>
      <c r="N164" s="61">
        <v>0</v>
      </c>
    </row>
    <row r="165" spans="1:14" ht="12" customHeight="1">
      <c r="A165" s="39" t="s">
        <v>38</v>
      </c>
      <c r="B165" s="55"/>
      <c r="C165" s="68">
        <v>0</v>
      </c>
      <c r="D165" s="62">
        <v>0</v>
      </c>
      <c r="E165" s="62">
        <v>0</v>
      </c>
      <c r="F165" s="62">
        <v>0</v>
      </c>
      <c r="G165" s="62">
        <v>0</v>
      </c>
      <c r="H165" s="62">
        <v>0</v>
      </c>
      <c r="I165" s="62">
        <v>0</v>
      </c>
      <c r="J165" s="62">
        <v>0</v>
      </c>
      <c r="K165" s="62">
        <v>0</v>
      </c>
      <c r="L165" s="62">
        <v>0</v>
      </c>
      <c r="M165" s="62">
        <v>0</v>
      </c>
      <c r="N165" s="63">
        <v>0</v>
      </c>
    </row>
    <row r="166" spans="1:14" ht="12" customHeight="1">
      <c r="A166" s="37" t="s">
        <v>39</v>
      </c>
      <c r="B166" s="54"/>
      <c r="C166" s="66">
        <v>0</v>
      </c>
      <c r="D166" s="58">
        <v>0</v>
      </c>
      <c r="E166" s="58">
        <v>0</v>
      </c>
      <c r="F166" s="58">
        <v>0</v>
      </c>
      <c r="G166" s="58">
        <v>0</v>
      </c>
      <c r="H166" s="58">
        <v>0</v>
      </c>
      <c r="I166" s="58">
        <v>0</v>
      </c>
      <c r="J166" s="58">
        <v>0</v>
      </c>
      <c r="K166" s="58">
        <v>0</v>
      </c>
      <c r="L166" s="58">
        <v>0</v>
      </c>
      <c r="M166" s="58">
        <v>0</v>
      </c>
      <c r="N166" s="59">
        <v>0</v>
      </c>
    </row>
    <row r="167" spans="1:14" ht="12" customHeight="1">
      <c r="A167" s="38" t="s">
        <v>40</v>
      </c>
      <c r="B167" s="50"/>
      <c r="C167" s="67">
        <v>0</v>
      </c>
      <c r="D167" s="60">
        <v>0</v>
      </c>
      <c r="E167" s="60">
        <v>0</v>
      </c>
      <c r="F167" s="60">
        <v>0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60">
        <v>0</v>
      </c>
      <c r="M167" s="60">
        <v>0</v>
      </c>
      <c r="N167" s="61">
        <v>0</v>
      </c>
    </row>
    <row r="168" spans="1:14" ht="12" customHeight="1">
      <c r="A168" s="38" t="s">
        <v>41</v>
      </c>
      <c r="B168" s="50"/>
      <c r="C168" s="67">
        <v>0</v>
      </c>
      <c r="D168" s="60">
        <v>0</v>
      </c>
      <c r="E168" s="60">
        <v>0</v>
      </c>
      <c r="F168" s="60">
        <v>0</v>
      </c>
      <c r="G168" s="60">
        <v>0</v>
      </c>
      <c r="H168" s="60">
        <v>0</v>
      </c>
      <c r="I168" s="60">
        <v>0</v>
      </c>
      <c r="J168" s="60">
        <v>0</v>
      </c>
      <c r="K168" s="60">
        <v>0</v>
      </c>
      <c r="L168" s="60">
        <v>0</v>
      </c>
      <c r="M168" s="60">
        <v>0</v>
      </c>
      <c r="N168" s="61">
        <v>0</v>
      </c>
    </row>
    <row r="169" spans="1:14" ht="12" customHeight="1">
      <c r="A169" s="38" t="s">
        <v>42</v>
      </c>
      <c r="B169" s="50"/>
      <c r="C169" s="67">
        <v>0</v>
      </c>
      <c r="D169" s="60">
        <v>0</v>
      </c>
      <c r="E169" s="60">
        <v>0</v>
      </c>
      <c r="F169" s="60">
        <v>0</v>
      </c>
      <c r="G169" s="60">
        <v>0</v>
      </c>
      <c r="H169" s="60">
        <v>0</v>
      </c>
      <c r="I169" s="60">
        <v>0</v>
      </c>
      <c r="J169" s="60">
        <v>0</v>
      </c>
      <c r="K169" s="60">
        <v>0</v>
      </c>
      <c r="L169" s="60">
        <v>0</v>
      </c>
      <c r="M169" s="60">
        <v>0</v>
      </c>
      <c r="N169" s="61">
        <v>0</v>
      </c>
    </row>
    <row r="170" spans="1:14" ht="12" customHeight="1">
      <c r="A170" s="39" t="s">
        <v>43</v>
      </c>
      <c r="B170" s="55"/>
      <c r="C170" s="68">
        <v>0</v>
      </c>
      <c r="D170" s="62">
        <v>0</v>
      </c>
      <c r="E170" s="62">
        <v>0</v>
      </c>
      <c r="F170" s="62">
        <v>0</v>
      </c>
      <c r="G170" s="62">
        <v>0</v>
      </c>
      <c r="H170" s="62">
        <v>0</v>
      </c>
      <c r="I170" s="62">
        <v>0</v>
      </c>
      <c r="J170" s="62">
        <v>0</v>
      </c>
      <c r="K170" s="62">
        <v>0</v>
      </c>
      <c r="L170" s="62">
        <v>0</v>
      </c>
      <c r="M170" s="62">
        <v>0</v>
      </c>
      <c r="N170" s="63">
        <v>0</v>
      </c>
    </row>
    <row r="171" spans="1:14" ht="12" customHeight="1">
      <c r="A171" s="37" t="s">
        <v>44</v>
      </c>
      <c r="B171" s="54"/>
      <c r="C171" s="66">
        <v>0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9">
        <v>0</v>
      </c>
    </row>
    <row r="172" spans="1:14" ht="12" customHeight="1">
      <c r="A172" s="38" t="s">
        <v>45</v>
      </c>
      <c r="B172" s="50"/>
      <c r="C172" s="67">
        <v>0</v>
      </c>
      <c r="D172" s="60">
        <v>0</v>
      </c>
      <c r="E172" s="60">
        <v>0</v>
      </c>
      <c r="F172" s="60">
        <v>0</v>
      </c>
      <c r="G172" s="60">
        <v>0</v>
      </c>
      <c r="H172" s="60">
        <v>0</v>
      </c>
      <c r="I172" s="60">
        <v>0</v>
      </c>
      <c r="J172" s="60">
        <v>0</v>
      </c>
      <c r="K172" s="60">
        <v>0</v>
      </c>
      <c r="L172" s="60">
        <v>0</v>
      </c>
      <c r="M172" s="60">
        <v>0</v>
      </c>
      <c r="N172" s="61">
        <v>0</v>
      </c>
    </row>
    <row r="173" spans="1:14" ht="12" customHeight="1">
      <c r="A173" s="38" t="s">
        <v>46</v>
      </c>
      <c r="B173" s="50"/>
      <c r="C173" s="67">
        <v>1</v>
      </c>
      <c r="D173" s="60">
        <v>662</v>
      </c>
      <c r="E173" s="60">
        <v>662</v>
      </c>
      <c r="F173" s="60">
        <v>0</v>
      </c>
      <c r="G173" s="60">
        <v>0</v>
      </c>
      <c r="H173" s="60">
        <v>0</v>
      </c>
      <c r="I173" s="60">
        <v>0</v>
      </c>
      <c r="J173" s="60">
        <v>0</v>
      </c>
      <c r="K173" s="60">
        <v>0</v>
      </c>
      <c r="L173" s="60">
        <v>0</v>
      </c>
      <c r="M173" s="60">
        <v>0</v>
      </c>
      <c r="N173" s="61">
        <v>0</v>
      </c>
    </row>
    <row r="174" spans="1:14" ht="12" customHeight="1">
      <c r="A174" s="38" t="s">
        <v>47</v>
      </c>
      <c r="B174" s="50"/>
      <c r="C174" s="67">
        <v>0</v>
      </c>
      <c r="D174" s="60">
        <v>0</v>
      </c>
      <c r="E174" s="60">
        <v>0</v>
      </c>
      <c r="F174" s="60">
        <v>0</v>
      </c>
      <c r="G174" s="60">
        <v>0</v>
      </c>
      <c r="H174" s="60">
        <v>0</v>
      </c>
      <c r="I174" s="60">
        <v>0</v>
      </c>
      <c r="J174" s="60">
        <v>0</v>
      </c>
      <c r="K174" s="60">
        <v>0</v>
      </c>
      <c r="L174" s="60">
        <v>0</v>
      </c>
      <c r="M174" s="60">
        <v>0</v>
      </c>
      <c r="N174" s="61">
        <v>0</v>
      </c>
    </row>
    <row r="175" spans="1:14" ht="12" customHeight="1">
      <c r="A175" s="39" t="s">
        <v>48</v>
      </c>
      <c r="B175" s="55"/>
      <c r="C175" s="68">
        <v>0</v>
      </c>
      <c r="D175" s="62">
        <v>0</v>
      </c>
      <c r="E175" s="62">
        <v>0</v>
      </c>
      <c r="F175" s="62">
        <v>0</v>
      </c>
      <c r="G175" s="62">
        <v>0</v>
      </c>
      <c r="H175" s="62">
        <v>0</v>
      </c>
      <c r="I175" s="62">
        <v>0</v>
      </c>
      <c r="J175" s="62">
        <v>0</v>
      </c>
      <c r="K175" s="62">
        <v>0</v>
      </c>
      <c r="L175" s="62">
        <v>0</v>
      </c>
      <c r="M175" s="62">
        <v>0</v>
      </c>
      <c r="N175" s="63">
        <v>0</v>
      </c>
    </row>
    <row r="176" spans="1:14" ht="12" customHeight="1">
      <c r="A176" s="37" t="s">
        <v>49</v>
      </c>
      <c r="B176" s="54"/>
      <c r="C176" s="66">
        <v>0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  <c r="L176" s="58">
        <v>0</v>
      </c>
      <c r="M176" s="58">
        <v>0</v>
      </c>
      <c r="N176" s="59">
        <v>0</v>
      </c>
    </row>
    <row r="177" spans="1:14" ht="12" customHeight="1">
      <c r="A177" s="38" t="s">
        <v>50</v>
      </c>
      <c r="B177" s="50"/>
      <c r="C177" s="67">
        <v>0</v>
      </c>
      <c r="D177" s="60">
        <v>0</v>
      </c>
      <c r="E177" s="60">
        <v>0</v>
      </c>
      <c r="F177" s="60">
        <v>0</v>
      </c>
      <c r="G177" s="60">
        <v>0</v>
      </c>
      <c r="H177" s="60">
        <v>0</v>
      </c>
      <c r="I177" s="60">
        <v>0</v>
      </c>
      <c r="J177" s="60">
        <v>0</v>
      </c>
      <c r="K177" s="60">
        <v>0</v>
      </c>
      <c r="L177" s="60">
        <v>0</v>
      </c>
      <c r="M177" s="60">
        <v>0</v>
      </c>
      <c r="N177" s="61">
        <v>0</v>
      </c>
    </row>
    <row r="178" spans="1:14" ht="12" customHeight="1">
      <c r="A178" s="38" t="s">
        <v>51</v>
      </c>
      <c r="B178" s="50"/>
      <c r="C178" s="67">
        <v>0</v>
      </c>
      <c r="D178" s="60">
        <v>0</v>
      </c>
      <c r="E178" s="60">
        <v>0</v>
      </c>
      <c r="F178" s="60">
        <v>0</v>
      </c>
      <c r="G178" s="60">
        <v>0</v>
      </c>
      <c r="H178" s="60">
        <v>0</v>
      </c>
      <c r="I178" s="60">
        <v>0</v>
      </c>
      <c r="J178" s="60">
        <v>0</v>
      </c>
      <c r="K178" s="60">
        <v>0</v>
      </c>
      <c r="L178" s="60">
        <v>0</v>
      </c>
      <c r="M178" s="60">
        <v>0</v>
      </c>
      <c r="N178" s="61">
        <v>0</v>
      </c>
    </row>
    <row r="179" spans="1:14" ht="12" customHeight="1">
      <c r="A179" s="38" t="s">
        <v>68</v>
      </c>
      <c r="B179" s="50"/>
      <c r="C179" s="67">
        <v>0</v>
      </c>
      <c r="D179" s="60">
        <v>0</v>
      </c>
      <c r="E179" s="60">
        <v>0</v>
      </c>
      <c r="F179" s="60">
        <v>0</v>
      </c>
      <c r="G179" s="60">
        <v>0</v>
      </c>
      <c r="H179" s="60">
        <v>0</v>
      </c>
      <c r="I179" s="60">
        <v>1</v>
      </c>
      <c r="J179" s="60">
        <v>1533</v>
      </c>
      <c r="K179" s="60">
        <v>3</v>
      </c>
      <c r="L179" s="60">
        <v>0</v>
      </c>
      <c r="M179" s="60">
        <v>511</v>
      </c>
      <c r="N179" s="61">
        <v>1019</v>
      </c>
    </row>
    <row r="180" spans="1:14" ht="12" customHeight="1">
      <c r="A180" s="39" t="s">
        <v>53</v>
      </c>
      <c r="B180" s="55"/>
      <c r="C180" s="68">
        <v>1</v>
      </c>
      <c r="D180" s="62">
        <v>97</v>
      </c>
      <c r="E180" s="62">
        <v>0</v>
      </c>
      <c r="F180" s="62">
        <v>0</v>
      </c>
      <c r="G180" s="62">
        <v>97</v>
      </c>
      <c r="H180" s="62">
        <v>0</v>
      </c>
      <c r="I180" s="62">
        <v>0</v>
      </c>
      <c r="J180" s="62">
        <v>0</v>
      </c>
      <c r="K180" s="62">
        <v>0</v>
      </c>
      <c r="L180" s="62">
        <v>0</v>
      </c>
      <c r="M180" s="62">
        <v>0</v>
      </c>
      <c r="N180" s="63">
        <v>0</v>
      </c>
    </row>
    <row r="181" spans="1:14" ht="12" customHeight="1">
      <c r="A181" s="37" t="s">
        <v>54</v>
      </c>
      <c r="B181" s="54"/>
      <c r="C181" s="66">
        <v>0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58">
        <v>0</v>
      </c>
      <c r="M181" s="58">
        <v>0</v>
      </c>
      <c r="N181" s="59">
        <v>0</v>
      </c>
    </row>
    <row r="182" spans="1:14" ht="12" customHeight="1">
      <c r="A182" s="38" t="s">
        <v>55</v>
      </c>
      <c r="B182" s="50"/>
      <c r="C182" s="67">
        <v>1</v>
      </c>
      <c r="D182" s="60">
        <v>416</v>
      </c>
      <c r="E182" s="60">
        <v>416</v>
      </c>
      <c r="F182" s="60">
        <v>0</v>
      </c>
      <c r="G182" s="60">
        <v>0</v>
      </c>
      <c r="H182" s="60">
        <v>0</v>
      </c>
      <c r="I182" s="60">
        <v>1</v>
      </c>
      <c r="J182" s="60">
        <v>1173</v>
      </c>
      <c r="K182" s="60">
        <v>0</v>
      </c>
      <c r="L182" s="60">
        <v>5</v>
      </c>
      <c r="M182" s="60">
        <v>1168</v>
      </c>
      <c r="N182" s="61">
        <v>0</v>
      </c>
    </row>
    <row r="183" spans="1:14" ht="12" customHeight="1">
      <c r="A183" s="38" t="s">
        <v>56</v>
      </c>
      <c r="B183" s="50"/>
      <c r="C183" s="67">
        <v>0</v>
      </c>
      <c r="D183" s="60">
        <v>0</v>
      </c>
      <c r="E183" s="60">
        <v>0</v>
      </c>
      <c r="F183" s="60">
        <v>0</v>
      </c>
      <c r="G183" s="60">
        <v>0</v>
      </c>
      <c r="H183" s="60">
        <v>0</v>
      </c>
      <c r="I183" s="60">
        <v>0</v>
      </c>
      <c r="J183" s="60">
        <v>0</v>
      </c>
      <c r="K183" s="60">
        <v>0</v>
      </c>
      <c r="L183" s="60">
        <v>0</v>
      </c>
      <c r="M183" s="60">
        <v>0</v>
      </c>
      <c r="N183" s="61">
        <v>0</v>
      </c>
    </row>
    <row r="184" spans="1:14" ht="12" customHeight="1">
      <c r="A184" s="38" t="s">
        <v>57</v>
      </c>
      <c r="B184" s="50"/>
      <c r="C184" s="67">
        <v>0</v>
      </c>
      <c r="D184" s="60">
        <v>0</v>
      </c>
      <c r="E184" s="60">
        <v>0</v>
      </c>
      <c r="F184" s="60">
        <v>0</v>
      </c>
      <c r="G184" s="60">
        <v>0</v>
      </c>
      <c r="H184" s="60">
        <v>0</v>
      </c>
      <c r="I184" s="60">
        <v>0</v>
      </c>
      <c r="J184" s="60">
        <v>0</v>
      </c>
      <c r="K184" s="60">
        <v>0</v>
      </c>
      <c r="L184" s="60">
        <v>0</v>
      </c>
      <c r="M184" s="60">
        <v>0</v>
      </c>
      <c r="N184" s="61">
        <v>0</v>
      </c>
    </row>
    <row r="185" spans="1:14" ht="12" customHeight="1">
      <c r="A185" s="39" t="s">
        <v>58</v>
      </c>
      <c r="B185" s="55"/>
      <c r="C185" s="68">
        <v>0</v>
      </c>
      <c r="D185" s="62">
        <v>0</v>
      </c>
      <c r="E185" s="62">
        <v>0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3">
        <v>0</v>
      </c>
    </row>
    <row r="186" spans="1:14" ht="12" customHeight="1">
      <c r="A186" s="38" t="s">
        <v>59</v>
      </c>
      <c r="B186" s="50"/>
      <c r="C186" s="67">
        <v>1</v>
      </c>
      <c r="D186" s="58">
        <v>21</v>
      </c>
      <c r="E186" s="58">
        <v>21</v>
      </c>
      <c r="F186" s="58">
        <v>0</v>
      </c>
      <c r="G186" s="58">
        <v>0</v>
      </c>
      <c r="H186" s="58">
        <v>0</v>
      </c>
      <c r="I186" s="58">
        <v>1</v>
      </c>
      <c r="J186" s="58">
        <v>320</v>
      </c>
      <c r="K186" s="58">
        <v>168</v>
      </c>
      <c r="L186" s="58">
        <v>0</v>
      </c>
      <c r="M186" s="58">
        <v>152</v>
      </c>
      <c r="N186" s="59">
        <v>0</v>
      </c>
    </row>
    <row r="187" spans="1:14" ht="12" customHeight="1">
      <c r="A187" s="49" t="s">
        <v>60</v>
      </c>
      <c r="B187" s="56"/>
      <c r="C187" s="69">
        <v>1</v>
      </c>
      <c r="D187" s="64">
        <v>18</v>
      </c>
      <c r="E187" s="64">
        <v>18</v>
      </c>
      <c r="F187" s="64">
        <v>0</v>
      </c>
      <c r="G187" s="64">
        <v>0</v>
      </c>
      <c r="H187" s="64">
        <v>0</v>
      </c>
      <c r="I187" s="64">
        <v>4</v>
      </c>
      <c r="J187" s="64">
        <v>9424</v>
      </c>
      <c r="K187" s="64">
        <v>3854</v>
      </c>
      <c r="L187" s="64">
        <v>1696</v>
      </c>
      <c r="M187" s="64">
        <v>2888</v>
      </c>
      <c r="N187" s="65">
        <v>986</v>
      </c>
    </row>
    <row r="188" spans="1:14" ht="12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</row>
    <row r="189" spans="1:14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</sheetData>
  <sheetProtection/>
  <printOptions/>
  <pageMargins left="0.7874015748031497" right="0.7874015748031497" top="0.984251968503937" bottom="0.7874015748031497" header="0.5118110236220472" footer="0.5118110236220472"/>
  <pageSetup cellComments="asDisplayed" fitToHeight="3" horizontalDpi="600" verticalDpi="600" orientation="landscape" paperSize="9" scale="68" r:id="rId2"/>
  <rowBreaks count="3" manualBreakCount="3">
    <brk id="63" max="255" man="1"/>
    <brk id="126" max="255" man="1"/>
    <brk id="1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2010-08-03T03:00:17Z</dcterms:created>
  <dcterms:modified xsi:type="dcterms:W3CDTF">2011-04-06T03:31:30Z</dcterms:modified>
  <cp:category/>
  <cp:version/>
  <cp:contentType/>
  <cp:contentStatus/>
</cp:coreProperties>
</file>