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5330" windowHeight="4050" activeTab="0"/>
  </bookViews>
  <sheets>
    <sheet name="4" sheetId="1" r:id="rId1"/>
  </sheets>
  <definedNames>
    <definedName name="_xlnm.Print_Area" localSheetId="0">'4'!$A$1:$S$378</definedName>
    <definedName name="Z_9A1560A5_0BBA_46B4_AAB3_F7BB1A50F03D_.wvu.PrintArea" localSheetId="0" hidden="1">'4'!$A$1:$AK$378</definedName>
    <definedName name="Z_B9A50313_2689_4550_A0C2_AA8CB91F0567_.wvu.PrintArea" localSheetId="0" hidden="1">'4'!$A$1:$AK$378</definedName>
  </definedNames>
  <calcPr fullCalcOnLoad="1"/>
</workbook>
</file>

<file path=xl/sharedStrings.xml><?xml version="1.0" encoding="utf-8"?>
<sst xmlns="http://schemas.openxmlformats.org/spreadsheetml/2006/main" count="415" uniqueCount="100">
  <si>
    <t>（１）総括表　（計）</t>
  </si>
  <si>
    <t>　　（単位：件）</t>
  </si>
  <si>
    <t>　　　　区分</t>
  </si>
  <si>
    <t>総</t>
  </si>
  <si>
    <t>計</t>
  </si>
  <si>
    <t xml:space="preserve">  年度及び</t>
  </si>
  <si>
    <t xml:space="preserve">  計</t>
  </si>
  <si>
    <t>　　県　　　内　　　者</t>
  </si>
  <si>
    <t>　　県　　　外　　　者</t>
  </si>
  <si>
    <t xml:space="preserve">  都道府県</t>
  </si>
  <si>
    <t>　　　放鳥獣猟区*</t>
  </si>
  <si>
    <t>01　北海道</t>
  </si>
  <si>
    <t>02　青　森</t>
  </si>
  <si>
    <t>03　岩　手</t>
  </si>
  <si>
    <t>04　宮　城</t>
  </si>
  <si>
    <t>05　秋　田</t>
  </si>
  <si>
    <t>06　山　形</t>
  </si>
  <si>
    <t>07　福　島</t>
  </si>
  <si>
    <t>08　茨　城</t>
  </si>
  <si>
    <t>09　栃　木</t>
  </si>
  <si>
    <t>10　群　馬</t>
  </si>
  <si>
    <t>11　埼　玉</t>
  </si>
  <si>
    <t>12　千　葉</t>
  </si>
  <si>
    <t>13　東　京</t>
  </si>
  <si>
    <t>14　神奈川</t>
  </si>
  <si>
    <t>15　新　潟</t>
  </si>
  <si>
    <t>16　富　山</t>
  </si>
  <si>
    <t>17　石　川</t>
  </si>
  <si>
    <t>18　福　井</t>
  </si>
  <si>
    <t>19　山　梨</t>
  </si>
  <si>
    <t>20　長　野</t>
  </si>
  <si>
    <t>21　岐　阜</t>
  </si>
  <si>
    <t>22　静　岡</t>
  </si>
  <si>
    <t>23　愛　知</t>
  </si>
  <si>
    <t>24　三　重</t>
  </si>
  <si>
    <t>25　滋　賀</t>
  </si>
  <si>
    <t>26　京　都</t>
  </si>
  <si>
    <t>27　大　阪</t>
  </si>
  <si>
    <t>28　兵　庫</t>
  </si>
  <si>
    <t>29　奈　良</t>
  </si>
  <si>
    <t>30　和歌山</t>
  </si>
  <si>
    <t>31　鳥　取</t>
  </si>
  <si>
    <t>32　島　根</t>
  </si>
  <si>
    <t>33　岡　山</t>
  </si>
  <si>
    <t>34　広　島</t>
  </si>
  <si>
    <t>35　山　口</t>
  </si>
  <si>
    <t>36　徳　島</t>
  </si>
  <si>
    <t>37　香　川</t>
  </si>
  <si>
    <t>38　愛　媛</t>
  </si>
  <si>
    <t>39　高　知</t>
  </si>
  <si>
    <t>40　福　岡</t>
  </si>
  <si>
    <t>41　佐　賀</t>
  </si>
  <si>
    <t>42　長　崎</t>
  </si>
  <si>
    <t>43　熊　本</t>
  </si>
  <si>
    <t>44　大　分</t>
  </si>
  <si>
    <t>45　宮　崎</t>
  </si>
  <si>
    <t>46　鹿児島</t>
  </si>
  <si>
    <t>47　沖　縄</t>
  </si>
  <si>
    <t>*：放鳥獣猟区のみの登録者数（内数）</t>
  </si>
  <si>
    <t>　　　　　総</t>
  </si>
  <si>
    <t>平成 14 年度</t>
  </si>
  <si>
    <t>（２）全県下登録件数及び登録税額</t>
  </si>
  <si>
    <t>（単位：件）</t>
  </si>
  <si>
    <t xml:space="preserve">     登 録 件 数</t>
  </si>
  <si>
    <t xml:space="preserve"> 　登　録　税　額</t>
  </si>
  <si>
    <t>免税</t>
  </si>
  <si>
    <t>　合</t>
  </si>
  <si>
    <t>　　　　　　　計</t>
  </si>
  <si>
    <t>　</t>
  </si>
  <si>
    <t>10,000円</t>
  </si>
  <si>
    <t>4,500円</t>
  </si>
  <si>
    <t>3,300円</t>
  </si>
  <si>
    <t>（３）放鳥獣猟区のみの登録件数及び登録税額</t>
  </si>
  <si>
    <t>合　　　　計</t>
  </si>
  <si>
    <t>登録件数</t>
  </si>
  <si>
    <t xml:space="preserve"> 登録税額</t>
  </si>
  <si>
    <t xml:space="preserve"> 免税</t>
  </si>
  <si>
    <t>平成 15 年度</t>
  </si>
  <si>
    <t xml:space="preserve"> 　　４  平成 １５ 年度狩猟登録証交付状況</t>
  </si>
  <si>
    <t>平成 13 年度</t>
  </si>
  <si>
    <t>（１）総括表　（網・わな）</t>
  </si>
  <si>
    <t>（１）総括表　（第一種）</t>
  </si>
  <si>
    <t>（１）総括表　（第二種）</t>
  </si>
  <si>
    <t>網・わな</t>
  </si>
  <si>
    <t>　第一種</t>
  </si>
  <si>
    <t>　　　第二種</t>
  </si>
  <si>
    <t>※※ 平成１４年度以前は丙種に相当</t>
  </si>
  <si>
    <t>※ 平成１４年度以前は　網・わな-甲種、第一種-乙種、第二種-丙種に相当</t>
  </si>
  <si>
    <t>※※ 平成１４年度以前は　網・わな-甲種に相当</t>
  </si>
  <si>
    <t>※※ 平成１４年度以前は乙種相当</t>
  </si>
  <si>
    <t>※ 平成１４年度以前は　網・わな-甲種、第一種-乙種、第二種-丙種に相当</t>
  </si>
  <si>
    <t xml:space="preserve"> 　　４  平成 １５ 年度狩猟登録証交付状況</t>
  </si>
  <si>
    <t>　　　　　　　　網・わな</t>
  </si>
  <si>
    <t>　　　　　　　　第一種</t>
  </si>
  <si>
    <t>　 　　　第二種</t>
  </si>
  <si>
    <t>5,000円</t>
  </si>
  <si>
    <t>2,250円</t>
  </si>
  <si>
    <t>1,650円</t>
  </si>
  <si>
    <t>平成 15 年度</t>
  </si>
  <si>
    <t>24　三　重</t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</si>
</sst>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#,##0;;\-"/>
    <numFmt numFmtId="178" formatCode="#,##0.00;;\-"/>
    <numFmt numFmtId="179" formatCode="#,##0_);[Red]\(#,##0\)"/>
    <numFmt numFmtId="180" formatCode="#,##0.00_);[Red]\(#,##0.00\)"/>
  </numFmts>
  <fonts count="9">
    <font>
      <sz val="9"/>
      <name val="ＭＳ ・団"/>
      <family val="3"/>
    </font>
    <font>
      <b/>
      <sz val="9"/>
      <name val="ＭＳ ・団"/>
      <family val="3"/>
    </font>
    <font>
      <i/>
      <sz val="9"/>
      <name val="ＭＳ ・団"/>
      <family val="3"/>
    </font>
    <font>
      <b/>
      <i/>
      <sz val="9"/>
      <name val="ＭＳ ・団"/>
      <family val="3"/>
    </font>
    <font>
      <sz val="6"/>
      <name val="ＭＳ Ｐ明朝"/>
      <family val="1"/>
    </font>
    <font>
      <sz val="11"/>
      <name val="ＭＳ ゴシック"/>
      <family val="3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41">
    <border>
      <left/>
      <right/>
      <top/>
      <bottom/>
      <diagonal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51">
    <xf numFmtId="0" fontId="0" fillId="0" borderId="0" xfId="0" applyAlignment="1">
      <alignment/>
    </xf>
    <xf numFmtId="0" fontId="5" fillId="0" borderId="0" xfId="0" applyFont="1" applyFill="1" applyAlignment="1" applyProtection="1">
      <alignment vertical="center"/>
      <protection/>
    </xf>
    <xf numFmtId="38" fontId="6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Fill="1" applyAlignment="1">
      <alignment vertical="center"/>
    </xf>
    <xf numFmtId="38" fontId="8" fillId="0" borderId="0" xfId="0" applyNumberFormat="1" applyFont="1" applyFill="1" applyAlignment="1" applyProtection="1">
      <alignment vertical="center"/>
      <protection/>
    </xf>
    <xf numFmtId="40" fontId="7" fillId="0" borderId="0" xfId="0" applyNumberFormat="1" applyFont="1" applyFill="1" applyAlignment="1">
      <alignment vertical="center"/>
    </xf>
    <xf numFmtId="38" fontId="7" fillId="0" borderId="0" xfId="0" applyNumberFormat="1" applyFont="1" applyFill="1" applyAlignment="1">
      <alignment vertical="center"/>
    </xf>
    <xf numFmtId="0" fontId="7" fillId="0" borderId="0" xfId="0" applyFont="1" applyFill="1" applyBorder="1" applyAlignment="1">
      <alignment vertical="center"/>
    </xf>
    <xf numFmtId="38" fontId="7" fillId="0" borderId="0" xfId="0" applyNumberFormat="1" applyFont="1" applyFill="1" applyBorder="1" applyAlignment="1">
      <alignment vertical="center"/>
    </xf>
    <xf numFmtId="40" fontId="7" fillId="0" borderId="0" xfId="0" applyNumberFormat="1" applyFont="1" applyFill="1" applyBorder="1" applyAlignment="1">
      <alignment vertical="center"/>
    </xf>
    <xf numFmtId="40" fontId="7" fillId="0" borderId="0" xfId="0" applyNumberFormat="1" applyFont="1" applyFill="1" applyBorder="1" applyAlignment="1" applyProtection="1">
      <alignment vertical="center"/>
      <protection/>
    </xf>
    <xf numFmtId="38" fontId="7" fillId="0" borderId="0" xfId="0" applyNumberFormat="1" applyFont="1" applyFill="1" applyBorder="1" applyAlignment="1" applyProtection="1">
      <alignment vertical="center"/>
      <protection/>
    </xf>
    <xf numFmtId="38" fontId="6" fillId="0" borderId="1" xfId="0" applyNumberFormat="1" applyFont="1" applyFill="1" applyBorder="1" applyAlignment="1">
      <alignment/>
    </xf>
    <xf numFmtId="38" fontId="6" fillId="0" borderId="2" xfId="0" applyNumberFormat="1" applyFont="1" applyFill="1" applyBorder="1" applyAlignment="1">
      <alignment/>
    </xf>
    <xf numFmtId="40" fontId="6" fillId="0" borderId="3" xfId="0" applyNumberFormat="1" applyFont="1" applyFill="1" applyBorder="1" applyAlignment="1">
      <alignment/>
    </xf>
    <xf numFmtId="38" fontId="6" fillId="0" borderId="3" xfId="0" applyNumberFormat="1" applyFont="1" applyFill="1" applyBorder="1" applyAlignment="1">
      <alignment/>
    </xf>
    <xf numFmtId="40" fontId="6" fillId="0" borderId="4" xfId="0" applyNumberFormat="1" applyFont="1" applyFill="1" applyBorder="1" applyAlignment="1">
      <alignment/>
    </xf>
    <xf numFmtId="0" fontId="6" fillId="0" borderId="0" xfId="0" applyFont="1" applyFill="1" applyBorder="1" applyAlignment="1">
      <alignment/>
    </xf>
    <xf numFmtId="38" fontId="6" fillId="0" borderId="5" xfId="0" applyNumberFormat="1" applyFont="1" applyFill="1" applyBorder="1" applyAlignment="1" applyProtection="1">
      <alignment horizontal="center" vertical="center"/>
      <protection/>
    </xf>
    <xf numFmtId="38" fontId="6" fillId="0" borderId="6" xfId="0" applyNumberFormat="1" applyFont="1" applyFill="1" applyBorder="1" applyAlignment="1">
      <alignment/>
    </xf>
    <xf numFmtId="40" fontId="6" fillId="0" borderId="0" xfId="0" applyNumberFormat="1" applyFont="1" applyFill="1" applyBorder="1" applyAlignment="1">
      <alignment/>
    </xf>
    <xf numFmtId="38" fontId="6" fillId="0" borderId="0" xfId="0" applyNumberFormat="1" applyFont="1" applyFill="1" applyBorder="1" applyAlignment="1" applyProtection="1">
      <alignment horizontal="left"/>
      <protection/>
    </xf>
    <xf numFmtId="38" fontId="6" fillId="0" borderId="0" xfId="0" applyNumberFormat="1" applyFont="1" applyFill="1" applyBorder="1" applyAlignment="1">
      <alignment/>
    </xf>
    <xf numFmtId="40" fontId="6" fillId="0" borderId="0" xfId="0" applyNumberFormat="1" applyFont="1" applyFill="1" applyBorder="1" applyAlignment="1" applyProtection="1">
      <alignment horizontal="left"/>
      <protection/>
    </xf>
    <xf numFmtId="40" fontId="6" fillId="0" borderId="7" xfId="0" applyNumberFormat="1" applyFont="1" applyFill="1" applyBorder="1" applyAlignment="1">
      <alignment/>
    </xf>
    <xf numFmtId="38" fontId="6" fillId="0" borderId="5" xfId="0" applyNumberFormat="1" applyFont="1" applyFill="1" applyBorder="1" applyAlignment="1">
      <alignment/>
    </xf>
    <xf numFmtId="38" fontId="6" fillId="0" borderId="8" xfId="0" applyNumberFormat="1" applyFont="1" applyFill="1" applyBorder="1" applyAlignment="1">
      <alignment/>
    </xf>
    <xf numFmtId="40" fontId="6" fillId="0" borderId="9" xfId="0" applyNumberFormat="1" applyFont="1" applyFill="1" applyBorder="1" applyAlignment="1">
      <alignment/>
    </xf>
    <xf numFmtId="38" fontId="6" fillId="0" borderId="9" xfId="0" applyNumberFormat="1" applyFont="1" applyFill="1" applyBorder="1" applyAlignment="1">
      <alignment/>
    </xf>
    <xf numFmtId="40" fontId="6" fillId="0" borderId="10" xfId="0" applyNumberFormat="1" applyFont="1" applyFill="1" applyBorder="1" applyAlignment="1">
      <alignment/>
    </xf>
    <xf numFmtId="38" fontId="6" fillId="0" borderId="5" xfId="0" applyNumberFormat="1" applyFont="1" applyFill="1" applyBorder="1" applyAlignment="1" applyProtection="1">
      <alignment horizontal="left"/>
      <protection/>
    </xf>
    <xf numFmtId="40" fontId="6" fillId="0" borderId="0" xfId="0" applyNumberFormat="1" applyFont="1" applyFill="1" applyBorder="1" applyAlignment="1" applyProtection="1">
      <alignment horizontal="center"/>
      <protection/>
    </xf>
    <xf numFmtId="40" fontId="6" fillId="0" borderId="11" xfId="0" applyNumberFormat="1" applyFont="1" applyFill="1" applyBorder="1" applyAlignment="1">
      <alignment/>
    </xf>
    <xf numFmtId="40" fontId="6" fillId="0" borderId="12" xfId="0" applyNumberFormat="1" applyFont="1" applyFill="1" applyBorder="1" applyAlignment="1">
      <alignment/>
    </xf>
    <xf numFmtId="38" fontId="6" fillId="0" borderId="6" xfId="0" applyNumberFormat="1" applyFont="1" applyFill="1" applyBorder="1" applyAlignment="1" applyProtection="1">
      <alignment horizontal="left"/>
      <protection/>
    </xf>
    <xf numFmtId="38" fontId="6" fillId="0" borderId="13" xfId="0" applyNumberFormat="1" applyFont="1" applyFill="1" applyBorder="1" applyAlignment="1" applyProtection="1">
      <alignment horizontal="left"/>
      <protection/>
    </xf>
    <xf numFmtId="40" fontId="6" fillId="0" borderId="13" xfId="0" applyNumberFormat="1" applyFont="1" applyFill="1" applyBorder="1" applyAlignment="1">
      <alignment/>
    </xf>
    <xf numFmtId="40" fontId="6" fillId="0" borderId="14" xfId="0" applyNumberFormat="1" applyFont="1" applyFill="1" applyBorder="1" applyAlignment="1">
      <alignment/>
    </xf>
    <xf numFmtId="38" fontId="6" fillId="0" borderId="15" xfId="0" applyNumberFormat="1" applyFont="1" applyFill="1" applyBorder="1" applyAlignment="1" applyProtection="1">
      <alignment horizontal="center"/>
      <protection/>
    </xf>
    <xf numFmtId="177" fontId="6" fillId="0" borderId="16" xfId="0" applyNumberFormat="1" applyFont="1" applyFill="1" applyBorder="1" applyAlignment="1">
      <alignment/>
    </xf>
    <xf numFmtId="177" fontId="6" fillId="0" borderId="13" xfId="0" applyNumberFormat="1" applyFont="1" applyFill="1" applyBorder="1" applyAlignment="1" applyProtection="1">
      <alignment horizontal="right" vertical="center"/>
      <protection/>
    </xf>
    <xf numFmtId="177" fontId="6" fillId="0" borderId="0" xfId="0" applyNumberFormat="1" applyFont="1" applyFill="1" applyAlignment="1">
      <alignment/>
    </xf>
    <xf numFmtId="177" fontId="6" fillId="0" borderId="13" xfId="0" applyNumberFormat="1" applyFont="1" applyFill="1" applyBorder="1" applyAlignment="1" applyProtection="1">
      <alignment horizontal="center" vertical="center"/>
      <protection/>
    </xf>
    <xf numFmtId="177" fontId="6" fillId="0" borderId="14" xfId="0" applyNumberFormat="1" applyFont="1" applyFill="1" applyBorder="1" applyAlignment="1" applyProtection="1">
      <alignment horizontal="center" vertical="center"/>
      <protection/>
    </xf>
    <xf numFmtId="38" fontId="6" fillId="0" borderId="17" xfId="0" applyNumberFormat="1" applyFont="1" applyFill="1" applyBorder="1" applyAlignment="1" applyProtection="1">
      <alignment horizontal="center"/>
      <protection/>
    </xf>
    <xf numFmtId="178" fontId="6" fillId="0" borderId="18" xfId="0" applyNumberFormat="1" applyFont="1" applyFill="1" applyBorder="1" applyAlignment="1" applyProtection="1">
      <alignment horizontal="right"/>
      <protection/>
    </xf>
    <xf numFmtId="178" fontId="6" fillId="0" borderId="19" xfId="0" applyNumberFormat="1" applyFont="1" applyFill="1" applyBorder="1" applyAlignment="1" applyProtection="1">
      <alignment horizontal="right"/>
      <protection/>
    </xf>
    <xf numFmtId="38" fontId="6" fillId="0" borderId="20" xfId="0" applyNumberFormat="1" applyFont="1" applyFill="1" applyBorder="1" applyAlignment="1" applyProtection="1">
      <alignment horizontal="center"/>
      <protection/>
    </xf>
    <xf numFmtId="178" fontId="6" fillId="0" borderId="21" xfId="0" applyNumberFormat="1" applyFont="1" applyFill="1" applyBorder="1" applyAlignment="1" applyProtection="1">
      <alignment horizontal="right"/>
      <protection/>
    </xf>
    <xf numFmtId="178" fontId="6" fillId="0" borderId="22" xfId="0" applyNumberFormat="1" applyFont="1" applyFill="1" applyBorder="1" applyAlignment="1" applyProtection="1">
      <alignment horizontal="right"/>
      <protection/>
    </xf>
    <xf numFmtId="38" fontId="6" fillId="0" borderId="23" xfId="0" applyNumberFormat="1" applyFont="1" applyFill="1" applyBorder="1" applyAlignment="1" applyProtection="1">
      <alignment horizontal="center"/>
      <protection/>
    </xf>
    <xf numFmtId="178" fontId="6" fillId="0" borderId="24" xfId="0" applyNumberFormat="1" applyFont="1" applyFill="1" applyBorder="1" applyAlignment="1" applyProtection="1">
      <alignment horizontal="right"/>
      <protection/>
    </xf>
    <xf numFmtId="178" fontId="6" fillId="0" borderId="25" xfId="0" applyNumberFormat="1" applyFont="1" applyFill="1" applyBorder="1" applyAlignment="1" applyProtection="1">
      <alignment horizontal="right"/>
      <protection/>
    </xf>
    <xf numFmtId="38" fontId="6" fillId="0" borderId="26" xfId="0" applyNumberFormat="1" applyFont="1" applyFill="1" applyBorder="1" applyAlignment="1" applyProtection="1">
      <alignment horizontal="center"/>
      <protection/>
    </xf>
    <xf numFmtId="38" fontId="6" fillId="0" borderId="5" xfId="0" applyNumberFormat="1" applyFont="1" applyFill="1" applyBorder="1" applyAlignment="1" applyProtection="1">
      <alignment horizontal="center"/>
      <protection/>
    </xf>
    <xf numFmtId="38" fontId="6" fillId="0" borderId="27" xfId="0" applyNumberFormat="1" applyFont="1" applyFill="1" applyBorder="1" applyAlignment="1" applyProtection="1">
      <alignment horizontal="center"/>
      <protection/>
    </xf>
    <xf numFmtId="38" fontId="6" fillId="0" borderId="28" xfId="0" applyNumberFormat="1" applyFont="1" applyFill="1" applyBorder="1" applyAlignment="1" applyProtection="1">
      <alignment horizontal="center"/>
      <protection/>
    </xf>
    <xf numFmtId="178" fontId="6" fillId="0" borderId="29" xfId="0" applyNumberFormat="1" applyFont="1" applyFill="1" applyBorder="1" applyAlignment="1" applyProtection="1">
      <alignment horizontal="right"/>
      <protection/>
    </xf>
    <xf numFmtId="178" fontId="6" fillId="0" borderId="30" xfId="0" applyNumberFormat="1" applyFont="1" applyFill="1" applyBorder="1" applyAlignment="1" applyProtection="1">
      <alignment horizontal="right"/>
      <protection/>
    </xf>
    <xf numFmtId="0" fontId="6" fillId="0" borderId="0" xfId="0" applyFont="1" applyFill="1" applyBorder="1" applyAlignment="1">
      <alignment vertical="center"/>
    </xf>
    <xf numFmtId="40" fontId="6" fillId="0" borderId="0" xfId="0" applyNumberFormat="1" applyFont="1" applyFill="1" applyBorder="1" applyAlignment="1">
      <alignment vertical="center"/>
    </xf>
    <xf numFmtId="38" fontId="6" fillId="0" borderId="0" xfId="0" applyNumberFormat="1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38" fontId="6" fillId="0" borderId="31" xfId="0" applyNumberFormat="1" applyFont="1" applyFill="1" applyBorder="1" applyAlignment="1">
      <alignment/>
    </xf>
    <xf numFmtId="177" fontId="6" fillId="0" borderId="13" xfId="0" applyNumberFormat="1" applyFont="1" applyFill="1" applyBorder="1" applyAlignment="1" applyProtection="1">
      <alignment horizontal="right"/>
      <protection/>
    </xf>
    <xf numFmtId="177" fontId="6" fillId="0" borderId="31" xfId="0" applyNumberFormat="1" applyFont="1" applyFill="1" applyBorder="1" applyAlignment="1" applyProtection="1">
      <alignment horizontal="center"/>
      <protection/>
    </xf>
    <xf numFmtId="177" fontId="6" fillId="0" borderId="32" xfId="0" applyNumberFormat="1" applyFont="1" applyFill="1" applyBorder="1" applyAlignment="1" applyProtection="1">
      <alignment horizontal="center"/>
      <protection/>
    </xf>
    <xf numFmtId="177" fontId="6" fillId="0" borderId="14" xfId="0" applyNumberFormat="1" applyFont="1" applyFill="1" applyBorder="1" applyAlignment="1" applyProtection="1">
      <alignment horizontal="right"/>
      <protection/>
    </xf>
    <xf numFmtId="38" fontId="7" fillId="0" borderId="0" xfId="0" applyNumberFormat="1" applyFont="1" applyFill="1" applyAlignment="1" applyProtection="1">
      <alignment vertical="center"/>
      <protection/>
    </xf>
    <xf numFmtId="40" fontId="7" fillId="0" borderId="0" xfId="0" applyNumberFormat="1" applyFont="1" applyFill="1" applyAlignment="1" applyProtection="1">
      <alignment vertical="center"/>
      <protection/>
    </xf>
    <xf numFmtId="38" fontId="6" fillId="0" borderId="12" xfId="0" applyNumberFormat="1" applyFont="1" applyFill="1" applyBorder="1" applyAlignment="1">
      <alignment/>
    </xf>
    <xf numFmtId="177" fontId="6" fillId="0" borderId="33" xfId="0" applyNumberFormat="1" applyFont="1" applyFill="1" applyBorder="1" applyAlignment="1">
      <alignment horizontal="right"/>
    </xf>
    <xf numFmtId="176" fontId="6" fillId="0" borderId="0" xfId="0" applyNumberFormat="1" applyFont="1" applyFill="1" applyAlignment="1">
      <alignment/>
    </xf>
    <xf numFmtId="0" fontId="6" fillId="0" borderId="20" xfId="0" applyFont="1" applyFill="1" applyBorder="1" applyAlignment="1">
      <alignment/>
    </xf>
    <xf numFmtId="177" fontId="6" fillId="0" borderId="25" xfId="0" applyNumberFormat="1" applyFont="1" applyFill="1" applyBorder="1" applyAlignment="1" applyProtection="1">
      <alignment horizontal="right"/>
      <protection/>
    </xf>
    <xf numFmtId="177" fontId="6" fillId="0" borderId="13" xfId="0" applyNumberFormat="1" applyFont="1" applyFill="1" applyBorder="1" applyAlignment="1" applyProtection="1">
      <alignment vertical="center"/>
      <protection/>
    </xf>
    <xf numFmtId="177" fontId="6" fillId="0" borderId="34" xfId="0" applyNumberFormat="1" applyFont="1" applyFill="1" applyBorder="1" applyAlignment="1" applyProtection="1">
      <alignment horizontal="center" vertical="center"/>
      <protection/>
    </xf>
    <xf numFmtId="177" fontId="6" fillId="0" borderId="24" xfId="0" applyNumberFormat="1" applyFont="1" applyFill="1" applyBorder="1" applyAlignment="1" applyProtection="1">
      <alignment horizontal="right"/>
      <protection/>
    </xf>
    <xf numFmtId="0" fontId="7" fillId="0" borderId="35" xfId="0" applyFont="1" applyFill="1" applyBorder="1" applyAlignment="1">
      <alignment vertical="center"/>
    </xf>
    <xf numFmtId="177" fontId="6" fillId="0" borderId="8" xfId="0" applyNumberFormat="1" applyFont="1" applyFill="1" applyBorder="1" applyAlignment="1" applyProtection="1">
      <alignment horizontal="right"/>
      <protection/>
    </xf>
    <xf numFmtId="177" fontId="6" fillId="0" borderId="8" xfId="0" applyNumberFormat="1" applyFont="1" applyFill="1" applyBorder="1" applyAlignment="1">
      <alignment horizontal="right"/>
    </xf>
    <xf numFmtId="177" fontId="6" fillId="0" borderId="24" xfId="0" applyNumberFormat="1" applyFont="1" applyFill="1" applyBorder="1" applyAlignment="1">
      <alignment horizontal="right"/>
    </xf>
    <xf numFmtId="177" fontId="6" fillId="0" borderId="25" xfId="0" applyNumberFormat="1" applyFont="1" applyFill="1" applyBorder="1" applyAlignment="1">
      <alignment horizontal="right"/>
    </xf>
    <xf numFmtId="177" fontId="6" fillId="0" borderId="21" xfId="0" applyNumberFormat="1" applyFont="1" applyFill="1" applyBorder="1" applyAlignment="1">
      <alignment/>
    </xf>
    <xf numFmtId="179" fontId="6" fillId="0" borderId="0" xfId="0" applyNumberFormat="1" applyFont="1" applyFill="1" applyAlignment="1">
      <alignment/>
    </xf>
    <xf numFmtId="179" fontId="8" fillId="0" borderId="0" xfId="0" applyNumberFormat="1" applyFont="1" applyFill="1" applyAlignment="1" applyProtection="1">
      <alignment vertical="center"/>
      <protection/>
    </xf>
    <xf numFmtId="179" fontId="7" fillId="0" borderId="0" xfId="0" applyNumberFormat="1" applyFont="1" applyFill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5" xfId="0" applyNumberFormat="1" applyFont="1" applyFill="1" applyBorder="1" applyAlignment="1" applyProtection="1">
      <alignment vertical="center"/>
      <protection/>
    </xf>
    <xf numFmtId="179" fontId="6" fillId="0" borderId="1" xfId="0" applyNumberFormat="1" applyFont="1" applyFill="1" applyBorder="1" applyAlignment="1">
      <alignment/>
    </xf>
    <xf numFmtId="179" fontId="6" fillId="0" borderId="2" xfId="0" applyNumberFormat="1" applyFont="1" applyFill="1" applyBorder="1" applyAlignment="1">
      <alignment/>
    </xf>
    <xf numFmtId="179" fontId="6" fillId="0" borderId="4" xfId="0" applyNumberFormat="1" applyFont="1" applyFill="1" applyBorder="1" applyAlignment="1">
      <alignment/>
    </xf>
    <xf numFmtId="179" fontId="6" fillId="0" borderId="5" xfId="0" applyNumberFormat="1" applyFont="1" applyFill="1" applyBorder="1" applyAlignment="1" applyProtection="1">
      <alignment horizontal="center" vertical="center"/>
      <protection/>
    </xf>
    <xf numFmtId="179" fontId="6" fillId="0" borderId="6" xfId="0" applyNumberFormat="1" applyFont="1" applyFill="1" applyBorder="1" applyAlignment="1" applyProtection="1">
      <alignment horizontal="left"/>
      <protection/>
    </xf>
    <xf numFmtId="179" fontId="6" fillId="0" borderId="0" xfId="0" applyNumberFormat="1" applyFont="1" applyFill="1" applyAlignment="1" applyProtection="1">
      <alignment horizontal="left"/>
      <protection/>
    </xf>
    <xf numFmtId="179" fontId="6" fillId="0" borderId="6" xfId="0" applyNumberFormat="1" applyFont="1" applyFill="1" applyBorder="1" applyAlignment="1">
      <alignment/>
    </xf>
    <xf numFmtId="179" fontId="6" fillId="0" borderId="7" xfId="0" applyNumberFormat="1" applyFont="1" applyFill="1" applyBorder="1" applyAlignment="1">
      <alignment/>
    </xf>
    <xf numFmtId="179" fontId="6" fillId="0" borderId="5" xfId="0" applyNumberFormat="1" applyFont="1" applyFill="1" applyBorder="1" applyAlignment="1">
      <alignment/>
    </xf>
    <xf numFmtId="179" fontId="6" fillId="0" borderId="9" xfId="0" applyNumberFormat="1" applyFont="1" applyFill="1" applyBorder="1" applyAlignment="1">
      <alignment/>
    </xf>
    <xf numFmtId="179" fontId="6" fillId="0" borderId="8" xfId="0" applyNumberFormat="1" applyFont="1" applyFill="1" applyBorder="1" applyAlignment="1">
      <alignment/>
    </xf>
    <xf numFmtId="179" fontId="6" fillId="0" borderId="10" xfId="0" applyNumberFormat="1" applyFont="1" applyFill="1" applyBorder="1" applyAlignment="1">
      <alignment/>
    </xf>
    <xf numFmtId="179" fontId="6" fillId="0" borderId="5" xfId="0" applyNumberFormat="1" applyFont="1" applyFill="1" applyBorder="1" applyAlignment="1" applyProtection="1">
      <alignment horizontal="left"/>
      <protection/>
    </xf>
    <xf numFmtId="179" fontId="6" fillId="0" borderId="25" xfId="0" applyNumberFormat="1" applyFont="1" applyFill="1" applyBorder="1" applyAlignment="1">
      <alignment/>
    </xf>
    <xf numFmtId="179" fontId="6" fillId="0" borderId="15" xfId="0" applyNumberFormat="1" applyFont="1" applyFill="1" applyBorder="1" applyAlignment="1" applyProtection="1">
      <alignment horizontal="center"/>
      <protection/>
    </xf>
    <xf numFmtId="179" fontId="6" fillId="0" borderId="17" xfId="0" applyNumberFormat="1" applyFont="1" applyFill="1" applyBorder="1" applyAlignment="1" applyProtection="1">
      <alignment horizontal="center"/>
      <protection/>
    </xf>
    <xf numFmtId="179" fontId="6" fillId="0" borderId="20" xfId="0" applyNumberFormat="1" applyFont="1" applyFill="1" applyBorder="1" applyAlignment="1" applyProtection="1">
      <alignment horizontal="center"/>
      <protection/>
    </xf>
    <xf numFmtId="179" fontId="6" fillId="0" borderId="23" xfId="0" applyNumberFormat="1" applyFont="1" applyFill="1" applyBorder="1" applyAlignment="1" applyProtection="1">
      <alignment horizontal="center"/>
      <protection/>
    </xf>
    <xf numFmtId="179" fontId="6" fillId="0" borderId="26" xfId="0" applyNumberFormat="1" applyFont="1" applyFill="1" applyBorder="1" applyAlignment="1" applyProtection="1">
      <alignment horizontal="center"/>
      <protection/>
    </xf>
    <xf numFmtId="179" fontId="6" fillId="0" borderId="5" xfId="0" applyNumberFormat="1" applyFont="1" applyFill="1" applyBorder="1" applyAlignment="1" applyProtection="1">
      <alignment horizontal="center"/>
      <protection/>
    </xf>
    <xf numFmtId="179" fontId="6" fillId="0" borderId="27" xfId="0" applyNumberFormat="1" applyFont="1" applyFill="1" applyBorder="1" applyAlignment="1" applyProtection="1">
      <alignment horizontal="center"/>
      <protection/>
    </xf>
    <xf numFmtId="179" fontId="6" fillId="0" borderId="28" xfId="0" applyNumberFormat="1" applyFont="1" applyFill="1" applyBorder="1" applyAlignment="1" applyProtection="1">
      <alignment horizontal="center"/>
      <protection/>
    </xf>
    <xf numFmtId="179" fontId="6" fillId="0" borderId="36" xfId="0" applyNumberFormat="1" applyFont="1" applyFill="1" applyBorder="1" applyAlignment="1">
      <alignment/>
    </xf>
    <xf numFmtId="179" fontId="6" fillId="0" borderId="11" xfId="0" applyNumberFormat="1" applyFont="1" applyFill="1" applyBorder="1" applyAlignment="1">
      <alignment/>
    </xf>
    <xf numFmtId="179" fontId="6" fillId="0" borderId="37" xfId="0" applyNumberFormat="1" applyFont="1" applyFill="1" applyBorder="1" applyAlignment="1">
      <alignment/>
    </xf>
    <xf numFmtId="179" fontId="6" fillId="0" borderId="6" xfId="0" applyNumberFormat="1" applyFont="1" applyFill="1" applyBorder="1" applyAlignment="1" applyProtection="1">
      <alignment horizontal="center" vertical="center"/>
      <protection/>
    </xf>
    <xf numFmtId="179" fontId="6" fillId="0" borderId="21" xfId="0" applyNumberFormat="1" applyFont="1" applyFill="1" applyBorder="1" applyAlignment="1" applyProtection="1">
      <alignment horizontal="center" vertical="center"/>
      <protection/>
    </xf>
    <xf numFmtId="179" fontId="6" fillId="0" borderId="22" xfId="0" applyNumberFormat="1" applyFont="1" applyFill="1" applyBorder="1" applyAlignment="1" applyProtection="1">
      <alignment horizontal="center" vertical="center"/>
      <protection/>
    </xf>
    <xf numFmtId="179" fontId="6" fillId="0" borderId="24" xfId="0" applyNumberFormat="1" applyFont="1" applyFill="1" applyBorder="1" applyAlignment="1">
      <alignment/>
    </xf>
    <xf numFmtId="177" fontId="6" fillId="0" borderId="13" xfId="0" applyNumberFormat="1" applyFont="1" applyFill="1" applyBorder="1" applyAlignment="1" applyProtection="1">
      <alignment vertical="center" shrinkToFit="1"/>
      <protection/>
    </xf>
    <xf numFmtId="177" fontId="6" fillId="0" borderId="21" xfId="0" applyNumberFormat="1" applyFont="1" applyFill="1" applyBorder="1" applyAlignment="1" applyProtection="1">
      <alignment horizontal="right"/>
      <protection/>
    </xf>
    <xf numFmtId="177" fontId="6" fillId="0" borderId="29" xfId="0" applyNumberFormat="1" applyFont="1" applyFill="1" applyBorder="1" applyAlignment="1" applyProtection="1">
      <alignment horizontal="right"/>
      <protection/>
    </xf>
    <xf numFmtId="180" fontId="6" fillId="0" borderId="0" xfId="0" applyNumberFormat="1" applyFont="1" applyFill="1" applyAlignment="1">
      <alignment/>
    </xf>
    <xf numFmtId="179" fontId="6" fillId="0" borderId="3" xfId="0" applyNumberFormat="1" applyFont="1" applyFill="1" applyBorder="1" applyAlignment="1">
      <alignment/>
    </xf>
    <xf numFmtId="179" fontId="6" fillId="0" borderId="0" xfId="0" applyNumberFormat="1" applyFont="1" applyFill="1" applyBorder="1" applyAlignment="1">
      <alignment/>
    </xf>
    <xf numFmtId="0" fontId="0" fillId="0" borderId="0" xfId="0" applyFont="1" applyAlignment="1">
      <alignment/>
    </xf>
    <xf numFmtId="177" fontId="6" fillId="0" borderId="21" xfId="0" applyNumberFormat="1" applyFont="1" applyFill="1" applyBorder="1" applyAlignment="1" applyProtection="1">
      <alignment horizontal="right"/>
      <protection locked="0"/>
    </xf>
    <xf numFmtId="177" fontId="6" fillId="0" borderId="24" xfId="0" applyNumberFormat="1" applyFont="1" applyFill="1" applyBorder="1" applyAlignment="1" applyProtection="1">
      <alignment horizontal="right"/>
      <protection locked="0"/>
    </xf>
    <xf numFmtId="177" fontId="6" fillId="0" borderId="29" xfId="0" applyNumberFormat="1" applyFont="1" applyFill="1" applyBorder="1" applyAlignment="1" applyProtection="1">
      <alignment horizontal="right"/>
      <protection locked="0"/>
    </xf>
    <xf numFmtId="177" fontId="6" fillId="0" borderId="18" xfId="0" applyNumberFormat="1" applyFont="1" applyFill="1" applyBorder="1" applyAlignment="1" applyProtection="1">
      <alignment horizontal="right"/>
      <protection locked="0"/>
    </xf>
    <xf numFmtId="176" fontId="7" fillId="0" borderId="0" xfId="0" applyNumberFormat="1" applyFont="1" applyFill="1" applyAlignment="1">
      <alignment vertical="center"/>
    </xf>
    <xf numFmtId="176" fontId="7" fillId="0" borderId="35" xfId="0" applyNumberFormat="1" applyFont="1" applyFill="1" applyBorder="1" applyAlignment="1">
      <alignment vertical="center"/>
    </xf>
    <xf numFmtId="176" fontId="6" fillId="0" borderId="3" xfId="0" applyNumberFormat="1" applyFont="1" applyFill="1" applyBorder="1" applyAlignment="1">
      <alignment/>
    </xf>
    <xf numFmtId="176" fontId="6" fillId="0" borderId="0" xfId="0" applyNumberFormat="1" applyFont="1" applyFill="1" applyAlignment="1" applyProtection="1">
      <alignment horizontal="center"/>
      <protection/>
    </xf>
    <xf numFmtId="176" fontId="6" fillId="0" borderId="9" xfId="0" applyNumberFormat="1" applyFont="1" applyFill="1" applyBorder="1" applyAlignment="1">
      <alignment/>
    </xf>
    <xf numFmtId="179" fontId="6" fillId="0" borderId="38" xfId="0" applyNumberFormat="1" applyFont="1" applyFill="1" applyBorder="1" applyAlignment="1" applyProtection="1">
      <alignment horizontal="left"/>
      <protection/>
    </xf>
    <xf numFmtId="176" fontId="6" fillId="0" borderId="39" xfId="0" applyNumberFormat="1" applyFont="1" applyFill="1" applyBorder="1" applyAlignment="1">
      <alignment/>
    </xf>
    <xf numFmtId="179" fontId="6" fillId="0" borderId="6" xfId="0" applyNumberFormat="1" applyFont="1" applyFill="1" applyBorder="1" applyAlignment="1" applyProtection="1">
      <alignment horizontal="center"/>
      <protection/>
    </xf>
    <xf numFmtId="179" fontId="6" fillId="0" borderId="21" xfId="0" applyNumberFormat="1" applyFont="1" applyFill="1" applyBorder="1" applyAlignment="1" applyProtection="1">
      <alignment horizontal="center"/>
      <protection/>
    </xf>
    <xf numFmtId="179" fontId="6" fillId="0" borderId="22" xfId="0" applyNumberFormat="1" applyFont="1" applyFill="1" applyBorder="1" applyAlignment="1" applyProtection="1">
      <alignment horizontal="center"/>
      <protection/>
    </xf>
    <xf numFmtId="176" fontId="6" fillId="0" borderId="37" xfId="0" applyNumberFormat="1" applyFont="1" applyFill="1" applyBorder="1" applyAlignment="1">
      <alignment/>
    </xf>
    <xf numFmtId="179" fontId="6" fillId="0" borderId="24" xfId="0" applyNumberFormat="1" applyFont="1" applyFill="1" applyBorder="1" applyAlignment="1" applyProtection="1">
      <alignment horizontal="right"/>
      <protection/>
    </xf>
    <xf numFmtId="177" fontId="6" fillId="0" borderId="6" xfId="0" applyNumberFormat="1" applyFont="1" applyFill="1" applyBorder="1" applyAlignment="1" applyProtection="1">
      <alignment horizontal="right"/>
      <protection locked="0"/>
    </xf>
    <xf numFmtId="177" fontId="6" fillId="0" borderId="19" xfId="0" applyNumberFormat="1" applyFont="1" applyFill="1" applyBorder="1" applyAlignment="1" applyProtection="1">
      <alignment horizontal="right"/>
      <protection locked="0"/>
    </xf>
    <xf numFmtId="177" fontId="6" fillId="0" borderId="22" xfId="0" applyNumberFormat="1" applyFont="1" applyFill="1" applyBorder="1" applyAlignment="1" applyProtection="1">
      <alignment horizontal="right"/>
      <protection locked="0"/>
    </xf>
    <xf numFmtId="177" fontId="6" fillId="0" borderId="8" xfId="0" applyNumberFormat="1" applyFont="1" applyFill="1" applyBorder="1" applyAlignment="1" applyProtection="1">
      <alignment horizontal="right"/>
      <protection locked="0"/>
    </xf>
    <xf numFmtId="177" fontId="6" fillId="0" borderId="25" xfId="0" applyNumberFormat="1" applyFont="1" applyFill="1" applyBorder="1" applyAlignment="1" applyProtection="1">
      <alignment horizontal="right"/>
      <protection locked="0"/>
    </xf>
    <xf numFmtId="177" fontId="6" fillId="0" borderId="40" xfId="0" applyNumberFormat="1" applyFont="1" applyFill="1" applyBorder="1" applyAlignment="1" applyProtection="1">
      <alignment horizontal="right"/>
      <protection locked="0"/>
    </xf>
    <xf numFmtId="177" fontId="6" fillId="0" borderId="30" xfId="0" applyNumberFormat="1" applyFont="1" applyFill="1" applyBorder="1" applyAlignment="1" applyProtection="1">
      <alignment horizontal="right"/>
      <protection locked="0"/>
    </xf>
    <xf numFmtId="177" fontId="6" fillId="0" borderId="38" xfId="0" applyNumberFormat="1" applyFont="1" applyFill="1" applyBorder="1" applyAlignment="1" applyProtection="1">
      <alignment horizontal="right"/>
      <protection locked="0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2">
    <dxf>
      <font>
        <color rgb="FFFF0000"/>
      </font>
      <border/>
    </dxf>
    <dxf>
      <fill>
        <patternFill patternType="gray125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0</xdr:colOff>
      <xdr:row>11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9715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69</xdr:row>
      <xdr:rowOff>0</xdr:rowOff>
    </xdr:from>
    <xdr:to>
      <xdr:col>1</xdr:col>
      <xdr:colOff>0</xdr:colOff>
      <xdr:row>74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111728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132</xdr:row>
      <xdr:rowOff>0</xdr:rowOff>
    </xdr:from>
    <xdr:to>
      <xdr:col>1</xdr:col>
      <xdr:colOff>0</xdr:colOff>
      <xdr:row>137</xdr:row>
      <xdr:rowOff>0</xdr:rowOff>
    </xdr:to>
    <xdr:sp>
      <xdr:nvSpPr>
        <xdr:cNvPr id="3" name="Line 3"/>
        <xdr:cNvSpPr>
          <a:spLocks/>
        </xdr:cNvSpPr>
      </xdr:nvSpPr>
      <xdr:spPr>
        <a:xfrm>
          <a:off x="0" y="2137410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195</xdr:row>
      <xdr:rowOff>0</xdr:rowOff>
    </xdr:from>
    <xdr:to>
      <xdr:col>1</xdr:col>
      <xdr:colOff>0</xdr:colOff>
      <xdr:row>200</xdr:row>
      <xdr:rowOff>0</xdr:rowOff>
    </xdr:to>
    <xdr:sp>
      <xdr:nvSpPr>
        <xdr:cNvPr id="4" name="Line 4"/>
        <xdr:cNvSpPr>
          <a:spLocks/>
        </xdr:cNvSpPr>
      </xdr:nvSpPr>
      <xdr:spPr>
        <a:xfrm>
          <a:off x="0" y="3157537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258</xdr:row>
      <xdr:rowOff>0</xdr:rowOff>
    </xdr:from>
    <xdr:to>
      <xdr:col>1</xdr:col>
      <xdr:colOff>0</xdr:colOff>
      <xdr:row>263</xdr:row>
      <xdr:rowOff>0</xdr:rowOff>
    </xdr:to>
    <xdr:sp>
      <xdr:nvSpPr>
        <xdr:cNvPr id="5" name="Line 9"/>
        <xdr:cNvSpPr>
          <a:spLocks/>
        </xdr:cNvSpPr>
      </xdr:nvSpPr>
      <xdr:spPr>
        <a:xfrm>
          <a:off x="0" y="41776650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  <xdr:twoCellAnchor>
    <xdr:from>
      <xdr:col>0</xdr:col>
      <xdr:colOff>0</xdr:colOff>
      <xdr:row>321</xdr:row>
      <xdr:rowOff>0</xdr:rowOff>
    </xdr:from>
    <xdr:to>
      <xdr:col>1</xdr:col>
      <xdr:colOff>0</xdr:colOff>
      <xdr:row>326</xdr:row>
      <xdr:rowOff>0</xdr:rowOff>
    </xdr:to>
    <xdr:sp>
      <xdr:nvSpPr>
        <xdr:cNvPr id="6" name="Line 10"/>
        <xdr:cNvSpPr>
          <a:spLocks/>
        </xdr:cNvSpPr>
      </xdr:nvSpPr>
      <xdr:spPr>
        <a:xfrm>
          <a:off x="0" y="51977925"/>
          <a:ext cx="1438275" cy="809625"/>
        </a:xfrm>
        <a:prstGeom prst="line">
          <a:avLst/>
        </a:prstGeom>
        <a:solidFill>
          <a:srgbClr val="FFFFFF"/>
        </a:solidFill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・団"/>
              <a:ea typeface="ＭＳ ・団"/>
              <a:cs typeface="ＭＳ ・団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AK378"/>
  <sheetViews>
    <sheetView tabSelected="1" view="pageBreakPreview" zoomScale="55" zoomScaleSheetLayoutView="55" workbookViewId="0" topLeftCell="A96">
      <selection activeCell="A321" sqref="A321"/>
    </sheetView>
  </sheetViews>
  <sheetFormatPr defaultColWidth="13.625" defaultRowHeight="12.75" customHeight="1"/>
  <cols>
    <col min="1" max="1" width="18.875" style="4" customWidth="1"/>
    <col min="2" max="2" width="11.875" style="2" customWidth="1"/>
    <col min="3" max="3" width="11.875" style="3" customWidth="1"/>
    <col min="4" max="4" width="13.125" style="2" customWidth="1"/>
    <col min="5" max="5" width="9.50390625" style="3" customWidth="1"/>
    <col min="6" max="6" width="11.875" style="2" customWidth="1"/>
    <col min="7" max="7" width="11.875" style="3" customWidth="1"/>
    <col min="8" max="8" width="11.875" style="2" customWidth="1"/>
    <col min="9" max="9" width="11.875" style="3" customWidth="1"/>
    <col min="10" max="10" width="11.875" style="2" customWidth="1"/>
    <col min="11" max="11" width="11.875" style="3" customWidth="1"/>
    <col min="12" max="12" width="11.875" style="2" customWidth="1"/>
    <col min="13" max="13" width="11.875" style="3" customWidth="1"/>
    <col min="14" max="15" width="8.875" style="4" customWidth="1"/>
    <col min="16" max="16" width="16.375" style="4" customWidth="1"/>
    <col min="17" max="19" width="8.875" style="4" customWidth="1"/>
    <col min="20" max="20" width="14.50390625" style="4" bestFit="1" customWidth="1"/>
    <col min="21" max="22" width="8.875" style="4" customWidth="1"/>
    <col min="23" max="23" width="18.875" style="4" customWidth="1"/>
    <col min="24" max="24" width="11.875" style="86" customWidth="1"/>
    <col min="25" max="25" width="11.875" style="123" customWidth="1"/>
    <col min="26" max="26" width="11.875" style="86" customWidth="1"/>
    <col min="27" max="27" width="11.875" style="123" customWidth="1"/>
    <col min="28" max="28" width="11.875" style="86" customWidth="1"/>
    <col min="29" max="29" width="11.875" style="123" customWidth="1"/>
    <col min="30" max="30" width="11.875" style="86" customWidth="1"/>
    <col min="31" max="31" width="11.875" style="123" customWidth="1"/>
    <col min="32" max="32" width="11.875" style="86" customWidth="1"/>
    <col min="33" max="33" width="11.875" style="123" customWidth="1"/>
    <col min="34" max="34" width="11.875" style="86" customWidth="1"/>
    <col min="35" max="35" width="11.875" style="123" customWidth="1"/>
    <col min="36" max="37" width="8.875" style="4" customWidth="1"/>
    <col min="38" max="52" width="8.875" style="0" customWidth="1"/>
    <col min="53" max="16384" width="8.875" style="4" customWidth="1"/>
  </cols>
  <sheetData>
    <row r="1" spans="14:37" ht="12.75" customHeight="1">
      <c r="N1" s="126"/>
      <c r="O1" s="126"/>
      <c r="P1" s="126"/>
      <c r="Q1" s="126"/>
      <c r="R1" s="126"/>
      <c r="S1" s="126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</row>
    <row r="2" spans="14:37" ht="12.75" customHeight="1">
      <c r="N2" s="126"/>
      <c r="O2" s="126"/>
      <c r="P2" s="126"/>
      <c r="Q2" s="126"/>
      <c r="R2" s="126"/>
      <c r="S2" s="126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</row>
    <row r="3" spans="14:37" ht="12.75" customHeight="1">
      <c r="N3" s="126"/>
      <c r="O3" s="126"/>
      <c r="P3" s="126"/>
      <c r="Q3" s="126"/>
      <c r="R3" s="126"/>
      <c r="S3" s="126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</row>
    <row r="4" spans="1:37" ht="12.75" customHeight="1">
      <c r="A4" s="1" t="s">
        <v>78</v>
      </c>
      <c r="N4" s="126"/>
      <c r="O4" s="126"/>
      <c r="P4" s="126"/>
      <c r="Q4" s="126"/>
      <c r="R4" s="126"/>
      <c r="S4" s="126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</row>
    <row r="5" spans="1:37" ht="12.75" customHeight="1">
      <c r="A5" s="5"/>
      <c r="B5" s="6" t="s">
        <v>0</v>
      </c>
      <c r="C5" s="7"/>
      <c r="D5" s="8"/>
      <c r="E5" s="7"/>
      <c r="F5" s="8"/>
      <c r="G5" s="7"/>
      <c r="H5" s="8"/>
      <c r="I5" s="7"/>
      <c r="J5" s="8"/>
      <c r="K5" s="7"/>
      <c r="L5" s="8"/>
      <c r="M5" s="7"/>
      <c r="N5" s="126"/>
      <c r="O5" s="126"/>
      <c r="P5" s="126"/>
      <c r="Q5" s="126"/>
      <c r="R5" s="126"/>
      <c r="S5" s="126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</row>
    <row r="6" spans="1:37" ht="12.75" customHeight="1">
      <c r="A6" s="9"/>
      <c r="B6" s="10"/>
      <c r="C6" s="11"/>
      <c r="D6" s="10"/>
      <c r="E6" s="11"/>
      <c r="F6" s="10"/>
      <c r="G6" s="11"/>
      <c r="H6" s="10"/>
      <c r="I6" s="11"/>
      <c r="J6" s="10"/>
      <c r="K6" s="12"/>
      <c r="L6" s="13" t="s">
        <v>1</v>
      </c>
      <c r="M6" s="11"/>
      <c r="N6" s="126"/>
      <c r="O6" s="126"/>
      <c r="P6" s="126"/>
      <c r="Q6" s="126"/>
      <c r="R6" s="126"/>
      <c r="S6" s="12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</row>
    <row r="7" spans="1:37" ht="12.75" customHeight="1">
      <c r="A7" s="14"/>
      <c r="B7" s="15"/>
      <c r="C7" s="16"/>
      <c r="D7" s="17"/>
      <c r="E7" s="16"/>
      <c r="F7" s="17"/>
      <c r="G7" s="16"/>
      <c r="H7" s="17"/>
      <c r="I7" s="16"/>
      <c r="J7" s="17"/>
      <c r="K7" s="16"/>
      <c r="L7" s="17"/>
      <c r="M7" s="18"/>
      <c r="N7" s="126"/>
      <c r="O7" s="126"/>
      <c r="P7" s="126"/>
      <c r="Q7" s="126"/>
      <c r="R7" s="126"/>
      <c r="S7" s="126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</row>
    <row r="8" spans="1:37" ht="12.75" customHeight="1">
      <c r="A8" s="20" t="s">
        <v>2</v>
      </c>
      <c r="B8" s="21"/>
      <c r="C8" s="22"/>
      <c r="D8" s="23" t="s">
        <v>3</v>
      </c>
      <c r="E8" s="22"/>
      <c r="F8" s="24"/>
      <c r="G8" s="22"/>
      <c r="H8" s="24"/>
      <c r="I8" s="22"/>
      <c r="J8" s="24"/>
      <c r="K8" s="25" t="s">
        <v>4</v>
      </c>
      <c r="L8" s="24"/>
      <c r="M8" s="26"/>
      <c r="N8" s="126"/>
      <c r="O8" s="126"/>
      <c r="P8" s="126"/>
      <c r="Q8" s="126"/>
      <c r="R8" s="126"/>
      <c r="S8" s="126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</row>
    <row r="9" spans="1:37" ht="12.75" customHeight="1">
      <c r="A9" s="27"/>
      <c r="B9" s="28"/>
      <c r="C9" s="29"/>
      <c r="D9" s="30"/>
      <c r="E9" s="29"/>
      <c r="F9" s="30"/>
      <c r="G9" s="29"/>
      <c r="H9" s="30"/>
      <c r="I9" s="29"/>
      <c r="J9" s="30"/>
      <c r="K9" s="29"/>
      <c r="L9" s="30"/>
      <c r="M9" s="31"/>
      <c r="N9" s="126"/>
      <c r="O9" s="126"/>
      <c r="P9" s="126"/>
      <c r="Q9" s="126"/>
      <c r="R9" s="126"/>
      <c r="S9" s="126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</row>
    <row r="10" spans="1:37" ht="12.75" customHeight="1">
      <c r="A10" s="32" t="s">
        <v>5</v>
      </c>
      <c r="B10" s="21"/>
      <c r="C10" s="33" t="s">
        <v>6</v>
      </c>
      <c r="D10" s="24"/>
      <c r="E10" s="34"/>
      <c r="F10" s="23" t="s">
        <v>7</v>
      </c>
      <c r="G10" s="35"/>
      <c r="H10" s="24"/>
      <c r="I10" s="22"/>
      <c r="J10" s="36" t="s">
        <v>8</v>
      </c>
      <c r="K10" s="22"/>
      <c r="L10" s="24"/>
      <c r="M10" s="26"/>
      <c r="N10" s="126"/>
      <c r="O10" s="126"/>
      <c r="P10" s="126"/>
      <c r="Q10" s="126"/>
      <c r="R10" s="126"/>
      <c r="S10" s="126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</row>
    <row r="11" spans="1:37" ht="12.75" customHeight="1">
      <c r="A11" s="32" t="s">
        <v>9</v>
      </c>
      <c r="B11" s="21"/>
      <c r="C11" s="22"/>
      <c r="D11" s="37" t="s">
        <v>10</v>
      </c>
      <c r="E11" s="38"/>
      <c r="F11" s="24"/>
      <c r="G11" s="29"/>
      <c r="H11" s="37" t="s">
        <v>10</v>
      </c>
      <c r="I11" s="38"/>
      <c r="J11" s="21"/>
      <c r="K11" s="22"/>
      <c r="L11" s="37" t="s">
        <v>10</v>
      </c>
      <c r="M11" s="39"/>
      <c r="N11" s="126"/>
      <c r="O11" s="126"/>
      <c r="P11" s="126"/>
      <c r="Q11" s="126"/>
      <c r="R11" s="126"/>
      <c r="S11" s="126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</row>
    <row r="12" spans="1:37" ht="12.75" customHeight="1">
      <c r="A12" s="40" t="s">
        <v>79</v>
      </c>
      <c r="B12" s="42">
        <v>191588</v>
      </c>
      <c r="C12" s="43"/>
      <c r="D12" s="42">
        <v>65</v>
      </c>
      <c r="E12" s="43"/>
      <c r="F12" s="42">
        <v>161614</v>
      </c>
      <c r="G12" s="85"/>
      <c r="H12" s="42">
        <v>0</v>
      </c>
      <c r="I12" s="43"/>
      <c r="J12" s="42">
        <v>29974</v>
      </c>
      <c r="K12" s="43"/>
      <c r="L12" s="42">
        <v>65</v>
      </c>
      <c r="M12" s="41"/>
      <c r="N12" s="126"/>
      <c r="O12" s="126"/>
      <c r="P12" s="126"/>
      <c r="Q12" s="126"/>
      <c r="R12" s="126"/>
      <c r="S12" s="126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</row>
    <row r="13" spans="1:37" ht="12.75" customHeight="1">
      <c r="A13" s="40" t="s">
        <v>60</v>
      </c>
      <c r="B13" s="42">
        <v>187952</v>
      </c>
      <c r="C13" s="44"/>
      <c r="D13" s="42">
        <v>56</v>
      </c>
      <c r="E13" s="44"/>
      <c r="F13" s="42">
        <v>159369</v>
      </c>
      <c r="G13" s="44"/>
      <c r="H13" s="42">
        <v>0</v>
      </c>
      <c r="I13" s="44"/>
      <c r="J13" s="42">
        <v>28583</v>
      </c>
      <c r="K13" s="44"/>
      <c r="L13" s="42">
        <v>56</v>
      </c>
      <c r="M13" s="45"/>
      <c r="N13" s="126"/>
      <c r="O13" s="126"/>
      <c r="P13" s="126"/>
      <c r="Q13" s="126"/>
      <c r="R13" s="126"/>
      <c r="S13" s="126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</row>
    <row r="14" spans="1:37" ht="12.75" customHeight="1">
      <c r="A14" s="40" t="s">
        <v>77</v>
      </c>
      <c r="B14" s="42">
        <f>SUM(B15:B61)</f>
        <v>185082</v>
      </c>
      <c r="C14" s="44" t="str">
        <f>"100%"</f>
        <v>100%</v>
      </c>
      <c r="D14" s="42">
        <f>SUM(D15:D61)</f>
        <v>62</v>
      </c>
      <c r="E14" s="44" t="str">
        <f>"100%"</f>
        <v>100%</v>
      </c>
      <c r="F14" s="42">
        <f>SUM(F15:F61)</f>
        <v>157813</v>
      </c>
      <c r="G14" s="44" t="str">
        <f>"100%"</f>
        <v>100%</v>
      </c>
      <c r="H14" s="42">
        <f>SUM(H15:H61)</f>
        <v>14</v>
      </c>
      <c r="I14" s="44" t="str">
        <f>"100%"</f>
        <v>100%</v>
      </c>
      <c r="J14" s="42">
        <f>SUM(J15:J61)</f>
        <v>27269</v>
      </c>
      <c r="K14" s="44" t="str">
        <f>"100%"</f>
        <v>100%</v>
      </c>
      <c r="L14" s="42">
        <f>SUM(L15:L61)</f>
        <v>48</v>
      </c>
      <c r="M14" s="45" t="str">
        <f>"100%"</f>
        <v>100%</v>
      </c>
      <c r="N14" s="126"/>
      <c r="O14" s="126"/>
      <c r="P14" s="126"/>
      <c r="Q14" s="126"/>
      <c r="R14" s="126"/>
      <c r="S14" s="126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</row>
    <row r="15" spans="1:37" ht="12.75" customHeight="1">
      <c r="A15" s="46" t="s">
        <v>11</v>
      </c>
      <c r="B15" s="127">
        <f>F15+J15</f>
        <v>10061</v>
      </c>
      <c r="C15" s="47">
        <f>IF(B$14=0,0,B15/B$14*100)</f>
        <v>5.435968921883274</v>
      </c>
      <c r="D15" s="127">
        <v>0</v>
      </c>
      <c r="E15" s="47">
        <f>IF(D$14=0,0,D15/D$14*100)</f>
        <v>0</v>
      </c>
      <c r="F15" s="127">
        <v>7541</v>
      </c>
      <c r="G15" s="47">
        <f aca="true" t="shared" si="0" ref="G15:G61">IF(F$14=0,0,F15/F$14*100)</f>
        <v>4.778440305931704</v>
      </c>
      <c r="H15" s="127">
        <v>0</v>
      </c>
      <c r="I15" s="47">
        <f>IF(H$14=0,0,H15/H$14*100)</f>
        <v>0</v>
      </c>
      <c r="J15" s="127">
        <v>2520</v>
      </c>
      <c r="K15" s="47">
        <f aca="true" t="shared" si="1" ref="K15:K61">IF(J$14=0,0,J15/J$14*100)</f>
        <v>9.241262972606258</v>
      </c>
      <c r="L15" s="127">
        <v>0</v>
      </c>
      <c r="M15" s="48">
        <f>IF(L$14=0,0,L15/L$14*100)</f>
        <v>0</v>
      </c>
      <c r="N15" s="126"/>
      <c r="O15" s="126"/>
      <c r="P15" s="126"/>
      <c r="Q15" s="126"/>
      <c r="R15" s="126"/>
      <c r="S15" s="126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</row>
    <row r="16" spans="1:37" ht="12.75" customHeight="1">
      <c r="A16" s="49" t="s">
        <v>12</v>
      </c>
      <c r="B16" s="127">
        <f aca="true" t="shared" si="2" ref="B16:B61">F16+J16</f>
        <v>2355</v>
      </c>
      <c r="C16" s="50">
        <f aca="true" t="shared" si="3" ref="C16:C61">IF(B$14=0,0,B16/B$14*100)</f>
        <v>1.2724089862871593</v>
      </c>
      <c r="D16" s="127">
        <v>0</v>
      </c>
      <c r="E16" s="50">
        <f aca="true" t="shared" si="4" ref="E16:E61">IF(D$14=0,0,D16/D$14*100)</f>
        <v>0</v>
      </c>
      <c r="F16" s="127">
        <v>2290</v>
      </c>
      <c r="G16" s="50">
        <f t="shared" si="0"/>
        <v>1.4510845114154094</v>
      </c>
      <c r="H16" s="127">
        <v>0</v>
      </c>
      <c r="I16" s="50">
        <f aca="true" t="shared" si="5" ref="I16:I61">IF(H$14=0,0,H16/H$14*100)</f>
        <v>0</v>
      </c>
      <c r="J16" s="127">
        <v>65</v>
      </c>
      <c r="K16" s="50">
        <f t="shared" si="1"/>
        <v>0.23836591000770108</v>
      </c>
      <c r="L16" s="127">
        <v>0</v>
      </c>
      <c r="M16" s="51">
        <f aca="true" t="shared" si="6" ref="M16:M61">IF(L$14=0,0,L16/L$14*100)</f>
        <v>0</v>
      </c>
      <c r="N16" s="126"/>
      <c r="O16" s="126"/>
      <c r="P16" s="126"/>
      <c r="Q16" s="126"/>
      <c r="R16" s="126"/>
      <c r="S16" s="12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</row>
    <row r="17" spans="1:37" ht="12.75" customHeight="1">
      <c r="A17" s="49" t="s">
        <v>13</v>
      </c>
      <c r="B17" s="127">
        <f t="shared" si="2"/>
        <v>4443</v>
      </c>
      <c r="C17" s="50">
        <f t="shared" si="3"/>
        <v>2.400557590689532</v>
      </c>
      <c r="D17" s="127">
        <v>0</v>
      </c>
      <c r="E17" s="50">
        <f t="shared" si="4"/>
        <v>0</v>
      </c>
      <c r="F17" s="127">
        <v>2967</v>
      </c>
      <c r="G17" s="50">
        <f t="shared" si="0"/>
        <v>1.8800732512530653</v>
      </c>
      <c r="H17" s="127">
        <v>0</v>
      </c>
      <c r="I17" s="50">
        <f t="shared" si="5"/>
        <v>0</v>
      </c>
      <c r="J17" s="127">
        <v>1476</v>
      </c>
      <c r="K17" s="50">
        <f t="shared" si="1"/>
        <v>5.41273974109795</v>
      </c>
      <c r="L17" s="127">
        <v>0</v>
      </c>
      <c r="M17" s="51">
        <f t="shared" si="6"/>
        <v>0</v>
      </c>
      <c r="N17" s="126"/>
      <c r="O17" s="126"/>
      <c r="P17" s="126"/>
      <c r="Q17" s="126"/>
      <c r="R17" s="126"/>
      <c r="S17" s="126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</row>
    <row r="18" spans="1:37" ht="12.75" customHeight="1">
      <c r="A18" s="49" t="s">
        <v>14</v>
      </c>
      <c r="B18" s="127">
        <f t="shared" si="2"/>
        <v>2934</v>
      </c>
      <c r="C18" s="50">
        <f t="shared" si="3"/>
        <v>1.5852432975654034</v>
      </c>
      <c r="D18" s="127">
        <v>0</v>
      </c>
      <c r="E18" s="50">
        <f t="shared" si="4"/>
        <v>0</v>
      </c>
      <c r="F18" s="127">
        <v>2663</v>
      </c>
      <c r="G18" s="50">
        <f t="shared" si="0"/>
        <v>1.687440198209273</v>
      </c>
      <c r="H18" s="127">
        <v>0</v>
      </c>
      <c r="I18" s="50">
        <f t="shared" si="5"/>
        <v>0</v>
      </c>
      <c r="J18" s="127">
        <v>271</v>
      </c>
      <c r="K18" s="50">
        <f t="shared" si="1"/>
        <v>0.9938024863397997</v>
      </c>
      <c r="L18" s="127">
        <v>0</v>
      </c>
      <c r="M18" s="51">
        <f t="shared" si="6"/>
        <v>0</v>
      </c>
      <c r="N18" s="126"/>
      <c r="O18" s="126"/>
      <c r="P18" s="126"/>
      <c r="Q18" s="126"/>
      <c r="R18" s="126"/>
      <c r="S18" s="126"/>
      <c r="T18"/>
      <c r="U18"/>
      <c r="V18"/>
      <c r="W18"/>
      <c r="X18"/>
      <c r="Y18"/>
      <c r="Z18"/>
      <c r="AA18"/>
      <c r="AB18"/>
      <c r="AC18"/>
      <c r="AD18"/>
      <c r="AE18"/>
      <c r="AF18"/>
      <c r="AG18"/>
      <c r="AH18"/>
      <c r="AI18"/>
      <c r="AJ18"/>
      <c r="AK18"/>
    </row>
    <row r="19" spans="1:37" ht="12.75" customHeight="1">
      <c r="A19" s="52" t="s">
        <v>15</v>
      </c>
      <c r="B19" s="128">
        <f t="shared" si="2"/>
        <v>3255</v>
      </c>
      <c r="C19" s="53">
        <f t="shared" si="3"/>
        <v>1.7586799364605956</v>
      </c>
      <c r="D19" s="128">
        <v>0</v>
      </c>
      <c r="E19" s="53">
        <f t="shared" si="4"/>
        <v>0</v>
      </c>
      <c r="F19" s="128">
        <v>3151</v>
      </c>
      <c r="G19" s="53">
        <f t="shared" si="0"/>
        <v>1.9966669412532552</v>
      </c>
      <c r="H19" s="128">
        <v>0</v>
      </c>
      <c r="I19" s="53">
        <f t="shared" si="5"/>
        <v>0</v>
      </c>
      <c r="J19" s="128">
        <v>104</v>
      </c>
      <c r="K19" s="53">
        <f t="shared" si="1"/>
        <v>0.38138545601232166</v>
      </c>
      <c r="L19" s="128">
        <v>0</v>
      </c>
      <c r="M19" s="54">
        <f t="shared" si="6"/>
        <v>0</v>
      </c>
      <c r="N19" s="126"/>
      <c r="O19" s="126"/>
      <c r="P19" s="126"/>
      <c r="Q19" s="126"/>
      <c r="R19" s="126"/>
      <c r="S19" s="126"/>
      <c r="T19"/>
      <c r="U19"/>
      <c r="V19"/>
      <c r="W19"/>
      <c r="X19"/>
      <c r="Y19"/>
      <c r="Z19"/>
      <c r="AA19"/>
      <c r="AB19"/>
      <c r="AC19"/>
      <c r="AD19"/>
      <c r="AE19"/>
      <c r="AF19"/>
      <c r="AG19"/>
      <c r="AH19"/>
      <c r="AI19"/>
      <c r="AJ19"/>
      <c r="AK19"/>
    </row>
    <row r="20" spans="1:37" ht="12.75" customHeight="1">
      <c r="A20" s="55" t="s">
        <v>16</v>
      </c>
      <c r="B20" s="127">
        <f t="shared" si="2"/>
        <v>2791</v>
      </c>
      <c r="C20" s="47">
        <f t="shared" si="3"/>
        <v>1.5079802465934018</v>
      </c>
      <c r="D20" s="127">
        <v>0</v>
      </c>
      <c r="E20" s="50">
        <f t="shared" si="4"/>
        <v>0</v>
      </c>
      <c r="F20" s="127">
        <v>2557</v>
      </c>
      <c r="G20" s="47">
        <f t="shared" si="0"/>
        <v>1.6202720941874242</v>
      </c>
      <c r="H20" s="127">
        <v>0</v>
      </c>
      <c r="I20" s="50">
        <f t="shared" si="5"/>
        <v>0</v>
      </c>
      <c r="J20" s="127">
        <v>234</v>
      </c>
      <c r="K20" s="47">
        <f t="shared" si="1"/>
        <v>0.8581172760277238</v>
      </c>
      <c r="L20" s="127">
        <v>0</v>
      </c>
      <c r="M20" s="51">
        <f t="shared" si="6"/>
        <v>0</v>
      </c>
      <c r="N20" s="126"/>
      <c r="O20" s="126"/>
      <c r="P20" s="126"/>
      <c r="Q20" s="126"/>
      <c r="R20" s="126"/>
      <c r="S20" s="126"/>
      <c r="T20"/>
      <c r="U20"/>
      <c r="V20"/>
      <c r="W20"/>
      <c r="X20"/>
      <c r="Y20"/>
      <c r="Z20"/>
      <c r="AA20"/>
      <c r="AB20"/>
      <c r="AC20"/>
      <c r="AD20"/>
      <c r="AE20"/>
      <c r="AF20"/>
      <c r="AG20"/>
      <c r="AH20"/>
      <c r="AI20"/>
      <c r="AJ20"/>
      <c r="AK20"/>
    </row>
    <row r="21" spans="1:37" ht="12.75" customHeight="1">
      <c r="A21" s="56" t="s">
        <v>17</v>
      </c>
      <c r="B21" s="127">
        <f t="shared" si="2"/>
        <v>6694</v>
      </c>
      <c r="C21" s="50">
        <f t="shared" si="3"/>
        <v>3.616775267178872</v>
      </c>
      <c r="D21" s="127">
        <v>0</v>
      </c>
      <c r="E21" s="50">
        <f t="shared" si="4"/>
        <v>0</v>
      </c>
      <c r="F21" s="127">
        <v>5539</v>
      </c>
      <c r="G21" s="50">
        <f t="shared" si="0"/>
        <v>3.50985026582094</v>
      </c>
      <c r="H21" s="127">
        <v>0</v>
      </c>
      <c r="I21" s="50">
        <f t="shared" si="5"/>
        <v>0</v>
      </c>
      <c r="J21" s="127">
        <v>1155</v>
      </c>
      <c r="K21" s="50">
        <f t="shared" si="1"/>
        <v>4.235578862444534</v>
      </c>
      <c r="L21" s="127">
        <v>0</v>
      </c>
      <c r="M21" s="51">
        <f t="shared" si="6"/>
        <v>0</v>
      </c>
      <c r="N21" s="126"/>
      <c r="O21" s="126"/>
      <c r="P21" s="126"/>
      <c r="Q21" s="126"/>
      <c r="R21" s="126"/>
      <c r="S21" s="126"/>
      <c r="T21"/>
      <c r="U21"/>
      <c r="V21"/>
      <c r="W21"/>
      <c r="X21"/>
      <c r="Y21"/>
      <c r="Z21"/>
      <c r="AA21"/>
      <c r="AB21"/>
      <c r="AC21"/>
      <c r="AD21"/>
      <c r="AE21"/>
      <c r="AF21"/>
      <c r="AG21"/>
      <c r="AH21"/>
      <c r="AI21"/>
      <c r="AJ21"/>
      <c r="AK21"/>
    </row>
    <row r="22" spans="1:37" ht="12.75" customHeight="1">
      <c r="A22" s="56" t="s">
        <v>18</v>
      </c>
      <c r="B22" s="127">
        <f t="shared" si="2"/>
        <v>7448</v>
      </c>
      <c r="C22" s="50">
        <f t="shared" si="3"/>
        <v>4.0241622632130625</v>
      </c>
      <c r="D22" s="127">
        <v>0</v>
      </c>
      <c r="E22" s="50">
        <f t="shared" si="4"/>
        <v>0</v>
      </c>
      <c r="F22" s="127">
        <v>5184</v>
      </c>
      <c r="G22" s="50">
        <f t="shared" si="0"/>
        <v>3.2849004834836166</v>
      </c>
      <c r="H22" s="127">
        <v>0</v>
      </c>
      <c r="I22" s="50">
        <f t="shared" si="5"/>
        <v>0</v>
      </c>
      <c r="J22" s="127">
        <v>2264</v>
      </c>
      <c r="K22" s="50">
        <f t="shared" si="1"/>
        <v>8.302468003960541</v>
      </c>
      <c r="L22" s="127">
        <v>0</v>
      </c>
      <c r="M22" s="51">
        <f t="shared" si="6"/>
        <v>0</v>
      </c>
      <c r="N22" s="126"/>
      <c r="O22" s="126"/>
      <c r="P22" s="126"/>
      <c r="Q22" s="126"/>
      <c r="R22" s="126"/>
      <c r="S22" s="126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</row>
    <row r="23" spans="1:37" ht="12.75" customHeight="1">
      <c r="A23" s="56" t="s">
        <v>19</v>
      </c>
      <c r="B23" s="127">
        <f t="shared" si="2"/>
        <v>4809</v>
      </c>
      <c r="C23" s="50">
        <f t="shared" si="3"/>
        <v>2.5983077770933964</v>
      </c>
      <c r="D23" s="127">
        <v>0</v>
      </c>
      <c r="E23" s="50">
        <f t="shared" si="4"/>
        <v>0</v>
      </c>
      <c r="F23" s="127">
        <v>3657</v>
      </c>
      <c r="G23" s="50">
        <f t="shared" si="0"/>
        <v>2.317299588753778</v>
      </c>
      <c r="H23" s="127">
        <v>0</v>
      </c>
      <c r="I23" s="50">
        <f t="shared" si="5"/>
        <v>0</v>
      </c>
      <c r="J23" s="127">
        <v>1152</v>
      </c>
      <c r="K23" s="50">
        <f t="shared" si="1"/>
        <v>4.224577358905717</v>
      </c>
      <c r="L23" s="127">
        <v>0</v>
      </c>
      <c r="M23" s="51">
        <f t="shared" si="6"/>
        <v>0</v>
      </c>
      <c r="N23" s="126"/>
      <c r="O23" s="126"/>
      <c r="P23" s="126"/>
      <c r="Q23" s="126"/>
      <c r="R23" s="126"/>
      <c r="S23" s="126"/>
      <c r="T23"/>
      <c r="U23"/>
      <c r="V23"/>
      <c r="W23"/>
      <c r="X23"/>
      <c r="Y23"/>
      <c r="Z23"/>
      <c r="AA23"/>
      <c r="AB23"/>
      <c r="AC23"/>
      <c r="AD23"/>
      <c r="AE23"/>
      <c r="AF23"/>
      <c r="AG23"/>
      <c r="AH23"/>
      <c r="AI23"/>
      <c r="AJ23"/>
      <c r="AK23"/>
    </row>
    <row r="24" spans="1:37" ht="12.75" customHeight="1">
      <c r="A24" s="57" t="s">
        <v>20</v>
      </c>
      <c r="B24" s="128">
        <f t="shared" si="2"/>
        <v>5497</v>
      </c>
      <c r="C24" s="53">
        <f t="shared" si="3"/>
        <v>2.970034903448201</v>
      </c>
      <c r="D24" s="128">
        <v>0</v>
      </c>
      <c r="E24" s="53">
        <f t="shared" si="4"/>
        <v>0</v>
      </c>
      <c r="F24" s="128">
        <v>3249</v>
      </c>
      <c r="G24" s="53">
        <f t="shared" si="0"/>
        <v>2.0587657544055307</v>
      </c>
      <c r="H24" s="128">
        <v>0</v>
      </c>
      <c r="I24" s="53">
        <f t="shared" si="5"/>
        <v>0</v>
      </c>
      <c r="J24" s="128">
        <v>2248</v>
      </c>
      <c r="K24" s="53">
        <f t="shared" si="1"/>
        <v>8.243793318420185</v>
      </c>
      <c r="L24" s="128">
        <v>0</v>
      </c>
      <c r="M24" s="54">
        <f t="shared" si="6"/>
        <v>0</v>
      </c>
      <c r="N24" s="126"/>
      <c r="O24" s="126"/>
      <c r="P24" s="126"/>
      <c r="Q24" s="126"/>
      <c r="R24" s="126"/>
      <c r="S24" s="126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</row>
    <row r="25" spans="1:37" ht="12.75" customHeight="1">
      <c r="A25" s="55" t="s">
        <v>21</v>
      </c>
      <c r="B25" s="127">
        <f t="shared" si="2"/>
        <v>3769</v>
      </c>
      <c r="C25" s="47">
        <f t="shared" si="3"/>
        <v>2.036394679115203</v>
      </c>
      <c r="D25" s="127">
        <v>0</v>
      </c>
      <c r="E25" s="50">
        <f t="shared" si="4"/>
        <v>0</v>
      </c>
      <c r="F25" s="127">
        <v>3400</v>
      </c>
      <c r="G25" s="47">
        <f t="shared" si="0"/>
        <v>2.15444861956873</v>
      </c>
      <c r="H25" s="127">
        <v>0</v>
      </c>
      <c r="I25" s="50">
        <f t="shared" si="5"/>
        <v>0</v>
      </c>
      <c r="J25" s="127">
        <v>369</v>
      </c>
      <c r="K25" s="47">
        <f t="shared" si="1"/>
        <v>1.3531849352744876</v>
      </c>
      <c r="L25" s="127">
        <v>0</v>
      </c>
      <c r="M25" s="51">
        <f t="shared" si="6"/>
        <v>0</v>
      </c>
      <c r="N25" s="126"/>
      <c r="O25" s="126"/>
      <c r="P25" s="126"/>
      <c r="Q25" s="126"/>
      <c r="R25" s="126"/>
      <c r="S25" s="126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</row>
    <row r="26" spans="1:37" ht="12.75" customHeight="1">
      <c r="A26" s="56" t="s">
        <v>22</v>
      </c>
      <c r="B26" s="127">
        <f t="shared" si="2"/>
        <v>6230</v>
      </c>
      <c r="C26" s="50">
        <f t="shared" si="3"/>
        <v>3.366075577311678</v>
      </c>
      <c r="D26" s="127">
        <v>0</v>
      </c>
      <c r="E26" s="50">
        <f t="shared" si="4"/>
        <v>0</v>
      </c>
      <c r="F26" s="127">
        <v>5372</v>
      </c>
      <c r="G26" s="50">
        <f t="shared" si="0"/>
        <v>3.404028818918593</v>
      </c>
      <c r="H26" s="127">
        <v>0</v>
      </c>
      <c r="I26" s="50">
        <f t="shared" si="5"/>
        <v>0</v>
      </c>
      <c r="J26" s="127">
        <v>858</v>
      </c>
      <c r="K26" s="50">
        <f t="shared" si="1"/>
        <v>3.146430012101654</v>
      </c>
      <c r="L26" s="127">
        <v>0</v>
      </c>
      <c r="M26" s="51">
        <f t="shared" si="6"/>
        <v>0</v>
      </c>
      <c r="N26" s="126"/>
      <c r="O26" s="126"/>
      <c r="P26" s="126"/>
      <c r="Q26" s="126"/>
      <c r="R26" s="126"/>
      <c r="S26" s="126"/>
      <c r="T26"/>
      <c r="U26"/>
      <c r="V26"/>
      <c r="W26"/>
      <c r="X26"/>
      <c r="Y26"/>
      <c r="Z26"/>
      <c r="AA26"/>
      <c r="AB26"/>
      <c r="AC26"/>
      <c r="AD26"/>
      <c r="AE26"/>
      <c r="AF26"/>
      <c r="AG26"/>
      <c r="AH26"/>
      <c r="AI26"/>
      <c r="AJ26"/>
      <c r="AK26"/>
    </row>
    <row r="27" spans="1:37" ht="12.75" customHeight="1">
      <c r="A27" s="56" t="s">
        <v>23</v>
      </c>
      <c r="B27" s="127">
        <f t="shared" si="2"/>
        <v>512</v>
      </c>
      <c r="C27" s="50">
        <f t="shared" si="3"/>
        <v>0.2766341405431106</v>
      </c>
      <c r="D27" s="127">
        <v>0</v>
      </c>
      <c r="E27" s="50">
        <f t="shared" si="4"/>
        <v>0</v>
      </c>
      <c r="F27" s="127">
        <v>468</v>
      </c>
      <c r="G27" s="50">
        <f t="shared" si="0"/>
        <v>0.29655351587004875</v>
      </c>
      <c r="H27" s="127">
        <v>0</v>
      </c>
      <c r="I27" s="50">
        <f t="shared" si="5"/>
        <v>0</v>
      </c>
      <c r="J27" s="127">
        <v>44</v>
      </c>
      <c r="K27" s="50">
        <f t="shared" si="1"/>
        <v>0.16135538523598225</v>
      </c>
      <c r="L27" s="127">
        <v>0</v>
      </c>
      <c r="M27" s="51">
        <f t="shared" si="6"/>
        <v>0</v>
      </c>
      <c r="N27" s="126"/>
      <c r="O27" s="126"/>
      <c r="P27" s="126"/>
      <c r="Q27" s="126"/>
      <c r="R27" s="126"/>
      <c r="S27" s="126"/>
      <c r="T27"/>
      <c r="U27"/>
      <c r="V27"/>
      <c r="W27"/>
      <c r="X27"/>
      <c r="Y27"/>
      <c r="Z27"/>
      <c r="AA27"/>
      <c r="AB27"/>
      <c r="AC27"/>
      <c r="AD27"/>
      <c r="AE27"/>
      <c r="AF27"/>
      <c r="AG27"/>
      <c r="AH27"/>
      <c r="AI27"/>
      <c r="AJ27"/>
      <c r="AK27"/>
    </row>
    <row r="28" spans="1:37" ht="12.75" customHeight="1">
      <c r="A28" s="56" t="s">
        <v>24</v>
      </c>
      <c r="B28" s="127">
        <f t="shared" si="2"/>
        <v>2766</v>
      </c>
      <c r="C28" s="50">
        <f t="shared" si="3"/>
        <v>1.4944727201996955</v>
      </c>
      <c r="D28" s="127">
        <v>0</v>
      </c>
      <c r="E28" s="50">
        <f t="shared" si="4"/>
        <v>0</v>
      </c>
      <c r="F28" s="127">
        <v>2373</v>
      </c>
      <c r="G28" s="50">
        <f t="shared" si="0"/>
        <v>1.5036784041872344</v>
      </c>
      <c r="H28" s="127">
        <v>0</v>
      </c>
      <c r="I28" s="50">
        <f t="shared" si="5"/>
        <v>0</v>
      </c>
      <c r="J28" s="127">
        <v>393</v>
      </c>
      <c r="K28" s="50">
        <f t="shared" si="1"/>
        <v>1.4411969635850232</v>
      </c>
      <c r="L28" s="127">
        <v>0</v>
      </c>
      <c r="M28" s="51">
        <f t="shared" si="6"/>
        <v>0</v>
      </c>
      <c r="N28" s="126"/>
      <c r="O28" s="126"/>
      <c r="P28" s="126"/>
      <c r="Q28" s="126"/>
      <c r="R28" s="126"/>
      <c r="S28" s="126"/>
      <c r="T28"/>
      <c r="U28"/>
      <c r="V28"/>
      <c r="W28"/>
      <c r="X28"/>
      <c r="Y28"/>
      <c r="Z28"/>
      <c r="AA28"/>
      <c r="AB28"/>
      <c r="AC28"/>
      <c r="AD28"/>
      <c r="AE28"/>
      <c r="AF28"/>
      <c r="AG28"/>
      <c r="AH28"/>
      <c r="AI28"/>
      <c r="AJ28"/>
      <c r="AK28"/>
    </row>
    <row r="29" spans="1:37" ht="12.75" customHeight="1">
      <c r="A29" s="57" t="s">
        <v>25</v>
      </c>
      <c r="B29" s="128">
        <f t="shared" si="2"/>
        <v>4030</v>
      </c>
      <c r="C29" s="53">
        <f t="shared" si="3"/>
        <v>2.1774132546655</v>
      </c>
      <c r="D29" s="128">
        <v>0</v>
      </c>
      <c r="E29" s="53">
        <f t="shared" si="4"/>
        <v>0</v>
      </c>
      <c r="F29" s="128">
        <v>3755</v>
      </c>
      <c r="G29" s="53">
        <f t="shared" si="0"/>
        <v>2.3793984019060535</v>
      </c>
      <c r="H29" s="128">
        <v>0</v>
      </c>
      <c r="I29" s="53">
        <f t="shared" si="5"/>
        <v>0</v>
      </c>
      <c r="J29" s="128">
        <v>275</v>
      </c>
      <c r="K29" s="53">
        <f t="shared" si="1"/>
        <v>1.008471157724889</v>
      </c>
      <c r="L29" s="128">
        <v>0</v>
      </c>
      <c r="M29" s="54">
        <f t="shared" si="6"/>
        <v>0</v>
      </c>
      <c r="N29" s="126"/>
      <c r="O29" s="126"/>
      <c r="P29" s="126"/>
      <c r="Q29" s="126"/>
      <c r="R29" s="126"/>
      <c r="S29" s="126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</row>
    <row r="30" spans="1:37" ht="12.75" customHeight="1">
      <c r="A30" s="55" t="s">
        <v>26</v>
      </c>
      <c r="B30" s="127">
        <f t="shared" si="2"/>
        <v>1230</v>
      </c>
      <c r="C30" s="47">
        <f t="shared" si="3"/>
        <v>0.6645702985703634</v>
      </c>
      <c r="D30" s="127">
        <v>0</v>
      </c>
      <c r="E30" s="50">
        <f t="shared" si="4"/>
        <v>0</v>
      </c>
      <c r="F30" s="127">
        <v>1016</v>
      </c>
      <c r="G30" s="47">
        <f t="shared" si="0"/>
        <v>0.6437999404358322</v>
      </c>
      <c r="H30" s="127">
        <v>0</v>
      </c>
      <c r="I30" s="50">
        <f t="shared" si="5"/>
        <v>0</v>
      </c>
      <c r="J30" s="127">
        <v>214</v>
      </c>
      <c r="K30" s="47">
        <f t="shared" si="1"/>
        <v>0.7847739191022773</v>
      </c>
      <c r="L30" s="127">
        <v>0</v>
      </c>
      <c r="M30" s="51">
        <f t="shared" si="6"/>
        <v>0</v>
      </c>
      <c r="N30" s="126"/>
      <c r="O30" s="126"/>
      <c r="P30" s="126"/>
      <c r="Q30" s="126"/>
      <c r="R30" s="126"/>
      <c r="S30" s="126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</row>
    <row r="31" spans="1:37" ht="12.75" customHeight="1">
      <c r="A31" s="56" t="s">
        <v>27</v>
      </c>
      <c r="B31" s="127">
        <f t="shared" si="2"/>
        <v>949</v>
      </c>
      <c r="C31" s="50">
        <f t="shared" si="3"/>
        <v>0.5127457019051015</v>
      </c>
      <c r="D31" s="127">
        <v>0</v>
      </c>
      <c r="E31" s="50">
        <f t="shared" si="4"/>
        <v>0</v>
      </c>
      <c r="F31" s="127">
        <v>829</v>
      </c>
      <c r="G31" s="50">
        <f t="shared" si="0"/>
        <v>0.5253052663595522</v>
      </c>
      <c r="H31" s="127">
        <v>0</v>
      </c>
      <c r="I31" s="50">
        <f t="shared" si="5"/>
        <v>0</v>
      </c>
      <c r="J31" s="127">
        <v>120</v>
      </c>
      <c r="K31" s="50">
        <f t="shared" si="1"/>
        <v>0.44006014155267886</v>
      </c>
      <c r="L31" s="127">
        <v>0</v>
      </c>
      <c r="M31" s="51">
        <f t="shared" si="6"/>
        <v>0</v>
      </c>
      <c r="N31" s="126"/>
      <c r="O31" s="126"/>
      <c r="P31" s="126"/>
      <c r="Q31" s="126"/>
      <c r="R31" s="126"/>
      <c r="S31" s="126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</row>
    <row r="32" spans="1:37" ht="12.75" customHeight="1">
      <c r="A32" s="56" t="s">
        <v>28</v>
      </c>
      <c r="B32" s="127">
        <f t="shared" si="2"/>
        <v>1815</v>
      </c>
      <c r="C32" s="50">
        <f t="shared" si="3"/>
        <v>0.9806464161830973</v>
      </c>
      <c r="D32" s="127">
        <v>0</v>
      </c>
      <c r="E32" s="50">
        <f t="shared" si="4"/>
        <v>0</v>
      </c>
      <c r="F32" s="127">
        <v>1054</v>
      </c>
      <c r="G32" s="50">
        <f t="shared" si="0"/>
        <v>0.6678790720663064</v>
      </c>
      <c r="H32" s="127">
        <v>0</v>
      </c>
      <c r="I32" s="50">
        <f t="shared" si="5"/>
        <v>0</v>
      </c>
      <c r="J32" s="127">
        <v>761</v>
      </c>
      <c r="K32" s="50">
        <f t="shared" si="1"/>
        <v>2.7907147310132387</v>
      </c>
      <c r="L32" s="127">
        <v>0</v>
      </c>
      <c r="M32" s="51">
        <f t="shared" si="6"/>
        <v>0</v>
      </c>
      <c r="N32" s="126"/>
      <c r="O32" s="126"/>
      <c r="P32" s="126"/>
      <c r="Q32" s="126"/>
      <c r="R32" s="126"/>
      <c r="S32" s="126"/>
      <c r="T32"/>
      <c r="U32"/>
      <c r="V32"/>
      <c r="W32"/>
      <c r="X32"/>
      <c r="Y32"/>
      <c r="Z32"/>
      <c r="AA32"/>
      <c r="AB32"/>
      <c r="AC32"/>
      <c r="AD32"/>
      <c r="AE32"/>
      <c r="AF32"/>
      <c r="AG32"/>
      <c r="AH32"/>
      <c r="AI32"/>
      <c r="AJ32"/>
      <c r="AK32"/>
    </row>
    <row r="33" spans="1:37" ht="12.75" customHeight="1">
      <c r="A33" s="56" t="s">
        <v>29</v>
      </c>
      <c r="B33" s="127">
        <f t="shared" si="2"/>
        <v>4688</v>
      </c>
      <c r="C33" s="50">
        <f t="shared" si="3"/>
        <v>2.5329313493478565</v>
      </c>
      <c r="D33" s="127">
        <v>48</v>
      </c>
      <c r="E33" s="50">
        <f t="shared" si="4"/>
        <v>77.41935483870968</v>
      </c>
      <c r="F33" s="127">
        <v>3278</v>
      </c>
      <c r="G33" s="50">
        <f t="shared" si="0"/>
        <v>2.0771419338077344</v>
      </c>
      <c r="H33" s="127">
        <v>0</v>
      </c>
      <c r="I33" s="50">
        <f t="shared" si="5"/>
        <v>0</v>
      </c>
      <c r="J33" s="127">
        <v>1410</v>
      </c>
      <c r="K33" s="50">
        <f t="shared" si="1"/>
        <v>5.170706663243977</v>
      </c>
      <c r="L33" s="127">
        <v>48</v>
      </c>
      <c r="M33" s="51">
        <f t="shared" si="6"/>
        <v>100</v>
      </c>
      <c r="N33" s="126"/>
      <c r="O33" s="126"/>
      <c r="P33" s="126"/>
      <c r="Q33" s="126"/>
      <c r="R33" s="126"/>
      <c r="S33" s="126"/>
      <c r="T33"/>
      <c r="U33"/>
      <c r="V33"/>
      <c r="W33"/>
      <c r="X33"/>
      <c r="Y33"/>
      <c r="Z33"/>
      <c r="AA33"/>
      <c r="AB33"/>
      <c r="AC33"/>
      <c r="AD33"/>
      <c r="AE33"/>
      <c r="AF33"/>
      <c r="AG33"/>
      <c r="AH33"/>
      <c r="AI33"/>
      <c r="AJ33"/>
      <c r="AK33"/>
    </row>
    <row r="34" spans="1:37" ht="12.75" customHeight="1">
      <c r="A34" s="57" t="s">
        <v>30</v>
      </c>
      <c r="B34" s="128">
        <f t="shared" si="2"/>
        <v>7665</v>
      </c>
      <c r="C34" s="53">
        <f t="shared" si="3"/>
        <v>4.141407592310435</v>
      </c>
      <c r="D34" s="128">
        <v>0</v>
      </c>
      <c r="E34" s="53">
        <f t="shared" si="4"/>
        <v>0</v>
      </c>
      <c r="F34" s="128">
        <v>6548</v>
      </c>
      <c r="G34" s="53">
        <f t="shared" si="0"/>
        <v>4.149214576745895</v>
      </c>
      <c r="H34" s="128">
        <v>0</v>
      </c>
      <c r="I34" s="53">
        <f t="shared" si="5"/>
        <v>0</v>
      </c>
      <c r="J34" s="128">
        <v>1117</v>
      </c>
      <c r="K34" s="53">
        <f t="shared" si="1"/>
        <v>4.096226484286185</v>
      </c>
      <c r="L34" s="128">
        <v>0</v>
      </c>
      <c r="M34" s="54">
        <f t="shared" si="6"/>
        <v>0</v>
      </c>
      <c r="N34" s="126"/>
      <c r="O34" s="126"/>
      <c r="P34" s="126"/>
      <c r="Q34" s="126"/>
      <c r="R34" s="126"/>
      <c r="S34" s="126"/>
      <c r="T34"/>
      <c r="U34"/>
      <c r="V34"/>
      <c r="W34"/>
      <c r="X34"/>
      <c r="Y34"/>
      <c r="Z34"/>
      <c r="AA34"/>
      <c r="AB34"/>
      <c r="AC34"/>
      <c r="AD34"/>
      <c r="AE34"/>
      <c r="AF34"/>
      <c r="AG34"/>
      <c r="AH34"/>
      <c r="AI34"/>
      <c r="AJ34"/>
      <c r="AK34"/>
    </row>
    <row r="35" spans="1:37" ht="12.75" customHeight="1">
      <c r="A35" s="55" t="s">
        <v>31</v>
      </c>
      <c r="B35" s="127">
        <f t="shared" si="2"/>
        <v>4583</v>
      </c>
      <c r="C35" s="47">
        <f t="shared" si="3"/>
        <v>2.476199738494289</v>
      </c>
      <c r="D35" s="127">
        <v>0</v>
      </c>
      <c r="E35" s="50">
        <f t="shared" si="4"/>
        <v>0</v>
      </c>
      <c r="F35" s="127">
        <v>3575</v>
      </c>
      <c r="G35" s="47">
        <f t="shared" si="0"/>
        <v>2.26533935734065</v>
      </c>
      <c r="H35" s="127">
        <v>0</v>
      </c>
      <c r="I35" s="50">
        <f t="shared" si="5"/>
        <v>0</v>
      </c>
      <c r="J35" s="127">
        <v>1008</v>
      </c>
      <c r="K35" s="47">
        <f t="shared" si="1"/>
        <v>3.6965051890425022</v>
      </c>
      <c r="L35" s="127">
        <v>0</v>
      </c>
      <c r="M35" s="51">
        <f t="shared" si="6"/>
        <v>0</v>
      </c>
      <c r="N35" s="126"/>
      <c r="O35" s="126"/>
      <c r="P35" s="126"/>
      <c r="Q35" s="126"/>
      <c r="R35" s="126"/>
      <c r="S35" s="126"/>
      <c r="T35"/>
      <c r="U35"/>
      <c r="V35"/>
      <c r="W35"/>
      <c r="X35"/>
      <c r="Y35"/>
      <c r="Z35"/>
      <c r="AA35"/>
      <c r="AB35"/>
      <c r="AC35"/>
      <c r="AD35"/>
      <c r="AE35"/>
      <c r="AF35"/>
      <c r="AG35"/>
      <c r="AH35"/>
      <c r="AI35"/>
      <c r="AJ35"/>
      <c r="AK35"/>
    </row>
    <row r="36" spans="1:37" ht="12.75" customHeight="1">
      <c r="A36" s="56" t="s">
        <v>32</v>
      </c>
      <c r="B36" s="127">
        <f t="shared" si="2"/>
        <v>6710</v>
      </c>
      <c r="C36" s="50">
        <f t="shared" si="3"/>
        <v>3.625420084070844</v>
      </c>
      <c r="D36" s="127">
        <v>0</v>
      </c>
      <c r="E36" s="50">
        <f t="shared" si="4"/>
        <v>0</v>
      </c>
      <c r="F36" s="127">
        <v>5559</v>
      </c>
      <c r="G36" s="50">
        <f t="shared" si="0"/>
        <v>3.522523492994874</v>
      </c>
      <c r="H36" s="127">
        <v>0</v>
      </c>
      <c r="I36" s="50">
        <f t="shared" si="5"/>
        <v>0</v>
      </c>
      <c r="J36" s="127">
        <v>1151</v>
      </c>
      <c r="K36" s="50">
        <f t="shared" si="1"/>
        <v>4.220910191059445</v>
      </c>
      <c r="L36" s="127">
        <v>0</v>
      </c>
      <c r="M36" s="51">
        <f t="shared" si="6"/>
        <v>0</v>
      </c>
      <c r="N36" s="126"/>
      <c r="O36" s="126"/>
      <c r="P36" s="126"/>
      <c r="Q36" s="126"/>
      <c r="R36" s="126"/>
      <c r="S36" s="126"/>
      <c r="T36"/>
      <c r="U36"/>
      <c r="V36"/>
      <c r="W36"/>
      <c r="X36"/>
      <c r="Y36"/>
      <c r="Z36"/>
      <c r="AA36"/>
      <c r="AB36"/>
      <c r="AC36"/>
      <c r="AD36"/>
      <c r="AE36"/>
      <c r="AF36"/>
      <c r="AG36"/>
      <c r="AH36"/>
      <c r="AI36"/>
      <c r="AJ36"/>
      <c r="AK36"/>
    </row>
    <row r="37" spans="1:37" ht="12.75" customHeight="1">
      <c r="A37" s="56" t="s">
        <v>33</v>
      </c>
      <c r="B37" s="127">
        <f t="shared" si="2"/>
        <v>3270</v>
      </c>
      <c r="C37" s="50">
        <f t="shared" si="3"/>
        <v>1.76678445229682</v>
      </c>
      <c r="D37" s="127">
        <v>0</v>
      </c>
      <c r="E37" s="50">
        <f t="shared" si="4"/>
        <v>0</v>
      </c>
      <c r="F37" s="127">
        <v>3020</v>
      </c>
      <c r="G37" s="50">
        <f t="shared" si="0"/>
        <v>1.9136573032639899</v>
      </c>
      <c r="H37" s="127">
        <v>0</v>
      </c>
      <c r="I37" s="50">
        <f t="shared" si="5"/>
        <v>0</v>
      </c>
      <c r="J37" s="127">
        <v>250</v>
      </c>
      <c r="K37" s="50">
        <f t="shared" si="1"/>
        <v>0.9167919615680811</v>
      </c>
      <c r="L37" s="127">
        <v>0</v>
      </c>
      <c r="M37" s="51">
        <f t="shared" si="6"/>
        <v>0</v>
      </c>
      <c r="N37" s="126"/>
      <c r="O37" s="126"/>
      <c r="P37" s="126"/>
      <c r="Q37" s="126"/>
      <c r="R37" s="126"/>
      <c r="S37" s="126"/>
      <c r="T37"/>
      <c r="U37"/>
      <c r="V37"/>
      <c r="W37"/>
      <c r="X37"/>
      <c r="Y37"/>
      <c r="Z37"/>
      <c r="AA37"/>
      <c r="AB37"/>
      <c r="AC37"/>
      <c r="AD37"/>
      <c r="AE37"/>
      <c r="AF37"/>
      <c r="AG37"/>
      <c r="AH37"/>
      <c r="AI37"/>
      <c r="AJ37"/>
      <c r="AK37"/>
    </row>
    <row r="38" spans="1:37" ht="12.75" customHeight="1">
      <c r="A38" s="56" t="s">
        <v>34</v>
      </c>
      <c r="B38" s="127">
        <f t="shared" si="2"/>
        <v>4065</v>
      </c>
      <c r="C38" s="50">
        <f t="shared" si="3"/>
        <v>2.196323791616689</v>
      </c>
      <c r="D38" s="127">
        <v>0</v>
      </c>
      <c r="E38" s="50">
        <f t="shared" si="4"/>
        <v>0</v>
      </c>
      <c r="F38" s="127">
        <v>3155</v>
      </c>
      <c r="G38" s="50">
        <f t="shared" si="0"/>
        <v>1.9992015866880424</v>
      </c>
      <c r="H38" s="127">
        <v>0</v>
      </c>
      <c r="I38" s="50">
        <f t="shared" si="5"/>
        <v>0</v>
      </c>
      <c r="J38" s="127">
        <v>910</v>
      </c>
      <c r="K38" s="50">
        <f t="shared" si="1"/>
        <v>3.3371227401078145</v>
      </c>
      <c r="L38" s="127">
        <v>0</v>
      </c>
      <c r="M38" s="51">
        <f t="shared" si="6"/>
        <v>0</v>
      </c>
      <c r="N38" s="126"/>
      <c r="O38" s="126"/>
      <c r="P38" s="126"/>
      <c r="Q38" s="126"/>
      <c r="R38" s="126"/>
      <c r="S38" s="126"/>
      <c r="T38"/>
      <c r="U38"/>
      <c r="V38"/>
      <c r="W38"/>
      <c r="X38"/>
      <c r="Y38"/>
      <c r="Z38"/>
      <c r="AA38"/>
      <c r="AB38"/>
      <c r="AC38"/>
      <c r="AD38"/>
      <c r="AE38"/>
      <c r="AF38"/>
      <c r="AG38"/>
      <c r="AH38"/>
      <c r="AI38"/>
      <c r="AJ38"/>
      <c r="AK38"/>
    </row>
    <row r="39" spans="1:37" ht="12.75" customHeight="1">
      <c r="A39" s="57" t="s">
        <v>35</v>
      </c>
      <c r="B39" s="128">
        <f t="shared" si="2"/>
        <v>2027</v>
      </c>
      <c r="C39" s="53">
        <f t="shared" si="3"/>
        <v>1.095190240001729</v>
      </c>
      <c r="D39" s="128">
        <v>0</v>
      </c>
      <c r="E39" s="53">
        <f t="shared" si="4"/>
        <v>0</v>
      </c>
      <c r="F39" s="128">
        <v>1545</v>
      </c>
      <c r="G39" s="53">
        <f t="shared" si="0"/>
        <v>0.9790067991863789</v>
      </c>
      <c r="H39" s="128">
        <v>0</v>
      </c>
      <c r="I39" s="53">
        <f t="shared" si="5"/>
        <v>0</v>
      </c>
      <c r="J39" s="128">
        <v>482</v>
      </c>
      <c r="K39" s="53">
        <f t="shared" si="1"/>
        <v>1.7675749019032598</v>
      </c>
      <c r="L39" s="128">
        <v>0</v>
      </c>
      <c r="M39" s="54">
        <f t="shared" si="6"/>
        <v>0</v>
      </c>
      <c r="N39" s="126"/>
      <c r="O39" s="126"/>
      <c r="P39" s="126"/>
      <c r="Q39" s="126"/>
      <c r="R39" s="126"/>
      <c r="S39" s="126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</row>
    <row r="40" spans="1:37" ht="12.75" customHeight="1">
      <c r="A40" s="55" t="s">
        <v>36</v>
      </c>
      <c r="B40" s="127">
        <f t="shared" si="2"/>
        <v>3301</v>
      </c>
      <c r="C40" s="47">
        <f t="shared" si="3"/>
        <v>1.783533785025016</v>
      </c>
      <c r="D40" s="127">
        <v>0</v>
      </c>
      <c r="E40" s="50">
        <f t="shared" si="4"/>
        <v>0</v>
      </c>
      <c r="F40" s="127">
        <v>2567</v>
      </c>
      <c r="G40" s="47">
        <f t="shared" si="0"/>
        <v>1.6266087077743911</v>
      </c>
      <c r="H40" s="127">
        <v>0</v>
      </c>
      <c r="I40" s="50">
        <f t="shared" si="5"/>
        <v>0</v>
      </c>
      <c r="J40" s="127">
        <v>734</v>
      </c>
      <c r="K40" s="47">
        <f t="shared" si="1"/>
        <v>2.691701199163886</v>
      </c>
      <c r="L40" s="127">
        <v>0</v>
      </c>
      <c r="M40" s="51">
        <f t="shared" si="6"/>
        <v>0</v>
      </c>
      <c r="N40" s="126"/>
      <c r="O40" s="126"/>
      <c r="P40" s="126"/>
      <c r="Q40" s="126"/>
      <c r="R40" s="126"/>
      <c r="S40" s="126"/>
      <c r="T40"/>
      <c r="U40"/>
      <c r="V40"/>
      <c r="W40"/>
      <c r="X40"/>
      <c r="Y40"/>
      <c r="Z40"/>
      <c r="AA40"/>
      <c r="AB40"/>
      <c r="AC40"/>
      <c r="AD40"/>
      <c r="AE40"/>
      <c r="AF40"/>
      <c r="AG40"/>
      <c r="AH40"/>
      <c r="AI40"/>
      <c r="AJ40"/>
      <c r="AK40"/>
    </row>
    <row r="41" spans="1:37" ht="12.75" customHeight="1">
      <c r="A41" s="56" t="s">
        <v>37</v>
      </c>
      <c r="B41" s="127">
        <f t="shared" si="2"/>
        <v>897</v>
      </c>
      <c r="C41" s="50">
        <f t="shared" si="3"/>
        <v>0.48465004700619185</v>
      </c>
      <c r="D41" s="127">
        <v>0</v>
      </c>
      <c r="E41" s="50">
        <f t="shared" si="4"/>
        <v>0</v>
      </c>
      <c r="F41" s="127">
        <v>797</v>
      </c>
      <c r="G41" s="50">
        <f t="shared" si="0"/>
        <v>0.5050281028812582</v>
      </c>
      <c r="H41" s="127">
        <v>0</v>
      </c>
      <c r="I41" s="50">
        <f t="shared" si="5"/>
        <v>0</v>
      </c>
      <c r="J41" s="127">
        <v>100</v>
      </c>
      <c r="K41" s="50">
        <f t="shared" si="1"/>
        <v>0.3667167846272324</v>
      </c>
      <c r="L41" s="127">
        <v>0</v>
      </c>
      <c r="M41" s="51">
        <f t="shared" si="6"/>
        <v>0</v>
      </c>
      <c r="N41" s="126"/>
      <c r="O41" s="126"/>
      <c r="P41" s="126"/>
      <c r="Q41" s="126"/>
      <c r="R41" s="126"/>
      <c r="S41" s="126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</row>
    <row r="42" spans="1:37" ht="12.75" customHeight="1">
      <c r="A42" s="56" t="s">
        <v>38</v>
      </c>
      <c r="B42" s="127">
        <f t="shared" si="2"/>
        <v>5799</v>
      </c>
      <c r="C42" s="50">
        <f t="shared" si="3"/>
        <v>3.133205822284177</v>
      </c>
      <c r="D42" s="127">
        <v>0</v>
      </c>
      <c r="E42" s="50">
        <f t="shared" si="4"/>
        <v>0</v>
      </c>
      <c r="F42" s="127">
        <v>4972</v>
      </c>
      <c r="G42" s="50">
        <f t="shared" si="0"/>
        <v>3.1505642754399195</v>
      </c>
      <c r="H42" s="127">
        <v>0</v>
      </c>
      <c r="I42" s="50">
        <f t="shared" si="5"/>
        <v>0</v>
      </c>
      <c r="J42" s="127">
        <v>827</v>
      </c>
      <c r="K42" s="50">
        <f t="shared" si="1"/>
        <v>3.032747808867212</v>
      </c>
      <c r="L42" s="127">
        <v>0</v>
      </c>
      <c r="M42" s="51">
        <f t="shared" si="6"/>
        <v>0</v>
      </c>
      <c r="N42" s="126"/>
      <c r="O42" s="126"/>
      <c r="P42" s="126"/>
      <c r="Q42" s="126"/>
      <c r="R42" s="126"/>
      <c r="S42" s="126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</row>
    <row r="43" spans="1:37" ht="12.75" customHeight="1">
      <c r="A43" s="56" t="s">
        <v>39</v>
      </c>
      <c r="B43" s="127">
        <f t="shared" si="2"/>
        <v>1916</v>
      </c>
      <c r="C43" s="50">
        <f t="shared" si="3"/>
        <v>1.0352168228136718</v>
      </c>
      <c r="D43" s="127">
        <v>0</v>
      </c>
      <c r="E43" s="50">
        <f t="shared" si="4"/>
        <v>0</v>
      </c>
      <c r="F43" s="127">
        <v>1344</v>
      </c>
      <c r="G43" s="50">
        <f t="shared" si="0"/>
        <v>0.851640866088345</v>
      </c>
      <c r="H43" s="127">
        <v>0</v>
      </c>
      <c r="I43" s="50">
        <f t="shared" si="5"/>
        <v>0</v>
      </c>
      <c r="J43" s="127">
        <v>572</v>
      </c>
      <c r="K43" s="50">
        <f t="shared" si="1"/>
        <v>2.0976200080677696</v>
      </c>
      <c r="L43" s="127">
        <v>0</v>
      </c>
      <c r="M43" s="51">
        <f t="shared" si="6"/>
        <v>0</v>
      </c>
      <c r="N43" s="126"/>
      <c r="O43" s="126"/>
      <c r="P43" s="126"/>
      <c r="Q43" s="126"/>
      <c r="R43" s="126"/>
      <c r="S43" s="126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</row>
    <row r="44" spans="1:37" ht="12.75" customHeight="1">
      <c r="A44" s="57" t="s">
        <v>40</v>
      </c>
      <c r="B44" s="128">
        <f t="shared" si="2"/>
        <v>3722</v>
      </c>
      <c r="C44" s="53">
        <f t="shared" si="3"/>
        <v>2.0110005294950346</v>
      </c>
      <c r="D44" s="128">
        <v>0</v>
      </c>
      <c r="E44" s="53">
        <f t="shared" si="4"/>
        <v>0</v>
      </c>
      <c r="F44" s="128">
        <v>3421</v>
      </c>
      <c r="G44" s="53">
        <f t="shared" si="0"/>
        <v>2.16775550810136</v>
      </c>
      <c r="H44" s="128">
        <v>0</v>
      </c>
      <c r="I44" s="53">
        <f t="shared" si="5"/>
        <v>0</v>
      </c>
      <c r="J44" s="128">
        <v>301</v>
      </c>
      <c r="K44" s="53">
        <f t="shared" si="1"/>
        <v>1.1038175217279695</v>
      </c>
      <c r="L44" s="128">
        <v>0</v>
      </c>
      <c r="M44" s="54">
        <f t="shared" si="6"/>
        <v>0</v>
      </c>
      <c r="N44" s="126"/>
      <c r="O44" s="126"/>
      <c r="P44" s="126"/>
      <c r="Q44" s="126"/>
      <c r="R44" s="126"/>
      <c r="S44" s="126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</row>
    <row r="45" spans="1:37" ht="12.75" customHeight="1">
      <c r="A45" s="55" t="s">
        <v>41</v>
      </c>
      <c r="B45" s="127">
        <f t="shared" si="2"/>
        <v>1716</v>
      </c>
      <c r="C45" s="47">
        <f t="shared" si="3"/>
        <v>0.9271566116640193</v>
      </c>
      <c r="D45" s="127">
        <v>0</v>
      </c>
      <c r="E45" s="50">
        <f t="shared" si="4"/>
        <v>0</v>
      </c>
      <c r="F45" s="127">
        <v>1633</v>
      </c>
      <c r="G45" s="47">
        <f t="shared" si="0"/>
        <v>1.034768998751687</v>
      </c>
      <c r="H45" s="127">
        <v>0</v>
      </c>
      <c r="I45" s="50">
        <f t="shared" si="5"/>
        <v>0</v>
      </c>
      <c r="J45" s="127">
        <v>83</v>
      </c>
      <c r="K45" s="47">
        <f t="shared" si="1"/>
        <v>0.3043749312406029</v>
      </c>
      <c r="L45" s="127">
        <v>0</v>
      </c>
      <c r="M45" s="51">
        <f t="shared" si="6"/>
        <v>0</v>
      </c>
      <c r="N45" s="126"/>
      <c r="O45" s="126"/>
      <c r="P45" s="126"/>
      <c r="Q45" s="126"/>
      <c r="R45" s="126"/>
      <c r="S45" s="126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</row>
    <row r="46" spans="1:37" ht="12.75" customHeight="1">
      <c r="A46" s="56" t="s">
        <v>42</v>
      </c>
      <c r="B46" s="127">
        <f t="shared" si="2"/>
        <v>3285</v>
      </c>
      <c r="C46" s="50">
        <f t="shared" si="3"/>
        <v>1.7748889681330438</v>
      </c>
      <c r="D46" s="127">
        <v>0</v>
      </c>
      <c r="E46" s="50">
        <f t="shared" si="4"/>
        <v>0</v>
      </c>
      <c r="F46" s="127">
        <v>3011</v>
      </c>
      <c r="G46" s="50">
        <f t="shared" si="0"/>
        <v>1.9079543510357195</v>
      </c>
      <c r="H46" s="127">
        <v>0</v>
      </c>
      <c r="I46" s="50">
        <f t="shared" si="5"/>
        <v>0</v>
      </c>
      <c r="J46" s="127">
        <v>274</v>
      </c>
      <c r="K46" s="50">
        <f t="shared" si="1"/>
        <v>1.0048039898786167</v>
      </c>
      <c r="L46" s="127">
        <v>0</v>
      </c>
      <c r="M46" s="51">
        <f t="shared" si="6"/>
        <v>0</v>
      </c>
      <c r="N46" s="126"/>
      <c r="O46" s="126"/>
      <c r="P46" s="126"/>
      <c r="Q46" s="126"/>
      <c r="R46" s="126"/>
      <c r="S46" s="126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</row>
    <row r="47" spans="1:37" ht="12.75" customHeight="1">
      <c r="A47" s="56" t="s">
        <v>43</v>
      </c>
      <c r="B47" s="127">
        <f t="shared" si="2"/>
        <v>5207</v>
      </c>
      <c r="C47" s="50">
        <f t="shared" si="3"/>
        <v>2.813347597281205</v>
      </c>
      <c r="D47" s="127">
        <v>0</v>
      </c>
      <c r="E47" s="50">
        <f t="shared" si="4"/>
        <v>0</v>
      </c>
      <c r="F47" s="127">
        <v>5074</v>
      </c>
      <c r="G47" s="50">
        <f t="shared" si="0"/>
        <v>3.2151977340269813</v>
      </c>
      <c r="H47" s="127">
        <v>0</v>
      </c>
      <c r="I47" s="50">
        <f t="shared" si="5"/>
        <v>0</v>
      </c>
      <c r="J47" s="127">
        <v>133</v>
      </c>
      <c r="K47" s="50">
        <f t="shared" si="1"/>
        <v>0.4877333235542191</v>
      </c>
      <c r="L47" s="127">
        <v>0</v>
      </c>
      <c r="M47" s="51">
        <f t="shared" si="6"/>
        <v>0</v>
      </c>
      <c r="N47" s="126"/>
      <c r="O47" s="126"/>
      <c r="P47" s="126"/>
      <c r="Q47" s="126"/>
      <c r="R47" s="126"/>
      <c r="S47" s="126"/>
      <c r="T47"/>
      <c r="U47"/>
      <c r="V47"/>
      <c r="W47"/>
      <c r="X47"/>
      <c r="Y47"/>
      <c r="Z47"/>
      <c r="AA47"/>
      <c r="AB47"/>
      <c r="AC47"/>
      <c r="AD47"/>
      <c r="AE47"/>
      <c r="AF47"/>
      <c r="AG47"/>
      <c r="AH47"/>
      <c r="AI47"/>
      <c r="AJ47"/>
      <c r="AK47"/>
    </row>
    <row r="48" spans="1:37" ht="12.75" customHeight="1">
      <c r="A48" s="56" t="s">
        <v>44</v>
      </c>
      <c r="B48" s="127">
        <f t="shared" si="2"/>
        <v>3914</v>
      </c>
      <c r="C48" s="50">
        <f t="shared" si="3"/>
        <v>2.1147383321987014</v>
      </c>
      <c r="D48" s="127">
        <v>0</v>
      </c>
      <c r="E48" s="50">
        <f t="shared" si="4"/>
        <v>0</v>
      </c>
      <c r="F48" s="127">
        <v>3581</v>
      </c>
      <c r="G48" s="50">
        <f t="shared" si="0"/>
        <v>2.2691413254928303</v>
      </c>
      <c r="H48" s="127">
        <v>0</v>
      </c>
      <c r="I48" s="50">
        <f t="shared" si="5"/>
        <v>0</v>
      </c>
      <c r="J48" s="127">
        <v>333</v>
      </c>
      <c r="K48" s="50">
        <f t="shared" si="1"/>
        <v>1.2211668928086838</v>
      </c>
      <c r="L48" s="127">
        <v>0</v>
      </c>
      <c r="M48" s="51">
        <f t="shared" si="6"/>
        <v>0</v>
      </c>
      <c r="N48" s="126"/>
      <c r="O48" s="126"/>
      <c r="P48" s="126"/>
      <c r="Q48" s="126"/>
      <c r="R48" s="126"/>
      <c r="S48" s="126"/>
      <c r="T48"/>
      <c r="U48"/>
      <c r="V48"/>
      <c r="W48"/>
      <c r="X48"/>
      <c r="Y48"/>
      <c r="Z48"/>
      <c r="AA48"/>
      <c r="AB48"/>
      <c r="AC48"/>
      <c r="AD48"/>
      <c r="AE48"/>
      <c r="AF48"/>
      <c r="AG48"/>
      <c r="AH48"/>
      <c r="AI48"/>
      <c r="AJ48"/>
      <c r="AK48"/>
    </row>
    <row r="49" spans="1:37" ht="12.75" customHeight="1">
      <c r="A49" s="57" t="s">
        <v>45</v>
      </c>
      <c r="B49" s="128">
        <f t="shared" si="2"/>
        <v>3612</v>
      </c>
      <c r="C49" s="53">
        <f t="shared" si="3"/>
        <v>1.9515674133627259</v>
      </c>
      <c r="D49" s="128">
        <v>0</v>
      </c>
      <c r="E49" s="53">
        <f t="shared" si="4"/>
        <v>0</v>
      </c>
      <c r="F49" s="128">
        <v>3375</v>
      </c>
      <c r="G49" s="53">
        <f t="shared" si="0"/>
        <v>2.138607085601313</v>
      </c>
      <c r="H49" s="128">
        <v>0</v>
      </c>
      <c r="I49" s="53">
        <f t="shared" si="5"/>
        <v>0</v>
      </c>
      <c r="J49" s="128">
        <v>237</v>
      </c>
      <c r="K49" s="53">
        <f t="shared" si="1"/>
        <v>0.8691187795665408</v>
      </c>
      <c r="L49" s="128">
        <v>0</v>
      </c>
      <c r="M49" s="54">
        <f t="shared" si="6"/>
        <v>0</v>
      </c>
      <c r="N49" s="126"/>
      <c r="O49" s="126"/>
      <c r="P49" s="126"/>
      <c r="Q49" s="126"/>
      <c r="R49" s="126"/>
      <c r="S49" s="126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</row>
    <row r="50" spans="1:37" ht="12.75" customHeight="1">
      <c r="A50" s="55" t="s">
        <v>46</v>
      </c>
      <c r="B50" s="127">
        <f>F50+J50</f>
        <v>2828</v>
      </c>
      <c r="C50" s="47">
        <f t="shared" si="3"/>
        <v>1.5279713856560877</v>
      </c>
      <c r="D50" s="127">
        <v>0</v>
      </c>
      <c r="E50" s="50">
        <f t="shared" si="4"/>
        <v>0</v>
      </c>
      <c r="F50" s="127">
        <f>F113+F176+F239</f>
        <v>2573</v>
      </c>
      <c r="G50" s="47">
        <f t="shared" si="0"/>
        <v>1.630410675926571</v>
      </c>
      <c r="H50" s="127">
        <v>0</v>
      </c>
      <c r="I50" s="50">
        <f t="shared" si="5"/>
        <v>0</v>
      </c>
      <c r="J50" s="127">
        <v>255</v>
      </c>
      <c r="K50" s="47">
        <f t="shared" si="1"/>
        <v>0.9351278007994426</v>
      </c>
      <c r="L50" s="127">
        <v>0</v>
      </c>
      <c r="M50" s="51">
        <f t="shared" si="6"/>
        <v>0</v>
      </c>
      <c r="N50" s="126"/>
      <c r="O50" s="126"/>
      <c r="P50" s="126"/>
      <c r="Q50" s="126"/>
      <c r="R50" s="126"/>
      <c r="S50" s="126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</row>
    <row r="51" spans="1:37" ht="12.75" customHeight="1">
      <c r="A51" s="56" t="s">
        <v>47</v>
      </c>
      <c r="B51" s="127">
        <f t="shared" si="2"/>
        <v>1464</v>
      </c>
      <c r="C51" s="50">
        <f t="shared" si="3"/>
        <v>0.7910007456154569</v>
      </c>
      <c r="D51" s="127">
        <v>0</v>
      </c>
      <c r="E51" s="50">
        <f t="shared" si="4"/>
        <v>0</v>
      </c>
      <c r="F51" s="127">
        <v>1352</v>
      </c>
      <c r="G51" s="50">
        <f t="shared" si="0"/>
        <v>0.8567101569579185</v>
      </c>
      <c r="H51" s="127">
        <v>0</v>
      </c>
      <c r="I51" s="50">
        <f t="shared" si="5"/>
        <v>0</v>
      </c>
      <c r="J51" s="127">
        <v>112</v>
      </c>
      <c r="K51" s="50">
        <f t="shared" si="1"/>
        <v>0.4107227987825003</v>
      </c>
      <c r="L51" s="127">
        <v>0</v>
      </c>
      <c r="M51" s="51">
        <f t="shared" si="6"/>
        <v>0</v>
      </c>
      <c r="N51" s="126"/>
      <c r="O51" s="126"/>
      <c r="P51" s="126"/>
      <c r="Q51" s="126"/>
      <c r="R51" s="126"/>
      <c r="S51" s="126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</row>
    <row r="52" spans="1:37" ht="12.75" customHeight="1">
      <c r="A52" s="56" t="s">
        <v>48</v>
      </c>
      <c r="B52" s="127">
        <f t="shared" si="2"/>
        <v>4511</v>
      </c>
      <c r="C52" s="50">
        <f t="shared" si="3"/>
        <v>2.437298062480414</v>
      </c>
      <c r="D52" s="127">
        <v>14</v>
      </c>
      <c r="E52" s="50">
        <f t="shared" si="4"/>
        <v>22.58064516129032</v>
      </c>
      <c r="F52" s="127">
        <v>4408</v>
      </c>
      <c r="G52" s="50">
        <f t="shared" si="0"/>
        <v>2.793179269134989</v>
      </c>
      <c r="H52" s="127">
        <v>14</v>
      </c>
      <c r="I52" s="50">
        <f t="shared" si="5"/>
        <v>100</v>
      </c>
      <c r="J52" s="127">
        <v>103</v>
      </c>
      <c r="K52" s="50">
        <f t="shared" si="1"/>
        <v>0.37771828816604935</v>
      </c>
      <c r="L52" s="127">
        <v>0</v>
      </c>
      <c r="M52" s="51">
        <f t="shared" si="6"/>
        <v>0</v>
      </c>
      <c r="N52" s="126"/>
      <c r="O52" s="126"/>
      <c r="P52" s="126"/>
      <c r="Q52" s="126"/>
      <c r="R52" s="126"/>
      <c r="S52" s="126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</row>
    <row r="53" spans="1:37" ht="12.75" customHeight="1">
      <c r="A53" s="56" t="s">
        <v>49</v>
      </c>
      <c r="B53" s="127">
        <f t="shared" si="2"/>
        <v>6032</v>
      </c>
      <c r="C53" s="50">
        <f t="shared" si="3"/>
        <v>3.2590959682735217</v>
      </c>
      <c r="D53" s="127">
        <v>0</v>
      </c>
      <c r="E53" s="50">
        <f t="shared" si="4"/>
        <v>0</v>
      </c>
      <c r="F53" s="127">
        <v>5995</v>
      </c>
      <c r="G53" s="50">
        <f t="shared" si="0"/>
        <v>3.7987998453866285</v>
      </c>
      <c r="H53" s="127">
        <v>0</v>
      </c>
      <c r="I53" s="50">
        <f t="shared" si="5"/>
        <v>0</v>
      </c>
      <c r="J53" s="127">
        <v>37</v>
      </c>
      <c r="K53" s="50">
        <f t="shared" si="1"/>
        <v>0.13568521031207598</v>
      </c>
      <c r="L53" s="127">
        <v>0</v>
      </c>
      <c r="M53" s="51">
        <f t="shared" si="6"/>
        <v>0</v>
      </c>
      <c r="N53" s="126"/>
      <c r="O53" s="126"/>
      <c r="P53" s="126"/>
      <c r="Q53" s="126"/>
      <c r="R53" s="126"/>
      <c r="S53" s="126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</row>
    <row r="54" spans="1:37" ht="12.75" customHeight="1">
      <c r="A54" s="57" t="s">
        <v>50</v>
      </c>
      <c r="B54" s="128">
        <f t="shared" si="2"/>
        <v>3722</v>
      </c>
      <c r="C54" s="53">
        <f t="shared" si="3"/>
        <v>2.0110005294950346</v>
      </c>
      <c r="D54" s="128">
        <v>0</v>
      </c>
      <c r="E54" s="53">
        <f t="shared" si="4"/>
        <v>0</v>
      </c>
      <c r="F54" s="128">
        <v>3628</v>
      </c>
      <c r="G54" s="53">
        <f t="shared" si="0"/>
        <v>2.2989234093515742</v>
      </c>
      <c r="H54" s="128">
        <v>0</v>
      </c>
      <c r="I54" s="53">
        <f t="shared" si="5"/>
        <v>0</v>
      </c>
      <c r="J54" s="128">
        <v>94</v>
      </c>
      <c r="K54" s="53">
        <f t="shared" si="1"/>
        <v>0.3447137775495985</v>
      </c>
      <c r="L54" s="128">
        <v>0</v>
      </c>
      <c r="M54" s="54">
        <f t="shared" si="6"/>
        <v>0</v>
      </c>
      <c r="N54" s="126"/>
      <c r="O54" s="126"/>
      <c r="P54" s="126"/>
      <c r="Q54" s="126"/>
      <c r="R54" s="126"/>
      <c r="S54" s="126"/>
      <c r="T54"/>
      <c r="U54"/>
      <c r="V54"/>
      <c r="W54"/>
      <c r="X54"/>
      <c r="Y54"/>
      <c r="Z54"/>
      <c r="AA54"/>
      <c r="AB54"/>
      <c r="AC54"/>
      <c r="AD54"/>
      <c r="AE54"/>
      <c r="AF54"/>
      <c r="AG54"/>
      <c r="AH54"/>
      <c r="AI54"/>
      <c r="AJ54"/>
      <c r="AK54"/>
    </row>
    <row r="55" spans="1:37" ht="12.75" customHeight="1">
      <c r="A55" s="55" t="s">
        <v>51</v>
      </c>
      <c r="B55" s="127">
        <f t="shared" si="2"/>
        <v>1932</v>
      </c>
      <c r="C55" s="47">
        <f t="shared" si="3"/>
        <v>1.043861639705644</v>
      </c>
      <c r="D55" s="127">
        <v>0</v>
      </c>
      <c r="E55" s="50">
        <f t="shared" si="4"/>
        <v>0</v>
      </c>
      <c r="F55" s="127">
        <v>1495</v>
      </c>
      <c r="G55" s="47">
        <f t="shared" si="0"/>
        <v>0.9473237312515445</v>
      </c>
      <c r="H55" s="127">
        <v>0</v>
      </c>
      <c r="I55" s="50">
        <f t="shared" si="5"/>
        <v>0</v>
      </c>
      <c r="J55" s="127">
        <v>437</v>
      </c>
      <c r="K55" s="47">
        <f t="shared" si="1"/>
        <v>1.6025523488210056</v>
      </c>
      <c r="L55" s="127">
        <v>0</v>
      </c>
      <c r="M55" s="51">
        <f t="shared" si="6"/>
        <v>0</v>
      </c>
      <c r="N55" s="126"/>
      <c r="O55" s="126"/>
      <c r="P55" s="126"/>
      <c r="Q55" s="126"/>
      <c r="R55" s="126"/>
      <c r="S55" s="126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</row>
    <row r="56" spans="1:37" ht="12.75" customHeight="1">
      <c r="A56" s="56" t="s">
        <v>52</v>
      </c>
      <c r="B56" s="127">
        <f t="shared" si="2"/>
        <v>1840</v>
      </c>
      <c r="C56" s="50">
        <f t="shared" si="3"/>
        <v>0.9941539425768038</v>
      </c>
      <c r="D56" s="127">
        <v>0</v>
      </c>
      <c r="E56" s="50">
        <f t="shared" si="4"/>
        <v>0</v>
      </c>
      <c r="F56" s="127">
        <v>1669</v>
      </c>
      <c r="G56" s="50">
        <f t="shared" si="0"/>
        <v>1.057580807664768</v>
      </c>
      <c r="H56" s="127">
        <v>0</v>
      </c>
      <c r="I56" s="50">
        <f t="shared" si="5"/>
        <v>0</v>
      </c>
      <c r="J56" s="127">
        <v>171</v>
      </c>
      <c r="K56" s="50">
        <f t="shared" si="1"/>
        <v>0.6270857017125674</v>
      </c>
      <c r="L56" s="127">
        <v>0</v>
      </c>
      <c r="M56" s="51">
        <f t="shared" si="6"/>
        <v>0</v>
      </c>
      <c r="N56" s="126"/>
      <c r="O56" s="126"/>
      <c r="P56" s="126"/>
      <c r="Q56" s="126"/>
      <c r="R56" s="126"/>
      <c r="S56" s="126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</row>
    <row r="57" spans="1:37" ht="12.75" customHeight="1">
      <c r="A57" s="56" t="s">
        <v>53</v>
      </c>
      <c r="B57" s="127">
        <f t="shared" si="2"/>
        <v>5241</v>
      </c>
      <c r="C57" s="50">
        <f t="shared" si="3"/>
        <v>2.831717833176646</v>
      </c>
      <c r="D57" s="127">
        <v>0</v>
      </c>
      <c r="E57" s="50">
        <f t="shared" si="4"/>
        <v>0</v>
      </c>
      <c r="F57" s="127">
        <v>4732</v>
      </c>
      <c r="G57" s="50">
        <f t="shared" si="0"/>
        <v>2.998485549352715</v>
      </c>
      <c r="H57" s="127">
        <v>0</v>
      </c>
      <c r="I57" s="50">
        <f t="shared" si="5"/>
        <v>0</v>
      </c>
      <c r="J57" s="127">
        <v>509</v>
      </c>
      <c r="K57" s="50">
        <f t="shared" si="1"/>
        <v>1.8665884337526129</v>
      </c>
      <c r="L57" s="127">
        <v>0</v>
      </c>
      <c r="M57" s="51">
        <f t="shared" si="6"/>
        <v>0</v>
      </c>
      <c r="N57" s="126"/>
      <c r="O57" s="126"/>
      <c r="P57" s="126"/>
      <c r="Q57" s="126"/>
      <c r="R57" s="126"/>
      <c r="S57" s="126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</row>
    <row r="58" spans="1:37" ht="12.75" customHeight="1">
      <c r="A58" s="56" t="s">
        <v>54</v>
      </c>
      <c r="B58" s="127">
        <f t="shared" si="2"/>
        <v>5466</v>
      </c>
      <c r="C58" s="50">
        <f t="shared" si="3"/>
        <v>2.953285570720005</v>
      </c>
      <c r="D58" s="127">
        <v>0</v>
      </c>
      <c r="E58" s="50">
        <f t="shared" si="4"/>
        <v>0</v>
      </c>
      <c r="F58" s="127">
        <v>4832</v>
      </c>
      <c r="G58" s="50">
        <f t="shared" si="0"/>
        <v>3.0618516852223836</v>
      </c>
      <c r="H58" s="127">
        <v>0</v>
      </c>
      <c r="I58" s="50">
        <f t="shared" si="5"/>
        <v>0</v>
      </c>
      <c r="J58" s="127">
        <v>634</v>
      </c>
      <c r="K58" s="50">
        <f t="shared" si="1"/>
        <v>2.324984414536653</v>
      </c>
      <c r="L58" s="127">
        <v>0</v>
      </c>
      <c r="M58" s="51">
        <f t="shared" si="6"/>
        <v>0</v>
      </c>
      <c r="N58" s="126"/>
      <c r="O58" s="126"/>
      <c r="P58" s="126"/>
      <c r="Q58" s="126"/>
      <c r="R58" s="126"/>
      <c r="S58" s="126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</row>
    <row r="59" spans="1:37" ht="12.75" customHeight="1">
      <c r="A59" s="57" t="s">
        <v>55</v>
      </c>
      <c r="B59" s="128">
        <f t="shared" si="2"/>
        <v>6713</v>
      </c>
      <c r="C59" s="53">
        <f t="shared" si="3"/>
        <v>3.6270409872380895</v>
      </c>
      <c r="D59" s="128">
        <v>0</v>
      </c>
      <c r="E59" s="53">
        <f t="shared" si="4"/>
        <v>0</v>
      </c>
      <c r="F59" s="128">
        <v>6566</v>
      </c>
      <c r="G59" s="53">
        <f t="shared" si="0"/>
        <v>4.160620481202436</v>
      </c>
      <c r="H59" s="128">
        <v>0</v>
      </c>
      <c r="I59" s="53">
        <f t="shared" si="5"/>
        <v>0</v>
      </c>
      <c r="J59" s="128">
        <v>147</v>
      </c>
      <c r="K59" s="53">
        <f t="shared" si="1"/>
        <v>0.5390736734020316</v>
      </c>
      <c r="L59" s="128">
        <v>0</v>
      </c>
      <c r="M59" s="54">
        <f t="shared" si="6"/>
        <v>0</v>
      </c>
      <c r="N59" s="126"/>
      <c r="O59" s="126"/>
      <c r="P59" s="126"/>
      <c r="Q59" s="126"/>
      <c r="R59" s="126"/>
      <c r="S59" s="126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</row>
    <row r="60" spans="1:37" ht="12.75" customHeight="1">
      <c r="A60" s="56" t="s">
        <v>56</v>
      </c>
      <c r="B60" s="127">
        <f t="shared" si="2"/>
        <v>6995</v>
      </c>
      <c r="C60" s="47">
        <f t="shared" si="3"/>
        <v>3.7794058849590995</v>
      </c>
      <c r="D60" s="127">
        <v>0</v>
      </c>
      <c r="E60" s="50">
        <f t="shared" si="4"/>
        <v>0</v>
      </c>
      <c r="F60" s="127">
        <v>6678</v>
      </c>
      <c r="G60" s="47">
        <f t="shared" si="0"/>
        <v>4.231590553376464</v>
      </c>
      <c r="H60" s="127">
        <v>0</v>
      </c>
      <c r="I60" s="50">
        <f t="shared" si="5"/>
        <v>0</v>
      </c>
      <c r="J60" s="127">
        <v>317</v>
      </c>
      <c r="K60" s="47">
        <f t="shared" si="1"/>
        <v>1.1624922072683266</v>
      </c>
      <c r="L60" s="127">
        <v>0</v>
      </c>
      <c r="M60" s="51">
        <f t="shared" si="6"/>
        <v>0</v>
      </c>
      <c r="N60" s="126"/>
      <c r="O60" s="126"/>
      <c r="P60" s="126"/>
      <c r="Q60" s="126"/>
      <c r="R60" s="126"/>
      <c r="S60" s="126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</row>
    <row r="61" spans="1:37" ht="12.75" customHeight="1">
      <c r="A61" s="58" t="s">
        <v>57</v>
      </c>
      <c r="B61" s="129">
        <f t="shared" si="2"/>
        <v>373</v>
      </c>
      <c r="C61" s="59">
        <f t="shared" si="3"/>
        <v>0.2015322937941021</v>
      </c>
      <c r="D61" s="129">
        <v>0</v>
      </c>
      <c r="E61" s="59">
        <f t="shared" si="4"/>
        <v>0</v>
      </c>
      <c r="F61" s="129">
        <v>365</v>
      </c>
      <c r="G61" s="59">
        <f t="shared" si="0"/>
        <v>0.23128639592429012</v>
      </c>
      <c r="H61" s="129">
        <v>0</v>
      </c>
      <c r="I61" s="59">
        <f t="shared" si="5"/>
        <v>0</v>
      </c>
      <c r="J61" s="129">
        <v>8</v>
      </c>
      <c r="K61" s="59">
        <f t="shared" si="1"/>
        <v>0.029337342770178593</v>
      </c>
      <c r="L61" s="129">
        <v>0</v>
      </c>
      <c r="M61" s="60">
        <f t="shared" si="6"/>
        <v>0</v>
      </c>
      <c r="N61" s="126"/>
      <c r="O61" s="126"/>
      <c r="P61" s="126"/>
      <c r="Q61" s="126"/>
      <c r="R61" s="126"/>
      <c r="S61" s="126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</row>
    <row r="62" spans="1:37" ht="12.75" customHeight="1">
      <c r="A62" s="61" t="s">
        <v>58</v>
      </c>
      <c r="B62" s="24"/>
      <c r="C62" s="62"/>
      <c r="D62" s="63"/>
      <c r="E62" s="62"/>
      <c r="F62" s="63"/>
      <c r="G62" s="62"/>
      <c r="H62" s="63"/>
      <c r="I62" s="62"/>
      <c r="J62" s="63"/>
      <c r="K62" s="62"/>
      <c r="L62" s="63"/>
      <c r="M62" s="62"/>
      <c r="N62" s="126"/>
      <c r="O62" s="126"/>
      <c r="P62" s="126"/>
      <c r="Q62" s="126"/>
      <c r="R62" s="126"/>
      <c r="S62" s="126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</row>
    <row r="63" spans="1:37" ht="12.75" customHeight="1">
      <c r="A63" s="19"/>
      <c r="N63" s="126"/>
      <c r="O63" s="126"/>
      <c r="P63" s="126"/>
      <c r="Q63" s="126"/>
      <c r="R63" s="126"/>
      <c r="S63" s="126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</row>
    <row r="64" spans="14:37" ht="12.75" customHeight="1">
      <c r="N64" s="126"/>
      <c r="O64" s="126"/>
      <c r="P64" s="126"/>
      <c r="Q64" s="126"/>
      <c r="R64" s="126"/>
      <c r="S64" s="126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</row>
    <row r="65" spans="14:37" ht="12.75" customHeight="1">
      <c r="N65" s="126"/>
      <c r="O65" s="126"/>
      <c r="P65" s="126"/>
      <c r="Q65" s="126"/>
      <c r="R65" s="126"/>
      <c r="S65" s="126"/>
      <c r="T65"/>
      <c r="U65"/>
      <c r="V65"/>
      <c r="W65"/>
      <c r="X65"/>
      <c r="Y65"/>
      <c r="Z65"/>
      <c r="AA65"/>
      <c r="AB65"/>
      <c r="AC65"/>
      <c r="AD65"/>
      <c r="AE65"/>
      <c r="AF65"/>
      <c r="AG65"/>
      <c r="AH65"/>
      <c r="AI65"/>
      <c r="AJ65"/>
      <c r="AK65"/>
    </row>
    <row r="66" spans="14:37" ht="12.75" customHeight="1">
      <c r="N66" s="126"/>
      <c r="O66" s="126"/>
      <c r="P66" s="126"/>
      <c r="Q66" s="126"/>
      <c r="R66" s="126"/>
      <c r="S66" s="12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  <c r="AI66"/>
      <c r="AJ66"/>
      <c r="AK66"/>
    </row>
    <row r="67" spans="1:37" ht="12.75" customHeight="1">
      <c r="A67" s="1" t="s">
        <v>78</v>
      </c>
      <c r="N67" s="126"/>
      <c r="O67" s="126"/>
      <c r="P67" s="126"/>
      <c r="Q67" s="126"/>
      <c r="R67" s="126"/>
      <c r="S67" s="126"/>
      <c r="T67"/>
      <c r="U67"/>
      <c r="V67"/>
      <c r="W67"/>
      <c r="X67"/>
      <c r="Y67"/>
      <c r="Z67"/>
      <c r="AA67"/>
      <c r="AB67"/>
      <c r="AC67"/>
      <c r="AD67"/>
      <c r="AE67"/>
      <c r="AF67"/>
      <c r="AG67"/>
      <c r="AH67"/>
      <c r="AI67"/>
      <c r="AJ67"/>
      <c r="AK67"/>
    </row>
    <row r="68" spans="1:37" ht="12.75" customHeight="1">
      <c r="A68" s="5"/>
      <c r="B68" s="6" t="s">
        <v>80</v>
      </c>
      <c r="C68" s="7"/>
      <c r="D68" s="8"/>
      <c r="E68" s="7"/>
      <c r="F68" s="8"/>
      <c r="G68" s="7"/>
      <c r="H68" s="8"/>
      <c r="I68" s="7"/>
      <c r="J68" s="8"/>
      <c r="K68" s="7"/>
      <c r="L68" s="8"/>
      <c r="M68" s="7"/>
      <c r="N68" s="126"/>
      <c r="O68" s="126"/>
      <c r="P68" s="126"/>
      <c r="Q68" s="126"/>
      <c r="R68" s="126"/>
      <c r="S68" s="126"/>
      <c r="T68"/>
      <c r="U68"/>
      <c r="V68"/>
      <c r="W68"/>
      <c r="X68"/>
      <c r="Y68"/>
      <c r="Z68"/>
      <c r="AA68"/>
      <c r="AB68"/>
      <c r="AC68"/>
      <c r="AD68"/>
      <c r="AE68"/>
      <c r="AF68"/>
      <c r="AG68"/>
      <c r="AH68"/>
      <c r="AI68"/>
      <c r="AJ68"/>
      <c r="AK68"/>
    </row>
    <row r="69" spans="1:37" ht="12.75" customHeight="1">
      <c r="A69" s="9"/>
      <c r="B69" s="10"/>
      <c r="C69" s="11"/>
      <c r="D69" s="10"/>
      <c r="E69" s="11"/>
      <c r="F69" s="10"/>
      <c r="G69" s="11"/>
      <c r="H69" s="10"/>
      <c r="I69" s="11"/>
      <c r="J69" s="10"/>
      <c r="K69" s="12"/>
      <c r="L69" s="13" t="s">
        <v>1</v>
      </c>
      <c r="M69" s="11"/>
      <c r="N69" s="126"/>
      <c r="O69" s="126"/>
      <c r="P69" s="126"/>
      <c r="Q69" s="126"/>
      <c r="R69" s="126"/>
      <c r="S69" s="126"/>
      <c r="T69"/>
      <c r="U69"/>
      <c r="V69"/>
      <c r="W69"/>
      <c r="X69"/>
      <c r="Y69"/>
      <c r="Z69"/>
      <c r="AA69"/>
      <c r="AB69"/>
      <c r="AC69"/>
      <c r="AD69"/>
      <c r="AE69"/>
      <c r="AF69"/>
      <c r="AG69"/>
      <c r="AH69"/>
      <c r="AI69"/>
      <c r="AJ69"/>
      <c r="AK69"/>
    </row>
    <row r="70" spans="1:37" ht="12.75" customHeight="1">
      <c r="A70" s="14"/>
      <c r="B70" s="15"/>
      <c r="C70" s="16"/>
      <c r="D70" s="17"/>
      <c r="E70" s="16"/>
      <c r="F70" s="17"/>
      <c r="G70" s="16"/>
      <c r="H70" s="17"/>
      <c r="I70" s="16"/>
      <c r="J70" s="17"/>
      <c r="K70" s="16"/>
      <c r="L70" s="17"/>
      <c r="M70" s="18"/>
      <c r="N70" s="126"/>
      <c r="O70" s="126"/>
      <c r="P70" s="126"/>
      <c r="Q70" s="126"/>
      <c r="R70" s="126"/>
      <c r="S70" s="126"/>
      <c r="T70"/>
      <c r="U70"/>
      <c r="V70"/>
      <c r="W70"/>
      <c r="X70"/>
      <c r="Y70"/>
      <c r="Z70"/>
      <c r="AA70"/>
      <c r="AB70"/>
      <c r="AC70"/>
      <c r="AD70"/>
      <c r="AE70"/>
      <c r="AF70"/>
      <c r="AG70"/>
      <c r="AH70"/>
      <c r="AI70"/>
      <c r="AJ70"/>
      <c r="AK70"/>
    </row>
    <row r="71" spans="1:37" ht="12.75" customHeight="1">
      <c r="A71" s="20" t="s">
        <v>2</v>
      </c>
      <c r="B71" s="21"/>
      <c r="C71" s="22"/>
      <c r="D71" s="23" t="s">
        <v>59</v>
      </c>
      <c r="E71" s="22"/>
      <c r="F71" s="24"/>
      <c r="G71" s="22"/>
      <c r="H71" s="24"/>
      <c r="I71" s="22"/>
      <c r="J71" s="24"/>
      <c r="K71" s="25" t="s">
        <v>4</v>
      </c>
      <c r="L71" s="24"/>
      <c r="M71" s="26"/>
      <c r="N71" s="126"/>
      <c r="O71" s="126"/>
      <c r="P71" s="126"/>
      <c r="Q71" s="126"/>
      <c r="R71" s="126"/>
      <c r="S71" s="126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</row>
    <row r="72" spans="1:37" ht="12.75" customHeight="1">
      <c r="A72" s="27"/>
      <c r="B72" s="28"/>
      <c r="C72" s="29"/>
      <c r="D72" s="30"/>
      <c r="E72" s="29"/>
      <c r="F72" s="30"/>
      <c r="G72" s="29"/>
      <c r="H72" s="30"/>
      <c r="I72" s="29"/>
      <c r="J72" s="30"/>
      <c r="K72" s="29"/>
      <c r="L72" s="30"/>
      <c r="M72" s="31"/>
      <c r="N72" s="126"/>
      <c r="O72" s="126"/>
      <c r="P72" s="126"/>
      <c r="Q72" s="126"/>
      <c r="R72" s="126"/>
      <c r="S72" s="126"/>
      <c r="T72"/>
      <c r="U72"/>
      <c r="V72"/>
      <c r="W72"/>
      <c r="X72"/>
      <c r="Y72"/>
      <c r="Z72"/>
      <c r="AA72"/>
      <c r="AB72"/>
      <c r="AC72"/>
      <c r="AD72"/>
      <c r="AE72"/>
      <c r="AF72"/>
      <c r="AG72"/>
      <c r="AH72"/>
      <c r="AI72"/>
      <c r="AJ72"/>
      <c r="AK72"/>
    </row>
    <row r="73" spans="1:37" ht="12.75" customHeight="1">
      <c r="A73" s="32" t="s">
        <v>5</v>
      </c>
      <c r="B73" s="21"/>
      <c r="C73" s="33" t="s">
        <v>6</v>
      </c>
      <c r="D73" s="24"/>
      <c r="E73" s="34"/>
      <c r="F73" s="23" t="s">
        <v>7</v>
      </c>
      <c r="G73" s="22"/>
      <c r="H73" s="65"/>
      <c r="I73" s="22"/>
      <c r="J73" s="36" t="s">
        <v>8</v>
      </c>
      <c r="K73" s="22"/>
      <c r="L73" s="24"/>
      <c r="M73" s="26"/>
      <c r="N73" s="126"/>
      <c r="O73" s="126"/>
      <c r="P73" s="126"/>
      <c r="Q73" s="126"/>
      <c r="R73" s="126"/>
      <c r="S73" s="126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</row>
    <row r="74" spans="1:37" ht="12.75" customHeight="1">
      <c r="A74" s="32" t="s">
        <v>9</v>
      </c>
      <c r="B74" s="21"/>
      <c r="C74" s="22"/>
      <c r="D74" s="37" t="s">
        <v>10</v>
      </c>
      <c r="E74" s="38"/>
      <c r="F74" s="24"/>
      <c r="G74" s="29"/>
      <c r="H74" s="37" t="s">
        <v>10</v>
      </c>
      <c r="I74" s="38"/>
      <c r="J74" s="21"/>
      <c r="K74" s="22"/>
      <c r="L74" s="37" t="s">
        <v>10</v>
      </c>
      <c r="M74" s="39"/>
      <c r="N74" s="126"/>
      <c r="O74" s="126"/>
      <c r="P74" s="126"/>
      <c r="Q74" s="126"/>
      <c r="R74" s="126"/>
      <c r="S74" s="126"/>
      <c r="T74"/>
      <c r="U74"/>
      <c r="V74"/>
      <c r="W74"/>
      <c r="X74"/>
      <c r="Y74"/>
      <c r="Z74"/>
      <c r="AA74"/>
      <c r="AB74"/>
      <c r="AC74"/>
      <c r="AD74"/>
      <c r="AE74"/>
      <c r="AF74"/>
      <c r="AG74"/>
      <c r="AH74"/>
      <c r="AI74"/>
      <c r="AJ74"/>
      <c r="AK74"/>
    </row>
    <row r="75" spans="1:37" ht="12.75" customHeight="1">
      <c r="A75" s="40" t="s">
        <v>79</v>
      </c>
      <c r="B75" s="42">
        <v>23190</v>
      </c>
      <c r="C75" s="67"/>
      <c r="D75" s="66">
        <v>0</v>
      </c>
      <c r="E75" s="66"/>
      <c r="F75" s="42">
        <v>22337</v>
      </c>
      <c r="G75" s="68"/>
      <c r="H75" s="66">
        <v>0</v>
      </c>
      <c r="I75" s="66"/>
      <c r="J75" s="42">
        <v>853</v>
      </c>
      <c r="K75" s="67"/>
      <c r="L75" s="66">
        <v>0</v>
      </c>
      <c r="M75" s="69"/>
      <c r="N75" s="126"/>
      <c r="O75" s="126"/>
      <c r="P75" s="126"/>
      <c r="Q75" s="126"/>
      <c r="R75" s="126"/>
      <c r="S75" s="126"/>
      <c r="T75"/>
      <c r="U75"/>
      <c r="V75"/>
      <c r="W75"/>
      <c r="X75"/>
      <c r="Y75"/>
      <c r="Z75"/>
      <c r="AA75"/>
      <c r="AB75"/>
      <c r="AC75"/>
      <c r="AD75"/>
      <c r="AE75"/>
      <c r="AF75"/>
      <c r="AG75"/>
      <c r="AH75"/>
      <c r="AI75"/>
      <c r="AJ75"/>
      <c r="AK75"/>
    </row>
    <row r="76" spans="1:37" ht="12.75" customHeight="1">
      <c r="A76" s="40" t="s">
        <v>60</v>
      </c>
      <c r="B76" s="42">
        <v>25652</v>
      </c>
      <c r="C76" s="44"/>
      <c r="D76" s="42">
        <v>0</v>
      </c>
      <c r="E76" s="44"/>
      <c r="F76" s="42">
        <v>24717</v>
      </c>
      <c r="G76" s="44"/>
      <c r="H76" s="42">
        <v>0</v>
      </c>
      <c r="I76" s="44"/>
      <c r="J76" s="42">
        <v>935</v>
      </c>
      <c r="K76" s="44"/>
      <c r="L76" s="66">
        <v>0</v>
      </c>
      <c r="M76" s="45"/>
      <c r="N76" s="126"/>
      <c r="O76" s="126"/>
      <c r="P76" s="126"/>
      <c r="Q76" s="126"/>
      <c r="R76" s="126"/>
      <c r="S76" s="126"/>
      <c r="T76"/>
      <c r="U76"/>
      <c r="V76"/>
      <c r="W76"/>
      <c r="X76"/>
      <c r="Y76"/>
      <c r="Z76"/>
      <c r="AA76"/>
      <c r="AB76"/>
      <c r="AC76"/>
      <c r="AD76"/>
      <c r="AE76"/>
      <c r="AF76"/>
      <c r="AG76"/>
      <c r="AH76"/>
      <c r="AI76"/>
      <c r="AJ76"/>
      <c r="AK76"/>
    </row>
    <row r="77" spans="1:37" ht="12.75" customHeight="1">
      <c r="A77" s="40" t="s">
        <v>77</v>
      </c>
      <c r="B77" s="42">
        <f>SUM(B78:B124)</f>
        <v>28007</v>
      </c>
      <c r="C77" s="44" t="str">
        <f>"100%"</f>
        <v>100%</v>
      </c>
      <c r="D77" s="42">
        <f>SUM(D78:D124)</f>
        <v>3</v>
      </c>
      <c r="E77" s="44" t="str">
        <f>"100%"</f>
        <v>100%</v>
      </c>
      <c r="F77" s="42">
        <f>SUM(F78:F124)</f>
        <v>27046</v>
      </c>
      <c r="G77" s="44" t="str">
        <f>"100%"</f>
        <v>100%</v>
      </c>
      <c r="H77" s="42">
        <f>SUM(H78:H124)</f>
        <v>3</v>
      </c>
      <c r="I77" s="44" t="str">
        <f>"100%"</f>
        <v>100%</v>
      </c>
      <c r="J77" s="42">
        <f>SUM(J78:J124)</f>
        <v>961</v>
      </c>
      <c r="K77" s="44" t="str">
        <f>"100%"</f>
        <v>100%</v>
      </c>
      <c r="L77" s="66">
        <f>SUM(L78:L124)</f>
        <v>0</v>
      </c>
      <c r="M77" s="45" t="str">
        <f>"100%"</f>
        <v>100%</v>
      </c>
      <c r="N77" s="126"/>
      <c r="O77" s="126"/>
      <c r="P77" s="126"/>
      <c r="Q77" s="126"/>
      <c r="R77" s="126"/>
      <c r="S77" s="126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</row>
    <row r="78" spans="1:37" ht="12.75" customHeight="1">
      <c r="A78" s="46" t="s">
        <v>11</v>
      </c>
      <c r="B78" s="127">
        <v>289</v>
      </c>
      <c r="C78" s="47">
        <f aca="true" t="shared" si="7" ref="C78:C124">IF(B$77=0,0,B78/B$77*100)</f>
        <v>1.0318848859213767</v>
      </c>
      <c r="D78" s="127">
        <v>0</v>
      </c>
      <c r="E78" s="50">
        <f aca="true" t="shared" si="8" ref="E78:E124">IF(D$77=0,0,D78/D$77*100)</f>
        <v>0</v>
      </c>
      <c r="F78" s="127">
        <v>271</v>
      </c>
      <c r="G78" s="47">
        <f aca="true" t="shared" si="9" ref="G78:G124">IF(F$77=0,0,F78/F$77*100)</f>
        <v>1.0019965983879318</v>
      </c>
      <c r="H78" s="127">
        <v>0</v>
      </c>
      <c r="I78" s="50">
        <f aca="true" t="shared" si="10" ref="I78:I124">IF(H$77=0,0,H78/H$77*100)</f>
        <v>0</v>
      </c>
      <c r="J78" s="127">
        <v>18</v>
      </c>
      <c r="K78" s="47">
        <f aca="true" t="shared" si="11" ref="K78:K124">IF(J$77=0,0,J78/J$77*100)</f>
        <v>1.8730489073881373</v>
      </c>
      <c r="L78" s="130">
        <v>0</v>
      </c>
      <c r="M78" s="48">
        <f aca="true" t="shared" si="12" ref="M78:M124">IF(L$77=0,0,L78/L$77*100)</f>
        <v>0</v>
      </c>
      <c r="N78" s="126"/>
      <c r="O78" s="126"/>
      <c r="P78" s="126"/>
      <c r="Q78" s="126"/>
      <c r="R78" s="126"/>
      <c r="S78" s="126"/>
      <c r="T78"/>
      <c r="U78"/>
      <c r="V78"/>
      <c r="W78"/>
      <c r="X78"/>
      <c r="Y78"/>
      <c r="Z78"/>
      <c r="AA78"/>
      <c r="AB78"/>
      <c r="AC78"/>
      <c r="AD78"/>
      <c r="AE78"/>
      <c r="AF78"/>
      <c r="AG78"/>
      <c r="AH78"/>
      <c r="AI78"/>
      <c r="AJ78"/>
      <c r="AK78"/>
    </row>
    <row r="79" spans="1:37" ht="12.75" customHeight="1">
      <c r="A79" s="49" t="s">
        <v>12</v>
      </c>
      <c r="B79" s="127">
        <v>35</v>
      </c>
      <c r="C79" s="50">
        <f t="shared" si="7"/>
        <v>0.12496875781054737</v>
      </c>
      <c r="D79" s="127">
        <v>0</v>
      </c>
      <c r="E79" s="50">
        <f t="shared" si="8"/>
        <v>0</v>
      </c>
      <c r="F79" s="127">
        <v>35</v>
      </c>
      <c r="G79" s="50">
        <f t="shared" si="9"/>
        <v>0.12940915477334913</v>
      </c>
      <c r="H79" s="127">
        <v>0</v>
      </c>
      <c r="I79" s="50">
        <f t="shared" si="10"/>
        <v>0</v>
      </c>
      <c r="J79" s="127">
        <v>0</v>
      </c>
      <c r="K79" s="50">
        <f t="shared" si="11"/>
        <v>0</v>
      </c>
      <c r="L79" s="127">
        <v>0</v>
      </c>
      <c r="M79" s="51">
        <f t="shared" si="12"/>
        <v>0</v>
      </c>
      <c r="N79" s="126"/>
      <c r="O79" s="126"/>
      <c r="P79" s="126"/>
      <c r="Q79" s="126"/>
      <c r="R79" s="126"/>
      <c r="S79" s="126"/>
      <c r="T79"/>
      <c r="U79"/>
      <c r="V79"/>
      <c r="W79"/>
      <c r="X79"/>
      <c r="Y79"/>
      <c r="Z79"/>
      <c r="AA79"/>
      <c r="AB79"/>
      <c r="AC79"/>
      <c r="AD79"/>
      <c r="AE79"/>
      <c r="AF79"/>
      <c r="AG79"/>
      <c r="AH79"/>
      <c r="AI79"/>
      <c r="AJ79"/>
      <c r="AK79"/>
    </row>
    <row r="80" spans="1:37" ht="12.75" customHeight="1">
      <c r="A80" s="49" t="s">
        <v>13</v>
      </c>
      <c r="B80" s="127">
        <v>90</v>
      </c>
      <c r="C80" s="50">
        <f t="shared" si="7"/>
        <v>0.32134823436997895</v>
      </c>
      <c r="D80" s="127">
        <v>0</v>
      </c>
      <c r="E80" s="50">
        <f t="shared" si="8"/>
        <v>0</v>
      </c>
      <c r="F80" s="127">
        <v>79</v>
      </c>
      <c r="G80" s="50">
        <f t="shared" si="9"/>
        <v>0.2920949493455594</v>
      </c>
      <c r="H80" s="127">
        <v>0</v>
      </c>
      <c r="I80" s="50">
        <f t="shared" si="10"/>
        <v>0</v>
      </c>
      <c r="J80" s="127">
        <v>11</v>
      </c>
      <c r="K80" s="50">
        <f t="shared" si="11"/>
        <v>1.1446409989594173</v>
      </c>
      <c r="L80" s="127">
        <v>0</v>
      </c>
      <c r="M80" s="51">
        <f t="shared" si="12"/>
        <v>0</v>
      </c>
      <c r="N80" s="126"/>
      <c r="O80" s="126"/>
      <c r="P80" s="126"/>
      <c r="Q80" s="126"/>
      <c r="R80" s="126"/>
      <c r="S80" s="126"/>
      <c r="T80"/>
      <c r="U80"/>
      <c r="V80"/>
      <c r="W80"/>
      <c r="X80"/>
      <c r="Y80"/>
      <c r="Z80"/>
      <c r="AA80"/>
      <c r="AB80"/>
      <c r="AC80"/>
      <c r="AD80"/>
      <c r="AE80"/>
      <c r="AF80"/>
      <c r="AG80"/>
      <c r="AH80"/>
      <c r="AI80"/>
      <c r="AJ80"/>
      <c r="AK80"/>
    </row>
    <row r="81" spans="1:37" ht="12.75" customHeight="1">
      <c r="A81" s="49" t="s">
        <v>14</v>
      </c>
      <c r="B81" s="127">
        <v>186</v>
      </c>
      <c r="C81" s="50">
        <f t="shared" si="7"/>
        <v>0.6641196843646231</v>
      </c>
      <c r="D81" s="127">
        <v>0</v>
      </c>
      <c r="E81" s="50">
        <f t="shared" si="8"/>
        <v>0</v>
      </c>
      <c r="F81" s="127">
        <v>184</v>
      </c>
      <c r="G81" s="50">
        <f t="shared" si="9"/>
        <v>0.6803224136656068</v>
      </c>
      <c r="H81" s="127">
        <v>0</v>
      </c>
      <c r="I81" s="50">
        <f t="shared" si="10"/>
        <v>0</v>
      </c>
      <c r="J81" s="127">
        <v>2</v>
      </c>
      <c r="K81" s="50">
        <f t="shared" si="11"/>
        <v>0.20811654526534862</v>
      </c>
      <c r="L81" s="127">
        <v>0</v>
      </c>
      <c r="M81" s="51">
        <f t="shared" si="12"/>
        <v>0</v>
      </c>
      <c r="N81" s="126"/>
      <c r="O81" s="126"/>
      <c r="P81" s="126"/>
      <c r="Q81" s="126"/>
      <c r="R81" s="126"/>
      <c r="S81" s="126"/>
      <c r="T81"/>
      <c r="U81"/>
      <c r="V81"/>
      <c r="W81"/>
      <c r="X81"/>
      <c r="Y81"/>
      <c r="Z81"/>
      <c r="AA81"/>
      <c r="AB81"/>
      <c r="AC81"/>
      <c r="AD81"/>
      <c r="AE81"/>
      <c r="AF81"/>
      <c r="AG81"/>
      <c r="AH81"/>
      <c r="AI81"/>
      <c r="AJ81"/>
      <c r="AK81"/>
    </row>
    <row r="82" spans="1:37" ht="12.75" customHeight="1">
      <c r="A82" s="52" t="s">
        <v>15</v>
      </c>
      <c r="B82" s="128">
        <v>69</v>
      </c>
      <c r="C82" s="53">
        <f t="shared" si="7"/>
        <v>0.2463669796836505</v>
      </c>
      <c r="D82" s="128">
        <v>0</v>
      </c>
      <c r="E82" s="53">
        <f t="shared" si="8"/>
        <v>0</v>
      </c>
      <c r="F82" s="128">
        <v>68</v>
      </c>
      <c r="G82" s="53">
        <f t="shared" si="9"/>
        <v>0.25142350070250685</v>
      </c>
      <c r="H82" s="128">
        <v>0</v>
      </c>
      <c r="I82" s="53">
        <f t="shared" si="10"/>
        <v>0</v>
      </c>
      <c r="J82" s="128">
        <v>1</v>
      </c>
      <c r="K82" s="53">
        <f t="shared" si="11"/>
        <v>0.10405827263267431</v>
      </c>
      <c r="L82" s="128">
        <v>0</v>
      </c>
      <c r="M82" s="54">
        <f t="shared" si="12"/>
        <v>0</v>
      </c>
      <c r="N82" s="126"/>
      <c r="O82" s="126"/>
      <c r="P82" s="126"/>
      <c r="Q82" s="126"/>
      <c r="R82" s="126"/>
      <c r="S82" s="126"/>
      <c r="T82"/>
      <c r="U82"/>
      <c r="V82"/>
      <c r="W82"/>
      <c r="X82"/>
      <c r="Y82"/>
      <c r="Z82"/>
      <c r="AA82"/>
      <c r="AB82"/>
      <c r="AC82"/>
      <c r="AD82"/>
      <c r="AE82"/>
      <c r="AF82"/>
      <c r="AG82"/>
      <c r="AH82"/>
      <c r="AI82"/>
      <c r="AJ82"/>
      <c r="AK82"/>
    </row>
    <row r="83" spans="1:37" ht="12.75" customHeight="1">
      <c r="A83" s="55" t="s">
        <v>16</v>
      </c>
      <c r="B83" s="127">
        <v>146</v>
      </c>
      <c r="C83" s="47">
        <f t="shared" si="7"/>
        <v>0.5212982468668548</v>
      </c>
      <c r="D83" s="127">
        <v>0</v>
      </c>
      <c r="E83" s="50">
        <f t="shared" si="8"/>
        <v>0</v>
      </c>
      <c r="F83" s="127">
        <v>144</v>
      </c>
      <c r="G83" s="47">
        <f t="shared" si="9"/>
        <v>0.5324262367817791</v>
      </c>
      <c r="H83" s="127">
        <v>0</v>
      </c>
      <c r="I83" s="50">
        <f t="shared" si="10"/>
        <v>0</v>
      </c>
      <c r="J83" s="127">
        <v>2</v>
      </c>
      <c r="K83" s="47">
        <f t="shared" si="11"/>
        <v>0.20811654526534862</v>
      </c>
      <c r="L83" s="127">
        <v>0</v>
      </c>
      <c r="M83" s="51">
        <f t="shared" si="12"/>
        <v>0</v>
      </c>
      <c r="N83" s="126"/>
      <c r="O83" s="126"/>
      <c r="P83" s="126"/>
      <c r="Q83" s="126"/>
      <c r="R83" s="126"/>
      <c r="S83" s="126"/>
      <c r="T83"/>
      <c r="U83"/>
      <c r="V83"/>
      <c r="W83"/>
      <c r="X83"/>
      <c r="Y83"/>
      <c r="Z83"/>
      <c r="AA83"/>
      <c r="AB83"/>
      <c r="AC83"/>
      <c r="AD83"/>
      <c r="AE83"/>
      <c r="AF83"/>
      <c r="AG83"/>
      <c r="AH83"/>
      <c r="AI83"/>
      <c r="AJ83"/>
      <c r="AK83"/>
    </row>
    <row r="84" spans="1:37" ht="12.75" customHeight="1">
      <c r="A84" s="56" t="s">
        <v>17</v>
      </c>
      <c r="B84" s="127">
        <v>353</v>
      </c>
      <c r="C84" s="50">
        <f t="shared" si="7"/>
        <v>1.2603991859178063</v>
      </c>
      <c r="D84" s="127">
        <v>0</v>
      </c>
      <c r="E84" s="50">
        <f t="shared" si="8"/>
        <v>0</v>
      </c>
      <c r="F84" s="127">
        <v>340</v>
      </c>
      <c r="G84" s="50">
        <f t="shared" si="9"/>
        <v>1.2571175035125342</v>
      </c>
      <c r="H84" s="127">
        <v>0</v>
      </c>
      <c r="I84" s="50">
        <f t="shared" si="10"/>
        <v>0</v>
      </c>
      <c r="J84" s="127">
        <v>13</v>
      </c>
      <c r="K84" s="50">
        <f t="shared" si="11"/>
        <v>1.352757544224766</v>
      </c>
      <c r="L84" s="127">
        <v>0</v>
      </c>
      <c r="M84" s="51">
        <f t="shared" si="12"/>
        <v>0</v>
      </c>
      <c r="N84" s="126"/>
      <c r="O84" s="126"/>
      <c r="P84" s="126"/>
      <c r="Q84" s="126"/>
      <c r="R84" s="126"/>
      <c r="S84" s="126"/>
      <c r="T84"/>
      <c r="U84"/>
      <c r="V84"/>
      <c r="W84"/>
      <c r="X84"/>
      <c r="Y84"/>
      <c r="Z84"/>
      <c r="AA84"/>
      <c r="AB84"/>
      <c r="AC84"/>
      <c r="AD84"/>
      <c r="AE84"/>
      <c r="AF84"/>
      <c r="AG84"/>
      <c r="AH84"/>
      <c r="AI84"/>
      <c r="AJ84"/>
      <c r="AK84"/>
    </row>
    <row r="85" spans="1:37" ht="12.75" customHeight="1">
      <c r="A85" s="56" t="s">
        <v>18</v>
      </c>
      <c r="B85" s="127">
        <v>303</v>
      </c>
      <c r="C85" s="50">
        <f t="shared" si="7"/>
        <v>1.0818723890455957</v>
      </c>
      <c r="D85" s="127">
        <v>0</v>
      </c>
      <c r="E85" s="50">
        <f t="shared" si="8"/>
        <v>0</v>
      </c>
      <c r="F85" s="127">
        <v>267</v>
      </c>
      <c r="G85" s="50">
        <f t="shared" si="9"/>
        <v>0.9872069806995488</v>
      </c>
      <c r="H85" s="127">
        <v>0</v>
      </c>
      <c r="I85" s="50">
        <f t="shared" si="10"/>
        <v>0</v>
      </c>
      <c r="J85" s="127">
        <v>36</v>
      </c>
      <c r="K85" s="50">
        <f t="shared" si="11"/>
        <v>3.7460978147762747</v>
      </c>
      <c r="L85" s="127">
        <v>0</v>
      </c>
      <c r="M85" s="51">
        <f t="shared" si="12"/>
        <v>0</v>
      </c>
      <c r="N85" s="126"/>
      <c r="O85" s="126"/>
      <c r="P85" s="126"/>
      <c r="Q85" s="126"/>
      <c r="R85" s="126"/>
      <c r="S85" s="126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</row>
    <row r="86" spans="1:37" ht="12.75" customHeight="1">
      <c r="A86" s="56" t="s">
        <v>19</v>
      </c>
      <c r="B86" s="127">
        <v>301</v>
      </c>
      <c r="C86" s="50">
        <f t="shared" si="7"/>
        <v>1.0747313171707074</v>
      </c>
      <c r="D86" s="127">
        <v>0</v>
      </c>
      <c r="E86" s="50">
        <f t="shared" si="8"/>
        <v>0</v>
      </c>
      <c r="F86" s="127">
        <v>280</v>
      </c>
      <c r="G86" s="50">
        <f t="shared" si="9"/>
        <v>1.035273238186793</v>
      </c>
      <c r="H86" s="127">
        <v>0</v>
      </c>
      <c r="I86" s="50">
        <f t="shared" si="10"/>
        <v>0</v>
      </c>
      <c r="J86" s="127">
        <v>21</v>
      </c>
      <c r="K86" s="50">
        <f t="shared" si="11"/>
        <v>2.18522372528616</v>
      </c>
      <c r="L86" s="127">
        <v>0</v>
      </c>
      <c r="M86" s="51">
        <f t="shared" si="12"/>
        <v>0</v>
      </c>
      <c r="N86" s="126"/>
      <c r="O86" s="126"/>
      <c r="P86" s="126"/>
      <c r="Q86" s="126"/>
      <c r="R86" s="126"/>
      <c r="S86" s="12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</row>
    <row r="87" spans="1:37" ht="12.75" customHeight="1">
      <c r="A87" s="57" t="s">
        <v>20</v>
      </c>
      <c r="B87" s="128">
        <v>337</v>
      </c>
      <c r="C87" s="53">
        <f t="shared" si="7"/>
        <v>1.2032706109186988</v>
      </c>
      <c r="D87" s="128">
        <v>0</v>
      </c>
      <c r="E87" s="53">
        <f t="shared" si="8"/>
        <v>0</v>
      </c>
      <c r="F87" s="128">
        <v>306</v>
      </c>
      <c r="G87" s="53">
        <f t="shared" si="9"/>
        <v>1.131405753161281</v>
      </c>
      <c r="H87" s="128">
        <v>0</v>
      </c>
      <c r="I87" s="53">
        <f t="shared" si="10"/>
        <v>0</v>
      </c>
      <c r="J87" s="128">
        <v>31</v>
      </c>
      <c r="K87" s="53">
        <f t="shared" si="11"/>
        <v>3.225806451612903</v>
      </c>
      <c r="L87" s="128">
        <v>0</v>
      </c>
      <c r="M87" s="54">
        <f t="shared" si="12"/>
        <v>0</v>
      </c>
      <c r="N87" s="126"/>
      <c r="O87" s="126"/>
      <c r="P87" s="126"/>
      <c r="Q87" s="126"/>
      <c r="R87" s="126"/>
      <c r="S87" s="126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</row>
    <row r="88" spans="1:37" ht="12.75" customHeight="1">
      <c r="A88" s="55" t="s">
        <v>21</v>
      </c>
      <c r="B88" s="127">
        <v>224</v>
      </c>
      <c r="C88" s="47">
        <f t="shared" si="7"/>
        <v>0.7998000499875032</v>
      </c>
      <c r="D88" s="127">
        <v>0</v>
      </c>
      <c r="E88" s="50">
        <f t="shared" si="8"/>
        <v>0</v>
      </c>
      <c r="F88" s="127">
        <v>211</v>
      </c>
      <c r="G88" s="47">
        <f t="shared" si="9"/>
        <v>0.7801523330621903</v>
      </c>
      <c r="H88" s="127">
        <v>0</v>
      </c>
      <c r="I88" s="50">
        <f t="shared" si="10"/>
        <v>0</v>
      </c>
      <c r="J88" s="127">
        <v>13</v>
      </c>
      <c r="K88" s="47">
        <f t="shared" si="11"/>
        <v>1.352757544224766</v>
      </c>
      <c r="L88" s="127">
        <v>0</v>
      </c>
      <c r="M88" s="51">
        <f t="shared" si="12"/>
        <v>0</v>
      </c>
      <c r="N88" s="126"/>
      <c r="O88" s="126"/>
      <c r="P88" s="126"/>
      <c r="Q88" s="126"/>
      <c r="R88" s="126"/>
      <c r="S88" s="126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</row>
    <row r="89" spans="1:37" ht="12.75" customHeight="1">
      <c r="A89" s="56" t="s">
        <v>22</v>
      </c>
      <c r="B89" s="127">
        <v>438</v>
      </c>
      <c r="C89" s="50">
        <f t="shared" si="7"/>
        <v>1.5638947406005643</v>
      </c>
      <c r="D89" s="127">
        <v>0</v>
      </c>
      <c r="E89" s="50">
        <f t="shared" si="8"/>
        <v>0</v>
      </c>
      <c r="F89" s="127">
        <v>428</v>
      </c>
      <c r="G89" s="50">
        <f t="shared" si="9"/>
        <v>1.5824890926569548</v>
      </c>
      <c r="H89" s="127">
        <v>0</v>
      </c>
      <c r="I89" s="50">
        <f t="shared" si="10"/>
        <v>0</v>
      </c>
      <c r="J89" s="127">
        <v>10</v>
      </c>
      <c r="K89" s="50">
        <f t="shared" si="11"/>
        <v>1.040582726326743</v>
      </c>
      <c r="L89" s="127">
        <v>0</v>
      </c>
      <c r="M89" s="51">
        <f t="shared" si="12"/>
        <v>0</v>
      </c>
      <c r="N89" s="126"/>
      <c r="O89" s="126"/>
      <c r="P89" s="126"/>
      <c r="Q89" s="126"/>
      <c r="R89" s="126"/>
      <c r="S89" s="126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</row>
    <row r="90" spans="1:37" ht="12.75" customHeight="1">
      <c r="A90" s="56" t="s">
        <v>23</v>
      </c>
      <c r="B90" s="127">
        <v>49</v>
      </c>
      <c r="C90" s="50">
        <f t="shared" si="7"/>
        <v>0.17495626093476632</v>
      </c>
      <c r="D90" s="127">
        <v>0</v>
      </c>
      <c r="E90" s="50">
        <f t="shared" si="8"/>
        <v>0</v>
      </c>
      <c r="F90" s="127">
        <v>46</v>
      </c>
      <c r="G90" s="50">
        <f t="shared" si="9"/>
        <v>0.1700806034164017</v>
      </c>
      <c r="H90" s="127">
        <v>0</v>
      </c>
      <c r="I90" s="50">
        <f t="shared" si="10"/>
        <v>0</v>
      </c>
      <c r="J90" s="127">
        <v>3</v>
      </c>
      <c r="K90" s="50">
        <f t="shared" si="11"/>
        <v>0.31217481789802287</v>
      </c>
      <c r="L90" s="127">
        <v>0</v>
      </c>
      <c r="M90" s="51">
        <f t="shared" si="12"/>
        <v>0</v>
      </c>
      <c r="N90" s="126"/>
      <c r="O90" s="126"/>
      <c r="P90" s="126"/>
      <c r="Q90" s="126"/>
      <c r="R90" s="126"/>
      <c r="S90" s="126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</row>
    <row r="91" spans="1:37" ht="12.75" customHeight="1">
      <c r="A91" s="56" t="s">
        <v>24</v>
      </c>
      <c r="B91" s="127">
        <v>115</v>
      </c>
      <c r="C91" s="50">
        <f t="shared" si="7"/>
        <v>0.41061163280608426</v>
      </c>
      <c r="D91" s="127">
        <v>0</v>
      </c>
      <c r="E91" s="50">
        <f t="shared" si="8"/>
        <v>0</v>
      </c>
      <c r="F91" s="127">
        <v>103</v>
      </c>
      <c r="G91" s="50">
        <f t="shared" si="9"/>
        <v>0.38083265547585593</v>
      </c>
      <c r="H91" s="127">
        <v>0</v>
      </c>
      <c r="I91" s="50">
        <f t="shared" si="10"/>
        <v>0</v>
      </c>
      <c r="J91" s="127">
        <v>12</v>
      </c>
      <c r="K91" s="50">
        <f t="shared" si="11"/>
        <v>1.2486992715920915</v>
      </c>
      <c r="L91" s="127">
        <v>0</v>
      </c>
      <c r="M91" s="51">
        <f t="shared" si="12"/>
        <v>0</v>
      </c>
      <c r="N91" s="126"/>
      <c r="O91" s="126"/>
      <c r="P91" s="126"/>
      <c r="Q91" s="126"/>
      <c r="R91" s="126"/>
      <c r="S91" s="126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</row>
    <row r="92" spans="1:37" ht="12.75" customHeight="1">
      <c r="A92" s="57" t="s">
        <v>25</v>
      </c>
      <c r="B92" s="128">
        <v>454</v>
      </c>
      <c r="C92" s="53">
        <f t="shared" si="7"/>
        <v>1.6210233155996716</v>
      </c>
      <c r="D92" s="128">
        <v>0</v>
      </c>
      <c r="E92" s="53">
        <f t="shared" si="8"/>
        <v>0</v>
      </c>
      <c r="F92" s="128">
        <v>453</v>
      </c>
      <c r="G92" s="53">
        <f t="shared" si="9"/>
        <v>1.6749242032093472</v>
      </c>
      <c r="H92" s="128">
        <v>0</v>
      </c>
      <c r="I92" s="53">
        <f t="shared" si="10"/>
        <v>0</v>
      </c>
      <c r="J92" s="128">
        <v>1</v>
      </c>
      <c r="K92" s="53">
        <f t="shared" si="11"/>
        <v>0.10405827263267431</v>
      </c>
      <c r="L92" s="128">
        <v>0</v>
      </c>
      <c r="M92" s="54">
        <f t="shared" si="12"/>
        <v>0</v>
      </c>
      <c r="N92" s="126"/>
      <c r="O92" s="126"/>
      <c r="P92" s="126"/>
      <c r="Q92" s="126"/>
      <c r="R92" s="126"/>
      <c r="S92" s="126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</row>
    <row r="93" spans="1:37" ht="12.75" customHeight="1">
      <c r="A93" s="55" t="s">
        <v>26</v>
      </c>
      <c r="B93" s="127">
        <v>87</v>
      </c>
      <c r="C93" s="47">
        <f t="shared" si="7"/>
        <v>0.3106366265576463</v>
      </c>
      <c r="D93" s="127">
        <v>0</v>
      </c>
      <c r="E93" s="50">
        <f t="shared" si="8"/>
        <v>0</v>
      </c>
      <c r="F93" s="127">
        <v>87</v>
      </c>
      <c r="G93" s="47">
        <f t="shared" si="9"/>
        <v>0.32167418472232495</v>
      </c>
      <c r="H93" s="127">
        <v>0</v>
      </c>
      <c r="I93" s="50">
        <f t="shared" si="10"/>
        <v>0</v>
      </c>
      <c r="J93" s="127">
        <v>0</v>
      </c>
      <c r="K93" s="50">
        <f t="shared" si="11"/>
        <v>0</v>
      </c>
      <c r="L93" s="127">
        <v>0</v>
      </c>
      <c r="M93" s="51">
        <f t="shared" si="12"/>
        <v>0</v>
      </c>
      <c r="N93" s="126"/>
      <c r="O93" s="126"/>
      <c r="P93" s="126"/>
      <c r="Q93" s="126"/>
      <c r="R93" s="126"/>
      <c r="S93" s="126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</row>
    <row r="94" spans="1:37" ht="12.75" customHeight="1">
      <c r="A94" s="56" t="s">
        <v>27</v>
      </c>
      <c r="B94" s="127">
        <v>87</v>
      </c>
      <c r="C94" s="50">
        <f t="shared" si="7"/>
        <v>0.3106366265576463</v>
      </c>
      <c r="D94" s="127">
        <v>0</v>
      </c>
      <c r="E94" s="50">
        <f t="shared" si="8"/>
        <v>0</v>
      </c>
      <c r="F94" s="127">
        <v>86</v>
      </c>
      <c r="G94" s="50">
        <f t="shared" si="9"/>
        <v>0.31797678030022924</v>
      </c>
      <c r="H94" s="127">
        <v>0</v>
      </c>
      <c r="I94" s="50">
        <f t="shared" si="10"/>
        <v>0</v>
      </c>
      <c r="J94" s="127">
        <v>1</v>
      </c>
      <c r="K94" s="50">
        <f t="shared" si="11"/>
        <v>0.10405827263267431</v>
      </c>
      <c r="L94" s="127">
        <v>0</v>
      </c>
      <c r="M94" s="51">
        <f t="shared" si="12"/>
        <v>0</v>
      </c>
      <c r="N94" s="126"/>
      <c r="O94" s="126"/>
      <c r="P94" s="126"/>
      <c r="Q94" s="126"/>
      <c r="R94" s="126"/>
      <c r="S94" s="126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</row>
    <row r="95" spans="1:37" ht="12.75" customHeight="1">
      <c r="A95" s="56" t="s">
        <v>28</v>
      </c>
      <c r="B95" s="127">
        <v>343</v>
      </c>
      <c r="C95" s="50">
        <f t="shared" si="7"/>
        <v>1.224693826543364</v>
      </c>
      <c r="D95" s="127">
        <v>0</v>
      </c>
      <c r="E95" s="50">
        <f t="shared" si="8"/>
        <v>0</v>
      </c>
      <c r="F95" s="127">
        <v>299</v>
      </c>
      <c r="G95" s="50">
        <f t="shared" si="9"/>
        <v>1.1055239222066109</v>
      </c>
      <c r="H95" s="127">
        <v>0</v>
      </c>
      <c r="I95" s="50">
        <f t="shared" si="10"/>
        <v>0</v>
      </c>
      <c r="J95" s="127">
        <v>44</v>
      </c>
      <c r="K95" s="50">
        <f t="shared" si="11"/>
        <v>4.578563995837669</v>
      </c>
      <c r="L95" s="127">
        <v>0</v>
      </c>
      <c r="M95" s="51">
        <f t="shared" si="12"/>
        <v>0</v>
      </c>
      <c r="N95" s="126"/>
      <c r="O95" s="126"/>
      <c r="P95" s="126"/>
      <c r="Q95" s="126"/>
      <c r="R95" s="126"/>
      <c r="S95" s="126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</row>
    <row r="96" spans="1:37" ht="12.75" customHeight="1">
      <c r="A96" s="56" t="s">
        <v>29</v>
      </c>
      <c r="B96" s="128">
        <f>F96+J96</f>
        <v>379</v>
      </c>
      <c r="C96" s="50">
        <f t="shared" si="7"/>
        <v>1.3532331202913557</v>
      </c>
      <c r="D96" s="127">
        <v>0</v>
      </c>
      <c r="E96" s="50">
        <f t="shared" si="8"/>
        <v>0</v>
      </c>
      <c r="F96" s="127">
        <v>350</v>
      </c>
      <c r="G96" s="50">
        <f t="shared" si="9"/>
        <v>1.294091547733491</v>
      </c>
      <c r="H96" s="127">
        <v>0</v>
      </c>
      <c r="I96" s="50">
        <f t="shared" si="10"/>
        <v>0</v>
      </c>
      <c r="J96" s="127">
        <v>29</v>
      </c>
      <c r="K96" s="50">
        <f t="shared" si="11"/>
        <v>3.0176899063475546</v>
      </c>
      <c r="L96" s="127">
        <v>0</v>
      </c>
      <c r="M96" s="51">
        <f t="shared" si="12"/>
        <v>0</v>
      </c>
      <c r="N96" s="126"/>
      <c r="O96" s="126"/>
      <c r="P96" s="126"/>
      <c r="Q96" s="126"/>
      <c r="R96" s="126"/>
      <c r="S96" s="12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</row>
    <row r="97" spans="1:37" ht="12.75" customHeight="1">
      <c r="A97" s="57" t="s">
        <v>30</v>
      </c>
      <c r="B97" s="128">
        <v>1296</v>
      </c>
      <c r="C97" s="53">
        <f t="shared" si="7"/>
        <v>4.627414574927697</v>
      </c>
      <c r="D97" s="128">
        <v>0</v>
      </c>
      <c r="E97" s="53">
        <f t="shared" si="8"/>
        <v>0</v>
      </c>
      <c r="F97" s="128">
        <v>1286</v>
      </c>
      <c r="G97" s="53">
        <f t="shared" si="9"/>
        <v>4.754862086815056</v>
      </c>
      <c r="H97" s="128">
        <v>0</v>
      </c>
      <c r="I97" s="53">
        <f t="shared" si="10"/>
        <v>0</v>
      </c>
      <c r="J97" s="128">
        <v>10</v>
      </c>
      <c r="K97" s="53">
        <f t="shared" si="11"/>
        <v>1.040582726326743</v>
      </c>
      <c r="L97" s="128">
        <v>0</v>
      </c>
      <c r="M97" s="54">
        <f t="shared" si="12"/>
        <v>0</v>
      </c>
      <c r="N97" s="126"/>
      <c r="O97" s="126"/>
      <c r="P97" s="126"/>
      <c r="Q97" s="126"/>
      <c r="R97" s="126"/>
      <c r="S97" s="126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</row>
    <row r="98" spans="1:37" ht="12.75" customHeight="1">
      <c r="A98" s="55" t="s">
        <v>31</v>
      </c>
      <c r="B98" s="127">
        <v>852</v>
      </c>
      <c r="C98" s="47">
        <f t="shared" si="7"/>
        <v>3.042096618702467</v>
      </c>
      <c r="D98" s="127">
        <v>0</v>
      </c>
      <c r="E98" s="50">
        <f t="shared" si="8"/>
        <v>0</v>
      </c>
      <c r="F98" s="127">
        <v>810</v>
      </c>
      <c r="G98" s="47">
        <f t="shared" si="9"/>
        <v>2.994897581897508</v>
      </c>
      <c r="H98" s="127">
        <v>0</v>
      </c>
      <c r="I98" s="50">
        <f t="shared" si="10"/>
        <v>0</v>
      </c>
      <c r="J98" s="127">
        <v>42</v>
      </c>
      <c r="K98" s="47">
        <f t="shared" si="11"/>
        <v>4.37044745057232</v>
      </c>
      <c r="L98" s="127">
        <v>0</v>
      </c>
      <c r="M98" s="51">
        <f t="shared" si="12"/>
        <v>0</v>
      </c>
      <c r="N98" s="126"/>
      <c r="O98" s="126"/>
      <c r="P98" s="126"/>
      <c r="Q98" s="126"/>
      <c r="R98" s="126"/>
      <c r="S98" s="126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</row>
    <row r="99" spans="1:37" ht="12.75" customHeight="1">
      <c r="A99" s="56" t="s">
        <v>32</v>
      </c>
      <c r="B99" s="127">
        <v>946</v>
      </c>
      <c r="C99" s="50">
        <f t="shared" si="7"/>
        <v>3.377726996822223</v>
      </c>
      <c r="D99" s="127">
        <v>0</v>
      </c>
      <c r="E99" s="50">
        <f t="shared" si="8"/>
        <v>0</v>
      </c>
      <c r="F99" s="127">
        <v>899</v>
      </c>
      <c r="G99" s="50">
        <f t="shared" si="9"/>
        <v>3.323966575464024</v>
      </c>
      <c r="H99" s="127">
        <v>0</v>
      </c>
      <c r="I99" s="50">
        <f t="shared" si="10"/>
        <v>0</v>
      </c>
      <c r="J99" s="127">
        <v>47</v>
      </c>
      <c r="K99" s="50">
        <f t="shared" si="11"/>
        <v>4.890738813735692</v>
      </c>
      <c r="L99" s="127">
        <v>0</v>
      </c>
      <c r="M99" s="51">
        <f t="shared" si="12"/>
        <v>0</v>
      </c>
      <c r="N99" s="126"/>
      <c r="O99" s="126"/>
      <c r="P99" s="126"/>
      <c r="Q99" s="126"/>
      <c r="R99" s="126"/>
      <c r="S99" s="126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</row>
    <row r="100" spans="1:37" ht="12.75" customHeight="1">
      <c r="A100" s="56" t="s">
        <v>33</v>
      </c>
      <c r="B100" s="127">
        <v>434</v>
      </c>
      <c r="C100" s="50">
        <f t="shared" si="7"/>
        <v>1.5496125968507872</v>
      </c>
      <c r="D100" s="127">
        <v>0</v>
      </c>
      <c r="E100" s="50">
        <f t="shared" si="8"/>
        <v>0</v>
      </c>
      <c r="F100" s="127">
        <v>420</v>
      </c>
      <c r="G100" s="50">
        <f t="shared" si="9"/>
        <v>1.5529098572801892</v>
      </c>
      <c r="H100" s="127">
        <v>0</v>
      </c>
      <c r="I100" s="50">
        <f t="shared" si="10"/>
        <v>0</v>
      </c>
      <c r="J100" s="127">
        <v>14</v>
      </c>
      <c r="K100" s="50">
        <f t="shared" si="11"/>
        <v>1.45681581685744</v>
      </c>
      <c r="L100" s="127">
        <v>0</v>
      </c>
      <c r="M100" s="51">
        <f t="shared" si="12"/>
        <v>0</v>
      </c>
      <c r="N100" s="126"/>
      <c r="O100" s="126"/>
      <c r="P100" s="126"/>
      <c r="Q100" s="126"/>
      <c r="R100" s="126"/>
      <c r="S100" s="126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</row>
    <row r="101" spans="1:37" ht="12.75" customHeight="1">
      <c r="A101" s="56" t="s">
        <v>34</v>
      </c>
      <c r="B101" s="127">
        <v>688</v>
      </c>
      <c r="C101" s="50">
        <f t="shared" si="7"/>
        <v>2.4565287249616166</v>
      </c>
      <c r="D101" s="127">
        <v>0</v>
      </c>
      <c r="E101" s="50">
        <f t="shared" si="8"/>
        <v>0</v>
      </c>
      <c r="F101" s="127">
        <v>643</v>
      </c>
      <c r="G101" s="50">
        <f t="shared" si="9"/>
        <v>2.377431043407528</v>
      </c>
      <c r="H101" s="127">
        <v>0</v>
      </c>
      <c r="I101" s="50">
        <f t="shared" si="10"/>
        <v>0</v>
      </c>
      <c r="J101" s="127">
        <v>45</v>
      </c>
      <c r="K101" s="50">
        <f t="shared" si="11"/>
        <v>4.682622268470343</v>
      </c>
      <c r="L101" s="127">
        <v>0</v>
      </c>
      <c r="M101" s="51">
        <f t="shared" si="12"/>
        <v>0</v>
      </c>
      <c r="N101" s="126"/>
      <c r="O101" s="126"/>
      <c r="P101" s="126"/>
      <c r="Q101" s="126"/>
      <c r="R101" s="126"/>
      <c r="S101" s="126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</row>
    <row r="102" spans="1:37" ht="12.75" customHeight="1">
      <c r="A102" s="57" t="s">
        <v>35</v>
      </c>
      <c r="B102" s="128">
        <v>340</v>
      </c>
      <c r="C102" s="53">
        <f t="shared" si="7"/>
        <v>1.2139822187310314</v>
      </c>
      <c r="D102" s="128">
        <v>0</v>
      </c>
      <c r="E102" s="53">
        <f t="shared" si="8"/>
        <v>0</v>
      </c>
      <c r="F102" s="128">
        <v>301</v>
      </c>
      <c r="G102" s="53">
        <f t="shared" si="9"/>
        <v>1.1129187310508022</v>
      </c>
      <c r="H102" s="128">
        <v>0</v>
      </c>
      <c r="I102" s="53">
        <f t="shared" si="10"/>
        <v>0</v>
      </c>
      <c r="J102" s="128">
        <v>39</v>
      </c>
      <c r="K102" s="53">
        <f t="shared" si="11"/>
        <v>4.0582726326742975</v>
      </c>
      <c r="L102" s="128">
        <v>0</v>
      </c>
      <c r="M102" s="54">
        <f t="shared" si="12"/>
        <v>0</v>
      </c>
      <c r="N102" s="126"/>
      <c r="O102" s="126"/>
      <c r="P102" s="126"/>
      <c r="Q102" s="126"/>
      <c r="R102" s="126"/>
      <c r="S102" s="126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</row>
    <row r="103" spans="1:37" ht="12.75" customHeight="1">
      <c r="A103" s="55" t="s">
        <v>36</v>
      </c>
      <c r="B103" s="127">
        <v>855</v>
      </c>
      <c r="C103" s="47">
        <f t="shared" si="7"/>
        <v>3.0528082265148</v>
      </c>
      <c r="D103" s="127">
        <v>0</v>
      </c>
      <c r="E103" s="50">
        <f t="shared" si="8"/>
        <v>0</v>
      </c>
      <c r="F103" s="127">
        <v>797</v>
      </c>
      <c r="G103" s="47">
        <f t="shared" si="9"/>
        <v>2.946831324410264</v>
      </c>
      <c r="H103" s="127">
        <v>0</v>
      </c>
      <c r="I103" s="50">
        <f t="shared" si="10"/>
        <v>0</v>
      </c>
      <c r="J103" s="127">
        <v>58</v>
      </c>
      <c r="K103" s="47">
        <f t="shared" si="11"/>
        <v>6.035379812695109</v>
      </c>
      <c r="L103" s="127">
        <v>0</v>
      </c>
      <c r="M103" s="51">
        <f t="shared" si="12"/>
        <v>0</v>
      </c>
      <c r="N103" s="126"/>
      <c r="O103" s="126"/>
      <c r="P103" s="126"/>
      <c r="Q103" s="126"/>
      <c r="R103" s="126"/>
      <c r="S103" s="126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</row>
    <row r="104" spans="1:37" ht="12.75" customHeight="1">
      <c r="A104" s="56" t="s">
        <v>37</v>
      </c>
      <c r="B104" s="127">
        <v>192</v>
      </c>
      <c r="C104" s="50">
        <f t="shared" si="7"/>
        <v>0.6855428999892884</v>
      </c>
      <c r="D104" s="127">
        <v>0</v>
      </c>
      <c r="E104" s="50">
        <f t="shared" si="8"/>
        <v>0</v>
      </c>
      <c r="F104" s="127">
        <v>169</v>
      </c>
      <c r="G104" s="50">
        <f t="shared" si="9"/>
        <v>0.6248613473341714</v>
      </c>
      <c r="H104" s="127">
        <v>0</v>
      </c>
      <c r="I104" s="50">
        <f t="shared" si="10"/>
        <v>0</v>
      </c>
      <c r="J104" s="127">
        <v>23</v>
      </c>
      <c r="K104" s="50">
        <f t="shared" si="11"/>
        <v>2.3933402705515086</v>
      </c>
      <c r="L104" s="127">
        <v>0</v>
      </c>
      <c r="M104" s="51">
        <f t="shared" si="12"/>
        <v>0</v>
      </c>
      <c r="N104" s="126"/>
      <c r="O104" s="126"/>
      <c r="P104" s="126"/>
      <c r="Q104" s="126"/>
      <c r="R104" s="126"/>
      <c r="S104" s="126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</row>
    <row r="105" spans="1:37" ht="12.75" customHeight="1">
      <c r="A105" s="56" t="s">
        <v>38</v>
      </c>
      <c r="B105" s="127">
        <v>1169</v>
      </c>
      <c r="C105" s="50">
        <f t="shared" si="7"/>
        <v>4.173956510872282</v>
      </c>
      <c r="D105" s="127">
        <v>0</v>
      </c>
      <c r="E105" s="50">
        <f t="shared" si="8"/>
        <v>0</v>
      </c>
      <c r="F105" s="127">
        <v>1105</v>
      </c>
      <c r="G105" s="50">
        <f t="shared" si="9"/>
        <v>4.085631886415736</v>
      </c>
      <c r="H105" s="127">
        <v>0</v>
      </c>
      <c r="I105" s="50">
        <f t="shared" si="10"/>
        <v>0</v>
      </c>
      <c r="J105" s="127">
        <v>64</v>
      </c>
      <c r="K105" s="50">
        <f t="shared" si="11"/>
        <v>6.659729448491156</v>
      </c>
      <c r="L105" s="127">
        <v>0</v>
      </c>
      <c r="M105" s="51">
        <f t="shared" si="12"/>
        <v>0</v>
      </c>
      <c r="N105" s="126"/>
      <c r="O105" s="126"/>
      <c r="P105" s="126"/>
      <c r="Q105" s="126"/>
      <c r="R105" s="126"/>
      <c r="S105" s="126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</row>
    <row r="106" spans="1:37" ht="12.75" customHeight="1">
      <c r="A106" s="56" t="s">
        <v>39</v>
      </c>
      <c r="B106" s="127">
        <v>374</v>
      </c>
      <c r="C106" s="50">
        <f t="shared" si="7"/>
        <v>1.3353804406041347</v>
      </c>
      <c r="D106" s="127">
        <v>0</v>
      </c>
      <c r="E106" s="50">
        <f t="shared" si="8"/>
        <v>0</v>
      </c>
      <c r="F106" s="127">
        <v>326</v>
      </c>
      <c r="G106" s="50">
        <f t="shared" si="9"/>
        <v>1.2053538416031946</v>
      </c>
      <c r="H106" s="127">
        <v>0</v>
      </c>
      <c r="I106" s="50">
        <f t="shared" si="10"/>
        <v>0</v>
      </c>
      <c r="J106" s="127">
        <v>48</v>
      </c>
      <c r="K106" s="50">
        <f t="shared" si="11"/>
        <v>4.994797086368366</v>
      </c>
      <c r="L106" s="127">
        <v>0</v>
      </c>
      <c r="M106" s="51">
        <f t="shared" si="12"/>
        <v>0</v>
      </c>
      <c r="N106" s="126"/>
      <c r="O106" s="126"/>
      <c r="P106" s="126"/>
      <c r="Q106" s="126"/>
      <c r="R106" s="126"/>
      <c r="S106" s="12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</row>
    <row r="107" spans="1:37" ht="12.75" customHeight="1">
      <c r="A107" s="57" t="s">
        <v>40</v>
      </c>
      <c r="B107" s="128">
        <v>715</v>
      </c>
      <c r="C107" s="53">
        <f t="shared" si="7"/>
        <v>2.5529331952726104</v>
      </c>
      <c r="D107" s="128">
        <v>0</v>
      </c>
      <c r="E107" s="53">
        <f t="shared" si="8"/>
        <v>0</v>
      </c>
      <c r="F107" s="128">
        <v>685</v>
      </c>
      <c r="G107" s="53">
        <f t="shared" si="9"/>
        <v>2.532722029135547</v>
      </c>
      <c r="H107" s="128">
        <v>0</v>
      </c>
      <c r="I107" s="53">
        <f t="shared" si="10"/>
        <v>0</v>
      </c>
      <c r="J107" s="128">
        <v>30</v>
      </c>
      <c r="K107" s="53">
        <f t="shared" si="11"/>
        <v>3.1217481789802286</v>
      </c>
      <c r="L107" s="128">
        <v>0</v>
      </c>
      <c r="M107" s="54">
        <f t="shared" si="12"/>
        <v>0</v>
      </c>
      <c r="N107" s="126"/>
      <c r="O107" s="126"/>
      <c r="P107" s="126"/>
      <c r="Q107" s="126"/>
      <c r="R107" s="126"/>
      <c r="S107" s="126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</row>
    <row r="108" spans="1:37" ht="12.75" customHeight="1">
      <c r="A108" s="55" t="s">
        <v>41</v>
      </c>
      <c r="B108" s="127">
        <v>592</v>
      </c>
      <c r="C108" s="47">
        <f t="shared" si="7"/>
        <v>2.1137572749669724</v>
      </c>
      <c r="D108" s="127">
        <v>0</v>
      </c>
      <c r="E108" s="50">
        <f t="shared" si="8"/>
        <v>0</v>
      </c>
      <c r="F108" s="127">
        <v>584</v>
      </c>
      <c r="G108" s="47">
        <f t="shared" si="9"/>
        <v>2.159284182503882</v>
      </c>
      <c r="H108" s="127">
        <v>0</v>
      </c>
      <c r="I108" s="50">
        <f t="shared" si="10"/>
        <v>0</v>
      </c>
      <c r="J108" s="127">
        <v>8</v>
      </c>
      <c r="K108" s="47">
        <f t="shared" si="11"/>
        <v>0.8324661810613945</v>
      </c>
      <c r="L108" s="127">
        <v>0</v>
      </c>
      <c r="M108" s="51">
        <f t="shared" si="12"/>
        <v>0</v>
      </c>
      <c r="N108" s="126"/>
      <c r="O108" s="126"/>
      <c r="P108" s="126"/>
      <c r="Q108" s="126"/>
      <c r="R108" s="126"/>
      <c r="S108" s="126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</row>
    <row r="109" spans="1:37" ht="12.75" customHeight="1">
      <c r="A109" s="56" t="s">
        <v>42</v>
      </c>
      <c r="B109" s="127">
        <v>1454</v>
      </c>
      <c r="C109" s="50">
        <f t="shared" si="7"/>
        <v>5.1915592530438825</v>
      </c>
      <c r="D109" s="127">
        <v>0</v>
      </c>
      <c r="E109" s="50">
        <f t="shared" si="8"/>
        <v>0</v>
      </c>
      <c r="F109" s="127">
        <v>1417</v>
      </c>
      <c r="G109" s="50">
        <f t="shared" si="9"/>
        <v>5.239222066109591</v>
      </c>
      <c r="H109" s="127">
        <v>0</v>
      </c>
      <c r="I109" s="50">
        <f t="shared" si="10"/>
        <v>0</v>
      </c>
      <c r="J109" s="127">
        <v>37</v>
      </c>
      <c r="K109" s="50">
        <f t="shared" si="11"/>
        <v>3.850156087408949</v>
      </c>
      <c r="L109" s="127">
        <v>0</v>
      </c>
      <c r="M109" s="51">
        <f t="shared" si="12"/>
        <v>0</v>
      </c>
      <c r="N109" s="126"/>
      <c r="O109" s="126"/>
      <c r="P109" s="126"/>
      <c r="Q109" s="126"/>
      <c r="R109" s="126"/>
      <c r="S109" s="126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</row>
    <row r="110" spans="1:37" ht="12.75" customHeight="1">
      <c r="A110" s="56" t="s">
        <v>43</v>
      </c>
      <c r="B110" s="127">
        <v>1439</v>
      </c>
      <c r="C110" s="50">
        <f t="shared" si="7"/>
        <v>5.138001213982219</v>
      </c>
      <c r="D110" s="127">
        <v>0</v>
      </c>
      <c r="E110" s="50">
        <f t="shared" si="8"/>
        <v>0</v>
      </c>
      <c r="F110" s="127">
        <v>1429</v>
      </c>
      <c r="G110" s="50">
        <f t="shared" si="9"/>
        <v>5.283590919174739</v>
      </c>
      <c r="H110" s="127">
        <v>0</v>
      </c>
      <c r="I110" s="50">
        <f t="shared" si="10"/>
        <v>0</v>
      </c>
      <c r="J110" s="127">
        <v>10</v>
      </c>
      <c r="K110" s="50">
        <f t="shared" si="11"/>
        <v>1.040582726326743</v>
      </c>
      <c r="L110" s="127">
        <v>0</v>
      </c>
      <c r="M110" s="51">
        <f t="shared" si="12"/>
        <v>0</v>
      </c>
      <c r="N110" s="126"/>
      <c r="O110" s="126"/>
      <c r="P110" s="126"/>
      <c r="Q110" s="126"/>
      <c r="R110" s="126"/>
      <c r="S110" s="126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</row>
    <row r="111" spans="1:37" ht="12.75" customHeight="1">
      <c r="A111" s="56" t="s">
        <v>44</v>
      </c>
      <c r="B111" s="127">
        <v>1237</v>
      </c>
      <c r="C111" s="50">
        <f t="shared" si="7"/>
        <v>4.416752954618488</v>
      </c>
      <c r="D111" s="127">
        <v>0</v>
      </c>
      <c r="E111" s="50">
        <f t="shared" si="8"/>
        <v>0</v>
      </c>
      <c r="F111" s="127">
        <v>1217</v>
      </c>
      <c r="G111" s="50">
        <f t="shared" si="9"/>
        <v>4.499741181690453</v>
      </c>
      <c r="H111" s="127">
        <v>0</v>
      </c>
      <c r="I111" s="50">
        <f t="shared" si="10"/>
        <v>0</v>
      </c>
      <c r="J111" s="127">
        <v>20</v>
      </c>
      <c r="K111" s="50">
        <f t="shared" si="11"/>
        <v>2.081165452653486</v>
      </c>
      <c r="L111" s="127">
        <v>0</v>
      </c>
      <c r="M111" s="51">
        <f t="shared" si="12"/>
        <v>0</v>
      </c>
      <c r="N111" s="126"/>
      <c r="O111" s="126"/>
      <c r="P111" s="126"/>
      <c r="Q111" s="126"/>
      <c r="R111" s="126"/>
      <c r="S111" s="126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</row>
    <row r="112" spans="1:37" ht="12.75" customHeight="1">
      <c r="A112" s="57" t="s">
        <v>45</v>
      </c>
      <c r="B112" s="128">
        <v>1127</v>
      </c>
      <c r="C112" s="53">
        <f t="shared" si="7"/>
        <v>4.0239940014996245</v>
      </c>
      <c r="D112" s="128">
        <v>0</v>
      </c>
      <c r="E112" s="53">
        <f t="shared" si="8"/>
        <v>0</v>
      </c>
      <c r="F112" s="128">
        <v>1115</v>
      </c>
      <c r="G112" s="53">
        <f t="shared" si="9"/>
        <v>4.122605930636693</v>
      </c>
      <c r="H112" s="128">
        <v>0</v>
      </c>
      <c r="I112" s="53">
        <f t="shared" si="10"/>
        <v>0</v>
      </c>
      <c r="J112" s="128">
        <v>12</v>
      </c>
      <c r="K112" s="53">
        <f t="shared" si="11"/>
        <v>1.2486992715920915</v>
      </c>
      <c r="L112" s="128">
        <v>0</v>
      </c>
      <c r="M112" s="54">
        <f t="shared" si="12"/>
        <v>0</v>
      </c>
      <c r="N112" s="126"/>
      <c r="O112" s="126"/>
      <c r="P112" s="126"/>
      <c r="Q112" s="126"/>
      <c r="R112" s="126"/>
      <c r="S112" s="126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</row>
    <row r="113" spans="1:37" ht="12.75" customHeight="1">
      <c r="A113" s="55" t="s">
        <v>46</v>
      </c>
      <c r="B113" s="127">
        <v>709</v>
      </c>
      <c r="C113" s="47">
        <f t="shared" si="7"/>
        <v>2.531509979647945</v>
      </c>
      <c r="D113" s="127">
        <v>0</v>
      </c>
      <c r="E113" s="50">
        <f t="shared" si="8"/>
        <v>0</v>
      </c>
      <c r="F113" s="127">
        <v>687</v>
      </c>
      <c r="G113" s="47">
        <f t="shared" si="9"/>
        <v>2.5401168379797383</v>
      </c>
      <c r="H113" s="127">
        <v>0</v>
      </c>
      <c r="I113" s="50">
        <f t="shared" si="10"/>
        <v>0</v>
      </c>
      <c r="J113" s="127">
        <v>22</v>
      </c>
      <c r="K113" s="47">
        <f t="shared" si="11"/>
        <v>2.2892819979188346</v>
      </c>
      <c r="L113" s="127">
        <v>0</v>
      </c>
      <c r="M113" s="51">
        <f t="shared" si="12"/>
        <v>0</v>
      </c>
      <c r="N113" s="126"/>
      <c r="O113" s="126"/>
      <c r="P113" s="126"/>
      <c r="Q113" s="126"/>
      <c r="R113" s="126"/>
      <c r="S113" s="126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</row>
    <row r="114" spans="1:37" ht="12.75" customHeight="1">
      <c r="A114" s="56" t="s">
        <v>47</v>
      </c>
      <c r="B114" s="127">
        <v>320</v>
      </c>
      <c r="C114" s="50">
        <f t="shared" si="7"/>
        <v>1.1425714999821475</v>
      </c>
      <c r="D114" s="127">
        <v>0</v>
      </c>
      <c r="E114" s="50">
        <f t="shared" si="8"/>
        <v>0</v>
      </c>
      <c r="F114" s="127">
        <v>313</v>
      </c>
      <c r="G114" s="50">
        <f t="shared" si="9"/>
        <v>1.1572875841159507</v>
      </c>
      <c r="H114" s="127">
        <v>0</v>
      </c>
      <c r="I114" s="50">
        <f t="shared" si="10"/>
        <v>0</v>
      </c>
      <c r="J114" s="127">
        <v>7</v>
      </c>
      <c r="K114" s="50">
        <f t="shared" si="11"/>
        <v>0.72840790842872</v>
      </c>
      <c r="L114" s="127">
        <v>0</v>
      </c>
      <c r="M114" s="51">
        <f t="shared" si="12"/>
        <v>0</v>
      </c>
      <c r="N114" s="126"/>
      <c r="O114" s="126"/>
      <c r="P114" s="126"/>
      <c r="Q114" s="126"/>
      <c r="R114" s="126"/>
      <c r="S114" s="126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</row>
    <row r="115" spans="1:37" ht="12.75" customHeight="1">
      <c r="A115" s="56" t="s">
        <v>48</v>
      </c>
      <c r="B115" s="127">
        <v>608</v>
      </c>
      <c r="C115" s="50">
        <f t="shared" si="7"/>
        <v>2.17088584996608</v>
      </c>
      <c r="D115" s="127">
        <v>3</v>
      </c>
      <c r="E115" s="50">
        <f t="shared" si="8"/>
        <v>100</v>
      </c>
      <c r="F115" s="127">
        <v>598</v>
      </c>
      <c r="G115" s="50">
        <f t="shared" si="9"/>
        <v>2.2110478444132218</v>
      </c>
      <c r="H115" s="127">
        <v>3</v>
      </c>
      <c r="I115" s="50">
        <f t="shared" si="10"/>
        <v>100</v>
      </c>
      <c r="J115" s="127">
        <v>10</v>
      </c>
      <c r="K115" s="50">
        <f t="shared" si="11"/>
        <v>1.040582726326743</v>
      </c>
      <c r="L115" s="127">
        <v>0</v>
      </c>
      <c r="M115" s="51">
        <f t="shared" si="12"/>
        <v>0</v>
      </c>
      <c r="N115" s="126"/>
      <c r="O115" s="126"/>
      <c r="P115" s="126"/>
      <c r="Q115" s="126"/>
      <c r="R115" s="126"/>
      <c r="S115" s="126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</row>
    <row r="116" spans="1:37" ht="12.75" customHeight="1">
      <c r="A116" s="56" t="s">
        <v>49</v>
      </c>
      <c r="B116" s="127">
        <v>1265</v>
      </c>
      <c r="C116" s="50">
        <f t="shared" si="7"/>
        <v>4.516727960866926</v>
      </c>
      <c r="D116" s="127">
        <v>0</v>
      </c>
      <c r="E116" s="50">
        <f t="shared" si="8"/>
        <v>0</v>
      </c>
      <c r="F116" s="127">
        <v>1260</v>
      </c>
      <c r="G116" s="50">
        <f t="shared" si="9"/>
        <v>4.658729571840568</v>
      </c>
      <c r="H116" s="127">
        <v>0</v>
      </c>
      <c r="I116" s="50">
        <f t="shared" si="10"/>
        <v>0</v>
      </c>
      <c r="J116" s="127">
        <v>5</v>
      </c>
      <c r="K116" s="50">
        <f t="shared" si="11"/>
        <v>0.5202913631633715</v>
      </c>
      <c r="L116" s="127">
        <v>0</v>
      </c>
      <c r="M116" s="51">
        <f t="shared" si="12"/>
        <v>0</v>
      </c>
      <c r="N116" s="126"/>
      <c r="O116" s="126"/>
      <c r="P116" s="126"/>
      <c r="Q116" s="126"/>
      <c r="R116" s="126"/>
      <c r="S116" s="12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</row>
    <row r="117" spans="1:37" ht="12.75" customHeight="1">
      <c r="A117" s="57" t="s">
        <v>50</v>
      </c>
      <c r="B117" s="128">
        <v>668</v>
      </c>
      <c r="C117" s="53">
        <f t="shared" si="7"/>
        <v>2.3851180062127324</v>
      </c>
      <c r="D117" s="128">
        <v>0</v>
      </c>
      <c r="E117" s="53">
        <f t="shared" si="8"/>
        <v>0</v>
      </c>
      <c r="F117" s="128">
        <v>658</v>
      </c>
      <c r="G117" s="53">
        <f t="shared" si="9"/>
        <v>2.432892109738963</v>
      </c>
      <c r="H117" s="128">
        <v>0</v>
      </c>
      <c r="I117" s="53">
        <f t="shared" si="10"/>
        <v>0</v>
      </c>
      <c r="J117" s="128">
        <v>10</v>
      </c>
      <c r="K117" s="53">
        <f t="shared" si="11"/>
        <v>1.040582726326743</v>
      </c>
      <c r="L117" s="128">
        <v>0</v>
      </c>
      <c r="M117" s="54">
        <f t="shared" si="12"/>
        <v>0</v>
      </c>
      <c r="N117" s="126"/>
      <c r="O117" s="126"/>
      <c r="P117" s="126"/>
      <c r="Q117" s="126"/>
      <c r="R117" s="126"/>
      <c r="S117" s="126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</row>
    <row r="118" spans="1:37" ht="12.75" customHeight="1">
      <c r="A118" s="55" t="s">
        <v>51</v>
      </c>
      <c r="B118" s="127">
        <v>570</v>
      </c>
      <c r="C118" s="47">
        <f t="shared" si="7"/>
        <v>2.0352054843431997</v>
      </c>
      <c r="D118" s="127">
        <v>0</v>
      </c>
      <c r="E118" s="50">
        <f t="shared" si="8"/>
        <v>0</v>
      </c>
      <c r="F118" s="127">
        <v>543</v>
      </c>
      <c r="G118" s="47">
        <f t="shared" si="9"/>
        <v>2.007690601197959</v>
      </c>
      <c r="H118" s="127">
        <v>0</v>
      </c>
      <c r="I118" s="50">
        <f t="shared" si="10"/>
        <v>0</v>
      </c>
      <c r="J118" s="127">
        <v>27</v>
      </c>
      <c r="K118" s="47">
        <f t="shared" si="11"/>
        <v>2.8095733610822062</v>
      </c>
      <c r="L118" s="127">
        <v>0</v>
      </c>
      <c r="M118" s="51">
        <f t="shared" si="12"/>
        <v>0</v>
      </c>
      <c r="N118" s="126"/>
      <c r="O118" s="126"/>
      <c r="P118" s="126"/>
      <c r="Q118" s="126"/>
      <c r="R118" s="126"/>
      <c r="S118" s="126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</row>
    <row r="119" spans="1:37" ht="12.75" customHeight="1">
      <c r="A119" s="56" t="s">
        <v>52</v>
      </c>
      <c r="B119" s="127">
        <v>600</v>
      </c>
      <c r="C119" s="50">
        <f t="shared" si="7"/>
        <v>2.142321562466526</v>
      </c>
      <c r="D119" s="127">
        <v>0</v>
      </c>
      <c r="E119" s="50">
        <f t="shared" si="8"/>
        <v>0</v>
      </c>
      <c r="F119" s="127">
        <v>596</v>
      </c>
      <c r="G119" s="50">
        <f t="shared" si="9"/>
        <v>2.2036530355690305</v>
      </c>
      <c r="H119" s="127">
        <v>0</v>
      </c>
      <c r="I119" s="50">
        <f t="shared" si="10"/>
        <v>0</v>
      </c>
      <c r="J119" s="127">
        <v>4</v>
      </c>
      <c r="K119" s="50">
        <f t="shared" si="11"/>
        <v>0.41623309053069724</v>
      </c>
      <c r="L119" s="127">
        <v>0</v>
      </c>
      <c r="M119" s="51">
        <f t="shared" si="12"/>
        <v>0</v>
      </c>
      <c r="N119" s="126"/>
      <c r="O119" s="126"/>
      <c r="P119" s="126"/>
      <c r="Q119" s="126"/>
      <c r="R119" s="126"/>
      <c r="S119" s="126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</row>
    <row r="120" spans="1:37" ht="12.75" customHeight="1">
      <c r="A120" s="56" t="s">
        <v>53</v>
      </c>
      <c r="B120" s="127">
        <v>1044</v>
      </c>
      <c r="C120" s="50">
        <f t="shared" si="7"/>
        <v>3.7276395186917552</v>
      </c>
      <c r="D120" s="127">
        <v>0</v>
      </c>
      <c r="E120" s="50">
        <f t="shared" si="8"/>
        <v>0</v>
      </c>
      <c r="F120" s="127">
        <v>1002</v>
      </c>
      <c r="G120" s="50">
        <f t="shared" si="9"/>
        <v>3.70479923093988</v>
      </c>
      <c r="H120" s="127">
        <v>0</v>
      </c>
      <c r="I120" s="50">
        <f t="shared" si="10"/>
        <v>0</v>
      </c>
      <c r="J120" s="127">
        <v>42</v>
      </c>
      <c r="K120" s="50">
        <f t="shared" si="11"/>
        <v>4.37044745057232</v>
      </c>
      <c r="L120" s="127">
        <v>0</v>
      </c>
      <c r="M120" s="51">
        <f t="shared" si="12"/>
        <v>0</v>
      </c>
      <c r="N120" s="126"/>
      <c r="O120" s="126"/>
      <c r="P120" s="126"/>
      <c r="Q120" s="126"/>
      <c r="R120" s="126"/>
      <c r="S120" s="126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</row>
    <row r="121" spans="1:37" ht="12.75" customHeight="1">
      <c r="A121" s="56" t="s">
        <v>54</v>
      </c>
      <c r="B121" s="127">
        <v>1466</v>
      </c>
      <c r="C121" s="50">
        <f t="shared" si="7"/>
        <v>5.234405684293213</v>
      </c>
      <c r="D121" s="127">
        <v>0</v>
      </c>
      <c r="E121" s="50">
        <f t="shared" si="8"/>
        <v>0</v>
      </c>
      <c r="F121" s="127">
        <v>1431</v>
      </c>
      <c r="G121" s="50">
        <f t="shared" si="9"/>
        <v>5.2909857280189305</v>
      </c>
      <c r="H121" s="127">
        <v>0</v>
      </c>
      <c r="I121" s="50">
        <f t="shared" si="10"/>
        <v>0</v>
      </c>
      <c r="J121" s="127">
        <v>35</v>
      </c>
      <c r="K121" s="50">
        <f t="shared" si="11"/>
        <v>3.6420395421436007</v>
      </c>
      <c r="L121" s="127">
        <v>0</v>
      </c>
      <c r="M121" s="51">
        <f t="shared" si="12"/>
        <v>0</v>
      </c>
      <c r="N121" s="126"/>
      <c r="O121" s="126"/>
      <c r="P121" s="126"/>
      <c r="Q121" s="126"/>
      <c r="R121" s="126"/>
      <c r="S121" s="126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</row>
    <row r="122" spans="1:37" ht="12.75" customHeight="1">
      <c r="A122" s="57" t="s">
        <v>55</v>
      </c>
      <c r="B122" s="128">
        <v>1243</v>
      </c>
      <c r="C122" s="53">
        <f t="shared" si="7"/>
        <v>4.438176170243153</v>
      </c>
      <c r="D122" s="128">
        <v>0</v>
      </c>
      <c r="E122" s="53">
        <f t="shared" si="8"/>
        <v>0</v>
      </c>
      <c r="F122" s="128">
        <v>1224</v>
      </c>
      <c r="G122" s="53">
        <f t="shared" si="9"/>
        <v>4.525623012645124</v>
      </c>
      <c r="H122" s="128">
        <v>0</v>
      </c>
      <c r="I122" s="53">
        <f t="shared" si="10"/>
        <v>0</v>
      </c>
      <c r="J122" s="128">
        <v>19</v>
      </c>
      <c r="K122" s="53">
        <f t="shared" si="11"/>
        <v>1.9771071800208115</v>
      </c>
      <c r="L122" s="128">
        <v>0</v>
      </c>
      <c r="M122" s="54">
        <f t="shared" si="12"/>
        <v>0</v>
      </c>
      <c r="N122" s="126"/>
      <c r="O122" s="126"/>
      <c r="P122" s="126"/>
      <c r="Q122" s="126"/>
      <c r="R122" s="126"/>
      <c r="S122" s="126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</row>
    <row r="123" spans="1:37" ht="12.75" customHeight="1">
      <c r="A123" s="56" t="s">
        <v>56</v>
      </c>
      <c r="B123" s="127">
        <v>1408</v>
      </c>
      <c r="C123" s="47">
        <f t="shared" si="7"/>
        <v>5.027314599921448</v>
      </c>
      <c r="D123" s="127">
        <v>0</v>
      </c>
      <c r="E123" s="50">
        <f t="shared" si="8"/>
        <v>0</v>
      </c>
      <c r="F123" s="127">
        <v>1383</v>
      </c>
      <c r="G123" s="47">
        <f t="shared" si="9"/>
        <v>5.1135103157583375</v>
      </c>
      <c r="H123" s="127">
        <v>0</v>
      </c>
      <c r="I123" s="50">
        <f t="shared" si="10"/>
        <v>0</v>
      </c>
      <c r="J123" s="127">
        <v>25</v>
      </c>
      <c r="K123" s="47">
        <f t="shared" si="11"/>
        <v>2.6014568158168574</v>
      </c>
      <c r="L123" s="127">
        <v>0</v>
      </c>
      <c r="M123" s="51">
        <f t="shared" si="12"/>
        <v>0</v>
      </c>
      <c r="N123" s="126"/>
      <c r="O123" s="126"/>
      <c r="P123" s="126"/>
      <c r="Q123" s="126"/>
      <c r="R123" s="126"/>
      <c r="S123" s="126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</row>
    <row r="124" spans="1:37" ht="12.75" customHeight="1">
      <c r="A124" s="58" t="s">
        <v>57</v>
      </c>
      <c r="B124" s="129">
        <v>111</v>
      </c>
      <c r="C124" s="59">
        <f t="shared" si="7"/>
        <v>0.3963294890563074</v>
      </c>
      <c r="D124" s="129">
        <v>0</v>
      </c>
      <c r="E124" s="59">
        <f t="shared" si="8"/>
        <v>0</v>
      </c>
      <c r="F124" s="129">
        <v>111</v>
      </c>
      <c r="G124" s="59">
        <f t="shared" si="9"/>
        <v>0.4104118908526215</v>
      </c>
      <c r="H124" s="129">
        <v>0</v>
      </c>
      <c r="I124" s="59">
        <f t="shared" si="10"/>
        <v>0</v>
      </c>
      <c r="J124" s="129">
        <v>0</v>
      </c>
      <c r="K124" s="59">
        <f t="shared" si="11"/>
        <v>0</v>
      </c>
      <c r="L124" s="129">
        <v>0</v>
      </c>
      <c r="M124" s="60">
        <f t="shared" si="12"/>
        <v>0</v>
      </c>
      <c r="N124" s="126"/>
      <c r="O124" s="126"/>
      <c r="P124" s="126"/>
      <c r="Q124" s="126"/>
      <c r="R124" s="126"/>
      <c r="S124" s="126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</row>
    <row r="125" spans="1:37" ht="12.75" customHeight="1">
      <c r="A125" s="61" t="s">
        <v>58</v>
      </c>
      <c r="B125" s="63"/>
      <c r="C125" s="62"/>
      <c r="D125" s="63"/>
      <c r="E125" s="62"/>
      <c r="F125" s="63"/>
      <c r="G125" s="62"/>
      <c r="H125" s="63"/>
      <c r="I125" s="62"/>
      <c r="J125" s="63"/>
      <c r="K125" s="62"/>
      <c r="L125" s="63"/>
      <c r="M125" s="62"/>
      <c r="N125" s="126"/>
      <c r="O125" s="126"/>
      <c r="P125" s="126"/>
      <c r="Q125" s="126"/>
      <c r="R125" s="126"/>
      <c r="S125" s="126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</row>
    <row r="126" spans="1:37" ht="12.75" customHeight="1">
      <c r="A126" s="4" t="s">
        <v>88</v>
      </c>
      <c r="N126" s="126"/>
      <c r="O126" s="126"/>
      <c r="P126" s="126"/>
      <c r="Q126" s="126"/>
      <c r="R126" s="126"/>
      <c r="S126" s="126"/>
      <c r="T126"/>
      <c r="U126"/>
      <c r="V126"/>
      <c r="W126"/>
      <c r="X126"/>
      <c r="Y126"/>
      <c r="Z126"/>
      <c r="AA126"/>
      <c r="AB126"/>
      <c r="AC126"/>
      <c r="AD126"/>
      <c r="AE126"/>
      <c r="AF126"/>
      <c r="AG126"/>
      <c r="AH126"/>
      <c r="AI126"/>
      <c r="AJ126"/>
      <c r="AK126"/>
    </row>
    <row r="127" spans="14:37" ht="12.75" customHeight="1">
      <c r="N127" s="126"/>
      <c r="O127" s="126"/>
      <c r="P127" s="126"/>
      <c r="Q127" s="126"/>
      <c r="R127" s="126"/>
      <c r="S127" s="126"/>
      <c r="T127"/>
      <c r="U127"/>
      <c r="V127"/>
      <c r="W127"/>
      <c r="X127"/>
      <c r="Y127"/>
      <c r="Z127"/>
      <c r="AA127"/>
      <c r="AB127"/>
      <c r="AC127"/>
      <c r="AD127"/>
      <c r="AE127"/>
      <c r="AF127"/>
      <c r="AG127"/>
      <c r="AH127"/>
      <c r="AI127"/>
      <c r="AJ127"/>
      <c r="AK127"/>
    </row>
    <row r="128" spans="14:37" ht="12.75" customHeight="1">
      <c r="N128" s="126"/>
      <c r="O128" s="126"/>
      <c r="P128" s="126"/>
      <c r="Q128" s="126"/>
      <c r="R128" s="126"/>
      <c r="S128" s="126"/>
      <c r="T128"/>
      <c r="U128"/>
      <c r="V128"/>
      <c r="W128"/>
      <c r="X128"/>
      <c r="Y128"/>
      <c r="Z128"/>
      <c r="AA128"/>
      <c r="AB128"/>
      <c r="AC128"/>
      <c r="AD128"/>
      <c r="AE128"/>
      <c r="AF128"/>
      <c r="AG128"/>
      <c r="AH128"/>
      <c r="AI128"/>
      <c r="AJ128"/>
      <c r="AK128"/>
    </row>
    <row r="129" spans="14:37" ht="12.75" customHeight="1">
      <c r="N129" s="126"/>
      <c r="O129" s="126"/>
      <c r="P129" s="126"/>
      <c r="Q129" s="126"/>
      <c r="R129" s="126"/>
      <c r="S129" s="126"/>
      <c r="T129"/>
      <c r="U129"/>
      <c r="V129"/>
      <c r="W129"/>
      <c r="X129"/>
      <c r="Y129"/>
      <c r="Z129"/>
      <c r="AA129"/>
      <c r="AB129"/>
      <c r="AC129"/>
      <c r="AD129"/>
      <c r="AE129"/>
      <c r="AF129"/>
      <c r="AG129"/>
      <c r="AH129"/>
      <c r="AI129"/>
      <c r="AJ129"/>
      <c r="AK129"/>
    </row>
    <row r="130" spans="1:37" ht="12.75" customHeight="1">
      <c r="A130" s="1" t="s">
        <v>78</v>
      </c>
      <c r="N130" s="126"/>
      <c r="O130" s="126"/>
      <c r="P130" s="126"/>
      <c r="Q130" s="126"/>
      <c r="R130" s="126"/>
      <c r="S130" s="126"/>
      <c r="T130"/>
      <c r="U130"/>
      <c r="V130"/>
      <c r="W130"/>
      <c r="X130"/>
      <c r="Y130"/>
      <c r="Z130"/>
      <c r="AA130"/>
      <c r="AB130"/>
      <c r="AC130"/>
      <c r="AD130"/>
      <c r="AE130"/>
      <c r="AF130"/>
      <c r="AG130"/>
      <c r="AH130"/>
      <c r="AI130"/>
      <c r="AJ130"/>
      <c r="AK130"/>
    </row>
    <row r="131" spans="1:37" ht="12.75" customHeight="1">
      <c r="A131" s="5"/>
      <c r="B131" s="6" t="s">
        <v>81</v>
      </c>
      <c r="C131" s="7"/>
      <c r="D131" s="8"/>
      <c r="E131" s="7"/>
      <c r="F131" s="8"/>
      <c r="G131" s="7"/>
      <c r="H131" s="70"/>
      <c r="I131" s="71"/>
      <c r="J131" s="70"/>
      <c r="K131" s="71"/>
      <c r="L131" s="70"/>
      <c r="M131" s="71"/>
      <c r="N131" s="126"/>
      <c r="O131" s="126"/>
      <c r="P131" s="126"/>
      <c r="Q131" s="126"/>
      <c r="R131" s="126"/>
      <c r="S131" s="126"/>
      <c r="T131"/>
      <c r="U131"/>
      <c r="V131"/>
      <c r="W131"/>
      <c r="X131"/>
      <c r="Y131"/>
      <c r="Z131"/>
      <c r="AA131"/>
      <c r="AB131"/>
      <c r="AC131"/>
      <c r="AD131"/>
      <c r="AE131"/>
      <c r="AF131"/>
      <c r="AG131"/>
      <c r="AH131"/>
      <c r="AI131"/>
      <c r="AJ131"/>
      <c r="AK131"/>
    </row>
    <row r="132" spans="1:37" ht="12.75" customHeight="1">
      <c r="A132" s="9"/>
      <c r="B132" s="10"/>
      <c r="C132" s="11"/>
      <c r="D132" s="10"/>
      <c r="E132" s="11"/>
      <c r="F132" s="10"/>
      <c r="G132" s="11"/>
      <c r="H132" s="10"/>
      <c r="I132" s="11"/>
      <c r="J132" s="10"/>
      <c r="K132" s="12"/>
      <c r="L132" s="13" t="s">
        <v>1</v>
      </c>
      <c r="M132" s="11"/>
      <c r="N132" s="126"/>
      <c r="O132" s="126"/>
      <c r="P132" s="126"/>
      <c r="Q132" s="126"/>
      <c r="R132" s="126"/>
      <c r="S132" s="126"/>
      <c r="T132"/>
      <c r="U132"/>
      <c r="V132"/>
      <c r="W132"/>
      <c r="X132"/>
      <c r="Y132"/>
      <c r="Z132"/>
      <c r="AA132"/>
      <c r="AB132"/>
      <c r="AC132"/>
      <c r="AD132"/>
      <c r="AE132"/>
      <c r="AF132"/>
      <c r="AG132"/>
      <c r="AH132"/>
      <c r="AI132"/>
      <c r="AJ132"/>
      <c r="AK132"/>
    </row>
    <row r="133" spans="1:37" ht="12.75" customHeight="1">
      <c r="A133" s="14"/>
      <c r="B133" s="15"/>
      <c r="C133" s="16"/>
      <c r="D133" s="17"/>
      <c r="E133" s="16"/>
      <c r="F133" s="17"/>
      <c r="G133" s="16"/>
      <c r="H133" s="17"/>
      <c r="I133" s="16"/>
      <c r="J133" s="17"/>
      <c r="K133" s="16"/>
      <c r="L133" s="17"/>
      <c r="M133" s="18"/>
      <c r="N133" s="126"/>
      <c r="O133" s="126"/>
      <c r="P133" s="126"/>
      <c r="Q133" s="126"/>
      <c r="R133" s="126"/>
      <c r="S133" s="126"/>
      <c r="T133"/>
      <c r="U133"/>
      <c r="V133"/>
      <c r="W133"/>
      <c r="X133"/>
      <c r="Y133"/>
      <c r="Z133"/>
      <c r="AA133"/>
      <c r="AB133"/>
      <c r="AC133"/>
      <c r="AD133"/>
      <c r="AE133"/>
      <c r="AF133"/>
      <c r="AG133"/>
      <c r="AH133"/>
      <c r="AI133"/>
      <c r="AJ133"/>
      <c r="AK133"/>
    </row>
    <row r="134" spans="1:37" ht="12.75" customHeight="1">
      <c r="A134" s="20" t="s">
        <v>2</v>
      </c>
      <c r="B134" s="21"/>
      <c r="C134" s="22"/>
      <c r="D134" s="23" t="s">
        <v>59</v>
      </c>
      <c r="E134" s="22"/>
      <c r="F134" s="24"/>
      <c r="G134" s="22"/>
      <c r="H134" s="24"/>
      <c r="I134" s="22"/>
      <c r="J134" s="24"/>
      <c r="K134" s="25" t="s">
        <v>4</v>
      </c>
      <c r="L134" s="24"/>
      <c r="M134" s="26"/>
      <c r="N134" s="126"/>
      <c r="O134" s="126"/>
      <c r="P134" s="126"/>
      <c r="Q134" s="126"/>
      <c r="R134" s="126"/>
      <c r="S134" s="126"/>
      <c r="T134"/>
      <c r="U134"/>
      <c r="V134"/>
      <c r="W134"/>
      <c r="X134"/>
      <c r="Y134"/>
      <c r="Z134"/>
      <c r="AA134"/>
      <c r="AB134"/>
      <c r="AC134"/>
      <c r="AD134"/>
      <c r="AE134"/>
      <c r="AF134"/>
      <c r="AG134"/>
      <c r="AH134"/>
      <c r="AI134"/>
      <c r="AJ134"/>
      <c r="AK134"/>
    </row>
    <row r="135" spans="1:37" ht="12.75" customHeight="1">
      <c r="A135" s="27"/>
      <c r="B135" s="28"/>
      <c r="C135" s="29"/>
      <c r="D135" s="30"/>
      <c r="E135" s="29"/>
      <c r="F135" s="30"/>
      <c r="G135" s="29"/>
      <c r="H135" s="30"/>
      <c r="I135" s="29"/>
      <c r="J135" s="30"/>
      <c r="K135" s="29"/>
      <c r="L135" s="30"/>
      <c r="M135" s="31"/>
      <c r="N135" s="126"/>
      <c r="O135" s="126"/>
      <c r="P135" s="126"/>
      <c r="Q135" s="126"/>
      <c r="R135" s="126"/>
      <c r="S135" s="126"/>
      <c r="T135"/>
      <c r="U135"/>
      <c r="V135"/>
      <c r="W135"/>
      <c r="X135"/>
      <c r="Y135"/>
      <c r="Z135"/>
      <c r="AA135"/>
      <c r="AB135"/>
      <c r="AC135"/>
      <c r="AD135"/>
      <c r="AE135"/>
      <c r="AF135"/>
      <c r="AG135"/>
      <c r="AH135"/>
      <c r="AI135"/>
      <c r="AJ135"/>
      <c r="AK135"/>
    </row>
    <row r="136" spans="1:37" ht="12.75" customHeight="1">
      <c r="A136" s="32" t="s">
        <v>5</v>
      </c>
      <c r="B136" s="21"/>
      <c r="C136" s="33" t="s">
        <v>6</v>
      </c>
      <c r="D136" s="24"/>
      <c r="E136" s="34"/>
      <c r="F136" s="23" t="s">
        <v>7</v>
      </c>
      <c r="G136" s="22"/>
      <c r="H136" s="72"/>
      <c r="I136" s="22"/>
      <c r="J136" s="36" t="s">
        <v>8</v>
      </c>
      <c r="K136" s="22"/>
      <c r="L136" s="24"/>
      <c r="M136" s="26"/>
      <c r="N136" s="126"/>
      <c r="O136" s="126"/>
      <c r="P136" s="126"/>
      <c r="Q136" s="126"/>
      <c r="R136" s="126"/>
      <c r="S136" s="126"/>
      <c r="T136"/>
      <c r="U136"/>
      <c r="V136"/>
      <c r="W136"/>
      <c r="X136"/>
      <c r="Y136"/>
      <c r="Z136"/>
      <c r="AA136"/>
      <c r="AB136"/>
      <c r="AC136"/>
      <c r="AD136"/>
      <c r="AE136"/>
      <c r="AF136"/>
      <c r="AG136"/>
      <c r="AH136"/>
      <c r="AI136"/>
      <c r="AJ136"/>
      <c r="AK136"/>
    </row>
    <row r="137" spans="1:37" ht="12.75" customHeight="1">
      <c r="A137" s="32" t="s">
        <v>9</v>
      </c>
      <c r="B137" s="21"/>
      <c r="C137" s="22"/>
      <c r="D137" s="37" t="s">
        <v>10</v>
      </c>
      <c r="E137" s="38"/>
      <c r="F137" s="24"/>
      <c r="G137" s="22"/>
      <c r="H137" s="37" t="s">
        <v>10</v>
      </c>
      <c r="I137" s="38"/>
      <c r="J137" s="21"/>
      <c r="K137" s="22"/>
      <c r="L137" s="37" t="s">
        <v>10</v>
      </c>
      <c r="M137" s="39"/>
      <c r="N137" s="126"/>
      <c r="O137" s="126"/>
      <c r="P137" s="126"/>
      <c r="Q137" s="126"/>
      <c r="R137" s="126"/>
      <c r="S137" s="126"/>
      <c r="T137"/>
      <c r="U137"/>
      <c r="V137"/>
      <c r="W137"/>
      <c r="X137"/>
      <c r="Y137"/>
      <c r="Z137"/>
      <c r="AA137"/>
      <c r="AB137"/>
      <c r="AC137"/>
      <c r="AD137"/>
      <c r="AE137"/>
      <c r="AF137"/>
      <c r="AG137"/>
      <c r="AH137"/>
      <c r="AI137"/>
      <c r="AJ137"/>
      <c r="AK137"/>
    </row>
    <row r="138" spans="1:37" ht="12.75" customHeight="1">
      <c r="A138" s="40" t="s">
        <v>79</v>
      </c>
      <c r="B138" s="42">
        <v>157516</v>
      </c>
      <c r="C138" s="67"/>
      <c r="D138" s="42">
        <v>65</v>
      </c>
      <c r="E138" s="67"/>
      <c r="F138" s="42">
        <v>129147</v>
      </c>
      <c r="G138" s="68"/>
      <c r="H138" s="66">
        <v>0</v>
      </c>
      <c r="I138" s="66"/>
      <c r="J138" s="42">
        <v>28369</v>
      </c>
      <c r="K138" s="67"/>
      <c r="L138" s="42">
        <v>65</v>
      </c>
      <c r="M138" s="41"/>
      <c r="N138" s="126"/>
      <c r="O138" s="126"/>
      <c r="P138" s="126"/>
      <c r="Q138" s="126"/>
      <c r="R138" s="126"/>
      <c r="S138" s="126"/>
      <c r="T138"/>
      <c r="U138"/>
      <c r="V138"/>
      <c r="W138"/>
      <c r="X138"/>
      <c r="Y138"/>
      <c r="Z138"/>
      <c r="AA138"/>
      <c r="AB138"/>
      <c r="AC138"/>
      <c r="AD138"/>
      <c r="AE138"/>
      <c r="AF138"/>
      <c r="AG138"/>
      <c r="AH138"/>
      <c r="AI138"/>
      <c r="AJ138"/>
      <c r="AK138"/>
    </row>
    <row r="139" spans="1:37" ht="12.75" customHeight="1">
      <c r="A139" s="40" t="s">
        <v>60</v>
      </c>
      <c r="B139" s="42">
        <v>151321</v>
      </c>
      <c r="C139" s="44"/>
      <c r="D139" s="42">
        <v>56</v>
      </c>
      <c r="E139" s="44"/>
      <c r="F139" s="42">
        <v>124488</v>
      </c>
      <c r="G139" s="44"/>
      <c r="H139" s="42">
        <v>0</v>
      </c>
      <c r="I139" s="44"/>
      <c r="J139" s="42">
        <v>26833</v>
      </c>
      <c r="K139" s="44"/>
      <c r="L139" s="42">
        <v>56</v>
      </c>
      <c r="M139" s="45"/>
      <c r="N139" s="126"/>
      <c r="O139" s="126"/>
      <c r="P139" s="126"/>
      <c r="Q139" s="126"/>
      <c r="R139" s="126"/>
      <c r="S139" s="126"/>
      <c r="T139"/>
      <c r="U139"/>
      <c r="V139"/>
      <c r="W139"/>
      <c r="X139"/>
      <c r="Y139"/>
      <c r="Z139"/>
      <c r="AA139"/>
      <c r="AB139"/>
      <c r="AC139"/>
      <c r="AD139"/>
      <c r="AE139"/>
      <c r="AF139"/>
      <c r="AG139"/>
      <c r="AH139"/>
      <c r="AI139"/>
      <c r="AJ139"/>
      <c r="AK139"/>
    </row>
    <row r="140" spans="1:37" ht="12.75" customHeight="1">
      <c r="A140" s="40" t="s">
        <v>77</v>
      </c>
      <c r="B140" s="42">
        <f>SUM(B141:B187)</f>
        <v>145865</v>
      </c>
      <c r="C140" s="44" t="str">
        <f>"100%"</f>
        <v>100%</v>
      </c>
      <c r="D140" s="42">
        <f>SUM(D141:D187)</f>
        <v>58</v>
      </c>
      <c r="E140" s="44" t="str">
        <f>"100%"</f>
        <v>100%</v>
      </c>
      <c r="F140" s="42">
        <f>SUM(F141:F187)</f>
        <v>120383</v>
      </c>
      <c r="G140" s="44" t="str">
        <f>"100%"</f>
        <v>100%</v>
      </c>
      <c r="H140" s="42">
        <f>SUM(H141:H187)</f>
        <v>10</v>
      </c>
      <c r="I140" s="44" t="str">
        <f>"100%"</f>
        <v>100%</v>
      </c>
      <c r="J140" s="42">
        <f>SUM(J141:J187)</f>
        <v>25482</v>
      </c>
      <c r="K140" s="44" t="str">
        <f>"100%"</f>
        <v>100%</v>
      </c>
      <c r="L140" s="42">
        <f>SUM(L141:L187)</f>
        <v>48</v>
      </c>
      <c r="M140" s="45" t="str">
        <f>"100%"</f>
        <v>100%</v>
      </c>
      <c r="N140" s="126"/>
      <c r="O140" s="126"/>
      <c r="P140" s="126"/>
      <c r="Q140" s="126"/>
      <c r="R140" s="126"/>
      <c r="S140" s="126"/>
      <c r="T140"/>
      <c r="U140"/>
      <c r="V140"/>
      <c r="W140"/>
      <c r="X140"/>
      <c r="Y140"/>
      <c r="Z140"/>
      <c r="AA140"/>
      <c r="AB140"/>
      <c r="AC140"/>
      <c r="AD140"/>
      <c r="AE140"/>
      <c r="AF140"/>
      <c r="AG140"/>
      <c r="AH140"/>
      <c r="AI140"/>
      <c r="AJ140"/>
      <c r="AK140"/>
    </row>
    <row r="141" spans="1:37" ht="12.75" customHeight="1">
      <c r="A141" s="46" t="s">
        <v>11</v>
      </c>
      <c r="B141" s="127">
        <v>9548</v>
      </c>
      <c r="C141" s="47">
        <f>IF(B$140=0,0,B141/B$140*100)</f>
        <v>6.545778630925857</v>
      </c>
      <c r="D141" s="127">
        <v>0</v>
      </c>
      <c r="E141" s="47">
        <f>IF(D$140=0,0,D141/D$140*100)</f>
        <v>0</v>
      </c>
      <c r="F141" s="127">
        <v>7051</v>
      </c>
      <c r="G141" s="47">
        <f aca="true" t="shared" si="13" ref="G141:G187">IF(F$140=0,0,F141/F$140*100)</f>
        <v>5.85713929707683</v>
      </c>
      <c r="H141" s="127">
        <v>0</v>
      </c>
      <c r="I141" s="47">
        <f>IF(H$140=0,0,H141/H$140*100)</f>
        <v>0</v>
      </c>
      <c r="J141" s="127">
        <v>2497</v>
      </c>
      <c r="K141" s="47">
        <f aca="true" t="shared" si="14" ref="K141:K187">IF(J$140=0,0,J141/J$140*100)</f>
        <v>9.799073856055255</v>
      </c>
      <c r="L141" s="127">
        <v>0</v>
      </c>
      <c r="M141" s="48">
        <f>IF(L$140=0,0,L141/L$140*100)</f>
        <v>0</v>
      </c>
      <c r="N141" s="126"/>
      <c r="O141" s="126"/>
      <c r="P141" s="126"/>
      <c r="Q141" s="126"/>
      <c r="R141" s="126"/>
      <c r="S141" s="126"/>
      <c r="T141"/>
      <c r="U141"/>
      <c r="V141"/>
      <c r="W141"/>
      <c r="X141"/>
      <c r="Y141"/>
      <c r="Z141"/>
      <c r="AA141"/>
      <c r="AB141"/>
      <c r="AC141"/>
      <c r="AD141"/>
      <c r="AE141"/>
      <c r="AF141"/>
      <c r="AG141"/>
      <c r="AH141"/>
      <c r="AI141"/>
      <c r="AJ141"/>
      <c r="AK141"/>
    </row>
    <row r="142" spans="1:37" ht="12.75" customHeight="1">
      <c r="A142" s="49" t="s">
        <v>12</v>
      </c>
      <c r="B142" s="127">
        <v>2215</v>
      </c>
      <c r="C142" s="50">
        <f aca="true" t="shared" si="15" ref="C142:C187">IF(B$140=0,0,B142/B$140*100)</f>
        <v>1.5185274054776676</v>
      </c>
      <c r="D142" s="127">
        <v>0</v>
      </c>
      <c r="E142" s="50">
        <f aca="true" t="shared" si="16" ref="E142:E187">IF(D$140=0,0,D142/D$140*100)</f>
        <v>0</v>
      </c>
      <c r="F142" s="127">
        <v>2152</v>
      </c>
      <c r="G142" s="50">
        <f t="shared" si="13"/>
        <v>1.7876278212039904</v>
      </c>
      <c r="H142" s="127">
        <v>0</v>
      </c>
      <c r="I142" s="50">
        <f aca="true" t="shared" si="17" ref="I142:I187">IF(H$140=0,0,H142/H$140*100)</f>
        <v>0</v>
      </c>
      <c r="J142" s="127">
        <v>63</v>
      </c>
      <c r="K142" s="50">
        <f t="shared" si="14"/>
        <v>0.24723334118201082</v>
      </c>
      <c r="L142" s="127">
        <v>0</v>
      </c>
      <c r="M142" s="51">
        <f aca="true" t="shared" si="18" ref="M142:M187">IF(L$140=0,0,L142/L$140*100)</f>
        <v>0</v>
      </c>
      <c r="N142" s="126"/>
      <c r="O142" s="126"/>
      <c r="P142" s="126"/>
      <c r="Q142" s="126"/>
      <c r="R142" s="126"/>
      <c r="S142" s="126"/>
      <c r="T142"/>
      <c r="U142"/>
      <c r="V142"/>
      <c r="W142"/>
      <c r="X142"/>
      <c r="Y142"/>
      <c r="Z142"/>
      <c r="AA142"/>
      <c r="AB142"/>
      <c r="AC142"/>
      <c r="AD142"/>
      <c r="AE142"/>
      <c r="AF142"/>
      <c r="AG142"/>
      <c r="AH142"/>
      <c r="AI142"/>
      <c r="AJ142"/>
      <c r="AK142"/>
    </row>
    <row r="143" spans="1:37" ht="12.75" customHeight="1">
      <c r="A143" s="49" t="s">
        <v>13</v>
      </c>
      <c r="B143" s="127">
        <v>4227</v>
      </c>
      <c r="C143" s="50">
        <f t="shared" si="15"/>
        <v>2.8978850306790522</v>
      </c>
      <c r="D143" s="127">
        <v>0</v>
      </c>
      <c r="E143" s="50">
        <f t="shared" si="16"/>
        <v>0</v>
      </c>
      <c r="F143" s="127">
        <v>2788</v>
      </c>
      <c r="G143" s="50">
        <f t="shared" si="13"/>
        <v>2.315941619663906</v>
      </c>
      <c r="H143" s="127">
        <v>0</v>
      </c>
      <c r="I143" s="50">
        <f t="shared" si="17"/>
        <v>0</v>
      </c>
      <c r="J143" s="127">
        <v>1439</v>
      </c>
      <c r="K143" s="50">
        <f t="shared" si="14"/>
        <v>5.647123459697041</v>
      </c>
      <c r="L143" s="127">
        <v>0</v>
      </c>
      <c r="M143" s="51">
        <f t="shared" si="18"/>
        <v>0</v>
      </c>
      <c r="N143" s="126"/>
      <c r="O143" s="126"/>
      <c r="P143" s="126"/>
      <c r="Q143" s="126"/>
      <c r="R143" s="126"/>
      <c r="S143" s="126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</row>
    <row r="144" spans="1:37" ht="12.75" customHeight="1">
      <c r="A144" s="49" t="s">
        <v>14</v>
      </c>
      <c r="B144" s="127">
        <v>2598</v>
      </c>
      <c r="C144" s="50">
        <f t="shared" si="15"/>
        <v>1.7810989613683885</v>
      </c>
      <c r="D144" s="127">
        <v>0</v>
      </c>
      <c r="E144" s="50">
        <f t="shared" si="16"/>
        <v>0</v>
      </c>
      <c r="F144" s="127">
        <v>2339</v>
      </c>
      <c r="G144" s="50">
        <f t="shared" si="13"/>
        <v>1.9429653688643744</v>
      </c>
      <c r="H144" s="127">
        <v>0</v>
      </c>
      <c r="I144" s="50">
        <f t="shared" si="17"/>
        <v>0</v>
      </c>
      <c r="J144" s="127">
        <v>259</v>
      </c>
      <c r="K144" s="50">
        <f t="shared" si="14"/>
        <v>1.016403735970489</v>
      </c>
      <c r="L144" s="127">
        <v>0</v>
      </c>
      <c r="M144" s="51">
        <f t="shared" si="18"/>
        <v>0</v>
      </c>
      <c r="N144" s="126"/>
      <c r="O144" s="126"/>
      <c r="P144" s="126"/>
      <c r="Q144" s="126"/>
      <c r="R144" s="126"/>
      <c r="S144" s="126"/>
      <c r="T144"/>
      <c r="U144"/>
      <c r="V144"/>
      <c r="W144"/>
      <c r="X144"/>
      <c r="Y144"/>
      <c r="Z144"/>
      <c r="AA144"/>
      <c r="AB144"/>
      <c r="AC144"/>
      <c r="AD144"/>
      <c r="AE144"/>
      <c r="AF144"/>
      <c r="AG144"/>
      <c r="AH144"/>
      <c r="AI144"/>
      <c r="AJ144"/>
      <c r="AK144"/>
    </row>
    <row r="145" spans="1:37" ht="12.75" customHeight="1">
      <c r="A145" s="52" t="s">
        <v>15</v>
      </c>
      <c r="B145" s="128">
        <v>3131</v>
      </c>
      <c r="C145" s="50">
        <f t="shared" si="15"/>
        <v>2.1465053302711414</v>
      </c>
      <c r="D145" s="128">
        <v>0</v>
      </c>
      <c r="E145" s="53">
        <f t="shared" si="16"/>
        <v>0</v>
      </c>
      <c r="F145" s="128">
        <v>3029</v>
      </c>
      <c r="G145" s="50">
        <f t="shared" si="13"/>
        <v>2.516135999269</v>
      </c>
      <c r="H145" s="128">
        <v>0</v>
      </c>
      <c r="I145" s="53">
        <f t="shared" si="17"/>
        <v>0</v>
      </c>
      <c r="J145" s="128">
        <v>102</v>
      </c>
      <c r="K145" s="50">
        <f t="shared" si="14"/>
        <v>0.40028255238992233</v>
      </c>
      <c r="L145" s="128">
        <v>0</v>
      </c>
      <c r="M145" s="54">
        <f t="shared" si="18"/>
        <v>0</v>
      </c>
      <c r="N145" s="126"/>
      <c r="O145" s="126"/>
      <c r="P145" s="126"/>
      <c r="Q145" s="126"/>
      <c r="R145" s="126"/>
      <c r="S145" s="126"/>
      <c r="T145"/>
      <c r="U145"/>
      <c r="V145"/>
      <c r="W145"/>
      <c r="X145"/>
      <c r="Y145"/>
      <c r="Z145"/>
      <c r="AA145"/>
      <c r="AB145"/>
      <c r="AC145"/>
      <c r="AD145"/>
      <c r="AE145"/>
      <c r="AF145"/>
      <c r="AG145"/>
      <c r="AH145"/>
      <c r="AI145"/>
      <c r="AJ145"/>
      <c r="AK145"/>
    </row>
    <row r="146" spans="1:37" ht="12.75" customHeight="1">
      <c r="A146" s="55" t="s">
        <v>16</v>
      </c>
      <c r="B146" s="127">
        <v>2576</v>
      </c>
      <c r="C146" s="47">
        <f t="shared" si="15"/>
        <v>1.766016522126624</v>
      </c>
      <c r="D146" s="127">
        <v>0</v>
      </c>
      <c r="E146" s="50">
        <f t="shared" si="16"/>
        <v>0</v>
      </c>
      <c r="F146" s="127">
        <v>2347</v>
      </c>
      <c r="G146" s="47">
        <f t="shared" si="13"/>
        <v>1.9496108254487758</v>
      </c>
      <c r="H146" s="127">
        <v>0</v>
      </c>
      <c r="I146" s="50">
        <f t="shared" si="17"/>
        <v>0</v>
      </c>
      <c r="J146" s="127">
        <v>229</v>
      </c>
      <c r="K146" s="47">
        <f t="shared" si="14"/>
        <v>0.8986735735028648</v>
      </c>
      <c r="L146" s="127">
        <v>0</v>
      </c>
      <c r="M146" s="51">
        <f t="shared" si="18"/>
        <v>0</v>
      </c>
      <c r="N146" s="126"/>
      <c r="O146" s="126"/>
      <c r="P146" s="126"/>
      <c r="Q146" s="126"/>
      <c r="R146" s="126"/>
      <c r="S146" s="126"/>
      <c r="T146"/>
      <c r="U146"/>
      <c r="V146"/>
      <c r="W146"/>
      <c r="X146"/>
      <c r="Y146"/>
      <c r="Z146"/>
      <c r="AA146"/>
      <c r="AB146"/>
      <c r="AC146"/>
      <c r="AD146"/>
      <c r="AE146"/>
      <c r="AF146"/>
      <c r="AG146"/>
      <c r="AH146"/>
      <c r="AI146"/>
      <c r="AJ146"/>
      <c r="AK146"/>
    </row>
    <row r="147" spans="1:37" ht="12.75" customHeight="1">
      <c r="A147" s="56" t="s">
        <v>17</v>
      </c>
      <c r="B147" s="127">
        <v>5917</v>
      </c>
      <c r="C147" s="50">
        <f t="shared" si="15"/>
        <v>4.05649059061461</v>
      </c>
      <c r="D147" s="127">
        <v>0</v>
      </c>
      <c r="E147" s="50">
        <f t="shared" si="16"/>
        <v>0</v>
      </c>
      <c r="F147" s="127">
        <v>4814</v>
      </c>
      <c r="G147" s="50">
        <f t="shared" si="13"/>
        <v>3.998903499663574</v>
      </c>
      <c r="H147" s="127">
        <v>0</v>
      </c>
      <c r="I147" s="50">
        <f t="shared" si="17"/>
        <v>0</v>
      </c>
      <c r="J147" s="127">
        <v>1103</v>
      </c>
      <c r="K147" s="50">
        <f t="shared" si="14"/>
        <v>4.32854564005965</v>
      </c>
      <c r="L147" s="127">
        <v>0</v>
      </c>
      <c r="M147" s="51">
        <f t="shared" si="18"/>
        <v>0</v>
      </c>
      <c r="N147" s="126"/>
      <c r="O147" s="126"/>
      <c r="P147" s="126"/>
      <c r="Q147" s="126"/>
      <c r="R147" s="126"/>
      <c r="S147" s="126"/>
      <c r="T147"/>
      <c r="U147"/>
      <c r="V147"/>
      <c r="W147"/>
      <c r="X147"/>
      <c r="Y147"/>
      <c r="Z147"/>
      <c r="AA147"/>
      <c r="AB147"/>
      <c r="AC147"/>
      <c r="AD147"/>
      <c r="AE147"/>
      <c r="AF147"/>
      <c r="AG147"/>
      <c r="AH147"/>
      <c r="AI147"/>
      <c r="AJ147"/>
      <c r="AK147"/>
    </row>
    <row r="148" spans="1:37" ht="12.75" customHeight="1">
      <c r="A148" s="56" t="s">
        <v>18</v>
      </c>
      <c r="B148" s="127">
        <v>6597</v>
      </c>
      <c r="C148" s="50">
        <f t="shared" si="15"/>
        <v>4.522675076269153</v>
      </c>
      <c r="D148" s="127">
        <v>0</v>
      </c>
      <c r="E148" s="50">
        <f t="shared" si="16"/>
        <v>0</v>
      </c>
      <c r="F148" s="127">
        <v>4489</v>
      </c>
      <c r="G148" s="50">
        <f t="shared" si="13"/>
        <v>3.7289318259222646</v>
      </c>
      <c r="H148" s="127">
        <v>0</v>
      </c>
      <c r="I148" s="50">
        <f t="shared" si="17"/>
        <v>0</v>
      </c>
      <c r="J148" s="127">
        <v>2108</v>
      </c>
      <c r="K148" s="50">
        <f t="shared" si="14"/>
        <v>8.27250608272506</v>
      </c>
      <c r="L148" s="127">
        <v>0</v>
      </c>
      <c r="M148" s="51">
        <f t="shared" si="18"/>
        <v>0</v>
      </c>
      <c r="N148" s="126"/>
      <c r="O148" s="126"/>
      <c r="P148" s="126"/>
      <c r="Q148" s="126"/>
      <c r="R148" s="126"/>
      <c r="S148" s="126"/>
      <c r="T148"/>
      <c r="U148"/>
      <c r="V148"/>
      <c r="W148"/>
      <c r="X148"/>
      <c r="Y148"/>
      <c r="Z148"/>
      <c r="AA148"/>
      <c r="AB148"/>
      <c r="AC148"/>
      <c r="AD148"/>
      <c r="AE148"/>
      <c r="AF148"/>
      <c r="AG148"/>
      <c r="AH148"/>
      <c r="AI148"/>
      <c r="AJ148"/>
      <c r="AK148"/>
    </row>
    <row r="149" spans="1:37" ht="12.75" customHeight="1">
      <c r="A149" s="56" t="s">
        <v>19</v>
      </c>
      <c r="B149" s="127">
        <v>4180</v>
      </c>
      <c r="C149" s="50">
        <f t="shared" si="15"/>
        <v>2.8656634559352825</v>
      </c>
      <c r="D149" s="127">
        <v>0</v>
      </c>
      <c r="E149" s="50">
        <f t="shared" si="16"/>
        <v>0</v>
      </c>
      <c r="F149" s="127">
        <v>3085</v>
      </c>
      <c r="G149" s="50">
        <f t="shared" si="13"/>
        <v>2.56265419535981</v>
      </c>
      <c r="H149" s="127">
        <v>0</v>
      </c>
      <c r="I149" s="50">
        <f t="shared" si="17"/>
        <v>0</v>
      </c>
      <c r="J149" s="127">
        <v>1095</v>
      </c>
      <c r="K149" s="50">
        <f t="shared" si="14"/>
        <v>4.297150930068284</v>
      </c>
      <c r="L149" s="127">
        <v>0</v>
      </c>
      <c r="M149" s="51">
        <f t="shared" si="18"/>
        <v>0</v>
      </c>
      <c r="N149" s="126"/>
      <c r="O149" s="126"/>
      <c r="P149" s="126"/>
      <c r="Q149" s="126"/>
      <c r="R149" s="126"/>
      <c r="S149" s="126"/>
      <c r="T149"/>
      <c r="U149"/>
      <c r="V149"/>
      <c r="W149"/>
      <c r="X149"/>
      <c r="Y149"/>
      <c r="Z149"/>
      <c r="AA149"/>
      <c r="AB149"/>
      <c r="AC149"/>
      <c r="AD149"/>
      <c r="AE149"/>
      <c r="AF149"/>
      <c r="AG149"/>
      <c r="AH149"/>
      <c r="AI149"/>
      <c r="AJ149"/>
      <c r="AK149"/>
    </row>
    <row r="150" spans="1:37" ht="12.75" customHeight="1">
      <c r="A150" s="57" t="s">
        <v>20</v>
      </c>
      <c r="B150" s="128">
        <v>4893</v>
      </c>
      <c r="C150" s="50">
        <f t="shared" si="15"/>
        <v>3.354471600452473</v>
      </c>
      <c r="D150" s="128">
        <v>0</v>
      </c>
      <c r="E150" s="53">
        <f t="shared" si="16"/>
        <v>0</v>
      </c>
      <c r="F150" s="128">
        <v>2724</v>
      </c>
      <c r="G150" s="50">
        <f t="shared" si="13"/>
        <v>2.2627779669886947</v>
      </c>
      <c r="H150" s="128">
        <v>0</v>
      </c>
      <c r="I150" s="53">
        <f t="shared" si="17"/>
        <v>0</v>
      </c>
      <c r="J150" s="128">
        <v>2169</v>
      </c>
      <c r="K150" s="50">
        <f t="shared" si="14"/>
        <v>8.51189074640923</v>
      </c>
      <c r="L150" s="128">
        <v>0</v>
      </c>
      <c r="M150" s="54">
        <f t="shared" si="18"/>
        <v>0</v>
      </c>
      <c r="N150" s="126"/>
      <c r="O150" s="126"/>
      <c r="P150" s="126"/>
      <c r="Q150" s="126"/>
      <c r="R150" s="126"/>
      <c r="S150" s="126"/>
      <c r="T150"/>
      <c r="U150"/>
      <c r="V150"/>
      <c r="W150"/>
      <c r="X150"/>
      <c r="Y150"/>
      <c r="Z150"/>
      <c r="AA150"/>
      <c r="AB150"/>
      <c r="AC150"/>
      <c r="AD150"/>
      <c r="AE150"/>
      <c r="AF150"/>
      <c r="AG150"/>
      <c r="AH150"/>
      <c r="AI150"/>
      <c r="AJ150"/>
      <c r="AK150"/>
    </row>
    <row r="151" spans="1:37" ht="12.75" customHeight="1">
      <c r="A151" s="55" t="s">
        <v>21</v>
      </c>
      <c r="B151" s="127">
        <v>3040</v>
      </c>
      <c r="C151" s="47">
        <f t="shared" si="15"/>
        <v>2.0841188770438417</v>
      </c>
      <c r="D151" s="127">
        <v>0</v>
      </c>
      <c r="E151" s="50">
        <f t="shared" si="16"/>
        <v>0</v>
      </c>
      <c r="F151" s="127">
        <v>2736</v>
      </c>
      <c r="G151" s="47">
        <f t="shared" si="13"/>
        <v>2.2727461518652965</v>
      </c>
      <c r="H151" s="127">
        <v>0</v>
      </c>
      <c r="I151" s="50">
        <f t="shared" si="17"/>
        <v>0</v>
      </c>
      <c r="J151" s="127">
        <v>304</v>
      </c>
      <c r="K151" s="47">
        <f t="shared" si="14"/>
        <v>1.1929989796719254</v>
      </c>
      <c r="L151" s="127">
        <v>0</v>
      </c>
      <c r="M151" s="51">
        <f t="shared" si="18"/>
        <v>0</v>
      </c>
      <c r="N151" s="126"/>
      <c r="O151" s="126"/>
      <c r="P151" s="126"/>
      <c r="Q151" s="126"/>
      <c r="R151" s="126"/>
      <c r="S151" s="126"/>
      <c r="T151"/>
      <c r="U151"/>
      <c r="V151"/>
      <c r="W151"/>
      <c r="X151"/>
      <c r="Y151"/>
      <c r="Z151"/>
      <c r="AA151"/>
      <c r="AB151"/>
      <c r="AC151"/>
      <c r="AD151"/>
      <c r="AE151"/>
      <c r="AF151"/>
      <c r="AG151"/>
      <c r="AH151"/>
      <c r="AI151"/>
      <c r="AJ151"/>
      <c r="AK151"/>
    </row>
    <row r="152" spans="1:37" ht="12.75" customHeight="1">
      <c r="A152" s="56" t="s">
        <v>22</v>
      </c>
      <c r="B152" s="127">
        <v>5346</v>
      </c>
      <c r="C152" s="50">
        <f t="shared" si="15"/>
        <v>3.665032735748809</v>
      </c>
      <c r="D152" s="127">
        <v>0</v>
      </c>
      <c r="E152" s="50">
        <f t="shared" si="16"/>
        <v>0</v>
      </c>
      <c r="F152" s="127">
        <v>4564</v>
      </c>
      <c r="G152" s="50">
        <f t="shared" si="13"/>
        <v>3.7912329814010284</v>
      </c>
      <c r="H152" s="127">
        <v>0</v>
      </c>
      <c r="I152" s="50">
        <f t="shared" si="17"/>
        <v>0</v>
      </c>
      <c r="J152" s="127">
        <v>782</v>
      </c>
      <c r="K152" s="50">
        <f t="shared" si="14"/>
        <v>3.0688329016560707</v>
      </c>
      <c r="L152" s="127">
        <v>0</v>
      </c>
      <c r="M152" s="51">
        <f t="shared" si="18"/>
        <v>0</v>
      </c>
      <c r="N152" s="126"/>
      <c r="O152" s="126"/>
      <c r="P152" s="126"/>
      <c r="Q152" s="126"/>
      <c r="R152" s="126"/>
      <c r="S152" s="126"/>
      <c r="T152"/>
      <c r="U152"/>
      <c r="V152"/>
      <c r="W152"/>
      <c r="X152"/>
      <c r="Y152"/>
      <c r="Z152"/>
      <c r="AA152"/>
      <c r="AB152"/>
      <c r="AC152"/>
      <c r="AD152"/>
      <c r="AE152"/>
      <c r="AF152"/>
      <c r="AG152"/>
      <c r="AH152"/>
      <c r="AI152"/>
      <c r="AJ152"/>
      <c r="AK152"/>
    </row>
    <row r="153" spans="1:37" ht="12.75" customHeight="1">
      <c r="A153" s="56" t="s">
        <v>23</v>
      </c>
      <c r="B153" s="127">
        <v>426</v>
      </c>
      <c r="C153" s="50">
        <f t="shared" si="15"/>
        <v>0.29205086895416993</v>
      </c>
      <c r="D153" s="127">
        <v>0</v>
      </c>
      <c r="E153" s="50">
        <f t="shared" si="16"/>
        <v>0</v>
      </c>
      <c r="F153" s="127">
        <v>386</v>
      </c>
      <c r="G153" s="50">
        <f t="shared" si="13"/>
        <v>0.32064328019737004</v>
      </c>
      <c r="H153" s="127">
        <v>0</v>
      </c>
      <c r="I153" s="50">
        <f t="shared" si="17"/>
        <v>0</v>
      </c>
      <c r="J153" s="127">
        <v>40</v>
      </c>
      <c r="K153" s="50">
        <f t="shared" si="14"/>
        <v>0.15697354995683227</v>
      </c>
      <c r="L153" s="127">
        <v>0</v>
      </c>
      <c r="M153" s="51">
        <f t="shared" si="18"/>
        <v>0</v>
      </c>
      <c r="N153" s="126"/>
      <c r="O153" s="126"/>
      <c r="P153" s="126"/>
      <c r="Q153" s="126"/>
      <c r="R153" s="126"/>
      <c r="S153" s="126"/>
      <c r="T153"/>
      <c r="U153"/>
      <c r="V153"/>
      <c r="W153"/>
      <c r="X153"/>
      <c r="Y153"/>
      <c r="Z153"/>
      <c r="AA153"/>
      <c r="AB153"/>
      <c r="AC153"/>
      <c r="AD153"/>
      <c r="AE153"/>
      <c r="AF153"/>
      <c r="AG153"/>
      <c r="AH153"/>
      <c r="AI153"/>
      <c r="AJ153"/>
      <c r="AK153"/>
    </row>
    <row r="154" spans="1:37" ht="12.75" customHeight="1">
      <c r="A154" s="56" t="s">
        <v>24</v>
      </c>
      <c r="B154" s="127">
        <v>2334</v>
      </c>
      <c r="C154" s="50">
        <f t="shared" si="15"/>
        <v>1.6001096904672127</v>
      </c>
      <c r="D154" s="127">
        <v>0</v>
      </c>
      <c r="E154" s="50">
        <f t="shared" si="16"/>
        <v>0</v>
      </c>
      <c r="F154" s="127">
        <v>1999</v>
      </c>
      <c r="G154" s="50">
        <f t="shared" si="13"/>
        <v>1.6605334640273128</v>
      </c>
      <c r="H154" s="127">
        <v>0</v>
      </c>
      <c r="I154" s="50">
        <f t="shared" si="17"/>
        <v>0</v>
      </c>
      <c r="J154" s="127">
        <v>335</v>
      </c>
      <c r="K154" s="50">
        <f t="shared" si="14"/>
        <v>1.3146534808884704</v>
      </c>
      <c r="L154" s="127">
        <v>0</v>
      </c>
      <c r="M154" s="51">
        <f t="shared" si="18"/>
        <v>0</v>
      </c>
      <c r="N154" s="126"/>
      <c r="O154" s="126"/>
      <c r="P154" s="126"/>
      <c r="Q154" s="126"/>
      <c r="R154" s="126"/>
      <c r="S154" s="126"/>
      <c r="T154"/>
      <c r="U154"/>
      <c r="V154"/>
      <c r="W154"/>
      <c r="X154"/>
      <c r="Y154"/>
      <c r="Z154"/>
      <c r="AA154"/>
      <c r="AB154"/>
      <c r="AC154"/>
      <c r="AD154"/>
      <c r="AE154"/>
      <c r="AF154"/>
      <c r="AG154"/>
      <c r="AH154"/>
      <c r="AI154"/>
      <c r="AJ154"/>
      <c r="AK154"/>
    </row>
    <row r="155" spans="1:37" ht="12.75" customHeight="1">
      <c r="A155" s="57" t="s">
        <v>25</v>
      </c>
      <c r="B155" s="128">
        <v>3402</v>
      </c>
      <c r="C155" s="50">
        <f t="shared" si="15"/>
        <v>2.3322935591128786</v>
      </c>
      <c r="D155" s="128">
        <v>0</v>
      </c>
      <c r="E155" s="53">
        <f t="shared" si="16"/>
        <v>0</v>
      </c>
      <c r="F155" s="128">
        <v>3133</v>
      </c>
      <c r="G155" s="50">
        <f t="shared" si="13"/>
        <v>2.6025269348662188</v>
      </c>
      <c r="H155" s="128">
        <v>0</v>
      </c>
      <c r="I155" s="53">
        <f t="shared" si="17"/>
        <v>0</v>
      </c>
      <c r="J155" s="128">
        <v>269</v>
      </c>
      <c r="K155" s="50">
        <f t="shared" si="14"/>
        <v>1.055647123459697</v>
      </c>
      <c r="L155" s="128">
        <v>0</v>
      </c>
      <c r="M155" s="54">
        <f t="shared" si="18"/>
        <v>0</v>
      </c>
      <c r="N155" s="126"/>
      <c r="O155" s="126"/>
      <c r="P155" s="126"/>
      <c r="Q155" s="126"/>
      <c r="R155" s="126"/>
      <c r="S155" s="126"/>
      <c r="T155"/>
      <c r="U155"/>
      <c r="V155"/>
      <c r="W155"/>
      <c r="X155"/>
      <c r="Y155"/>
      <c r="Z155"/>
      <c r="AA155"/>
      <c r="AB155"/>
      <c r="AC155"/>
      <c r="AD155"/>
      <c r="AE155"/>
      <c r="AF155"/>
      <c r="AG155"/>
      <c r="AH155"/>
      <c r="AI155"/>
      <c r="AJ155"/>
      <c r="AK155"/>
    </row>
    <row r="156" spans="1:37" ht="12.75" customHeight="1">
      <c r="A156" s="55" t="s">
        <v>26</v>
      </c>
      <c r="B156" s="127">
        <v>983</v>
      </c>
      <c r="C156" s="47">
        <f t="shared" si="15"/>
        <v>0.6739108079388476</v>
      </c>
      <c r="D156" s="127">
        <v>0</v>
      </c>
      <c r="E156" s="50">
        <f t="shared" si="16"/>
        <v>0</v>
      </c>
      <c r="F156" s="127">
        <v>777</v>
      </c>
      <c r="G156" s="47">
        <f t="shared" si="13"/>
        <v>0.645439970759991</v>
      </c>
      <c r="H156" s="127">
        <v>0</v>
      </c>
      <c r="I156" s="50">
        <f t="shared" si="17"/>
        <v>0</v>
      </c>
      <c r="J156" s="127">
        <v>206</v>
      </c>
      <c r="K156" s="47">
        <f t="shared" si="14"/>
        <v>0.8084137822776862</v>
      </c>
      <c r="L156" s="127">
        <v>0</v>
      </c>
      <c r="M156" s="51">
        <f t="shared" si="18"/>
        <v>0</v>
      </c>
      <c r="N156" s="126"/>
      <c r="O156" s="126"/>
      <c r="P156" s="126"/>
      <c r="Q156" s="126"/>
      <c r="R156" s="126"/>
      <c r="S156" s="126"/>
      <c r="T156"/>
      <c r="U156"/>
      <c r="V156"/>
      <c r="W156"/>
      <c r="X156"/>
      <c r="Y156"/>
      <c r="Z156"/>
      <c r="AA156"/>
      <c r="AB156"/>
      <c r="AC156"/>
      <c r="AD156"/>
      <c r="AE156"/>
      <c r="AF156"/>
      <c r="AG156"/>
      <c r="AH156"/>
      <c r="AI156"/>
      <c r="AJ156"/>
      <c r="AK156"/>
    </row>
    <row r="157" spans="1:37" ht="12.75" customHeight="1">
      <c r="A157" s="56" t="s">
        <v>27</v>
      </c>
      <c r="B157" s="127">
        <v>770</v>
      </c>
      <c r="C157" s="50">
        <f t="shared" si="15"/>
        <v>0.5278853734617627</v>
      </c>
      <c r="D157" s="127">
        <v>0</v>
      </c>
      <c r="E157" s="50">
        <f t="shared" si="16"/>
        <v>0</v>
      </c>
      <c r="F157" s="127">
        <v>655</v>
      </c>
      <c r="G157" s="50">
        <f t="shared" si="13"/>
        <v>0.5440967578478689</v>
      </c>
      <c r="H157" s="127">
        <v>0</v>
      </c>
      <c r="I157" s="50">
        <f t="shared" si="17"/>
        <v>0</v>
      </c>
      <c r="J157" s="127">
        <v>115</v>
      </c>
      <c r="K157" s="50">
        <f t="shared" si="14"/>
        <v>0.45129895612589277</v>
      </c>
      <c r="L157" s="127">
        <v>0</v>
      </c>
      <c r="M157" s="51">
        <f t="shared" si="18"/>
        <v>0</v>
      </c>
      <c r="N157" s="126"/>
      <c r="O157" s="126"/>
      <c r="P157" s="126"/>
      <c r="Q157" s="126"/>
      <c r="R157" s="126"/>
      <c r="S157" s="126"/>
      <c r="T157"/>
      <c r="U157"/>
      <c r="V157"/>
      <c r="W157"/>
      <c r="X157"/>
      <c r="Y157"/>
      <c r="Z157"/>
      <c r="AA157"/>
      <c r="AB157"/>
      <c r="AC157"/>
      <c r="AD157"/>
      <c r="AE157"/>
      <c r="AF157"/>
      <c r="AG157"/>
      <c r="AH157"/>
      <c r="AI157"/>
      <c r="AJ157"/>
      <c r="AK157"/>
    </row>
    <row r="158" spans="1:37" ht="12.75" customHeight="1">
      <c r="A158" s="56" t="s">
        <v>28</v>
      </c>
      <c r="B158" s="127">
        <v>1385</v>
      </c>
      <c r="C158" s="50">
        <f t="shared" si="15"/>
        <v>0.9495081068110924</v>
      </c>
      <c r="D158" s="127">
        <v>0</v>
      </c>
      <c r="E158" s="50">
        <f t="shared" si="16"/>
        <v>0</v>
      </c>
      <c r="F158" s="127">
        <v>676</v>
      </c>
      <c r="G158" s="50">
        <f t="shared" si="13"/>
        <v>0.5615410813819227</v>
      </c>
      <c r="H158" s="127">
        <v>0</v>
      </c>
      <c r="I158" s="50">
        <f t="shared" si="17"/>
        <v>0</v>
      </c>
      <c r="J158" s="127">
        <v>709</v>
      </c>
      <c r="K158" s="50">
        <f t="shared" si="14"/>
        <v>2.7823561729848523</v>
      </c>
      <c r="L158" s="127">
        <v>0</v>
      </c>
      <c r="M158" s="51">
        <f t="shared" si="18"/>
        <v>0</v>
      </c>
      <c r="N158" s="126"/>
      <c r="O158" s="126"/>
      <c r="P158" s="126"/>
      <c r="Q158" s="126"/>
      <c r="R158" s="126"/>
      <c r="S158" s="126"/>
      <c r="T158"/>
      <c r="U158"/>
      <c r="V158"/>
      <c r="W158"/>
      <c r="X158"/>
      <c r="Y158"/>
      <c r="Z158"/>
      <c r="AA158"/>
      <c r="AB158"/>
      <c r="AC158"/>
      <c r="AD158"/>
      <c r="AE158"/>
      <c r="AF158"/>
      <c r="AG158"/>
      <c r="AH158"/>
      <c r="AI158"/>
      <c r="AJ158"/>
      <c r="AK158"/>
    </row>
    <row r="159" spans="1:37" ht="12.75" customHeight="1">
      <c r="A159" s="56" t="s">
        <v>29</v>
      </c>
      <c r="B159" s="127">
        <v>4040</v>
      </c>
      <c r="C159" s="50">
        <f t="shared" si="15"/>
        <v>2.769684297124053</v>
      </c>
      <c r="D159" s="127">
        <v>48</v>
      </c>
      <c r="E159" s="50">
        <f t="shared" si="16"/>
        <v>82.75862068965517</v>
      </c>
      <c r="F159" s="127">
        <v>2708</v>
      </c>
      <c r="G159" s="50">
        <f t="shared" si="13"/>
        <v>2.2494870538198914</v>
      </c>
      <c r="H159" s="127">
        <v>0</v>
      </c>
      <c r="I159" s="50">
        <f t="shared" si="17"/>
        <v>0</v>
      </c>
      <c r="J159" s="127">
        <v>1332</v>
      </c>
      <c r="K159" s="50">
        <f t="shared" si="14"/>
        <v>5.227219213562514</v>
      </c>
      <c r="L159" s="127">
        <v>48</v>
      </c>
      <c r="M159" s="51">
        <f t="shared" si="18"/>
        <v>100</v>
      </c>
      <c r="N159" s="126"/>
      <c r="O159" s="126"/>
      <c r="P159" s="126"/>
      <c r="Q159" s="126"/>
      <c r="R159" s="126"/>
      <c r="S159" s="126"/>
      <c r="T159"/>
      <c r="U159"/>
      <c r="V159"/>
      <c r="W159"/>
      <c r="X159"/>
      <c r="Y159"/>
      <c r="Z159"/>
      <c r="AA159"/>
      <c r="AB159"/>
      <c r="AC159"/>
      <c r="AD159"/>
      <c r="AE159"/>
      <c r="AF159"/>
      <c r="AG159"/>
      <c r="AH159"/>
      <c r="AI159"/>
      <c r="AJ159"/>
      <c r="AK159"/>
    </row>
    <row r="160" spans="1:37" ht="12.75" customHeight="1">
      <c r="A160" s="57" t="s">
        <v>30</v>
      </c>
      <c r="B160" s="128">
        <v>5767</v>
      </c>
      <c r="C160" s="50">
        <f t="shared" si="15"/>
        <v>3.953655777602578</v>
      </c>
      <c r="D160" s="128">
        <v>0</v>
      </c>
      <c r="E160" s="53">
        <f t="shared" si="16"/>
        <v>0</v>
      </c>
      <c r="F160" s="128">
        <v>4686</v>
      </c>
      <c r="G160" s="50">
        <f t="shared" si="13"/>
        <v>3.8925761943131505</v>
      </c>
      <c r="H160" s="128">
        <v>0</v>
      </c>
      <c r="I160" s="53">
        <f t="shared" si="17"/>
        <v>0</v>
      </c>
      <c r="J160" s="128">
        <v>1081</v>
      </c>
      <c r="K160" s="50">
        <f t="shared" si="14"/>
        <v>4.242210187583392</v>
      </c>
      <c r="L160" s="128">
        <v>0</v>
      </c>
      <c r="M160" s="54">
        <f t="shared" si="18"/>
        <v>0</v>
      </c>
      <c r="N160" s="126"/>
      <c r="O160" s="126"/>
      <c r="P160" s="126"/>
      <c r="Q160" s="126"/>
      <c r="R160" s="126"/>
      <c r="S160" s="126"/>
      <c r="T160"/>
      <c r="U160"/>
      <c r="V160"/>
      <c r="W160"/>
      <c r="X160"/>
      <c r="Y160"/>
      <c r="Z160"/>
      <c r="AA160"/>
      <c r="AB160"/>
      <c r="AC160"/>
      <c r="AD160"/>
      <c r="AE160"/>
      <c r="AF160"/>
      <c r="AG160"/>
      <c r="AH160"/>
      <c r="AI160"/>
      <c r="AJ160"/>
      <c r="AK160"/>
    </row>
    <row r="161" spans="1:37" ht="12.75" customHeight="1">
      <c r="A161" s="55" t="s">
        <v>31</v>
      </c>
      <c r="B161" s="127">
        <v>3190</v>
      </c>
      <c r="C161" s="47">
        <f t="shared" si="15"/>
        <v>2.1869536900558737</v>
      </c>
      <c r="D161" s="127">
        <v>0</v>
      </c>
      <c r="E161" s="50">
        <f t="shared" si="16"/>
        <v>0</v>
      </c>
      <c r="F161" s="127">
        <v>2268</v>
      </c>
      <c r="G161" s="47">
        <f t="shared" si="13"/>
        <v>1.8839869416778117</v>
      </c>
      <c r="H161" s="127">
        <v>0</v>
      </c>
      <c r="I161" s="50">
        <f t="shared" si="17"/>
        <v>0</v>
      </c>
      <c r="J161" s="127">
        <v>922</v>
      </c>
      <c r="K161" s="47">
        <f t="shared" si="14"/>
        <v>3.6182403265049836</v>
      </c>
      <c r="L161" s="127">
        <v>0</v>
      </c>
      <c r="M161" s="51">
        <f t="shared" si="18"/>
        <v>0</v>
      </c>
      <c r="N161" s="126"/>
      <c r="O161" s="126"/>
      <c r="P161" s="126"/>
      <c r="Q161" s="126"/>
      <c r="R161" s="126"/>
      <c r="S161" s="126"/>
      <c r="T161"/>
      <c r="U161"/>
      <c r="V161"/>
      <c r="W161"/>
      <c r="X161"/>
      <c r="Y161"/>
      <c r="Z161"/>
      <c r="AA161"/>
      <c r="AB161"/>
      <c r="AC161"/>
      <c r="AD161"/>
      <c r="AE161"/>
      <c r="AF161"/>
      <c r="AG161"/>
      <c r="AH161"/>
      <c r="AI161"/>
      <c r="AJ161"/>
      <c r="AK161"/>
    </row>
    <row r="162" spans="1:37" ht="12.75" customHeight="1">
      <c r="A162" s="56" t="s">
        <v>32</v>
      </c>
      <c r="B162" s="127">
        <v>5377</v>
      </c>
      <c r="C162" s="50">
        <f t="shared" si="15"/>
        <v>3.6862852637712953</v>
      </c>
      <c r="D162" s="127">
        <v>0</v>
      </c>
      <c r="E162" s="50">
        <f t="shared" si="16"/>
        <v>0</v>
      </c>
      <c r="F162" s="127">
        <v>4316</v>
      </c>
      <c r="G162" s="50">
        <f t="shared" si="13"/>
        <v>3.585223827284583</v>
      </c>
      <c r="H162" s="127">
        <v>0</v>
      </c>
      <c r="I162" s="50">
        <f t="shared" si="17"/>
        <v>0</v>
      </c>
      <c r="J162" s="127">
        <v>1061</v>
      </c>
      <c r="K162" s="50">
        <f t="shared" si="14"/>
        <v>4.163723412604976</v>
      </c>
      <c r="L162" s="127">
        <v>0</v>
      </c>
      <c r="M162" s="51">
        <f t="shared" si="18"/>
        <v>0</v>
      </c>
      <c r="N162" s="126"/>
      <c r="O162" s="126"/>
      <c r="P162" s="126"/>
      <c r="Q162" s="126"/>
      <c r="R162" s="126"/>
      <c r="S162" s="126"/>
      <c r="T162"/>
      <c r="U162"/>
      <c r="V162"/>
      <c r="W162"/>
      <c r="X162"/>
      <c r="Y162"/>
      <c r="Z162"/>
      <c r="AA162"/>
      <c r="AB162"/>
      <c r="AC162"/>
      <c r="AD162"/>
      <c r="AE162"/>
      <c r="AF162"/>
      <c r="AG162"/>
      <c r="AH162"/>
      <c r="AI162"/>
      <c r="AJ162"/>
      <c r="AK162"/>
    </row>
    <row r="163" spans="1:37" ht="12.75" customHeight="1">
      <c r="A163" s="56" t="s">
        <v>33</v>
      </c>
      <c r="B163" s="127">
        <v>2445</v>
      </c>
      <c r="C163" s="50">
        <f t="shared" si="15"/>
        <v>1.676207452096116</v>
      </c>
      <c r="D163" s="127">
        <v>0</v>
      </c>
      <c r="E163" s="50">
        <f t="shared" si="16"/>
        <v>0</v>
      </c>
      <c r="F163" s="127">
        <v>2224</v>
      </c>
      <c r="G163" s="50">
        <f t="shared" si="13"/>
        <v>1.8474369304636036</v>
      </c>
      <c r="H163" s="127">
        <v>0</v>
      </c>
      <c r="I163" s="50">
        <f t="shared" si="17"/>
        <v>0</v>
      </c>
      <c r="J163" s="127">
        <v>221</v>
      </c>
      <c r="K163" s="50">
        <f t="shared" si="14"/>
        <v>0.8672788635114984</v>
      </c>
      <c r="L163" s="127">
        <v>0</v>
      </c>
      <c r="M163" s="51">
        <f t="shared" si="18"/>
        <v>0</v>
      </c>
      <c r="N163" s="126"/>
      <c r="O163" s="126"/>
      <c r="P163" s="126"/>
      <c r="Q163" s="126"/>
      <c r="R163" s="126"/>
      <c r="S163" s="126"/>
      <c r="T163"/>
      <c r="U163"/>
      <c r="V163"/>
      <c r="W163"/>
      <c r="X163"/>
      <c r="Y163"/>
      <c r="Z163"/>
      <c r="AA163"/>
      <c r="AB163"/>
      <c r="AC163"/>
      <c r="AD163"/>
      <c r="AE163"/>
      <c r="AF163"/>
      <c r="AG163"/>
      <c r="AH163"/>
      <c r="AI163"/>
      <c r="AJ163"/>
      <c r="AK163"/>
    </row>
    <row r="164" spans="1:37" ht="12.75" customHeight="1">
      <c r="A164" s="56" t="s">
        <v>34</v>
      </c>
      <c r="B164" s="127">
        <v>3224</v>
      </c>
      <c r="C164" s="50">
        <f t="shared" si="15"/>
        <v>2.2102629143386006</v>
      </c>
      <c r="D164" s="127">
        <v>0</v>
      </c>
      <c r="E164" s="50">
        <f t="shared" si="16"/>
        <v>0</v>
      </c>
      <c r="F164" s="127">
        <v>2382</v>
      </c>
      <c r="G164" s="50">
        <f t="shared" si="13"/>
        <v>1.9786846980055321</v>
      </c>
      <c r="H164" s="127">
        <v>0</v>
      </c>
      <c r="I164" s="50">
        <f t="shared" si="17"/>
        <v>0</v>
      </c>
      <c r="J164" s="127">
        <v>842</v>
      </c>
      <c r="K164" s="50">
        <f t="shared" si="14"/>
        <v>3.304293226591319</v>
      </c>
      <c r="L164" s="127">
        <v>0</v>
      </c>
      <c r="M164" s="51">
        <f t="shared" si="18"/>
        <v>0</v>
      </c>
      <c r="N164" s="126"/>
      <c r="O164" s="126"/>
      <c r="P164" s="126"/>
      <c r="Q164" s="126"/>
      <c r="R164" s="126"/>
      <c r="S164" s="126"/>
      <c r="T164"/>
      <c r="U164"/>
      <c r="V164"/>
      <c r="W164"/>
      <c r="X164"/>
      <c r="Y164"/>
      <c r="Z164"/>
      <c r="AA164"/>
      <c r="AB164"/>
      <c r="AC164"/>
      <c r="AD164"/>
      <c r="AE164"/>
      <c r="AF164"/>
      <c r="AG164"/>
      <c r="AH164"/>
      <c r="AI164"/>
      <c r="AJ164"/>
      <c r="AK164"/>
    </row>
    <row r="165" spans="1:37" ht="12.75" customHeight="1">
      <c r="A165" s="57" t="s">
        <v>35</v>
      </c>
      <c r="B165" s="128">
        <v>1573</v>
      </c>
      <c r="C165" s="50">
        <f t="shared" si="15"/>
        <v>1.078394405786172</v>
      </c>
      <c r="D165" s="128">
        <v>0</v>
      </c>
      <c r="E165" s="53">
        <f t="shared" si="16"/>
        <v>0</v>
      </c>
      <c r="F165" s="128">
        <v>1140</v>
      </c>
      <c r="G165" s="50">
        <f t="shared" si="13"/>
        <v>0.9469775632772068</v>
      </c>
      <c r="H165" s="128">
        <v>0</v>
      </c>
      <c r="I165" s="53">
        <f t="shared" si="17"/>
        <v>0</v>
      </c>
      <c r="J165" s="128">
        <v>433</v>
      </c>
      <c r="K165" s="50">
        <f t="shared" si="14"/>
        <v>1.6992386782827094</v>
      </c>
      <c r="L165" s="128">
        <v>0</v>
      </c>
      <c r="M165" s="54">
        <f t="shared" si="18"/>
        <v>0</v>
      </c>
      <c r="N165" s="126"/>
      <c r="O165" s="126"/>
      <c r="P165" s="126"/>
      <c r="Q165" s="126"/>
      <c r="R165" s="126"/>
      <c r="S165" s="126"/>
      <c r="T165"/>
      <c r="U165"/>
      <c r="V165"/>
      <c r="W165"/>
      <c r="X165"/>
      <c r="Y165"/>
      <c r="Z165"/>
      <c r="AA165"/>
      <c r="AB165"/>
      <c r="AC165"/>
      <c r="AD165"/>
      <c r="AE165"/>
      <c r="AF165"/>
      <c r="AG165"/>
      <c r="AH165"/>
      <c r="AI165"/>
      <c r="AJ165"/>
      <c r="AK165"/>
    </row>
    <row r="166" spans="1:37" ht="12.75" customHeight="1">
      <c r="A166" s="55" t="s">
        <v>36</v>
      </c>
      <c r="B166" s="127">
        <v>2310</v>
      </c>
      <c r="C166" s="47">
        <f t="shared" si="15"/>
        <v>1.583656120385288</v>
      </c>
      <c r="D166" s="127">
        <v>0</v>
      </c>
      <c r="E166" s="50">
        <f t="shared" si="16"/>
        <v>0</v>
      </c>
      <c r="F166" s="127">
        <v>1651</v>
      </c>
      <c r="G166" s="47">
        <f t="shared" si="13"/>
        <v>1.3714561026058498</v>
      </c>
      <c r="H166" s="127">
        <v>0</v>
      </c>
      <c r="I166" s="50">
        <f t="shared" si="17"/>
        <v>0</v>
      </c>
      <c r="J166" s="127">
        <v>659</v>
      </c>
      <c r="K166" s="47">
        <f t="shared" si="14"/>
        <v>2.5861392355388118</v>
      </c>
      <c r="L166" s="127">
        <v>0</v>
      </c>
      <c r="M166" s="51">
        <f t="shared" si="18"/>
        <v>0</v>
      </c>
      <c r="N166" s="126"/>
      <c r="O166" s="126"/>
      <c r="P166" s="126"/>
      <c r="Q166" s="126"/>
      <c r="R166" s="126"/>
      <c r="S166" s="126"/>
      <c r="T166"/>
      <c r="U166"/>
      <c r="V166"/>
      <c r="W166"/>
      <c r="X166"/>
      <c r="Y166"/>
      <c r="Z166"/>
      <c r="AA166"/>
      <c r="AB166"/>
      <c r="AC166"/>
      <c r="AD166"/>
      <c r="AE166"/>
      <c r="AF166"/>
      <c r="AG166"/>
      <c r="AH166"/>
      <c r="AI166"/>
      <c r="AJ166"/>
      <c r="AK166"/>
    </row>
    <row r="167" spans="1:37" ht="12.75" customHeight="1">
      <c r="A167" s="56" t="s">
        <v>37</v>
      </c>
      <c r="B167" s="127">
        <v>652</v>
      </c>
      <c r="C167" s="50">
        <f t="shared" si="15"/>
        <v>0.4469886538922977</v>
      </c>
      <c r="D167" s="127">
        <v>0</v>
      </c>
      <c r="E167" s="50">
        <f t="shared" si="16"/>
        <v>0</v>
      </c>
      <c r="F167" s="127">
        <v>578</v>
      </c>
      <c r="G167" s="50">
        <f t="shared" si="13"/>
        <v>0.4801342382230049</v>
      </c>
      <c r="H167" s="127">
        <v>0</v>
      </c>
      <c r="I167" s="50">
        <f t="shared" si="17"/>
        <v>0</v>
      </c>
      <c r="J167" s="127">
        <v>74</v>
      </c>
      <c r="K167" s="50">
        <f t="shared" si="14"/>
        <v>0.2904010674201397</v>
      </c>
      <c r="L167" s="127">
        <v>0</v>
      </c>
      <c r="M167" s="51">
        <f t="shared" si="18"/>
        <v>0</v>
      </c>
      <c r="N167" s="126"/>
      <c r="O167" s="126"/>
      <c r="P167" s="126"/>
      <c r="Q167" s="126"/>
      <c r="R167" s="126"/>
      <c r="S167" s="126"/>
      <c r="T167"/>
      <c r="U167"/>
      <c r="V167"/>
      <c r="W167"/>
      <c r="X167"/>
      <c r="Y167"/>
      <c r="Z167"/>
      <c r="AA167"/>
      <c r="AB167"/>
      <c r="AC167"/>
      <c r="AD167"/>
      <c r="AE167"/>
      <c r="AF167"/>
      <c r="AG167"/>
      <c r="AH167"/>
      <c r="AI167"/>
      <c r="AJ167"/>
      <c r="AK167"/>
    </row>
    <row r="168" spans="1:37" ht="12.75" customHeight="1">
      <c r="A168" s="56" t="s">
        <v>38</v>
      </c>
      <c r="B168" s="127">
        <v>4438</v>
      </c>
      <c r="C168" s="50">
        <f t="shared" si="15"/>
        <v>3.042539334315977</v>
      </c>
      <c r="D168" s="127">
        <v>0</v>
      </c>
      <c r="E168" s="50">
        <f t="shared" si="16"/>
        <v>0</v>
      </c>
      <c r="F168" s="127">
        <v>3692</v>
      </c>
      <c r="G168" s="50">
        <f t="shared" si="13"/>
        <v>3.06687821370127</v>
      </c>
      <c r="H168" s="127">
        <v>0</v>
      </c>
      <c r="I168" s="50">
        <f t="shared" si="17"/>
        <v>0</v>
      </c>
      <c r="J168" s="127">
        <v>746</v>
      </c>
      <c r="K168" s="50">
        <f t="shared" si="14"/>
        <v>2.9275567066949217</v>
      </c>
      <c r="L168" s="127">
        <v>0</v>
      </c>
      <c r="M168" s="51">
        <f t="shared" si="18"/>
        <v>0</v>
      </c>
      <c r="N168" s="126"/>
      <c r="O168" s="126"/>
      <c r="P168" s="126"/>
      <c r="Q168" s="126"/>
      <c r="R168" s="126"/>
      <c r="S168" s="126"/>
      <c r="T168"/>
      <c r="U168"/>
      <c r="V168"/>
      <c r="W168"/>
      <c r="X168"/>
      <c r="Y168"/>
      <c r="Z168"/>
      <c r="AA168"/>
      <c r="AB168"/>
      <c r="AC168"/>
      <c r="AD168"/>
      <c r="AE168"/>
      <c r="AF168"/>
      <c r="AG168"/>
      <c r="AH168"/>
      <c r="AI168"/>
      <c r="AJ168"/>
      <c r="AK168"/>
    </row>
    <row r="169" spans="1:37" ht="12.75" customHeight="1">
      <c r="A169" s="56" t="s">
        <v>39</v>
      </c>
      <c r="B169" s="127">
        <v>1490</v>
      </c>
      <c r="C169" s="50">
        <f t="shared" si="15"/>
        <v>1.0214924759195145</v>
      </c>
      <c r="D169" s="127">
        <v>0</v>
      </c>
      <c r="E169" s="50">
        <f t="shared" si="16"/>
        <v>0</v>
      </c>
      <c r="F169" s="127">
        <v>972</v>
      </c>
      <c r="G169" s="50">
        <f t="shared" si="13"/>
        <v>0.8074229750047764</v>
      </c>
      <c r="H169" s="127">
        <v>0</v>
      </c>
      <c r="I169" s="50">
        <f t="shared" si="17"/>
        <v>0</v>
      </c>
      <c r="J169" s="127">
        <v>518</v>
      </c>
      <c r="K169" s="50">
        <f t="shared" si="14"/>
        <v>2.032807471940978</v>
      </c>
      <c r="L169" s="127">
        <v>0</v>
      </c>
      <c r="M169" s="51">
        <f t="shared" si="18"/>
        <v>0</v>
      </c>
      <c r="N169" s="126"/>
      <c r="O169" s="126"/>
      <c r="P169" s="126"/>
      <c r="Q169" s="126"/>
      <c r="R169" s="126"/>
      <c r="S169" s="126"/>
      <c r="T169"/>
      <c r="U169"/>
      <c r="V169"/>
      <c r="W169"/>
      <c r="X169"/>
      <c r="Y169"/>
      <c r="Z169"/>
      <c r="AA169"/>
      <c r="AB169"/>
      <c r="AC169"/>
      <c r="AD169"/>
      <c r="AE169"/>
      <c r="AF169"/>
      <c r="AG169"/>
      <c r="AH169"/>
      <c r="AI169"/>
      <c r="AJ169"/>
      <c r="AK169"/>
    </row>
    <row r="170" spans="1:37" ht="12.75" customHeight="1">
      <c r="A170" s="57" t="s">
        <v>40</v>
      </c>
      <c r="B170" s="128">
        <v>2883</v>
      </c>
      <c r="C170" s="50">
        <f t="shared" si="15"/>
        <v>1.9764851060912487</v>
      </c>
      <c r="D170" s="128">
        <v>0</v>
      </c>
      <c r="E170" s="53">
        <f t="shared" si="16"/>
        <v>0</v>
      </c>
      <c r="F170" s="128">
        <v>2622</v>
      </c>
      <c r="G170" s="50">
        <f t="shared" si="13"/>
        <v>2.1780483955375756</v>
      </c>
      <c r="H170" s="128">
        <v>0</v>
      </c>
      <c r="I170" s="53">
        <f t="shared" si="17"/>
        <v>0</v>
      </c>
      <c r="J170" s="128">
        <v>261</v>
      </c>
      <c r="K170" s="50">
        <f t="shared" si="14"/>
        <v>1.0242524134683306</v>
      </c>
      <c r="L170" s="128">
        <v>0</v>
      </c>
      <c r="M170" s="54">
        <f t="shared" si="18"/>
        <v>0</v>
      </c>
      <c r="N170" s="126"/>
      <c r="O170" s="126"/>
      <c r="P170" s="126"/>
      <c r="Q170" s="126"/>
      <c r="R170" s="126"/>
      <c r="S170" s="126"/>
      <c r="T170"/>
      <c r="U170"/>
      <c r="V170"/>
      <c r="W170"/>
      <c r="X170"/>
      <c r="Y170"/>
      <c r="Z170"/>
      <c r="AA170"/>
      <c r="AB170"/>
      <c r="AC170"/>
      <c r="AD170"/>
      <c r="AE170"/>
      <c r="AF170"/>
      <c r="AG170"/>
      <c r="AH170"/>
      <c r="AI170"/>
      <c r="AJ170"/>
      <c r="AK170"/>
    </row>
    <row r="171" spans="1:37" ht="12.75" customHeight="1">
      <c r="A171" s="55" t="s">
        <v>41</v>
      </c>
      <c r="B171" s="127">
        <v>1043</v>
      </c>
      <c r="C171" s="47">
        <f t="shared" si="15"/>
        <v>0.7150447331436602</v>
      </c>
      <c r="D171" s="127">
        <v>0</v>
      </c>
      <c r="E171" s="50">
        <f t="shared" si="16"/>
        <v>0</v>
      </c>
      <c r="F171" s="127">
        <v>971</v>
      </c>
      <c r="G171" s="47">
        <f t="shared" si="13"/>
        <v>0.8065922929317262</v>
      </c>
      <c r="H171" s="127">
        <v>0</v>
      </c>
      <c r="I171" s="50">
        <f t="shared" si="17"/>
        <v>0</v>
      </c>
      <c r="J171" s="127">
        <v>72</v>
      </c>
      <c r="K171" s="47">
        <f t="shared" si="14"/>
        <v>0.2825523899222981</v>
      </c>
      <c r="L171" s="127">
        <v>0</v>
      </c>
      <c r="M171" s="51">
        <f t="shared" si="18"/>
        <v>0</v>
      </c>
      <c r="N171" s="126"/>
      <c r="O171" s="126"/>
      <c r="P171" s="126"/>
      <c r="Q171" s="126"/>
      <c r="R171" s="126"/>
      <c r="S171" s="126"/>
      <c r="T171"/>
      <c r="U171"/>
      <c r="V171"/>
      <c r="W171"/>
      <c r="X171"/>
      <c r="Y171"/>
      <c r="Z171"/>
      <c r="AA171"/>
      <c r="AB171"/>
      <c r="AC171"/>
      <c r="AD171"/>
      <c r="AE171"/>
      <c r="AF171"/>
      <c r="AG171"/>
      <c r="AH171"/>
      <c r="AI171"/>
      <c r="AJ171"/>
      <c r="AK171"/>
    </row>
    <row r="172" spans="1:37" ht="12.75" customHeight="1">
      <c r="A172" s="56" t="s">
        <v>42</v>
      </c>
      <c r="B172" s="127">
        <v>1756</v>
      </c>
      <c r="C172" s="50">
        <f t="shared" si="15"/>
        <v>1.2038528776608508</v>
      </c>
      <c r="D172" s="127">
        <v>0</v>
      </c>
      <c r="E172" s="50">
        <f t="shared" si="16"/>
        <v>0</v>
      </c>
      <c r="F172" s="127">
        <v>1521</v>
      </c>
      <c r="G172" s="50">
        <f t="shared" si="13"/>
        <v>1.263467433109326</v>
      </c>
      <c r="H172" s="127">
        <v>0</v>
      </c>
      <c r="I172" s="50">
        <f t="shared" si="17"/>
        <v>0</v>
      </c>
      <c r="J172" s="127">
        <v>235</v>
      </c>
      <c r="K172" s="50">
        <f t="shared" si="14"/>
        <v>0.9222196059963896</v>
      </c>
      <c r="L172" s="127">
        <v>0</v>
      </c>
      <c r="M172" s="51">
        <f t="shared" si="18"/>
        <v>0</v>
      </c>
      <c r="N172" s="126"/>
      <c r="O172" s="126"/>
      <c r="P172" s="126"/>
      <c r="Q172" s="126"/>
      <c r="R172" s="126"/>
      <c r="S172" s="126"/>
      <c r="T172"/>
      <c r="U172"/>
      <c r="V172"/>
      <c r="W172"/>
      <c r="X172"/>
      <c r="Y172"/>
      <c r="Z172"/>
      <c r="AA172"/>
      <c r="AB172"/>
      <c r="AC172"/>
      <c r="AD172"/>
      <c r="AE172"/>
      <c r="AF172"/>
      <c r="AG172"/>
      <c r="AH172"/>
      <c r="AI172"/>
      <c r="AJ172"/>
      <c r="AK172"/>
    </row>
    <row r="173" spans="1:37" ht="12.75" customHeight="1">
      <c r="A173" s="56" t="s">
        <v>43</v>
      </c>
      <c r="B173" s="127">
        <v>3441</v>
      </c>
      <c r="C173" s="50">
        <f t="shared" si="15"/>
        <v>2.359030610496007</v>
      </c>
      <c r="D173" s="127">
        <v>0</v>
      </c>
      <c r="E173" s="50">
        <f t="shared" si="16"/>
        <v>0</v>
      </c>
      <c r="F173" s="127">
        <v>3325</v>
      </c>
      <c r="G173" s="50">
        <f t="shared" si="13"/>
        <v>2.7620178928918535</v>
      </c>
      <c r="H173" s="127">
        <v>0</v>
      </c>
      <c r="I173" s="50">
        <f t="shared" si="17"/>
        <v>0</v>
      </c>
      <c r="J173" s="127">
        <v>116</v>
      </c>
      <c r="K173" s="50">
        <f t="shared" si="14"/>
        <v>0.4552232948748136</v>
      </c>
      <c r="L173" s="127">
        <v>0</v>
      </c>
      <c r="M173" s="51">
        <f t="shared" si="18"/>
        <v>0</v>
      </c>
      <c r="N173" s="126"/>
      <c r="O173" s="126"/>
      <c r="P173" s="126"/>
      <c r="Q173" s="126"/>
      <c r="R173" s="126"/>
      <c r="S173" s="126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</row>
    <row r="174" spans="1:37" ht="12.75" customHeight="1">
      <c r="A174" s="56" t="s">
        <v>44</v>
      </c>
      <c r="B174" s="127">
        <v>2441</v>
      </c>
      <c r="C174" s="50">
        <f t="shared" si="15"/>
        <v>1.6734651904157953</v>
      </c>
      <c r="D174" s="127">
        <v>0</v>
      </c>
      <c r="E174" s="50">
        <f t="shared" si="16"/>
        <v>0</v>
      </c>
      <c r="F174" s="127">
        <v>2134</v>
      </c>
      <c r="G174" s="50">
        <f t="shared" si="13"/>
        <v>1.772675543889087</v>
      </c>
      <c r="H174" s="127">
        <v>0</v>
      </c>
      <c r="I174" s="50">
        <f t="shared" si="17"/>
        <v>0</v>
      </c>
      <c r="J174" s="127">
        <v>307</v>
      </c>
      <c r="K174" s="50">
        <f t="shared" si="14"/>
        <v>1.2047719959186878</v>
      </c>
      <c r="L174" s="127">
        <v>0</v>
      </c>
      <c r="M174" s="51">
        <f t="shared" si="18"/>
        <v>0</v>
      </c>
      <c r="N174" s="126"/>
      <c r="O174" s="126"/>
      <c r="P174" s="126"/>
      <c r="Q174" s="126"/>
      <c r="R174" s="126"/>
      <c r="S174" s="126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</row>
    <row r="175" spans="1:37" ht="12.75" customHeight="1">
      <c r="A175" s="57" t="s">
        <v>45</v>
      </c>
      <c r="B175" s="128">
        <v>2296</v>
      </c>
      <c r="C175" s="50">
        <f t="shared" si="15"/>
        <v>1.5740582045041647</v>
      </c>
      <c r="D175" s="128">
        <v>0</v>
      </c>
      <c r="E175" s="53">
        <f t="shared" si="16"/>
        <v>0</v>
      </c>
      <c r="F175" s="128">
        <v>2076</v>
      </c>
      <c r="G175" s="50">
        <f t="shared" si="13"/>
        <v>1.724495983652177</v>
      </c>
      <c r="H175" s="128">
        <v>0</v>
      </c>
      <c r="I175" s="53">
        <f t="shared" si="17"/>
        <v>0</v>
      </c>
      <c r="J175" s="128">
        <v>220</v>
      </c>
      <c r="K175" s="50">
        <f t="shared" si="14"/>
        <v>0.8633545247625776</v>
      </c>
      <c r="L175" s="128">
        <v>0</v>
      </c>
      <c r="M175" s="54">
        <f t="shared" si="18"/>
        <v>0</v>
      </c>
      <c r="N175" s="126"/>
      <c r="O175" s="126"/>
      <c r="P175" s="126"/>
      <c r="Q175" s="126"/>
      <c r="R175" s="126"/>
      <c r="S175" s="126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</row>
    <row r="176" spans="1:37" ht="12.75" customHeight="1">
      <c r="A176" s="55" t="s">
        <v>46</v>
      </c>
      <c r="B176" s="127">
        <v>2022</v>
      </c>
      <c r="C176" s="47">
        <f t="shared" si="15"/>
        <v>1.386213279402187</v>
      </c>
      <c r="D176" s="127">
        <v>0</v>
      </c>
      <c r="E176" s="50">
        <f t="shared" si="16"/>
        <v>0</v>
      </c>
      <c r="F176" s="127">
        <v>1792</v>
      </c>
      <c r="G176" s="47">
        <f t="shared" si="13"/>
        <v>1.4885822749059252</v>
      </c>
      <c r="H176" s="127">
        <v>0</v>
      </c>
      <c r="I176" s="50">
        <f t="shared" si="17"/>
        <v>0</v>
      </c>
      <c r="J176" s="127">
        <v>230</v>
      </c>
      <c r="K176" s="47">
        <f t="shared" si="14"/>
        <v>0.9025979122517855</v>
      </c>
      <c r="L176" s="127">
        <v>0</v>
      </c>
      <c r="M176" s="51">
        <f t="shared" si="18"/>
        <v>0</v>
      </c>
      <c r="N176" s="126"/>
      <c r="O176" s="126"/>
      <c r="P176" s="126"/>
      <c r="Q176" s="126"/>
      <c r="R176" s="126"/>
      <c r="S176" s="12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</row>
    <row r="177" spans="1:37" ht="12.75" customHeight="1">
      <c r="A177" s="56" t="s">
        <v>47</v>
      </c>
      <c r="B177" s="127">
        <v>1046</v>
      </c>
      <c r="C177" s="50">
        <f t="shared" si="15"/>
        <v>0.7171014294039009</v>
      </c>
      <c r="D177" s="127">
        <v>0</v>
      </c>
      <c r="E177" s="50">
        <f t="shared" si="16"/>
        <v>0</v>
      </c>
      <c r="F177" s="127">
        <v>949</v>
      </c>
      <c r="G177" s="50">
        <f t="shared" si="13"/>
        <v>0.7883172873246223</v>
      </c>
      <c r="H177" s="127">
        <v>0</v>
      </c>
      <c r="I177" s="50">
        <f t="shared" si="17"/>
        <v>0</v>
      </c>
      <c r="J177" s="127">
        <v>97</v>
      </c>
      <c r="K177" s="50">
        <f t="shared" si="14"/>
        <v>0.3806608586453183</v>
      </c>
      <c r="L177" s="127">
        <v>0</v>
      </c>
      <c r="M177" s="51">
        <f t="shared" si="18"/>
        <v>0</v>
      </c>
      <c r="N177" s="126"/>
      <c r="O177" s="126"/>
      <c r="P177" s="126"/>
      <c r="Q177" s="126"/>
      <c r="R177" s="126"/>
      <c r="S177" s="126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</row>
    <row r="178" spans="1:37" ht="12.75" customHeight="1">
      <c r="A178" s="56" t="s">
        <v>48</v>
      </c>
      <c r="B178" s="127">
        <v>3504</v>
      </c>
      <c r="C178" s="50">
        <f t="shared" si="15"/>
        <v>2.40222123196106</v>
      </c>
      <c r="D178" s="127">
        <v>10</v>
      </c>
      <c r="E178" s="50">
        <f t="shared" si="16"/>
        <v>17.24137931034483</v>
      </c>
      <c r="F178" s="127">
        <v>3413</v>
      </c>
      <c r="G178" s="50">
        <f t="shared" si="13"/>
        <v>2.8351179153202692</v>
      </c>
      <c r="H178" s="127">
        <v>10</v>
      </c>
      <c r="I178" s="50">
        <f t="shared" si="17"/>
        <v>100</v>
      </c>
      <c r="J178" s="127">
        <v>91</v>
      </c>
      <c r="K178" s="50">
        <f t="shared" si="14"/>
        <v>0.3571148261517934</v>
      </c>
      <c r="L178" s="127">
        <v>0</v>
      </c>
      <c r="M178" s="51">
        <f t="shared" si="18"/>
        <v>0</v>
      </c>
      <c r="N178" s="126"/>
      <c r="O178" s="126"/>
      <c r="P178" s="126"/>
      <c r="Q178" s="126"/>
      <c r="R178" s="126"/>
      <c r="S178" s="126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</row>
    <row r="179" spans="1:37" ht="12.75" customHeight="1">
      <c r="A179" s="56" t="s">
        <v>49</v>
      </c>
      <c r="B179" s="127">
        <v>4350</v>
      </c>
      <c r="C179" s="50">
        <f t="shared" si="15"/>
        <v>2.9822095773489186</v>
      </c>
      <c r="D179" s="127">
        <v>0</v>
      </c>
      <c r="E179" s="50">
        <f t="shared" si="16"/>
        <v>0</v>
      </c>
      <c r="F179" s="127">
        <v>4320</v>
      </c>
      <c r="G179" s="50">
        <f t="shared" si="13"/>
        <v>3.588546555576784</v>
      </c>
      <c r="H179" s="127">
        <v>0</v>
      </c>
      <c r="I179" s="50">
        <f t="shared" si="17"/>
        <v>0</v>
      </c>
      <c r="J179" s="127">
        <v>30</v>
      </c>
      <c r="K179" s="50">
        <f t="shared" si="14"/>
        <v>0.11773016246762422</v>
      </c>
      <c r="L179" s="127">
        <v>0</v>
      </c>
      <c r="M179" s="51">
        <f t="shared" si="18"/>
        <v>0</v>
      </c>
      <c r="N179" s="126"/>
      <c r="O179" s="126"/>
      <c r="P179" s="126"/>
      <c r="Q179" s="126"/>
      <c r="R179" s="126"/>
      <c r="S179" s="126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</row>
    <row r="180" spans="1:37" ht="12.75" customHeight="1">
      <c r="A180" s="57" t="s">
        <v>50</v>
      </c>
      <c r="B180" s="128">
        <v>2724</v>
      </c>
      <c r="C180" s="50">
        <f t="shared" si="15"/>
        <v>1.8674802042984953</v>
      </c>
      <c r="D180" s="128">
        <v>0</v>
      </c>
      <c r="E180" s="53">
        <f t="shared" si="16"/>
        <v>0</v>
      </c>
      <c r="F180" s="128">
        <v>2645</v>
      </c>
      <c r="G180" s="50">
        <f t="shared" si="13"/>
        <v>2.19715408321773</v>
      </c>
      <c r="H180" s="128">
        <v>0</v>
      </c>
      <c r="I180" s="53">
        <f t="shared" si="17"/>
        <v>0</v>
      </c>
      <c r="J180" s="128">
        <v>79</v>
      </c>
      <c r="K180" s="50">
        <f t="shared" si="14"/>
        <v>0.3100227611647437</v>
      </c>
      <c r="L180" s="128">
        <v>0</v>
      </c>
      <c r="M180" s="54">
        <f t="shared" si="18"/>
        <v>0</v>
      </c>
      <c r="N180" s="126"/>
      <c r="O180" s="126"/>
      <c r="P180" s="126"/>
      <c r="Q180" s="126"/>
      <c r="R180" s="126"/>
      <c r="S180" s="126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</row>
    <row r="181" spans="1:37" ht="12.75" customHeight="1">
      <c r="A181" s="55" t="s">
        <v>51</v>
      </c>
      <c r="B181" s="127">
        <v>1254</v>
      </c>
      <c r="C181" s="47">
        <f t="shared" si="15"/>
        <v>0.8596990367805847</v>
      </c>
      <c r="D181" s="127">
        <v>0</v>
      </c>
      <c r="E181" s="50">
        <f t="shared" si="16"/>
        <v>0</v>
      </c>
      <c r="F181" s="127">
        <v>851</v>
      </c>
      <c r="G181" s="47">
        <f t="shared" si="13"/>
        <v>0.7069104441657045</v>
      </c>
      <c r="H181" s="127">
        <v>0</v>
      </c>
      <c r="I181" s="50">
        <f t="shared" si="17"/>
        <v>0</v>
      </c>
      <c r="J181" s="127">
        <v>403</v>
      </c>
      <c r="K181" s="47">
        <f t="shared" si="14"/>
        <v>1.5815085158150852</v>
      </c>
      <c r="L181" s="127">
        <v>0</v>
      </c>
      <c r="M181" s="51">
        <f t="shared" si="18"/>
        <v>0</v>
      </c>
      <c r="N181" s="126"/>
      <c r="O181" s="126"/>
      <c r="P181" s="126"/>
      <c r="Q181" s="126"/>
      <c r="R181" s="126"/>
      <c r="S181" s="126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</row>
    <row r="182" spans="1:37" ht="12.75" customHeight="1">
      <c r="A182" s="56" t="s">
        <v>52</v>
      </c>
      <c r="B182" s="127">
        <v>1130</v>
      </c>
      <c r="C182" s="50">
        <f t="shared" si="15"/>
        <v>0.7746889246906385</v>
      </c>
      <c r="D182" s="127">
        <v>0</v>
      </c>
      <c r="E182" s="50">
        <f t="shared" si="16"/>
        <v>0</v>
      </c>
      <c r="F182" s="127">
        <v>965</v>
      </c>
      <c r="G182" s="50">
        <f t="shared" si="13"/>
        <v>0.8016082004934252</v>
      </c>
      <c r="H182" s="127">
        <v>0</v>
      </c>
      <c r="I182" s="50">
        <f t="shared" si="17"/>
        <v>0</v>
      </c>
      <c r="J182" s="127">
        <v>165</v>
      </c>
      <c r="K182" s="50">
        <f t="shared" si="14"/>
        <v>0.6475158935719331</v>
      </c>
      <c r="L182" s="127">
        <v>0</v>
      </c>
      <c r="M182" s="51">
        <f t="shared" si="18"/>
        <v>0</v>
      </c>
      <c r="N182" s="126"/>
      <c r="O182" s="126"/>
      <c r="P182" s="126"/>
      <c r="Q182" s="126"/>
      <c r="R182" s="126"/>
      <c r="S182" s="126"/>
      <c r="T182"/>
      <c r="U182"/>
      <c r="V182"/>
      <c r="W182"/>
      <c r="X182"/>
      <c r="Y182"/>
      <c r="Z182"/>
      <c r="AA182"/>
      <c r="AB182"/>
      <c r="AC182"/>
      <c r="AD182"/>
      <c r="AE182"/>
      <c r="AF182"/>
      <c r="AG182"/>
      <c r="AH182"/>
      <c r="AI182"/>
      <c r="AJ182"/>
      <c r="AK182"/>
    </row>
    <row r="183" spans="1:37" ht="12.75" customHeight="1">
      <c r="A183" s="56" t="s">
        <v>53</v>
      </c>
      <c r="B183" s="127">
        <v>3927</v>
      </c>
      <c r="C183" s="50">
        <f t="shared" si="15"/>
        <v>2.692215404654989</v>
      </c>
      <c r="D183" s="127">
        <v>0</v>
      </c>
      <c r="E183" s="50">
        <f t="shared" si="16"/>
        <v>0</v>
      </c>
      <c r="F183" s="127">
        <v>3463</v>
      </c>
      <c r="G183" s="50">
        <f t="shared" si="13"/>
        <v>2.8766520189727784</v>
      </c>
      <c r="H183" s="127">
        <v>0</v>
      </c>
      <c r="I183" s="50">
        <f t="shared" si="17"/>
        <v>0</v>
      </c>
      <c r="J183" s="127">
        <v>464</v>
      </c>
      <c r="K183" s="50">
        <f t="shared" si="14"/>
        <v>1.8208931794992544</v>
      </c>
      <c r="L183" s="127">
        <v>0</v>
      </c>
      <c r="M183" s="51">
        <f t="shared" si="18"/>
        <v>0</v>
      </c>
      <c r="N183" s="126"/>
      <c r="O183" s="126"/>
      <c r="P183" s="126"/>
      <c r="Q183" s="126"/>
      <c r="R183" s="126"/>
      <c r="S183" s="126"/>
      <c r="T183"/>
      <c r="U183"/>
      <c r="V183"/>
      <c r="W183"/>
      <c r="X183"/>
      <c r="Y183"/>
      <c r="Z183"/>
      <c r="AA183"/>
      <c r="AB183"/>
      <c r="AC183"/>
      <c r="AD183"/>
      <c r="AE183"/>
      <c r="AF183"/>
      <c r="AG183"/>
      <c r="AH183"/>
      <c r="AI183"/>
      <c r="AJ183"/>
      <c r="AK183"/>
    </row>
    <row r="184" spans="1:37" ht="12.75" customHeight="1">
      <c r="A184" s="56" t="s">
        <v>54</v>
      </c>
      <c r="B184" s="127">
        <v>3765</v>
      </c>
      <c r="C184" s="50">
        <f t="shared" si="15"/>
        <v>2.581153806601995</v>
      </c>
      <c r="D184" s="127">
        <v>0</v>
      </c>
      <c r="E184" s="50">
        <f t="shared" si="16"/>
        <v>0</v>
      </c>
      <c r="F184" s="127">
        <v>3180</v>
      </c>
      <c r="G184" s="50">
        <f t="shared" si="13"/>
        <v>2.641568992299577</v>
      </c>
      <c r="H184" s="127">
        <v>0</v>
      </c>
      <c r="I184" s="50">
        <f t="shared" si="17"/>
        <v>0</v>
      </c>
      <c r="J184" s="127">
        <v>585</v>
      </c>
      <c r="K184" s="50">
        <f t="shared" si="14"/>
        <v>2.295738168118672</v>
      </c>
      <c r="L184" s="127">
        <v>0</v>
      </c>
      <c r="M184" s="51">
        <f t="shared" si="18"/>
        <v>0</v>
      </c>
      <c r="N184" s="126"/>
      <c r="O184" s="126"/>
      <c r="P184" s="126"/>
      <c r="Q184" s="126"/>
      <c r="R184" s="126"/>
      <c r="S184" s="126"/>
      <c r="T184"/>
      <c r="U184"/>
      <c r="V184"/>
      <c r="W184"/>
      <c r="X184"/>
      <c r="Y184"/>
      <c r="Z184"/>
      <c r="AA184"/>
      <c r="AB184"/>
      <c r="AC184"/>
      <c r="AD184"/>
      <c r="AE184"/>
      <c r="AF184"/>
      <c r="AG184"/>
      <c r="AH184"/>
      <c r="AI184"/>
      <c r="AJ184"/>
      <c r="AK184"/>
    </row>
    <row r="185" spans="1:37" ht="12.75" customHeight="1">
      <c r="A185" s="57" t="s">
        <v>55</v>
      </c>
      <c r="B185" s="128">
        <v>4853</v>
      </c>
      <c r="C185" s="50">
        <f t="shared" si="15"/>
        <v>3.3270489836492647</v>
      </c>
      <c r="D185" s="128">
        <v>0</v>
      </c>
      <c r="E185" s="53">
        <f t="shared" si="16"/>
        <v>0</v>
      </c>
      <c r="F185" s="128">
        <v>4728</v>
      </c>
      <c r="G185" s="50">
        <f t="shared" si="13"/>
        <v>3.9274648413812585</v>
      </c>
      <c r="H185" s="128">
        <v>0</v>
      </c>
      <c r="I185" s="53">
        <f t="shared" si="17"/>
        <v>0</v>
      </c>
      <c r="J185" s="128">
        <v>125</v>
      </c>
      <c r="K185" s="50">
        <f t="shared" si="14"/>
        <v>0.49054234361510085</v>
      </c>
      <c r="L185" s="128">
        <v>0</v>
      </c>
      <c r="M185" s="54">
        <f t="shared" si="18"/>
        <v>0</v>
      </c>
      <c r="N185" s="126"/>
      <c r="O185" s="126"/>
      <c r="P185" s="126"/>
      <c r="Q185" s="126"/>
      <c r="R185" s="126"/>
      <c r="S185" s="126"/>
      <c r="T185"/>
      <c r="U185"/>
      <c r="V185"/>
      <c r="W185"/>
      <c r="X185"/>
      <c r="Y185"/>
      <c r="Z185"/>
      <c r="AA185"/>
      <c r="AB185"/>
      <c r="AC185"/>
      <c r="AD185"/>
      <c r="AE185"/>
      <c r="AF185"/>
      <c r="AG185"/>
      <c r="AH185"/>
      <c r="AI185"/>
      <c r="AJ185"/>
      <c r="AK185"/>
    </row>
    <row r="186" spans="1:37" ht="12.75" customHeight="1">
      <c r="A186" s="56" t="s">
        <v>56</v>
      </c>
      <c r="B186" s="127">
        <v>5113</v>
      </c>
      <c r="C186" s="47">
        <f t="shared" si="15"/>
        <v>3.5052959928701193</v>
      </c>
      <c r="D186" s="127">
        <v>0</v>
      </c>
      <c r="E186" s="50">
        <f t="shared" si="16"/>
        <v>0</v>
      </c>
      <c r="F186" s="127">
        <v>4832</v>
      </c>
      <c r="G186" s="47">
        <f t="shared" si="13"/>
        <v>4.013855776978477</v>
      </c>
      <c r="H186" s="127">
        <v>0</v>
      </c>
      <c r="I186" s="50">
        <f t="shared" si="17"/>
        <v>0</v>
      </c>
      <c r="J186" s="127">
        <v>281</v>
      </c>
      <c r="K186" s="47">
        <f t="shared" si="14"/>
        <v>1.1027391884467468</v>
      </c>
      <c r="L186" s="127">
        <v>0</v>
      </c>
      <c r="M186" s="51">
        <f t="shared" si="18"/>
        <v>0</v>
      </c>
      <c r="N186" s="126"/>
      <c r="O186" s="126"/>
      <c r="P186" s="126"/>
      <c r="Q186" s="126"/>
      <c r="R186" s="126"/>
      <c r="S186" s="126"/>
      <c r="T186"/>
      <c r="U186"/>
      <c r="V186"/>
      <c r="W186"/>
      <c r="X186"/>
      <c r="Y186"/>
      <c r="Z186"/>
      <c r="AA186"/>
      <c r="AB186"/>
      <c r="AC186"/>
      <c r="AD186"/>
      <c r="AE186"/>
      <c r="AF186"/>
      <c r="AG186"/>
      <c r="AH186"/>
      <c r="AI186"/>
      <c r="AJ186"/>
      <c r="AK186"/>
    </row>
    <row r="187" spans="1:37" ht="12.75" customHeight="1">
      <c r="A187" s="58" t="s">
        <v>57</v>
      </c>
      <c r="B187" s="129">
        <v>243</v>
      </c>
      <c r="C187" s="59">
        <f t="shared" si="15"/>
        <v>0.1665923970794913</v>
      </c>
      <c r="D187" s="129">
        <v>0</v>
      </c>
      <c r="E187" s="59">
        <f t="shared" si="16"/>
        <v>0</v>
      </c>
      <c r="F187" s="129">
        <v>235</v>
      </c>
      <c r="G187" s="59">
        <f t="shared" si="13"/>
        <v>0.19521028716679265</v>
      </c>
      <c r="H187" s="129">
        <v>0</v>
      </c>
      <c r="I187" s="59">
        <f t="shared" si="17"/>
        <v>0</v>
      </c>
      <c r="J187" s="129">
        <v>8</v>
      </c>
      <c r="K187" s="59">
        <f t="shared" si="14"/>
        <v>0.031394709991366454</v>
      </c>
      <c r="L187" s="129">
        <v>0</v>
      </c>
      <c r="M187" s="60">
        <f t="shared" si="18"/>
        <v>0</v>
      </c>
      <c r="N187" s="126"/>
      <c r="O187" s="126"/>
      <c r="P187" s="126"/>
      <c r="Q187" s="126"/>
      <c r="R187" s="126"/>
      <c r="S187" s="126"/>
      <c r="T187"/>
      <c r="U187"/>
      <c r="V187"/>
      <c r="W187"/>
      <c r="X187"/>
      <c r="Y187"/>
      <c r="Z187"/>
      <c r="AA187"/>
      <c r="AB187"/>
      <c r="AC187"/>
      <c r="AD187"/>
      <c r="AE187"/>
      <c r="AF187"/>
      <c r="AG187"/>
      <c r="AH187"/>
      <c r="AI187"/>
      <c r="AJ187"/>
      <c r="AK187"/>
    </row>
    <row r="188" spans="1:37" ht="12.75" customHeight="1">
      <c r="A188" s="61" t="s">
        <v>58</v>
      </c>
      <c r="B188" s="63"/>
      <c r="C188" s="62"/>
      <c r="D188" s="63"/>
      <c r="E188" s="62"/>
      <c r="F188" s="63"/>
      <c r="G188" s="62"/>
      <c r="H188" s="63"/>
      <c r="I188" s="62"/>
      <c r="J188" s="63"/>
      <c r="K188" s="62"/>
      <c r="L188" s="63"/>
      <c r="M188" s="62"/>
      <c r="N188" s="126"/>
      <c r="O188" s="126"/>
      <c r="P188" s="126"/>
      <c r="Q188" s="126"/>
      <c r="R188" s="126"/>
      <c r="S188" s="126"/>
      <c r="T188"/>
      <c r="U188"/>
      <c r="V188"/>
      <c r="W188"/>
      <c r="X188"/>
      <c r="Y188"/>
      <c r="Z188"/>
      <c r="AA188"/>
      <c r="AB188"/>
      <c r="AC188"/>
      <c r="AD188"/>
      <c r="AE188"/>
      <c r="AF188"/>
      <c r="AG188"/>
      <c r="AH188"/>
      <c r="AI188"/>
      <c r="AJ188"/>
      <c r="AK188"/>
    </row>
    <row r="189" spans="1:37" ht="12.75" customHeight="1">
      <c r="A189" s="19" t="s">
        <v>89</v>
      </c>
      <c r="N189" s="126"/>
      <c r="O189" s="126"/>
      <c r="P189" s="126"/>
      <c r="Q189" s="126"/>
      <c r="R189" s="126"/>
      <c r="S189" s="126"/>
      <c r="T189"/>
      <c r="U189"/>
      <c r="V189"/>
      <c r="W189"/>
      <c r="X189"/>
      <c r="Y189"/>
      <c r="Z189"/>
      <c r="AA189"/>
      <c r="AB189"/>
      <c r="AC189"/>
      <c r="AD189"/>
      <c r="AE189"/>
      <c r="AF189"/>
      <c r="AG189"/>
      <c r="AH189"/>
      <c r="AI189"/>
      <c r="AJ189"/>
      <c r="AK189"/>
    </row>
    <row r="190" spans="14:37" ht="12.75" customHeight="1">
      <c r="N190" s="126"/>
      <c r="O190" s="126"/>
      <c r="P190" s="126"/>
      <c r="Q190" s="126"/>
      <c r="R190" s="126"/>
      <c r="S190" s="126"/>
      <c r="T190"/>
      <c r="U190"/>
      <c r="V190"/>
      <c r="W190"/>
      <c r="X190"/>
      <c r="Y190"/>
      <c r="Z190"/>
      <c r="AA190"/>
      <c r="AB190"/>
      <c r="AC190"/>
      <c r="AD190"/>
      <c r="AE190"/>
      <c r="AF190"/>
      <c r="AG190"/>
      <c r="AH190"/>
      <c r="AI190"/>
      <c r="AJ190"/>
      <c r="AK190"/>
    </row>
    <row r="191" spans="14:37" ht="12.75" customHeight="1">
      <c r="N191" s="126"/>
      <c r="O191" s="126"/>
      <c r="P191" s="126"/>
      <c r="Q191" s="126"/>
      <c r="R191" s="126"/>
      <c r="S191" s="126"/>
      <c r="T191"/>
      <c r="U191"/>
      <c r="V191"/>
      <c r="W191"/>
      <c r="X191"/>
      <c r="Y191"/>
      <c r="Z191"/>
      <c r="AA191"/>
      <c r="AB191"/>
      <c r="AC191"/>
      <c r="AD191"/>
      <c r="AE191"/>
      <c r="AF191"/>
      <c r="AG191"/>
      <c r="AH191"/>
      <c r="AI191"/>
      <c r="AJ191"/>
      <c r="AK191"/>
    </row>
    <row r="192" spans="14:37" ht="12.75" customHeight="1">
      <c r="N192" s="126"/>
      <c r="O192" s="126"/>
      <c r="P192" s="126"/>
      <c r="Q192" s="126"/>
      <c r="R192" s="126"/>
      <c r="S192" s="126"/>
      <c r="T192"/>
      <c r="U192"/>
      <c r="V192"/>
      <c r="W192"/>
      <c r="X192"/>
      <c r="Y192"/>
      <c r="Z192"/>
      <c r="AA192"/>
      <c r="AB192"/>
      <c r="AC192"/>
      <c r="AD192"/>
      <c r="AE192"/>
      <c r="AF192"/>
      <c r="AG192"/>
      <c r="AH192"/>
      <c r="AI192"/>
      <c r="AJ192"/>
      <c r="AK192"/>
    </row>
    <row r="193" spans="1:37" ht="12.75" customHeight="1">
      <c r="A193" s="1" t="s">
        <v>78</v>
      </c>
      <c r="N193" s="126"/>
      <c r="O193" s="126"/>
      <c r="P193" s="126"/>
      <c r="Q193" s="126"/>
      <c r="R193" s="126"/>
      <c r="S193" s="126"/>
      <c r="T193"/>
      <c r="U193"/>
      <c r="V193"/>
      <c r="W193"/>
      <c r="X193"/>
      <c r="Y193"/>
      <c r="Z193"/>
      <c r="AA193"/>
      <c r="AB193"/>
      <c r="AC193"/>
      <c r="AD193"/>
      <c r="AE193"/>
      <c r="AF193"/>
      <c r="AG193"/>
      <c r="AH193"/>
      <c r="AI193"/>
      <c r="AJ193"/>
      <c r="AK193"/>
    </row>
    <row r="194" spans="1:37" ht="12.75" customHeight="1">
      <c r="A194" s="5"/>
      <c r="B194" s="6" t="s">
        <v>82</v>
      </c>
      <c r="C194" s="7"/>
      <c r="D194" s="8"/>
      <c r="E194" s="7"/>
      <c r="F194" s="8"/>
      <c r="G194" s="7"/>
      <c r="H194" s="8"/>
      <c r="I194" s="7"/>
      <c r="J194" s="8"/>
      <c r="K194" s="7"/>
      <c r="L194" s="8"/>
      <c r="M194" s="7"/>
      <c r="N194" s="126"/>
      <c r="O194" s="126"/>
      <c r="P194" s="126"/>
      <c r="Q194" s="126"/>
      <c r="R194" s="126"/>
      <c r="S194" s="126"/>
      <c r="T194"/>
      <c r="U194"/>
      <c r="V194"/>
      <c r="W194"/>
      <c r="X194"/>
      <c r="Y194"/>
      <c r="Z194"/>
      <c r="AA194"/>
      <c r="AB194"/>
      <c r="AC194"/>
      <c r="AD194"/>
      <c r="AE194"/>
      <c r="AF194"/>
      <c r="AG194"/>
      <c r="AH194"/>
      <c r="AI194"/>
      <c r="AJ194"/>
      <c r="AK194"/>
    </row>
    <row r="195" spans="1:37" ht="12.75" customHeight="1">
      <c r="A195" s="9"/>
      <c r="B195" s="10"/>
      <c r="C195" s="11"/>
      <c r="D195" s="10"/>
      <c r="E195" s="11"/>
      <c r="F195" s="10"/>
      <c r="G195" s="11"/>
      <c r="H195" s="10"/>
      <c r="I195" s="11"/>
      <c r="J195" s="10"/>
      <c r="K195" s="12"/>
      <c r="L195" s="13" t="s">
        <v>1</v>
      </c>
      <c r="M195" s="11"/>
      <c r="N195" s="126"/>
      <c r="O195" s="126"/>
      <c r="P195" s="126"/>
      <c r="Q195" s="126"/>
      <c r="R195" s="126"/>
      <c r="S195" s="126"/>
      <c r="T195"/>
      <c r="U195"/>
      <c r="V195"/>
      <c r="W195"/>
      <c r="X195"/>
      <c r="Y195"/>
      <c r="Z195"/>
      <c r="AA195"/>
      <c r="AB195"/>
      <c r="AC195"/>
      <c r="AD195"/>
      <c r="AE195"/>
      <c r="AF195"/>
      <c r="AG195"/>
      <c r="AH195"/>
      <c r="AI195"/>
      <c r="AJ195"/>
      <c r="AK195"/>
    </row>
    <row r="196" spans="1:37" ht="12.75" customHeight="1">
      <c r="A196" s="14"/>
      <c r="B196" s="15"/>
      <c r="C196" s="16"/>
      <c r="D196" s="17"/>
      <c r="E196" s="16"/>
      <c r="F196" s="17"/>
      <c r="G196" s="16"/>
      <c r="H196" s="17"/>
      <c r="I196" s="16"/>
      <c r="J196" s="17"/>
      <c r="K196" s="16"/>
      <c r="L196" s="17"/>
      <c r="M196" s="18"/>
      <c r="N196" s="126"/>
      <c r="O196" s="126"/>
      <c r="P196" s="126"/>
      <c r="Q196" s="126"/>
      <c r="R196" s="126"/>
      <c r="S196" s="126"/>
      <c r="T196"/>
      <c r="U196"/>
      <c r="V196"/>
      <c r="W196"/>
      <c r="X196"/>
      <c r="Y196"/>
      <c r="Z196"/>
      <c r="AA196"/>
      <c r="AB196"/>
      <c r="AC196"/>
      <c r="AD196"/>
      <c r="AE196"/>
      <c r="AF196"/>
      <c r="AG196"/>
      <c r="AH196"/>
      <c r="AI196"/>
      <c r="AJ196"/>
      <c r="AK196"/>
    </row>
    <row r="197" spans="1:37" ht="12.75" customHeight="1">
      <c r="A197" s="20" t="s">
        <v>2</v>
      </c>
      <c r="B197" s="21"/>
      <c r="C197" s="22"/>
      <c r="D197" s="23" t="s">
        <v>59</v>
      </c>
      <c r="E197" s="22"/>
      <c r="F197" s="24"/>
      <c r="G197" s="22"/>
      <c r="H197" s="24"/>
      <c r="I197" s="22"/>
      <c r="J197" s="24"/>
      <c r="K197" s="25" t="s">
        <v>4</v>
      </c>
      <c r="L197" s="24"/>
      <c r="M197" s="26"/>
      <c r="N197" s="126"/>
      <c r="O197" s="126"/>
      <c r="P197" s="126"/>
      <c r="Q197" s="126"/>
      <c r="R197" s="126"/>
      <c r="S197" s="126"/>
      <c r="T197"/>
      <c r="U197"/>
      <c r="V197"/>
      <c r="W197"/>
      <c r="X197"/>
      <c r="Y197"/>
      <c r="Z197"/>
      <c r="AA197"/>
      <c r="AB197"/>
      <c r="AC197"/>
      <c r="AD197"/>
      <c r="AE197"/>
      <c r="AF197"/>
      <c r="AG197"/>
      <c r="AH197"/>
      <c r="AI197"/>
      <c r="AJ197"/>
      <c r="AK197"/>
    </row>
    <row r="198" spans="1:37" ht="12.75" customHeight="1">
      <c r="A198" s="27"/>
      <c r="B198" s="28"/>
      <c r="C198" s="29"/>
      <c r="D198" s="30"/>
      <c r="E198" s="29"/>
      <c r="F198" s="30"/>
      <c r="G198" s="29"/>
      <c r="H198" s="30"/>
      <c r="I198" s="29"/>
      <c r="J198" s="30"/>
      <c r="K198" s="29"/>
      <c r="L198" s="30"/>
      <c r="M198" s="31"/>
      <c r="N198" s="126"/>
      <c r="O198" s="126"/>
      <c r="P198" s="126"/>
      <c r="Q198" s="126"/>
      <c r="R198" s="126"/>
      <c r="S198" s="126"/>
      <c r="T198"/>
      <c r="U198"/>
      <c r="V198"/>
      <c r="W198"/>
      <c r="X198"/>
      <c r="Y198"/>
      <c r="Z198"/>
      <c r="AA198"/>
      <c r="AB198"/>
      <c r="AC198"/>
      <c r="AD198"/>
      <c r="AE198"/>
      <c r="AF198"/>
      <c r="AG198"/>
      <c r="AH198"/>
      <c r="AI198"/>
      <c r="AJ198"/>
      <c r="AK198"/>
    </row>
    <row r="199" spans="1:37" ht="12.75" customHeight="1">
      <c r="A199" s="32" t="s">
        <v>5</v>
      </c>
      <c r="B199" s="21"/>
      <c r="C199" s="33" t="s">
        <v>6</v>
      </c>
      <c r="D199" s="24"/>
      <c r="E199" s="34"/>
      <c r="F199" s="23" t="s">
        <v>7</v>
      </c>
      <c r="G199" s="22"/>
      <c r="H199" s="72"/>
      <c r="I199" s="22"/>
      <c r="J199" s="36" t="s">
        <v>8</v>
      </c>
      <c r="K199" s="22"/>
      <c r="L199" s="24"/>
      <c r="M199" s="26"/>
      <c r="N199" s="126"/>
      <c r="O199" s="126"/>
      <c r="P199" s="126"/>
      <c r="Q199" s="126"/>
      <c r="R199" s="126"/>
      <c r="S199" s="126"/>
      <c r="T199"/>
      <c r="U199"/>
      <c r="V199"/>
      <c r="W199"/>
      <c r="X199"/>
      <c r="Y199"/>
      <c r="Z199"/>
      <c r="AA199"/>
      <c r="AB199"/>
      <c r="AC199"/>
      <c r="AD199"/>
      <c r="AE199"/>
      <c r="AF199"/>
      <c r="AG199"/>
      <c r="AH199"/>
      <c r="AI199"/>
      <c r="AJ199"/>
      <c r="AK199"/>
    </row>
    <row r="200" spans="1:37" ht="12.75" customHeight="1">
      <c r="A200" s="32" t="s">
        <v>9</v>
      </c>
      <c r="B200" s="21"/>
      <c r="C200" s="22"/>
      <c r="D200" s="37" t="s">
        <v>10</v>
      </c>
      <c r="E200" s="38"/>
      <c r="F200" s="24"/>
      <c r="G200" s="22"/>
      <c r="H200" s="37" t="s">
        <v>10</v>
      </c>
      <c r="I200" s="38"/>
      <c r="J200" s="21"/>
      <c r="K200" s="22"/>
      <c r="L200" s="37" t="s">
        <v>10</v>
      </c>
      <c r="M200" s="39"/>
      <c r="N200" s="126"/>
      <c r="O200" s="126"/>
      <c r="P200" s="126"/>
      <c r="Q200" s="126"/>
      <c r="R200" s="126"/>
      <c r="S200" s="126"/>
      <c r="T200"/>
      <c r="U200"/>
      <c r="V200"/>
      <c r="W200"/>
      <c r="X200"/>
      <c r="Y200"/>
      <c r="Z200"/>
      <c r="AA200"/>
      <c r="AB200"/>
      <c r="AC200"/>
      <c r="AD200"/>
      <c r="AE200"/>
      <c r="AF200"/>
      <c r="AG200"/>
      <c r="AH200"/>
      <c r="AI200"/>
      <c r="AJ200"/>
      <c r="AK200"/>
    </row>
    <row r="201" spans="1:37" ht="12.75" customHeight="1">
      <c r="A201" s="40" t="s">
        <v>79</v>
      </c>
      <c r="B201" s="42">
        <v>10882</v>
      </c>
      <c r="C201" s="43"/>
      <c r="D201" s="42">
        <v>0</v>
      </c>
      <c r="E201" s="67"/>
      <c r="F201" s="42">
        <v>10130</v>
      </c>
      <c r="G201" s="68"/>
      <c r="H201" s="66">
        <v>0</v>
      </c>
      <c r="I201" s="66"/>
      <c r="J201" s="42">
        <v>752</v>
      </c>
      <c r="K201" s="67"/>
      <c r="L201" s="42">
        <v>0</v>
      </c>
      <c r="M201" s="73"/>
      <c r="N201" s="126"/>
      <c r="O201" s="126"/>
      <c r="P201" s="126"/>
      <c r="Q201" s="126"/>
      <c r="R201" s="126"/>
      <c r="S201" s="126"/>
      <c r="T201"/>
      <c r="U201"/>
      <c r="V201"/>
      <c r="W201"/>
      <c r="X201"/>
      <c r="Y201"/>
      <c r="Z201"/>
      <c r="AA201"/>
      <c r="AB201"/>
      <c r="AC201"/>
      <c r="AD201"/>
      <c r="AE201"/>
      <c r="AF201"/>
      <c r="AG201"/>
      <c r="AH201"/>
      <c r="AI201"/>
      <c r="AJ201"/>
      <c r="AK201"/>
    </row>
    <row r="202" spans="1:37" ht="12.75" customHeight="1">
      <c r="A202" s="40" t="s">
        <v>60</v>
      </c>
      <c r="B202" s="42">
        <v>10979</v>
      </c>
      <c r="C202" s="44"/>
      <c r="D202" s="42">
        <v>0</v>
      </c>
      <c r="E202" s="44"/>
      <c r="F202" s="42">
        <v>10164</v>
      </c>
      <c r="G202" s="44"/>
      <c r="H202" s="42">
        <v>0</v>
      </c>
      <c r="I202" s="44"/>
      <c r="J202" s="42">
        <v>815</v>
      </c>
      <c r="K202" s="44"/>
      <c r="L202" s="42">
        <v>0</v>
      </c>
      <c r="M202" s="45"/>
      <c r="N202" s="126"/>
      <c r="O202" s="126"/>
      <c r="P202" s="126"/>
      <c r="Q202" s="126"/>
      <c r="R202" s="126"/>
      <c r="S202" s="126"/>
      <c r="T202"/>
      <c r="U202"/>
      <c r="V202"/>
      <c r="W202"/>
      <c r="X202"/>
      <c r="Y202"/>
      <c r="Z202"/>
      <c r="AA202"/>
      <c r="AB202"/>
      <c r="AC202"/>
      <c r="AD202"/>
      <c r="AE202"/>
      <c r="AF202"/>
      <c r="AG202"/>
      <c r="AH202"/>
      <c r="AI202"/>
      <c r="AJ202"/>
      <c r="AK202"/>
    </row>
    <row r="203" spans="1:37" ht="12.75" customHeight="1">
      <c r="A203" s="40" t="s">
        <v>77</v>
      </c>
      <c r="B203" s="42">
        <f>SUM(B204:B250)</f>
        <v>11210</v>
      </c>
      <c r="C203" s="44" t="str">
        <f>"100%"</f>
        <v>100%</v>
      </c>
      <c r="D203" s="42">
        <f>SUM(D204:D250)</f>
        <v>1</v>
      </c>
      <c r="E203" s="44" t="str">
        <f>"100%"</f>
        <v>100%</v>
      </c>
      <c r="F203" s="42">
        <f>SUM(F204:F250)</f>
        <v>10384</v>
      </c>
      <c r="G203" s="44" t="str">
        <f>"100%"</f>
        <v>100%</v>
      </c>
      <c r="H203" s="42">
        <f>SUM(H204:H250)</f>
        <v>1</v>
      </c>
      <c r="I203" s="44" t="str">
        <f>"100%"</f>
        <v>100%</v>
      </c>
      <c r="J203" s="42">
        <f>SUM(J204:J250)</f>
        <v>826</v>
      </c>
      <c r="K203" s="44" t="str">
        <f>"100%"</f>
        <v>100%</v>
      </c>
      <c r="L203" s="42">
        <f>SUM(L204:L250)</f>
        <v>0</v>
      </c>
      <c r="M203" s="45" t="str">
        <f>"100%"</f>
        <v>100%</v>
      </c>
      <c r="N203" s="126"/>
      <c r="O203" s="126"/>
      <c r="P203" s="126"/>
      <c r="Q203" s="126"/>
      <c r="R203" s="126"/>
      <c r="S203" s="126"/>
      <c r="T203"/>
      <c r="U203"/>
      <c r="V203"/>
      <c r="W203"/>
      <c r="X203"/>
      <c r="Y203"/>
      <c r="Z203"/>
      <c r="AA203"/>
      <c r="AB203"/>
      <c r="AC203"/>
      <c r="AD203"/>
      <c r="AE203"/>
      <c r="AF203"/>
      <c r="AG203"/>
      <c r="AH203"/>
      <c r="AI203"/>
      <c r="AJ203"/>
      <c r="AK203"/>
    </row>
    <row r="204" spans="1:37" ht="12.75" customHeight="1">
      <c r="A204" s="46" t="s">
        <v>11</v>
      </c>
      <c r="B204" s="127">
        <v>224</v>
      </c>
      <c r="C204" s="47">
        <f>IF(B$203=0,0,B204/B$203*100)</f>
        <v>1.9982158786797501</v>
      </c>
      <c r="D204" s="127">
        <v>0</v>
      </c>
      <c r="E204" s="47">
        <f>IF(D$203=0,0,D204/D$203*100)</f>
        <v>0</v>
      </c>
      <c r="F204" s="127">
        <v>219</v>
      </c>
      <c r="G204" s="47">
        <f aca="true" t="shared" si="19" ref="G204:G250">IF(F$203=0,0,F204/F$203*100)</f>
        <v>2.1090138674884438</v>
      </c>
      <c r="H204" s="127">
        <v>0</v>
      </c>
      <c r="I204" s="47">
        <f>IF(H$203=0,0,H204/H$203*100)</f>
        <v>0</v>
      </c>
      <c r="J204" s="127">
        <v>5</v>
      </c>
      <c r="K204" s="47">
        <f aca="true" t="shared" si="20" ref="K204:K250">IF(J$203=0,0,J204/J$203*100)</f>
        <v>0.6053268765133172</v>
      </c>
      <c r="L204" s="127">
        <v>0</v>
      </c>
      <c r="M204" s="48">
        <f>IF(L$203=0,0,L204/L$203*100)</f>
        <v>0</v>
      </c>
      <c r="N204" s="126"/>
      <c r="O204" s="126"/>
      <c r="P204" s="126"/>
      <c r="Q204" s="126"/>
      <c r="R204" s="126"/>
      <c r="S204" s="126"/>
      <c r="T204"/>
      <c r="U204"/>
      <c r="V204"/>
      <c r="W204"/>
      <c r="X204"/>
      <c r="Y204"/>
      <c r="Z204"/>
      <c r="AA204"/>
      <c r="AB204"/>
      <c r="AC204"/>
      <c r="AD204"/>
      <c r="AE204"/>
      <c r="AF204"/>
      <c r="AG204"/>
      <c r="AH204"/>
      <c r="AI204"/>
      <c r="AJ204"/>
      <c r="AK204"/>
    </row>
    <row r="205" spans="1:37" ht="12.75" customHeight="1">
      <c r="A205" s="49" t="s">
        <v>12</v>
      </c>
      <c r="B205" s="127">
        <v>105</v>
      </c>
      <c r="C205" s="50">
        <f aca="true" t="shared" si="21" ref="C205:C250">IF(B$203=0,0,B205/B$203*100)</f>
        <v>0.936663693131133</v>
      </c>
      <c r="D205" s="127">
        <v>0</v>
      </c>
      <c r="E205" s="50">
        <f aca="true" t="shared" si="22" ref="E205:E250">IF(D$203=0,0,D205/D$203*100)</f>
        <v>0</v>
      </c>
      <c r="F205" s="127">
        <v>103</v>
      </c>
      <c r="G205" s="50">
        <f t="shared" si="19"/>
        <v>0.9919106317411401</v>
      </c>
      <c r="H205" s="127">
        <v>0</v>
      </c>
      <c r="I205" s="50">
        <f aca="true" t="shared" si="23" ref="I205:I250">IF(H$203=0,0,H205/H$203*100)</f>
        <v>0</v>
      </c>
      <c r="J205" s="127">
        <v>2</v>
      </c>
      <c r="K205" s="50">
        <f t="shared" si="20"/>
        <v>0.24213075060532688</v>
      </c>
      <c r="L205" s="127">
        <v>0</v>
      </c>
      <c r="M205" s="51">
        <f aca="true" t="shared" si="24" ref="M205:M250">IF(L$203=0,0,L205/L$203*100)</f>
        <v>0</v>
      </c>
      <c r="N205" s="126"/>
      <c r="O205" s="126"/>
      <c r="P205" s="126"/>
      <c r="Q205" s="126"/>
      <c r="R205" s="126"/>
      <c r="S205" s="126"/>
      <c r="T205"/>
      <c r="U205"/>
      <c r="V205"/>
      <c r="W205"/>
      <c r="X205"/>
      <c r="Y205"/>
      <c r="Z205"/>
      <c r="AA205"/>
      <c r="AB205"/>
      <c r="AC205"/>
      <c r="AD205"/>
      <c r="AE205"/>
      <c r="AF205"/>
      <c r="AG205"/>
      <c r="AH205"/>
      <c r="AI205"/>
      <c r="AJ205"/>
      <c r="AK205"/>
    </row>
    <row r="206" spans="1:37" ht="12.75" customHeight="1">
      <c r="A206" s="49" t="s">
        <v>13</v>
      </c>
      <c r="B206" s="127">
        <v>126</v>
      </c>
      <c r="C206" s="50">
        <f t="shared" si="21"/>
        <v>1.1239964317573596</v>
      </c>
      <c r="D206" s="127">
        <v>0</v>
      </c>
      <c r="E206" s="50">
        <f t="shared" si="22"/>
        <v>0</v>
      </c>
      <c r="F206" s="127">
        <v>100</v>
      </c>
      <c r="G206" s="50">
        <f t="shared" si="19"/>
        <v>0.9630200308166409</v>
      </c>
      <c r="H206" s="127">
        <v>0</v>
      </c>
      <c r="I206" s="50">
        <f t="shared" si="23"/>
        <v>0</v>
      </c>
      <c r="J206" s="127">
        <v>26</v>
      </c>
      <c r="K206" s="50">
        <f t="shared" si="20"/>
        <v>3.14769975786925</v>
      </c>
      <c r="L206" s="127">
        <v>0</v>
      </c>
      <c r="M206" s="51">
        <f t="shared" si="24"/>
        <v>0</v>
      </c>
      <c r="N206" s="126"/>
      <c r="O206" s="126"/>
      <c r="P206" s="126"/>
      <c r="Q206" s="126"/>
      <c r="R206" s="126"/>
      <c r="S206" s="126"/>
      <c r="T206"/>
      <c r="U206"/>
      <c r="V206"/>
      <c r="W206"/>
      <c r="X206"/>
      <c r="Y206"/>
      <c r="Z206"/>
      <c r="AA206"/>
      <c r="AB206"/>
      <c r="AC206"/>
      <c r="AD206"/>
      <c r="AE206"/>
      <c r="AF206"/>
      <c r="AG206"/>
      <c r="AH206"/>
      <c r="AI206"/>
      <c r="AJ206"/>
      <c r="AK206"/>
    </row>
    <row r="207" spans="1:37" ht="12.75" customHeight="1">
      <c r="A207" s="49" t="s">
        <v>14</v>
      </c>
      <c r="B207" s="127">
        <v>150</v>
      </c>
      <c r="C207" s="50">
        <f t="shared" si="21"/>
        <v>1.3380909901873328</v>
      </c>
      <c r="D207" s="127">
        <v>0</v>
      </c>
      <c r="E207" s="50">
        <f t="shared" si="22"/>
        <v>0</v>
      </c>
      <c r="F207" s="127">
        <v>140</v>
      </c>
      <c r="G207" s="50">
        <f t="shared" si="19"/>
        <v>1.3482280431432974</v>
      </c>
      <c r="H207" s="127">
        <v>0</v>
      </c>
      <c r="I207" s="50">
        <f t="shared" si="23"/>
        <v>0</v>
      </c>
      <c r="J207" s="127">
        <v>10</v>
      </c>
      <c r="K207" s="50">
        <f t="shared" si="20"/>
        <v>1.2106537530266344</v>
      </c>
      <c r="L207" s="127">
        <v>0</v>
      </c>
      <c r="M207" s="51">
        <f t="shared" si="24"/>
        <v>0</v>
      </c>
      <c r="N207" s="126"/>
      <c r="O207" s="126"/>
      <c r="P207" s="126"/>
      <c r="Q207" s="126"/>
      <c r="R207" s="126"/>
      <c r="S207" s="126"/>
      <c r="T207"/>
      <c r="U207"/>
      <c r="V207"/>
      <c r="W207"/>
      <c r="X207"/>
      <c r="Y207"/>
      <c r="Z207"/>
      <c r="AA207"/>
      <c r="AB207"/>
      <c r="AC207"/>
      <c r="AD207"/>
      <c r="AE207"/>
      <c r="AF207"/>
      <c r="AG207"/>
      <c r="AH207"/>
      <c r="AI207"/>
      <c r="AJ207"/>
      <c r="AK207"/>
    </row>
    <row r="208" spans="1:37" ht="12.75" customHeight="1">
      <c r="A208" s="52" t="s">
        <v>15</v>
      </c>
      <c r="B208" s="128">
        <v>55</v>
      </c>
      <c r="C208" s="53">
        <f t="shared" si="21"/>
        <v>0.4906333630686887</v>
      </c>
      <c r="D208" s="128">
        <v>0</v>
      </c>
      <c r="E208" s="53">
        <f t="shared" si="22"/>
        <v>0</v>
      </c>
      <c r="F208" s="128">
        <v>54</v>
      </c>
      <c r="G208" s="53">
        <f t="shared" si="19"/>
        <v>0.5200308166409862</v>
      </c>
      <c r="H208" s="128">
        <v>0</v>
      </c>
      <c r="I208" s="53">
        <f t="shared" si="23"/>
        <v>0</v>
      </c>
      <c r="J208" s="128">
        <v>1</v>
      </c>
      <c r="K208" s="53">
        <f t="shared" si="20"/>
        <v>0.12106537530266344</v>
      </c>
      <c r="L208" s="128">
        <v>0</v>
      </c>
      <c r="M208" s="54">
        <f t="shared" si="24"/>
        <v>0</v>
      </c>
      <c r="N208" s="126"/>
      <c r="O208" s="126"/>
      <c r="P208" s="126"/>
      <c r="Q208" s="126"/>
      <c r="R208" s="126"/>
      <c r="S208" s="126"/>
      <c r="T208"/>
      <c r="U208"/>
      <c r="V208"/>
      <c r="W208"/>
      <c r="X208"/>
      <c r="Y208"/>
      <c r="Z208"/>
      <c r="AA208"/>
      <c r="AB208"/>
      <c r="AC208"/>
      <c r="AD208"/>
      <c r="AE208"/>
      <c r="AF208"/>
      <c r="AG208"/>
      <c r="AH208"/>
      <c r="AI208"/>
      <c r="AJ208"/>
      <c r="AK208"/>
    </row>
    <row r="209" spans="1:37" ht="12.75" customHeight="1">
      <c r="A209" s="55" t="s">
        <v>16</v>
      </c>
      <c r="B209" s="127">
        <v>69</v>
      </c>
      <c r="C209" s="47">
        <f t="shared" si="21"/>
        <v>0.6155218554861731</v>
      </c>
      <c r="D209" s="127">
        <v>0</v>
      </c>
      <c r="E209" s="50">
        <f t="shared" si="22"/>
        <v>0</v>
      </c>
      <c r="F209" s="127">
        <v>66</v>
      </c>
      <c r="G209" s="47">
        <f t="shared" si="19"/>
        <v>0.6355932203389831</v>
      </c>
      <c r="H209" s="127">
        <v>0</v>
      </c>
      <c r="I209" s="50">
        <f t="shared" si="23"/>
        <v>0</v>
      </c>
      <c r="J209" s="127">
        <v>3</v>
      </c>
      <c r="K209" s="47">
        <f t="shared" si="20"/>
        <v>0.36319612590799033</v>
      </c>
      <c r="L209" s="127">
        <v>0</v>
      </c>
      <c r="M209" s="51">
        <f t="shared" si="24"/>
        <v>0</v>
      </c>
      <c r="N209" s="126"/>
      <c r="O209" s="126"/>
      <c r="P209" s="126"/>
      <c r="Q209" s="126"/>
      <c r="R209" s="126"/>
      <c r="S209" s="126"/>
      <c r="T209"/>
      <c r="U209"/>
      <c r="V209"/>
      <c r="W209"/>
      <c r="X209"/>
      <c r="Y209"/>
      <c r="Z209"/>
      <c r="AA209"/>
      <c r="AB209"/>
      <c r="AC209"/>
      <c r="AD209"/>
      <c r="AE209"/>
      <c r="AF209"/>
      <c r="AG209"/>
      <c r="AH209"/>
      <c r="AI209"/>
      <c r="AJ209"/>
      <c r="AK209"/>
    </row>
    <row r="210" spans="1:37" ht="12.75" customHeight="1">
      <c r="A210" s="56" t="s">
        <v>17</v>
      </c>
      <c r="B210" s="127">
        <v>424</v>
      </c>
      <c r="C210" s="50">
        <f t="shared" si="21"/>
        <v>3.782337198929527</v>
      </c>
      <c r="D210" s="127">
        <v>0</v>
      </c>
      <c r="E210" s="50">
        <f t="shared" si="22"/>
        <v>0</v>
      </c>
      <c r="F210" s="127">
        <v>385</v>
      </c>
      <c r="G210" s="50">
        <f t="shared" si="19"/>
        <v>3.7076271186440675</v>
      </c>
      <c r="H210" s="127">
        <v>0</v>
      </c>
      <c r="I210" s="50">
        <f t="shared" si="23"/>
        <v>0</v>
      </c>
      <c r="J210" s="127">
        <v>39</v>
      </c>
      <c r="K210" s="50">
        <f t="shared" si="20"/>
        <v>4.721549636803874</v>
      </c>
      <c r="L210" s="127">
        <v>0</v>
      </c>
      <c r="M210" s="51">
        <f t="shared" si="24"/>
        <v>0</v>
      </c>
      <c r="N210" s="126"/>
      <c r="O210" s="126"/>
      <c r="P210" s="126"/>
      <c r="Q210" s="126"/>
      <c r="R210" s="126"/>
      <c r="S210" s="126"/>
      <c r="T210"/>
      <c r="U210"/>
      <c r="V210"/>
      <c r="W210"/>
      <c r="X210"/>
      <c r="Y210"/>
      <c r="Z210"/>
      <c r="AA210"/>
      <c r="AB210"/>
      <c r="AC210"/>
      <c r="AD210"/>
      <c r="AE210"/>
      <c r="AF210"/>
      <c r="AG210"/>
      <c r="AH210"/>
      <c r="AI210"/>
      <c r="AJ210"/>
      <c r="AK210"/>
    </row>
    <row r="211" spans="1:37" ht="12.75" customHeight="1">
      <c r="A211" s="56" t="s">
        <v>18</v>
      </c>
      <c r="B211" s="127">
        <v>548</v>
      </c>
      <c r="C211" s="50">
        <f t="shared" si="21"/>
        <v>4.88849241748439</v>
      </c>
      <c r="D211" s="127">
        <v>0</v>
      </c>
      <c r="E211" s="50">
        <f t="shared" si="22"/>
        <v>0</v>
      </c>
      <c r="F211" s="127">
        <v>428</v>
      </c>
      <c r="G211" s="50">
        <f t="shared" si="19"/>
        <v>4.121725731895223</v>
      </c>
      <c r="H211" s="127">
        <v>0</v>
      </c>
      <c r="I211" s="50">
        <f t="shared" si="23"/>
        <v>0</v>
      </c>
      <c r="J211" s="127">
        <v>120</v>
      </c>
      <c r="K211" s="50">
        <f t="shared" si="20"/>
        <v>14.527845036319611</v>
      </c>
      <c r="L211" s="127">
        <v>0</v>
      </c>
      <c r="M211" s="51">
        <f t="shared" si="24"/>
        <v>0</v>
      </c>
      <c r="N211" s="126"/>
      <c r="O211" s="126"/>
      <c r="P211" s="126"/>
      <c r="Q211" s="126"/>
      <c r="R211" s="126"/>
      <c r="S211" s="126"/>
      <c r="T211"/>
      <c r="U211"/>
      <c r="V211"/>
      <c r="W211"/>
      <c r="X211"/>
      <c r="Y211"/>
      <c r="Z211"/>
      <c r="AA211"/>
      <c r="AB211"/>
      <c r="AC211"/>
      <c r="AD211"/>
      <c r="AE211"/>
      <c r="AF211"/>
      <c r="AG211"/>
      <c r="AH211"/>
      <c r="AI211"/>
      <c r="AJ211"/>
      <c r="AK211"/>
    </row>
    <row r="212" spans="1:37" ht="12.75" customHeight="1">
      <c r="A212" s="56" t="s">
        <v>19</v>
      </c>
      <c r="B212" s="127">
        <v>328</v>
      </c>
      <c r="C212" s="50">
        <f t="shared" si="21"/>
        <v>2.925958965209634</v>
      </c>
      <c r="D212" s="127">
        <v>0</v>
      </c>
      <c r="E212" s="50">
        <f t="shared" si="22"/>
        <v>0</v>
      </c>
      <c r="F212" s="127">
        <v>292</v>
      </c>
      <c r="G212" s="50">
        <f t="shared" si="19"/>
        <v>2.8120184899845917</v>
      </c>
      <c r="H212" s="127">
        <v>0</v>
      </c>
      <c r="I212" s="50">
        <f t="shared" si="23"/>
        <v>0</v>
      </c>
      <c r="J212" s="127">
        <v>36</v>
      </c>
      <c r="K212" s="50">
        <f t="shared" si="20"/>
        <v>4.358353510895883</v>
      </c>
      <c r="L212" s="127">
        <v>0</v>
      </c>
      <c r="M212" s="51">
        <f t="shared" si="24"/>
        <v>0</v>
      </c>
      <c r="N212" s="126"/>
      <c r="O212" s="126"/>
      <c r="P212" s="126"/>
      <c r="Q212" s="126"/>
      <c r="R212" s="126"/>
      <c r="S212" s="126"/>
      <c r="T212"/>
      <c r="U212"/>
      <c r="V212"/>
      <c r="W212"/>
      <c r="X212"/>
      <c r="Y212"/>
      <c r="Z212"/>
      <c r="AA212"/>
      <c r="AB212"/>
      <c r="AC212"/>
      <c r="AD212"/>
      <c r="AE212"/>
      <c r="AF212"/>
      <c r="AG212"/>
      <c r="AH212"/>
      <c r="AI212"/>
      <c r="AJ212"/>
      <c r="AK212"/>
    </row>
    <row r="213" spans="1:37" ht="12.75" customHeight="1">
      <c r="A213" s="57" t="s">
        <v>20</v>
      </c>
      <c r="B213" s="128">
        <v>267</v>
      </c>
      <c r="C213" s="53">
        <f t="shared" si="21"/>
        <v>2.3818019625334523</v>
      </c>
      <c r="D213" s="128">
        <v>0</v>
      </c>
      <c r="E213" s="53">
        <f t="shared" si="22"/>
        <v>0</v>
      </c>
      <c r="F213" s="128">
        <v>219</v>
      </c>
      <c r="G213" s="53">
        <f t="shared" si="19"/>
        <v>2.1090138674884438</v>
      </c>
      <c r="H213" s="128">
        <v>0</v>
      </c>
      <c r="I213" s="53">
        <f t="shared" si="23"/>
        <v>0</v>
      </c>
      <c r="J213" s="128">
        <v>48</v>
      </c>
      <c r="K213" s="53">
        <f t="shared" si="20"/>
        <v>5.811138014527845</v>
      </c>
      <c r="L213" s="128">
        <v>0</v>
      </c>
      <c r="M213" s="54">
        <f t="shared" si="24"/>
        <v>0</v>
      </c>
      <c r="N213" s="126"/>
      <c r="O213" s="126"/>
      <c r="P213" s="126"/>
      <c r="Q213" s="126"/>
      <c r="R213" s="126"/>
      <c r="S213" s="126"/>
      <c r="T213"/>
      <c r="U213"/>
      <c r="V213"/>
      <c r="W213"/>
      <c r="X213"/>
      <c r="Y213"/>
      <c r="Z213"/>
      <c r="AA213"/>
      <c r="AB213"/>
      <c r="AC213"/>
      <c r="AD213"/>
      <c r="AE213"/>
      <c r="AF213"/>
      <c r="AG213"/>
      <c r="AH213"/>
      <c r="AI213"/>
      <c r="AJ213"/>
      <c r="AK213"/>
    </row>
    <row r="214" spans="1:37" ht="12.75" customHeight="1">
      <c r="A214" s="55" t="s">
        <v>21</v>
      </c>
      <c r="B214" s="127">
        <v>505</v>
      </c>
      <c r="C214" s="47">
        <f t="shared" si="21"/>
        <v>4.504906333630688</v>
      </c>
      <c r="D214" s="127">
        <v>0</v>
      </c>
      <c r="E214" s="50">
        <f t="shared" si="22"/>
        <v>0</v>
      </c>
      <c r="F214" s="127">
        <v>453</v>
      </c>
      <c r="G214" s="47">
        <f t="shared" si="19"/>
        <v>4.362480739599384</v>
      </c>
      <c r="H214" s="127">
        <v>0</v>
      </c>
      <c r="I214" s="50">
        <f t="shared" si="23"/>
        <v>0</v>
      </c>
      <c r="J214" s="127">
        <v>52</v>
      </c>
      <c r="K214" s="47">
        <f t="shared" si="20"/>
        <v>6.2953995157385</v>
      </c>
      <c r="L214" s="127">
        <v>0</v>
      </c>
      <c r="M214" s="51">
        <f t="shared" si="24"/>
        <v>0</v>
      </c>
      <c r="N214" s="126"/>
      <c r="O214" s="126"/>
      <c r="P214" s="126"/>
      <c r="Q214" s="126"/>
      <c r="R214" s="126"/>
      <c r="S214" s="126"/>
      <c r="T214"/>
      <c r="U214"/>
      <c r="V214"/>
      <c r="W214"/>
      <c r="X214"/>
      <c r="Y214"/>
      <c r="Z214"/>
      <c r="AA214"/>
      <c r="AB214"/>
      <c r="AC214"/>
      <c r="AD214"/>
      <c r="AE214"/>
      <c r="AF214"/>
      <c r="AG214"/>
      <c r="AH214"/>
      <c r="AI214"/>
      <c r="AJ214"/>
      <c r="AK214"/>
    </row>
    <row r="215" spans="1:37" ht="12.75" customHeight="1">
      <c r="A215" s="56" t="s">
        <v>22</v>
      </c>
      <c r="B215" s="127">
        <v>446</v>
      </c>
      <c r="C215" s="50">
        <f t="shared" si="21"/>
        <v>3.9785905441570026</v>
      </c>
      <c r="D215" s="127">
        <v>0</v>
      </c>
      <c r="E215" s="50">
        <f t="shared" si="22"/>
        <v>0</v>
      </c>
      <c r="F215" s="127">
        <v>380</v>
      </c>
      <c r="G215" s="50">
        <f t="shared" si="19"/>
        <v>3.6594761171032357</v>
      </c>
      <c r="H215" s="127">
        <v>0</v>
      </c>
      <c r="I215" s="50">
        <f t="shared" si="23"/>
        <v>0</v>
      </c>
      <c r="J215" s="127">
        <v>66</v>
      </c>
      <c r="K215" s="50">
        <f t="shared" si="20"/>
        <v>7.990314769975787</v>
      </c>
      <c r="L215" s="127">
        <v>0</v>
      </c>
      <c r="M215" s="51">
        <f t="shared" si="24"/>
        <v>0</v>
      </c>
      <c r="N215" s="126"/>
      <c r="O215" s="126"/>
      <c r="P215" s="126"/>
      <c r="Q215" s="126"/>
      <c r="R215" s="126"/>
      <c r="S215" s="126"/>
      <c r="T215"/>
      <c r="U215"/>
      <c r="V215"/>
      <c r="W215"/>
      <c r="X215"/>
      <c r="Y215"/>
      <c r="Z215"/>
      <c r="AA215"/>
      <c r="AB215"/>
      <c r="AC215"/>
      <c r="AD215"/>
      <c r="AE215"/>
      <c r="AF215"/>
      <c r="AG215"/>
      <c r="AH215"/>
      <c r="AI215"/>
      <c r="AJ215"/>
      <c r="AK215"/>
    </row>
    <row r="216" spans="1:37" ht="12.75" customHeight="1">
      <c r="A216" s="56" t="s">
        <v>23</v>
      </c>
      <c r="B216" s="127">
        <v>37</v>
      </c>
      <c r="C216" s="50">
        <f t="shared" si="21"/>
        <v>0.3300624442462088</v>
      </c>
      <c r="D216" s="127">
        <v>0</v>
      </c>
      <c r="E216" s="50">
        <f t="shared" si="22"/>
        <v>0</v>
      </c>
      <c r="F216" s="127">
        <v>36</v>
      </c>
      <c r="G216" s="50">
        <f t="shared" si="19"/>
        <v>0.34668721109399075</v>
      </c>
      <c r="H216" s="127">
        <v>0</v>
      </c>
      <c r="I216" s="50">
        <f t="shared" si="23"/>
        <v>0</v>
      </c>
      <c r="J216" s="127">
        <v>1</v>
      </c>
      <c r="K216" s="50">
        <f t="shared" si="20"/>
        <v>0.12106537530266344</v>
      </c>
      <c r="L216" s="127">
        <v>0</v>
      </c>
      <c r="M216" s="51">
        <f t="shared" si="24"/>
        <v>0</v>
      </c>
      <c r="N216" s="126"/>
      <c r="O216" s="126"/>
      <c r="P216" s="126"/>
      <c r="Q216" s="126"/>
      <c r="R216" s="126"/>
      <c r="S216" s="126"/>
      <c r="T216"/>
      <c r="U216"/>
      <c r="V216"/>
      <c r="W216"/>
      <c r="X216"/>
      <c r="Y216"/>
      <c r="Z216"/>
      <c r="AA216"/>
      <c r="AB216"/>
      <c r="AC216"/>
      <c r="AD216"/>
      <c r="AE216"/>
      <c r="AF216"/>
      <c r="AG216"/>
      <c r="AH216"/>
      <c r="AI216"/>
      <c r="AJ216"/>
      <c r="AK216"/>
    </row>
    <row r="217" spans="1:37" ht="12.75" customHeight="1">
      <c r="A217" s="56" t="s">
        <v>24</v>
      </c>
      <c r="B217" s="127">
        <v>317</v>
      </c>
      <c r="C217" s="50">
        <f t="shared" si="21"/>
        <v>2.8278322925958963</v>
      </c>
      <c r="D217" s="127">
        <v>0</v>
      </c>
      <c r="E217" s="50">
        <f t="shared" si="22"/>
        <v>0</v>
      </c>
      <c r="F217" s="127">
        <v>271</v>
      </c>
      <c r="G217" s="50">
        <f t="shared" si="19"/>
        <v>2.609784283513097</v>
      </c>
      <c r="H217" s="127">
        <v>0</v>
      </c>
      <c r="I217" s="50">
        <f t="shared" si="23"/>
        <v>0</v>
      </c>
      <c r="J217" s="127">
        <v>46</v>
      </c>
      <c r="K217" s="50">
        <f t="shared" si="20"/>
        <v>5.569007263922518</v>
      </c>
      <c r="L217" s="127">
        <v>0</v>
      </c>
      <c r="M217" s="51">
        <f t="shared" si="24"/>
        <v>0</v>
      </c>
      <c r="N217" s="126"/>
      <c r="O217" s="126"/>
      <c r="P217" s="126"/>
      <c r="Q217" s="126"/>
      <c r="R217" s="126"/>
      <c r="S217" s="126"/>
      <c r="T217"/>
      <c r="U217"/>
      <c r="V217"/>
      <c r="W217"/>
      <c r="X217"/>
      <c r="Y217"/>
      <c r="Z217"/>
      <c r="AA217"/>
      <c r="AB217"/>
      <c r="AC217"/>
      <c r="AD217"/>
      <c r="AE217"/>
      <c r="AF217"/>
      <c r="AG217"/>
      <c r="AH217"/>
      <c r="AI217"/>
      <c r="AJ217"/>
      <c r="AK217"/>
    </row>
    <row r="218" spans="1:37" ht="12.75" customHeight="1">
      <c r="A218" s="57" t="s">
        <v>25</v>
      </c>
      <c r="B218" s="128">
        <v>174</v>
      </c>
      <c r="C218" s="53">
        <f t="shared" si="21"/>
        <v>1.552185548617306</v>
      </c>
      <c r="D218" s="128">
        <v>0</v>
      </c>
      <c r="E218" s="53">
        <f t="shared" si="22"/>
        <v>0</v>
      </c>
      <c r="F218" s="128">
        <v>169</v>
      </c>
      <c r="G218" s="53">
        <f t="shared" si="19"/>
        <v>1.6275038520801235</v>
      </c>
      <c r="H218" s="128">
        <v>0</v>
      </c>
      <c r="I218" s="53">
        <f t="shared" si="23"/>
        <v>0</v>
      </c>
      <c r="J218" s="128">
        <v>5</v>
      </c>
      <c r="K218" s="53">
        <f t="shared" si="20"/>
        <v>0.6053268765133172</v>
      </c>
      <c r="L218" s="128">
        <v>0</v>
      </c>
      <c r="M218" s="54">
        <f t="shared" si="24"/>
        <v>0</v>
      </c>
      <c r="N218" s="126"/>
      <c r="O218" s="126"/>
      <c r="P218" s="126"/>
      <c r="Q218" s="126"/>
      <c r="R218" s="126"/>
      <c r="S218" s="126"/>
      <c r="T218"/>
      <c r="U218"/>
      <c r="V218"/>
      <c r="W218"/>
      <c r="X218"/>
      <c r="Y218"/>
      <c r="Z218"/>
      <c r="AA218"/>
      <c r="AB218"/>
      <c r="AC218"/>
      <c r="AD218"/>
      <c r="AE218"/>
      <c r="AF218"/>
      <c r="AG218"/>
      <c r="AH218"/>
      <c r="AI218"/>
      <c r="AJ218"/>
      <c r="AK218"/>
    </row>
    <row r="219" spans="1:37" ht="12.75" customHeight="1">
      <c r="A219" s="55" t="s">
        <v>26</v>
      </c>
      <c r="B219" s="127">
        <v>160</v>
      </c>
      <c r="C219" s="47">
        <f t="shared" si="21"/>
        <v>1.4272970561998217</v>
      </c>
      <c r="D219" s="127">
        <v>0</v>
      </c>
      <c r="E219" s="50">
        <f t="shared" si="22"/>
        <v>0</v>
      </c>
      <c r="F219" s="127">
        <v>152</v>
      </c>
      <c r="G219" s="47">
        <f t="shared" si="19"/>
        <v>1.4637904468412943</v>
      </c>
      <c r="H219" s="127">
        <v>0</v>
      </c>
      <c r="I219" s="50">
        <f t="shared" si="23"/>
        <v>0</v>
      </c>
      <c r="J219" s="127">
        <v>8</v>
      </c>
      <c r="K219" s="47">
        <f t="shared" si="20"/>
        <v>0.9685230024213075</v>
      </c>
      <c r="L219" s="127">
        <v>0</v>
      </c>
      <c r="M219" s="51">
        <f t="shared" si="24"/>
        <v>0</v>
      </c>
      <c r="N219" s="126"/>
      <c r="O219" s="126"/>
      <c r="P219" s="126"/>
      <c r="Q219" s="126"/>
      <c r="R219" s="126"/>
      <c r="S219" s="126"/>
      <c r="T219"/>
      <c r="U219"/>
      <c r="V219"/>
      <c r="W219"/>
      <c r="X219"/>
      <c r="Y219"/>
      <c r="Z219"/>
      <c r="AA219"/>
      <c r="AB219"/>
      <c r="AC219"/>
      <c r="AD219"/>
      <c r="AE219"/>
      <c r="AF219"/>
      <c r="AG219"/>
      <c r="AH219"/>
      <c r="AI219"/>
      <c r="AJ219"/>
      <c r="AK219"/>
    </row>
    <row r="220" spans="1:37" ht="12.75" customHeight="1">
      <c r="A220" s="56" t="s">
        <v>27</v>
      </c>
      <c r="B220" s="127">
        <v>92</v>
      </c>
      <c r="C220" s="50">
        <f t="shared" si="21"/>
        <v>0.8206958073148973</v>
      </c>
      <c r="D220" s="127">
        <v>0</v>
      </c>
      <c r="E220" s="50">
        <f t="shared" si="22"/>
        <v>0</v>
      </c>
      <c r="F220" s="127">
        <v>88</v>
      </c>
      <c r="G220" s="50">
        <f t="shared" si="19"/>
        <v>0.847457627118644</v>
      </c>
      <c r="H220" s="127">
        <v>0</v>
      </c>
      <c r="I220" s="50">
        <f t="shared" si="23"/>
        <v>0</v>
      </c>
      <c r="J220" s="127">
        <v>4</v>
      </c>
      <c r="K220" s="50">
        <f t="shared" si="20"/>
        <v>0.48426150121065376</v>
      </c>
      <c r="L220" s="127">
        <v>0</v>
      </c>
      <c r="M220" s="51">
        <f t="shared" si="24"/>
        <v>0</v>
      </c>
      <c r="N220" s="126"/>
      <c r="O220" s="126"/>
      <c r="P220" s="126"/>
      <c r="Q220" s="126"/>
      <c r="R220" s="126"/>
      <c r="S220" s="126"/>
      <c r="T220"/>
      <c r="U220"/>
      <c r="V220"/>
      <c r="W220"/>
      <c r="X220"/>
      <c r="Y220"/>
      <c r="Z220"/>
      <c r="AA220"/>
      <c r="AB220"/>
      <c r="AC220"/>
      <c r="AD220"/>
      <c r="AE220"/>
      <c r="AF220"/>
      <c r="AG220"/>
      <c r="AH220"/>
      <c r="AI220"/>
      <c r="AJ220"/>
      <c r="AK220"/>
    </row>
    <row r="221" spans="1:37" ht="12.75" customHeight="1">
      <c r="A221" s="56" t="s">
        <v>28</v>
      </c>
      <c r="B221" s="127">
        <v>87</v>
      </c>
      <c r="C221" s="50">
        <f t="shared" si="21"/>
        <v>0.776092774308653</v>
      </c>
      <c r="D221" s="127">
        <v>0</v>
      </c>
      <c r="E221" s="50">
        <f t="shared" si="22"/>
        <v>0</v>
      </c>
      <c r="F221" s="127">
        <v>79</v>
      </c>
      <c r="G221" s="50">
        <f t="shared" si="19"/>
        <v>0.7607858243451464</v>
      </c>
      <c r="H221" s="127">
        <v>0</v>
      </c>
      <c r="I221" s="50">
        <f t="shared" si="23"/>
        <v>0</v>
      </c>
      <c r="J221" s="127">
        <v>8</v>
      </c>
      <c r="K221" s="50">
        <f t="shared" si="20"/>
        <v>0.9685230024213075</v>
      </c>
      <c r="L221" s="127">
        <v>0</v>
      </c>
      <c r="M221" s="51">
        <f t="shared" si="24"/>
        <v>0</v>
      </c>
      <c r="N221" s="126"/>
      <c r="O221" s="126"/>
      <c r="P221" s="126"/>
      <c r="Q221" s="126"/>
      <c r="R221" s="126"/>
      <c r="S221" s="126"/>
      <c r="T221"/>
      <c r="U221"/>
      <c r="V221"/>
      <c r="W221"/>
      <c r="X221"/>
      <c r="Y221"/>
      <c r="Z221"/>
      <c r="AA221"/>
      <c r="AB221"/>
      <c r="AC221"/>
      <c r="AD221"/>
      <c r="AE221"/>
      <c r="AF221"/>
      <c r="AG221"/>
      <c r="AH221"/>
      <c r="AI221"/>
      <c r="AJ221"/>
      <c r="AK221"/>
    </row>
    <row r="222" spans="1:37" ht="12.75" customHeight="1">
      <c r="A222" s="56" t="s">
        <v>29</v>
      </c>
      <c r="B222" s="127">
        <v>269</v>
      </c>
      <c r="C222" s="50">
        <f t="shared" si="21"/>
        <v>2.39964317573595</v>
      </c>
      <c r="D222" s="127">
        <v>0</v>
      </c>
      <c r="E222" s="50">
        <f t="shared" si="22"/>
        <v>0</v>
      </c>
      <c r="F222" s="127">
        <v>220</v>
      </c>
      <c r="G222" s="50">
        <f t="shared" si="19"/>
        <v>2.11864406779661</v>
      </c>
      <c r="H222" s="127">
        <v>0</v>
      </c>
      <c r="I222" s="50">
        <f t="shared" si="23"/>
        <v>0</v>
      </c>
      <c r="J222" s="127">
        <v>49</v>
      </c>
      <c r="K222" s="50">
        <f t="shared" si="20"/>
        <v>5.932203389830509</v>
      </c>
      <c r="L222" s="127">
        <v>0</v>
      </c>
      <c r="M222" s="51">
        <f t="shared" si="24"/>
        <v>0</v>
      </c>
      <c r="N222" s="126"/>
      <c r="O222" s="126"/>
      <c r="P222" s="126"/>
      <c r="Q222" s="126"/>
      <c r="R222" s="126"/>
      <c r="S222" s="126"/>
      <c r="T222"/>
      <c r="U222"/>
      <c r="V222"/>
      <c r="W222"/>
      <c r="X222"/>
      <c r="Y222"/>
      <c r="Z222"/>
      <c r="AA222"/>
      <c r="AB222"/>
      <c r="AC222"/>
      <c r="AD222"/>
      <c r="AE222"/>
      <c r="AF222"/>
      <c r="AG222"/>
      <c r="AH222"/>
      <c r="AI222"/>
      <c r="AJ222"/>
      <c r="AK222"/>
    </row>
    <row r="223" spans="1:37" ht="12.75" customHeight="1">
      <c r="A223" s="57" t="s">
        <v>30</v>
      </c>
      <c r="B223" s="128">
        <v>602</v>
      </c>
      <c r="C223" s="53">
        <f t="shared" si="21"/>
        <v>5.370205173951828</v>
      </c>
      <c r="D223" s="128">
        <v>0</v>
      </c>
      <c r="E223" s="53">
        <f t="shared" si="22"/>
        <v>0</v>
      </c>
      <c r="F223" s="128">
        <v>576</v>
      </c>
      <c r="G223" s="53">
        <f t="shared" si="19"/>
        <v>5.546995377503852</v>
      </c>
      <c r="H223" s="128">
        <v>0</v>
      </c>
      <c r="I223" s="53">
        <f t="shared" si="23"/>
        <v>0</v>
      </c>
      <c r="J223" s="128">
        <v>26</v>
      </c>
      <c r="K223" s="53">
        <f t="shared" si="20"/>
        <v>3.14769975786925</v>
      </c>
      <c r="L223" s="128">
        <v>0</v>
      </c>
      <c r="M223" s="54">
        <f t="shared" si="24"/>
        <v>0</v>
      </c>
      <c r="N223" s="126"/>
      <c r="O223" s="126"/>
      <c r="P223" s="126"/>
      <c r="Q223" s="126"/>
      <c r="R223" s="126"/>
      <c r="S223" s="126"/>
      <c r="T223"/>
      <c r="U223"/>
      <c r="V223"/>
      <c r="W223"/>
      <c r="X223"/>
      <c r="Y223"/>
      <c r="Z223"/>
      <c r="AA223"/>
      <c r="AB223"/>
      <c r="AC223"/>
      <c r="AD223"/>
      <c r="AE223"/>
      <c r="AF223"/>
      <c r="AG223"/>
      <c r="AH223"/>
      <c r="AI223"/>
      <c r="AJ223"/>
      <c r="AK223"/>
    </row>
    <row r="224" spans="1:37" ht="12.75" customHeight="1">
      <c r="A224" s="55" t="s">
        <v>31</v>
      </c>
      <c r="B224" s="127">
        <v>541</v>
      </c>
      <c r="C224" s="47">
        <f t="shared" si="21"/>
        <v>4.826048171275646</v>
      </c>
      <c r="D224" s="127">
        <v>0</v>
      </c>
      <c r="E224" s="50">
        <f t="shared" si="22"/>
        <v>0</v>
      </c>
      <c r="F224" s="127">
        <v>497</v>
      </c>
      <c r="G224" s="47">
        <f t="shared" si="19"/>
        <v>4.786209553158706</v>
      </c>
      <c r="H224" s="127">
        <v>0</v>
      </c>
      <c r="I224" s="50">
        <f t="shared" si="23"/>
        <v>0</v>
      </c>
      <c r="J224" s="127">
        <v>44</v>
      </c>
      <c r="K224" s="47">
        <f t="shared" si="20"/>
        <v>5.326876513317192</v>
      </c>
      <c r="L224" s="127">
        <v>0</v>
      </c>
      <c r="M224" s="51">
        <f t="shared" si="24"/>
        <v>0</v>
      </c>
      <c r="N224" s="126"/>
      <c r="O224" s="126"/>
      <c r="P224" s="126"/>
      <c r="Q224" s="126"/>
      <c r="R224" s="126"/>
      <c r="S224" s="126"/>
      <c r="T224"/>
      <c r="U224"/>
      <c r="V224"/>
      <c r="W224"/>
      <c r="X224"/>
      <c r="Y224"/>
      <c r="Z224"/>
      <c r="AA224"/>
      <c r="AB224"/>
      <c r="AC224"/>
      <c r="AD224"/>
      <c r="AE224"/>
      <c r="AF224"/>
      <c r="AG224"/>
      <c r="AH224"/>
      <c r="AI224"/>
      <c r="AJ224"/>
      <c r="AK224"/>
    </row>
    <row r="225" spans="1:37" ht="12.75" customHeight="1">
      <c r="A225" s="56" t="s">
        <v>32</v>
      </c>
      <c r="B225" s="127">
        <v>387</v>
      </c>
      <c r="C225" s="50">
        <f t="shared" si="21"/>
        <v>3.452274754683318</v>
      </c>
      <c r="D225" s="127">
        <v>0</v>
      </c>
      <c r="E225" s="50">
        <f t="shared" si="22"/>
        <v>0</v>
      </c>
      <c r="F225" s="127">
        <v>344</v>
      </c>
      <c r="G225" s="50">
        <f t="shared" si="19"/>
        <v>3.3127889060092452</v>
      </c>
      <c r="H225" s="127">
        <v>0</v>
      </c>
      <c r="I225" s="50">
        <f t="shared" si="23"/>
        <v>0</v>
      </c>
      <c r="J225" s="127">
        <v>43</v>
      </c>
      <c r="K225" s="50">
        <f t="shared" si="20"/>
        <v>5.205811138014528</v>
      </c>
      <c r="L225" s="127">
        <v>0</v>
      </c>
      <c r="M225" s="51">
        <f t="shared" si="24"/>
        <v>0</v>
      </c>
      <c r="N225" s="126"/>
      <c r="O225" s="126"/>
      <c r="P225" s="126"/>
      <c r="Q225" s="126"/>
      <c r="R225" s="126"/>
      <c r="S225" s="126"/>
      <c r="T225"/>
      <c r="U225"/>
      <c r="V225"/>
      <c r="W225"/>
      <c r="X225"/>
      <c r="Y225"/>
      <c r="Z225"/>
      <c r="AA225"/>
      <c r="AB225"/>
      <c r="AC225"/>
      <c r="AD225"/>
      <c r="AE225"/>
      <c r="AF225"/>
      <c r="AG225"/>
      <c r="AH225"/>
      <c r="AI225"/>
      <c r="AJ225"/>
      <c r="AK225"/>
    </row>
    <row r="226" spans="1:37" ht="12.75" customHeight="1">
      <c r="A226" s="56" t="s">
        <v>33</v>
      </c>
      <c r="B226" s="127">
        <v>391</v>
      </c>
      <c r="C226" s="50">
        <f t="shared" si="21"/>
        <v>3.4879571810883143</v>
      </c>
      <c r="D226" s="127">
        <v>0</v>
      </c>
      <c r="E226" s="50">
        <f t="shared" si="22"/>
        <v>0</v>
      </c>
      <c r="F226" s="127">
        <v>376</v>
      </c>
      <c r="G226" s="50">
        <f t="shared" si="19"/>
        <v>3.62095531587057</v>
      </c>
      <c r="H226" s="127">
        <v>0</v>
      </c>
      <c r="I226" s="50">
        <f t="shared" si="23"/>
        <v>0</v>
      </c>
      <c r="J226" s="127">
        <v>15</v>
      </c>
      <c r="K226" s="50">
        <f t="shared" si="20"/>
        <v>1.8159806295399514</v>
      </c>
      <c r="L226" s="127">
        <v>0</v>
      </c>
      <c r="M226" s="51">
        <f t="shared" si="24"/>
        <v>0</v>
      </c>
      <c r="N226" s="126"/>
      <c r="O226" s="126"/>
      <c r="P226" s="126"/>
      <c r="Q226" s="126"/>
      <c r="R226" s="126"/>
      <c r="S226" s="126"/>
      <c r="T226"/>
      <c r="U226"/>
      <c r="V226"/>
      <c r="W226"/>
      <c r="X226"/>
      <c r="Y226"/>
      <c r="Z226"/>
      <c r="AA226"/>
      <c r="AB226"/>
      <c r="AC226"/>
      <c r="AD226"/>
      <c r="AE226"/>
      <c r="AF226"/>
      <c r="AG226"/>
      <c r="AH226"/>
      <c r="AI226"/>
      <c r="AJ226"/>
      <c r="AK226"/>
    </row>
    <row r="227" spans="1:37" ht="12.75" customHeight="1">
      <c r="A227" s="56" t="s">
        <v>34</v>
      </c>
      <c r="B227" s="127">
        <v>153</v>
      </c>
      <c r="C227" s="50">
        <f t="shared" si="21"/>
        <v>1.3648528099910793</v>
      </c>
      <c r="D227" s="127">
        <v>0</v>
      </c>
      <c r="E227" s="50">
        <f t="shared" si="22"/>
        <v>0</v>
      </c>
      <c r="F227" s="127">
        <v>130</v>
      </c>
      <c r="G227" s="50">
        <f t="shared" si="19"/>
        <v>1.2519260400616332</v>
      </c>
      <c r="H227" s="127">
        <v>0</v>
      </c>
      <c r="I227" s="50">
        <f t="shared" si="23"/>
        <v>0</v>
      </c>
      <c r="J227" s="127">
        <v>23</v>
      </c>
      <c r="K227" s="50">
        <f t="shared" si="20"/>
        <v>2.784503631961259</v>
      </c>
      <c r="L227" s="127">
        <v>0</v>
      </c>
      <c r="M227" s="51">
        <f t="shared" si="24"/>
        <v>0</v>
      </c>
      <c r="N227" s="126"/>
      <c r="O227" s="126"/>
      <c r="P227" s="126"/>
      <c r="Q227" s="126"/>
      <c r="R227" s="126"/>
      <c r="S227" s="126"/>
      <c r="T227"/>
      <c r="U227"/>
      <c r="V227"/>
      <c r="W227"/>
      <c r="X227"/>
      <c r="Y227"/>
      <c r="Z227"/>
      <c r="AA227"/>
      <c r="AB227"/>
      <c r="AC227"/>
      <c r="AD227"/>
      <c r="AE227"/>
      <c r="AF227"/>
      <c r="AG227"/>
      <c r="AH227"/>
      <c r="AI227"/>
      <c r="AJ227"/>
      <c r="AK227"/>
    </row>
    <row r="228" spans="1:37" ht="12.75" customHeight="1">
      <c r="A228" s="57" t="s">
        <v>35</v>
      </c>
      <c r="B228" s="128">
        <v>114</v>
      </c>
      <c r="C228" s="53">
        <f t="shared" si="21"/>
        <v>1.0169491525423728</v>
      </c>
      <c r="D228" s="128">
        <v>0</v>
      </c>
      <c r="E228" s="53">
        <f t="shared" si="22"/>
        <v>0</v>
      </c>
      <c r="F228" s="128">
        <v>104</v>
      </c>
      <c r="G228" s="53">
        <f t="shared" si="19"/>
        <v>1.0015408320493067</v>
      </c>
      <c r="H228" s="128">
        <v>0</v>
      </c>
      <c r="I228" s="53">
        <f t="shared" si="23"/>
        <v>0</v>
      </c>
      <c r="J228" s="128">
        <v>10</v>
      </c>
      <c r="K228" s="53">
        <f t="shared" si="20"/>
        <v>1.2106537530266344</v>
      </c>
      <c r="L228" s="128">
        <v>0</v>
      </c>
      <c r="M228" s="54">
        <f t="shared" si="24"/>
        <v>0</v>
      </c>
      <c r="N228" s="126"/>
      <c r="O228" s="126"/>
      <c r="P228" s="126"/>
      <c r="Q228" s="126"/>
      <c r="R228" s="126"/>
      <c r="S228" s="126"/>
      <c r="T228"/>
      <c r="U228"/>
      <c r="V228"/>
      <c r="W228"/>
      <c r="X228"/>
      <c r="Y228"/>
      <c r="Z228"/>
      <c r="AA228"/>
      <c r="AB228"/>
      <c r="AC228"/>
      <c r="AD228"/>
      <c r="AE228"/>
      <c r="AF228"/>
      <c r="AG228"/>
      <c r="AH228"/>
      <c r="AI228"/>
      <c r="AJ228"/>
      <c r="AK228"/>
    </row>
    <row r="229" spans="1:37" ht="12.75" customHeight="1">
      <c r="A229" s="55" t="s">
        <v>36</v>
      </c>
      <c r="B229" s="127">
        <v>136</v>
      </c>
      <c r="C229" s="47">
        <f t="shared" si="21"/>
        <v>1.2132024977698483</v>
      </c>
      <c r="D229" s="127">
        <v>0</v>
      </c>
      <c r="E229" s="50">
        <f t="shared" si="22"/>
        <v>0</v>
      </c>
      <c r="F229" s="127">
        <v>119</v>
      </c>
      <c r="G229" s="47">
        <f t="shared" si="19"/>
        <v>1.1459938366718028</v>
      </c>
      <c r="H229" s="127">
        <v>0</v>
      </c>
      <c r="I229" s="50">
        <f t="shared" si="23"/>
        <v>0</v>
      </c>
      <c r="J229" s="127">
        <v>17</v>
      </c>
      <c r="K229" s="47">
        <f t="shared" si="20"/>
        <v>2.0581113801452786</v>
      </c>
      <c r="L229" s="127">
        <v>0</v>
      </c>
      <c r="M229" s="51">
        <f t="shared" si="24"/>
        <v>0</v>
      </c>
      <c r="N229" s="126"/>
      <c r="O229" s="126"/>
      <c r="P229" s="126"/>
      <c r="Q229" s="126"/>
      <c r="R229" s="126"/>
      <c r="S229" s="126"/>
      <c r="T229"/>
      <c r="U229"/>
      <c r="V229"/>
      <c r="W229"/>
      <c r="X229"/>
      <c r="Y229"/>
      <c r="Z229"/>
      <c r="AA229"/>
      <c r="AB229"/>
      <c r="AC229"/>
      <c r="AD229"/>
      <c r="AE229"/>
      <c r="AF229"/>
      <c r="AG229"/>
      <c r="AH229"/>
      <c r="AI229"/>
      <c r="AJ229"/>
      <c r="AK229"/>
    </row>
    <row r="230" spans="1:37" ht="12.75" customHeight="1">
      <c r="A230" s="56" t="s">
        <v>37</v>
      </c>
      <c r="B230" s="127">
        <v>53</v>
      </c>
      <c r="C230" s="50">
        <f t="shared" si="21"/>
        <v>0.4727921498661909</v>
      </c>
      <c r="D230" s="127">
        <v>0</v>
      </c>
      <c r="E230" s="50">
        <f t="shared" si="22"/>
        <v>0</v>
      </c>
      <c r="F230" s="127">
        <v>50</v>
      </c>
      <c r="G230" s="50">
        <f t="shared" si="19"/>
        <v>0.48151001540832045</v>
      </c>
      <c r="H230" s="127">
        <v>0</v>
      </c>
      <c r="I230" s="50">
        <f t="shared" si="23"/>
        <v>0</v>
      </c>
      <c r="J230" s="127">
        <v>3</v>
      </c>
      <c r="K230" s="50">
        <f t="shared" si="20"/>
        <v>0.36319612590799033</v>
      </c>
      <c r="L230" s="127">
        <v>0</v>
      </c>
      <c r="M230" s="51">
        <f t="shared" si="24"/>
        <v>0</v>
      </c>
      <c r="N230" s="126"/>
      <c r="O230" s="126"/>
      <c r="P230" s="126"/>
      <c r="Q230" s="126"/>
      <c r="R230" s="126"/>
      <c r="S230" s="126"/>
      <c r="T230"/>
      <c r="U230"/>
      <c r="V230"/>
      <c r="W230"/>
      <c r="X230"/>
      <c r="Y230"/>
      <c r="Z230"/>
      <c r="AA230"/>
      <c r="AB230"/>
      <c r="AC230"/>
      <c r="AD230"/>
      <c r="AE230"/>
      <c r="AF230"/>
      <c r="AG230"/>
      <c r="AH230"/>
      <c r="AI230"/>
      <c r="AJ230"/>
      <c r="AK230"/>
    </row>
    <row r="231" spans="1:37" ht="12.75" customHeight="1">
      <c r="A231" s="56" t="s">
        <v>38</v>
      </c>
      <c r="B231" s="127">
        <v>192</v>
      </c>
      <c r="C231" s="50">
        <f t="shared" si="21"/>
        <v>1.712756467439786</v>
      </c>
      <c r="D231" s="127">
        <v>0</v>
      </c>
      <c r="E231" s="50">
        <f t="shared" si="22"/>
        <v>0</v>
      </c>
      <c r="F231" s="127">
        <v>175</v>
      </c>
      <c r="G231" s="50">
        <f t="shared" si="19"/>
        <v>1.6852850539291218</v>
      </c>
      <c r="H231" s="127">
        <v>0</v>
      </c>
      <c r="I231" s="50">
        <f t="shared" si="23"/>
        <v>0</v>
      </c>
      <c r="J231" s="127">
        <v>17</v>
      </c>
      <c r="K231" s="50">
        <f t="shared" si="20"/>
        <v>2.0581113801452786</v>
      </c>
      <c r="L231" s="127">
        <v>0</v>
      </c>
      <c r="M231" s="51">
        <f t="shared" si="24"/>
        <v>0</v>
      </c>
      <c r="N231" s="126"/>
      <c r="O231" s="126"/>
      <c r="P231" s="126"/>
      <c r="Q231" s="126"/>
      <c r="R231" s="126"/>
      <c r="S231" s="126"/>
      <c r="T231"/>
      <c r="U231"/>
      <c r="V231"/>
      <c r="W231"/>
      <c r="X231"/>
      <c r="Y231"/>
      <c r="Z231"/>
      <c r="AA231"/>
      <c r="AB231"/>
      <c r="AC231"/>
      <c r="AD231"/>
      <c r="AE231"/>
      <c r="AF231"/>
      <c r="AG231"/>
      <c r="AH231"/>
      <c r="AI231"/>
      <c r="AJ231"/>
      <c r="AK231"/>
    </row>
    <row r="232" spans="1:37" ht="12.75" customHeight="1">
      <c r="A232" s="56" t="s">
        <v>39</v>
      </c>
      <c r="B232" s="127">
        <v>52</v>
      </c>
      <c r="C232" s="50">
        <f t="shared" si="21"/>
        <v>0.46387154326494207</v>
      </c>
      <c r="D232" s="127">
        <v>0</v>
      </c>
      <c r="E232" s="50">
        <f t="shared" si="22"/>
        <v>0</v>
      </c>
      <c r="F232" s="127">
        <v>46</v>
      </c>
      <c r="G232" s="50">
        <f t="shared" si="19"/>
        <v>0.44298921417565484</v>
      </c>
      <c r="H232" s="127">
        <v>0</v>
      </c>
      <c r="I232" s="50">
        <f t="shared" si="23"/>
        <v>0</v>
      </c>
      <c r="J232" s="127">
        <v>6</v>
      </c>
      <c r="K232" s="50">
        <f t="shared" si="20"/>
        <v>0.7263922518159807</v>
      </c>
      <c r="L232" s="127">
        <v>0</v>
      </c>
      <c r="M232" s="51">
        <f t="shared" si="24"/>
        <v>0</v>
      </c>
      <c r="N232" s="126"/>
      <c r="O232" s="126"/>
      <c r="P232" s="126"/>
      <c r="Q232" s="126"/>
      <c r="R232" s="126"/>
      <c r="S232" s="126"/>
      <c r="T232"/>
      <c r="U232"/>
      <c r="V232"/>
      <c r="W232"/>
      <c r="X232"/>
      <c r="Y232"/>
      <c r="Z232"/>
      <c r="AA232"/>
      <c r="AB232"/>
      <c r="AC232"/>
      <c r="AD232"/>
      <c r="AE232"/>
      <c r="AF232"/>
      <c r="AG232"/>
      <c r="AH232"/>
      <c r="AI232"/>
      <c r="AJ232"/>
      <c r="AK232"/>
    </row>
    <row r="233" spans="1:37" ht="12.75" customHeight="1">
      <c r="A233" s="57" t="s">
        <v>40</v>
      </c>
      <c r="B233" s="128">
        <v>124</v>
      </c>
      <c r="C233" s="53">
        <f t="shared" si="21"/>
        <v>1.1061552185548618</v>
      </c>
      <c r="D233" s="128">
        <v>0</v>
      </c>
      <c r="E233" s="53">
        <f t="shared" si="22"/>
        <v>0</v>
      </c>
      <c r="F233" s="128">
        <v>114</v>
      </c>
      <c r="G233" s="53">
        <f t="shared" si="19"/>
        <v>1.0978428351309708</v>
      </c>
      <c r="H233" s="128">
        <v>0</v>
      </c>
      <c r="I233" s="53">
        <f t="shared" si="23"/>
        <v>0</v>
      </c>
      <c r="J233" s="128">
        <v>10</v>
      </c>
      <c r="K233" s="53">
        <f t="shared" si="20"/>
        <v>1.2106537530266344</v>
      </c>
      <c r="L233" s="128">
        <v>0</v>
      </c>
      <c r="M233" s="54">
        <f t="shared" si="24"/>
        <v>0</v>
      </c>
      <c r="N233" s="126"/>
      <c r="O233" s="126"/>
      <c r="P233" s="126"/>
      <c r="Q233" s="126"/>
      <c r="R233" s="126"/>
      <c r="S233" s="126"/>
      <c r="T233"/>
      <c r="U233"/>
      <c r="V233"/>
      <c r="W233"/>
      <c r="X233"/>
      <c r="Y233"/>
      <c r="Z233"/>
      <c r="AA233"/>
      <c r="AB233"/>
      <c r="AC233"/>
      <c r="AD233"/>
      <c r="AE233"/>
      <c r="AF233"/>
      <c r="AG233"/>
      <c r="AH233"/>
      <c r="AI233"/>
      <c r="AJ233"/>
      <c r="AK233"/>
    </row>
    <row r="234" spans="1:37" ht="12.75" customHeight="1">
      <c r="A234" s="55" t="s">
        <v>41</v>
      </c>
      <c r="B234" s="127">
        <v>81</v>
      </c>
      <c r="C234" s="47">
        <f t="shared" si="21"/>
        <v>0.7225691347011597</v>
      </c>
      <c r="D234" s="127">
        <v>0</v>
      </c>
      <c r="E234" s="50">
        <f t="shared" si="22"/>
        <v>0</v>
      </c>
      <c r="F234" s="127">
        <v>78</v>
      </c>
      <c r="G234" s="47">
        <f t="shared" si="19"/>
        <v>0.75115562403698</v>
      </c>
      <c r="H234" s="127">
        <v>0</v>
      </c>
      <c r="I234" s="50">
        <f t="shared" si="23"/>
        <v>0</v>
      </c>
      <c r="J234" s="127">
        <v>3</v>
      </c>
      <c r="K234" s="47">
        <f t="shared" si="20"/>
        <v>0.36319612590799033</v>
      </c>
      <c r="L234" s="127">
        <v>0</v>
      </c>
      <c r="M234" s="51">
        <f t="shared" si="24"/>
        <v>0</v>
      </c>
      <c r="N234" s="126"/>
      <c r="O234" s="126"/>
      <c r="P234" s="126"/>
      <c r="Q234" s="126"/>
      <c r="R234" s="126"/>
      <c r="S234" s="126"/>
      <c r="T234"/>
      <c r="U234"/>
      <c r="V234"/>
      <c r="W234"/>
      <c r="X234"/>
      <c r="Y234"/>
      <c r="Z234"/>
      <c r="AA234"/>
      <c r="AB234"/>
      <c r="AC234"/>
      <c r="AD234"/>
      <c r="AE234"/>
      <c r="AF234"/>
      <c r="AG234"/>
      <c r="AH234"/>
      <c r="AI234"/>
      <c r="AJ234"/>
      <c r="AK234"/>
    </row>
    <row r="235" spans="1:37" ht="12.75" customHeight="1">
      <c r="A235" s="56" t="s">
        <v>42</v>
      </c>
      <c r="B235" s="127">
        <v>75</v>
      </c>
      <c r="C235" s="50">
        <f t="shared" si="21"/>
        <v>0.6690454950936664</v>
      </c>
      <c r="D235" s="127">
        <v>0</v>
      </c>
      <c r="E235" s="50">
        <f t="shared" si="22"/>
        <v>0</v>
      </c>
      <c r="F235" s="127">
        <v>73</v>
      </c>
      <c r="G235" s="50">
        <f t="shared" si="19"/>
        <v>0.7030046224961479</v>
      </c>
      <c r="H235" s="127">
        <v>0</v>
      </c>
      <c r="I235" s="50">
        <f t="shared" si="23"/>
        <v>0</v>
      </c>
      <c r="J235" s="127">
        <v>2</v>
      </c>
      <c r="K235" s="50">
        <f t="shared" si="20"/>
        <v>0.24213075060532688</v>
      </c>
      <c r="L235" s="127">
        <v>0</v>
      </c>
      <c r="M235" s="51">
        <f t="shared" si="24"/>
        <v>0</v>
      </c>
      <c r="N235" s="126"/>
      <c r="O235" s="126"/>
      <c r="P235" s="126"/>
      <c r="Q235" s="126"/>
      <c r="R235" s="126"/>
      <c r="S235" s="126"/>
      <c r="T235"/>
      <c r="U235"/>
      <c r="V235"/>
      <c r="W235"/>
      <c r="X235"/>
      <c r="Y235"/>
      <c r="Z235"/>
      <c r="AA235"/>
      <c r="AB235"/>
      <c r="AC235"/>
      <c r="AD235"/>
      <c r="AE235"/>
      <c r="AF235"/>
      <c r="AG235"/>
      <c r="AH235"/>
      <c r="AI235"/>
      <c r="AJ235"/>
      <c r="AK235"/>
    </row>
    <row r="236" spans="1:37" ht="12.75" customHeight="1">
      <c r="A236" s="56" t="s">
        <v>43</v>
      </c>
      <c r="B236" s="127">
        <v>327</v>
      </c>
      <c r="C236" s="50">
        <f t="shared" si="21"/>
        <v>2.9170383586083855</v>
      </c>
      <c r="D236" s="127">
        <v>0</v>
      </c>
      <c r="E236" s="50">
        <f t="shared" si="22"/>
        <v>0</v>
      </c>
      <c r="F236" s="127">
        <v>320</v>
      </c>
      <c r="G236" s="50">
        <f t="shared" si="19"/>
        <v>3.0816640986132513</v>
      </c>
      <c r="H236" s="127">
        <v>0</v>
      </c>
      <c r="I236" s="50">
        <f t="shared" si="23"/>
        <v>0</v>
      </c>
      <c r="J236" s="127">
        <v>7</v>
      </c>
      <c r="K236" s="50">
        <f t="shared" si="20"/>
        <v>0.847457627118644</v>
      </c>
      <c r="L236" s="127">
        <v>0</v>
      </c>
      <c r="M236" s="51">
        <f t="shared" si="24"/>
        <v>0</v>
      </c>
      <c r="N236" s="126"/>
      <c r="O236" s="126"/>
      <c r="P236" s="126"/>
      <c r="Q236" s="126"/>
      <c r="R236" s="126"/>
      <c r="S236" s="126"/>
      <c r="T236"/>
      <c r="U236"/>
      <c r="V236"/>
      <c r="W236"/>
      <c r="X236"/>
      <c r="Y236"/>
      <c r="Z236"/>
      <c r="AA236"/>
      <c r="AB236"/>
      <c r="AC236"/>
      <c r="AD236"/>
      <c r="AE236"/>
      <c r="AF236"/>
      <c r="AG236"/>
      <c r="AH236"/>
      <c r="AI236"/>
      <c r="AJ236"/>
      <c r="AK236"/>
    </row>
    <row r="237" spans="1:37" ht="12.75" customHeight="1">
      <c r="A237" s="56" t="s">
        <v>44</v>
      </c>
      <c r="B237" s="127">
        <v>236</v>
      </c>
      <c r="C237" s="50">
        <f t="shared" si="21"/>
        <v>2.1052631578947367</v>
      </c>
      <c r="D237" s="127">
        <v>0</v>
      </c>
      <c r="E237" s="50">
        <f t="shared" si="22"/>
        <v>0</v>
      </c>
      <c r="F237" s="127">
        <v>230</v>
      </c>
      <c r="G237" s="50">
        <f t="shared" si="19"/>
        <v>2.214946070878274</v>
      </c>
      <c r="H237" s="127">
        <v>0</v>
      </c>
      <c r="I237" s="50">
        <f t="shared" si="23"/>
        <v>0</v>
      </c>
      <c r="J237" s="127">
        <v>6</v>
      </c>
      <c r="K237" s="50">
        <f t="shared" si="20"/>
        <v>0.7263922518159807</v>
      </c>
      <c r="L237" s="127">
        <v>0</v>
      </c>
      <c r="M237" s="51">
        <f t="shared" si="24"/>
        <v>0</v>
      </c>
      <c r="N237" s="126"/>
      <c r="O237" s="126"/>
      <c r="P237" s="126"/>
      <c r="Q237" s="126"/>
      <c r="R237" s="126"/>
      <c r="S237" s="126"/>
      <c r="T237"/>
      <c r="U237"/>
      <c r="V237"/>
      <c r="W237"/>
      <c r="X237"/>
      <c r="Y237"/>
      <c r="Z237"/>
      <c r="AA237"/>
      <c r="AB237"/>
      <c r="AC237"/>
      <c r="AD237"/>
      <c r="AE237"/>
      <c r="AF237"/>
      <c r="AG237"/>
      <c r="AH237"/>
      <c r="AI237"/>
      <c r="AJ237"/>
      <c r="AK237"/>
    </row>
    <row r="238" spans="1:37" ht="12.75" customHeight="1">
      <c r="A238" s="57" t="s">
        <v>45</v>
      </c>
      <c r="B238" s="128">
        <v>189</v>
      </c>
      <c r="C238" s="53">
        <f t="shared" si="21"/>
        <v>1.6859946476360392</v>
      </c>
      <c r="D238" s="128">
        <v>0</v>
      </c>
      <c r="E238" s="53">
        <f t="shared" si="22"/>
        <v>0</v>
      </c>
      <c r="F238" s="128">
        <v>184</v>
      </c>
      <c r="G238" s="53">
        <f t="shared" si="19"/>
        <v>1.7719568567026194</v>
      </c>
      <c r="H238" s="128">
        <v>0</v>
      </c>
      <c r="I238" s="53">
        <f t="shared" si="23"/>
        <v>0</v>
      </c>
      <c r="J238" s="128">
        <v>5</v>
      </c>
      <c r="K238" s="53">
        <f t="shared" si="20"/>
        <v>0.6053268765133172</v>
      </c>
      <c r="L238" s="128">
        <v>0</v>
      </c>
      <c r="M238" s="54">
        <f t="shared" si="24"/>
        <v>0</v>
      </c>
      <c r="N238" s="126"/>
      <c r="O238" s="126"/>
      <c r="P238" s="126"/>
      <c r="Q238" s="126"/>
      <c r="R238" s="126"/>
      <c r="S238" s="126"/>
      <c r="T238"/>
      <c r="U238"/>
      <c r="V238"/>
      <c r="W238"/>
      <c r="X238"/>
      <c r="Y238"/>
      <c r="Z238"/>
      <c r="AA238"/>
      <c r="AB238"/>
      <c r="AC238"/>
      <c r="AD238"/>
      <c r="AE238"/>
      <c r="AF238"/>
      <c r="AG238"/>
      <c r="AH238"/>
      <c r="AI238"/>
      <c r="AJ238"/>
      <c r="AK238"/>
    </row>
    <row r="239" spans="1:37" ht="12.75" customHeight="1">
      <c r="A239" s="55" t="s">
        <v>46</v>
      </c>
      <c r="B239" s="127">
        <f>F239+J239</f>
        <v>97</v>
      </c>
      <c r="C239" s="47">
        <f t="shared" si="21"/>
        <v>0.8652988403211418</v>
      </c>
      <c r="D239" s="127">
        <v>0</v>
      </c>
      <c r="E239" s="50">
        <f t="shared" si="22"/>
        <v>0</v>
      </c>
      <c r="F239" s="127">
        <v>94</v>
      </c>
      <c r="G239" s="47">
        <f t="shared" si="19"/>
        <v>0.9052388289676425</v>
      </c>
      <c r="H239" s="127">
        <v>0</v>
      </c>
      <c r="I239" s="50">
        <f t="shared" si="23"/>
        <v>0</v>
      </c>
      <c r="J239" s="127">
        <v>3</v>
      </c>
      <c r="K239" s="47">
        <f t="shared" si="20"/>
        <v>0.36319612590799033</v>
      </c>
      <c r="L239" s="127">
        <v>0</v>
      </c>
      <c r="M239" s="51">
        <f t="shared" si="24"/>
        <v>0</v>
      </c>
      <c r="N239" s="126"/>
      <c r="O239" s="126"/>
      <c r="P239" s="126"/>
      <c r="Q239" s="126"/>
      <c r="R239" s="126"/>
      <c r="S239" s="126"/>
      <c r="T239"/>
      <c r="U239"/>
      <c r="V239"/>
      <c r="W239"/>
      <c r="X239"/>
      <c r="Y239"/>
      <c r="Z239"/>
      <c r="AA239"/>
      <c r="AB239"/>
      <c r="AC239"/>
      <c r="AD239"/>
      <c r="AE239"/>
      <c r="AF239"/>
      <c r="AG239"/>
      <c r="AH239"/>
      <c r="AI239"/>
      <c r="AJ239"/>
      <c r="AK239"/>
    </row>
    <row r="240" spans="1:37" ht="12.75" customHeight="1">
      <c r="A240" s="56" t="s">
        <v>47</v>
      </c>
      <c r="B240" s="127">
        <v>98</v>
      </c>
      <c r="C240" s="50">
        <f t="shared" si="21"/>
        <v>0.8742194469223908</v>
      </c>
      <c r="D240" s="127">
        <v>0</v>
      </c>
      <c r="E240" s="50">
        <f t="shared" si="22"/>
        <v>0</v>
      </c>
      <c r="F240" s="127">
        <v>90</v>
      </c>
      <c r="G240" s="50">
        <f t="shared" si="19"/>
        <v>0.8667180277349769</v>
      </c>
      <c r="H240" s="127">
        <v>0</v>
      </c>
      <c r="I240" s="50">
        <f t="shared" si="23"/>
        <v>0</v>
      </c>
      <c r="J240" s="127">
        <v>8</v>
      </c>
      <c r="K240" s="50">
        <f t="shared" si="20"/>
        <v>0.9685230024213075</v>
      </c>
      <c r="L240" s="127">
        <v>0</v>
      </c>
      <c r="M240" s="51">
        <f t="shared" si="24"/>
        <v>0</v>
      </c>
      <c r="N240" s="126"/>
      <c r="O240" s="126"/>
      <c r="P240" s="126"/>
      <c r="Q240" s="126"/>
      <c r="R240" s="126"/>
      <c r="S240" s="126"/>
      <c r="T240"/>
      <c r="U240"/>
      <c r="V240"/>
      <c r="W240"/>
      <c r="X240"/>
      <c r="Y240"/>
      <c r="Z240"/>
      <c r="AA240"/>
      <c r="AB240"/>
      <c r="AC240"/>
      <c r="AD240"/>
      <c r="AE240"/>
      <c r="AF240"/>
      <c r="AG240"/>
      <c r="AH240"/>
      <c r="AI240"/>
      <c r="AJ240"/>
      <c r="AK240"/>
    </row>
    <row r="241" spans="1:37" ht="12.75" customHeight="1">
      <c r="A241" s="56" t="s">
        <v>48</v>
      </c>
      <c r="B241" s="127">
        <v>399</v>
      </c>
      <c r="C241" s="50">
        <f t="shared" si="21"/>
        <v>3.5593220338983054</v>
      </c>
      <c r="D241" s="127">
        <v>1</v>
      </c>
      <c r="E241" s="50">
        <f t="shared" si="22"/>
        <v>100</v>
      </c>
      <c r="F241" s="127">
        <v>397</v>
      </c>
      <c r="G241" s="50">
        <f t="shared" si="19"/>
        <v>3.8231895223420644</v>
      </c>
      <c r="H241" s="127">
        <v>1</v>
      </c>
      <c r="I241" s="50">
        <f t="shared" si="23"/>
        <v>100</v>
      </c>
      <c r="J241" s="127">
        <v>2</v>
      </c>
      <c r="K241" s="50">
        <f t="shared" si="20"/>
        <v>0.24213075060532688</v>
      </c>
      <c r="L241" s="127">
        <v>0</v>
      </c>
      <c r="M241" s="51">
        <f t="shared" si="24"/>
        <v>0</v>
      </c>
      <c r="N241" s="126"/>
      <c r="O241" s="126"/>
      <c r="P241" s="126"/>
      <c r="Q241" s="126"/>
      <c r="R241" s="126"/>
      <c r="S241" s="126"/>
      <c r="T241"/>
      <c r="U241"/>
      <c r="V241"/>
      <c r="W241"/>
      <c r="X241"/>
      <c r="Y241"/>
      <c r="Z241"/>
      <c r="AA241"/>
      <c r="AB241"/>
      <c r="AC241"/>
      <c r="AD241"/>
      <c r="AE241"/>
      <c r="AF241"/>
      <c r="AG241"/>
      <c r="AH241"/>
      <c r="AI241"/>
      <c r="AJ241"/>
      <c r="AK241"/>
    </row>
    <row r="242" spans="1:37" ht="12.75" customHeight="1">
      <c r="A242" s="56" t="s">
        <v>49</v>
      </c>
      <c r="B242" s="127">
        <v>417</v>
      </c>
      <c r="C242" s="50">
        <f t="shared" si="21"/>
        <v>3.719892952720785</v>
      </c>
      <c r="D242" s="127">
        <v>0</v>
      </c>
      <c r="E242" s="50">
        <f t="shared" si="22"/>
        <v>0</v>
      </c>
      <c r="F242" s="127">
        <v>415</v>
      </c>
      <c r="G242" s="50">
        <f t="shared" si="19"/>
        <v>3.9965331278890597</v>
      </c>
      <c r="H242" s="127">
        <v>0</v>
      </c>
      <c r="I242" s="50">
        <f t="shared" si="23"/>
        <v>0</v>
      </c>
      <c r="J242" s="127">
        <v>2</v>
      </c>
      <c r="K242" s="50">
        <f t="shared" si="20"/>
        <v>0.24213075060532688</v>
      </c>
      <c r="L242" s="127">
        <v>0</v>
      </c>
      <c r="M242" s="51">
        <f t="shared" si="24"/>
        <v>0</v>
      </c>
      <c r="N242" s="126"/>
      <c r="O242" s="126"/>
      <c r="P242" s="126"/>
      <c r="Q242" s="126"/>
      <c r="R242" s="126"/>
      <c r="S242" s="126"/>
      <c r="T242"/>
      <c r="U242"/>
      <c r="V242"/>
      <c r="W242"/>
      <c r="X242"/>
      <c r="Y242"/>
      <c r="Z242"/>
      <c r="AA242"/>
      <c r="AB242"/>
      <c r="AC242"/>
      <c r="AD242"/>
      <c r="AE242"/>
      <c r="AF242"/>
      <c r="AG242"/>
      <c r="AH242"/>
      <c r="AI242"/>
      <c r="AJ242"/>
      <c r="AK242"/>
    </row>
    <row r="243" spans="1:37" ht="12.75" customHeight="1">
      <c r="A243" s="57" t="s">
        <v>50</v>
      </c>
      <c r="B243" s="128">
        <v>330</v>
      </c>
      <c r="C243" s="53">
        <f t="shared" si="21"/>
        <v>2.943800178412132</v>
      </c>
      <c r="D243" s="128">
        <v>0</v>
      </c>
      <c r="E243" s="53">
        <f t="shared" si="22"/>
        <v>0</v>
      </c>
      <c r="F243" s="128">
        <v>325</v>
      </c>
      <c r="G243" s="53">
        <f t="shared" si="19"/>
        <v>3.1298151001540835</v>
      </c>
      <c r="H243" s="128">
        <v>0</v>
      </c>
      <c r="I243" s="53">
        <f t="shared" si="23"/>
        <v>0</v>
      </c>
      <c r="J243" s="128">
        <v>5</v>
      </c>
      <c r="K243" s="53">
        <f t="shared" si="20"/>
        <v>0.6053268765133172</v>
      </c>
      <c r="L243" s="128">
        <v>0</v>
      </c>
      <c r="M243" s="54">
        <f t="shared" si="24"/>
        <v>0</v>
      </c>
      <c r="N243" s="126"/>
      <c r="O243" s="126"/>
      <c r="P243" s="126"/>
      <c r="Q243" s="126"/>
      <c r="R243" s="126"/>
      <c r="S243" s="126"/>
      <c r="T243"/>
      <c r="U243"/>
      <c r="V243"/>
      <c r="W243"/>
      <c r="X243"/>
      <c r="Y243"/>
      <c r="Z243"/>
      <c r="AA243"/>
      <c r="AB243"/>
      <c r="AC243"/>
      <c r="AD243"/>
      <c r="AE243"/>
      <c r="AF243"/>
      <c r="AG243"/>
      <c r="AH243"/>
      <c r="AI243"/>
      <c r="AJ243"/>
      <c r="AK243"/>
    </row>
    <row r="244" spans="1:37" ht="12.75" customHeight="1">
      <c r="A244" s="55" t="s">
        <v>51</v>
      </c>
      <c r="B244" s="127">
        <v>108</v>
      </c>
      <c r="C244" s="47">
        <f t="shared" si="21"/>
        <v>0.9634255129348795</v>
      </c>
      <c r="D244" s="127">
        <v>0</v>
      </c>
      <c r="E244" s="50">
        <f t="shared" si="22"/>
        <v>0</v>
      </c>
      <c r="F244" s="127">
        <v>101</v>
      </c>
      <c r="G244" s="47">
        <f t="shared" si="19"/>
        <v>0.9726502311248074</v>
      </c>
      <c r="H244" s="127">
        <v>0</v>
      </c>
      <c r="I244" s="50">
        <f t="shared" si="23"/>
        <v>0</v>
      </c>
      <c r="J244" s="127">
        <v>7</v>
      </c>
      <c r="K244" s="47">
        <f t="shared" si="20"/>
        <v>0.847457627118644</v>
      </c>
      <c r="L244" s="127">
        <v>0</v>
      </c>
      <c r="M244" s="51">
        <f t="shared" si="24"/>
        <v>0</v>
      </c>
      <c r="N244" s="126"/>
      <c r="O244" s="126"/>
      <c r="P244" s="126"/>
      <c r="Q244" s="126"/>
      <c r="R244" s="126"/>
      <c r="S244" s="126"/>
      <c r="T244"/>
      <c r="U244"/>
      <c r="V244"/>
      <c r="W244"/>
      <c r="X244"/>
      <c r="Y244"/>
      <c r="Z244"/>
      <c r="AA244"/>
      <c r="AB244"/>
      <c r="AC244"/>
      <c r="AD244"/>
      <c r="AE244"/>
      <c r="AF244"/>
      <c r="AG244"/>
      <c r="AH244"/>
      <c r="AI244"/>
      <c r="AJ244"/>
      <c r="AK244"/>
    </row>
    <row r="245" spans="1:37" ht="12.75" customHeight="1">
      <c r="A245" s="56" t="s">
        <v>52</v>
      </c>
      <c r="B245" s="127">
        <v>110</v>
      </c>
      <c r="C245" s="50">
        <f t="shared" si="21"/>
        <v>0.9812667261373774</v>
      </c>
      <c r="D245" s="127">
        <v>0</v>
      </c>
      <c r="E245" s="50">
        <f t="shared" si="22"/>
        <v>0</v>
      </c>
      <c r="F245" s="127">
        <v>108</v>
      </c>
      <c r="G245" s="50">
        <f t="shared" si="19"/>
        <v>1.0400616332819723</v>
      </c>
      <c r="H245" s="127">
        <v>0</v>
      </c>
      <c r="I245" s="50">
        <f t="shared" si="23"/>
        <v>0</v>
      </c>
      <c r="J245" s="127">
        <v>2</v>
      </c>
      <c r="K245" s="50">
        <f t="shared" si="20"/>
        <v>0.24213075060532688</v>
      </c>
      <c r="L245" s="127">
        <v>0</v>
      </c>
      <c r="M245" s="51">
        <f t="shared" si="24"/>
        <v>0</v>
      </c>
      <c r="N245" s="126"/>
      <c r="O245" s="126"/>
      <c r="P245" s="126"/>
      <c r="Q245" s="126"/>
      <c r="R245" s="126"/>
      <c r="S245" s="126"/>
      <c r="T245"/>
      <c r="U245"/>
      <c r="V245"/>
      <c r="W245"/>
      <c r="X245"/>
      <c r="Y245"/>
      <c r="Z245"/>
      <c r="AA245"/>
      <c r="AB245"/>
      <c r="AC245"/>
      <c r="AD245"/>
      <c r="AE245"/>
      <c r="AF245"/>
      <c r="AG245"/>
      <c r="AH245"/>
      <c r="AI245"/>
      <c r="AJ245"/>
      <c r="AK245"/>
    </row>
    <row r="246" spans="1:37" ht="12.75" customHeight="1">
      <c r="A246" s="56" t="s">
        <v>53</v>
      </c>
      <c r="B246" s="127">
        <v>270</v>
      </c>
      <c r="C246" s="50">
        <f t="shared" si="21"/>
        <v>2.408563782337199</v>
      </c>
      <c r="D246" s="127">
        <v>0</v>
      </c>
      <c r="E246" s="50">
        <f t="shared" si="22"/>
        <v>0</v>
      </c>
      <c r="F246" s="127">
        <v>267</v>
      </c>
      <c r="G246" s="50">
        <f t="shared" si="19"/>
        <v>2.5712634822804317</v>
      </c>
      <c r="H246" s="127">
        <v>0</v>
      </c>
      <c r="I246" s="50">
        <f t="shared" si="23"/>
        <v>0</v>
      </c>
      <c r="J246" s="127">
        <v>3</v>
      </c>
      <c r="K246" s="50">
        <f t="shared" si="20"/>
        <v>0.36319612590799033</v>
      </c>
      <c r="L246" s="127">
        <v>0</v>
      </c>
      <c r="M246" s="51">
        <f t="shared" si="24"/>
        <v>0</v>
      </c>
      <c r="N246" s="126"/>
      <c r="O246" s="126"/>
      <c r="P246" s="126"/>
      <c r="Q246" s="126"/>
      <c r="R246" s="126"/>
      <c r="S246" s="126"/>
      <c r="T246"/>
      <c r="U246"/>
      <c r="V246"/>
      <c r="W246"/>
      <c r="X246"/>
      <c r="Y246"/>
      <c r="Z246"/>
      <c r="AA246"/>
      <c r="AB246"/>
      <c r="AC246"/>
      <c r="AD246"/>
      <c r="AE246"/>
      <c r="AF246"/>
      <c r="AG246"/>
      <c r="AH246"/>
      <c r="AI246"/>
      <c r="AJ246"/>
      <c r="AK246"/>
    </row>
    <row r="247" spans="1:37" ht="12.75" customHeight="1">
      <c r="A247" s="56" t="s">
        <v>54</v>
      </c>
      <c r="B247" s="127">
        <v>235</v>
      </c>
      <c r="C247" s="50">
        <f t="shared" si="21"/>
        <v>2.096342551293488</v>
      </c>
      <c r="D247" s="127">
        <v>0</v>
      </c>
      <c r="E247" s="50">
        <f t="shared" si="22"/>
        <v>0</v>
      </c>
      <c r="F247" s="127">
        <v>221</v>
      </c>
      <c r="G247" s="50">
        <f t="shared" si="19"/>
        <v>2.128274268104777</v>
      </c>
      <c r="H247" s="127">
        <v>0</v>
      </c>
      <c r="I247" s="50">
        <f t="shared" si="23"/>
        <v>0</v>
      </c>
      <c r="J247" s="127">
        <v>14</v>
      </c>
      <c r="K247" s="50">
        <f t="shared" si="20"/>
        <v>1.694915254237288</v>
      </c>
      <c r="L247" s="127">
        <v>0</v>
      </c>
      <c r="M247" s="51">
        <f t="shared" si="24"/>
        <v>0</v>
      </c>
      <c r="N247" s="126"/>
      <c r="O247" s="126"/>
      <c r="P247" s="126"/>
      <c r="Q247" s="126"/>
      <c r="R247" s="126"/>
      <c r="S247" s="126"/>
      <c r="T247"/>
      <c r="U247"/>
      <c r="V247"/>
      <c r="W247"/>
      <c r="X247"/>
      <c r="Y247"/>
      <c r="Z247"/>
      <c r="AA247"/>
      <c r="AB247"/>
      <c r="AC247"/>
      <c r="AD247"/>
      <c r="AE247"/>
      <c r="AF247"/>
      <c r="AG247"/>
      <c r="AH247"/>
      <c r="AI247"/>
      <c r="AJ247"/>
      <c r="AK247"/>
    </row>
    <row r="248" spans="1:37" ht="12.75" customHeight="1">
      <c r="A248" s="57" t="s">
        <v>55</v>
      </c>
      <c r="B248" s="128">
        <v>617</v>
      </c>
      <c r="C248" s="53">
        <f t="shared" si="21"/>
        <v>5.504014272970562</v>
      </c>
      <c r="D248" s="128">
        <v>0</v>
      </c>
      <c r="E248" s="53">
        <f t="shared" si="22"/>
        <v>0</v>
      </c>
      <c r="F248" s="128">
        <v>614</v>
      </c>
      <c r="G248" s="53">
        <f t="shared" si="19"/>
        <v>5.912942989214176</v>
      </c>
      <c r="H248" s="128">
        <v>0</v>
      </c>
      <c r="I248" s="53">
        <f t="shared" si="23"/>
        <v>0</v>
      </c>
      <c r="J248" s="128">
        <v>3</v>
      </c>
      <c r="K248" s="53">
        <f t="shared" si="20"/>
        <v>0.36319612590799033</v>
      </c>
      <c r="L248" s="128">
        <v>0</v>
      </c>
      <c r="M248" s="54">
        <f t="shared" si="24"/>
        <v>0</v>
      </c>
      <c r="N248" s="126"/>
      <c r="O248" s="126"/>
      <c r="P248" s="126"/>
      <c r="Q248" s="126"/>
      <c r="R248" s="126"/>
      <c r="S248" s="126"/>
      <c r="T248"/>
      <c r="U248"/>
      <c r="V248"/>
      <c r="W248"/>
      <c r="X248"/>
      <c r="Y248"/>
      <c r="Z248"/>
      <c r="AA248"/>
      <c r="AB248"/>
      <c r="AC248"/>
      <c r="AD248"/>
      <c r="AE248"/>
      <c r="AF248"/>
      <c r="AG248"/>
      <c r="AH248"/>
      <c r="AI248"/>
      <c r="AJ248"/>
      <c r="AK248"/>
    </row>
    <row r="249" spans="1:37" ht="12.75" customHeight="1">
      <c r="A249" s="56" t="s">
        <v>56</v>
      </c>
      <c r="B249" s="127">
        <v>474</v>
      </c>
      <c r="C249" s="47">
        <f t="shared" si="21"/>
        <v>4.2283675289919715</v>
      </c>
      <c r="D249" s="127">
        <v>0</v>
      </c>
      <c r="E249" s="50">
        <f t="shared" si="22"/>
        <v>0</v>
      </c>
      <c r="F249" s="127">
        <v>463</v>
      </c>
      <c r="G249" s="47">
        <f t="shared" si="19"/>
        <v>4.458782742681048</v>
      </c>
      <c r="H249" s="127">
        <v>0</v>
      </c>
      <c r="I249" s="50">
        <f t="shared" si="23"/>
        <v>0</v>
      </c>
      <c r="J249" s="127">
        <v>11</v>
      </c>
      <c r="K249" s="47">
        <f t="shared" si="20"/>
        <v>1.331719128329298</v>
      </c>
      <c r="L249" s="127">
        <v>0</v>
      </c>
      <c r="M249" s="51">
        <f t="shared" si="24"/>
        <v>0</v>
      </c>
      <c r="N249" s="126"/>
      <c r="O249" s="126"/>
      <c r="P249" s="126"/>
      <c r="Q249" s="126"/>
      <c r="R249" s="126"/>
      <c r="S249" s="126"/>
      <c r="T249"/>
      <c r="U249"/>
      <c r="V249"/>
      <c r="W249"/>
      <c r="X249"/>
      <c r="Y249"/>
      <c r="Z249"/>
      <c r="AA249"/>
      <c r="AB249"/>
      <c r="AC249"/>
      <c r="AD249"/>
      <c r="AE249"/>
      <c r="AF249"/>
      <c r="AG249"/>
      <c r="AH249"/>
      <c r="AI249"/>
      <c r="AJ249"/>
      <c r="AK249"/>
    </row>
    <row r="250" spans="1:37" ht="12.75" customHeight="1">
      <c r="A250" s="58" t="s">
        <v>57</v>
      </c>
      <c r="B250" s="129">
        <v>19</v>
      </c>
      <c r="C250" s="59">
        <f t="shared" si="21"/>
        <v>0.1694915254237288</v>
      </c>
      <c r="D250" s="129">
        <v>0</v>
      </c>
      <c r="E250" s="59">
        <f t="shared" si="22"/>
        <v>0</v>
      </c>
      <c r="F250" s="129">
        <v>19</v>
      </c>
      <c r="G250" s="59">
        <f t="shared" si="19"/>
        <v>0.1829738058551618</v>
      </c>
      <c r="H250" s="129">
        <v>0</v>
      </c>
      <c r="I250" s="59">
        <f t="shared" si="23"/>
        <v>0</v>
      </c>
      <c r="J250" s="129">
        <v>0</v>
      </c>
      <c r="K250" s="59">
        <f t="shared" si="20"/>
        <v>0</v>
      </c>
      <c r="L250" s="129">
        <v>0</v>
      </c>
      <c r="M250" s="60">
        <f t="shared" si="24"/>
        <v>0</v>
      </c>
      <c r="N250" s="126"/>
      <c r="O250" s="126"/>
      <c r="P250" s="126"/>
      <c r="Q250" s="126"/>
      <c r="R250" s="126"/>
      <c r="S250" s="126"/>
      <c r="T250"/>
      <c r="U250"/>
      <c r="V250"/>
      <c r="W250"/>
      <c r="X250"/>
      <c r="Y250"/>
      <c r="Z250"/>
      <c r="AA250"/>
      <c r="AB250"/>
      <c r="AC250"/>
      <c r="AD250"/>
      <c r="AE250"/>
      <c r="AF250"/>
      <c r="AG250"/>
      <c r="AH250"/>
      <c r="AI250"/>
      <c r="AJ250"/>
      <c r="AK250"/>
    </row>
    <row r="251" spans="1:37" ht="12.75" customHeight="1">
      <c r="A251" s="61" t="s">
        <v>58</v>
      </c>
      <c r="B251" s="63"/>
      <c r="C251" s="62"/>
      <c r="D251" s="63"/>
      <c r="E251" s="62"/>
      <c r="F251" s="63"/>
      <c r="G251" s="62"/>
      <c r="H251" s="63"/>
      <c r="I251" s="62"/>
      <c r="J251" s="63"/>
      <c r="K251" s="62"/>
      <c r="L251" s="63"/>
      <c r="M251" s="22"/>
      <c r="N251" s="126"/>
      <c r="O251" s="126"/>
      <c r="P251" s="126"/>
      <c r="Q251" s="126"/>
      <c r="R251" s="126"/>
      <c r="S251" s="126"/>
      <c r="T251"/>
      <c r="U251"/>
      <c r="V251"/>
      <c r="W251"/>
      <c r="X251"/>
      <c r="Y251"/>
      <c r="Z251"/>
      <c r="AA251"/>
      <c r="AB251"/>
      <c r="AC251"/>
      <c r="AD251"/>
      <c r="AE251"/>
      <c r="AF251"/>
      <c r="AG251"/>
      <c r="AH251"/>
      <c r="AI251"/>
      <c r="AJ251"/>
      <c r="AK251"/>
    </row>
    <row r="252" spans="1:37" ht="12.75" customHeight="1">
      <c r="A252" s="19" t="s">
        <v>86</v>
      </c>
      <c r="N252" s="126"/>
      <c r="O252" s="126"/>
      <c r="P252" s="126"/>
      <c r="Q252" s="126"/>
      <c r="R252" s="126"/>
      <c r="S252" s="126"/>
      <c r="T252"/>
      <c r="U252"/>
      <c r="V252"/>
      <c r="W252"/>
      <c r="X252"/>
      <c r="Y252"/>
      <c r="Z252"/>
      <c r="AA252"/>
      <c r="AB252"/>
      <c r="AC252"/>
      <c r="AD252"/>
      <c r="AE252"/>
      <c r="AF252"/>
      <c r="AG252"/>
      <c r="AH252"/>
      <c r="AI252"/>
      <c r="AJ252"/>
      <c r="AK252"/>
    </row>
    <row r="253" spans="3:37" ht="12.75" customHeight="1">
      <c r="C253" s="74"/>
      <c r="E253" s="74"/>
      <c r="G253" s="2"/>
      <c r="I253" s="2"/>
      <c r="K253" s="2"/>
      <c r="M253" s="2"/>
      <c r="N253" s="126"/>
      <c r="O253" s="126"/>
      <c r="P253" s="126"/>
      <c r="Q253" s="126"/>
      <c r="R253" s="126"/>
      <c r="S253" s="126"/>
      <c r="T253"/>
      <c r="U253"/>
      <c r="V253"/>
      <c r="W253"/>
      <c r="X253"/>
      <c r="Y253"/>
      <c r="Z253"/>
      <c r="AA253"/>
      <c r="AB253"/>
      <c r="AC253"/>
      <c r="AD253"/>
      <c r="AE253"/>
      <c r="AF253"/>
      <c r="AG253"/>
      <c r="AH253"/>
      <c r="AI253"/>
      <c r="AJ253"/>
      <c r="AK253"/>
    </row>
    <row r="254" spans="3:22" ht="12.75" customHeight="1">
      <c r="C254" s="74"/>
      <c r="E254" s="74"/>
      <c r="G254" s="2"/>
      <c r="I254" s="2"/>
      <c r="K254" s="2"/>
      <c r="M254" s="2"/>
      <c r="N254" s="2"/>
      <c r="O254" s="2"/>
      <c r="P254" s="2"/>
      <c r="Q254" s="2"/>
      <c r="T254" s="64"/>
      <c r="U254" s="64"/>
      <c r="V254" s="64"/>
    </row>
    <row r="255" spans="3:37" ht="12.75" customHeight="1">
      <c r="C255" s="74"/>
      <c r="E255" s="74"/>
      <c r="G255" s="2"/>
      <c r="I255" s="2"/>
      <c r="K255" s="2"/>
      <c r="M255" s="2"/>
      <c r="N255" s="2"/>
      <c r="O255" s="2"/>
      <c r="P255" s="2"/>
      <c r="Q255" s="2"/>
      <c r="T255"/>
      <c r="U255"/>
      <c r="V255"/>
      <c r="W255"/>
      <c r="X255"/>
      <c r="Y255"/>
      <c r="Z255"/>
      <c r="AA255"/>
      <c r="AB255"/>
      <c r="AC255"/>
      <c r="AD255"/>
      <c r="AE255"/>
      <c r="AF255"/>
      <c r="AG255"/>
      <c r="AH255"/>
      <c r="AI255"/>
      <c r="AJ255"/>
      <c r="AK255"/>
    </row>
    <row r="256" spans="1:37" ht="12.75" customHeight="1">
      <c r="A256" s="1" t="s">
        <v>78</v>
      </c>
      <c r="B256" s="86"/>
      <c r="C256" s="74"/>
      <c r="D256" s="86"/>
      <c r="E256" s="74"/>
      <c r="F256" s="86"/>
      <c r="G256" s="86"/>
      <c r="H256" s="86"/>
      <c r="I256" s="86"/>
      <c r="J256" s="86"/>
      <c r="K256" s="86"/>
      <c r="L256" s="86"/>
      <c r="M256" s="86"/>
      <c r="N256" s="86"/>
      <c r="O256" s="86"/>
      <c r="P256" s="86"/>
      <c r="Q256" s="86"/>
      <c r="T256"/>
      <c r="U256"/>
      <c r="V256"/>
      <c r="W256"/>
      <c r="X256"/>
      <c r="Y256"/>
      <c r="Z256"/>
      <c r="AA256"/>
      <c r="AB256"/>
      <c r="AC256"/>
      <c r="AD256"/>
      <c r="AE256"/>
      <c r="AF256"/>
      <c r="AG256"/>
      <c r="AH256"/>
      <c r="AI256"/>
      <c r="AJ256"/>
      <c r="AK256"/>
    </row>
    <row r="257" spans="1:37" ht="12.75" customHeight="1">
      <c r="A257" s="5"/>
      <c r="B257" s="87" t="s">
        <v>61</v>
      </c>
      <c r="C257" s="131"/>
      <c r="D257" s="88"/>
      <c r="E257" s="131"/>
      <c r="F257" s="88"/>
      <c r="G257" s="88"/>
      <c r="H257" s="88"/>
      <c r="I257" s="88"/>
      <c r="J257" s="88"/>
      <c r="K257" s="88"/>
      <c r="L257" s="88"/>
      <c r="M257" s="88"/>
      <c r="N257" s="88"/>
      <c r="O257" s="88"/>
      <c r="P257" s="88"/>
      <c r="Q257" s="88"/>
      <c r="R257" s="5"/>
      <c r="S257" s="5"/>
      <c r="T257"/>
      <c r="U257"/>
      <c r="V257"/>
      <c r="W257"/>
      <c r="X257"/>
      <c r="Y257"/>
      <c r="Z257"/>
      <c r="AA257"/>
      <c r="AB257"/>
      <c r="AC257"/>
      <c r="AD257"/>
      <c r="AE257"/>
      <c r="AF257"/>
      <c r="AG257"/>
      <c r="AH257"/>
      <c r="AI257"/>
      <c r="AJ257"/>
      <c r="AK257"/>
    </row>
    <row r="258" spans="1:37" ht="12.75" customHeight="1">
      <c r="A258" s="9"/>
      <c r="B258" s="89"/>
      <c r="C258" s="132"/>
      <c r="D258" s="89"/>
      <c r="E258" s="132"/>
      <c r="F258" s="89"/>
      <c r="G258" s="89"/>
      <c r="H258" s="89"/>
      <c r="I258" s="89"/>
      <c r="J258" s="89"/>
      <c r="K258" s="89"/>
      <c r="L258" s="89"/>
      <c r="M258" s="89"/>
      <c r="N258" s="89"/>
      <c r="O258" s="90"/>
      <c r="P258" s="90" t="s">
        <v>62</v>
      </c>
      <c r="Q258" s="89"/>
      <c r="R258" s="5"/>
      <c r="S258" s="5"/>
      <c r="T258"/>
      <c r="U258"/>
      <c r="V258"/>
      <c r="W258"/>
      <c r="X258"/>
      <c r="Y258"/>
      <c r="Z258"/>
      <c r="AA258"/>
      <c r="AB258"/>
      <c r="AC258"/>
      <c r="AD258"/>
      <c r="AE258"/>
      <c r="AF258"/>
      <c r="AG258"/>
      <c r="AH258"/>
      <c r="AI258"/>
      <c r="AJ258"/>
      <c r="AK258"/>
    </row>
    <row r="259" spans="1:37" ht="12.75" customHeight="1">
      <c r="A259" s="91"/>
      <c r="B259" s="125"/>
      <c r="C259" s="133"/>
      <c r="D259" s="124"/>
      <c r="E259" s="133"/>
      <c r="F259" s="124"/>
      <c r="G259" s="92"/>
      <c r="H259" s="124"/>
      <c r="I259" s="124"/>
      <c r="J259" s="124"/>
      <c r="K259" s="92"/>
      <c r="L259" s="124"/>
      <c r="M259" s="124"/>
      <c r="N259" s="124"/>
      <c r="O259" s="92"/>
      <c r="P259" s="124"/>
      <c r="Q259" s="93"/>
      <c r="R259" s="75"/>
      <c r="S259" s="19"/>
      <c r="T259"/>
      <c r="U259"/>
      <c r="V259"/>
      <c r="W259"/>
      <c r="X259"/>
      <c r="Y259"/>
      <c r="Z259"/>
      <c r="AA259"/>
      <c r="AB259"/>
      <c r="AC259"/>
      <c r="AD259"/>
      <c r="AE259"/>
      <c r="AF259"/>
      <c r="AG259"/>
      <c r="AH259"/>
      <c r="AI259"/>
      <c r="AJ259"/>
      <c r="AK259"/>
    </row>
    <row r="260" spans="1:37" ht="12.75" customHeight="1">
      <c r="A260" s="94" t="s">
        <v>2</v>
      </c>
      <c r="B260" s="125"/>
      <c r="C260" s="134" t="s">
        <v>66</v>
      </c>
      <c r="D260" s="86" t="s">
        <v>67</v>
      </c>
      <c r="E260" s="134"/>
      <c r="F260" s="86"/>
      <c r="G260" s="95"/>
      <c r="H260" s="86" t="s">
        <v>83</v>
      </c>
      <c r="I260" s="96"/>
      <c r="J260" s="86"/>
      <c r="K260" s="95" t="s">
        <v>68</v>
      </c>
      <c r="L260" s="86" t="s">
        <v>84</v>
      </c>
      <c r="M260" s="96"/>
      <c r="N260" s="86"/>
      <c r="O260" s="97" t="s">
        <v>85</v>
      </c>
      <c r="P260" s="86"/>
      <c r="Q260" s="98"/>
      <c r="R260" s="75"/>
      <c r="S260" s="19"/>
      <c r="T260"/>
      <c r="U260"/>
      <c r="V260"/>
      <c r="W260"/>
      <c r="X260"/>
      <c r="Y260"/>
      <c r="Z260"/>
      <c r="AA260"/>
      <c r="AB260"/>
      <c r="AC260"/>
      <c r="AD260"/>
      <c r="AE260"/>
      <c r="AF260"/>
      <c r="AG260"/>
      <c r="AH260"/>
      <c r="AI260"/>
      <c r="AJ260"/>
      <c r="AK260"/>
    </row>
    <row r="261" spans="1:37" ht="12.75" customHeight="1">
      <c r="A261" s="99"/>
      <c r="B261" s="100"/>
      <c r="C261" s="135"/>
      <c r="D261" s="100"/>
      <c r="E261" s="135"/>
      <c r="F261" s="100"/>
      <c r="G261" s="101"/>
      <c r="H261" s="100"/>
      <c r="I261" s="100"/>
      <c r="J261" s="100"/>
      <c r="K261" s="101"/>
      <c r="L261" s="100"/>
      <c r="M261" s="100"/>
      <c r="N261" s="100"/>
      <c r="O261" s="101"/>
      <c r="P261" s="100"/>
      <c r="Q261" s="102"/>
      <c r="R261" s="75"/>
      <c r="S261" s="19"/>
      <c r="T261"/>
      <c r="U261"/>
      <c r="V261"/>
      <c r="W261"/>
      <c r="X261"/>
      <c r="Y261"/>
      <c r="Z261"/>
      <c r="AA261"/>
      <c r="AB261"/>
      <c r="AC261"/>
      <c r="AD261"/>
      <c r="AE261"/>
      <c r="AF261"/>
      <c r="AG261"/>
      <c r="AH261"/>
      <c r="AI261"/>
      <c r="AJ261"/>
      <c r="AK261"/>
    </row>
    <row r="262" spans="1:37" ht="12.75" customHeight="1">
      <c r="A262" s="103" t="s">
        <v>5</v>
      </c>
      <c r="B262" s="136" t="s">
        <v>63</v>
      </c>
      <c r="C262" s="137"/>
      <c r="D262" s="95" t="s">
        <v>64</v>
      </c>
      <c r="E262" s="74"/>
      <c r="F262" s="138" t="s">
        <v>65</v>
      </c>
      <c r="G262" s="138" t="s">
        <v>4</v>
      </c>
      <c r="H262" s="139" t="s">
        <v>69</v>
      </c>
      <c r="I262" s="138" t="s">
        <v>70</v>
      </c>
      <c r="J262" s="138" t="s">
        <v>65</v>
      </c>
      <c r="K262" s="138" t="s">
        <v>4</v>
      </c>
      <c r="L262" s="138" t="s">
        <v>69</v>
      </c>
      <c r="M262" s="138" t="s">
        <v>70</v>
      </c>
      <c r="N262" s="138" t="s">
        <v>65</v>
      </c>
      <c r="O262" s="138" t="s">
        <v>4</v>
      </c>
      <c r="P262" s="138" t="s">
        <v>71</v>
      </c>
      <c r="Q262" s="140" t="s">
        <v>65</v>
      </c>
      <c r="R262" s="75"/>
      <c r="S262" s="19"/>
      <c r="T262"/>
      <c r="U262"/>
      <c r="V262"/>
      <c r="W262"/>
      <c r="X262"/>
      <c r="Y262"/>
      <c r="Z262"/>
      <c r="AA262"/>
      <c r="AB262"/>
      <c r="AC262"/>
      <c r="AD262"/>
      <c r="AE262"/>
      <c r="AF262"/>
      <c r="AG262"/>
      <c r="AH262"/>
      <c r="AI262"/>
      <c r="AJ262"/>
      <c r="AK262"/>
    </row>
    <row r="263" spans="1:37" ht="12.75" customHeight="1">
      <c r="A263" s="103" t="s">
        <v>9</v>
      </c>
      <c r="B263" s="101"/>
      <c r="C263" s="141"/>
      <c r="D263" s="101"/>
      <c r="E263" s="135"/>
      <c r="F263" s="101"/>
      <c r="G263" s="101"/>
      <c r="H263" s="142"/>
      <c r="I263" s="101"/>
      <c r="J263" s="101"/>
      <c r="K263" s="101"/>
      <c r="L263" s="101"/>
      <c r="M263" s="101"/>
      <c r="N263" s="101"/>
      <c r="O263" s="101"/>
      <c r="P263" s="101"/>
      <c r="Q263" s="104"/>
      <c r="R263" s="75"/>
      <c r="S263" s="19"/>
      <c r="T263"/>
      <c r="U263"/>
      <c r="V263"/>
      <c r="W263"/>
      <c r="X263"/>
      <c r="Y263"/>
      <c r="Z263"/>
      <c r="AA263"/>
      <c r="AB263"/>
      <c r="AC263"/>
      <c r="AD263"/>
      <c r="AE263"/>
      <c r="AF263"/>
      <c r="AG263"/>
      <c r="AH263"/>
      <c r="AI263"/>
      <c r="AJ263"/>
      <c r="AK263"/>
    </row>
    <row r="264" spans="1:37" ht="12.75" customHeight="1">
      <c r="A264" s="40" t="s">
        <v>79</v>
      </c>
      <c r="B264" s="77">
        <v>191522</v>
      </c>
      <c r="C264" s="78"/>
      <c r="D264" s="120">
        <v>1672228600</v>
      </c>
      <c r="E264" s="78"/>
      <c r="F264" s="66">
        <v>0</v>
      </c>
      <c r="G264" s="77">
        <v>23190</v>
      </c>
      <c r="H264" s="77">
        <v>16413</v>
      </c>
      <c r="I264" s="77">
        <v>6777</v>
      </c>
      <c r="J264" s="66">
        <v>0</v>
      </c>
      <c r="K264" s="77">
        <v>157450</v>
      </c>
      <c r="L264" s="77">
        <v>133303</v>
      </c>
      <c r="M264" s="77">
        <v>24147</v>
      </c>
      <c r="N264" s="66">
        <v>0</v>
      </c>
      <c r="O264" s="77">
        <v>10882</v>
      </c>
      <c r="P264" s="77">
        <v>10882</v>
      </c>
      <c r="Q264" s="76">
        <v>0</v>
      </c>
      <c r="R264" s="75"/>
      <c r="S264" s="19"/>
      <c r="T264"/>
      <c r="U264"/>
      <c r="V264"/>
      <c r="W264"/>
      <c r="X264"/>
      <c r="Y264"/>
      <c r="Z264"/>
      <c r="AA264"/>
      <c r="AB264"/>
      <c r="AC264"/>
      <c r="AD264"/>
      <c r="AE264"/>
      <c r="AF264"/>
      <c r="AG264"/>
      <c r="AH264"/>
      <c r="AI264"/>
      <c r="AJ264"/>
      <c r="AK264"/>
    </row>
    <row r="265" spans="1:37" ht="12.75" customHeight="1">
      <c r="A265" s="40" t="s">
        <v>60</v>
      </c>
      <c r="B265" s="77">
        <v>187952</v>
      </c>
      <c r="C265" s="78"/>
      <c r="D265" s="120">
        <v>1626299700</v>
      </c>
      <c r="E265" s="78"/>
      <c r="F265" s="77">
        <v>0</v>
      </c>
      <c r="G265" s="77">
        <v>25652</v>
      </c>
      <c r="H265" s="77">
        <v>17940</v>
      </c>
      <c r="I265" s="77">
        <v>7797</v>
      </c>
      <c r="J265" s="77">
        <v>0</v>
      </c>
      <c r="K265" s="77">
        <v>151321</v>
      </c>
      <c r="L265" s="77">
        <v>126414</v>
      </c>
      <c r="M265" s="77">
        <v>24850</v>
      </c>
      <c r="N265" s="77">
        <v>0</v>
      </c>
      <c r="O265" s="77">
        <v>10978</v>
      </c>
      <c r="P265" s="77">
        <v>10978</v>
      </c>
      <c r="Q265" s="77">
        <v>0</v>
      </c>
      <c r="R265" s="75"/>
      <c r="S265" s="19"/>
      <c r="T265"/>
      <c r="U265"/>
      <c r="V265"/>
      <c r="W265"/>
      <c r="X265"/>
      <c r="Y265"/>
      <c r="Z265"/>
      <c r="AA265"/>
      <c r="AB265"/>
      <c r="AC265"/>
      <c r="AD265"/>
      <c r="AE265"/>
      <c r="AF265"/>
      <c r="AG265"/>
      <c r="AH265"/>
      <c r="AI265"/>
      <c r="AJ265"/>
      <c r="AK265"/>
    </row>
    <row r="266" spans="1:37" ht="12.75" customHeight="1">
      <c r="A266" s="105" t="s">
        <v>77</v>
      </c>
      <c r="B266" s="77">
        <f>SUM(B267:B313)</f>
        <v>185028</v>
      </c>
      <c r="C266" s="78" t="str">
        <f>"100%"</f>
        <v>100%</v>
      </c>
      <c r="D266" s="120">
        <f>SUM(D267:D313)</f>
        <v>1588101500</v>
      </c>
      <c r="E266" s="78" t="str">
        <f>"100%"</f>
        <v>100%</v>
      </c>
      <c r="F266" s="77">
        <f>SUM(F267:F313)</f>
        <v>0</v>
      </c>
      <c r="G266" s="77">
        <f aca="true" t="shared" si="25" ref="G266:P266">SUM(G267:G313)</f>
        <v>28658</v>
      </c>
      <c r="H266" s="77">
        <f t="shared" si="25"/>
        <v>19769</v>
      </c>
      <c r="I266" s="77">
        <f t="shared" si="25"/>
        <v>8889</v>
      </c>
      <c r="J266" s="77">
        <f t="shared" si="25"/>
        <v>0</v>
      </c>
      <c r="K266" s="77">
        <f t="shared" si="25"/>
        <v>145160</v>
      </c>
      <c r="L266" s="77">
        <f t="shared" si="25"/>
        <v>120036</v>
      </c>
      <c r="M266" s="77">
        <f t="shared" si="25"/>
        <v>25124</v>
      </c>
      <c r="N266" s="77">
        <f t="shared" si="25"/>
        <v>0</v>
      </c>
      <c r="O266" s="77">
        <f t="shared" si="25"/>
        <v>11210</v>
      </c>
      <c r="P266" s="77">
        <f t="shared" si="25"/>
        <v>11210</v>
      </c>
      <c r="Q266" s="77">
        <f>SUM(Q267:Q313)</f>
        <v>0</v>
      </c>
      <c r="R266" s="75"/>
      <c r="S266" s="19"/>
      <c r="T266"/>
      <c r="U266"/>
      <c r="V266"/>
      <c r="W266"/>
      <c r="X266"/>
      <c r="Y266"/>
      <c r="Z266"/>
      <c r="AA266"/>
      <c r="AB266"/>
      <c r="AC266"/>
      <c r="AD266"/>
      <c r="AE266"/>
      <c r="AF266"/>
      <c r="AG266"/>
      <c r="AH266"/>
      <c r="AI266"/>
      <c r="AJ266"/>
      <c r="AK266"/>
    </row>
    <row r="267" spans="1:37" ht="12.75" customHeight="1">
      <c r="A267" s="106" t="s">
        <v>11</v>
      </c>
      <c r="B267" s="127">
        <v>10061</v>
      </c>
      <c r="C267" s="47">
        <f>IF(B$266=0,0,B267/B$266*100)</f>
        <v>5.437555397020991</v>
      </c>
      <c r="D267" s="143">
        <v>93350700</v>
      </c>
      <c r="E267" s="47">
        <f>IF(D$266=0,0,D267/D$266*100)</f>
        <v>5.878131844847449</v>
      </c>
      <c r="F267" s="121">
        <v>0</v>
      </c>
      <c r="G267" s="143">
        <v>289</v>
      </c>
      <c r="H267" s="127">
        <v>230</v>
      </c>
      <c r="I267" s="143">
        <v>59</v>
      </c>
      <c r="J267" s="143">
        <v>0</v>
      </c>
      <c r="K267" s="143">
        <v>9548</v>
      </c>
      <c r="L267" s="143">
        <v>8560</v>
      </c>
      <c r="M267" s="143">
        <v>988</v>
      </c>
      <c r="N267" s="143">
        <v>0</v>
      </c>
      <c r="O267" s="143">
        <v>224</v>
      </c>
      <c r="P267" s="143">
        <v>224</v>
      </c>
      <c r="Q267" s="144">
        <v>0</v>
      </c>
      <c r="R267" s="75"/>
      <c r="S267" s="19"/>
      <c r="T267"/>
      <c r="U267"/>
      <c r="V267"/>
      <c r="W267"/>
      <c r="X267"/>
      <c r="Y267"/>
      <c r="Z267"/>
      <c r="AA267"/>
      <c r="AB267"/>
      <c r="AC267"/>
      <c r="AD267"/>
      <c r="AE267"/>
      <c r="AF267"/>
      <c r="AG267"/>
      <c r="AH267"/>
      <c r="AI267"/>
      <c r="AJ267"/>
      <c r="AK267"/>
    </row>
    <row r="268" spans="1:37" ht="12.75" customHeight="1">
      <c r="A268" s="107" t="s">
        <v>12</v>
      </c>
      <c r="B268" s="127">
        <v>2355</v>
      </c>
      <c r="C268" s="50">
        <f aca="true" t="shared" si="26" ref="C268:C313">IF(B$266=0,0,B268/B$266*100)</f>
        <v>1.2727803359491536</v>
      </c>
      <c r="D268" s="143">
        <v>20294500</v>
      </c>
      <c r="E268" s="50">
        <f aca="true" t="shared" si="27" ref="E268:E313">IF(D$266=0,0,D268/D$266*100)</f>
        <v>1.2779095038950594</v>
      </c>
      <c r="F268" s="121">
        <v>0</v>
      </c>
      <c r="G268" s="143">
        <v>35</v>
      </c>
      <c r="H268" s="127">
        <v>31</v>
      </c>
      <c r="I268" s="143">
        <v>4</v>
      </c>
      <c r="J268" s="143">
        <v>0</v>
      </c>
      <c r="K268" s="143">
        <v>2215</v>
      </c>
      <c r="L268" s="143">
        <v>1755</v>
      </c>
      <c r="M268" s="143">
        <v>460</v>
      </c>
      <c r="N268" s="143">
        <v>0</v>
      </c>
      <c r="O268" s="143">
        <v>105</v>
      </c>
      <c r="P268" s="143">
        <v>105</v>
      </c>
      <c r="Q268" s="145">
        <v>0</v>
      </c>
      <c r="R268" s="75"/>
      <c r="S268" s="19"/>
      <c r="T268"/>
      <c r="U268"/>
      <c r="V268"/>
      <c r="W268"/>
      <c r="X268"/>
      <c r="Y268"/>
      <c r="Z268"/>
      <c r="AA268"/>
      <c r="AB268"/>
      <c r="AC268"/>
      <c r="AD268"/>
      <c r="AE268"/>
      <c r="AF268"/>
      <c r="AG268"/>
      <c r="AH268"/>
      <c r="AI268"/>
      <c r="AJ268"/>
      <c r="AK268"/>
    </row>
    <row r="269" spans="1:37" ht="12.75" customHeight="1">
      <c r="A269" s="107" t="s">
        <v>13</v>
      </c>
      <c r="B269" s="127">
        <v>4443</v>
      </c>
      <c r="C269" s="50">
        <f t="shared" si="26"/>
        <v>2.401258187949932</v>
      </c>
      <c r="D269" s="143">
        <v>39851300</v>
      </c>
      <c r="E269" s="50">
        <f t="shared" si="27"/>
        <v>2.509367316887491</v>
      </c>
      <c r="F269" s="121">
        <v>0</v>
      </c>
      <c r="G269" s="143">
        <v>90</v>
      </c>
      <c r="H269" s="127">
        <v>77</v>
      </c>
      <c r="I269" s="143">
        <v>13</v>
      </c>
      <c r="J269" s="143">
        <v>0</v>
      </c>
      <c r="K269" s="143">
        <v>4227</v>
      </c>
      <c r="L269" s="143">
        <v>3561</v>
      </c>
      <c r="M269" s="143">
        <v>666</v>
      </c>
      <c r="N269" s="143">
        <v>0</v>
      </c>
      <c r="O269" s="143">
        <v>126</v>
      </c>
      <c r="P269" s="143">
        <v>126</v>
      </c>
      <c r="Q269" s="145">
        <v>0</v>
      </c>
      <c r="R269" s="75"/>
      <c r="S269" s="19"/>
      <c r="T269"/>
      <c r="U269"/>
      <c r="V269"/>
      <c r="W269"/>
      <c r="X269"/>
      <c r="Y269"/>
      <c r="Z269"/>
      <c r="AA269"/>
      <c r="AB269"/>
      <c r="AC269"/>
      <c r="AD269"/>
      <c r="AE269"/>
      <c r="AF269"/>
      <c r="AG269"/>
      <c r="AH269"/>
      <c r="AI269"/>
      <c r="AJ269"/>
      <c r="AK269"/>
    </row>
    <row r="270" spans="1:37" ht="12.75" customHeight="1">
      <c r="A270" s="107" t="s">
        <v>14</v>
      </c>
      <c r="B270" s="127">
        <f>G270+K270+O270</f>
        <v>2934</v>
      </c>
      <c r="C270" s="50">
        <f t="shared" si="26"/>
        <v>1.5857059472079902</v>
      </c>
      <c r="D270" s="143">
        <f>H270*10000+I270*4500+L270*10000+M270*4500+O270*3300</f>
        <v>25623500</v>
      </c>
      <c r="E270" s="50">
        <f t="shared" si="27"/>
        <v>1.613467401170517</v>
      </c>
      <c r="F270" s="121">
        <v>0</v>
      </c>
      <c r="G270" s="143">
        <v>186</v>
      </c>
      <c r="H270" s="127">
        <v>130</v>
      </c>
      <c r="I270" s="143">
        <v>56</v>
      </c>
      <c r="J270" s="143">
        <v>0</v>
      </c>
      <c r="K270" s="143">
        <v>2598</v>
      </c>
      <c r="L270" s="143">
        <v>2161</v>
      </c>
      <c r="M270" s="143">
        <v>437</v>
      </c>
      <c r="N270" s="143">
        <v>0</v>
      </c>
      <c r="O270" s="143">
        <v>150</v>
      </c>
      <c r="P270" s="143">
        <v>150</v>
      </c>
      <c r="Q270" s="145">
        <v>0</v>
      </c>
      <c r="R270" s="75"/>
      <c r="S270" s="19"/>
      <c r="T270"/>
      <c r="U270"/>
      <c r="V270"/>
      <c r="W270"/>
      <c r="X270"/>
      <c r="Y270"/>
      <c r="Z270"/>
      <c r="AA270"/>
      <c r="AB270"/>
      <c r="AC270"/>
      <c r="AD270"/>
      <c r="AE270"/>
      <c r="AF270"/>
      <c r="AG270"/>
      <c r="AH270"/>
      <c r="AI270"/>
      <c r="AJ270"/>
      <c r="AK270"/>
    </row>
    <row r="271" spans="1:37" ht="12.75" customHeight="1">
      <c r="A271" s="108" t="s">
        <v>15</v>
      </c>
      <c r="B271" s="128">
        <v>3255</v>
      </c>
      <c r="C271" s="53">
        <f t="shared" si="26"/>
        <v>1.7591932031908686</v>
      </c>
      <c r="D271" s="146">
        <v>28914500</v>
      </c>
      <c r="E271" s="53">
        <f t="shared" si="27"/>
        <v>1.820695969369716</v>
      </c>
      <c r="F271" s="79">
        <v>0</v>
      </c>
      <c r="G271" s="146">
        <v>69</v>
      </c>
      <c r="H271" s="128">
        <v>56</v>
      </c>
      <c r="I271" s="146">
        <v>13</v>
      </c>
      <c r="J271" s="146">
        <v>0</v>
      </c>
      <c r="K271" s="146">
        <v>3131</v>
      </c>
      <c r="L271" s="146">
        <v>2550</v>
      </c>
      <c r="M271" s="146">
        <v>581</v>
      </c>
      <c r="N271" s="146">
        <v>0</v>
      </c>
      <c r="O271" s="146">
        <v>55</v>
      </c>
      <c r="P271" s="146">
        <v>55</v>
      </c>
      <c r="Q271" s="147">
        <v>0</v>
      </c>
      <c r="R271" s="75"/>
      <c r="S271" s="19"/>
      <c r="T271"/>
      <c r="U271"/>
      <c r="V271"/>
      <c r="W271"/>
      <c r="X271"/>
      <c r="Y271"/>
      <c r="Z271"/>
      <c r="AA271"/>
      <c r="AB271"/>
      <c r="AC271"/>
      <c r="AD271"/>
      <c r="AE271"/>
      <c r="AF271"/>
      <c r="AG271"/>
      <c r="AH271"/>
      <c r="AI271"/>
      <c r="AJ271"/>
      <c r="AK271"/>
    </row>
    <row r="272" spans="1:37" ht="12.75" customHeight="1">
      <c r="A272" s="109" t="s">
        <v>16</v>
      </c>
      <c r="B272" s="127">
        <v>2791</v>
      </c>
      <c r="C272" s="47">
        <f t="shared" si="26"/>
        <v>1.5084203471906956</v>
      </c>
      <c r="D272" s="143">
        <v>25577700</v>
      </c>
      <c r="E272" s="47">
        <f t="shared" si="27"/>
        <v>1.6105834545210111</v>
      </c>
      <c r="F272" s="121">
        <v>0</v>
      </c>
      <c r="G272" s="143">
        <v>146</v>
      </c>
      <c r="H272" s="127">
        <v>112</v>
      </c>
      <c r="I272" s="143">
        <v>34</v>
      </c>
      <c r="J272" s="143">
        <v>0</v>
      </c>
      <c r="K272" s="143">
        <v>2576</v>
      </c>
      <c r="L272" s="143">
        <v>2270</v>
      </c>
      <c r="M272" s="143">
        <v>306</v>
      </c>
      <c r="N272" s="143">
        <v>0</v>
      </c>
      <c r="O272" s="143">
        <v>69</v>
      </c>
      <c r="P272" s="143">
        <v>69</v>
      </c>
      <c r="Q272" s="144">
        <v>0</v>
      </c>
      <c r="R272" s="75"/>
      <c r="S272" s="19"/>
      <c r="T272"/>
      <c r="U272"/>
      <c r="V272"/>
      <c r="W272"/>
      <c r="X272"/>
      <c r="Y272"/>
      <c r="Z272"/>
      <c r="AA272"/>
      <c r="AB272"/>
      <c r="AC272"/>
      <c r="AD272"/>
      <c r="AE272"/>
      <c r="AF272"/>
      <c r="AG272"/>
      <c r="AH272"/>
      <c r="AI272"/>
      <c r="AJ272"/>
      <c r="AK272"/>
    </row>
    <row r="273" spans="1:37" ht="12.75" customHeight="1">
      <c r="A273" s="110" t="s">
        <v>17</v>
      </c>
      <c r="B273" s="127">
        <v>6694</v>
      </c>
      <c r="C273" s="50">
        <f t="shared" si="26"/>
        <v>3.6178308147955986</v>
      </c>
      <c r="D273" s="143">
        <v>57796200</v>
      </c>
      <c r="E273" s="50">
        <f t="shared" si="27"/>
        <v>3.6393265795668603</v>
      </c>
      <c r="F273" s="121">
        <v>0</v>
      </c>
      <c r="G273" s="143">
        <v>353</v>
      </c>
      <c r="H273" s="127">
        <v>234</v>
      </c>
      <c r="I273" s="143">
        <v>119</v>
      </c>
      <c r="J273" s="143">
        <v>0</v>
      </c>
      <c r="K273" s="143">
        <v>5917</v>
      </c>
      <c r="L273" s="143">
        <v>4890</v>
      </c>
      <c r="M273" s="143">
        <v>1027</v>
      </c>
      <c r="N273" s="143">
        <v>0</v>
      </c>
      <c r="O273" s="143">
        <v>424</v>
      </c>
      <c r="P273" s="143">
        <v>424</v>
      </c>
      <c r="Q273" s="145">
        <v>0</v>
      </c>
      <c r="R273" s="75"/>
      <c r="S273" s="19"/>
      <c r="T273"/>
      <c r="U273"/>
      <c r="V273"/>
      <c r="W273"/>
      <c r="X273"/>
      <c r="Y273"/>
      <c r="Z273"/>
      <c r="AA273"/>
      <c r="AB273"/>
      <c r="AC273"/>
      <c r="AD273"/>
      <c r="AE273"/>
      <c r="AF273"/>
      <c r="AG273"/>
      <c r="AH273"/>
      <c r="AI273"/>
      <c r="AJ273"/>
      <c r="AK273"/>
    </row>
    <row r="274" spans="1:37" ht="12.75" customHeight="1">
      <c r="A274" s="110" t="s">
        <v>18</v>
      </c>
      <c r="B274" s="127">
        <v>7448</v>
      </c>
      <c r="C274" s="50">
        <f t="shared" si="26"/>
        <v>4.02533670579588</v>
      </c>
      <c r="D274" s="143">
        <v>66754900</v>
      </c>
      <c r="E274" s="50">
        <f t="shared" si="27"/>
        <v>4.203440397229018</v>
      </c>
      <c r="F274" s="121">
        <v>0</v>
      </c>
      <c r="G274" s="143">
        <v>303</v>
      </c>
      <c r="H274" s="127">
        <v>238</v>
      </c>
      <c r="I274" s="143">
        <v>65</v>
      </c>
      <c r="J274" s="143">
        <v>0</v>
      </c>
      <c r="K274" s="143">
        <v>6597</v>
      </c>
      <c r="L274" s="143">
        <v>5925</v>
      </c>
      <c r="M274" s="143">
        <v>672</v>
      </c>
      <c r="N274" s="143">
        <v>0</v>
      </c>
      <c r="O274" s="143">
        <v>548</v>
      </c>
      <c r="P274" s="143">
        <v>548</v>
      </c>
      <c r="Q274" s="145">
        <v>0</v>
      </c>
      <c r="R274" s="75"/>
      <c r="S274" s="19"/>
      <c r="T274"/>
      <c r="U274"/>
      <c r="V274"/>
      <c r="W274"/>
      <c r="X274"/>
      <c r="Y274"/>
      <c r="Z274"/>
      <c r="AA274"/>
      <c r="AB274"/>
      <c r="AC274"/>
      <c r="AD274"/>
      <c r="AE274"/>
      <c r="AF274"/>
      <c r="AG274"/>
      <c r="AH274"/>
      <c r="AI274"/>
      <c r="AJ274"/>
      <c r="AK274"/>
    </row>
    <row r="275" spans="1:37" ht="12.75" customHeight="1">
      <c r="A275" s="110" t="s">
        <v>19</v>
      </c>
      <c r="B275" s="127">
        <v>4809</v>
      </c>
      <c r="C275" s="50">
        <f t="shared" si="26"/>
        <v>2.599066087294896</v>
      </c>
      <c r="D275" s="143">
        <v>43791400</v>
      </c>
      <c r="E275" s="50">
        <f t="shared" si="27"/>
        <v>2.757468587492676</v>
      </c>
      <c r="F275" s="121">
        <v>0</v>
      </c>
      <c r="G275" s="143">
        <v>301</v>
      </c>
      <c r="H275" s="127">
        <v>259</v>
      </c>
      <c r="I275" s="143">
        <v>42</v>
      </c>
      <c r="J275" s="143">
        <v>0</v>
      </c>
      <c r="K275" s="143">
        <v>4180</v>
      </c>
      <c r="L275" s="143">
        <v>3840</v>
      </c>
      <c r="M275" s="143">
        <v>340</v>
      </c>
      <c r="N275" s="143">
        <v>0</v>
      </c>
      <c r="O275" s="143">
        <v>328</v>
      </c>
      <c r="P275" s="143">
        <v>328</v>
      </c>
      <c r="Q275" s="145">
        <v>0</v>
      </c>
      <c r="R275" s="75"/>
      <c r="S275" s="19"/>
      <c r="T275"/>
      <c r="U275"/>
      <c r="V275"/>
      <c r="W275"/>
      <c r="X275"/>
      <c r="Y275"/>
      <c r="Z275"/>
      <c r="AA275"/>
      <c r="AB275"/>
      <c r="AC275"/>
      <c r="AD275"/>
      <c r="AE275"/>
      <c r="AF275"/>
      <c r="AG275"/>
      <c r="AH275"/>
      <c r="AI275"/>
      <c r="AJ275"/>
      <c r="AK275"/>
    </row>
    <row r="276" spans="1:37" ht="12.75" customHeight="1">
      <c r="A276" s="111" t="s">
        <v>20</v>
      </c>
      <c r="B276" s="128">
        <v>5497</v>
      </c>
      <c r="C276" s="53">
        <f t="shared" si="26"/>
        <v>2.970901701364118</v>
      </c>
      <c r="D276" s="146">
        <v>50310100</v>
      </c>
      <c r="E276" s="53">
        <f t="shared" si="27"/>
        <v>3.16793983256108</v>
      </c>
      <c r="F276" s="79">
        <v>0</v>
      </c>
      <c r="G276" s="146">
        <v>337</v>
      </c>
      <c r="H276" s="128">
        <v>238</v>
      </c>
      <c r="I276" s="146">
        <v>99</v>
      </c>
      <c r="J276" s="146">
        <v>0</v>
      </c>
      <c r="K276" s="146">
        <v>4893</v>
      </c>
      <c r="L276" s="146">
        <v>4470</v>
      </c>
      <c r="M276" s="146">
        <v>423</v>
      </c>
      <c r="N276" s="146">
        <v>0</v>
      </c>
      <c r="O276" s="146">
        <v>267</v>
      </c>
      <c r="P276" s="146">
        <v>267</v>
      </c>
      <c r="Q276" s="147">
        <v>0</v>
      </c>
      <c r="R276" s="75"/>
      <c r="S276" s="19"/>
      <c r="T276"/>
      <c r="U276"/>
      <c r="V276"/>
      <c r="W276"/>
      <c r="X276"/>
      <c r="Y276"/>
      <c r="Z276"/>
      <c r="AA276"/>
      <c r="AB276"/>
      <c r="AC276"/>
      <c r="AD276"/>
      <c r="AE276"/>
      <c r="AF276"/>
      <c r="AG276"/>
      <c r="AH276"/>
      <c r="AI276"/>
      <c r="AJ276"/>
      <c r="AK276"/>
    </row>
    <row r="277" spans="1:37" ht="12.75" customHeight="1">
      <c r="A277" s="109" t="s">
        <v>21</v>
      </c>
      <c r="B277" s="127">
        <v>3769</v>
      </c>
      <c r="C277" s="47">
        <f t="shared" si="26"/>
        <v>2.0369889962600256</v>
      </c>
      <c r="D277" s="143">
        <v>32794000</v>
      </c>
      <c r="E277" s="47">
        <f t="shared" si="27"/>
        <v>2.0649813629670395</v>
      </c>
      <c r="F277" s="121">
        <v>0</v>
      </c>
      <c r="G277" s="143">
        <v>224</v>
      </c>
      <c r="H277" s="127">
        <v>171</v>
      </c>
      <c r="I277" s="143">
        <v>53</v>
      </c>
      <c r="J277" s="143">
        <v>0</v>
      </c>
      <c r="K277" s="143">
        <v>3040</v>
      </c>
      <c r="L277" s="143">
        <v>2818</v>
      </c>
      <c r="M277" s="143">
        <v>222</v>
      </c>
      <c r="N277" s="143">
        <v>0</v>
      </c>
      <c r="O277" s="143">
        <v>505</v>
      </c>
      <c r="P277" s="143">
        <v>505</v>
      </c>
      <c r="Q277" s="144">
        <v>0</v>
      </c>
      <c r="R277" s="75"/>
      <c r="S277" s="19"/>
      <c r="T277"/>
      <c r="U277"/>
      <c r="V277"/>
      <c r="W277"/>
      <c r="X277"/>
      <c r="Y277"/>
      <c r="Z277"/>
      <c r="AA277"/>
      <c r="AB277"/>
      <c r="AC277"/>
      <c r="AD277"/>
      <c r="AE277"/>
      <c r="AF277"/>
      <c r="AG277"/>
      <c r="AH277"/>
      <c r="AI277"/>
      <c r="AJ277"/>
      <c r="AK277"/>
    </row>
    <row r="278" spans="1:37" ht="12.75" customHeight="1">
      <c r="A278" s="110" t="s">
        <v>22</v>
      </c>
      <c r="B278" s="127">
        <v>6230</v>
      </c>
      <c r="C278" s="50">
        <f t="shared" si="26"/>
        <v>3.3670579587954252</v>
      </c>
      <c r="D278" s="143">
        <v>56523300</v>
      </c>
      <c r="E278" s="50">
        <f t="shared" si="27"/>
        <v>3.5591742719215365</v>
      </c>
      <c r="F278" s="121">
        <v>0</v>
      </c>
      <c r="G278" s="143">
        <v>438</v>
      </c>
      <c r="H278" s="127">
        <v>389</v>
      </c>
      <c r="I278" s="143">
        <v>49</v>
      </c>
      <c r="J278" s="143">
        <v>0</v>
      </c>
      <c r="K278" s="143">
        <v>5346</v>
      </c>
      <c r="L278" s="143">
        <v>4888</v>
      </c>
      <c r="M278" s="143">
        <v>458</v>
      </c>
      <c r="N278" s="143">
        <v>0</v>
      </c>
      <c r="O278" s="143">
        <v>446</v>
      </c>
      <c r="P278" s="143">
        <v>446</v>
      </c>
      <c r="Q278" s="145">
        <v>0</v>
      </c>
      <c r="R278" s="75"/>
      <c r="S278" s="19"/>
      <c r="T278"/>
      <c r="U278"/>
      <c r="V278"/>
      <c r="W278"/>
      <c r="X278"/>
      <c r="Y278"/>
      <c r="Z278"/>
      <c r="AA278"/>
      <c r="AB278"/>
      <c r="AC278"/>
      <c r="AD278"/>
      <c r="AE278"/>
      <c r="AF278"/>
      <c r="AG278"/>
      <c r="AH278"/>
      <c r="AI278"/>
      <c r="AJ278"/>
      <c r="AK278"/>
    </row>
    <row r="279" spans="1:37" ht="12.75" customHeight="1">
      <c r="A279" s="110" t="s">
        <v>23</v>
      </c>
      <c r="B279" s="127">
        <v>512</v>
      </c>
      <c r="C279" s="50">
        <f t="shared" si="26"/>
        <v>0.27671487558639773</v>
      </c>
      <c r="D279" s="143">
        <v>4855600</v>
      </c>
      <c r="E279" s="50">
        <f t="shared" si="27"/>
        <v>0.3057487194615709</v>
      </c>
      <c r="F279" s="121">
        <v>0</v>
      </c>
      <c r="G279" s="143">
        <v>49</v>
      </c>
      <c r="H279" s="127">
        <v>48</v>
      </c>
      <c r="I279" s="143">
        <v>1</v>
      </c>
      <c r="J279" s="143">
        <v>0</v>
      </c>
      <c r="K279" s="143">
        <v>426</v>
      </c>
      <c r="L279" s="143">
        <v>424</v>
      </c>
      <c r="M279" s="143">
        <v>2</v>
      </c>
      <c r="N279" s="143">
        <v>0</v>
      </c>
      <c r="O279" s="143">
        <v>37</v>
      </c>
      <c r="P279" s="143">
        <v>37</v>
      </c>
      <c r="Q279" s="145">
        <v>0</v>
      </c>
      <c r="R279" s="75"/>
      <c r="S279" s="19"/>
      <c r="T279"/>
      <c r="U279"/>
      <c r="V279"/>
      <c r="W279"/>
      <c r="X279"/>
      <c r="Y279"/>
      <c r="Z279"/>
      <c r="AA279"/>
      <c r="AB279"/>
      <c r="AC279"/>
      <c r="AD279"/>
      <c r="AE279"/>
      <c r="AF279"/>
      <c r="AG279"/>
      <c r="AH279"/>
      <c r="AI279"/>
      <c r="AJ279"/>
      <c r="AK279"/>
    </row>
    <row r="280" spans="1:37" ht="12.75" customHeight="1">
      <c r="A280" s="110" t="s">
        <v>24</v>
      </c>
      <c r="B280" s="127">
        <v>2766</v>
      </c>
      <c r="C280" s="50">
        <f t="shared" si="26"/>
        <v>1.4949088786562033</v>
      </c>
      <c r="D280" s="143">
        <v>25239100</v>
      </c>
      <c r="E280" s="50">
        <f t="shared" si="27"/>
        <v>1.5892623991602552</v>
      </c>
      <c r="F280" s="121">
        <v>0</v>
      </c>
      <c r="G280" s="143">
        <v>115</v>
      </c>
      <c r="H280" s="127">
        <v>100</v>
      </c>
      <c r="I280" s="143">
        <v>15</v>
      </c>
      <c r="J280" s="143">
        <v>0</v>
      </c>
      <c r="K280" s="143">
        <v>2334</v>
      </c>
      <c r="L280" s="143">
        <v>2295</v>
      </c>
      <c r="M280" s="143">
        <v>39</v>
      </c>
      <c r="N280" s="143">
        <v>0</v>
      </c>
      <c r="O280" s="143">
        <v>317</v>
      </c>
      <c r="P280" s="143">
        <v>317</v>
      </c>
      <c r="Q280" s="145">
        <v>0</v>
      </c>
      <c r="R280" s="75"/>
      <c r="S280" s="19"/>
      <c r="T280"/>
      <c r="U280"/>
      <c r="V280"/>
      <c r="W280"/>
      <c r="X280"/>
      <c r="Y280"/>
      <c r="Z280"/>
      <c r="AA280"/>
      <c r="AB280"/>
      <c r="AC280"/>
      <c r="AD280"/>
      <c r="AE280"/>
      <c r="AF280"/>
      <c r="AG280"/>
      <c r="AH280"/>
      <c r="AI280"/>
      <c r="AJ280"/>
      <c r="AK280"/>
    </row>
    <row r="281" spans="1:37" ht="12.75" customHeight="1">
      <c r="A281" s="111" t="s">
        <v>25</v>
      </c>
      <c r="B281" s="128">
        <v>4030</v>
      </c>
      <c r="C281" s="53">
        <f t="shared" si="26"/>
        <v>2.178048727760123</v>
      </c>
      <c r="D281" s="146">
        <v>37066200</v>
      </c>
      <c r="E281" s="53">
        <f t="shared" si="27"/>
        <v>2.3339943951945137</v>
      </c>
      <c r="F281" s="79">
        <v>0</v>
      </c>
      <c r="G281" s="146">
        <v>454</v>
      </c>
      <c r="H281" s="128">
        <v>393</v>
      </c>
      <c r="I281" s="146">
        <v>61</v>
      </c>
      <c r="J281" s="146">
        <v>0</v>
      </c>
      <c r="K281" s="146">
        <v>3402</v>
      </c>
      <c r="L281" s="146">
        <v>3087</v>
      </c>
      <c r="M281" s="146">
        <v>315</v>
      </c>
      <c r="N281" s="146">
        <v>0</v>
      </c>
      <c r="O281" s="146">
        <v>174</v>
      </c>
      <c r="P281" s="146">
        <v>174</v>
      </c>
      <c r="Q281" s="147">
        <v>0</v>
      </c>
      <c r="R281" s="75"/>
      <c r="S281" s="19"/>
      <c r="T281"/>
      <c r="U281"/>
      <c r="V281"/>
      <c r="W281"/>
      <c r="X281"/>
      <c r="Y281"/>
      <c r="Z281"/>
      <c r="AA281"/>
      <c r="AB281"/>
      <c r="AC281"/>
      <c r="AD281"/>
      <c r="AE281"/>
      <c r="AF281"/>
      <c r="AG281"/>
      <c r="AH281"/>
      <c r="AI281"/>
      <c r="AJ281"/>
      <c r="AK281"/>
    </row>
    <row r="282" spans="1:37" ht="12.75" customHeight="1">
      <c r="A282" s="109" t="s">
        <v>26</v>
      </c>
      <c r="B282" s="127">
        <v>1230</v>
      </c>
      <c r="C282" s="47">
        <f t="shared" si="26"/>
        <v>0.6647642518970102</v>
      </c>
      <c r="D282" s="143">
        <v>10793500</v>
      </c>
      <c r="E282" s="47">
        <f t="shared" si="27"/>
        <v>0.6796479947912649</v>
      </c>
      <c r="F282" s="121">
        <v>0</v>
      </c>
      <c r="G282" s="143">
        <v>87</v>
      </c>
      <c r="H282" s="127">
        <v>83</v>
      </c>
      <c r="I282" s="143">
        <v>4</v>
      </c>
      <c r="J282" s="143">
        <v>0</v>
      </c>
      <c r="K282" s="143">
        <v>983</v>
      </c>
      <c r="L282" s="143">
        <v>908</v>
      </c>
      <c r="M282" s="143">
        <v>75</v>
      </c>
      <c r="N282" s="143">
        <v>0</v>
      </c>
      <c r="O282" s="143">
        <v>160</v>
      </c>
      <c r="P282" s="143">
        <v>160</v>
      </c>
      <c r="Q282" s="144">
        <v>0</v>
      </c>
      <c r="R282" s="75"/>
      <c r="S282" s="19"/>
      <c r="T282"/>
      <c r="U282"/>
      <c r="V282"/>
      <c r="W282"/>
      <c r="X282"/>
      <c r="Y282"/>
      <c r="Z282"/>
      <c r="AA282"/>
      <c r="AB282"/>
      <c r="AC282"/>
      <c r="AD282"/>
      <c r="AE282"/>
      <c r="AF282"/>
      <c r="AG282"/>
      <c r="AH282"/>
      <c r="AI282"/>
      <c r="AJ282"/>
      <c r="AK282"/>
    </row>
    <row r="283" spans="1:37" ht="12.75" customHeight="1">
      <c r="A283" s="110" t="s">
        <v>27</v>
      </c>
      <c r="B283" s="127">
        <v>949</v>
      </c>
      <c r="C283" s="50">
        <f t="shared" si="26"/>
        <v>0.5128953455693193</v>
      </c>
      <c r="D283" s="143">
        <v>8719600</v>
      </c>
      <c r="E283" s="50">
        <f t="shared" si="27"/>
        <v>0.5490581049133194</v>
      </c>
      <c r="F283" s="121">
        <v>0</v>
      </c>
      <c r="G283" s="143">
        <v>87</v>
      </c>
      <c r="H283" s="127">
        <v>81</v>
      </c>
      <c r="I283" s="143">
        <v>6</v>
      </c>
      <c r="J283" s="143">
        <v>0</v>
      </c>
      <c r="K283" s="143">
        <v>770</v>
      </c>
      <c r="L283" s="143">
        <v>748</v>
      </c>
      <c r="M283" s="143">
        <v>22</v>
      </c>
      <c r="N283" s="143">
        <v>0</v>
      </c>
      <c r="O283" s="143">
        <v>92</v>
      </c>
      <c r="P283" s="143">
        <v>92</v>
      </c>
      <c r="Q283" s="145">
        <v>0</v>
      </c>
      <c r="R283" s="75"/>
      <c r="S283" s="19"/>
      <c r="T283"/>
      <c r="U283"/>
      <c r="V283"/>
      <c r="W283"/>
      <c r="X283"/>
      <c r="Y283"/>
      <c r="Z283"/>
      <c r="AA283"/>
      <c r="AB283"/>
      <c r="AC283"/>
      <c r="AD283"/>
      <c r="AE283"/>
      <c r="AF283"/>
      <c r="AG283"/>
      <c r="AH283"/>
      <c r="AI283"/>
      <c r="AJ283"/>
      <c r="AK283"/>
    </row>
    <row r="284" spans="1:37" ht="12.75" customHeight="1">
      <c r="A284" s="110" t="s">
        <v>28</v>
      </c>
      <c r="B284" s="127">
        <v>1815</v>
      </c>
      <c r="C284" s="50">
        <f t="shared" si="26"/>
        <v>0.9809326156041248</v>
      </c>
      <c r="D284" s="143">
        <v>16599100</v>
      </c>
      <c r="E284" s="50">
        <f t="shared" si="27"/>
        <v>1.0452165683364698</v>
      </c>
      <c r="F284" s="121">
        <v>0</v>
      </c>
      <c r="G284" s="143">
        <v>343</v>
      </c>
      <c r="H284" s="127">
        <v>285</v>
      </c>
      <c r="I284" s="143">
        <v>58</v>
      </c>
      <c r="J284" s="143">
        <v>0</v>
      </c>
      <c r="K284" s="143">
        <v>1385</v>
      </c>
      <c r="L284" s="143">
        <v>1267</v>
      </c>
      <c r="M284" s="143">
        <v>118</v>
      </c>
      <c r="N284" s="143">
        <v>0</v>
      </c>
      <c r="O284" s="143">
        <v>87</v>
      </c>
      <c r="P284" s="143">
        <v>87</v>
      </c>
      <c r="Q284" s="145">
        <v>0</v>
      </c>
      <c r="R284" s="75"/>
      <c r="S284" s="19"/>
      <c r="T284"/>
      <c r="U284"/>
      <c r="V284"/>
      <c r="W284"/>
      <c r="X284"/>
      <c r="Y284"/>
      <c r="Z284"/>
      <c r="AA284"/>
      <c r="AB284"/>
      <c r="AC284"/>
      <c r="AD284"/>
      <c r="AE284"/>
      <c r="AF284"/>
      <c r="AG284"/>
      <c r="AH284"/>
      <c r="AI284"/>
      <c r="AJ284"/>
      <c r="AK284"/>
    </row>
    <row r="285" spans="1:37" ht="12.75" customHeight="1">
      <c r="A285" s="110" t="s">
        <v>29</v>
      </c>
      <c r="B285" s="127">
        <f>G285+K285+O285</f>
        <v>4640</v>
      </c>
      <c r="C285" s="50">
        <f t="shared" si="26"/>
        <v>2.5077285600017296</v>
      </c>
      <c r="D285" s="143">
        <f>H285*10000+I285*4500+L285*10000+M285*4500+O285*3300</f>
        <v>41820200</v>
      </c>
      <c r="E285" s="50">
        <f t="shared" si="27"/>
        <v>2.6333455386825086</v>
      </c>
      <c r="F285" s="121">
        <v>0</v>
      </c>
      <c r="G285" s="127">
        <f>H285+I285</f>
        <v>379</v>
      </c>
      <c r="H285" s="127">
        <v>288</v>
      </c>
      <c r="I285" s="143">
        <v>91</v>
      </c>
      <c r="J285" s="143">
        <v>0</v>
      </c>
      <c r="K285" s="143">
        <v>3992</v>
      </c>
      <c r="L285" s="143">
        <v>3578</v>
      </c>
      <c r="M285" s="143">
        <v>414</v>
      </c>
      <c r="N285" s="143">
        <v>0</v>
      </c>
      <c r="O285" s="143">
        <v>269</v>
      </c>
      <c r="P285" s="143">
        <v>269</v>
      </c>
      <c r="Q285" s="145">
        <v>0</v>
      </c>
      <c r="R285" s="75"/>
      <c r="S285" s="19"/>
      <c r="T285"/>
      <c r="U285"/>
      <c r="V285"/>
      <c r="W285"/>
      <c r="X285"/>
      <c r="Y285"/>
      <c r="Z285"/>
      <c r="AA285"/>
      <c r="AB285"/>
      <c r="AC285"/>
      <c r="AD285"/>
      <c r="AE285"/>
      <c r="AF285"/>
      <c r="AG285"/>
      <c r="AH285"/>
      <c r="AI285"/>
      <c r="AJ285"/>
      <c r="AK285"/>
    </row>
    <row r="286" spans="1:37" ht="12.75" customHeight="1">
      <c r="A286" s="111" t="s">
        <v>30</v>
      </c>
      <c r="B286" s="128">
        <v>7665</v>
      </c>
      <c r="C286" s="53">
        <f t="shared" si="26"/>
        <v>4.14261625267527</v>
      </c>
      <c r="D286" s="146">
        <v>66489600</v>
      </c>
      <c r="E286" s="53">
        <f t="shared" si="27"/>
        <v>4.186734915872821</v>
      </c>
      <c r="F286" s="79">
        <v>0</v>
      </c>
      <c r="G286" s="146">
        <v>1296</v>
      </c>
      <c r="H286" s="128">
        <v>960</v>
      </c>
      <c r="I286" s="146">
        <v>336</v>
      </c>
      <c r="J286" s="146">
        <v>0</v>
      </c>
      <c r="K286" s="146">
        <v>5767</v>
      </c>
      <c r="L286" s="146">
        <v>4989</v>
      </c>
      <c r="M286" s="146">
        <v>778</v>
      </c>
      <c r="N286" s="146">
        <v>0</v>
      </c>
      <c r="O286" s="146">
        <v>602</v>
      </c>
      <c r="P286" s="146">
        <v>602</v>
      </c>
      <c r="Q286" s="147">
        <v>0</v>
      </c>
      <c r="R286" s="75"/>
      <c r="S286" s="19"/>
      <c r="T286"/>
      <c r="U286"/>
      <c r="V286"/>
      <c r="W286"/>
      <c r="X286"/>
      <c r="Y286"/>
      <c r="Z286"/>
      <c r="AA286"/>
      <c r="AB286"/>
      <c r="AC286"/>
      <c r="AD286"/>
      <c r="AE286"/>
      <c r="AF286"/>
      <c r="AG286"/>
      <c r="AH286"/>
      <c r="AI286"/>
      <c r="AJ286"/>
      <c r="AK286"/>
    </row>
    <row r="287" spans="1:37" ht="12.75" customHeight="1">
      <c r="A287" s="109" t="s">
        <v>31</v>
      </c>
      <c r="B287" s="127">
        <v>4583</v>
      </c>
      <c r="C287" s="47">
        <f t="shared" si="26"/>
        <v>2.4769224117430877</v>
      </c>
      <c r="D287" s="143">
        <v>38905300</v>
      </c>
      <c r="E287" s="47">
        <f t="shared" si="27"/>
        <v>2.449799335873683</v>
      </c>
      <c r="F287" s="121">
        <v>0</v>
      </c>
      <c r="G287" s="143">
        <v>852</v>
      </c>
      <c r="H287" s="127">
        <v>639</v>
      </c>
      <c r="I287" s="143">
        <v>213</v>
      </c>
      <c r="J287" s="143">
        <v>0</v>
      </c>
      <c r="K287" s="143">
        <v>3190</v>
      </c>
      <c r="L287" s="143">
        <v>2803</v>
      </c>
      <c r="M287" s="143">
        <v>387</v>
      </c>
      <c r="N287" s="143">
        <v>0</v>
      </c>
      <c r="O287" s="143">
        <v>541</v>
      </c>
      <c r="P287" s="143">
        <v>541</v>
      </c>
      <c r="Q287" s="144">
        <v>0</v>
      </c>
      <c r="R287" s="75"/>
      <c r="S287" s="19"/>
      <c r="T287"/>
      <c r="U287"/>
      <c r="V287"/>
      <c r="W287"/>
      <c r="X287"/>
      <c r="Y287"/>
      <c r="Z287"/>
      <c r="AA287"/>
      <c r="AB287"/>
      <c r="AC287"/>
      <c r="AD287"/>
      <c r="AE287"/>
      <c r="AF287"/>
      <c r="AG287"/>
      <c r="AH287"/>
      <c r="AI287"/>
      <c r="AJ287"/>
      <c r="AK287"/>
    </row>
    <row r="288" spans="1:37" ht="12.75" customHeight="1">
      <c r="A288" s="110" t="s">
        <v>32</v>
      </c>
      <c r="B288" s="127">
        <v>6710</v>
      </c>
      <c r="C288" s="50">
        <f t="shared" si="26"/>
        <v>3.626478154657673</v>
      </c>
      <c r="D288" s="143">
        <v>61828600</v>
      </c>
      <c r="E288" s="50">
        <f t="shared" si="27"/>
        <v>3.8932398212582755</v>
      </c>
      <c r="F288" s="121">
        <v>0</v>
      </c>
      <c r="G288" s="143">
        <v>946</v>
      </c>
      <c r="H288" s="127">
        <v>823</v>
      </c>
      <c r="I288" s="143">
        <v>123</v>
      </c>
      <c r="J288" s="143">
        <v>0</v>
      </c>
      <c r="K288" s="143">
        <v>5377</v>
      </c>
      <c r="L288" s="143">
        <v>5013</v>
      </c>
      <c r="M288" s="143">
        <v>364</v>
      </c>
      <c r="N288" s="143">
        <v>0</v>
      </c>
      <c r="O288" s="143">
        <v>387</v>
      </c>
      <c r="P288" s="143">
        <v>387</v>
      </c>
      <c r="Q288" s="145">
        <v>0</v>
      </c>
      <c r="R288" s="75"/>
      <c r="S288" s="19"/>
      <c r="T288"/>
      <c r="U288"/>
      <c r="V288"/>
      <c r="W288"/>
      <c r="X288"/>
      <c r="Y288"/>
      <c r="Z288"/>
      <c r="AA288"/>
      <c r="AB288"/>
      <c r="AC288"/>
      <c r="AD288"/>
      <c r="AE288"/>
      <c r="AF288"/>
      <c r="AG288"/>
      <c r="AH288"/>
      <c r="AI288"/>
      <c r="AJ288"/>
      <c r="AK288"/>
    </row>
    <row r="289" spans="1:37" ht="12.75" customHeight="1">
      <c r="A289" s="110" t="s">
        <v>33</v>
      </c>
      <c r="B289" s="127">
        <v>3270</v>
      </c>
      <c r="C289" s="50">
        <f t="shared" si="26"/>
        <v>1.7673000843115638</v>
      </c>
      <c r="D289" s="143">
        <v>28655800</v>
      </c>
      <c r="E289" s="50">
        <f t="shared" si="27"/>
        <v>1.8044060785787308</v>
      </c>
      <c r="F289" s="121">
        <v>0</v>
      </c>
      <c r="G289" s="143">
        <v>434</v>
      </c>
      <c r="H289" s="127">
        <v>367</v>
      </c>
      <c r="I289" s="143">
        <v>67</v>
      </c>
      <c r="J289" s="143">
        <v>0</v>
      </c>
      <c r="K289" s="143">
        <v>2445</v>
      </c>
      <c r="L289" s="143">
        <v>2253</v>
      </c>
      <c r="M289" s="143">
        <v>192</v>
      </c>
      <c r="N289" s="143">
        <v>0</v>
      </c>
      <c r="O289" s="143">
        <v>391</v>
      </c>
      <c r="P289" s="143">
        <v>391</v>
      </c>
      <c r="Q289" s="145">
        <v>0</v>
      </c>
      <c r="R289" s="75"/>
      <c r="S289" s="19"/>
      <c r="T289"/>
      <c r="U289"/>
      <c r="V289"/>
      <c r="W289"/>
      <c r="X289"/>
      <c r="Y289"/>
      <c r="Z289"/>
      <c r="AA289"/>
      <c r="AB289"/>
      <c r="AC289"/>
      <c r="AD289"/>
      <c r="AE289"/>
      <c r="AF289"/>
      <c r="AG289"/>
      <c r="AH289"/>
      <c r="AI289"/>
      <c r="AJ289"/>
      <c r="AK289"/>
    </row>
    <row r="290" spans="1:37" ht="12.75" customHeight="1">
      <c r="A290" s="110" t="s">
        <v>34</v>
      </c>
      <c r="B290" s="127">
        <v>4065</v>
      </c>
      <c r="C290" s="50">
        <f t="shared" si="26"/>
        <v>2.1969647837084114</v>
      </c>
      <c r="D290" s="143">
        <v>35081900</v>
      </c>
      <c r="E290" s="50">
        <f t="shared" si="27"/>
        <v>2.209046462080667</v>
      </c>
      <c r="F290" s="121">
        <v>0</v>
      </c>
      <c r="G290" s="143">
        <v>688</v>
      </c>
      <c r="H290" s="127">
        <v>444</v>
      </c>
      <c r="I290" s="143">
        <v>244</v>
      </c>
      <c r="J290" s="143">
        <v>0</v>
      </c>
      <c r="K290" s="143">
        <v>3224</v>
      </c>
      <c r="L290" s="143">
        <v>2642</v>
      </c>
      <c r="M290" s="143">
        <v>582</v>
      </c>
      <c r="N290" s="143">
        <v>0</v>
      </c>
      <c r="O290" s="143">
        <v>153</v>
      </c>
      <c r="P290" s="143">
        <v>153</v>
      </c>
      <c r="Q290" s="145">
        <v>0</v>
      </c>
      <c r="R290" s="75"/>
      <c r="S290" s="19"/>
      <c r="T290"/>
      <c r="U290"/>
      <c r="V290"/>
      <c r="W290"/>
      <c r="X290"/>
      <c r="Y290"/>
      <c r="Z290"/>
      <c r="AA290"/>
      <c r="AB290"/>
      <c r="AC290"/>
      <c r="AD290"/>
      <c r="AE290"/>
      <c r="AF290"/>
      <c r="AG290"/>
      <c r="AH290"/>
      <c r="AI290"/>
      <c r="AJ290"/>
      <c r="AK290"/>
    </row>
    <row r="291" spans="1:37" ht="12.75" customHeight="1">
      <c r="A291" s="111" t="s">
        <v>35</v>
      </c>
      <c r="B291" s="128">
        <v>2027</v>
      </c>
      <c r="C291" s="53">
        <f t="shared" si="26"/>
        <v>1.0955098687766176</v>
      </c>
      <c r="D291" s="146">
        <v>18736200</v>
      </c>
      <c r="E291" s="53">
        <f t="shared" si="27"/>
        <v>1.1797860527176633</v>
      </c>
      <c r="F291" s="79">
        <v>0</v>
      </c>
      <c r="G291" s="146">
        <v>340</v>
      </c>
      <c r="H291" s="128">
        <v>310</v>
      </c>
      <c r="I291" s="146">
        <v>30</v>
      </c>
      <c r="J291" s="146">
        <v>0</v>
      </c>
      <c r="K291" s="146">
        <v>1573</v>
      </c>
      <c r="L291" s="146">
        <v>1463</v>
      </c>
      <c r="M291" s="146">
        <v>110</v>
      </c>
      <c r="N291" s="146">
        <v>0</v>
      </c>
      <c r="O291" s="146">
        <v>114</v>
      </c>
      <c r="P291" s="146">
        <v>114</v>
      </c>
      <c r="Q291" s="147">
        <v>0</v>
      </c>
      <c r="R291" s="75"/>
      <c r="S291" s="19"/>
      <c r="T291"/>
      <c r="U291"/>
      <c r="V291"/>
      <c r="W291"/>
      <c r="X291"/>
      <c r="Y291"/>
      <c r="Z291"/>
      <c r="AA291"/>
      <c r="AB291"/>
      <c r="AC291"/>
      <c r="AD291"/>
      <c r="AE291"/>
      <c r="AF291"/>
      <c r="AG291"/>
      <c r="AH291"/>
      <c r="AI291"/>
      <c r="AJ291"/>
      <c r="AK291"/>
    </row>
    <row r="292" spans="1:37" ht="12.75" customHeight="1">
      <c r="A292" s="109" t="s">
        <v>36</v>
      </c>
      <c r="B292" s="127">
        <v>3301</v>
      </c>
      <c r="C292" s="47">
        <f t="shared" si="26"/>
        <v>1.7840543052943338</v>
      </c>
      <c r="D292" s="143">
        <v>28892300</v>
      </c>
      <c r="E292" s="47">
        <f t="shared" si="27"/>
        <v>1.8192980738321824</v>
      </c>
      <c r="F292" s="121">
        <v>0</v>
      </c>
      <c r="G292" s="143">
        <v>855</v>
      </c>
      <c r="H292" s="127">
        <v>613</v>
      </c>
      <c r="I292" s="143">
        <v>242</v>
      </c>
      <c r="J292" s="143">
        <v>0</v>
      </c>
      <c r="K292" s="143">
        <v>2310</v>
      </c>
      <c r="L292" s="143">
        <v>1969</v>
      </c>
      <c r="M292" s="143">
        <v>341</v>
      </c>
      <c r="N292" s="143">
        <v>0</v>
      </c>
      <c r="O292" s="143">
        <v>136</v>
      </c>
      <c r="P292" s="143">
        <v>136</v>
      </c>
      <c r="Q292" s="144">
        <v>0</v>
      </c>
      <c r="R292" s="75"/>
      <c r="S292" s="19"/>
      <c r="T292"/>
      <c r="U292"/>
      <c r="V292"/>
      <c r="W292"/>
      <c r="X292"/>
      <c r="Y292"/>
      <c r="Z292"/>
      <c r="AA292"/>
      <c r="AB292"/>
      <c r="AC292"/>
      <c r="AD292"/>
      <c r="AE292"/>
      <c r="AF292"/>
      <c r="AG292"/>
      <c r="AH292"/>
      <c r="AI292"/>
      <c r="AJ292"/>
      <c r="AK292"/>
    </row>
    <row r="293" spans="1:37" ht="12.75" customHeight="1">
      <c r="A293" s="110" t="s">
        <v>37</v>
      </c>
      <c r="B293" s="127">
        <v>897</v>
      </c>
      <c r="C293" s="50">
        <f t="shared" si="26"/>
        <v>0.4847914910175757</v>
      </c>
      <c r="D293" s="143">
        <v>8158400</v>
      </c>
      <c r="E293" s="50">
        <f t="shared" si="27"/>
        <v>0.5137203132167559</v>
      </c>
      <c r="F293" s="121">
        <v>0</v>
      </c>
      <c r="G293" s="143">
        <v>844</v>
      </c>
      <c r="H293" s="127">
        <v>761</v>
      </c>
      <c r="I293" s="143">
        <v>83</v>
      </c>
      <c r="J293" s="143">
        <v>0</v>
      </c>
      <c r="K293" s="143">
        <v>0</v>
      </c>
      <c r="L293" s="143">
        <v>0</v>
      </c>
      <c r="M293" s="143">
        <v>0</v>
      </c>
      <c r="N293" s="143">
        <v>0</v>
      </c>
      <c r="O293" s="143">
        <v>53</v>
      </c>
      <c r="P293" s="143">
        <v>53</v>
      </c>
      <c r="Q293" s="145">
        <v>0</v>
      </c>
      <c r="R293" s="75"/>
      <c r="S293" s="19"/>
      <c r="T293"/>
      <c r="U293"/>
      <c r="V293"/>
      <c r="W293"/>
      <c r="X293"/>
      <c r="Y293"/>
      <c r="Z293"/>
      <c r="AA293"/>
      <c r="AB293"/>
      <c r="AC293"/>
      <c r="AD293"/>
      <c r="AE293"/>
      <c r="AF293"/>
      <c r="AG293"/>
      <c r="AH293"/>
      <c r="AI293"/>
      <c r="AJ293"/>
      <c r="AK293"/>
    </row>
    <row r="294" spans="1:37" ht="12.75" customHeight="1">
      <c r="A294" s="110" t="s">
        <v>38</v>
      </c>
      <c r="B294" s="127">
        <v>5799</v>
      </c>
      <c r="C294" s="50">
        <f t="shared" si="26"/>
        <v>3.1341202412607823</v>
      </c>
      <c r="D294" s="143">
        <v>52501600</v>
      </c>
      <c r="E294" s="50">
        <f t="shared" si="27"/>
        <v>3.305934790691905</v>
      </c>
      <c r="F294" s="121">
        <v>0</v>
      </c>
      <c r="G294" s="143">
        <v>1169</v>
      </c>
      <c r="H294" s="127">
        <v>938</v>
      </c>
      <c r="I294" s="143">
        <v>231</v>
      </c>
      <c r="J294" s="143">
        <v>0</v>
      </c>
      <c r="K294" s="143">
        <v>4438</v>
      </c>
      <c r="L294" s="143">
        <v>3905</v>
      </c>
      <c r="M294" s="143">
        <v>533</v>
      </c>
      <c r="N294" s="143">
        <v>0</v>
      </c>
      <c r="O294" s="143">
        <v>192</v>
      </c>
      <c r="P294" s="143">
        <v>192</v>
      </c>
      <c r="Q294" s="145">
        <v>0</v>
      </c>
      <c r="R294" s="75"/>
      <c r="S294" s="19"/>
      <c r="T294"/>
      <c r="U294"/>
      <c r="V294"/>
      <c r="W294"/>
      <c r="X294"/>
      <c r="Y294"/>
      <c r="Z294"/>
      <c r="AA294"/>
      <c r="AB294"/>
      <c r="AC294"/>
      <c r="AD294"/>
      <c r="AE294"/>
      <c r="AF294"/>
      <c r="AG294"/>
      <c r="AH294"/>
      <c r="AI294"/>
      <c r="AJ294"/>
      <c r="AK294"/>
    </row>
    <row r="295" spans="1:37" ht="12.75" customHeight="1">
      <c r="A295" s="110" t="s">
        <v>39</v>
      </c>
      <c r="B295" s="127">
        <v>1916</v>
      </c>
      <c r="C295" s="50">
        <f t="shared" si="26"/>
        <v>1.0355189484834726</v>
      </c>
      <c r="D295" s="143">
        <v>16474100</v>
      </c>
      <c r="E295" s="50">
        <f t="shared" si="27"/>
        <v>1.0373455349044125</v>
      </c>
      <c r="F295" s="121">
        <v>0</v>
      </c>
      <c r="G295" s="143">
        <v>374</v>
      </c>
      <c r="H295" s="127">
        <v>238</v>
      </c>
      <c r="I295" s="143">
        <v>136</v>
      </c>
      <c r="J295" s="143">
        <v>0</v>
      </c>
      <c r="K295" s="143">
        <v>1490</v>
      </c>
      <c r="L295" s="143">
        <v>1201</v>
      </c>
      <c r="M295" s="143">
        <v>289</v>
      </c>
      <c r="N295" s="143">
        <v>0</v>
      </c>
      <c r="O295" s="143">
        <v>52</v>
      </c>
      <c r="P295" s="143">
        <v>52</v>
      </c>
      <c r="Q295" s="145">
        <v>0</v>
      </c>
      <c r="R295" s="75"/>
      <c r="S295" s="19"/>
      <c r="T295"/>
      <c r="U295"/>
      <c r="V295"/>
      <c r="W295"/>
      <c r="X295"/>
      <c r="Y295"/>
      <c r="Z295"/>
      <c r="AA295"/>
      <c r="AB295"/>
      <c r="AC295"/>
      <c r="AD295"/>
      <c r="AE295"/>
      <c r="AF295"/>
      <c r="AG295"/>
      <c r="AH295"/>
      <c r="AI295"/>
      <c r="AJ295"/>
      <c r="AK295"/>
    </row>
    <row r="296" spans="1:37" ht="12.75" customHeight="1">
      <c r="A296" s="111" t="s">
        <v>40</v>
      </c>
      <c r="B296" s="128">
        <v>3722</v>
      </c>
      <c r="C296" s="53">
        <f t="shared" si="26"/>
        <v>2.0115874354151804</v>
      </c>
      <c r="D296" s="146">
        <v>29937700</v>
      </c>
      <c r="E296" s="53">
        <f t="shared" si="27"/>
        <v>1.8851251006311625</v>
      </c>
      <c r="F296" s="79">
        <v>0</v>
      </c>
      <c r="G296" s="146">
        <v>715</v>
      </c>
      <c r="H296" s="128">
        <v>409</v>
      </c>
      <c r="I296" s="146">
        <v>306</v>
      </c>
      <c r="J296" s="146">
        <v>0</v>
      </c>
      <c r="K296" s="146">
        <v>2883</v>
      </c>
      <c r="L296" s="146">
        <v>2016</v>
      </c>
      <c r="M296" s="146">
        <v>867</v>
      </c>
      <c r="N296" s="146">
        <v>0</v>
      </c>
      <c r="O296" s="146">
        <v>124</v>
      </c>
      <c r="P296" s="146">
        <v>124</v>
      </c>
      <c r="Q296" s="147">
        <v>0</v>
      </c>
      <c r="R296" s="75"/>
      <c r="S296" s="19"/>
      <c r="T296"/>
      <c r="U296"/>
      <c r="V296"/>
      <c r="W296"/>
      <c r="X296"/>
      <c r="Y296"/>
      <c r="Z296"/>
      <c r="AA296"/>
      <c r="AB296"/>
      <c r="AC296"/>
      <c r="AD296"/>
      <c r="AE296"/>
      <c r="AF296"/>
      <c r="AG296"/>
      <c r="AH296"/>
      <c r="AI296"/>
      <c r="AJ296"/>
      <c r="AK296"/>
    </row>
    <row r="297" spans="1:37" ht="12.75" customHeight="1">
      <c r="A297" s="109" t="s">
        <v>41</v>
      </c>
      <c r="B297" s="127">
        <v>1716</v>
      </c>
      <c r="C297" s="47">
        <f t="shared" si="26"/>
        <v>0.9274272002075361</v>
      </c>
      <c r="D297" s="143">
        <v>14323800</v>
      </c>
      <c r="E297" s="47">
        <f t="shared" si="27"/>
        <v>0.9019448693927938</v>
      </c>
      <c r="F297" s="121">
        <v>0</v>
      </c>
      <c r="G297" s="143">
        <v>592</v>
      </c>
      <c r="H297" s="127">
        <v>408</v>
      </c>
      <c r="I297" s="143">
        <v>184</v>
      </c>
      <c r="J297" s="143">
        <v>0</v>
      </c>
      <c r="K297" s="143">
        <v>1043</v>
      </c>
      <c r="L297" s="143">
        <v>810</v>
      </c>
      <c r="M297" s="143">
        <v>233</v>
      </c>
      <c r="N297" s="143">
        <v>0</v>
      </c>
      <c r="O297" s="143">
        <v>81</v>
      </c>
      <c r="P297" s="143">
        <v>81</v>
      </c>
      <c r="Q297" s="144">
        <v>0</v>
      </c>
      <c r="R297" s="75"/>
      <c r="S297" s="19"/>
      <c r="T297"/>
      <c r="U297"/>
      <c r="V297"/>
      <c r="W297"/>
      <c r="X297"/>
      <c r="Y297"/>
      <c r="Z297"/>
      <c r="AA297"/>
      <c r="AB297"/>
      <c r="AC297"/>
      <c r="AD297"/>
      <c r="AE297"/>
      <c r="AF297"/>
      <c r="AG297"/>
      <c r="AH297"/>
      <c r="AI297"/>
      <c r="AJ297"/>
      <c r="AK297"/>
    </row>
    <row r="298" spans="1:37" ht="12.75" customHeight="1">
      <c r="A298" s="110" t="s">
        <v>42</v>
      </c>
      <c r="B298" s="127">
        <v>3285</v>
      </c>
      <c r="C298" s="50">
        <f t="shared" si="26"/>
        <v>1.775406965432259</v>
      </c>
      <c r="D298" s="143">
        <v>27524000</v>
      </c>
      <c r="E298" s="50">
        <f t="shared" si="27"/>
        <v>1.733138593471513</v>
      </c>
      <c r="F298" s="121">
        <v>0</v>
      </c>
      <c r="G298" s="143">
        <v>1454</v>
      </c>
      <c r="H298" s="127">
        <v>992</v>
      </c>
      <c r="I298" s="143">
        <v>462</v>
      </c>
      <c r="J298" s="143">
        <v>0</v>
      </c>
      <c r="K298" s="143">
        <v>1756</v>
      </c>
      <c r="L298" s="143">
        <v>1341</v>
      </c>
      <c r="M298" s="143">
        <v>415</v>
      </c>
      <c r="N298" s="143">
        <v>0</v>
      </c>
      <c r="O298" s="143">
        <v>75</v>
      </c>
      <c r="P298" s="143">
        <v>75</v>
      </c>
      <c r="Q298" s="145">
        <v>0</v>
      </c>
      <c r="R298" s="75"/>
      <c r="S298" s="19"/>
      <c r="T298"/>
      <c r="U298"/>
      <c r="V298"/>
      <c r="W298"/>
      <c r="X298"/>
      <c r="Y298"/>
      <c r="Z298"/>
      <c r="AA298"/>
      <c r="AB298"/>
      <c r="AC298"/>
      <c r="AD298"/>
      <c r="AE298"/>
      <c r="AF298"/>
      <c r="AG298"/>
      <c r="AH298"/>
      <c r="AI298"/>
      <c r="AJ298"/>
      <c r="AK298"/>
    </row>
    <row r="299" spans="1:37" ht="12.75" customHeight="1">
      <c r="A299" s="110" t="s">
        <v>43</v>
      </c>
      <c r="B299" s="127">
        <v>5207</v>
      </c>
      <c r="C299" s="50">
        <f t="shared" si="26"/>
        <v>2.8141686663640098</v>
      </c>
      <c r="D299" s="143">
        <v>42850100</v>
      </c>
      <c r="E299" s="50">
        <f t="shared" si="27"/>
        <v>2.6981965573359137</v>
      </c>
      <c r="F299" s="121">
        <v>0</v>
      </c>
      <c r="G299" s="143">
        <v>1439</v>
      </c>
      <c r="H299" s="127">
        <v>933</v>
      </c>
      <c r="I299" s="143">
        <v>506</v>
      </c>
      <c r="J299" s="143">
        <v>0</v>
      </c>
      <c r="K299" s="143">
        <v>3441</v>
      </c>
      <c r="L299" s="143">
        <v>2669</v>
      </c>
      <c r="M299" s="143">
        <v>772</v>
      </c>
      <c r="N299" s="143">
        <v>0</v>
      </c>
      <c r="O299" s="143">
        <v>327</v>
      </c>
      <c r="P299" s="143">
        <v>327</v>
      </c>
      <c r="Q299" s="145">
        <v>0</v>
      </c>
      <c r="R299" s="75"/>
      <c r="S299" s="19"/>
      <c r="T299"/>
      <c r="U299"/>
      <c r="V299"/>
      <c r="W299"/>
      <c r="X299"/>
      <c r="Y299"/>
      <c r="Z299"/>
      <c r="AA299"/>
      <c r="AB299"/>
      <c r="AC299"/>
      <c r="AD299"/>
      <c r="AE299"/>
      <c r="AF299"/>
      <c r="AG299"/>
      <c r="AH299"/>
      <c r="AI299"/>
      <c r="AJ299"/>
      <c r="AK299"/>
    </row>
    <row r="300" spans="1:37" ht="12.75" customHeight="1">
      <c r="A300" s="110" t="s">
        <v>44</v>
      </c>
      <c r="B300" s="127">
        <v>3908</v>
      </c>
      <c r="C300" s="50">
        <f t="shared" si="26"/>
        <v>2.1121127613118014</v>
      </c>
      <c r="D300" s="143">
        <v>33373800</v>
      </c>
      <c r="E300" s="50">
        <f t="shared" si="27"/>
        <v>2.101490364438293</v>
      </c>
      <c r="F300" s="121">
        <v>0</v>
      </c>
      <c r="G300" s="143">
        <v>1237</v>
      </c>
      <c r="H300" s="127">
        <v>899</v>
      </c>
      <c r="I300" s="143">
        <v>338</v>
      </c>
      <c r="J300" s="143">
        <v>0</v>
      </c>
      <c r="K300" s="143">
        <v>2435</v>
      </c>
      <c r="L300" s="143">
        <v>2023</v>
      </c>
      <c r="M300" s="143">
        <v>412</v>
      </c>
      <c r="N300" s="143">
        <v>0</v>
      </c>
      <c r="O300" s="143">
        <v>236</v>
      </c>
      <c r="P300" s="143">
        <v>236</v>
      </c>
      <c r="Q300" s="145">
        <v>0</v>
      </c>
      <c r="R300" s="75"/>
      <c r="S300" s="19"/>
      <c r="T300"/>
      <c r="U300"/>
      <c r="V300"/>
      <c r="W300"/>
      <c r="X300"/>
      <c r="Y300"/>
      <c r="Z300"/>
      <c r="AA300"/>
      <c r="AB300"/>
      <c r="AC300"/>
      <c r="AD300"/>
      <c r="AE300"/>
      <c r="AF300"/>
      <c r="AG300"/>
      <c r="AH300"/>
      <c r="AI300"/>
      <c r="AJ300"/>
      <c r="AK300"/>
    </row>
    <row r="301" spans="1:37" ht="12.75" customHeight="1">
      <c r="A301" s="111" t="s">
        <v>45</v>
      </c>
      <c r="B301" s="128">
        <v>3612</v>
      </c>
      <c r="C301" s="53">
        <f t="shared" si="26"/>
        <v>1.9521369738634153</v>
      </c>
      <c r="D301" s="146">
        <v>30305200</v>
      </c>
      <c r="E301" s="53">
        <f t="shared" si="27"/>
        <v>1.9082659389214103</v>
      </c>
      <c r="F301" s="79">
        <v>0</v>
      </c>
      <c r="G301" s="146">
        <v>1127</v>
      </c>
      <c r="H301" s="128">
        <v>814</v>
      </c>
      <c r="I301" s="146">
        <v>313</v>
      </c>
      <c r="J301" s="146">
        <v>0</v>
      </c>
      <c r="K301" s="146">
        <v>2296</v>
      </c>
      <c r="L301" s="146">
        <v>1782</v>
      </c>
      <c r="M301" s="146">
        <v>514</v>
      </c>
      <c r="N301" s="146">
        <v>0</v>
      </c>
      <c r="O301" s="146">
        <v>189</v>
      </c>
      <c r="P301" s="146">
        <v>189</v>
      </c>
      <c r="Q301" s="147">
        <v>0</v>
      </c>
      <c r="R301" s="75"/>
      <c r="S301" s="19"/>
      <c r="T301"/>
      <c r="U301"/>
      <c r="V301"/>
      <c r="W301"/>
      <c r="X301"/>
      <c r="Y301"/>
      <c r="Z301"/>
      <c r="AA301"/>
      <c r="AB301"/>
      <c r="AC301"/>
      <c r="AD301"/>
      <c r="AE301"/>
      <c r="AF301"/>
      <c r="AG301"/>
      <c r="AH301"/>
      <c r="AI301"/>
      <c r="AJ301"/>
      <c r="AK301"/>
    </row>
    <row r="302" spans="1:37" ht="12.75" customHeight="1">
      <c r="A302" s="109" t="s">
        <v>46</v>
      </c>
      <c r="B302" s="127">
        <f>G302+K302+O302</f>
        <v>2828</v>
      </c>
      <c r="C302" s="47">
        <f t="shared" si="26"/>
        <v>1.5284173206217437</v>
      </c>
      <c r="D302" s="143">
        <f>H302*10000+I302*4500+L302*10000+M302*4500+O302*3300</f>
        <v>22724100</v>
      </c>
      <c r="E302" s="47">
        <f t="shared" si="27"/>
        <v>1.4308972065072667</v>
      </c>
      <c r="F302" s="121">
        <v>0</v>
      </c>
      <c r="G302" s="143">
        <v>709</v>
      </c>
      <c r="H302" s="127">
        <v>402</v>
      </c>
      <c r="I302" s="143">
        <v>307</v>
      </c>
      <c r="J302" s="143">
        <v>0</v>
      </c>
      <c r="K302" s="143">
        <v>2022</v>
      </c>
      <c r="L302" s="143">
        <v>1437</v>
      </c>
      <c r="M302" s="143">
        <v>585</v>
      </c>
      <c r="N302" s="143">
        <v>0</v>
      </c>
      <c r="O302" s="127">
        <v>97</v>
      </c>
      <c r="P302" s="127">
        <v>97</v>
      </c>
      <c r="Q302" s="144">
        <v>0</v>
      </c>
      <c r="R302" s="75"/>
      <c r="S302" s="19"/>
      <c r="T302"/>
      <c r="U302"/>
      <c r="V302"/>
      <c r="W302"/>
      <c r="X302"/>
      <c r="Y302"/>
      <c r="Z302"/>
      <c r="AA302"/>
      <c r="AB302"/>
      <c r="AC302"/>
      <c r="AD302"/>
      <c r="AE302"/>
      <c r="AF302"/>
      <c r="AG302"/>
      <c r="AH302"/>
      <c r="AI302"/>
      <c r="AJ302"/>
      <c r="AK302"/>
    </row>
    <row r="303" spans="1:37" ht="12.75" customHeight="1">
      <c r="A303" s="110" t="s">
        <v>47</v>
      </c>
      <c r="B303" s="127">
        <v>1464</v>
      </c>
      <c r="C303" s="50">
        <f t="shared" si="26"/>
        <v>0.791231597379856</v>
      </c>
      <c r="D303" s="143">
        <v>12932900</v>
      </c>
      <c r="E303" s="50">
        <f t="shared" si="27"/>
        <v>0.8143623061876083</v>
      </c>
      <c r="F303" s="121">
        <v>0</v>
      </c>
      <c r="G303" s="143">
        <v>320</v>
      </c>
      <c r="H303" s="127">
        <v>258</v>
      </c>
      <c r="I303" s="143">
        <v>62</v>
      </c>
      <c r="J303" s="143">
        <v>0</v>
      </c>
      <c r="K303" s="143">
        <v>1046</v>
      </c>
      <c r="L303" s="143">
        <v>917</v>
      </c>
      <c r="M303" s="143">
        <v>129</v>
      </c>
      <c r="N303" s="143">
        <v>0</v>
      </c>
      <c r="O303" s="143">
        <v>98</v>
      </c>
      <c r="P303" s="143">
        <v>98</v>
      </c>
      <c r="Q303" s="145">
        <v>0</v>
      </c>
      <c r="R303" s="75"/>
      <c r="S303" s="19"/>
      <c r="T303"/>
      <c r="U303"/>
      <c r="V303"/>
      <c r="W303"/>
      <c r="X303"/>
      <c r="Y303"/>
      <c r="Z303"/>
      <c r="AA303"/>
      <c r="AB303"/>
      <c r="AC303"/>
      <c r="AD303"/>
      <c r="AE303"/>
      <c r="AF303"/>
      <c r="AG303"/>
      <c r="AH303"/>
      <c r="AI303"/>
      <c r="AJ303"/>
      <c r="AK303"/>
    </row>
    <row r="304" spans="1:37" ht="12.75" customHeight="1">
      <c r="A304" s="110" t="s">
        <v>48</v>
      </c>
      <c r="B304" s="127">
        <v>4511</v>
      </c>
      <c r="C304" s="50">
        <f t="shared" si="26"/>
        <v>2.4380093823637505</v>
      </c>
      <c r="D304" s="143">
        <v>35506700</v>
      </c>
      <c r="E304" s="50">
        <f t="shared" si="27"/>
        <v>2.2357953820961693</v>
      </c>
      <c r="F304" s="121">
        <v>0</v>
      </c>
      <c r="G304" s="143">
        <v>608</v>
      </c>
      <c r="H304" s="127">
        <v>369</v>
      </c>
      <c r="I304" s="143">
        <v>239</v>
      </c>
      <c r="J304" s="143">
        <v>0</v>
      </c>
      <c r="K304" s="143">
        <v>3504</v>
      </c>
      <c r="L304" s="143">
        <v>2483</v>
      </c>
      <c r="M304" s="143">
        <v>1021</v>
      </c>
      <c r="N304" s="143">
        <v>0</v>
      </c>
      <c r="O304" s="143">
        <v>399</v>
      </c>
      <c r="P304" s="143">
        <v>399</v>
      </c>
      <c r="Q304" s="145">
        <v>0</v>
      </c>
      <c r="R304" s="75"/>
      <c r="S304" s="19"/>
      <c r="T304"/>
      <c r="U304"/>
      <c r="V304"/>
      <c r="W304"/>
      <c r="X304"/>
      <c r="Y304"/>
      <c r="Z304"/>
      <c r="AA304"/>
      <c r="AB304"/>
      <c r="AC304"/>
      <c r="AD304"/>
      <c r="AE304"/>
      <c r="AF304"/>
      <c r="AG304"/>
      <c r="AH304"/>
      <c r="AI304"/>
      <c r="AJ304"/>
      <c r="AK304"/>
    </row>
    <row r="305" spans="1:37" ht="12.75" customHeight="1">
      <c r="A305" s="110" t="s">
        <v>49</v>
      </c>
      <c r="B305" s="127">
        <v>6032</v>
      </c>
      <c r="C305" s="50">
        <f t="shared" si="26"/>
        <v>3.2600471280022485</v>
      </c>
      <c r="D305" s="143">
        <v>47455600</v>
      </c>
      <c r="E305" s="50">
        <f t="shared" si="27"/>
        <v>2.9881969131066244</v>
      </c>
      <c r="F305" s="121">
        <v>0</v>
      </c>
      <c r="G305" s="143">
        <v>1265</v>
      </c>
      <c r="H305" s="127">
        <v>752</v>
      </c>
      <c r="I305" s="143">
        <v>513</v>
      </c>
      <c r="J305" s="143">
        <v>0</v>
      </c>
      <c r="K305" s="143">
        <v>4350</v>
      </c>
      <c r="L305" s="143">
        <v>3032</v>
      </c>
      <c r="M305" s="143">
        <v>1318</v>
      </c>
      <c r="N305" s="143">
        <v>0</v>
      </c>
      <c r="O305" s="143">
        <v>417</v>
      </c>
      <c r="P305" s="143">
        <v>417</v>
      </c>
      <c r="Q305" s="145">
        <v>0</v>
      </c>
      <c r="R305" s="75"/>
      <c r="S305" s="19"/>
      <c r="T305"/>
      <c r="U305"/>
      <c r="V305"/>
      <c r="W305"/>
      <c r="X305"/>
      <c r="Y305"/>
      <c r="Z305"/>
      <c r="AA305"/>
      <c r="AB305"/>
      <c r="AC305"/>
      <c r="AD305"/>
      <c r="AE305"/>
      <c r="AF305"/>
      <c r="AG305"/>
      <c r="AH305"/>
      <c r="AI305"/>
      <c r="AJ305"/>
      <c r="AK305"/>
    </row>
    <row r="306" spans="1:37" ht="12.75" customHeight="1">
      <c r="A306" s="111" t="s">
        <v>50</v>
      </c>
      <c r="B306" s="128">
        <v>3722</v>
      </c>
      <c r="C306" s="53">
        <f t="shared" si="26"/>
        <v>2.0115874354151804</v>
      </c>
      <c r="D306" s="146">
        <v>31225000</v>
      </c>
      <c r="E306" s="53">
        <f t="shared" si="27"/>
        <v>1.9661841513278588</v>
      </c>
      <c r="F306" s="79">
        <v>0</v>
      </c>
      <c r="G306" s="146">
        <v>668</v>
      </c>
      <c r="H306" s="128">
        <v>490</v>
      </c>
      <c r="I306" s="146">
        <v>178</v>
      </c>
      <c r="J306" s="146">
        <v>0</v>
      </c>
      <c r="K306" s="146">
        <v>2724</v>
      </c>
      <c r="L306" s="146">
        <v>2214</v>
      </c>
      <c r="M306" s="146">
        <v>510</v>
      </c>
      <c r="N306" s="146">
        <v>0</v>
      </c>
      <c r="O306" s="146">
        <v>330</v>
      </c>
      <c r="P306" s="146">
        <v>330</v>
      </c>
      <c r="Q306" s="147">
        <v>0</v>
      </c>
      <c r="R306" s="75"/>
      <c r="S306" s="19"/>
      <c r="T306"/>
      <c r="U306"/>
      <c r="V306"/>
      <c r="W306"/>
      <c r="X306"/>
      <c r="Y306"/>
      <c r="Z306"/>
      <c r="AA306"/>
      <c r="AB306"/>
      <c r="AC306"/>
      <c r="AD306"/>
      <c r="AE306"/>
      <c r="AF306"/>
      <c r="AG306"/>
      <c r="AH306"/>
      <c r="AI306"/>
      <c r="AJ306"/>
      <c r="AK306"/>
    </row>
    <row r="307" spans="1:37" ht="12.75" customHeight="1">
      <c r="A307" s="109" t="s">
        <v>51</v>
      </c>
      <c r="B307" s="127">
        <v>1932</v>
      </c>
      <c r="C307" s="47">
        <f t="shared" si="26"/>
        <v>1.0441662883455476</v>
      </c>
      <c r="D307" s="143">
        <v>16154400</v>
      </c>
      <c r="E307" s="47">
        <f t="shared" si="27"/>
        <v>1.0172145797985834</v>
      </c>
      <c r="F307" s="121">
        <v>0</v>
      </c>
      <c r="G307" s="143">
        <v>570</v>
      </c>
      <c r="H307" s="127">
        <v>384</v>
      </c>
      <c r="I307" s="143">
        <v>186</v>
      </c>
      <c r="J307" s="143">
        <v>0</v>
      </c>
      <c r="K307" s="143">
        <v>1254</v>
      </c>
      <c r="L307" s="143">
        <v>996</v>
      </c>
      <c r="M307" s="143">
        <v>258</v>
      </c>
      <c r="N307" s="143">
        <v>0</v>
      </c>
      <c r="O307" s="143">
        <v>108</v>
      </c>
      <c r="P307" s="143">
        <v>108</v>
      </c>
      <c r="Q307" s="144">
        <v>0</v>
      </c>
      <c r="R307" s="75"/>
      <c r="S307" s="19"/>
      <c r="T307"/>
      <c r="U307"/>
      <c r="V307"/>
      <c r="W307"/>
      <c r="X307"/>
      <c r="Y307"/>
      <c r="Z307"/>
      <c r="AA307"/>
      <c r="AB307"/>
      <c r="AC307"/>
      <c r="AD307"/>
      <c r="AE307"/>
      <c r="AF307"/>
      <c r="AG307"/>
      <c r="AH307"/>
      <c r="AI307"/>
      <c r="AJ307"/>
      <c r="AK307"/>
    </row>
    <row r="308" spans="1:37" ht="12.75" customHeight="1">
      <c r="A308" s="110" t="s">
        <v>52</v>
      </c>
      <c r="B308" s="127">
        <v>1840</v>
      </c>
      <c r="C308" s="50">
        <f t="shared" si="26"/>
        <v>0.9944440841386168</v>
      </c>
      <c r="D308" s="143">
        <v>15534500</v>
      </c>
      <c r="E308" s="50">
        <f t="shared" si="27"/>
        <v>0.978180550802326</v>
      </c>
      <c r="F308" s="121">
        <v>0</v>
      </c>
      <c r="G308" s="143">
        <v>600</v>
      </c>
      <c r="H308" s="127">
        <v>437</v>
      </c>
      <c r="I308" s="143">
        <v>163</v>
      </c>
      <c r="J308" s="143">
        <v>0</v>
      </c>
      <c r="K308" s="143">
        <v>1130</v>
      </c>
      <c r="L308" s="143">
        <v>906</v>
      </c>
      <c r="M308" s="143">
        <v>224</v>
      </c>
      <c r="N308" s="143">
        <v>0</v>
      </c>
      <c r="O308" s="143">
        <v>110</v>
      </c>
      <c r="P308" s="143">
        <v>110</v>
      </c>
      <c r="Q308" s="145">
        <v>0</v>
      </c>
      <c r="R308" s="75"/>
      <c r="S308" s="19"/>
      <c r="T308"/>
      <c r="U308"/>
      <c r="V308"/>
      <c r="W308"/>
      <c r="X308"/>
      <c r="Y308"/>
      <c r="Z308"/>
      <c r="AA308"/>
      <c r="AB308"/>
      <c r="AC308"/>
      <c r="AD308"/>
      <c r="AE308"/>
      <c r="AF308"/>
      <c r="AG308"/>
      <c r="AH308"/>
      <c r="AI308"/>
      <c r="AJ308"/>
      <c r="AK308"/>
    </row>
    <row r="309" spans="1:37" ht="12.75" customHeight="1">
      <c r="A309" s="110" t="s">
        <v>53</v>
      </c>
      <c r="B309" s="127">
        <v>5241</v>
      </c>
      <c r="C309" s="50">
        <f t="shared" si="26"/>
        <v>2.832544263570919</v>
      </c>
      <c r="D309" s="143">
        <v>39964000</v>
      </c>
      <c r="E309" s="50">
        <f t="shared" si="27"/>
        <v>2.5164638406298336</v>
      </c>
      <c r="F309" s="121">
        <v>0</v>
      </c>
      <c r="G309" s="143">
        <v>1044</v>
      </c>
      <c r="H309" s="127">
        <v>508</v>
      </c>
      <c r="I309" s="143">
        <v>536</v>
      </c>
      <c r="J309" s="143">
        <v>0</v>
      </c>
      <c r="K309" s="143">
        <v>3927</v>
      </c>
      <c r="L309" s="143">
        <v>2529</v>
      </c>
      <c r="M309" s="143">
        <v>1398</v>
      </c>
      <c r="N309" s="143">
        <v>0</v>
      </c>
      <c r="O309" s="143">
        <v>270</v>
      </c>
      <c r="P309" s="143">
        <v>270</v>
      </c>
      <c r="Q309" s="145">
        <v>0</v>
      </c>
      <c r="R309" s="75"/>
      <c r="S309" s="19"/>
      <c r="T309"/>
      <c r="U309"/>
      <c r="V309"/>
      <c r="W309"/>
      <c r="X309"/>
      <c r="Y309"/>
      <c r="Z309"/>
      <c r="AA309"/>
      <c r="AB309"/>
      <c r="AC309"/>
      <c r="AD309"/>
      <c r="AE309"/>
      <c r="AF309"/>
      <c r="AG309"/>
      <c r="AH309"/>
      <c r="AI309"/>
      <c r="AJ309"/>
      <c r="AK309"/>
    </row>
    <row r="310" spans="1:37" ht="12.75" customHeight="1">
      <c r="A310" s="110" t="s">
        <v>54</v>
      </c>
      <c r="B310" s="127">
        <v>5466</v>
      </c>
      <c r="C310" s="50">
        <f t="shared" si="26"/>
        <v>2.9541474803813474</v>
      </c>
      <c r="D310" s="143">
        <v>43427500</v>
      </c>
      <c r="E310" s="50">
        <f t="shared" si="27"/>
        <v>2.7345544349652715</v>
      </c>
      <c r="F310" s="121">
        <v>0</v>
      </c>
      <c r="G310" s="143">
        <v>1466</v>
      </c>
      <c r="H310" s="127">
        <v>824</v>
      </c>
      <c r="I310" s="143">
        <v>642</v>
      </c>
      <c r="J310" s="143">
        <v>0</v>
      </c>
      <c r="K310" s="143">
        <v>3765</v>
      </c>
      <c r="L310" s="143">
        <v>2651</v>
      </c>
      <c r="M310" s="143">
        <v>1114</v>
      </c>
      <c r="N310" s="143">
        <v>0</v>
      </c>
      <c r="O310" s="143">
        <v>235</v>
      </c>
      <c r="P310" s="143">
        <v>235</v>
      </c>
      <c r="Q310" s="145">
        <v>0</v>
      </c>
      <c r="R310" s="75"/>
      <c r="S310" s="19"/>
      <c r="T310"/>
      <c r="U310"/>
      <c r="V310"/>
      <c r="W310"/>
      <c r="X310"/>
      <c r="Y310"/>
      <c r="Z310"/>
      <c r="AA310"/>
      <c r="AB310"/>
      <c r="AC310"/>
      <c r="AD310"/>
      <c r="AE310"/>
      <c r="AF310"/>
      <c r="AG310"/>
      <c r="AH310"/>
      <c r="AI310"/>
      <c r="AJ310"/>
      <c r="AK310"/>
    </row>
    <row r="311" spans="1:37" ht="12.75" customHeight="1">
      <c r="A311" s="111" t="s">
        <v>55</v>
      </c>
      <c r="B311" s="128">
        <v>6713</v>
      </c>
      <c r="C311" s="53">
        <f t="shared" si="26"/>
        <v>3.628099530881813</v>
      </c>
      <c r="D311" s="146">
        <v>46853600</v>
      </c>
      <c r="E311" s="53">
        <f t="shared" si="27"/>
        <v>2.9502900160978376</v>
      </c>
      <c r="F311" s="79">
        <v>0</v>
      </c>
      <c r="G311" s="146">
        <v>1243</v>
      </c>
      <c r="H311" s="128">
        <v>538</v>
      </c>
      <c r="I311" s="146">
        <v>705</v>
      </c>
      <c r="J311" s="146">
        <v>0</v>
      </c>
      <c r="K311" s="146">
        <v>4853</v>
      </c>
      <c r="L311" s="146">
        <v>2623</v>
      </c>
      <c r="M311" s="146">
        <v>2230</v>
      </c>
      <c r="N311" s="146">
        <v>0</v>
      </c>
      <c r="O311" s="146">
        <v>617</v>
      </c>
      <c r="P311" s="146">
        <v>617</v>
      </c>
      <c r="Q311" s="147">
        <v>0</v>
      </c>
      <c r="R311" s="75"/>
      <c r="S311" s="19"/>
      <c r="T311"/>
      <c r="U311"/>
      <c r="V311"/>
      <c r="W311"/>
      <c r="X311"/>
      <c r="Y311"/>
      <c r="Z311"/>
      <c r="AA311"/>
      <c r="AB311"/>
      <c r="AC311"/>
      <c r="AD311"/>
      <c r="AE311"/>
      <c r="AF311"/>
      <c r="AG311"/>
      <c r="AH311"/>
      <c r="AI311"/>
      <c r="AJ311"/>
      <c r="AK311"/>
    </row>
    <row r="312" spans="1:37" ht="12.75" customHeight="1">
      <c r="A312" s="110" t="s">
        <v>56</v>
      </c>
      <c r="B312" s="127">
        <v>6995</v>
      </c>
      <c r="C312" s="47">
        <f t="shared" si="26"/>
        <v>3.7805088959508835</v>
      </c>
      <c r="D312" s="143">
        <v>52265200</v>
      </c>
      <c r="E312" s="47">
        <f t="shared" si="27"/>
        <v>3.2910490922651983</v>
      </c>
      <c r="F312" s="121">
        <v>0</v>
      </c>
      <c r="G312" s="143">
        <v>1407</v>
      </c>
      <c r="H312" s="127">
        <v>745</v>
      </c>
      <c r="I312" s="143">
        <v>662</v>
      </c>
      <c r="J312" s="143">
        <v>0</v>
      </c>
      <c r="K312" s="143">
        <v>5114</v>
      </c>
      <c r="L312" s="143">
        <v>3138</v>
      </c>
      <c r="M312" s="143">
        <v>1976</v>
      </c>
      <c r="N312" s="143">
        <v>0</v>
      </c>
      <c r="O312" s="143">
        <v>474</v>
      </c>
      <c r="P312" s="143">
        <v>474</v>
      </c>
      <c r="Q312" s="144">
        <v>0</v>
      </c>
      <c r="R312" s="75"/>
      <c r="S312" s="19"/>
      <c r="T312"/>
      <c r="U312"/>
      <c r="V312"/>
      <c r="W312"/>
      <c r="X312"/>
      <c r="Y312"/>
      <c r="Z312"/>
      <c r="AA312"/>
      <c r="AB312"/>
      <c r="AC312"/>
      <c r="AD312"/>
      <c r="AE312"/>
      <c r="AF312"/>
      <c r="AG312"/>
      <c r="AH312"/>
      <c r="AI312"/>
      <c r="AJ312"/>
      <c r="AK312"/>
    </row>
    <row r="313" spans="1:37" ht="12.75" customHeight="1">
      <c r="A313" s="112" t="s">
        <v>57</v>
      </c>
      <c r="B313" s="129">
        <v>373</v>
      </c>
      <c r="C313" s="59">
        <f t="shared" si="26"/>
        <v>0.20159111053462178</v>
      </c>
      <c r="D313" s="148">
        <v>3344200</v>
      </c>
      <c r="E313" s="59">
        <f t="shared" si="27"/>
        <v>0.21057848002788235</v>
      </c>
      <c r="F313" s="122">
        <v>0</v>
      </c>
      <c r="G313" s="148">
        <v>111</v>
      </c>
      <c r="H313" s="129">
        <v>71</v>
      </c>
      <c r="I313" s="148">
        <v>40</v>
      </c>
      <c r="J313" s="148">
        <v>0</v>
      </c>
      <c r="K313" s="148">
        <v>243</v>
      </c>
      <c r="L313" s="148">
        <v>236</v>
      </c>
      <c r="M313" s="148">
        <v>7</v>
      </c>
      <c r="N313" s="148">
        <v>0</v>
      </c>
      <c r="O313" s="148">
        <v>19</v>
      </c>
      <c r="P313" s="148">
        <v>19</v>
      </c>
      <c r="Q313" s="149">
        <v>0</v>
      </c>
      <c r="R313" s="75"/>
      <c r="S313" s="19"/>
      <c r="T313"/>
      <c r="U313"/>
      <c r="V313"/>
      <c r="W313"/>
      <c r="X313"/>
      <c r="Y313"/>
      <c r="Z313"/>
      <c r="AA313"/>
      <c r="AB313"/>
      <c r="AC313"/>
      <c r="AD313"/>
      <c r="AE313"/>
      <c r="AF313"/>
      <c r="AG313"/>
      <c r="AH313"/>
      <c r="AI313"/>
      <c r="AJ313"/>
      <c r="AK313"/>
    </row>
    <row r="314" spans="20:37" ht="12.75" customHeight="1">
      <c r="T314"/>
      <c r="U314"/>
      <c r="V314"/>
      <c r="W314"/>
      <c r="X314"/>
      <c r="Y314"/>
      <c r="Z314"/>
      <c r="AA314"/>
      <c r="AB314"/>
      <c r="AC314"/>
      <c r="AD314"/>
      <c r="AE314"/>
      <c r="AF314"/>
      <c r="AG314"/>
      <c r="AH314"/>
      <c r="AI314"/>
      <c r="AJ314"/>
      <c r="AK314"/>
    </row>
    <row r="315" spans="1:37" ht="12.75" customHeight="1">
      <c r="A315" s="4" t="s">
        <v>90</v>
      </c>
      <c r="T315"/>
      <c r="U315"/>
      <c r="V315"/>
      <c r="W315"/>
      <c r="X315"/>
      <c r="Y315"/>
      <c r="Z315"/>
      <c r="AA315"/>
      <c r="AB315"/>
      <c r="AC315"/>
      <c r="AD315"/>
      <c r="AE315"/>
      <c r="AF315"/>
      <c r="AG315"/>
      <c r="AH315"/>
      <c r="AI315"/>
      <c r="AJ315"/>
      <c r="AK315"/>
    </row>
    <row r="316" spans="3:37" ht="12.75" customHeight="1">
      <c r="C316" s="2"/>
      <c r="E316" s="2"/>
      <c r="G316" s="2"/>
      <c r="I316" s="2"/>
      <c r="K316" s="2"/>
      <c r="M316" s="2"/>
      <c r="N316" s="2"/>
      <c r="O316" s="2"/>
      <c r="T316"/>
      <c r="U316"/>
      <c r="V316"/>
      <c r="W316"/>
      <c r="X316"/>
      <c r="Y316"/>
      <c r="Z316"/>
      <c r="AA316"/>
      <c r="AB316"/>
      <c r="AC316"/>
      <c r="AD316"/>
      <c r="AE316"/>
      <c r="AF316"/>
      <c r="AG316"/>
      <c r="AH316"/>
      <c r="AI316"/>
      <c r="AJ316"/>
      <c r="AK316"/>
    </row>
    <row r="317" spans="3:15" ht="12.75" customHeight="1">
      <c r="C317" s="2"/>
      <c r="E317" s="2"/>
      <c r="G317" s="2"/>
      <c r="I317" s="2"/>
      <c r="K317" s="2"/>
      <c r="M317" s="2"/>
      <c r="N317" s="2"/>
      <c r="O317" s="2"/>
    </row>
    <row r="318" spans="3:15" ht="12.75" customHeight="1">
      <c r="C318" s="2"/>
      <c r="E318" s="2"/>
      <c r="G318" s="2"/>
      <c r="I318" s="2"/>
      <c r="K318" s="2"/>
      <c r="M318" s="2"/>
      <c r="N318" s="2"/>
      <c r="O318" s="2"/>
    </row>
    <row r="319" spans="1:15" ht="12.75" customHeight="1">
      <c r="A319" s="1" t="s">
        <v>91</v>
      </c>
      <c r="B319" s="86"/>
      <c r="C319" s="86"/>
      <c r="D319" s="86"/>
      <c r="E319" s="86"/>
      <c r="F319" s="86"/>
      <c r="G319" s="86"/>
      <c r="H319" s="86"/>
      <c r="I319" s="86"/>
      <c r="J319" s="86"/>
      <c r="K319" s="86"/>
      <c r="L319" s="86"/>
      <c r="M319" s="86"/>
      <c r="N319" s="86"/>
      <c r="O319" s="86"/>
    </row>
    <row r="320" spans="1:19" ht="12.75" customHeight="1">
      <c r="A320" s="5"/>
      <c r="B320" s="87" t="s">
        <v>72</v>
      </c>
      <c r="C320" s="88"/>
      <c r="D320" s="88"/>
      <c r="E320" s="88"/>
      <c r="F320" s="88"/>
      <c r="G320" s="88"/>
      <c r="H320" s="88"/>
      <c r="I320" s="88"/>
      <c r="J320" s="88"/>
      <c r="K320" s="88"/>
      <c r="L320" s="88"/>
      <c r="M320" s="88"/>
      <c r="N320" s="88"/>
      <c r="O320" s="88"/>
      <c r="P320" s="5"/>
      <c r="Q320" s="5"/>
      <c r="R320" s="5"/>
      <c r="S320" s="5"/>
    </row>
    <row r="321" spans="1:19" ht="12.75" customHeight="1">
      <c r="A321" s="80"/>
      <c r="B321" s="89"/>
      <c r="C321" s="89"/>
      <c r="D321" s="89"/>
      <c r="E321" s="89"/>
      <c r="F321" s="89"/>
      <c r="G321" s="89"/>
      <c r="H321" s="89"/>
      <c r="I321" s="89"/>
      <c r="J321" s="89"/>
      <c r="K321" s="89"/>
      <c r="L321" s="89"/>
      <c r="M321" s="90"/>
      <c r="N321" s="90" t="s">
        <v>1</v>
      </c>
      <c r="O321" s="89"/>
      <c r="P321" s="5"/>
      <c r="Q321" s="5"/>
      <c r="R321" s="5"/>
      <c r="S321" s="5"/>
    </row>
    <row r="322" spans="1:16" ht="12.75" customHeight="1">
      <c r="A322" s="91"/>
      <c r="B322" s="97"/>
      <c r="C322" s="86"/>
      <c r="D322" s="86"/>
      <c r="E322" s="97"/>
      <c r="F322" s="86"/>
      <c r="G322" s="86"/>
      <c r="H322" s="113"/>
      <c r="I322" s="92"/>
      <c r="J322" s="86"/>
      <c r="K322" s="86"/>
      <c r="L322" s="86"/>
      <c r="M322" s="97"/>
      <c r="N322" s="86"/>
      <c r="O322" s="93"/>
      <c r="P322" s="75"/>
    </row>
    <row r="323" spans="1:22" ht="12.75" customHeight="1">
      <c r="A323" s="94" t="s">
        <v>2</v>
      </c>
      <c r="B323" s="97"/>
      <c r="C323" s="96" t="s">
        <v>73</v>
      </c>
      <c r="D323" s="86"/>
      <c r="E323" s="95" t="s">
        <v>92</v>
      </c>
      <c r="F323" s="86"/>
      <c r="G323" s="96"/>
      <c r="H323" s="114"/>
      <c r="I323" s="95" t="s">
        <v>93</v>
      </c>
      <c r="J323" s="86"/>
      <c r="K323" s="96"/>
      <c r="L323" s="86"/>
      <c r="M323" s="95" t="s">
        <v>94</v>
      </c>
      <c r="N323" s="86"/>
      <c r="O323" s="98"/>
      <c r="P323" s="75"/>
      <c r="T323" s="5"/>
      <c r="U323" s="5"/>
      <c r="V323" s="5"/>
    </row>
    <row r="324" spans="1:22" ht="12.75" customHeight="1">
      <c r="A324" s="99"/>
      <c r="B324" s="101"/>
      <c r="C324" s="100"/>
      <c r="D324" s="100"/>
      <c r="E324" s="101"/>
      <c r="F324" s="100"/>
      <c r="G324" s="100"/>
      <c r="H324" s="115"/>
      <c r="I324" s="101"/>
      <c r="J324" s="100"/>
      <c r="K324" s="100"/>
      <c r="L324" s="100"/>
      <c r="M324" s="101"/>
      <c r="N324" s="100"/>
      <c r="O324" s="102"/>
      <c r="P324" s="75"/>
      <c r="T324" s="5"/>
      <c r="U324" s="5"/>
      <c r="V324" s="5"/>
    </row>
    <row r="325" spans="1:16" ht="12.75" customHeight="1">
      <c r="A325" s="103" t="s">
        <v>5</v>
      </c>
      <c r="B325" s="116" t="s">
        <v>74</v>
      </c>
      <c r="C325" s="117" t="s">
        <v>75</v>
      </c>
      <c r="D325" s="116" t="s">
        <v>76</v>
      </c>
      <c r="E325" s="116" t="s">
        <v>4</v>
      </c>
      <c r="F325" s="116" t="s">
        <v>95</v>
      </c>
      <c r="G325" s="116" t="s">
        <v>96</v>
      </c>
      <c r="H325" s="117" t="s">
        <v>76</v>
      </c>
      <c r="I325" s="116" t="s">
        <v>4</v>
      </c>
      <c r="J325" s="116" t="s">
        <v>95</v>
      </c>
      <c r="K325" s="116" t="s">
        <v>96</v>
      </c>
      <c r="L325" s="116" t="s">
        <v>65</v>
      </c>
      <c r="M325" s="116" t="s">
        <v>4</v>
      </c>
      <c r="N325" s="116" t="s">
        <v>97</v>
      </c>
      <c r="O325" s="118" t="s">
        <v>65</v>
      </c>
      <c r="P325" s="75"/>
    </row>
    <row r="326" spans="1:16" ht="12.75" customHeight="1">
      <c r="A326" s="103" t="s">
        <v>9</v>
      </c>
      <c r="B326" s="101"/>
      <c r="C326" s="119"/>
      <c r="D326" s="101"/>
      <c r="E326" s="101"/>
      <c r="F326" s="101"/>
      <c r="G326" s="101"/>
      <c r="H326" s="119"/>
      <c r="I326" s="101"/>
      <c r="J326" s="101"/>
      <c r="K326" s="101"/>
      <c r="L326" s="101"/>
      <c r="M326" s="101"/>
      <c r="N326" s="101"/>
      <c r="O326" s="104"/>
      <c r="P326" s="75"/>
    </row>
    <row r="327" spans="1:16" ht="12.75" customHeight="1">
      <c r="A327" s="40" t="s">
        <v>79</v>
      </c>
      <c r="B327" s="81">
        <v>65</v>
      </c>
      <c r="C327" s="81">
        <v>325000</v>
      </c>
      <c r="D327" s="82">
        <v>0</v>
      </c>
      <c r="E327" s="82">
        <v>0</v>
      </c>
      <c r="F327" s="82">
        <v>0</v>
      </c>
      <c r="G327" s="82">
        <v>0</v>
      </c>
      <c r="H327" s="83">
        <v>0</v>
      </c>
      <c r="I327" s="81">
        <v>65</v>
      </c>
      <c r="J327" s="81">
        <v>65</v>
      </c>
      <c r="K327" s="82">
        <v>0</v>
      </c>
      <c r="L327" s="82">
        <v>0</v>
      </c>
      <c r="M327" s="81">
        <v>0</v>
      </c>
      <c r="N327" s="81">
        <v>0</v>
      </c>
      <c r="O327" s="84">
        <v>0</v>
      </c>
      <c r="P327" s="75"/>
    </row>
    <row r="328" spans="1:16" ht="12.75" customHeight="1">
      <c r="A328" s="40" t="s">
        <v>60</v>
      </c>
      <c r="B328" s="81">
        <v>56</v>
      </c>
      <c r="C328" s="81">
        <v>280000</v>
      </c>
      <c r="D328" s="81">
        <v>0</v>
      </c>
      <c r="E328" s="81">
        <v>0</v>
      </c>
      <c r="F328" s="81">
        <v>0</v>
      </c>
      <c r="G328" s="81">
        <v>0</v>
      </c>
      <c r="H328" s="79">
        <v>0</v>
      </c>
      <c r="I328" s="81">
        <v>56</v>
      </c>
      <c r="J328" s="81">
        <v>56</v>
      </c>
      <c r="K328" s="81">
        <v>0</v>
      </c>
      <c r="L328" s="81">
        <v>0</v>
      </c>
      <c r="M328" s="81">
        <v>0</v>
      </c>
      <c r="N328" s="81">
        <v>0</v>
      </c>
      <c r="O328" s="76">
        <v>0</v>
      </c>
      <c r="P328" s="75"/>
    </row>
    <row r="329" spans="1:16" ht="12.75" customHeight="1">
      <c r="A329" s="105" t="s">
        <v>98</v>
      </c>
      <c r="B329" s="81">
        <f aca="true" t="shared" si="28" ref="B329:O329">SUM(B330:B376)</f>
        <v>54</v>
      </c>
      <c r="C329" s="81">
        <f t="shared" si="28"/>
        <v>270000</v>
      </c>
      <c r="D329" s="81">
        <f t="shared" si="28"/>
        <v>0</v>
      </c>
      <c r="E329" s="81">
        <f t="shared" si="28"/>
        <v>0</v>
      </c>
      <c r="F329" s="81">
        <f t="shared" si="28"/>
        <v>0</v>
      </c>
      <c r="G329" s="81">
        <f t="shared" si="28"/>
        <v>0</v>
      </c>
      <c r="H329" s="79">
        <f t="shared" si="28"/>
        <v>0</v>
      </c>
      <c r="I329" s="81">
        <f t="shared" si="28"/>
        <v>54</v>
      </c>
      <c r="J329" s="81">
        <f t="shared" si="28"/>
        <v>54</v>
      </c>
      <c r="K329" s="81">
        <f t="shared" si="28"/>
        <v>0</v>
      </c>
      <c r="L329" s="81">
        <f t="shared" si="28"/>
        <v>0</v>
      </c>
      <c r="M329" s="81">
        <f t="shared" si="28"/>
        <v>0</v>
      </c>
      <c r="N329" s="81">
        <f t="shared" si="28"/>
        <v>0</v>
      </c>
      <c r="O329" s="76">
        <f t="shared" si="28"/>
        <v>0</v>
      </c>
      <c r="P329" s="75"/>
    </row>
    <row r="330" spans="1:16" ht="12.75" customHeight="1">
      <c r="A330" s="106" t="s">
        <v>11</v>
      </c>
      <c r="B330" s="143">
        <v>0</v>
      </c>
      <c r="C330" s="127">
        <v>0</v>
      </c>
      <c r="D330" s="143">
        <v>0</v>
      </c>
      <c r="E330" s="143">
        <v>0</v>
      </c>
      <c r="F330" s="143">
        <v>0</v>
      </c>
      <c r="G330" s="143">
        <v>0</v>
      </c>
      <c r="H330" s="127">
        <v>0</v>
      </c>
      <c r="I330" s="143">
        <v>0</v>
      </c>
      <c r="J330" s="143">
        <v>0</v>
      </c>
      <c r="K330" s="143">
        <v>0</v>
      </c>
      <c r="L330" s="143">
        <v>0</v>
      </c>
      <c r="M330" s="143">
        <v>0</v>
      </c>
      <c r="N330" s="143">
        <v>0</v>
      </c>
      <c r="O330" s="145">
        <v>0</v>
      </c>
      <c r="P330" s="75"/>
    </row>
    <row r="331" spans="1:16" ht="12.75" customHeight="1">
      <c r="A331" s="107" t="s">
        <v>12</v>
      </c>
      <c r="B331" s="143">
        <v>0</v>
      </c>
      <c r="C331" s="127">
        <v>0</v>
      </c>
      <c r="D331" s="143">
        <v>0</v>
      </c>
      <c r="E331" s="143">
        <v>0</v>
      </c>
      <c r="F331" s="143">
        <v>0</v>
      </c>
      <c r="G331" s="143">
        <v>0</v>
      </c>
      <c r="H331" s="127">
        <v>0</v>
      </c>
      <c r="I331" s="143">
        <v>0</v>
      </c>
      <c r="J331" s="143">
        <v>0</v>
      </c>
      <c r="K331" s="143">
        <v>0</v>
      </c>
      <c r="L331" s="143">
        <v>0</v>
      </c>
      <c r="M331" s="143">
        <v>0</v>
      </c>
      <c r="N331" s="143">
        <v>0</v>
      </c>
      <c r="O331" s="145">
        <v>0</v>
      </c>
      <c r="P331" s="75"/>
    </row>
    <row r="332" spans="1:16" ht="12.75" customHeight="1">
      <c r="A332" s="107" t="s">
        <v>13</v>
      </c>
      <c r="B332" s="143">
        <v>0</v>
      </c>
      <c r="C332" s="127">
        <v>0</v>
      </c>
      <c r="D332" s="143">
        <v>0</v>
      </c>
      <c r="E332" s="143">
        <v>0</v>
      </c>
      <c r="F332" s="143">
        <v>0</v>
      </c>
      <c r="G332" s="143">
        <v>0</v>
      </c>
      <c r="H332" s="127">
        <v>0</v>
      </c>
      <c r="I332" s="143">
        <v>0</v>
      </c>
      <c r="J332" s="143">
        <v>0</v>
      </c>
      <c r="K332" s="143">
        <v>0</v>
      </c>
      <c r="L332" s="143">
        <v>0</v>
      </c>
      <c r="M332" s="143">
        <v>0</v>
      </c>
      <c r="N332" s="143">
        <v>0</v>
      </c>
      <c r="O332" s="145">
        <v>0</v>
      </c>
      <c r="P332" s="75"/>
    </row>
    <row r="333" spans="1:16" ht="12.75" customHeight="1">
      <c r="A333" s="107" t="s">
        <v>14</v>
      </c>
      <c r="B333" s="143">
        <v>0</v>
      </c>
      <c r="C333" s="127">
        <v>0</v>
      </c>
      <c r="D333" s="143">
        <v>0</v>
      </c>
      <c r="E333" s="143">
        <v>0</v>
      </c>
      <c r="F333" s="143">
        <v>0</v>
      </c>
      <c r="G333" s="143">
        <v>0</v>
      </c>
      <c r="H333" s="127">
        <v>0</v>
      </c>
      <c r="I333" s="143">
        <v>0</v>
      </c>
      <c r="J333" s="143">
        <v>0</v>
      </c>
      <c r="K333" s="143">
        <v>0</v>
      </c>
      <c r="L333" s="143">
        <v>0</v>
      </c>
      <c r="M333" s="143">
        <v>0</v>
      </c>
      <c r="N333" s="143">
        <v>0</v>
      </c>
      <c r="O333" s="145">
        <v>0</v>
      </c>
      <c r="P333" s="75"/>
    </row>
    <row r="334" spans="1:16" ht="12.75" customHeight="1">
      <c r="A334" s="108" t="s">
        <v>15</v>
      </c>
      <c r="B334" s="146">
        <v>0</v>
      </c>
      <c r="C334" s="128">
        <v>0</v>
      </c>
      <c r="D334" s="146">
        <v>0</v>
      </c>
      <c r="E334" s="146">
        <v>0</v>
      </c>
      <c r="F334" s="146">
        <v>0</v>
      </c>
      <c r="G334" s="146">
        <v>0</v>
      </c>
      <c r="H334" s="128">
        <v>0</v>
      </c>
      <c r="I334" s="146">
        <v>0</v>
      </c>
      <c r="J334" s="146">
        <v>0</v>
      </c>
      <c r="K334" s="146">
        <v>0</v>
      </c>
      <c r="L334" s="146">
        <v>0</v>
      </c>
      <c r="M334" s="146">
        <v>0</v>
      </c>
      <c r="N334" s="146">
        <v>0</v>
      </c>
      <c r="O334" s="147">
        <v>0</v>
      </c>
      <c r="P334" s="75"/>
    </row>
    <row r="335" spans="1:16" ht="12.75" customHeight="1">
      <c r="A335" s="109" t="s">
        <v>16</v>
      </c>
      <c r="B335" s="143">
        <v>0</v>
      </c>
      <c r="C335" s="127">
        <v>0</v>
      </c>
      <c r="D335" s="143">
        <v>0</v>
      </c>
      <c r="E335" s="143">
        <v>0</v>
      </c>
      <c r="F335" s="143">
        <v>0</v>
      </c>
      <c r="G335" s="143">
        <v>0</v>
      </c>
      <c r="H335" s="127">
        <v>0</v>
      </c>
      <c r="I335" s="143">
        <v>0</v>
      </c>
      <c r="J335" s="143">
        <v>0</v>
      </c>
      <c r="K335" s="143">
        <v>0</v>
      </c>
      <c r="L335" s="143">
        <v>0</v>
      </c>
      <c r="M335" s="143">
        <v>0</v>
      </c>
      <c r="N335" s="143">
        <v>0</v>
      </c>
      <c r="O335" s="145">
        <v>0</v>
      </c>
      <c r="P335" s="75"/>
    </row>
    <row r="336" spans="1:16" ht="12.75" customHeight="1">
      <c r="A336" s="110" t="s">
        <v>17</v>
      </c>
      <c r="B336" s="143">
        <v>0</v>
      </c>
      <c r="C336" s="127">
        <v>0</v>
      </c>
      <c r="D336" s="143">
        <v>0</v>
      </c>
      <c r="E336" s="143">
        <v>0</v>
      </c>
      <c r="F336" s="143">
        <v>0</v>
      </c>
      <c r="G336" s="143">
        <v>0</v>
      </c>
      <c r="H336" s="127">
        <v>0</v>
      </c>
      <c r="I336" s="143">
        <v>0</v>
      </c>
      <c r="J336" s="143">
        <v>0</v>
      </c>
      <c r="K336" s="143">
        <v>0</v>
      </c>
      <c r="L336" s="143">
        <v>0</v>
      </c>
      <c r="M336" s="143">
        <v>0</v>
      </c>
      <c r="N336" s="143">
        <v>0</v>
      </c>
      <c r="O336" s="145">
        <v>0</v>
      </c>
      <c r="P336" s="75"/>
    </row>
    <row r="337" spans="1:16" ht="12.75" customHeight="1">
      <c r="A337" s="110" t="s">
        <v>18</v>
      </c>
      <c r="B337" s="143">
        <v>0</v>
      </c>
      <c r="C337" s="127">
        <v>0</v>
      </c>
      <c r="D337" s="143">
        <v>0</v>
      </c>
      <c r="E337" s="143">
        <v>0</v>
      </c>
      <c r="F337" s="143">
        <v>0</v>
      </c>
      <c r="G337" s="143">
        <v>0</v>
      </c>
      <c r="H337" s="127">
        <v>0</v>
      </c>
      <c r="I337" s="143">
        <v>0</v>
      </c>
      <c r="J337" s="143">
        <v>0</v>
      </c>
      <c r="K337" s="143">
        <v>0</v>
      </c>
      <c r="L337" s="143">
        <v>0</v>
      </c>
      <c r="M337" s="143">
        <v>0</v>
      </c>
      <c r="N337" s="143">
        <v>0</v>
      </c>
      <c r="O337" s="145">
        <v>0</v>
      </c>
      <c r="P337" s="75"/>
    </row>
    <row r="338" spans="1:16" ht="12.75" customHeight="1">
      <c r="A338" s="110" t="s">
        <v>19</v>
      </c>
      <c r="B338" s="143">
        <v>0</v>
      </c>
      <c r="C338" s="143">
        <v>0</v>
      </c>
      <c r="D338" s="143">
        <v>0</v>
      </c>
      <c r="E338" s="143">
        <v>0</v>
      </c>
      <c r="F338" s="143">
        <v>0</v>
      </c>
      <c r="G338" s="143">
        <v>0</v>
      </c>
      <c r="H338" s="127">
        <v>0</v>
      </c>
      <c r="I338" s="143">
        <v>0</v>
      </c>
      <c r="J338" s="143">
        <v>0</v>
      </c>
      <c r="K338" s="143">
        <v>0</v>
      </c>
      <c r="L338" s="143">
        <v>0</v>
      </c>
      <c r="M338" s="143">
        <v>0</v>
      </c>
      <c r="N338" s="143">
        <v>0</v>
      </c>
      <c r="O338" s="143">
        <v>0</v>
      </c>
      <c r="P338" s="75"/>
    </row>
    <row r="339" spans="1:16" ht="12.75" customHeight="1">
      <c r="A339" s="111" t="s">
        <v>20</v>
      </c>
      <c r="B339" s="146">
        <v>0</v>
      </c>
      <c r="C339" s="128">
        <v>0</v>
      </c>
      <c r="D339" s="146">
        <v>0</v>
      </c>
      <c r="E339" s="146">
        <v>0</v>
      </c>
      <c r="F339" s="146">
        <v>0</v>
      </c>
      <c r="G339" s="146">
        <v>0</v>
      </c>
      <c r="H339" s="128">
        <v>0</v>
      </c>
      <c r="I339" s="146">
        <v>0</v>
      </c>
      <c r="J339" s="146">
        <v>0</v>
      </c>
      <c r="K339" s="146">
        <v>0</v>
      </c>
      <c r="L339" s="146">
        <v>0</v>
      </c>
      <c r="M339" s="146">
        <v>0</v>
      </c>
      <c r="N339" s="146">
        <v>0</v>
      </c>
      <c r="O339" s="147">
        <v>0</v>
      </c>
      <c r="P339" s="75"/>
    </row>
    <row r="340" spans="1:16" ht="12.75" customHeight="1">
      <c r="A340" s="109" t="s">
        <v>21</v>
      </c>
      <c r="B340" s="143">
        <v>0</v>
      </c>
      <c r="C340" s="127">
        <v>0</v>
      </c>
      <c r="D340" s="143">
        <v>0</v>
      </c>
      <c r="E340" s="143">
        <v>0</v>
      </c>
      <c r="F340" s="143">
        <v>0</v>
      </c>
      <c r="G340" s="143">
        <v>0</v>
      </c>
      <c r="H340" s="127">
        <v>0</v>
      </c>
      <c r="I340" s="143">
        <v>0</v>
      </c>
      <c r="J340" s="143">
        <v>0</v>
      </c>
      <c r="K340" s="143">
        <v>0</v>
      </c>
      <c r="L340" s="143">
        <v>0</v>
      </c>
      <c r="M340" s="143">
        <v>0</v>
      </c>
      <c r="N340" s="143">
        <v>0</v>
      </c>
      <c r="O340" s="145">
        <v>0</v>
      </c>
      <c r="P340" s="75"/>
    </row>
    <row r="341" spans="1:16" ht="12.75" customHeight="1">
      <c r="A341" s="110" t="s">
        <v>22</v>
      </c>
      <c r="B341" s="143">
        <v>0</v>
      </c>
      <c r="C341" s="127">
        <v>0</v>
      </c>
      <c r="D341" s="143">
        <v>0</v>
      </c>
      <c r="E341" s="143">
        <v>0</v>
      </c>
      <c r="F341" s="143">
        <v>0</v>
      </c>
      <c r="G341" s="143">
        <v>0</v>
      </c>
      <c r="H341" s="127">
        <v>0</v>
      </c>
      <c r="I341" s="143">
        <v>0</v>
      </c>
      <c r="J341" s="143">
        <v>0</v>
      </c>
      <c r="K341" s="143">
        <v>0</v>
      </c>
      <c r="L341" s="143">
        <v>0</v>
      </c>
      <c r="M341" s="143">
        <v>0</v>
      </c>
      <c r="N341" s="143">
        <v>0</v>
      </c>
      <c r="O341" s="145">
        <v>0</v>
      </c>
      <c r="P341" s="75"/>
    </row>
    <row r="342" spans="1:16" ht="12.75" customHeight="1">
      <c r="A342" s="110" t="s">
        <v>23</v>
      </c>
      <c r="B342" s="143">
        <v>0</v>
      </c>
      <c r="C342" s="127">
        <v>0</v>
      </c>
      <c r="D342" s="143">
        <v>0</v>
      </c>
      <c r="E342" s="143">
        <v>0</v>
      </c>
      <c r="F342" s="143">
        <v>0</v>
      </c>
      <c r="G342" s="143">
        <v>0</v>
      </c>
      <c r="H342" s="127">
        <v>0</v>
      </c>
      <c r="I342" s="143">
        <v>0</v>
      </c>
      <c r="J342" s="143">
        <v>0</v>
      </c>
      <c r="K342" s="143">
        <v>0</v>
      </c>
      <c r="L342" s="143">
        <v>0</v>
      </c>
      <c r="M342" s="143">
        <v>0</v>
      </c>
      <c r="N342" s="143">
        <v>0</v>
      </c>
      <c r="O342" s="145">
        <v>0</v>
      </c>
      <c r="P342" s="75"/>
    </row>
    <row r="343" spans="1:16" ht="12.75" customHeight="1">
      <c r="A343" s="110" t="s">
        <v>24</v>
      </c>
      <c r="B343" s="143">
        <v>0</v>
      </c>
      <c r="C343" s="127">
        <v>0</v>
      </c>
      <c r="D343" s="143">
        <v>0</v>
      </c>
      <c r="E343" s="143">
        <v>0</v>
      </c>
      <c r="F343" s="143">
        <v>0</v>
      </c>
      <c r="G343" s="143">
        <v>0</v>
      </c>
      <c r="H343" s="127">
        <v>0</v>
      </c>
      <c r="I343" s="143">
        <v>0</v>
      </c>
      <c r="J343" s="143">
        <v>0</v>
      </c>
      <c r="K343" s="143">
        <v>0</v>
      </c>
      <c r="L343" s="143">
        <v>0</v>
      </c>
      <c r="M343" s="143">
        <v>0</v>
      </c>
      <c r="N343" s="143">
        <v>0</v>
      </c>
      <c r="O343" s="145">
        <v>0</v>
      </c>
      <c r="P343" s="75"/>
    </row>
    <row r="344" spans="1:16" ht="12.75" customHeight="1">
      <c r="A344" s="111" t="s">
        <v>25</v>
      </c>
      <c r="B344" s="146">
        <v>0</v>
      </c>
      <c r="C344" s="128">
        <v>0</v>
      </c>
      <c r="D344" s="146">
        <v>0</v>
      </c>
      <c r="E344" s="146">
        <v>0</v>
      </c>
      <c r="F344" s="146">
        <v>0</v>
      </c>
      <c r="G344" s="146">
        <v>0</v>
      </c>
      <c r="H344" s="128">
        <v>0</v>
      </c>
      <c r="I344" s="146">
        <v>0</v>
      </c>
      <c r="J344" s="146">
        <v>0</v>
      </c>
      <c r="K344" s="146">
        <v>0</v>
      </c>
      <c r="L344" s="146">
        <v>0</v>
      </c>
      <c r="M344" s="146">
        <v>0</v>
      </c>
      <c r="N344" s="146">
        <v>0</v>
      </c>
      <c r="O344" s="147">
        <v>0</v>
      </c>
      <c r="P344" s="75"/>
    </row>
    <row r="345" spans="1:16" ht="12.75" customHeight="1">
      <c r="A345" s="109" t="s">
        <v>26</v>
      </c>
      <c r="B345" s="143">
        <v>0</v>
      </c>
      <c r="C345" s="127">
        <v>0</v>
      </c>
      <c r="D345" s="143">
        <v>0</v>
      </c>
      <c r="E345" s="143">
        <v>0</v>
      </c>
      <c r="F345" s="143">
        <v>0</v>
      </c>
      <c r="G345" s="143">
        <v>0</v>
      </c>
      <c r="H345" s="127">
        <v>0</v>
      </c>
      <c r="I345" s="143">
        <v>0</v>
      </c>
      <c r="J345" s="143">
        <v>0</v>
      </c>
      <c r="K345" s="143">
        <v>0</v>
      </c>
      <c r="L345" s="143">
        <v>0</v>
      </c>
      <c r="M345" s="143">
        <v>0</v>
      </c>
      <c r="N345" s="143">
        <v>0</v>
      </c>
      <c r="O345" s="145">
        <v>0</v>
      </c>
      <c r="P345" s="75"/>
    </row>
    <row r="346" spans="1:16" ht="12.75" customHeight="1">
      <c r="A346" s="110" t="s">
        <v>27</v>
      </c>
      <c r="B346" s="143">
        <v>0</v>
      </c>
      <c r="C346" s="127">
        <v>0</v>
      </c>
      <c r="D346" s="143">
        <v>0</v>
      </c>
      <c r="E346" s="143">
        <v>0</v>
      </c>
      <c r="F346" s="143">
        <v>0</v>
      </c>
      <c r="G346" s="143">
        <v>0</v>
      </c>
      <c r="H346" s="127">
        <v>0</v>
      </c>
      <c r="I346" s="143">
        <v>0</v>
      </c>
      <c r="J346" s="143">
        <v>0</v>
      </c>
      <c r="K346" s="143">
        <v>0</v>
      </c>
      <c r="L346" s="143">
        <v>0</v>
      </c>
      <c r="M346" s="143">
        <v>0</v>
      </c>
      <c r="N346" s="143">
        <v>0</v>
      </c>
      <c r="O346" s="145">
        <v>0</v>
      </c>
      <c r="P346" s="75"/>
    </row>
    <row r="347" spans="1:16" ht="12.75" customHeight="1">
      <c r="A347" s="110" t="s">
        <v>28</v>
      </c>
      <c r="B347" s="143">
        <v>0</v>
      </c>
      <c r="C347" s="127">
        <v>0</v>
      </c>
      <c r="D347" s="143">
        <v>0</v>
      </c>
      <c r="E347" s="143">
        <v>0</v>
      </c>
      <c r="F347" s="143">
        <v>0</v>
      </c>
      <c r="G347" s="143">
        <v>0</v>
      </c>
      <c r="H347" s="127">
        <v>0</v>
      </c>
      <c r="I347" s="143">
        <v>0</v>
      </c>
      <c r="J347" s="143">
        <v>0</v>
      </c>
      <c r="K347" s="143">
        <v>0</v>
      </c>
      <c r="L347" s="143">
        <v>0</v>
      </c>
      <c r="M347" s="143">
        <v>0</v>
      </c>
      <c r="N347" s="143">
        <v>0</v>
      </c>
      <c r="O347" s="145">
        <v>0</v>
      </c>
      <c r="P347" s="75"/>
    </row>
    <row r="348" spans="1:16" ht="12.75" customHeight="1">
      <c r="A348" s="110" t="s">
        <v>29</v>
      </c>
      <c r="B348" s="143">
        <v>48</v>
      </c>
      <c r="C348" s="127">
        <v>240000</v>
      </c>
      <c r="D348" s="143">
        <v>0</v>
      </c>
      <c r="E348" s="143">
        <v>0</v>
      </c>
      <c r="F348" s="143">
        <v>0</v>
      </c>
      <c r="G348" s="143">
        <v>0</v>
      </c>
      <c r="H348" s="127">
        <v>0</v>
      </c>
      <c r="I348" s="143">
        <v>48</v>
      </c>
      <c r="J348" s="143">
        <v>48</v>
      </c>
      <c r="K348" s="143">
        <v>0</v>
      </c>
      <c r="L348" s="143">
        <v>0</v>
      </c>
      <c r="M348" s="143">
        <v>0</v>
      </c>
      <c r="N348" s="143">
        <v>0</v>
      </c>
      <c r="O348" s="145">
        <v>0</v>
      </c>
      <c r="P348" s="75"/>
    </row>
    <row r="349" spans="1:16" ht="12.75" customHeight="1">
      <c r="A349" s="111" t="s">
        <v>30</v>
      </c>
      <c r="B349" s="146">
        <v>0</v>
      </c>
      <c r="C349" s="128">
        <v>0</v>
      </c>
      <c r="D349" s="146">
        <v>0</v>
      </c>
      <c r="E349" s="146">
        <v>0</v>
      </c>
      <c r="F349" s="146">
        <v>0</v>
      </c>
      <c r="G349" s="146">
        <v>0</v>
      </c>
      <c r="H349" s="128">
        <v>0</v>
      </c>
      <c r="I349" s="146">
        <v>0</v>
      </c>
      <c r="J349" s="146">
        <v>0</v>
      </c>
      <c r="K349" s="146">
        <v>0</v>
      </c>
      <c r="L349" s="146">
        <v>0</v>
      </c>
      <c r="M349" s="146">
        <v>0</v>
      </c>
      <c r="N349" s="146">
        <v>0</v>
      </c>
      <c r="O349" s="147">
        <v>0</v>
      </c>
      <c r="P349" s="75"/>
    </row>
    <row r="350" spans="1:16" ht="12.75" customHeight="1">
      <c r="A350" s="109" t="s">
        <v>31</v>
      </c>
      <c r="B350" s="143">
        <v>0</v>
      </c>
      <c r="C350" s="127">
        <v>0</v>
      </c>
      <c r="D350" s="143">
        <v>0</v>
      </c>
      <c r="E350" s="143">
        <v>0</v>
      </c>
      <c r="F350" s="143">
        <v>0</v>
      </c>
      <c r="G350" s="143">
        <v>0</v>
      </c>
      <c r="H350" s="127">
        <v>0</v>
      </c>
      <c r="I350" s="143">
        <v>0</v>
      </c>
      <c r="J350" s="143">
        <v>0</v>
      </c>
      <c r="K350" s="143">
        <v>0</v>
      </c>
      <c r="L350" s="143">
        <v>0</v>
      </c>
      <c r="M350" s="143">
        <v>0</v>
      </c>
      <c r="N350" s="143">
        <v>0</v>
      </c>
      <c r="O350" s="145">
        <v>0</v>
      </c>
      <c r="P350" s="75"/>
    </row>
    <row r="351" spans="1:16" ht="12.75" customHeight="1">
      <c r="A351" s="110" t="s">
        <v>32</v>
      </c>
      <c r="B351" s="143">
        <v>0</v>
      </c>
      <c r="C351" s="127">
        <v>0</v>
      </c>
      <c r="D351" s="143">
        <v>0</v>
      </c>
      <c r="E351" s="143">
        <v>0</v>
      </c>
      <c r="F351" s="143">
        <v>0</v>
      </c>
      <c r="G351" s="143">
        <v>0</v>
      </c>
      <c r="H351" s="127">
        <v>0</v>
      </c>
      <c r="I351" s="143">
        <v>0</v>
      </c>
      <c r="J351" s="143">
        <v>0</v>
      </c>
      <c r="K351" s="143">
        <v>0</v>
      </c>
      <c r="L351" s="143">
        <v>0</v>
      </c>
      <c r="M351" s="143">
        <v>0</v>
      </c>
      <c r="N351" s="143">
        <v>0</v>
      </c>
      <c r="O351" s="145">
        <v>0</v>
      </c>
      <c r="P351" s="75"/>
    </row>
    <row r="352" spans="1:16" ht="12.75" customHeight="1">
      <c r="A352" s="110" t="s">
        <v>33</v>
      </c>
      <c r="B352" s="143">
        <v>0</v>
      </c>
      <c r="C352" s="127">
        <v>0</v>
      </c>
      <c r="D352" s="143">
        <v>0</v>
      </c>
      <c r="E352" s="143">
        <v>0</v>
      </c>
      <c r="F352" s="143">
        <v>0</v>
      </c>
      <c r="G352" s="143">
        <v>0</v>
      </c>
      <c r="H352" s="127">
        <v>0</v>
      </c>
      <c r="I352" s="143">
        <v>0</v>
      </c>
      <c r="J352" s="143">
        <v>0</v>
      </c>
      <c r="K352" s="143">
        <v>0</v>
      </c>
      <c r="L352" s="143">
        <v>0</v>
      </c>
      <c r="M352" s="143">
        <v>0</v>
      </c>
      <c r="N352" s="143">
        <v>0</v>
      </c>
      <c r="O352" s="145">
        <v>0</v>
      </c>
      <c r="P352" s="75"/>
    </row>
    <row r="353" spans="1:16" ht="12.75" customHeight="1">
      <c r="A353" s="110" t="s">
        <v>99</v>
      </c>
      <c r="B353" s="143">
        <v>0</v>
      </c>
      <c r="C353" s="127">
        <v>0</v>
      </c>
      <c r="D353" s="143">
        <v>0</v>
      </c>
      <c r="E353" s="143">
        <v>0</v>
      </c>
      <c r="F353" s="143">
        <v>0</v>
      </c>
      <c r="G353" s="143">
        <v>0</v>
      </c>
      <c r="H353" s="127">
        <v>0</v>
      </c>
      <c r="I353" s="143">
        <v>0</v>
      </c>
      <c r="J353" s="143">
        <v>0</v>
      </c>
      <c r="K353" s="143">
        <v>0</v>
      </c>
      <c r="L353" s="143">
        <v>0</v>
      </c>
      <c r="M353" s="143">
        <v>0</v>
      </c>
      <c r="N353" s="143">
        <v>0</v>
      </c>
      <c r="O353" s="145">
        <v>0</v>
      </c>
      <c r="P353" s="75"/>
    </row>
    <row r="354" spans="1:16" ht="12.75" customHeight="1">
      <c r="A354" s="111" t="s">
        <v>35</v>
      </c>
      <c r="B354" s="146">
        <v>0</v>
      </c>
      <c r="C354" s="128">
        <v>0</v>
      </c>
      <c r="D354" s="146">
        <v>0</v>
      </c>
      <c r="E354" s="146">
        <v>0</v>
      </c>
      <c r="F354" s="146">
        <v>0</v>
      </c>
      <c r="G354" s="146">
        <v>0</v>
      </c>
      <c r="H354" s="128">
        <v>0</v>
      </c>
      <c r="I354" s="146">
        <v>0</v>
      </c>
      <c r="J354" s="146">
        <v>0</v>
      </c>
      <c r="K354" s="146">
        <v>0</v>
      </c>
      <c r="L354" s="146">
        <v>0</v>
      </c>
      <c r="M354" s="146">
        <v>0</v>
      </c>
      <c r="N354" s="146">
        <v>0</v>
      </c>
      <c r="O354" s="147">
        <v>0</v>
      </c>
      <c r="P354" s="75"/>
    </row>
    <row r="355" spans="1:16" ht="12.75" customHeight="1">
      <c r="A355" s="109" t="s">
        <v>36</v>
      </c>
      <c r="B355" s="143">
        <v>0</v>
      </c>
      <c r="C355" s="127">
        <v>0</v>
      </c>
      <c r="D355" s="143">
        <v>0</v>
      </c>
      <c r="E355" s="143">
        <v>0</v>
      </c>
      <c r="F355" s="143">
        <v>0</v>
      </c>
      <c r="G355" s="143">
        <v>0</v>
      </c>
      <c r="H355" s="127">
        <v>0</v>
      </c>
      <c r="I355" s="143">
        <v>0</v>
      </c>
      <c r="J355" s="143">
        <v>0</v>
      </c>
      <c r="K355" s="143">
        <v>0</v>
      </c>
      <c r="L355" s="143">
        <v>0</v>
      </c>
      <c r="M355" s="143">
        <v>0</v>
      </c>
      <c r="N355" s="143">
        <v>0</v>
      </c>
      <c r="O355" s="145">
        <v>0</v>
      </c>
      <c r="P355" s="75"/>
    </row>
    <row r="356" spans="1:16" ht="12.75" customHeight="1">
      <c r="A356" s="110" t="s">
        <v>37</v>
      </c>
      <c r="B356" s="143">
        <v>0</v>
      </c>
      <c r="C356" s="127">
        <v>0</v>
      </c>
      <c r="D356" s="143">
        <v>0</v>
      </c>
      <c r="E356" s="143">
        <v>0</v>
      </c>
      <c r="F356" s="143">
        <v>0</v>
      </c>
      <c r="G356" s="143">
        <v>0</v>
      </c>
      <c r="H356" s="127">
        <v>0</v>
      </c>
      <c r="I356" s="143">
        <v>0</v>
      </c>
      <c r="J356" s="143">
        <v>0</v>
      </c>
      <c r="K356" s="143">
        <v>0</v>
      </c>
      <c r="L356" s="143">
        <v>0</v>
      </c>
      <c r="M356" s="143">
        <v>0</v>
      </c>
      <c r="N356" s="143">
        <v>0</v>
      </c>
      <c r="O356" s="145">
        <v>0</v>
      </c>
      <c r="P356" s="75"/>
    </row>
    <row r="357" spans="1:16" ht="12.75" customHeight="1">
      <c r="A357" s="110" t="s">
        <v>38</v>
      </c>
      <c r="B357" s="143">
        <v>0</v>
      </c>
      <c r="C357" s="127">
        <v>0</v>
      </c>
      <c r="D357" s="143">
        <v>0</v>
      </c>
      <c r="E357" s="143">
        <v>0</v>
      </c>
      <c r="F357" s="143">
        <v>0</v>
      </c>
      <c r="G357" s="143">
        <v>0</v>
      </c>
      <c r="H357" s="127">
        <v>0</v>
      </c>
      <c r="I357" s="143">
        <v>0</v>
      </c>
      <c r="J357" s="143">
        <v>0</v>
      </c>
      <c r="K357" s="143">
        <v>0</v>
      </c>
      <c r="L357" s="143">
        <v>0</v>
      </c>
      <c r="M357" s="143">
        <v>0</v>
      </c>
      <c r="N357" s="143">
        <v>0</v>
      </c>
      <c r="O357" s="145">
        <v>0</v>
      </c>
      <c r="P357" s="75"/>
    </row>
    <row r="358" spans="1:16" ht="12.75" customHeight="1">
      <c r="A358" s="110" t="s">
        <v>39</v>
      </c>
      <c r="B358" s="143">
        <v>0</v>
      </c>
      <c r="C358" s="127">
        <v>0</v>
      </c>
      <c r="D358" s="143">
        <v>0</v>
      </c>
      <c r="E358" s="143">
        <v>0</v>
      </c>
      <c r="F358" s="143">
        <v>0</v>
      </c>
      <c r="G358" s="143">
        <v>0</v>
      </c>
      <c r="H358" s="127">
        <v>0</v>
      </c>
      <c r="I358" s="143">
        <v>0</v>
      </c>
      <c r="J358" s="143">
        <v>0</v>
      </c>
      <c r="K358" s="143">
        <v>0</v>
      </c>
      <c r="L358" s="143">
        <v>0</v>
      </c>
      <c r="M358" s="143">
        <v>0</v>
      </c>
      <c r="N358" s="143">
        <v>0</v>
      </c>
      <c r="O358" s="145">
        <v>0</v>
      </c>
      <c r="P358" s="75"/>
    </row>
    <row r="359" spans="1:16" ht="12.75" customHeight="1">
      <c r="A359" s="111" t="s">
        <v>40</v>
      </c>
      <c r="B359" s="146">
        <v>0</v>
      </c>
      <c r="C359" s="128">
        <v>0</v>
      </c>
      <c r="D359" s="146">
        <v>0</v>
      </c>
      <c r="E359" s="146">
        <v>0</v>
      </c>
      <c r="F359" s="146">
        <v>0</v>
      </c>
      <c r="G359" s="146">
        <v>0</v>
      </c>
      <c r="H359" s="128">
        <v>0</v>
      </c>
      <c r="I359" s="146">
        <v>0</v>
      </c>
      <c r="J359" s="146">
        <v>0</v>
      </c>
      <c r="K359" s="146">
        <v>0</v>
      </c>
      <c r="L359" s="146">
        <v>0</v>
      </c>
      <c r="M359" s="146">
        <v>0</v>
      </c>
      <c r="N359" s="146">
        <v>0</v>
      </c>
      <c r="O359" s="147">
        <v>0</v>
      </c>
      <c r="P359" s="75"/>
    </row>
    <row r="360" spans="1:16" ht="12.75" customHeight="1">
      <c r="A360" s="109" t="s">
        <v>41</v>
      </c>
      <c r="B360" s="143">
        <v>0</v>
      </c>
      <c r="C360" s="127">
        <v>0</v>
      </c>
      <c r="D360" s="143">
        <v>0</v>
      </c>
      <c r="E360" s="143">
        <v>0</v>
      </c>
      <c r="F360" s="143">
        <v>0</v>
      </c>
      <c r="G360" s="143">
        <v>0</v>
      </c>
      <c r="H360" s="127">
        <v>0</v>
      </c>
      <c r="I360" s="143">
        <v>0</v>
      </c>
      <c r="J360" s="143">
        <v>0</v>
      </c>
      <c r="K360" s="143">
        <v>0</v>
      </c>
      <c r="L360" s="143">
        <v>0</v>
      </c>
      <c r="M360" s="143">
        <v>0</v>
      </c>
      <c r="N360" s="143">
        <v>0</v>
      </c>
      <c r="O360" s="145">
        <v>0</v>
      </c>
      <c r="P360" s="75"/>
    </row>
    <row r="361" spans="1:16" ht="12.75" customHeight="1">
      <c r="A361" s="110" t="s">
        <v>42</v>
      </c>
      <c r="B361" s="143">
        <v>0</v>
      </c>
      <c r="C361" s="127">
        <v>0</v>
      </c>
      <c r="D361" s="143">
        <v>0</v>
      </c>
      <c r="E361" s="143">
        <v>0</v>
      </c>
      <c r="F361" s="143">
        <v>0</v>
      </c>
      <c r="G361" s="143">
        <v>0</v>
      </c>
      <c r="H361" s="127">
        <v>0</v>
      </c>
      <c r="I361" s="143">
        <v>0</v>
      </c>
      <c r="J361" s="143">
        <v>0</v>
      </c>
      <c r="K361" s="143">
        <v>0</v>
      </c>
      <c r="L361" s="143">
        <v>0</v>
      </c>
      <c r="M361" s="143">
        <v>0</v>
      </c>
      <c r="N361" s="143">
        <v>0</v>
      </c>
      <c r="O361" s="145">
        <v>0</v>
      </c>
      <c r="P361" s="75"/>
    </row>
    <row r="362" spans="1:16" ht="12.75" customHeight="1">
      <c r="A362" s="110" t="s">
        <v>43</v>
      </c>
      <c r="B362" s="143">
        <v>0</v>
      </c>
      <c r="C362" s="143">
        <v>0</v>
      </c>
      <c r="D362" s="143">
        <v>0</v>
      </c>
      <c r="E362" s="143">
        <v>0</v>
      </c>
      <c r="F362" s="143">
        <v>0</v>
      </c>
      <c r="G362" s="143">
        <v>0</v>
      </c>
      <c r="H362" s="127">
        <v>0</v>
      </c>
      <c r="I362" s="143">
        <v>0</v>
      </c>
      <c r="J362" s="143">
        <v>0</v>
      </c>
      <c r="K362" s="143">
        <v>0</v>
      </c>
      <c r="L362" s="143">
        <v>0</v>
      </c>
      <c r="M362" s="143">
        <v>0</v>
      </c>
      <c r="N362" s="143">
        <v>0</v>
      </c>
      <c r="O362" s="143">
        <v>0</v>
      </c>
      <c r="P362" s="75"/>
    </row>
    <row r="363" spans="1:16" ht="12.75" customHeight="1">
      <c r="A363" s="110" t="s">
        <v>44</v>
      </c>
      <c r="B363" s="143">
        <v>6</v>
      </c>
      <c r="C363" s="127">
        <v>30000</v>
      </c>
      <c r="D363" s="143">
        <v>0</v>
      </c>
      <c r="E363" s="143">
        <v>0</v>
      </c>
      <c r="F363" s="143">
        <v>0</v>
      </c>
      <c r="G363" s="143">
        <v>0</v>
      </c>
      <c r="H363" s="127">
        <v>0</v>
      </c>
      <c r="I363" s="143">
        <v>6</v>
      </c>
      <c r="J363" s="143">
        <v>6</v>
      </c>
      <c r="K363" s="143">
        <v>0</v>
      </c>
      <c r="L363" s="143">
        <v>0</v>
      </c>
      <c r="M363" s="143">
        <v>0</v>
      </c>
      <c r="N363" s="143">
        <v>0</v>
      </c>
      <c r="O363" s="145">
        <v>0</v>
      </c>
      <c r="P363" s="75"/>
    </row>
    <row r="364" spans="1:16" ht="12.75" customHeight="1">
      <c r="A364" s="111" t="s">
        <v>45</v>
      </c>
      <c r="B364" s="146">
        <v>0</v>
      </c>
      <c r="C364" s="128">
        <v>0</v>
      </c>
      <c r="D364" s="146">
        <v>0</v>
      </c>
      <c r="E364" s="146">
        <v>0</v>
      </c>
      <c r="F364" s="146">
        <v>0</v>
      </c>
      <c r="G364" s="146">
        <v>0</v>
      </c>
      <c r="H364" s="128">
        <v>0</v>
      </c>
      <c r="I364" s="146">
        <v>0</v>
      </c>
      <c r="J364" s="146">
        <v>0</v>
      </c>
      <c r="K364" s="146">
        <v>0</v>
      </c>
      <c r="L364" s="146">
        <v>0</v>
      </c>
      <c r="M364" s="146">
        <v>0</v>
      </c>
      <c r="N364" s="146">
        <v>0</v>
      </c>
      <c r="O364" s="147">
        <v>0</v>
      </c>
      <c r="P364" s="75"/>
    </row>
    <row r="365" spans="1:16" ht="12.75" customHeight="1">
      <c r="A365" s="109" t="s">
        <v>46</v>
      </c>
      <c r="B365" s="143">
        <v>0</v>
      </c>
      <c r="C365" s="143">
        <v>0</v>
      </c>
      <c r="D365" s="143">
        <v>0</v>
      </c>
      <c r="E365" s="143">
        <v>0</v>
      </c>
      <c r="F365" s="143">
        <v>0</v>
      </c>
      <c r="G365" s="143">
        <v>0</v>
      </c>
      <c r="H365" s="127">
        <v>0</v>
      </c>
      <c r="I365" s="143">
        <v>0</v>
      </c>
      <c r="J365" s="143">
        <v>0</v>
      </c>
      <c r="K365" s="143">
        <v>0</v>
      </c>
      <c r="L365" s="143">
        <v>0</v>
      </c>
      <c r="M365" s="143">
        <v>0</v>
      </c>
      <c r="N365" s="143">
        <v>0</v>
      </c>
      <c r="O365" s="143">
        <v>0</v>
      </c>
      <c r="P365" s="75"/>
    </row>
    <row r="366" spans="1:16" ht="12.75" customHeight="1">
      <c r="A366" s="110" t="s">
        <v>47</v>
      </c>
      <c r="B366" s="143">
        <v>0</v>
      </c>
      <c r="C366" s="127">
        <v>0</v>
      </c>
      <c r="D366" s="143">
        <v>0</v>
      </c>
      <c r="E366" s="143">
        <v>0</v>
      </c>
      <c r="F366" s="143">
        <v>0</v>
      </c>
      <c r="G366" s="143">
        <v>0</v>
      </c>
      <c r="H366" s="127">
        <v>0</v>
      </c>
      <c r="I366" s="143">
        <v>0</v>
      </c>
      <c r="J366" s="143">
        <v>0</v>
      </c>
      <c r="K366" s="143">
        <v>0</v>
      </c>
      <c r="L366" s="143">
        <v>0</v>
      </c>
      <c r="M366" s="143">
        <v>0</v>
      </c>
      <c r="N366" s="143">
        <v>0</v>
      </c>
      <c r="O366" s="145">
        <v>0</v>
      </c>
      <c r="P366" s="75"/>
    </row>
    <row r="367" spans="1:16" ht="12.75" customHeight="1">
      <c r="A367" s="110" t="s">
        <v>48</v>
      </c>
      <c r="B367" s="143">
        <v>0</v>
      </c>
      <c r="C367" s="127">
        <v>0</v>
      </c>
      <c r="D367" s="143">
        <v>0</v>
      </c>
      <c r="E367" s="143">
        <v>0</v>
      </c>
      <c r="F367" s="143">
        <v>0</v>
      </c>
      <c r="G367" s="143">
        <v>0</v>
      </c>
      <c r="H367" s="127">
        <v>0</v>
      </c>
      <c r="I367" s="143">
        <v>0</v>
      </c>
      <c r="J367" s="143">
        <v>0</v>
      </c>
      <c r="K367" s="143">
        <v>0</v>
      </c>
      <c r="L367" s="143">
        <v>0</v>
      </c>
      <c r="M367" s="143">
        <v>0</v>
      </c>
      <c r="N367" s="143">
        <v>0</v>
      </c>
      <c r="O367" s="145">
        <v>0</v>
      </c>
      <c r="P367" s="75"/>
    </row>
    <row r="368" spans="1:16" ht="12.75" customHeight="1">
      <c r="A368" s="110" t="s">
        <v>49</v>
      </c>
      <c r="B368" s="143">
        <v>0</v>
      </c>
      <c r="C368" s="127">
        <v>0</v>
      </c>
      <c r="D368" s="143">
        <v>0</v>
      </c>
      <c r="E368" s="143">
        <v>0</v>
      </c>
      <c r="F368" s="143">
        <v>0</v>
      </c>
      <c r="G368" s="143">
        <v>0</v>
      </c>
      <c r="H368" s="127">
        <v>0</v>
      </c>
      <c r="I368" s="143">
        <v>0</v>
      </c>
      <c r="J368" s="143">
        <v>0</v>
      </c>
      <c r="K368" s="143">
        <v>0</v>
      </c>
      <c r="L368" s="143">
        <v>0</v>
      </c>
      <c r="M368" s="143">
        <v>0</v>
      </c>
      <c r="N368" s="143">
        <v>0</v>
      </c>
      <c r="O368" s="145">
        <v>0</v>
      </c>
      <c r="P368" s="75"/>
    </row>
    <row r="369" spans="1:16" ht="12.75" customHeight="1">
      <c r="A369" s="111" t="s">
        <v>50</v>
      </c>
      <c r="B369" s="146">
        <v>0</v>
      </c>
      <c r="C369" s="146">
        <v>0</v>
      </c>
      <c r="D369" s="146">
        <v>0</v>
      </c>
      <c r="E369" s="146">
        <v>0</v>
      </c>
      <c r="F369" s="146">
        <v>0</v>
      </c>
      <c r="G369" s="146">
        <v>0</v>
      </c>
      <c r="H369" s="128">
        <v>0</v>
      </c>
      <c r="I369" s="146">
        <v>0</v>
      </c>
      <c r="J369" s="146">
        <v>0</v>
      </c>
      <c r="K369" s="146">
        <v>0</v>
      </c>
      <c r="L369" s="146">
        <v>0</v>
      </c>
      <c r="M369" s="146">
        <v>0</v>
      </c>
      <c r="N369" s="146">
        <v>0</v>
      </c>
      <c r="O369" s="146">
        <v>0</v>
      </c>
      <c r="P369" s="75"/>
    </row>
    <row r="370" spans="1:16" ht="12.75" customHeight="1">
      <c r="A370" s="109" t="s">
        <v>51</v>
      </c>
      <c r="B370" s="150">
        <v>0</v>
      </c>
      <c r="C370" s="150">
        <v>0</v>
      </c>
      <c r="D370" s="150">
        <v>0</v>
      </c>
      <c r="E370" s="150">
        <v>0</v>
      </c>
      <c r="F370" s="150">
        <v>0</v>
      </c>
      <c r="G370" s="150">
        <v>0</v>
      </c>
      <c r="H370" s="130">
        <v>0</v>
      </c>
      <c r="I370" s="150">
        <v>0</v>
      </c>
      <c r="J370" s="150">
        <v>0</v>
      </c>
      <c r="K370" s="150">
        <v>0</v>
      </c>
      <c r="L370" s="150">
        <v>0</v>
      </c>
      <c r="M370" s="150">
        <v>0</v>
      </c>
      <c r="N370" s="150">
        <v>0</v>
      </c>
      <c r="O370" s="144">
        <v>0</v>
      </c>
      <c r="P370" s="75"/>
    </row>
    <row r="371" spans="1:16" ht="12.75" customHeight="1">
      <c r="A371" s="110" t="s">
        <v>52</v>
      </c>
      <c r="B371" s="143">
        <v>0</v>
      </c>
      <c r="C371" s="127">
        <v>0</v>
      </c>
      <c r="D371" s="143">
        <v>0</v>
      </c>
      <c r="E371" s="143">
        <v>0</v>
      </c>
      <c r="F371" s="143">
        <v>0</v>
      </c>
      <c r="G371" s="143">
        <v>0</v>
      </c>
      <c r="H371" s="127">
        <v>0</v>
      </c>
      <c r="I371" s="143">
        <v>0</v>
      </c>
      <c r="J371" s="143">
        <v>0</v>
      </c>
      <c r="K371" s="143">
        <v>0</v>
      </c>
      <c r="L371" s="143">
        <v>0</v>
      </c>
      <c r="M371" s="143">
        <v>0</v>
      </c>
      <c r="N371" s="143">
        <v>0</v>
      </c>
      <c r="O371" s="145">
        <v>0</v>
      </c>
      <c r="P371" s="75"/>
    </row>
    <row r="372" spans="1:16" ht="12.75" customHeight="1">
      <c r="A372" s="110" t="s">
        <v>53</v>
      </c>
      <c r="B372" s="143">
        <v>0</v>
      </c>
      <c r="C372" s="127">
        <v>0</v>
      </c>
      <c r="D372" s="143">
        <v>0</v>
      </c>
      <c r="E372" s="143">
        <v>0</v>
      </c>
      <c r="F372" s="143">
        <v>0</v>
      </c>
      <c r="G372" s="143">
        <v>0</v>
      </c>
      <c r="H372" s="127">
        <v>0</v>
      </c>
      <c r="I372" s="143">
        <v>0</v>
      </c>
      <c r="J372" s="143">
        <v>0</v>
      </c>
      <c r="K372" s="143">
        <v>0</v>
      </c>
      <c r="L372" s="143">
        <v>0</v>
      </c>
      <c r="M372" s="143">
        <v>0</v>
      </c>
      <c r="N372" s="143">
        <v>0</v>
      </c>
      <c r="O372" s="145">
        <v>0</v>
      </c>
      <c r="P372" s="75"/>
    </row>
    <row r="373" spans="1:16" ht="12.75" customHeight="1">
      <c r="A373" s="110" t="s">
        <v>54</v>
      </c>
      <c r="B373" s="143">
        <v>0</v>
      </c>
      <c r="C373" s="143">
        <v>0</v>
      </c>
      <c r="D373" s="143">
        <v>0</v>
      </c>
      <c r="E373" s="143">
        <v>0</v>
      </c>
      <c r="F373" s="143">
        <v>0</v>
      </c>
      <c r="G373" s="143">
        <v>0</v>
      </c>
      <c r="H373" s="127">
        <v>0</v>
      </c>
      <c r="I373" s="143">
        <v>0</v>
      </c>
      <c r="J373" s="143">
        <v>0</v>
      </c>
      <c r="K373" s="143">
        <v>0</v>
      </c>
      <c r="L373" s="143">
        <v>0</v>
      </c>
      <c r="M373" s="143">
        <v>0</v>
      </c>
      <c r="N373" s="143">
        <v>0</v>
      </c>
      <c r="O373" s="143">
        <v>0</v>
      </c>
      <c r="P373" s="75"/>
    </row>
    <row r="374" spans="1:16" ht="12.75" customHeight="1">
      <c r="A374" s="111" t="s">
        <v>55</v>
      </c>
      <c r="B374" s="146">
        <v>0</v>
      </c>
      <c r="C374" s="128">
        <v>0</v>
      </c>
      <c r="D374" s="146">
        <v>0</v>
      </c>
      <c r="E374" s="146">
        <v>0</v>
      </c>
      <c r="F374" s="146">
        <v>0</v>
      </c>
      <c r="G374" s="146">
        <v>0</v>
      </c>
      <c r="H374" s="128">
        <v>0</v>
      </c>
      <c r="I374" s="146">
        <v>0</v>
      </c>
      <c r="J374" s="146">
        <v>0</v>
      </c>
      <c r="K374" s="146">
        <v>0</v>
      </c>
      <c r="L374" s="146">
        <v>0</v>
      </c>
      <c r="M374" s="146">
        <v>0</v>
      </c>
      <c r="N374" s="146">
        <v>0</v>
      </c>
      <c r="O374" s="147">
        <v>0</v>
      </c>
      <c r="P374" s="75"/>
    </row>
    <row r="375" spans="1:16" ht="12.75" customHeight="1">
      <c r="A375" s="110" t="s">
        <v>56</v>
      </c>
      <c r="B375" s="143">
        <v>0</v>
      </c>
      <c r="C375" s="127">
        <v>0</v>
      </c>
      <c r="D375" s="143">
        <v>0</v>
      </c>
      <c r="E375" s="143">
        <v>0</v>
      </c>
      <c r="F375" s="143">
        <v>0</v>
      </c>
      <c r="G375" s="143">
        <v>0</v>
      </c>
      <c r="H375" s="127">
        <v>0</v>
      </c>
      <c r="I375" s="143">
        <v>0</v>
      </c>
      <c r="J375" s="143">
        <v>0</v>
      </c>
      <c r="K375" s="143">
        <v>0</v>
      </c>
      <c r="L375" s="143">
        <v>0</v>
      </c>
      <c r="M375" s="143">
        <v>0</v>
      </c>
      <c r="N375" s="143">
        <v>0</v>
      </c>
      <c r="O375" s="145">
        <v>0</v>
      </c>
      <c r="P375" s="75"/>
    </row>
    <row r="376" spans="1:16" ht="12.75" customHeight="1">
      <c r="A376" s="112" t="s">
        <v>57</v>
      </c>
      <c r="B376" s="148">
        <v>0</v>
      </c>
      <c r="C376" s="129">
        <v>0</v>
      </c>
      <c r="D376" s="148">
        <v>0</v>
      </c>
      <c r="E376" s="148">
        <v>0</v>
      </c>
      <c r="F376" s="148">
        <v>0</v>
      </c>
      <c r="G376" s="148">
        <v>0</v>
      </c>
      <c r="H376" s="129">
        <v>0</v>
      </c>
      <c r="I376" s="148">
        <v>0</v>
      </c>
      <c r="J376" s="148">
        <v>0</v>
      </c>
      <c r="K376" s="148">
        <v>0</v>
      </c>
      <c r="L376" s="148">
        <v>0</v>
      </c>
      <c r="M376" s="148">
        <v>0</v>
      </c>
      <c r="N376" s="148">
        <v>0</v>
      </c>
      <c r="O376" s="149">
        <v>0</v>
      </c>
      <c r="P376" s="75"/>
    </row>
    <row r="378" ht="12.75" customHeight="1">
      <c r="A378" s="4" t="s">
        <v>87</v>
      </c>
    </row>
  </sheetData>
  <conditionalFormatting sqref="IA2:IA250">
    <cfRule type="cellIs" priority="1" dxfId="0" operator="equal" stopIfTrue="1">
      <formula>HG2</formula>
    </cfRule>
    <cfRule type="cellIs" priority="2" dxfId="1" operator="notEqual" stopIfTrue="1">
      <formula>HG2</formula>
    </cfRule>
  </conditionalFormatting>
  <conditionalFormatting sqref="IC1 BA65:HZ250">
    <cfRule type="cellIs" priority="3" dxfId="0" operator="equal" stopIfTrue="1">
      <formula>AE1</formula>
    </cfRule>
    <cfRule type="cellIs" priority="4" dxfId="1" operator="notEqual" stopIfTrue="1">
      <formula>AE1</formula>
    </cfRule>
  </conditionalFormatting>
  <printOptions/>
  <pageMargins left="1.1811023622047245" right="0.7874015748031497" top="0.46" bottom="0.42" header="0.5118110236220472" footer="0.36"/>
  <pageSetup fitToHeight="19" horizontalDpi="300" verticalDpi="300" orientation="landscape" pageOrder="overThenDown" paperSize="9" scale="68" r:id="rId2"/>
  <headerFooter alignWithMargins="0">
    <oddHeader>&amp;C&amp;F&amp;R&amp;P/&amp;N</oddHeader>
  </headerFooter>
  <rowBreaks count="5" manualBreakCount="5">
    <brk id="64" max="18" man="1"/>
    <brk id="126" max="18" man="1"/>
    <brk id="189" max="18" man="1"/>
    <brk id="252" max="18" man="1"/>
    <brk id="315" max="1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JWRC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WIS</dc:creator>
  <cp:keywords/>
  <dc:description/>
  <cp:lastModifiedBy>yfuruhata</cp:lastModifiedBy>
  <cp:lastPrinted>2007-11-26T15:52:53Z</cp:lastPrinted>
  <dcterms:created xsi:type="dcterms:W3CDTF">2005-11-08T07:41:34Z</dcterms:created>
  <dcterms:modified xsi:type="dcterms:W3CDTF">2008-01-17T06:25:29Z</dcterms:modified>
  <cp:category/>
  <cp:version/>
  <cp:contentType/>
  <cp:contentStatus/>
</cp:coreProperties>
</file>