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<sst xmlns="http://schemas.openxmlformats.org/spreadsheetml/2006/main" count="2877" uniqueCount="630">
  <si>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</si>
  <si>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</si>
  <si>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</si>
  <si>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</si>
  <si>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</si>
  <si>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</si>
  <si>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</si>
  <si>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</si>
  <si>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</si>
  <si>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</si>
  <si>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</si>
  <si>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</si>
  <si>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</si>
  <si>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</si>
  <si>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</si>
  <si>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</si>
  <si>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</si>
  <si>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</si>
  <si>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</si>
  <si>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</si>
  <si>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</si>
  <si>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</si>
  <si>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</si>
  <si>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</si>
  <si>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</si>
  <si>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</si>
  <si>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</si>
  <si>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</si>
  <si>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</si>
  <si>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</si>
  <si>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</si>
  <si>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</si>
  <si>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</si>
  <si>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</si>
  <si>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</si>
  <si>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</si>
  <si>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</si>
  <si>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</si>
  <si>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</si>
  <si>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</si>
  <si>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</si>
  <si>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</si>
  <si>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</si>
  <si>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</si>
  <si>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</si>
  <si>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</si>
  <si>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</si>
  <si>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</si>
  <si>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</si>
  <si>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</si>
  <si>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</si>
  <si>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</si>
  <si>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</si>
  <si>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</si>
  <si>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</si>
  <si>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</si>
  <si>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</si>
  <si>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</si>
  <si>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</si>
  <si>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</si>
  <si>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</si>
  <si>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</si>
  <si>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</si>
  <si>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</si>
  <si>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</si>
  <si>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</si>
  <si>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</si>
  <si>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</si>
  <si>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</si>
  <si>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</si>
  <si>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</si>
  <si>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</si>
  <si>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</si>
  <si>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</si>
  <si>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</si>
  <si>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</si>
  <si>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</si>
  <si>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</si>
  <si>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</si>
  <si>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</si>
  <si>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</si>
  <si>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</si>
  <si>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</si>
  <si>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</si>
  <si>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</si>
  <si>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</si>
  <si>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</si>
  <si>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</si>
  <si>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</si>
  <si>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</si>
  <si>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</si>
  <si>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</si>
  <si>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</si>
  <si>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</si>
  <si>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</si>
  <si>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</si>
  <si>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</si>
  <si>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</si>
  <si>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</si>
  <si>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</si>
  <si>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</si>
  <si>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</si>
  <si>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</si>
  <si>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</si>
  <si>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</si>
  <si>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</si>
  <si>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</si>
  <si>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</si>
  <si>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</si>
  <si>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</si>
  <si>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</si>
  <si>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</si>
  <si>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</si>
  <si>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</si>
  <si>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</si>
  <si>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</si>
  <si>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</si>
  <si>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</si>
  <si>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</si>
  <si>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</si>
  <si>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</si>
  <si>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</si>
  <si>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</si>
  <si>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</si>
  <si>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</si>
  <si>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</si>
  <si>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</si>
  <si>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</si>
  <si>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</si>
  <si>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</si>
  <si>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</si>
  <si>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</si>
  <si>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</si>
  <si>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</si>
  <si>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</si>
  <si>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</si>
  <si>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</si>
  <si>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</si>
  <si>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</si>
  <si>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</si>
  <si>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</si>
  <si>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</si>
  <si>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</si>
  <si>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</si>
  <si>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</si>
  <si>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</si>
  <si>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</si>
  <si>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</si>
  <si>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</si>
  <si>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</si>
  <si>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</si>
  <si>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</si>
  <si>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</si>
  <si>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</si>
  <si>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</si>
  <si>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</si>
  <si>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</si>
  <si>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</si>
  <si>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</si>
  <si>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</si>
  <si>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</si>
  <si>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</si>
  <si>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</si>
  <si>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</si>
  <si>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</si>
  <si>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</si>
  <si>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</si>
  <si>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</si>
  <si>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</si>
  <si>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</si>
  <si>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</si>
  <si>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</si>
  <si>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</si>
  <si>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</si>
  <si>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</si>
  <si>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</si>
  <si>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</si>
  <si>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</si>
  <si>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</si>
  <si>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</si>
  <si>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</si>
  <si>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</si>
  <si>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</si>
  <si>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</si>
  <si>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</si>
  <si>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</si>
  <si>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</si>
  <si>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</si>
  <si>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</si>
  <si>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</si>
  <si>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</si>
  <si>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</si>
  <si>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</si>
  <si>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</si>
  <si>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</si>
  <si>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</si>
  <si>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</si>
  <si>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</si>
  <si>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</si>
  <si>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</si>
  <si>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</si>
  <si>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</si>
  <si>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</si>
  <si>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</si>
  <si>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</si>
  <si>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</si>
  <si>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</si>
  <si>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</si>
  <si>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</si>
  <si>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</si>
  <si>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</si>
  <si>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</si>
  <si>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</si>
  <si>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</si>
  <si>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</si>
  <si>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</si>
  <si>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</si>
  <si>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</si>
  <si>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</si>
  <si>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</si>
  <si>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</si>
  <si>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</si>
  <si>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</si>
  <si>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</si>
  <si>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</si>
  <si>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</si>
  <si>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</si>
  <si>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</si>
  <si>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</si>
  <si>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</si>
  <si>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</si>
  <si>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</si>
  <si>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</si>
  <si>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</si>
  <si>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</si>
  <si>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</si>
  <si>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</si>
  <si>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</si>
  <si>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</si>
  <si>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</si>
  <si>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</si>
  <si>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</si>
  <si>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</si>
  <si>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</si>
  <si>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</si>
  <si>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</si>
  <si>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</si>
  <si>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</si>
  <si>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</si>
  <si>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</si>
  <si>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</si>
  <si>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</si>
  <si>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</si>
  <si>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</si>
  <si>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</si>
  <si>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</si>
  <si>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</si>
  <si>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</si>
  <si>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</si>
  <si>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</si>
  <si>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</si>
  <si>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</si>
  <si>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</si>
  <si>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</si>
  <si>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</si>
  <si>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</si>
  <si>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</si>
  <si>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</si>
  <si>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</si>
  <si>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</si>
  <si>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</si>
  <si>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</si>
  <si>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</si>
  <si>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</si>
  <si>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</si>
  <si>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</si>
  <si>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</si>
  <si>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</si>
  <si>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</si>
  <si>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</si>
  <si>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</si>
  <si>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</si>
  <si>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</si>
  <si>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</si>
  <si>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</si>
  <si>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</si>
  <si>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</si>
  <si>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</si>
  <si>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</si>
  <si>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</si>
  <si>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</si>
  <si>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</si>
  <si>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</si>
  <si>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</si>
  <si>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</si>
  <si>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</si>
  <si>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</si>
  <si>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</si>
  <si>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</si>
  <si>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</si>
  <si>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</si>
  <si>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</si>
  <si>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</si>
  <si>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</si>
  <si>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</si>
  <si>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</si>
  <si>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</si>
  <si>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</si>
  <si>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</si>
  <si>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</si>
  <si>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</si>
  <si>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</si>
  <si>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</si>
  <si>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</si>
  <si>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</si>
  <si>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</si>
  <si>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</si>
  <si>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</si>
  <si>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</si>
  <si>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</si>
  <si>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</si>
  <si>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</si>
  <si>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</si>
  <si>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</si>
  <si>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</si>
  <si>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</si>
  <si>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</si>
  <si>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</si>
  <si>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</si>
  <si>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</si>
  <si>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</si>
  <si>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</si>
  <si>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</si>
  <si>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</si>
  <si>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</si>
  <si>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</si>
  <si>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</si>
  <si>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</si>
  <si>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</si>
  <si>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</si>
  <si>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</si>
  <si>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</si>
  <si>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</si>
  <si>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</si>
  <si>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</si>
  <si>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</si>
  <si>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</si>
  <si>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</si>
  <si>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</si>
  <si>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</si>
  <si>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</si>
  <si>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</si>
  <si>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</si>
  <si>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</si>
  <si>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</si>
  <si>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</si>
  <si>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</si>
  <si>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</si>
  <si>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</si>
  <si>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</si>
  <si>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</si>
  <si>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</si>
  <si>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</si>
  <si>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</si>
  <si>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</si>
  <si>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</si>
  <si>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</si>
  <si>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</si>
  <si>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</si>
  <si>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</si>
  <si>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</si>
  <si>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</si>
  <si>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</si>
  <si>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</si>
  <si>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</si>
  <si>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</si>
  <si>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</si>
  <si>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</si>
  <si>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</si>
  <si>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</si>
  <si>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</si>
  <si>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</si>
  <si>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</si>
  <si>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</si>
  <si>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</si>
  <si>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</si>
  <si>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</si>
  <si>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</si>
  <si>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</si>
  <si>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</si>
  <si>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</si>
  <si>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</si>
  <si>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</si>
  <si>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</si>
  <si>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</si>
  <si>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</si>
  <si>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</si>
  <si>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</si>
  <si>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</si>
  <si>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</si>
  <si>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</si>
  <si>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</si>
  <si>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</si>
  <si>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</si>
  <si>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</si>
  <si>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</si>
  <si>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</si>
  <si>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</si>
  <si>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</si>
  <si>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</si>
  <si>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</si>
  <si>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</si>
  <si>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</si>
  <si>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</si>
  <si>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</si>
  <si>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</si>
  <si>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</si>
  <si>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</si>
  <si>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</si>
  <si>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</si>
  <si>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</si>
  <si>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</si>
  <si>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</si>
  <si>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</si>
  <si>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</si>
  <si>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</si>
  <si>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</si>
  <si>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</si>
  <si>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</si>
  <si>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</si>
  <si>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</si>
  <si>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</si>
  <si>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</si>
  <si>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</si>
  <si>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</si>
  <si>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</si>
  <si>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</si>
  <si>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</si>
  <si>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</si>
  <si>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</si>
  <si>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</si>
  <si>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</si>
  <si>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</si>
  <si>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</si>
  <si>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</si>
  <si>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</si>
  <si>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</si>
  <si>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</si>
  <si>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</si>
  <si>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</si>
  <si>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</si>
  <si>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</si>
  <si>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</si>
  <si>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</si>
  <si>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</si>
  <si>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</si>
  <si>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</si>
  <si>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</si>
  <si>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</si>
  <si>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</si>
  <si>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</si>
  <si>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</si>
  <si>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</si>
  <si>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</si>
  <si>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</si>
  <si>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</si>
  <si>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</si>
  <si>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</si>
  <si>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</si>
  <si>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</si>
  <si>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</si>
  <si>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</si>
  <si>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</si>
  <si>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</si>
  <si>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</si>
  <si>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</si>
  <si>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</si>
  <si>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</si>
  <si>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</si>
  <si>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</si>
  <si>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</si>
  <si>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</si>
  <si>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</si>
  <si>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</si>
  <si>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</si>
  <si>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</si>
  <si>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</si>
  <si>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</si>
  <si>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</si>
  <si>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</si>
  <si>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</si>
  <si>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</si>
  <si>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</si>
  <si>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</si>
  <si>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</si>
  <si>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</si>
  <si>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</si>
  <si>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</si>
  <si>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</si>
  <si>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</si>
  <si>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</si>
  <si>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</si>
  <si>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</si>
  <si>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</si>
  <si>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</si>
  <si>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</si>
  <si>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</si>
  <si>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</si>
  <si>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</si>
  <si>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</si>
  <si>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</si>
  <si>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</si>
  <si>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</si>
  <si>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</si>
  <si>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</si>
  <si>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</si>
  <si>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</si>
  <si>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</si>
  <si>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</si>
  <si>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</si>
  <si>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</si>
  <si>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</si>
  <si>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</si>
  <si>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</si>
  <si>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</si>
  <si>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</si>
  <si>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</si>
  <si>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</si>
  <si>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</si>
  <si>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</si>
  <si>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</si>
  <si>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</si>
  <si>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</si>
  <si>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</si>
  <si>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</si>
  <si>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</si>
  <si>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</si>
  <si>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</si>
  <si>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</si>
  <si>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</si>
  <si>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</si>
  <si>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</si>
  <si>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</si>
  <si>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</si>
  <si>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</si>
  <si>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</si>
  <si>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</si>
  <si>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</si>
  <si>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</si>
  <si>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</si>
  <si>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諸外国における環境法制に共通的に存在する基本問題の収集分析費</t>
    <phoneticPr fontId="5"/>
  </si>
  <si>
    <t>○</t>
  </si>
  <si>
    <t>-</t>
  </si>
  <si>
    <t>-</t>
    <phoneticPr fontId="5"/>
  </si>
  <si>
    <t>総合政策課政策評価室</t>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</si>
  <si>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phoneticPr fontId="5"/>
  </si>
  <si>
    <t>環境法制に知見のある事業者を対象に、一般競争（総合評価方式）により環境法制の様々な分野に共通する基本的な諸原則や論点、課題等に関し、事業者がコーディネートした専門的知見のある学者等に諸外国、国内の情報収集をさせ、研究会等で議論を行い、我が国の環境政策に資する分析、検討を加え、報告書としてとりまとめ、データの蓄積を行う。</t>
    <phoneticPr fontId="5"/>
  </si>
  <si>
    <t>予防原則、環境管理、自然保護、物質循環などの分野における研究会で議論し、２５件程度のレポートを作成する。</t>
    <phoneticPr fontId="5"/>
  </si>
  <si>
    <t>とりまとめられ環境政策検討に用いられたレポート数</t>
    <phoneticPr fontId="5"/>
  </si>
  <si>
    <t>-</t>
    <phoneticPr fontId="5"/>
  </si>
  <si>
    <t>-</t>
    <phoneticPr fontId="5"/>
  </si>
  <si>
    <t>-</t>
    <phoneticPr fontId="5"/>
  </si>
  <si>
    <t>環境政策検討に用いられたレポート数</t>
    <phoneticPr fontId="5"/>
  </si>
  <si>
    <t>９．環境政策の基盤整備</t>
    <phoneticPr fontId="5"/>
  </si>
  <si>
    <t>-</t>
    <phoneticPr fontId="5"/>
  </si>
  <si>
    <t>-</t>
    <phoneticPr fontId="5"/>
  </si>
  <si>
    <t>-</t>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</si>
  <si>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資料としてデータの蓄積を図ることで、環境行政の各種施策の推進に寄与する。</t>
    <phoneticPr fontId="5"/>
  </si>
  <si>
    <t>現在の社会情勢において、諸外国の環境法制の基本情報の情報収集へのニーズは高い。</t>
    <phoneticPr fontId="5"/>
  </si>
  <si>
    <t>現時点で必要な環境法制の情報収集は、国が自ら実施する事が重要である。</t>
    <phoneticPr fontId="5"/>
  </si>
  <si>
    <t>環境政策の実施には先進的な諸外国の情報は必須。</t>
    <phoneticPr fontId="5"/>
  </si>
  <si>
    <t>一般競争入札（総合評価落札方式）によるなど、競争性は確保されている。
また、公告期間を通常より長くとっているが、結果として１者応札となったものである。</t>
    <phoneticPr fontId="5"/>
  </si>
  <si>
    <t>全体的な効率化を図ることで、単位当たりコストは低減傾向にある。</t>
    <phoneticPr fontId="5"/>
  </si>
  <si>
    <t>予算計上している費目・使途は本事業にしか使っていない。</t>
    <phoneticPr fontId="5"/>
  </si>
  <si>
    <t>競争性のある契約手続きを行うことや、調査テーマを選定するに当たっては効率性を重要な観点の一つとして選定することで、コスト削減に努めている。</t>
    <phoneticPr fontId="5"/>
  </si>
  <si>
    <t>成果実績は、成果目標に見合ったものであり、新たな環境政策実施に際して有効に活用されている。</t>
    <phoneticPr fontId="5"/>
  </si>
  <si>
    <t>専門性を有する業者が行うことで、効率的に必要な情報の入手が可能である。</t>
    <phoneticPr fontId="5"/>
  </si>
  <si>
    <t>見込みに見合った活動をしている。</t>
    <phoneticPr fontId="5"/>
  </si>
  <si>
    <t>成果は、新たな環境政策実施に際して有効に活用されている。</t>
    <phoneticPr fontId="5"/>
  </si>
  <si>
    <t>調査テーマを選定するに当たって、優先度の極めて高いテーマを抽出することで、質の向上と合理化を図っている。また、関連性の高い案件の調査を同時に実施することなどにより、効率性を追求し、単位当たりのコスト低減に努めている。</t>
    <phoneticPr fontId="5"/>
  </si>
  <si>
    <t>有用性を高く維持しながらも、さらなる効率性の向上や競争性の高い調達方法を検討することで、合理化を高める。</t>
    <phoneticPr fontId="5"/>
  </si>
  <si>
    <t>新23－015</t>
    <phoneticPr fontId="5"/>
  </si>
  <si>
    <t>290</t>
    <phoneticPr fontId="5"/>
  </si>
  <si>
    <t>321</t>
    <phoneticPr fontId="5"/>
  </si>
  <si>
    <t>317</t>
    <phoneticPr fontId="5"/>
  </si>
  <si>
    <t>315</t>
    <phoneticPr fontId="5"/>
  </si>
  <si>
    <t>297</t>
    <phoneticPr fontId="5"/>
  </si>
  <si>
    <t>環境省</t>
  </si>
  <si>
    <t>旅費</t>
    <rPh sb="0" eb="2">
      <t>リョヒ</t>
    </rPh>
    <phoneticPr fontId="5"/>
  </si>
  <si>
    <t>検討会出席旅費</t>
    <rPh sb="0" eb="3">
      <t>ケントウカイ</t>
    </rPh>
    <rPh sb="3" eb="5">
      <t>シュッセキ</t>
    </rPh>
    <rPh sb="5" eb="7">
      <t>リョヒ</t>
    </rPh>
    <phoneticPr fontId="5"/>
  </si>
  <si>
    <t>人件費</t>
    <rPh sb="0" eb="3">
      <t>ジンケンヒ</t>
    </rPh>
    <phoneticPr fontId="5"/>
  </si>
  <si>
    <t>研究員等</t>
    <rPh sb="0" eb="3">
      <t>ケンキュウイン</t>
    </rPh>
    <rPh sb="3" eb="4">
      <t>トウ</t>
    </rPh>
    <phoneticPr fontId="5"/>
  </si>
  <si>
    <t>諸謝金</t>
    <rPh sb="0" eb="3">
      <t>ショシャキン</t>
    </rPh>
    <phoneticPr fontId="5"/>
  </si>
  <si>
    <t>検討会謝金等</t>
    <rPh sb="0" eb="3">
      <t>ケントウカイ</t>
    </rPh>
    <rPh sb="3" eb="5">
      <t>シャキン</t>
    </rPh>
    <rPh sb="5" eb="6">
      <t>トウ</t>
    </rPh>
    <phoneticPr fontId="5"/>
  </si>
  <si>
    <t>印刷製本費</t>
    <rPh sb="0" eb="2">
      <t>インサツ</t>
    </rPh>
    <rPh sb="2" eb="4">
      <t>セイホン</t>
    </rPh>
    <rPh sb="4" eb="5">
      <t>ヒ</t>
    </rPh>
    <phoneticPr fontId="5"/>
  </si>
  <si>
    <t>報告書印刷</t>
    <rPh sb="0" eb="3">
      <t>ホウコクショ</t>
    </rPh>
    <rPh sb="3" eb="5">
      <t>インサツ</t>
    </rPh>
    <phoneticPr fontId="5"/>
  </si>
  <si>
    <t>その他経費</t>
    <rPh sb="2" eb="3">
      <t>タ</t>
    </rPh>
    <rPh sb="3" eb="5">
      <t>ケイヒ</t>
    </rPh>
    <phoneticPr fontId="5"/>
  </si>
  <si>
    <t>翻訳、一般管理費、消費税等</t>
    <rPh sb="0" eb="2">
      <t>ホンヤク</t>
    </rPh>
    <rPh sb="3" eb="5">
      <t>イッパン</t>
    </rPh>
    <rPh sb="5" eb="8">
      <t>カンリヒ</t>
    </rPh>
    <rPh sb="9" eb="12">
      <t>ショウヒゼイ</t>
    </rPh>
    <rPh sb="12" eb="13">
      <t>トウ</t>
    </rPh>
    <phoneticPr fontId="5"/>
  </si>
  <si>
    <t>（公社）商事法務研究会</t>
    <phoneticPr fontId="5"/>
  </si>
  <si>
    <t>諸外国における環境法制の情報集・分析等</t>
    <phoneticPr fontId="5"/>
  </si>
  <si>
    <t>‐</t>
    <phoneticPr fontId="5"/>
  </si>
  <si>
    <t>大臣官房</t>
    <rPh sb="0" eb="2">
      <t>ダイジン</t>
    </rPh>
    <rPh sb="2" eb="4">
      <t>カンボウ</t>
    </rPh>
    <phoneticPr fontId="5"/>
  </si>
  <si>
    <t>環境行政、予防原則、環境管理、自然保護、物質循環の５分野における研究会の開催回数。</t>
    <phoneticPr fontId="5"/>
  </si>
  <si>
    <t>回</t>
    <rPh sb="0" eb="1">
      <t>カイ</t>
    </rPh>
    <phoneticPr fontId="5"/>
  </si>
  <si>
    <t>　　毎年度執行額／論文件数＝（千円）　　　　　　　　　　　　　　</t>
    <phoneticPr fontId="5"/>
  </si>
  <si>
    <t>有</t>
  </si>
  <si>
    <t>無</t>
  </si>
  <si>
    <t>‐</t>
  </si>
  <si>
    <t>-</t>
    <phoneticPr fontId="5"/>
  </si>
  <si>
    <t>-</t>
    <phoneticPr fontId="5"/>
  </si>
  <si>
    <t>-</t>
    <phoneticPr fontId="5"/>
  </si>
  <si>
    <t>-</t>
    <phoneticPr fontId="5"/>
  </si>
  <si>
    <t>環境保全調査費</t>
    <rPh sb="0" eb="2">
      <t>カンキョウ</t>
    </rPh>
    <rPh sb="2" eb="4">
      <t>ホゼン</t>
    </rPh>
    <rPh sb="4" eb="7">
      <t>チョウサヒ</t>
    </rPh>
    <phoneticPr fontId="5"/>
  </si>
  <si>
    <t>件</t>
    <rPh sb="0" eb="1">
      <t>ケン</t>
    </rPh>
    <phoneticPr fontId="5"/>
  </si>
  <si>
    <t>千円</t>
    <rPh sb="0" eb="2">
      <t>センエン</t>
    </rPh>
    <phoneticPr fontId="5"/>
  </si>
  <si>
    <t>千円/件</t>
    <rPh sb="0" eb="2">
      <t>センエン</t>
    </rPh>
    <rPh sb="3" eb="4">
      <t>ケン</t>
    </rPh>
    <phoneticPr fontId="5"/>
  </si>
  <si>
    <t>7,668/35</t>
    <phoneticPr fontId="5"/>
  </si>
  <si>
    <t>6,480/32</t>
    <phoneticPr fontId="5"/>
  </si>
  <si>
    <t>4,320/27</t>
    <phoneticPr fontId="5"/>
  </si>
  <si>
    <t>5,022/25</t>
    <phoneticPr fontId="5"/>
  </si>
  <si>
    <t>-</t>
    <phoneticPr fontId="5"/>
  </si>
  <si>
    <t>-</t>
    <phoneticPr fontId="5"/>
  </si>
  <si>
    <t>-</t>
    <phoneticPr fontId="5"/>
  </si>
  <si>
    <t>-</t>
    <phoneticPr fontId="5"/>
  </si>
  <si>
    <t>A.（公社）商事法務研究会</t>
    <rPh sb="4" eb="5">
      <t>シャ</t>
    </rPh>
    <phoneticPr fontId="5"/>
  </si>
  <si>
    <t>諸外国の環境法制等を情報収集、分析し、環境政策の展開に資するため、引き続き、事業の効率的・効果的な執行に努めること。また、より一層の予算執行効率化・事業効率化の観点から一者応札の抑制等の取組を行うこと。</t>
    <phoneticPr fontId="5"/>
  </si>
  <si>
    <t>外部有識者点検対象外</t>
    <phoneticPr fontId="5"/>
  </si>
  <si>
    <t>室長　内藤　冬美</t>
    <rPh sb="3" eb="5">
      <t>ナイトウ</t>
    </rPh>
    <rPh sb="6" eb="8">
      <t>フユミ</t>
    </rPh>
    <phoneticPr fontId="5"/>
  </si>
  <si>
    <t>諸外国の環境法制等を情報収集、分析し、環境政策の展開に資するため、引き続き、事業の効率的・効果的な執行に努める。また、より一層の予算執行効率化・事業効率化の観点から一者応札の抑制等の取組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</si>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</sst>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38</xdr:col>
      <xdr:colOff>48532</xdr:colOff>
      <xdr:row>753</xdr:row>
      <xdr:rowOff>302078</xdr:rowOff>
    </xdr:to>
    <xdr:grpSp>
      <xdr:nvGrpSpPr>
        <xdr:cNvPr id="16" name="グループ化 15"/>
        <xdr:cNvGrpSpPr/>
      </xdr:nvGrpSpPr>
      <xdr:grpSpPr>
        <a:xfrm>
          <a:off x="2241176" y="37562118"/>
          <a:ext cx="4904415" cy="4582725"/>
          <a:chOff x="3219450" y="32499300"/>
          <a:chExt cx="5003800" cy="4528458"/>
        </a:xfrm>
      </xdr:grpSpPr>
      <xdr:sp macro="" textlink="">
        <xdr:nvSpPr>
          <xdr:cNvPr id="17" name="正方形/長方形 16"/>
          <xdr:cNvSpPr/>
        </xdr:nvSpPr>
        <xdr:spPr>
          <a:xfrm>
            <a:off x="4673600" y="32499300"/>
            <a:ext cx="1565275"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４百万円</a:t>
            </a:r>
          </a:p>
        </xdr:txBody>
      </xdr:sp>
      <xdr:sp macro="" textlink="">
        <xdr:nvSpPr>
          <xdr:cNvPr id="18" name="テキスト ボックス 17"/>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19" name="直線矢印コネクタ 18"/>
          <xdr:cNvCxnSpPr>
            <a:cxnSpLocks noChangeAspect="1"/>
          </xdr:cNvCxnSpPr>
        </xdr:nvCxnSpPr>
        <xdr:spPr>
          <a:xfrm flipH="1">
            <a:off x="5462219" y="33956570"/>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sp macro="" textlink="">
        <xdr:nvSpPr>
          <xdr:cNvPr id="21" name="正方形/長方形 20"/>
          <xdr:cNvSpPr/>
        </xdr:nvSpPr>
        <xdr:spPr>
          <a:xfrm>
            <a:off x="4619625" y="35191700"/>
            <a:ext cx="171767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ja-JP" altLang="en-US" sz="1100"/>
              <a:t>４百万円</a:t>
            </a:r>
          </a:p>
        </xdr:txBody>
      </xdr:sp>
      <xdr:sp macro="" textlink="">
        <xdr:nvSpPr>
          <xdr:cNvPr id="22" name="テキスト ボックス 21"/>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AU108" sqref="AU108:AX10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310</v>
      </c>
      <c r="AT2" s="937"/>
      <c r="AU2" s="937"/>
      <c r="AV2" s="52" t="str">
        <f>IF(AW2="", "", "-")</f>
        <v/>
      </c>
      <c r="AW2" s="908"/>
      <c r="AX2" s="908"/>
    </row>
    <row r="3" spans="1:50" ht="21" customHeight="1" thickBot="1" x14ac:dyDescent="0.25">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587</v>
      </c>
      <c r="AK3" s="867"/>
      <c r="AL3" s="867"/>
      <c r="AM3" s="867"/>
      <c r="AN3" s="867"/>
      <c r="AO3" s="867"/>
      <c r="AP3" s="867"/>
      <c r="AQ3" s="867"/>
      <c r="AR3" s="867"/>
      <c r="AS3" s="867"/>
      <c r="AT3" s="867"/>
      <c r="AU3" s="867"/>
      <c r="AV3" s="867"/>
      <c r="AW3" s="867"/>
      <c r="AX3" s="24" t="s">
        <v>65</v>
      </c>
    </row>
    <row r="4" spans="1:50" ht="24.75" customHeight="1" x14ac:dyDescent="0.2">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7" t="s">
        <v>186</v>
      </c>
      <c r="H5" s="838"/>
      <c r="I5" s="838"/>
      <c r="J5" s="838"/>
      <c r="K5" s="838"/>
      <c r="L5" s="838"/>
      <c r="M5" s="839" t="s">
        <v>66</v>
      </c>
      <c r="N5" s="840"/>
      <c r="O5" s="840"/>
      <c r="P5" s="840"/>
      <c r="Q5" s="840"/>
      <c r="R5" s="841"/>
      <c r="S5" s="842" t="s">
        <v>131</v>
      </c>
      <c r="T5" s="838"/>
      <c r="U5" s="838"/>
      <c r="V5" s="838"/>
      <c r="W5" s="838"/>
      <c r="X5" s="843"/>
      <c r="Y5" s="697" t="s">
        <v>3</v>
      </c>
      <c r="Z5" s="539"/>
      <c r="AA5" s="539"/>
      <c r="AB5" s="539"/>
      <c r="AC5" s="539"/>
      <c r="AD5" s="540"/>
      <c r="AE5" s="698" t="s">
        <v>554</v>
      </c>
      <c r="AF5" s="698"/>
      <c r="AG5" s="698"/>
      <c r="AH5" s="698"/>
      <c r="AI5" s="698"/>
      <c r="AJ5" s="698"/>
      <c r="AK5" s="698"/>
      <c r="AL5" s="698"/>
      <c r="AM5" s="698"/>
      <c r="AN5" s="698"/>
      <c r="AO5" s="698"/>
      <c r="AP5" s="699"/>
      <c r="AQ5" s="700" t="s">
        <v>627</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559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1" t="s">
        <v>389</v>
      </c>
      <c r="B8" s="492"/>
      <c r="C8" s="492"/>
      <c r="D8" s="492"/>
      <c r="E8" s="492"/>
      <c r="F8" s="493"/>
      <c r="G8" s="938" t="str">
        <f>入力規則等!A26</f>
        <v>-</v>
      </c>
      <c r="H8" s="719"/>
      <c r="I8" s="719"/>
      <c r="J8" s="719"/>
      <c r="K8" s="719"/>
      <c r="L8" s="719"/>
      <c r="M8" s="719"/>
      <c r="N8" s="719"/>
      <c r="O8" s="719"/>
      <c r="P8" s="719"/>
      <c r="Q8" s="719"/>
      <c r="R8" s="719"/>
      <c r="S8" s="719"/>
      <c r="T8" s="719"/>
      <c r="U8" s="719"/>
      <c r="V8" s="719"/>
      <c r="W8" s="719"/>
      <c r="X8" s="939"/>
      <c r="Y8" s="844" t="s">
        <v>390</v>
      </c>
      <c r="Z8" s="845"/>
      <c r="AA8" s="845"/>
      <c r="AB8" s="845"/>
      <c r="AC8" s="845"/>
      <c r="AD8" s="84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7" t="s">
        <v>23</v>
      </c>
      <c r="B9" s="848"/>
      <c r="C9" s="848"/>
      <c r="D9" s="848"/>
      <c r="E9" s="848"/>
      <c r="F9" s="848"/>
      <c r="G9" s="849" t="s">
        <v>555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7" t="s">
        <v>30</v>
      </c>
      <c r="B10" s="658"/>
      <c r="C10" s="658"/>
      <c r="D10" s="658"/>
      <c r="E10" s="658"/>
      <c r="F10" s="658"/>
      <c r="G10" s="752" t="s">
        <v>556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7" t="s">
        <v>5</v>
      </c>
      <c r="B11" s="658"/>
      <c r="C11" s="658"/>
      <c r="D11" s="658"/>
      <c r="E11" s="658"/>
      <c r="F11" s="65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2" t="s">
        <v>7</v>
      </c>
      <c r="J13" s="763"/>
      <c r="K13" s="763"/>
      <c r="L13" s="763"/>
      <c r="M13" s="763"/>
      <c r="N13" s="763"/>
      <c r="O13" s="764"/>
      <c r="P13" s="654">
        <v>5</v>
      </c>
      <c r="Q13" s="655"/>
      <c r="R13" s="655"/>
      <c r="S13" s="655"/>
      <c r="T13" s="655"/>
      <c r="U13" s="655"/>
      <c r="V13" s="656"/>
      <c r="W13" s="654">
        <v>4</v>
      </c>
      <c r="X13" s="655"/>
      <c r="Y13" s="655"/>
      <c r="Z13" s="655"/>
      <c r="AA13" s="655"/>
      <c r="AB13" s="655"/>
      <c r="AC13" s="656"/>
      <c r="AD13" s="654">
        <v>5</v>
      </c>
      <c r="AE13" s="655"/>
      <c r="AF13" s="655"/>
      <c r="AG13" s="655"/>
      <c r="AH13" s="655"/>
      <c r="AI13" s="655"/>
      <c r="AJ13" s="656"/>
      <c r="AK13" s="654">
        <v>5</v>
      </c>
      <c r="AL13" s="655"/>
      <c r="AM13" s="655"/>
      <c r="AN13" s="655"/>
      <c r="AO13" s="655"/>
      <c r="AP13" s="655"/>
      <c r="AQ13" s="656"/>
      <c r="AR13" s="916">
        <v>5</v>
      </c>
      <c r="AS13" s="917"/>
      <c r="AT13" s="917"/>
      <c r="AU13" s="917"/>
      <c r="AV13" s="917"/>
      <c r="AW13" s="917"/>
      <c r="AX13" s="918"/>
    </row>
    <row r="14" spans="1:50" ht="21" customHeight="1" x14ac:dyDescent="0.2">
      <c r="A14" s="613"/>
      <c r="B14" s="614"/>
      <c r="C14" s="614"/>
      <c r="D14" s="614"/>
      <c r="E14" s="614"/>
      <c r="F14" s="615"/>
      <c r="G14" s="724"/>
      <c r="H14" s="725"/>
      <c r="I14" s="710" t="s">
        <v>8</v>
      </c>
      <c r="J14" s="760"/>
      <c r="K14" s="760"/>
      <c r="L14" s="760"/>
      <c r="M14" s="760"/>
      <c r="N14" s="760"/>
      <c r="O14" s="761"/>
      <c r="P14" s="654" t="s">
        <v>608</v>
      </c>
      <c r="Q14" s="655"/>
      <c r="R14" s="655"/>
      <c r="S14" s="655"/>
      <c r="T14" s="655"/>
      <c r="U14" s="655"/>
      <c r="V14" s="656"/>
      <c r="W14" s="654" t="s">
        <v>608</v>
      </c>
      <c r="X14" s="655"/>
      <c r="Y14" s="655"/>
      <c r="Z14" s="655"/>
      <c r="AA14" s="655"/>
      <c r="AB14" s="655"/>
      <c r="AC14" s="656"/>
      <c r="AD14" s="654" t="s">
        <v>608</v>
      </c>
      <c r="AE14" s="655"/>
      <c r="AF14" s="655"/>
      <c r="AG14" s="655"/>
      <c r="AH14" s="655"/>
      <c r="AI14" s="655"/>
      <c r="AJ14" s="656"/>
      <c r="AK14" s="654" t="s">
        <v>610</v>
      </c>
      <c r="AL14" s="655"/>
      <c r="AM14" s="655"/>
      <c r="AN14" s="655"/>
      <c r="AO14" s="655"/>
      <c r="AP14" s="655"/>
      <c r="AQ14" s="656"/>
      <c r="AR14" s="786"/>
      <c r="AS14" s="786"/>
      <c r="AT14" s="786"/>
      <c r="AU14" s="786"/>
      <c r="AV14" s="786"/>
      <c r="AW14" s="786"/>
      <c r="AX14" s="787"/>
    </row>
    <row r="15" spans="1:50" ht="21" customHeight="1" x14ac:dyDescent="0.2">
      <c r="A15" s="613"/>
      <c r="B15" s="614"/>
      <c r="C15" s="614"/>
      <c r="D15" s="614"/>
      <c r="E15" s="614"/>
      <c r="F15" s="615"/>
      <c r="G15" s="724"/>
      <c r="H15" s="725"/>
      <c r="I15" s="710" t="s">
        <v>51</v>
      </c>
      <c r="J15" s="711"/>
      <c r="K15" s="711"/>
      <c r="L15" s="711"/>
      <c r="M15" s="711"/>
      <c r="N15" s="711"/>
      <c r="O15" s="712"/>
      <c r="P15" s="654" t="s">
        <v>609</v>
      </c>
      <c r="Q15" s="655"/>
      <c r="R15" s="655"/>
      <c r="S15" s="655"/>
      <c r="T15" s="655"/>
      <c r="U15" s="655"/>
      <c r="V15" s="656"/>
      <c r="W15" s="654" t="s">
        <v>610</v>
      </c>
      <c r="X15" s="655"/>
      <c r="Y15" s="655"/>
      <c r="Z15" s="655"/>
      <c r="AA15" s="655"/>
      <c r="AB15" s="655"/>
      <c r="AC15" s="656"/>
      <c r="AD15" s="654" t="s">
        <v>608</v>
      </c>
      <c r="AE15" s="655"/>
      <c r="AF15" s="655"/>
      <c r="AG15" s="655"/>
      <c r="AH15" s="655"/>
      <c r="AI15" s="655"/>
      <c r="AJ15" s="656"/>
      <c r="AK15" s="654" t="s">
        <v>608</v>
      </c>
      <c r="AL15" s="655"/>
      <c r="AM15" s="655"/>
      <c r="AN15" s="655"/>
      <c r="AO15" s="655"/>
      <c r="AP15" s="655"/>
      <c r="AQ15" s="656"/>
      <c r="AR15" s="654" t="s">
        <v>629</v>
      </c>
      <c r="AS15" s="655"/>
      <c r="AT15" s="655"/>
      <c r="AU15" s="655"/>
      <c r="AV15" s="655"/>
      <c r="AW15" s="655"/>
      <c r="AX15" s="804"/>
    </row>
    <row r="16" spans="1:50" ht="21" customHeight="1" x14ac:dyDescent="0.2">
      <c r="A16" s="613"/>
      <c r="B16" s="614"/>
      <c r="C16" s="614"/>
      <c r="D16" s="614"/>
      <c r="E16" s="614"/>
      <c r="F16" s="615"/>
      <c r="G16" s="724"/>
      <c r="H16" s="725"/>
      <c r="I16" s="710" t="s">
        <v>52</v>
      </c>
      <c r="J16" s="711"/>
      <c r="K16" s="711"/>
      <c r="L16" s="711"/>
      <c r="M16" s="711"/>
      <c r="N16" s="711"/>
      <c r="O16" s="712"/>
      <c r="P16" s="654" t="s">
        <v>610</v>
      </c>
      <c r="Q16" s="655"/>
      <c r="R16" s="655"/>
      <c r="S16" s="655"/>
      <c r="T16" s="655"/>
      <c r="U16" s="655"/>
      <c r="V16" s="656"/>
      <c r="W16" s="654" t="s">
        <v>608</v>
      </c>
      <c r="X16" s="655"/>
      <c r="Y16" s="655"/>
      <c r="Z16" s="655"/>
      <c r="AA16" s="655"/>
      <c r="AB16" s="655"/>
      <c r="AC16" s="656"/>
      <c r="AD16" s="654" t="s">
        <v>608</v>
      </c>
      <c r="AE16" s="655"/>
      <c r="AF16" s="655"/>
      <c r="AG16" s="655"/>
      <c r="AH16" s="655"/>
      <c r="AI16" s="655"/>
      <c r="AJ16" s="656"/>
      <c r="AK16" s="654" t="s">
        <v>610</v>
      </c>
      <c r="AL16" s="655"/>
      <c r="AM16" s="655"/>
      <c r="AN16" s="655"/>
      <c r="AO16" s="655"/>
      <c r="AP16" s="655"/>
      <c r="AQ16" s="656"/>
      <c r="AR16" s="755"/>
      <c r="AS16" s="756"/>
      <c r="AT16" s="756"/>
      <c r="AU16" s="756"/>
      <c r="AV16" s="756"/>
      <c r="AW16" s="756"/>
      <c r="AX16" s="757"/>
    </row>
    <row r="17" spans="1:50" ht="24.75" customHeight="1" x14ac:dyDescent="0.2">
      <c r="A17" s="613"/>
      <c r="B17" s="614"/>
      <c r="C17" s="614"/>
      <c r="D17" s="614"/>
      <c r="E17" s="614"/>
      <c r="F17" s="615"/>
      <c r="G17" s="724"/>
      <c r="H17" s="725"/>
      <c r="I17" s="710" t="s">
        <v>50</v>
      </c>
      <c r="J17" s="760"/>
      <c r="K17" s="760"/>
      <c r="L17" s="760"/>
      <c r="M17" s="760"/>
      <c r="N17" s="760"/>
      <c r="O17" s="761"/>
      <c r="P17" s="654" t="s">
        <v>611</v>
      </c>
      <c r="Q17" s="655"/>
      <c r="R17" s="655"/>
      <c r="S17" s="655"/>
      <c r="T17" s="655"/>
      <c r="U17" s="655"/>
      <c r="V17" s="656"/>
      <c r="W17" s="654" t="s">
        <v>610</v>
      </c>
      <c r="X17" s="655"/>
      <c r="Y17" s="655"/>
      <c r="Z17" s="655"/>
      <c r="AA17" s="655"/>
      <c r="AB17" s="655"/>
      <c r="AC17" s="656"/>
      <c r="AD17" s="654" t="s">
        <v>608</v>
      </c>
      <c r="AE17" s="655"/>
      <c r="AF17" s="655"/>
      <c r="AG17" s="655"/>
      <c r="AH17" s="655"/>
      <c r="AI17" s="655"/>
      <c r="AJ17" s="656"/>
      <c r="AK17" s="654" t="s">
        <v>608</v>
      </c>
      <c r="AL17" s="655"/>
      <c r="AM17" s="655"/>
      <c r="AN17" s="655"/>
      <c r="AO17" s="655"/>
      <c r="AP17" s="655"/>
      <c r="AQ17" s="656"/>
      <c r="AR17" s="914"/>
      <c r="AS17" s="914"/>
      <c r="AT17" s="914"/>
      <c r="AU17" s="914"/>
      <c r="AV17" s="914"/>
      <c r="AW17" s="914"/>
      <c r="AX17" s="915"/>
    </row>
    <row r="18" spans="1:50" ht="24.75" customHeight="1" x14ac:dyDescent="0.2">
      <c r="A18" s="613"/>
      <c r="B18" s="614"/>
      <c r="C18" s="614"/>
      <c r="D18" s="614"/>
      <c r="E18" s="614"/>
      <c r="F18" s="615"/>
      <c r="G18" s="726"/>
      <c r="H18" s="727"/>
      <c r="I18" s="715" t="s">
        <v>20</v>
      </c>
      <c r="J18" s="716"/>
      <c r="K18" s="716"/>
      <c r="L18" s="716"/>
      <c r="M18" s="716"/>
      <c r="N18" s="716"/>
      <c r="O18" s="717"/>
      <c r="P18" s="876">
        <f>SUM(P13:V17)</f>
        <v>5</v>
      </c>
      <c r="Q18" s="877"/>
      <c r="R18" s="877"/>
      <c r="S18" s="877"/>
      <c r="T18" s="877"/>
      <c r="U18" s="877"/>
      <c r="V18" s="878"/>
      <c r="W18" s="876">
        <f>SUM(W13:AC17)</f>
        <v>4</v>
      </c>
      <c r="X18" s="877"/>
      <c r="Y18" s="877"/>
      <c r="Z18" s="877"/>
      <c r="AA18" s="877"/>
      <c r="AB18" s="877"/>
      <c r="AC18" s="878"/>
      <c r="AD18" s="876">
        <f>SUM(AD13:AJ17)</f>
        <v>5</v>
      </c>
      <c r="AE18" s="877"/>
      <c r="AF18" s="877"/>
      <c r="AG18" s="877"/>
      <c r="AH18" s="877"/>
      <c r="AI18" s="877"/>
      <c r="AJ18" s="878"/>
      <c r="AK18" s="876">
        <f>SUM(AK13:AQ17)</f>
        <v>5</v>
      </c>
      <c r="AL18" s="877"/>
      <c r="AM18" s="877"/>
      <c r="AN18" s="877"/>
      <c r="AO18" s="877"/>
      <c r="AP18" s="877"/>
      <c r="AQ18" s="878"/>
      <c r="AR18" s="876">
        <f>SUM(AR13:AX17)</f>
        <v>5</v>
      </c>
      <c r="AS18" s="877"/>
      <c r="AT18" s="877"/>
      <c r="AU18" s="877"/>
      <c r="AV18" s="877"/>
      <c r="AW18" s="877"/>
      <c r="AX18" s="879"/>
    </row>
    <row r="19" spans="1:50" ht="24.75" customHeight="1" x14ac:dyDescent="0.2">
      <c r="A19" s="613"/>
      <c r="B19" s="614"/>
      <c r="C19" s="614"/>
      <c r="D19" s="614"/>
      <c r="E19" s="614"/>
      <c r="F19" s="615"/>
      <c r="G19" s="874" t="s">
        <v>9</v>
      </c>
      <c r="H19" s="875"/>
      <c r="I19" s="875"/>
      <c r="J19" s="875"/>
      <c r="K19" s="875"/>
      <c r="L19" s="875"/>
      <c r="M19" s="875"/>
      <c r="N19" s="875"/>
      <c r="O19" s="875"/>
      <c r="P19" s="654">
        <v>8</v>
      </c>
      <c r="Q19" s="655"/>
      <c r="R19" s="655"/>
      <c r="S19" s="655"/>
      <c r="T19" s="655"/>
      <c r="U19" s="655"/>
      <c r="V19" s="656"/>
      <c r="W19" s="654">
        <v>6</v>
      </c>
      <c r="X19" s="655"/>
      <c r="Y19" s="655"/>
      <c r="Z19" s="655"/>
      <c r="AA19" s="655"/>
      <c r="AB19" s="655"/>
      <c r="AC19" s="656"/>
      <c r="AD19" s="654">
        <v>4</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4" t="s">
        <v>10</v>
      </c>
      <c r="H20" s="875"/>
      <c r="I20" s="875"/>
      <c r="J20" s="875"/>
      <c r="K20" s="875"/>
      <c r="L20" s="875"/>
      <c r="M20" s="875"/>
      <c r="N20" s="875"/>
      <c r="O20" s="875"/>
      <c r="P20" s="311">
        <f>IF(P18=0, "-", SUM(P19)/P18)</f>
        <v>1.6</v>
      </c>
      <c r="Q20" s="311"/>
      <c r="R20" s="311"/>
      <c r="S20" s="311"/>
      <c r="T20" s="311"/>
      <c r="U20" s="311"/>
      <c r="V20" s="311"/>
      <c r="W20" s="311">
        <f t="shared" ref="W20" si="0">IF(W18=0, "-", SUM(W19)/W18)</f>
        <v>1.5</v>
      </c>
      <c r="X20" s="311"/>
      <c r="Y20" s="311"/>
      <c r="Z20" s="311"/>
      <c r="AA20" s="311"/>
      <c r="AB20" s="311"/>
      <c r="AC20" s="311"/>
      <c r="AD20" s="311">
        <f t="shared" ref="AD20" si="1">IF(AD18=0, "-", SUM(AD19)/AD18)</f>
        <v>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7"/>
      <c r="B21" s="848"/>
      <c r="C21" s="848"/>
      <c r="D21" s="848"/>
      <c r="E21" s="848"/>
      <c r="F21" s="943"/>
      <c r="G21" s="309" t="s">
        <v>497</v>
      </c>
      <c r="H21" s="310"/>
      <c r="I21" s="310"/>
      <c r="J21" s="310"/>
      <c r="K21" s="310"/>
      <c r="L21" s="310"/>
      <c r="M21" s="310"/>
      <c r="N21" s="310"/>
      <c r="O21" s="310"/>
      <c r="P21" s="311">
        <f>IF(P19=0, "-", SUM(P19)/SUM(P13,P14))</f>
        <v>1.6</v>
      </c>
      <c r="Q21" s="311"/>
      <c r="R21" s="311"/>
      <c r="S21" s="311"/>
      <c r="T21" s="311"/>
      <c r="U21" s="311"/>
      <c r="V21" s="311"/>
      <c r="W21" s="311">
        <f t="shared" ref="W21" si="2">IF(W19=0, "-", SUM(W19)/SUM(W13,W14))</f>
        <v>1.5</v>
      </c>
      <c r="X21" s="311"/>
      <c r="Y21" s="311"/>
      <c r="Z21" s="311"/>
      <c r="AA21" s="311"/>
      <c r="AB21" s="311"/>
      <c r="AC21" s="311"/>
      <c r="AD21" s="311">
        <f t="shared" ref="AD21" si="3">IF(AD19=0, "-", SUM(AD19)/SUM(AD13,AD14))</f>
        <v>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2">
      <c r="A23" s="964"/>
      <c r="B23" s="965"/>
      <c r="C23" s="965"/>
      <c r="D23" s="965"/>
      <c r="E23" s="965"/>
      <c r="F23" s="966"/>
      <c r="G23" s="949" t="s">
        <v>612</v>
      </c>
      <c r="H23" s="950"/>
      <c r="I23" s="950"/>
      <c r="J23" s="950"/>
      <c r="K23" s="950"/>
      <c r="L23" s="950"/>
      <c r="M23" s="950"/>
      <c r="N23" s="950"/>
      <c r="O23" s="951"/>
      <c r="P23" s="916">
        <v>5</v>
      </c>
      <c r="Q23" s="917"/>
      <c r="R23" s="917"/>
      <c r="S23" s="917"/>
      <c r="T23" s="917"/>
      <c r="U23" s="917"/>
      <c r="V23" s="934"/>
      <c r="W23" s="916">
        <v>5</v>
      </c>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2">
      <c r="A24" s="964"/>
      <c r="B24" s="965"/>
      <c r="C24" s="965"/>
      <c r="D24" s="965"/>
      <c r="E24" s="965"/>
      <c r="F24" s="966"/>
      <c r="G24" s="952"/>
      <c r="H24" s="953"/>
      <c r="I24" s="953"/>
      <c r="J24" s="953"/>
      <c r="K24" s="953"/>
      <c r="L24" s="953"/>
      <c r="M24" s="953"/>
      <c r="N24" s="953"/>
      <c r="O24" s="954"/>
      <c r="P24" s="654"/>
      <c r="Q24" s="655"/>
      <c r="R24" s="655"/>
      <c r="S24" s="655"/>
      <c r="T24" s="655"/>
      <c r="U24" s="655"/>
      <c r="V24" s="656"/>
      <c r="W24" s="654"/>
      <c r="X24" s="655"/>
      <c r="Y24" s="655"/>
      <c r="Z24" s="655"/>
      <c r="AA24" s="655"/>
      <c r="AB24" s="655"/>
      <c r="AC24" s="65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2">
      <c r="A25" s="964"/>
      <c r="B25" s="965"/>
      <c r="C25" s="965"/>
      <c r="D25" s="965"/>
      <c r="E25" s="965"/>
      <c r="F25" s="966"/>
      <c r="G25" s="952"/>
      <c r="H25" s="953"/>
      <c r="I25" s="953"/>
      <c r="J25" s="953"/>
      <c r="K25" s="953"/>
      <c r="L25" s="953"/>
      <c r="M25" s="953"/>
      <c r="N25" s="953"/>
      <c r="O25" s="954"/>
      <c r="P25" s="654"/>
      <c r="Q25" s="655"/>
      <c r="R25" s="655"/>
      <c r="S25" s="655"/>
      <c r="T25" s="655"/>
      <c r="U25" s="655"/>
      <c r="V25" s="656"/>
      <c r="W25" s="654"/>
      <c r="X25" s="655"/>
      <c r="Y25" s="655"/>
      <c r="Z25" s="655"/>
      <c r="AA25" s="655"/>
      <c r="AB25" s="655"/>
      <c r="AC25" s="65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2">
      <c r="A26" s="964"/>
      <c r="B26" s="965"/>
      <c r="C26" s="965"/>
      <c r="D26" s="965"/>
      <c r="E26" s="965"/>
      <c r="F26" s="966"/>
      <c r="G26" s="952"/>
      <c r="H26" s="953"/>
      <c r="I26" s="953"/>
      <c r="J26" s="953"/>
      <c r="K26" s="953"/>
      <c r="L26" s="953"/>
      <c r="M26" s="953"/>
      <c r="N26" s="953"/>
      <c r="O26" s="954"/>
      <c r="P26" s="654"/>
      <c r="Q26" s="655"/>
      <c r="R26" s="655"/>
      <c r="S26" s="655"/>
      <c r="T26" s="655"/>
      <c r="U26" s="655"/>
      <c r="V26" s="656"/>
      <c r="W26" s="654"/>
      <c r="X26" s="655"/>
      <c r="Y26" s="655"/>
      <c r="Z26" s="655"/>
      <c r="AA26" s="655"/>
      <c r="AB26" s="655"/>
      <c r="AC26" s="65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2">
      <c r="A27" s="964"/>
      <c r="B27" s="965"/>
      <c r="C27" s="965"/>
      <c r="D27" s="965"/>
      <c r="E27" s="965"/>
      <c r="F27" s="966"/>
      <c r="G27" s="952"/>
      <c r="H27" s="953"/>
      <c r="I27" s="953"/>
      <c r="J27" s="953"/>
      <c r="K27" s="953"/>
      <c r="L27" s="953"/>
      <c r="M27" s="953"/>
      <c r="N27" s="953"/>
      <c r="O27" s="954"/>
      <c r="P27" s="654"/>
      <c r="Q27" s="655"/>
      <c r="R27" s="655"/>
      <c r="S27" s="655"/>
      <c r="T27" s="655"/>
      <c r="U27" s="655"/>
      <c r="V27" s="656"/>
      <c r="W27" s="654"/>
      <c r="X27" s="655"/>
      <c r="Y27" s="655"/>
      <c r="Z27" s="655"/>
      <c r="AA27" s="655"/>
      <c r="AB27" s="655"/>
      <c r="AC27" s="65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5">
      <c r="A29" s="967"/>
      <c r="B29" s="968"/>
      <c r="C29" s="968"/>
      <c r="D29" s="968"/>
      <c r="E29" s="968"/>
      <c r="F29" s="969"/>
      <c r="G29" s="958" t="s">
        <v>475</v>
      </c>
      <c r="H29" s="959"/>
      <c r="I29" s="959"/>
      <c r="J29" s="959"/>
      <c r="K29" s="959"/>
      <c r="L29" s="959"/>
      <c r="M29" s="959"/>
      <c r="N29" s="959"/>
      <c r="O29" s="960"/>
      <c r="P29" s="930">
        <f>AK13</f>
        <v>5</v>
      </c>
      <c r="Q29" s="931"/>
      <c r="R29" s="931"/>
      <c r="S29" s="931"/>
      <c r="T29" s="931"/>
      <c r="U29" s="931"/>
      <c r="V29" s="932"/>
      <c r="W29" s="930">
        <f>AR13</f>
        <v>5</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559</v>
      </c>
      <c r="AV31" s="192"/>
      <c r="AW31" s="394" t="s">
        <v>300</v>
      </c>
      <c r="AX31" s="395"/>
    </row>
    <row r="32" spans="1:50" ht="23.25" customHeight="1" x14ac:dyDescent="0.2">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613</v>
      </c>
      <c r="AC32" s="457"/>
      <c r="AD32" s="457"/>
      <c r="AE32" s="211">
        <v>35</v>
      </c>
      <c r="AF32" s="212"/>
      <c r="AG32" s="212"/>
      <c r="AH32" s="212"/>
      <c r="AI32" s="211">
        <v>32</v>
      </c>
      <c r="AJ32" s="212"/>
      <c r="AK32" s="212"/>
      <c r="AL32" s="212"/>
      <c r="AM32" s="211">
        <v>27</v>
      </c>
      <c r="AN32" s="212"/>
      <c r="AO32" s="212"/>
      <c r="AP32" s="212"/>
      <c r="AQ32" s="333" t="s">
        <v>561</v>
      </c>
      <c r="AR32" s="200"/>
      <c r="AS32" s="200"/>
      <c r="AT32" s="334"/>
      <c r="AU32" s="212" t="s">
        <v>560</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613</v>
      </c>
      <c r="AC33" s="519"/>
      <c r="AD33" s="519"/>
      <c r="AE33" s="211">
        <v>25</v>
      </c>
      <c r="AF33" s="212"/>
      <c r="AG33" s="212"/>
      <c r="AH33" s="212"/>
      <c r="AI33" s="211">
        <v>25</v>
      </c>
      <c r="AJ33" s="212"/>
      <c r="AK33" s="212"/>
      <c r="AL33" s="212"/>
      <c r="AM33" s="211">
        <v>25</v>
      </c>
      <c r="AN33" s="212"/>
      <c r="AO33" s="212"/>
      <c r="AP33" s="212"/>
      <c r="AQ33" s="333">
        <v>25</v>
      </c>
      <c r="AR33" s="200"/>
      <c r="AS33" s="200"/>
      <c r="AT33" s="334"/>
      <c r="AU33" s="212" t="s">
        <v>560</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140</v>
      </c>
      <c r="AF34" s="212"/>
      <c r="AG34" s="212"/>
      <c r="AH34" s="212"/>
      <c r="AI34" s="211">
        <v>128</v>
      </c>
      <c r="AJ34" s="212"/>
      <c r="AK34" s="212"/>
      <c r="AL34" s="212"/>
      <c r="AM34" s="211">
        <v>108</v>
      </c>
      <c r="AN34" s="212"/>
      <c r="AO34" s="212"/>
      <c r="AP34" s="212"/>
      <c r="AQ34" s="333" t="s">
        <v>559</v>
      </c>
      <c r="AR34" s="200"/>
      <c r="AS34" s="200"/>
      <c r="AT34" s="334"/>
      <c r="AU34" s="212" t="s">
        <v>559</v>
      </c>
      <c r="AV34" s="212"/>
      <c r="AW34" s="212"/>
      <c r="AX34" s="214"/>
    </row>
    <row r="35" spans="1:50" ht="23.25" customHeight="1" x14ac:dyDescent="0.2">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2">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3"/>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2">
      <c r="A83" s="863"/>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2">
      <c r="A84" s="863"/>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2">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602</v>
      </c>
      <c r="H101" s="98"/>
      <c r="I101" s="98"/>
      <c r="J101" s="98"/>
      <c r="K101" s="98"/>
      <c r="L101" s="98"/>
      <c r="M101" s="98"/>
      <c r="N101" s="98"/>
      <c r="O101" s="98"/>
      <c r="P101" s="98"/>
      <c r="Q101" s="98"/>
      <c r="R101" s="98"/>
      <c r="S101" s="98"/>
      <c r="T101" s="98"/>
      <c r="U101" s="98"/>
      <c r="V101" s="98"/>
      <c r="W101" s="98"/>
      <c r="X101" s="99"/>
      <c r="Y101" s="538" t="s">
        <v>55</v>
      </c>
      <c r="Z101" s="539"/>
      <c r="AA101" s="540"/>
      <c r="AB101" s="457" t="s">
        <v>603</v>
      </c>
      <c r="AC101" s="457"/>
      <c r="AD101" s="457"/>
      <c r="AE101" s="211">
        <v>10</v>
      </c>
      <c r="AF101" s="212"/>
      <c r="AG101" s="212"/>
      <c r="AH101" s="213"/>
      <c r="AI101" s="211">
        <v>10</v>
      </c>
      <c r="AJ101" s="212"/>
      <c r="AK101" s="212"/>
      <c r="AL101" s="213"/>
      <c r="AM101" s="211">
        <v>10</v>
      </c>
      <c r="AN101" s="212"/>
      <c r="AO101" s="212"/>
      <c r="AP101" s="213"/>
      <c r="AQ101" s="211" t="s">
        <v>559</v>
      </c>
      <c r="AR101" s="212"/>
      <c r="AS101" s="212"/>
      <c r="AT101" s="213"/>
      <c r="AU101" s="211" t="s">
        <v>629</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603</v>
      </c>
      <c r="AC102" s="457"/>
      <c r="AD102" s="457"/>
      <c r="AE102" s="414">
        <v>10</v>
      </c>
      <c r="AF102" s="414"/>
      <c r="AG102" s="414"/>
      <c r="AH102" s="414"/>
      <c r="AI102" s="414">
        <v>10</v>
      </c>
      <c r="AJ102" s="414"/>
      <c r="AK102" s="414"/>
      <c r="AL102" s="414"/>
      <c r="AM102" s="414">
        <v>10</v>
      </c>
      <c r="AN102" s="414"/>
      <c r="AO102" s="414"/>
      <c r="AP102" s="414"/>
      <c r="AQ102" s="266">
        <v>10</v>
      </c>
      <c r="AR102" s="267"/>
      <c r="AS102" s="267"/>
      <c r="AT102" s="312"/>
      <c r="AU102" s="266" t="s">
        <v>629</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604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v>219</v>
      </c>
      <c r="AF116" s="414"/>
      <c r="AG116" s="414"/>
      <c r="AH116" s="414"/>
      <c r="AI116" s="414">
        <v>203</v>
      </c>
      <c r="AJ116" s="414"/>
      <c r="AK116" s="414"/>
      <c r="AL116" s="414"/>
      <c r="AM116" s="414">
        <v>160</v>
      </c>
      <c r="AN116" s="414"/>
      <c r="AO116" s="414"/>
      <c r="AP116" s="414"/>
      <c r="AQ116" s="211">
        <v>201</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615</v>
      </c>
      <c r="AC117" s="469"/>
      <c r="AD117" s="470"/>
      <c r="AE117" s="547" t="s">
        <v>616</v>
      </c>
      <c r="AF117" s="547"/>
      <c r="AG117" s="547"/>
      <c r="AH117" s="547"/>
      <c r="AI117" s="547" t="s">
        <v>617</v>
      </c>
      <c r="AJ117" s="547"/>
      <c r="AK117" s="547"/>
      <c r="AL117" s="547"/>
      <c r="AM117" s="547" t="s">
        <v>618</v>
      </c>
      <c r="AN117" s="547"/>
      <c r="AO117" s="547"/>
      <c r="AP117" s="547"/>
      <c r="AQ117" s="547" t="s">
        <v>619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559</v>
      </c>
      <c r="AV133" s="193"/>
      <c r="AW133" s="126" t="s">
        <v>300</v>
      </c>
      <c r="AX133" s="188"/>
    </row>
    <row r="134" spans="1:50" ht="39.75" customHeight="1" x14ac:dyDescent="0.2">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559</v>
      </c>
      <c r="AF134" s="679"/>
      <c r="AG134" s="679"/>
      <c r="AH134" s="680"/>
      <c r="AI134" s="199" t="s">
        <v>559</v>
      </c>
      <c r="AJ134" s="679"/>
      <c r="AK134" s="679"/>
      <c r="AL134" s="680"/>
      <c r="AM134" s="199" t="s">
        <v>559</v>
      </c>
      <c r="AN134" s="679"/>
      <c r="AO134" s="679"/>
      <c r="AP134" s="680"/>
      <c r="AQ134" s="199" t="s">
        <v>559</v>
      </c>
      <c r="AR134" s="200"/>
      <c r="AS134" s="200"/>
      <c r="AT134" s="200"/>
      <c r="AU134" s="199" t="s">
        <v>559</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560</v>
      </c>
      <c r="AF135" s="200"/>
      <c r="AG135" s="200"/>
      <c r="AH135" s="200"/>
      <c r="AI135" s="199" t="s">
        <v>559</v>
      </c>
      <c r="AJ135" s="200"/>
      <c r="AK135" s="200"/>
      <c r="AL135" s="200"/>
      <c r="AM135" s="199" t="s">
        <v>564</v>
      </c>
      <c r="AN135" s="200"/>
      <c r="AO135" s="200"/>
      <c r="AP135" s="200"/>
      <c r="AQ135" s="199" t="s">
        <v>560</v>
      </c>
      <c r="AR135" s="200"/>
      <c r="AS135" s="200"/>
      <c r="AT135" s="200"/>
      <c r="AU135" s="199" t="s">
        <v>566</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8"/>
      <c r="E430" s="167" t="s">
        <v>388</v>
      </c>
      <c r="F430" s="168"/>
      <c r="G430" s="896" t="s">
        <v>384</v>
      </c>
      <c r="H430" s="116"/>
      <c r="I430" s="116"/>
      <c r="J430" s="897" t="s">
        <v>552</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89" t="s">
        <v>608</v>
      </c>
      <c r="AR432" s="193"/>
      <c r="AS432" s="126" t="s">
        <v>356</v>
      </c>
      <c r="AT432" s="127"/>
      <c r="AU432" s="193" t="s">
        <v>610</v>
      </c>
      <c r="AV432" s="193"/>
      <c r="AW432" s="126" t="s">
        <v>300</v>
      </c>
      <c r="AX432" s="188"/>
    </row>
    <row r="433" spans="1:50" ht="23.25" customHeight="1" x14ac:dyDescent="0.2">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608</v>
      </c>
      <c r="AC433" s="206"/>
      <c r="AD433" s="206"/>
      <c r="AE433" s="333" t="s">
        <v>608</v>
      </c>
      <c r="AF433" s="200"/>
      <c r="AG433" s="200"/>
      <c r="AH433" s="200"/>
      <c r="AI433" s="333" t="s">
        <v>608</v>
      </c>
      <c r="AJ433" s="200"/>
      <c r="AK433" s="200"/>
      <c r="AL433" s="200"/>
      <c r="AM433" s="333" t="s">
        <v>608</v>
      </c>
      <c r="AN433" s="200"/>
      <c r="AO433" s="200"/>
      <c r="AP433" s="334"/>
      <c r="AQ433" s="333" t="s">
        <v>608</v>
      </c>
      <c r="AR433" s="200"/>
      <c r="AS433" s="200"/>
      <c r="AT433" s="334"/>
      <c r="AU433" s="200" t="s">
        <v>620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608</v>
      </c>
      <c r="AF434" s="200"/>
      <c r="AG434" s="200"/>
      <c r="AH434" s="334"/>
      <c r="AI434" s="333" t="s">
        <v>610</v>
      </c>
      <c r="AJ434" s="200"/>
      <c r="AK434" s="200"/>
      <c r="AL434" s="200"/>
      <c r="AM434" s="333" t="s">
        <v>608</v>
      </c>
      <c r="AN434" s="200"/>
      <c r="AO434" s="200"/>
      <c r="AP434" s="334"/>
      <c r="AQ434" s="333" t="s">
        <v>610</v>
      </c>
      <c r="AR434" s="200"/>
      <c r="AS434" s="200"/>
      <c r="AT434" s="334"/>
      <c r="AU434" s="200" t="s">
        <v>608</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608</v>
      </c>
      <c r="AJ435" s="200"/>
      <c r="AK435" s="200"/>
      <c r="AL435" s="200"/>
      <c r="AM435" s="333" t="s">
        <v>610</v>
      </c>
      <c r="AN435" s="200"/>
      <c r="AO435" s="200"/>
      <c r="AP435" s="334"/>
      <c r="AQ435" s="333" t="s">
        <v>611</v>
      </c>
      <c r="AR435" s="200"/>
      <c r="AS435" s="200"/>
      <c r="AT435" s="334"/>
      <c r="AU435" s="200" t="s">
        <v>608</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610</v>
      </c>
      <c r="AF457" s="193"/>
      <c r="AG457" s="126" t="s">
        <v>356</v>
      </c>
      <c r="AH457" s="127"/>
      <c r="AI457" s="149"/>
      <c r="AJ457" s="149"/>
      <c r="AK457" s="149"/>
      <c r="AL457" s="147"/>
      <c r="AM457" s="149"/>
      <c r="AN457" s="149"/>
      <c r="AO457" s="149"/>
      <c r="AP457" s="147"/>
      <c r="AQ457" s="589" t="s">
        <v>608</v>
      </c>
      <c r="AR457" s="193"/>
      <c r="AS457" s="126" t="s">
        <v>356</v>
      </c>
      <c r="AT457" s="127"/>
      <c r="AU457" s="193" t="s">
        <v>608</v>
      </c>
      <c r="AV457" s="193"/>
      <c r="AW457" s="126" t="s">
        <v>300</v>
      </c>
      <c r="AX457" s="188"/>
    </row>
    <row r="458" spans="1:50" ht="23.25" customHeight="1" x14ac:dyDescent="0.2">
      <c r="A458" s="182"/>
      <c r="B458" s="179"/>
      <c r="C458" s="173"/>
      <c r="D458" s="179"/>
      <c r="E458" s="335"/>
      <c r="F458" s="336"/>
      <c r="G458" s="97" t="s">
        <v>610</v>
      </c>
      <c r="H458" s="98"/>
      <c r="I458" s="98"/>
      <c r="J458" s="98"/>
      <c r="K458" s="98"/>
      <c r="L458" s="98"/>
      <c r="M458" s="98"/>
      <c r="N458" s="98"/>
      <c r="O458" s="98"/>
      <c r="P458" s="98"/>
      <c r="Q458" s="98"/>
      <c r="R458" s="98"/>
      <c r="S458" s="98"/>
      <c r="T458" s="98"/>
      <c r="U458" s="98"/>
      <c r="V458" s="98"/>
      <c r="W458" s="98"/>
      <c r="X458" s="99"/>
      <c r="Y458" s="194" t="s">
        <v>12</v>
      </c>
      <c r="Z458" s="195"/>
      <c r="AA458" s="196"/>
      <c r="AB458" s="206" t="s">
        <v>608</v>
      </c>
      <c r="AC458" s="206"/>
      <c r="AD458" s="206"/>
      <c r="AE458" s="333" t="s">
        <v>621</v>
      </c>
      <c r="AF458" s="200"/>
      <c r="AG458" s="200"/>
      <c r="AH458" s="200"/>
      <c r="AI458" s="333" t="s">
        <v>610</v>
      </c>
      <c r="AJ458" s="200"/>
      <c r="AK458" s="200"/>
      <c r="AL458" s="200"/>
      <c r="AM458" s="333" t="s">
        <v>610</v>
      </c>
      <c r="AN458" s="200"/>
      <c r="AO458" s="200"/>
      <c r="AP458" s="334"/>
      <c r="AQ458" s="333" t="s">
        <v>610</v>
      </c>
      <c r="AR458" s="200"/>
      <c r="AS458" s="200"/>
      <c r="AT458" s="334"/>
      <c r="AU458" s="200" t="s">
        <v>622</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608</v>
      </c>
      <c r="AC459" s="198"/>
      <c r="AD459" s="198"/>
      <c r="AE459" s="333" t="s">
        <v>610</v>
      </c>
      <c r="AF459" s="200"/>
      <c r="AG459" s="200"/>
      <c r="AH459" s="334"/>
      <c r="AI459" s="333" t="s">
        <v>608</v>
      </c>
      <c r="AJ459" s="200"/>
      <c r="AK459" s="200"/>
      <c r="AL459" s="200"/>
      <c r="AM459" s="333" t="s">
        <v>608</v>
      </c>
      <c r="AN459" s="200"/>
      <c r="AO459" s="200"/>
      <c r="AP459" s="334"/>
      <c r="AQ459" s="333" t="s">
        <v>620</v>
      </c>
      <c r="AR459" s="200"/>
      <c r="AS459" s="200"/>
      <c r="AT459" s="334"/>
      <c r="AU459" s="200" t="s">
        <v>608</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623</v>
      </c>
      <c r="AF460" s="200"/>
      <c r="AG460" s="200"/>
      <c r="AH460" s="334"/>
      <c r="AI460" s="333" t="s">
        <v>608</v>
      </c>
      <c r="AJ460" s="200"/>
      <c r="AK460" s="200"/>
      <c r="AL460" s="200"/>
      <c r="AM460" s="333" t="s">
        <v>610</v>
      </c>
      <c r="AN460" s="200"/>
      <c r="AO460" s="200"/>
      <c r="AP460" s="334"/>
      <c r="AQ460" s="333" t="s">
        <v>608</v>
      </c>
      <c r="AR460" s="200"/>
      <c r="AS460" s="200"/>
      <c r="AT460" s="334"/>
      <c r="AU460" s="200" t="s">
        <v>608</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x14ac:dyDescent="0.2">
      <c r="A702" s="868" t="s">
        <v>259</v>
      </c>
      <c r="B702" s="86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551</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551</v>
      </c>
      <c r="AE704" s="781"/>
      <c r="AF704" s="781"/>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7" t="s">
        <v>39</v>
      </c>
      <c r="B705" s="638"/>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551</v>
      </c>
      <c r="AE705" s="714"/>
      <c r="AF705" s="714"/>
      <c r="AG705" s="118" t="s">
        <v>571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9"/>
      <c r="B706" s="640"/>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605</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9"/>
      <c r="B707" s="640"/>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606</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607</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0" t="s">
        <v>607</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39"/>
      <c r="B713" s="641"/>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607</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551</v>
      </c>
      <c r="AE714" s="806"/>
      <c r="AF714" s="807"/>
      <c r="AG714" s="734" t="s">
        <v>574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7"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551</v>
      </c>
      <c r="AE715" s="604"/>
      <c r="AF715" s="653"/>
      <c r="AG715" s="740" t="s">
        <v>575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4" t="s">
        <v>58</v>
      </c>
      <c r="B719" s="77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7" t="s">
        <v>48</v>
      </c>
      <c r="B726" s="800"/>
      <c r="C726" s="813" t="s">
        <v>53</v>
      </c>
      <c r="D726" s="835"/>
      <c r="E726" s="835"/>
      <c r="F726" s="836"/>
      <c r="G726" s="573" t="s">
        <v>579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1"/>
      <c r="B727" s="802"/>
      <c r="C727" s="746" t="s">
        <v>57</v>
      </c>
      <c r="D727" s="747"/>
      <c r="E727" s="747"/>
      <c r="F727" s="748"/>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50" customHeight="1" thickBot="1" x14ac:dyDescent="0.25">
      <c r="A729" s="633" t="s">
        <v>626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4.5" customHeight="1" thickBot="1" x14ac:dyDescent="0.25">
      <c r="A731" s="797" t="s">
        <v>257</v>
      </c>
      <c r="B731" s="798"/>
      <c r="C731" s="798"/>
      <c r="D731" s="798"/>
      <c r="E731" s="799"/>
      <c r="F731" s="636"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4.5" customHeight="1" thickBot="1" x14ac:dyDescent="0.25">
      <c r="A733" s="670" t="s">
        <v>257</v>
      </c>
      <c r="B733" s="671"/>
      <c r="C733" s="671"/>
      <c r="D733" s="671"/>
      <c r="E733" s="672"/>
      <c r="F733" s="636" t="s">
        <v>628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31"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89" t="s">
        <v>431</v>
      </c>
      <c r="B737" s="203"/>
      <c r="C737" s="203"/>
      <c r="D737" s="204"/>
      <c r="E737" s="985" t="s">
        <v>559</v>
      </c>
      <c r="F737" s="985"/>
      <c r="G737" s="985"/>
      <c r="H737" s="985"/>
      <c r="I737" s="985"/>
      <c r="J737" s="985"/>
      <c r="K737" s="985"/>
      <c r="L737" s="985"/>
      <c r="M737" s="985"/>
      <c r="N737" s="358" t="s">
        <v>358</v>
      </c>
      <c r="O737" s="358"/>
      <c r="P737" s="358"/>
      <c r="Q737" s="358"/>
      <c r="R737" s="985" t="s">
        <v>581</v>
      </c>
      <c r="S737" s="985"/>
      <c r="T737" s="985"/>
      <c r="U737" s="985"/>
      <c r="V737" s="985"/>
      <c r="W737" s="985"/>
      <c r="X737" s="985"/>
      <c r="Y737" s="985"/>
      <c r="Z737" s="985"/>
      <c r="AA737" s="358" t="s">
        <v>359</v>
      </c>
      <c r="AB737" s="358"/>
      <c r="AC737" s="358"/>
      <c r="AD737" s="358"/>
      <c r="AE737" s="985" t="s">
        <v>582</v>
      </c>
      <c r="AF737" s="985"/>
      <c r="AG737" s="985"/>
      <c r="AH737" s="985"/>
      <c r="AI737" s="985"/>
      <c r="AJ737" s="985"/>
      <c r="AK737" s="985"/>
      <c r="AL737" s="985"/>
      <c r="AM737" s="985"/>
      <c r="AN737" s="358" t="s">
        <v>360</v>
      </c>
      <c r="AO737" s="358"/>
      <c r="AP737" s="358"/>
      <c r="AQ737" s="358"/>
      <c r="AR737" s="986" t="s">
        <v>583</v>
      </c>
      <c r="AS737" s="987"/>
      <c r="AT737" s="987"/>
      <c r="AU737" s="987"/>
      <c r="AV737" s="987"/>
      <c r="AW737" s="987"/>
      <c r="AX737" s="988"/>
      <c r="AY737" s="89"/>
      <c r="AZ737" s="89"/>
    </row>
    <row r="738" spans="1:52" ht="24.75" customHeight="1" x14ac:dyDescent="0.2">
      <c r="A738" s="989" t="s">
        <v>361</v>
      </c>
      <c r="B738" s="203"/>
      <c r="C738" s="203"/>
      <c r="D738" s="204"/>
      <c r="E738" s="985" t="s">
        <v>584</v>
      </c>
      <c r="F738" s="985"/>
      <c r="G738" s="985"/>
      <c r="H738" s="985"/>
      <c r="I738" s="985"/>
      <c r="J738" s="985"/>
      <c r="K738" s="985"/>
      <c r="L738" s="985"/>
      <c r="M738" s="985"/>
      <c r="N738" s="358" t="s">
        <v>362</v>
      </c>
      <c r="O738" s="358"/>
      <c r="P738" s="358"/>
      <c r="Q738" s="358"/>
      <c r="R738" s="985" t="s">
        <v>585</v>
      </c>
      <c r="S738" s="985"/>
      <c r="T738" s="985"/>
      <c r="U738" s="985"/>
      <c r="V738" s="985"/>
      <c r="W738" s="985"/>
      <c r="X738" s="985"/>
      <c r="Y738" s="985"/>
      <c r="Z738" s="985"/>
      <c r="AA738" s="358" t="s">
        <v>482</v>
      </c>
      <c r="AB738" s="358"/>
      <c r="AC738" s="358"/>
      <c r="AD738" s="358"/>
      <c r="AE738" s="985" t="s">
        <v>586</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5">
      <c r="A739" s="993" t="s">
        <v>543</v>
      </c>
      <c r="B739" s="994"/>
      <c r="C739" s="994"/>
      <c r="D739" s="995"/>
      <c r="E739" s="996" t="s">
        <v>587</v>
      </c>
      <c r="F739" s="997"/>
      <c r="G739" s="997"/>
      <c r="H739" s="91" t="str">
        <f>IF(E739="", "", "(")</f>
        <v>(</v>
      </c>
      <c r="I739" s="980"/>
      <c r="J739" s="980"/>
      <c r="K739" s="91" t="str">
        <f>IF(OR(I739="　", I739=""), "", "-")</f>
        <v/>
      </c>
      <c r="L739" s="981">
        <v>310</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4.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x14ac:dyDescent="0.2">
      <c r="A780" s="630"/>
      <c r="B780" s="631"/>
      <c r="C780" s="631"/>
      <c r="D780" s="631"/>
      <c r="E780" s="631"/>
      <c r="F780" s="632"/>
      <c r="G780" s="813"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6"/>
      <c r="AC780" s="813"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2">
      <c r="A781" s="630"/>
      <c r="B781" s="631"/>
      <c r="C781" s="631"/>
      <c r="D781" s="631"/>
      <c r="E781" s="631"/>
      <c r="F781" s="632"/>
      <c r="G781" s="667" t="s">
        <v>588</v>
      </c>
      <c r="H781" s="668"/>
      <c r="I781" s="668"/>
      <c r="J781" s="668"/>
      <c r="K781" s="669"/>
      <c r="L781" s="661" t="s">
        <v>589</v>
      </c>
      <c r="M781" s="662"/>
      <c r="N781" s="662"/>
      <c r="O781" s="662"/>
      <c r="P781" s="662"/>
      <c r="Q781" s="662"/>
      <c r="R781" s="662"/>
      <c r="S781" s="662"/>
      <c r="T781" s="662"/>
      <c r="U781" s="662"/>
      <c r="V781" s="662"/>
      <c r="W781" s="662"/>
      <c r="X781" s="663"/>
      <c r="Y781" s="384">
        <v>1.7</v>
      </c>
      <c r="Z781" s="385"/>
      <c r="AA781" s="385"/>
      <c r="AB781" s="803"/>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75" customHeight="1" x14ac:dyDescent="0.2">
      <c r="A782" s="630"/>
      <c r="B782" s="631"/>
      <c r="C782" s="631"/>
      <c r="D782" s="631"/>
      <c r="E782" s="631"/>
      <c r="F782" s="632"/>
      <c r="G782" s="605" t="s">
        <v>590</v>
      </c>
      <c r="H782" s="606"/>
      <c r="I782" s="606"/>
      <c r="J782" s="606"/>
      <c r="K782" s="607"/>
      <c r="L782" s="597" t="s">
        <v>591</v>
      </c>
      <c r="M782" s="598"/>
      <c r="N782" s="598"/>
      <c r="O782" s="598"/>
      <c r="P782" s="598"/>
      <c r="Q782" s="598"/>
      <c r="R782" s="598"/>
      <c r="S782" s="598"/>
      <c r="T782" s="598"/>
      <c r="U782" s="598"/>
      <c r="V782" s="598"/>
      <c r="W782" s="598"/>
      <c r="X782" s="599"/>
      <c r="Y782" s="600">
        <v>1.3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t="s">
        <v>592</v>
      </c>
      <c r="H783" s="606"/>
      <c r="I783" s="606"/>
      <c r="J783" s="606"/>
      <c r="K783" s="607"/>
      <c r="L783" s="597" t="s">
        <v>593</v>
      </c>
      <c r="M783" s="598"/>
      <c r="N783" s="598"/>
      <c r="O783" s="598"/>
      <c r="P783" s="598"/>
      <c r="Q783" s="598"/>
      <c r="R783" s="598"/>
      <c r="S783" s="598"/>
      <c r="T783" s="598"/>
      <c r="U783" s="598"/>
      <c r="V783" s="598"/>
      <c r="W783" s="598"/>
      <c r="X783" s="599"/>
      <c r="Y783" s="600">
        <v>0.7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t="s">
        <v>594</v>
      </c>
      <c r="H784" s="606"/>
      <c r="I784" s="606"/>
      <c r="J784" s="606"/>
      <c r="K784" s="607"/>
      <c r="L784" s="597" t="s">
        <v>595</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596</v>
      </c>
      <c r="H785" s="606"/>
      <c r="I785" s="606"/>
      <c r="J785" s="606"/>
      <c r="K785" s="607"/>
      <c r="L785" s="597" t="s">
        <v>597</v>
      </c>
      <c r="M785" s="598"/>
      <c r="N785" s="598"/>
      <c r="O785" s="598"/>
      <c r="P785" s="598"/>
      <c r="Q785" s="598"/>
      <c r="R785" s="598"/>
      <c r="S785" s="598"/>
      <c r="T785" s="598"/>
      <c r="U785" s="598"/>
      <c r="V785" s="598"/>
      <c r="W785" s="598"/>
      <c r="X785" s="599"/>
      <c r="Y785" s="600">
        <v>0.5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4.4000000000000004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hidden="1" customHeight="1" x14ac:dyDescent="0.2">
      <c r="A793" s="630"/>
      <c r="B793" s="631"/>
      <c r="C793" s="631"/>
      <c r="D793" s="631"/>
      <c r="E793" s="631"/>
      <c r="F793" s="632"/>
      <c r="G793" s="813"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6"/>
      <c r="AC793" s="813"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2">
      <c r="A794" s="630"/>
      <c r="B794" s="631"/>
      <c r="C794" s="631"/>
      <c r="D794" s="631"/>
      <c r="E794" s="631"/>
      <c r="F794" s="632"/>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3"/>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hidden="1" customHeight="1" x14ac:dyDescent="0.2">
      <c r="A806" s="630"/>
      <c r="B806" s="631"/>
      <c r="C806" s="631"/>
      <c r="D806" s="631"/>
      <c r="E806" s="631"/>
      <c r="F806" s="632"/>
      <c r="G806" s="813"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6"/>
      <c r="AC806" s="813"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2">
      <c r="A807" s="630"/>
      <c r="B807" s="631"/>
      <c r="C807" s="631"/>
      <c r="D807" s="631"/>
      <c r="E807" s="631"/>
      <c r="F807" s="632"/>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3"/>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hidden="1" customHeight="1" x14ac:dyDescent="0.2">
      <c r="A819" s="630"/>
      <c r="B819" s="631"/>
      <c r="C819" s="631"/>
      <c r="D819" s="631"/>
      <c r="E819" s="631"/>
      <c r="F819" s="632"/>
      <c r="G819" s="813"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6"/>
      <c r="AC819" s="813"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2">
      <c r="A820" s="630"/>
      <c r="B820" s="631"/>
      <c r="C820" s="631"/>
      <c r="D820" s="631"/>
      <c r="E820" s="631"/>
      <c r="F820" s="632"/>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3"/>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5">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598</v>
      </c>
      <c r="D837" s="340"/>
      <c r="E837" s="340"/>
      <c r="F837" s="340"/>
      <c r="G837" s="340"/>
      <c r="H837" s="340"/>
      <c r="I837" s="340"/>
      <c r="J837" s="341">
        <v>5010005018552</v>
      </c>
      <c r="K837" s="342"/>
      <c r="L837" s="342"/>
      <c r="M837" s="342"/>
      <c r="N837" s="342"/>
      <c r="O837" s="342"/>
      <c r="P837" s="355" t="s">
        <v>599</v>
      </c>
      <c r="Q837" s="343"/>
      <c r="R837" s="343"/>
      <c r="S837" s="343"/>
      <c r="T837" s="343"/>
      <c r="U837" s="343"/>
      <c r="V837" s="343"/>
      <c r="W837" s="343"/>
      <c r="X837" s="343"/>
      <c r="Y837" s="344">
        <v>4</v>
      </c>
      <c r="Z837" s="345"/>
      <c r="AA837" s="345"/>
      <c r="AB837" s="346"/>
      <c r="AC837" s="356" t="s">
        <v>521</v>
      </c>
      <c r="AD837" s="364"/>
      <c r="AE837" s="364"/>
      <c r="AF837" s="364"/>
      <c r="AG837" s="364"/>
      <c r="AH837" s="365">
        <v>1</v>
      </c>
      <c r="AI837" s="366"/>
      <c r="AJ837" s="366"/>
      <c r="AK837" s="366"/>
      <c r="AL837" s="350">
        <v>94.9</v>
      </c>
      <c r="AM837" s="351"/>
      <c r="AN837" s="351"/>
      <c r="AO837" s="352"/>
      <c r="AP837" s="353" t="s">
        <v>600</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6:Y790">
    <cfRule type="expression" dxfId="2787" priority="13685">
      <formula>IF(RIGHT(TEXT(Y786,"0.#"),1)=".",FALSE,TRUE)</formula>
    </cfRule>
    <cfRule type="expression" dxfId="2786" priority="13686">
      <formula>IF(RIGHT(TEXT(Y786,"0.#"),1)=".",TRUE,FALSE)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5 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3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3" t="s">
        <v>17</v>
      </c>
      <c r="H3" s="665"/>
      <c r="I3" s="665"/>
      <c r="J3" s="665"/>
      <c r="K3" s="665"/>
      <c r="L3" s="664" t="s">
        <v>18</v>
      </c>
      <c r="M3" s="665"/>
      <c r="N3" s="665"/>
      <c r="O3" s="665"/>
      <c r="P3" s="665"/>
      <c r="Q3" s="665"/>
      <c r="R3" s="665"/>
      <c r="S3" s="665"/>
      <c r="T3" s="665"/>
      <c r="U3" s="665"/>
      <c r="V3" s="665"/>
      <c r="W3" s="665"/>
      <c r="X3" s="666"/>
      <c r="Y3" s="650" t="s">
        <v>19</v>
      </c>
      <c r="Z3" s="651"/>
      <c r="AA3" s="651"/>
      <c r="AB3" s="796"/>
      <c r="AC3" s="81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2">
      <c r="A4" s="1047"/>
      <c r="B4" s="1048"/>
      <c r="C4" s="1048"/>
      <c r="D4" s="1048"/>
      <c r="E4" s="1048"/>
      <c r="F4" s="1049"/>
      <c r="G4" s="667"/>
      <c r="H4" s="668"/>
      <c r="I4" s="668"/>
      <c r="J4" s="668"/>
      <c r="K4" s="669"/>
      <c r="L4" s="661"/>
      <c r="M4" s="662"/>
      <c r="N4" s="662"/>
      <c r="O4" s="662"/>
      <c r="P4" s="662"/>
      <c r="Q4" s="662"/>
      <c r="R4" s="662"/>
      <c r="S4" s="662"/>
      <c r="T4" s="662"/>
      <c r="U4" s="662"/>
      <c r="V4" s="662"/>
      <c r="W4" s="662"/>
      <c r="X4" s="663"/>
      <c r="Y4" s="384"/>
      <c r="Z4" s="385"/>
      <c r="AA4" s="385"/>
      <c r="AB4" s="803"/>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2">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x14ac:dyDescent="0.2">
      <c r="A16" s="1047"/>
      <c r="B16" s="1048"/>
      <c r="C16" s="1048"/>
      <c r="D16" s="1048"/>
      <c r="E16" s="1048"/>
      <c r="F16" s="1049"/>
      <c r="G16" s="81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1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2">
      <c r="A17" s="1047"/>
      <c r="B17" s="1048"/>
      <c r="C17" s="1048"/>
      <c r="D17" s="1048"/>
      <c r="E17" s="1048"/>
      <c r="F17" s="1049"/>
      <c r="G17" s="667"/>
      <c r="H17" s="668"/>
      <c r="I17" s="668"/>
      <c r="J17" s="668"/>
      <c r="K17" s="669"/>
      <c r="L17" s="661"/>
      <c r="M17" s="662"/>
      <c r="N17" s="662"/>
      <c r="O17" s="662"/>
      <c r="P17" s="662"/>
      <c r="Q17" s="662"/>
      <c r="R17" s="662"/>
      <c r="S17" s="662"/>
      <c r="T17" s="662"/>
      <c r="U17" s="662"/>
      <c r="V17" s="662"/>
      <c r="W17" s="662"/>
      <c r="X17" s="663"/>
      <c r="Y17" s="384"/>
      <c r="Z17" s="385"/>
      <c r="AA17" s="385"/>
      <c r="AB17" s="803"/>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2">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x14ac:dyDescent="0.2">
      <c r="A29" s="1047"/>
      <c r="B29" s="1048"/>
      <c r="C29" s="1048"/>
      <c r="D29" s="1048"/>
      <c r="E29" s="1048"/>
      <c r="F29" s="1049"/>
      <c r="G29" s="81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1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2">
      <c r="A30" s="1047"/>
      <c r="B30" s="1048"/>
      <c r="C30" s="1048"/>
      <c r="D30" s="1048"/>
      <c r="E30" s="1048"/>
      <c r="F30" s="1049"/>
      <c r="G30" s="667"/>
      <c r="H30" s="668"/>
      <c r="I30" s="668"/>
      <c r="J30" s="668"/>
      <c r="K30" s="669"/>
      <c r="L30" s="661"/>
      <c r="M30" s="662"/>
      <c r="N30" s="662"/>
      <c r="O30" s="662"/>
      <c r="P30" s="662"/>
      <c r="Q30" s="662"/>
      <c r="R30" s="662"/>
      <c r="S30" s="662"/>
      <c r="T30" s="662"/>
      <c r="U30" s="662"/>
      <c r="V30" s="662"/>
      <c r="W30" s="662"/>
      <c r="X30" s="663"/>
      <c r="Y30" s="384"/>
      <c r="Z30" s="385"/>
      <c r="AA30" s="385"/>
      <c r="AB30" s="803"/>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2">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x14ac:dyDescent="0.2">
      <c r="A42" s="1047"/>
      <c r="B42" s="1048"/>
      <c r="C42" s="1048"/>
      <c r="D42" s="1048"/>
      <c r="E42" s="1048"/>
      <c r="F42" s="1049"/>
      <c r="G42" s="81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1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2">
      <c r="A43" s="1047"/>
      <c r="B43" s="1048"/>
      <c r="C43" s="1048"/>
      <c r="D43" s="1048"/>
      <c r="E43" s="1048"/>
      <c r="F43" s="1049"/>
      <c r="G43" s="667"/>
      <c r="H43" s="668"/>
      <c r="I43" s="668"/>
      <c r="J43" s="668"/>
      <c r="K43" s="669"/>
      <c r="L43" s="661"/>
      <c r="M43" s="662"/>
      <c r="N43" s="662"/>
      <c r="O43" s="662"/>
      <c r="P43" s="662"/>
      <c r="Q43" s="662"/>
      <c r="R43" s="662"/>
      <c r="S43" s="662"/>
      <c r="T43" s="662"/>
      <c r="U43" s="662"/>
      <c r="V43" s="662"/>
      <c r="W43" s="662"/>
      <c r="X43" s="663"/>
      <c r="Y43" s="384"/>
      <c r="Z43" s="385"/>
      <c r="AA43" s="385"/>
      <c r="AB43" s="803"/>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2">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5"/>
    <row r="55" spans="1:50" ht="30" customHeight="1" x14ac:dyDescent="0.2">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x14ac:dyDescent="0.2">
      <c r="A56" s="1047"/>
      <c r="B56" s="1048"/>
      <c r="C56" s="1048"/>
      <c r="D56" s="1048"/>
      <c r="E56" s="1048"/>
      <c r="F56" s="1049"/>
      <c r="G56" s="81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1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2">
      <c r="A57" s="1047"/>
      <c r="B57" s="1048"/>
      <c r="C57" s="1048"/>
      <c r="D57" s="1048"/>
      <c r="E57" s="1048"/>
      <c r="F57" s="1049"/>
      <c r="G57" s="667"/>
      <c r="H57" s="668"/>
      <c r="I57" s="668"/>
      <c r="J57" s="668"/>
      <c r="K57" s="669"/>
      <c r="L57" s="661"/>
      <c r="M57" s="662"/>
      <c r="N57" s="662"/>
      <c r="O57" s="662"/>
      <c r="P57" s="662"/>
      <c r="Q57" s="662"/>
      <c r="R57" s="662"/>
      <c r="S57" s="662"/>
      <c r="T57" s="662"/>
      <c r="U57" s="662"/>
      <c r="V57" s="662"/>
      <c r="W57" s="662"/>
      <c r="X57" s="663"/>
      <c r="Y57" s="384"/>
      <c r="Z57" s="385"/>
      <c r="AA57" s="385"/>
      <c r="AB57" s="803"/>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2">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x14ac:dyDescent="0.2">
      <c r="A69" s="1047"/>
      <c r="B69" s="1048"/>
      <c r="C69" s="1048"/>
      <c r="D69" s="1048"/>
      <c r="E69" s="1048"/>
      <c r="F69" s="1049"/>
      <c r="G69" s="81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1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2">
      <c r="A70" s="1047"/>
      <c r="B70" s="1048"/>
      <c r="C70" s="1048"/>
      <c r="D70" s="1048"/>
      <c r="E70" s="1048"/>
      <c r="F70" s="1049"/>
      <c r="G70" s="667"/>
      <c r="H70" s="668"/>
      <c r="I70" s="668"/>
      <c r="J70" s="668"/>
      <c r="K70" s="669"/>
      <c r="L70" s="661"/>
      <c r="M70" s="662"/>
      <c r="N70" s="662"/>
      <c r="O70" s="662"/>
      <c r="P70" s="662"/>
      <c r="Q70" s="662"/>
      <c r="R70" s="662"/>
      <c r="S70" s="662"/>
      <c r="T70" s="662"/>
      <c r="U70" s="662"/>
      <c r="V70" s="662"/>
      <c r="W70" s="662"/>
      <c r="X70" s="663"/>
      <c r="Y70" s="384"/>
      <c r="Z70" s="385"/>
      <c r="AA70" s="385"/>
      <c r="AB70" s="803"/>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2">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x14ac:dyDescent="0.2">
      <c r="A82" s="1047"/>
      <c r="B82" s="1048"/>
      <c r="C82" s="1048"/>
      <c r="D82" s="1048"/>
      <c r="E82" s="1048"/>
      <c r="F82" s="1049"/>
      <c r="G82" s="81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1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2">
      <c r="A83" s="1047"/>
      <c r="B83" s="1048"/>
      <c r="C83" s="1048"/>
      <c r="D83" s="1048"/>
      <c r="E83" s="1048"/>
      <c r="F83" s="1049"/>
      <c r="G83" s="667"/>
      <c r="H83" s="668"/>
      <c r="I83" s="668"/>
      <c r="J83" s="668"/>
      <c r="K83" s="669"/>
      <c r="L83" s="661"/>
      <c r="M83" s="662"/>
      <c r="N83" s="662"/>
      <c r="O83" s="662"/>
      <c r="P83" s="662"/>
      <c r="Q83" s="662"/>
      <c r="R83" s="662"/>
      <c r="S83" s="662"/>
      <c r="T83" s="662"/>
      <c r="U83" s="662"/>
      <c r="V83" s="662"/>
      <c r="W83" s="662"/>
      <c r="X83" s="663"/>
      <c r="Y83" s="384"/>
      <c r="Z83" s="385"/>
      <c r="AA83" s="385"/>
      <c r="AB83" s="803"/>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2">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x14ac:dyDescent="0.2">
      <c r="A95" s="1047"/>
      <c r="B95" s="1048"/>
      <c r="C95" s="1048"/>
      <c r="D95" s="1048"/>
      <c r="E95" s="1048"/>
      <c r="F95" s="1049"/>
      <c r="G95" s="81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1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2">
      <c r="A96" s="1047"/>
      <c r="B96" s="1048"/>
      <c r="C96" s="1048"/>
      <c r="D96" s="1048"/>
      <c r="E96" s="1048"/>
      <c r="F96" s="1049"/>
      <c r="G96" s="667"/>
      <c r="H96" s="668"/>
      <c r="I96" s="668"/>
      <c r="J96" s="668"/>
      <c r="K96" s="669"/>
      <c r="L96" s="661"/>
      <c r="M96" s="662"/>
      <c r="N96" s="662"/>
      <c r="O96" s="662"/>
      <c r="P96" s="662"/>
      <c r="Q96" s="662"/>
      <c r="R96" s="662"/>
      <c r="S96" s="662"/>
      <c r="T96" s="662"/>
      <c r="U96" s="662"/>
      <c r="V96" s="662"/>
      <c r="W96" s="662"/>
      <c r="X96" s="663"/>
      <c r="Y96" s="384"/>
      <c r="Z96" s="385"/>
      <c r="AA96" s="385"/>
      <c r="AB96" s="803"/>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2">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5"/>
    <row r="108" spans="1:50" ht="30" customHeight="1" x14ac:dyDescent="0.2">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x14ac:dyDescent="0.2">
      <c r="A109" s="1047"/>
      <c r="B109" s="1048"/>
      <c r="C109" s="1048"/>
      <c r="D109" s="1048"/>
      <c r="E109" s="1048"/>
      <c r="F109" s="1049"/>
      <c r="G109" s="81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2">
      <c r="A110" s="1047"/>
      <c r="B110" s="1048"/>
      <c r="C110" s="1048"/>
      <c r="D110" s="1048"/>
      <c r="E110" s="1048"/>
      <c r="F110" s="1049"/>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3"/>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2">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customHeight="1" x14ac:dyDescent="0.2">
      <c r="A122" s="1047"/>
      <c r="B122" s="1048"/>
      <c r="C122" s="1048"/>
      <c r="D122" s="1048"/>
      <c r="E122" s="1048"/>
      <c r="F122" s="1049"/>
      <c r="G122" s="81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2">
      <c r="A123" s="1047"/>
      <c r="B123" s="1048"/>
      <c r="C123" s="1048"/>
      <c r="D123" s="1048"/>
      <c r="E123" s="1048"/>
      <c r="F123" s="1049"/>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3"/>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2">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customHeight="1" x14ac:dyDescent="0.2">
      <c r="A135" s="1047"/>
      <c r="B135" s="1048"/>
      <c r="C135" s="1048"/>
      <c r="D135" s="1048"/>
      <c r="E135" s="1048"/>
      <c r="F135" s="1049"/>
      <c r="G135" s="81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2">
      <c r="A136" s="1047"/>
      <c r="B136" s="1048"/>
      <c r="C136" s="1048"/>
      <c r="D136" s="1048"/>
      <c r="E136" s="1048"/>
      <c r="F136" s="1049"/>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3"/>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2">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customHeight="1" x14ac:dyDescent="0.2">
      <c r="A148" s="1047"/>
      <c r="B148" s="1048"/>
      <c r="C148" s="1048"/>
      <c r="D148" s="1048"/>
      <c r="E148" s="1048"/>
      <c r="F148" s="1049"/>
      <c r="G148" s="81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2">
      <c r="A149" s="1047"/>
      <c r="B149" s="1048"/>
      <c r="C149" s="1048"/>
      <c r="D149" s="1048"/>
      <c r="E149" s="1048"/>
      <c r="F149" s="1049"/>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3"/>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2">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5"/>
    <row r="161" spans="1:50" ht="30" customHeight="1" x14ac:dyDescent="0.2">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customHeight="1" x14ac:dyDescent="0.2">
      <c r="A162" s="1047"/>
      <c r="B162" s="1048"/>
      <c r="C162" s="1048"/>
      <c r="D162" s="1048"/>
      <c r="E162" s="1048"/>
      <c r="F162" s="1049"/>
      <c r="G162" s="81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2">
      <c r="A163" s="1047"/>
      <c r="B163" s="1048"/>
      <c r="C163" s="1048"/>
      <c r="D163" s="1048"/>
      <c r="E163" s="1048"/>
      <c r="F163" s="1049"/>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3"/>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2">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customHeight="1" x14ac:dyDescent="0.2">
      <c r="A175" s="1047"/>
      <c r="B175" s="1048"/>
      <c r="C175" s="1048"/>
      <c r="D175" s="1048"/>
      <c r="E175" s="1048"/>
      <c r="F175" s="1049"/>
      <c r="G175" s="81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2">
      <c r="A176" s="1047"/>
      <c r="B176" s="1048"/>
      <c r="C176" s="1048"/>
      <c r="D176" s="1048"/>
      <c r="E176" s="1048"/>
      <c r="F176" s="1049"/>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3"/>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2">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customHeight="1" x14ac:dyDescent="0.2">
      <c r="A188" s="1047"/>
      <c r="B188" s="1048"/>
      <c r="C188" s="1048"/>
      <c r="D188" s="1048"/>
      <c r="E188" s="1048"/>
      <c r="F188" s="1049"/>
      <c r="G188" s="81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2">
      <c r="A189" s="1047"/>
      <c r="B189" s="1048"/>
      <c r="C189" s="1048"/>
      <c r="D189" s="1048"/>
      <c r="E189" s="1048"/>
      <c r="F189" s="1049"/>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3"/>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2">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customHeight="1" x14ac:dyDescent="0.2">
      <c r="A201" s="1047"/>
      <c r="B201" s="1048"/>
      <c r="C201" s="1048"/>
      <c r="D201" s="1048"/>
      <c r="E201" s="1048"/>
      <c r="F201" s="1049"/>
      <c r="G201" s="81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2">
      <c r="A202" s="1047"/>
      <c r="B202" s="1048"/>
      <c r="C202" s="1048"/>
      <c r="D202" s="1048"/>
      <c r="E202" s="1048"/>
      <c r="F202" s="1049"/>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3"/>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2">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5"/>
    <row r="214" spans="1:50" ht="30" customHeight="1" x14ac:dyDescent="0.2">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customHeight="1" x14ac:dyDescent="0.2">
      <c r="A215" s="1047"/>
      <c r="B215" s="1048"/>
      <c r="C215" s="1048"/>
      <c r="D215" s="1048"/>
      <c r="E215" s="1048"/>
      <c r="F215" s="1049"/>
      <c r="G215" s="81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2">
      <c r="A216" s="1047"/>
      <c r="B216" s="1048"/>
      <c r="C216" s="1048"/>
      <c r="D216" s="1048"/>
      <c r="E216" s="1048"/>
      <c r="F216" s="1049"/>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3"/>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2">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customHeight="1" x14ac:dyDescent="0.2">
      <c r="A228" s="1047"/>
      <c r="B228" s="1048"/>
      <c r="C228" s="1048"/>
      <c r="D228" s="1048"/>
      <c r="E228" s="1048"/>
      <c r="F228" s="1049"/>
      <c r="G228" s="81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2">
      <c r="A229" s="1047"/>
      <c r="B229" s="1048"/>
      <c r="C229" s="1048"/>
      <c r="D229" s="1048"/>
      <c r="E229" s="1048"/>
      <c r="F229" s="1049"/>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3"/>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2">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customHeight="1" x14ac:dyDescent="0.2">
      <c r="A241" s="1047"/>
      <c r="B241" s="1048"/>
      <c r="C241" s="1048"/>
      <c r="D241" s="1048"/>
      <c r="E241" s="1048"/>
      <c r="F241" s="1049"/>
      <c r="G241" s="81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2">
      <c r="A242" s="1047"/>
      <c r="B242" s="1048"/>
      <c r="C242" s="1048"/>
      <c r="D242" s="1048"/>
      <c r="E242" s="1048"/>
      <c r="F242" s="1049"/>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3"/>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2">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customHeight="1" x14ac:dyDescent="0.2">
      <c r="A254" s="1047"/>
      <c r="B254" s="1048"/>
      <c r="C254" s="1048"/>
      <c r="D254" s="1048"/>
      <c r="E254" s="1048"/>
      <c r="F254" s="1049"/>
      <c r="G254" s="81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2">
      <c r="A255" s="1047"/>
      <c r="B255" s="1048"/>
      <c r="C255" s="1048"/>
      <c r="D255" s="1048"/>
      <c r="E255" s="1048"/>
      <c r="F255" s="1049"/>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3"/>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2">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2018-08-14T05:47:02Z</cp:lastPrinted>
  <dcterms:created xsi:type="dcterms:W3CDTF">2012-03-13T00:50:25Z</dcterms:created>
  <dcterms:modified xsi:type="dcterms:W3CDTF">2018-08-20T11:11:15Z</dcterms:modified>
</cp:coreProperties>
</file>